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ables/table3.xml" ContentType="application/vnd.openxmlformats-officedocument.spreadsheetml.table+xml"/>
  <Override PartName="/xl/tables/table4.xml" ContentType="application/vnd.openxmlformats-officedocument.spreadsheetml.table+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tables/table1.xml" ContentType="application/vnd.openxmlformats-officedocument.spreadsheetml.table+xml"/>
  <Override PartName="/xl/tables/table2.xml" ContentType="application/vnd.openxmlformats-officedocument.spreadsheetml.table+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jpeg" ContentType="image/jpeg"/>
  <Override PartName="/xl/drawings/drawing4.xml" ContentType="application/vnd.openxmlformats-officedocument.drawing+xml"/>
  <Override PartName="/xl/drawings/drawing5.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45" windowWidth="11760" windowHeight="5070" tabRatio="877" activeTab="2"/>
  </bookViews>
  <sheets>
    <sheet name="Resumen" sheetId="30" r:id="rId1"/>
    <sheet name="A CENSAR" sheetId="18" r:id="rId2"/>
    <sheet name="CENSADO" sheetId="112" r:id="rId3"/>
    <sheet name="inf." sheetId="128" r:id="rId4"/>
    <sheet name="BASE DE ICV (65+)" sheetId="153" r:id="rId5"/>
    <sheet name="BASE DE ICV (80+)" sheetId="134" r:id="rId6"/>
    <sheet name="CON CI" sheetId="159" r:id="rId7"/>
    <sheet name="SIN CI" sheetId="158" r:id="rId8"/>
    <sheet name="VALF" sheetId="135" r:id="rId9"/>
    <sheet name="FINAL" sheetId="160" r:id="rId10"/>
    <sheet name="CON OBS" sheetId="161" r:id="rId11"/>
    <sheet name="SIN CIF" sheetId="162" r:id="rId12"/>
  </sheets>
  <definedNames>
    <definedName name="_xlnm._FilterDatabase" localSheetId="1" hidden="1">'A CENSAR'!$A$2:$L$2654</definedName>
    <definedName name="_xlnm._FilterDatabase" localSheetId="4" hidden="1">'BASE DE ICV (65+)'!$A$1:$W$2643</definedName>
    <definedName name="_xlnm._FilterDatabase" localSheetId="5" hidden="1">'BASE DE ICV (80+)'!$A$1:$W$585</definedName>
    <definedName name="_xlnm._FilterDatabase" localSheetId="2" hidden="1">CENSADO!$A$1:$S$2653</definedName>
    <definedName name="_xlnm._FilterDatabase" localSheetId="6" hidden="1">'CON CI'!$A$1:$R$411</definedName>
    <definedName name="_xlnm._FilterDatabase" localSheetId="9" hidden="1">FINAL!$A$8:$J$8</definedName>
    <definedName name="_xlnm._FilterDatabase" localSheetId="0" hidden="1">Resumen!$A$4:$M$160</definedName>
    <definedName name="_xlnm._FilterDatabase" localSheetId="8" hidden="1">VALF!#REF!</definedName>
  </definedNames>
  <calcPr calcId="124519"/>
</workbook>
</file>

<file path=xl/calcChain.xml><?xml version="1.0" encoding="utf-8"?>
<calcChain xmlns="http://schemas.openxmlformats.org/spreadsheetml/2006/main">
  <c r="A12" i="162"/>
  <c r="A13" s="1"/>
  <c r="A14" s="1"/>
  <c r="A15" s="1"/>
  <c r="A16" s="1"/>
  <c r="A17" s="1"/>
  <c r="A18" s="1"/>
  <c r="A19" s="1"/>
  <c r="A20" s="1"/>
  <c r="A21" s="1"/>
  <c r="A22" s="1"/>
  <c r="A23" s="1"/>
  <c r="A24" s="1"/>
  <c r="A25" s="1"/>
  <c r="A26" s="1"/>
  <c r="A27" s="1"/>
  <c r="A28" s="1"/>
  <c r="A29" s="1"/>
  <c r="A30" s="1"/>
  <c r="A31" s="1"/>
  <c r="A32" s="1"/>
  <c r="A33" s="1"/>
  <c r="A34" s="1"/>
  <c r="A35" s="1"/>
  <c r="A36" s="1"/>
  <c r="A37" s="1"/>
  <c r="A38" s="1"/>
  <c r="A39" s="1"/>
  <c r="A40" s="1"/>
  <c r="A41" s="1"/>
  <c r="A42" s="1"/>
  <c r="A43" s="1"/>
  <c r="A44" s="1"/>
  <c r="A45" s="1"/>
  <c r="A46" s="1"/>
  <c r="A47" s="1"/>
  <c r="A48" s="1"/>
  <c r="A49" s="1"/>
  <c r="A50" s="1"/>
  <c r="A51" s="1"/>
  <c r="A52" s="1"/>
  <c r="A53" s="1"/>
  <c r="A54" s="1"/>
  <c r="A55" s="1"/>
  <c r="A56" s="1"/>
  <c r="A57" s="1"/>
  <c r="A58" s="1"/>
  <c r="A59" s="1"/>
  <c r="A60" s="1"/>
  <c r="A61" s="1"/>
  <c r="A62" s="1"/>
  <c r="A63" s="1"/>
  <c r="A64" s="1"/>
  <c r="A65" s="1"/>
  <c r="A66" s="1"/>
  <c r="A67" s="1"/>
  <c r="A68" s="1"/>
  <c r="A69" s="1"/>
  <c r="A11"/>
  <c r="A10"/>
  <c r="A20" i="161"/>
  <c r="A21" s="1"/>
  <c r="A22" s="1"/>
  <c r="A23" s="1"/>
  <c r="A24" s="1"/>
  <c r="A25" s="1"/>
  <c r="A26" s="1"/>
  <c r="A27" s="1"/>
  <c r="A28" s="1"/>
  <c r="A29" s="1"/>
  <c r="A30" s="1"/>
  <c r="A31" s="1"/>
  <c r="A32" s="1"/>
  <c r="A33" s="1"/>
  <c r="A34" s="1"/>
  <c r="A35" s="1"/>
  <c r="A36" s="1"/>
  <c r="A37" s="1"/>
  <c r="A38" s="1"/>
  <c r="A39" s="1"/>
  <c r="A40" s="1"/>
  <c r="A41" s="1"/>
  <c r="A42" s="1"/>
  <c r="A43" s="1"/>
  <c r="A44" s="1"/>
  <c r="A45" s="1"/>
  <c r="A46" s="1"/>
  <c r="A47" s="1"/>
  <c r="A48" s="1"/>
  <c r="A49" s="1"/>
  <c r="A50" s="1"/>
  <c r="A51" s="1"/>
  <c r="A52" s="1"/>
  <c r="A53" s="1"/>
  <c r="A54" s="1"/>
  <c r="A55" s="1"/>
  <c r="A56" s="1"/>
  <c r="A57" s="1"/>
  <c r="A58" s="1"/>
  <c r="A59" s="1"/>
  <c r="A60" s="1"/>
  <c r="A61" s="1"/>
  <c r="A62" s="1"/>
  <c r="A63" s="1"/>
  <c r="A64" s="1"/>
  <c r="A65" s="1"/>
  <c r="A66" s="1"/>
  <c r="A67" s="1"/>
  <c r="A68" s="1"/>
  <c r="A69" s="1"/>
  <c r="A70" s="1"/>
  <c r="A71" s="1"/>
  <c r="A72" s="1"/>
  <c r="A73" s="1"/>
  <c r="A74" s="1"/>
  <c r="A75" s="1"/>
  <c r="A76" s="1"/>
  <c r="A77" s="1"/>
  <c r="A78" s="1"/>
  <c r="A79" s="1"/>
  <c r="A80" s="1"/>
  <c r="A81" s="1"/>
  <c r="A82" s="1"/>
  <c r="A83" s="1"/>
  <c r="A84" s="1"/>
  <c r="A85" s="1"/>
  <c r="A86" s="1"/>
  <c r="A87" s="1"/>
  <c r="A88" s="1"/>
  <c r="A89" s="1"/>
  <c r="A90" s="1"/>
  <c r="A91" s="1"/>
  <c r="A92" s="1"/>
  <c r="A93" s="1"/>
  <c r="A94" s="1"/>
  <c r="A95" s="1"/>
  <c r="A96" s="1"/>
  <c r="D509" i="160"/>
  <c r="D502"/>
  <c r="D485"/>
  <c r="D481"/>
  <c r="D442"/>
  <c r="D440"/>
  <c r="D437"/>
  <c r="D433"/>
  <c r="D431"/>
  <c r="D428"/>
  <c r="D415"/>
  <c r="D401"/>
  <c r="D400"/>
  <c r="D379"/>
  <c r="D356"/>
  <c r="D355"/>
  <c r="D343"/>
  <c r="D342"/>
  <c r="D340"/>
  <c r="D337"/>
  <c r="D312"/>
  <c r="D305"/>
  <c r="D303"/>
  <c r="D301"/>
  <c r="D295"/>
  <c r="D293"/>
  <c r="D281"/>
  <c r="D270"/>
  <c r="D248"/>
  <c r="D236"/>
  <c r="D235"/>
  <c r="D229"/>
  <c r="D207"/>
  <c r="D174"/>
  <c r="D145"/>
  <c r="D126"/>
  <c r="D108"/>
  <c r="D61"/>
  <c r="A12"/>
  <c r="A13" s="1"/>
  <c r="A14" s="1"/>
  <c r="A15" s="1"/>
  <c r="A16" s="1"/>
  <c r="A17" s="1"/>
  <c r="A18" s="1"/>
  <c r="A19" s="1"/>
  <c r="A20" s="1"/>
  <c r="A21" s="1"/>
  <c r="A22" s="1"/>
  <c r="A23" s="1"/>
  <c r="A24" s="1"/>
  <c r="A25" s="1"/>
  <c r="A26" s="1"/>
  <c r="A27" s="1"/>
  <c r="A28" s="1"/>
  <c r="A29" s="1"/>
  <c r="A30" s="1"/>
  <c r="A31" s="1"/>
  <c r="A32" s="1"/>
  <c r="A33" s="1"/>
  <c r="A34" s="1"/>
  <c r="A35" s="1"/>
  <c r="A36" s="1"/>
  <c r="A37" s="1"/>
  <c r="A38" s="1"/>
  <c r="A39" s="1"/>
  <c r="A40" s="1"/>
  <c r="A41" s="1"/>
  <c r="A42" s="1"/>
  <c r="A43" s="1"/>
  <c r="A44" s="1"/>
  <c r="A45" s="1"/>
  <c r="A46" s="1"/>
  <c r="A47" s="1"/>
  <c r="A48" s="1"/>
  <c r="A49" s="1"/>
  <c r="A50" s="1"/>
  <c r="A51" s="1"/>
  <c r="A52" s="1"/>
  <c r="A53" s="1"/>
  <c r="A54" s="1"/>
  <c r="A55" s="1"/>
  <c r="A56" s="1"/>
  <c r="A57" s="1"/>
  <c r="A58" s="1"/>
  <c r="A59" s="1"/>
  <c r="A60" s="1"/>
  <c r="A61" s="1"/>
  <c r="A62" s="1"/>
  <c r="A63" s="1"/>
  <c r="A64" s="1"/>
  <c r="A65" s="1"/>
  <c r="A66" s="1"/>
  <c r="A67" s="1"/>
  <c r="A68" s="1"/>
  <c r="A69" s="1"/>
  <c r="A70" s="1"/>
  <c r="A71" s="1"/>
  <c r="A72" s="1"/>
  <c r="A73" s="1"/>
  <c r="A74" s="1"/>
  <c r="A75" s="1"/>
  <c r="A76" s="1"/>
  <c r="A77" s="1"/>
  <c r="A78" s="1"/>
  <c r="A79" s="1"/>
  <c r="A80" s="1"/>
  <c r="A81" s="1"/>
  <c r="A82" s="1"/>
  <c r="A83" s="1"/>
  <c r="A84" s="1"/>
  <c r="A85" s="1"/>
  <c r="A86" s="1"/>
  <c r="A87" s="1"/>
  <c r="A88" s="1"/>
  <c r="A89" s="1"/>
  <c r="A90" s="1"/>
  <c r="A91" s="1"/>
  <c r="A92" s="1"/>
  <c r="A93" s="1"/>
  <c r="A94" s="1"/>
  <c r="A95" s="1"/>
  <c r="A96" s="1"/>
  <c r="A97" s="1"/>
  <c r="A98" s="1"/>
  <c r="A99" s="1"/>
  <c r="A100" s="1"/>
  <c r="A101" s="1"/>
  <c r="A102" s="1"/>
  <c r="A103" s="1"/>
  <c r="A104" s="1"/>
  <c r="A105" s="1"/>
  <c r="A106" s="1"/>
  <c r="A107" s="1"/>
  <c r="A108" s="1"/>
  <c r="A109" s="1"/>
  <c r="A110" s="1"/>
  <c r="A111" s="1"/>
  <c r="A112" s="1"/>
  <c r="A113" s="1"/>
  <c r="A114" s="1"/>
  <c r="A115" s="1"/>
  <c r="A116" s="1"/>
  <c r="A117" s="1"/>
  <c r="A118" s="1"/>
  <c r="A119" s="1"/>
  <c r="A120" s="1"/>
  <c r="A121" s="1"/>
  <c r="A122" s="1"/>
  <c r="A123" s="1"/>
  <c r="A124" s="1"/>
  <c r="A125" s="1"/>
  <c r="A126" s="1"/>
  <c r="A127" s="1"/>
  <c r="A128" s="1"/>
  <c r="A129" s="1"/>
  <c r="A130" s="1"/>
  <c r="A131" s="1"/>
  <c r="A132" s="1"/>
  <c r="A133" s="1"/>
  <c r="A134" s="1"/>
  <c r="A135" s="1"/>
  <c r="A136" s="1"/>
  <c r="A137" s="1"/>
  <c r="A138" s="1"/>
  <c r="A139" s="1"/>
  <c r="A140" s="1"/>
  <c r="A141" s="1"/>
  <c r="A142" s="1"/>
  <c r="A143" s="1"/>
  <c r="A144" s="1"/>
  <c r="A145" s="1"/>
  <c r="A146" s="1"/>
  <c r="A147" s="1"/>
  <c r="A148" s="1"/>
  <c r="A149" s="1"/>
  <c r="A150" s="1"/>
  <c r="A151" s="1"/>
  <c r="A152" s="1"/>
  <c r="A153" s="1"/>
  <c r="A154" s="1"/>
  <c r="A155" s="1"/>
  <c r="A156" s="1"/>
  <c r="A157" s="1"/>
  <c r="A158" s="1"/>
  <c r="A159" s="1"/>
  <c r="A160" s="1"/>
  <c r="A161" s="1"/>
  <c r="A162" s="1"/>
  <c r="A163" s="1"/>
  <c r="A164" s="1"/>
  <c r="A165" s="1"/>
  <c r="A166" s="1"/>
  <c r="A167" s="1"/>
  <c r="A168" s="1"/>
  <c r="A169" s="1"/>
  <c r="A170" s="1"/>
  <c r="A171" s="1"/>
  <c r="A172" s="1"/>
  <c r="A173" s="1"/>
  <c r="A174" s="1"/>
  <c r="A175" s="1"/>
  <c r="A176" s="1"/>
  <c r="A177" s="1"/>
  <c r="A178" s="1"/>
  <c r="A179" s="1"/>
  <c r="A180" s="1"/>
  <c r="A181" s="1"/>
  <c r="A182" s="1"/>
  <c r="A183" s="1"/>
  <c r="A184" s="1"/>
  <c r="A185" s="1"/>
  <c r="A186" s="1"/>
  <c r="A187" s="1"/>
  <c r="A188" s="1"/>
  <c r="A189" s="1"/>
  <c r="A190" s="1"/>
  <c r="A191" s="1"/>
  <c r="A192" s="1"/>
  <c r="A193" s="1"/>
  <c r="A194" s="1"/>
  <c r="A195" s="1"/>
  <c r="A196" s="1"/>
  <c r="A197" s="1"/>
  <c r="A198" s="1"/>
  <c r="A199" s="1"/>
  <c r="A200" s="1"/>
  <c r="A201" s="1"/>
  <c r="A202" s="1"/>
  <c r="A203" s="1"/>
  <c r="A204" s="1"/>
  <c r="A205" s="1"/>
  <c r="A206" s="1"/>
  <c r="A207" s="1"/>
  <c r="A208" s="1"/>
  <c r="A209" s="1"/>
  <c r="A210" s="1"/>
  <c r="A211" s="1"/>
  <c r="A212" s="1"/>
  <c r="A213" s="1"/>
  <c r="A214" s="1"/>
  <c r="A215" s="1"/>
  <c r="A216" s="1"/>
  <c r="A217" s="1"/>
  <c r="A218" s="1"/>
  <c r="A219" s="1"/>
  <c r="A220" s="1"/>
  <c r="A221" s="1"/>
  <c r="A222" s="1"/>
  <c r="A223" s="1"/>
  <c r="A224" s="1"/>
  <c r="A225" s="1"/>
  <c r="A226" s="1"/>
  <c r="A227" s="1"/>
  <c r="A228" s="1"/>
  <c r="A229" s="1"/>
  <c r="A230" s="1"/>
  <c r="A231" s="1"/>
  <c r="A232" s="1"/>
  <c r="A233" s="1"/>
  <c r="A234" s="1"/>
  <c r="A235" s="1"/>
  <c r="A236" s="1"/>
  <c r="A237" s="1"/>
  <c r="A238" s="1"/>
  <c r="A239" s="1"/>
  <c r="A240" s="1"/>
  <c r="A241" s="1"/>
  <c r="A242" s="1"/>
  <c r="A243" s="1"/>
  <c r="A244" s="1"/>
  <c r="A245" s="1"/>
  <c r="A246" s="1"/>
  <c r="A247" s="1"/>
  <c r="A248" s="1"/>
  <c r="A249" s="1"/>
  <c r="A250" s="1"/>
  <c r="A251" s="1"/>
  <c r="A252" s="1"/>
  <c r="A253" s="1"/>
  <c r="A254" s="1"/>
  <c r="A255" s="1"/>
  <c r="A256" s="1"/>
  <c r="A257" s="1"/>
  <c r="A258" s="1"/>
  <c r="A259" s="1"/>
  <c r="A260" s="1"/>
  <c r="A261" s="1"/>
  <c r="A262" s="1"/>
  <c r="A263" s="1"/>
  <c r="A264" s="1"/>
  <c r="A265" s="1"/>
  <c r="A266" s="1"/>
  <c r="A267" s="1"/>
  <c r="A268" s="1"/>
  <c r="A269" s="1"/>
  <c r="A270" s="1"/>
  <c r="A271" s="1"/>
  <c r="A272" s="1"/>
  <c r="A273" s="1"/>
  <c r="A274" s="1"/>
  <c r="A275" s="1"/>
  <c r="A276" s="1"/>
  <c r="A277" s="1"/>
  <c r="A278" s="1"/>
  <c r="A279" s="1"/>
  <c r="A280" s="1"/>
  <c r="A281" s="1"/>
  <c r="A282" s="1"/>
  <c r="A283" s="1"/>
  <c r="A284" s="1"/>
  <c r="A285" s="1"/>
  <c r="A286" s="1"/>
  <c r="A287" s="1"/>
  <c r="A288" s="1"/>
  <c r="A289" s="1"/>
  <c r="A290" s="1"/>
  <c r="A291" s="1"/>
  <c r="A292" s="1"/>
  <c r="A293" s="1"/>
  <c r="A294" s="1"/>
  <c r="A295" s="1"/>
  <c r="A296" s="1"/>
  <c r="A297" s="1"/>
  <c r="A298" s="1"/>
  <c r="A299" s="1"/>
  <c r="A300" s="1"/>
  <c r="A301" s="1"/>
  <c r="A302" s="1"/>
  <c r="A303" s="1"/>
  <c r="A304" s="1"/>
  <c r="A305" s="1"/>
  <c r="A306" s="1"/>
  <c r="A307" s="1"/>
  <c r="A308" s="1"/>
  <c r="A309" s="1"/>
  <c r="A310" s="1"/>
  <c r="A311" s="1"/>
  <c r="A312" s="1"/>
  <c r="A313" s="1"/>
  <c r="A314" s="1"/>
  <c r="A315" s="1"/>
  <c r="A316" s="1"/>
  <c r="A317" s="1"/>
  <c r="A318" s="1"/>
  <c r="A319" s="1"/>
  <c r="A320" s="1"/>
  <c r="A321" s="1"/>
  <c r="A322" s="1"/>
  <c r="A323" s="1"/>
  <c r="A324" s="1"/>
  <c r="A325" s="1"/>
  <c r="A326" s="1"/>
  <c r="A327" s="1"/>
  <c r="A328" s="1"/>
  <c r="A329" s="1"/>
  <c r="A330" s="1"/>
  <c r="A331" s="1"/>
  <c r="A332" s="1"/>
  <c r="A333" s="1"/>
  <c r="A334" s="1"/>
  <c r="A335" s="1"/>
  <c r="A336" s="1"/>
  <c r="A337" s="1"/>
  <c r="A338" s="1"/>
  <c r="A339" s="1"/>
  <c r="A340" s="1"/>
  <c r="A341" s="1"/>
  <c r="A342" s="1"/>
  <c r="A343" s="1"/>
  <c r="A344" s="1"/>
  <c r="A345" s="1"/>
  <c r="A346" s="1"/>
  <c r="A347" s="1"/>
  <c r="A348" s="1"/>
  <c r="A349" s="1"/>
  <c r="A350" s="1"/>
  <c r="A351" s="1"/>
  <c r="A352" s="1"/>
  <c r="A353" s="1"/>
  <c r="A354" s="1"/>
  <c r="A355" s="1"/>
  <c r="A356" s="1"/>
  <c r="A357" s="1"/>
  <c r="A358" s="1"/>
  <c r="A359" s="1"/>
  <c r="A360" s="1"/>
  <c r="A361" s="1"/>
  <c r="A362" s="1"/>
  <c r="A363" s="1"/>
  <c r="A364" s="1"/>
  <c r="A365" s="1"/>
  <c r="A366" s="1"/>
  <c r="A367" s="1"/>
  <c r="A368" s="1"/>
  <c r="A369" s="1"/>
  <c r="A370" s="1"/>
  <c r="A371" s="1"/>
  <c r="A372" s="1"/>
  <c r="A373" s="1"/>
  <c r="A374" s="1"/>
  <c r="A375" s="1"/>
  <c r="A376" s="1"/>
  <c r="A377" s="1"/>
  <c r="A378" s="1"/>
  <c r="A379" s="1"/>
  <c r="A380" s="1"/>
  <c r="A381" s="1"/>
  <c r="A382" s="1"/>
  <c r="A383" s="1"/>
  <c r="A384" s="1"/>
  <c r="A385" s="1"/>
  <c r="A386" s="1"/>
  <c r="A387" s="1"/>
  <c r="A388" s="1"/>
  <c r="A389" s="1"/>
  <c r="A390" s="1"/>
  <c r="A391" s="1"/>
  <c r="A392" s="1"/>
  <c r="A393" s="1"/>
  <c r="A394" s="1"/>
  <c r="A395" s="1"/>
  <c r="A396" s="1"/>
  <c r="A397" s="1"/>
  <c r="A398" s="1"/>
  <c r="A399" s="1"/>
  <c r="A400" s="1"/>
  <c r="A401" s="1"/>
  <c r="A402" s="1"/>
  <c r="A403" s="1"/>
  <c r="A404" s="1"/>
  <c r="A405" s="1"/>
  <c r="A406" s="1"/>
  <c r="A407" s="1"/>
  <c r="A408" s="1"/>
  <c r="A409" s="1"/>
  <c r="A410" s="1"/>
  <c r="A411" s="1"/>
  <c r="A412" s="1"/>
  <c r="A413" s="1"/>
  <c r="A414" s="1"/>
  <c r="A415" s="1"/>
  <c r="A416" s="1"/>
  <c r="A417" s="1"/>
  <c r="A418" s="1"/>
  <c r="A419" s="1"/>
  <c r="A420" s="1"/>
  <c r="A421" s="1"/>
  <c r="A422" s="1"/>
  <c r="A423" s="1"/>
  <c r="A424" s="1"/>
  <c r="A425" s="1"/>
  <c r="A426" s="1"/>
  <c r="A427" s="1"/>
  <c r="A428" s="1"/>
  <c r="A429" s="1"/>
  <c r="A430" s="1"/>
  <c r="A431" s="1"/>
  <c r="A432" s="1"/>
  <c r="A433" s="1"/>
  <c r="A434" s="1"/>
  <c r="A435" s="1"/>
  <c r="A436" s="1"/>
  <c r="A437" s="1"/>
  <c r="A438" s="1"/>
  <c r="A439" s="1"/>
  <c r="A440" s="1"/>
  <c r="A441" s="1"/>
  <c r="A442" s="1"/>
  <c r="A443" s="1"/>
  <c r="A444" s="1"/>
  <c r="A445" s="1"/>
  <c r="A446" s="1"/>
  <c r="A447" s="1"/>
  <c r="A448" s="1"/>
  <c r="A449" s="1"/>
  <c r="A450" s="1"/>
  <c r="A451" s="1"/>
  <c r="A452" s="1"/>
  <c r="A453" s="1"/>
  <c r="A454" s="1"/>
  <c r="A455" s="1"/>
  <c r="A456" s="1"/>
  <c r="A457" s="1"/>
  <c r="A458" s="1"/>
  <c r="A459" s="1"/>
  <c r="A460" s="1"/>
  <c r="A461" s="1"/>
  <c r="A462" s="1"/>
  <c r="A463" s="1"/>
  <c r="A464" s="1"/>
  <c r="A465" s="1"/>
  <c r="A466" s="1"/>
  <c r="A467" s="1"/>
  <c r="A468" s="1"/>
  <c r="A469" s="1"/>
  <c r="A470" s="1"/>
  <c r="A471" s="1"/>
  <c r="A472" s="1"/>
  <c r="A473" s="1"/>
  <c r="A474" s="1"/>
  <c r="A475" s="1"/>
  <c r="A476" s="1"/>
  <c r="A477" s="1"/>
  <c r="A478" s="1"/>
  <c r="A479" s="1"/>
  <c r="A480" s="1"/>
  <c r="A481" s="1"/>
  <c r="A482" s="1"/>
  <c r="A483" s="1"/>
  <c r="A484" s="1"/>
  <c r="A485" s="1"/>
  <c r="A486" s="1"/>
  <c r="A487" s="1"/>
  <c r="A488" s="1"/>
  <c r="A489" s="1"/>
  <c r="A490" s="1"/>
  <c r="A491" s="1"/>
  <c r="A492" s="1"/>
  <c r="A493" s="1"/>
  <c r="A494" s="1"/>
  <c r="A495" s="1"/>
  <c r="A496" s="1"/>
  <c r="A497" s="1"/>
  <c r="A498" s="1"/>
  <c r="A499" s="1"/>
  <c r="A500" s="1"/>
  <c r="A501" s="1"/>
  <c r="A502" s="1"/>
  <c r="A503" s="1"/>
  <c r="A504" s="1"/>
  <c r="A505" s="1"/>
  <c r="A506" s="1"/>
  <c r="A507" s="1"/>
  <c r="A508" s="1"/>
  <c r="A509" s="1"/>
  <c r="A510" s="1"/>
  <c r="A511" s="1"/>
  <c r="A512" s="1"/>
  <c r="A513" s="1"/>
  <c r="A514" s="1"/>
  <c r="A515" s="1"/>
  <c r="A516" s="1"/>
  <c r="A517" s="1"/>
  <c r="A518" s="1"/>
  <c r="A11"/>
  <c r="C171" i="30" l="1"/>
  <c r="J159" l="1"/>
  <c r="H6"/>
  <c r="H7"/>
  <c r="H8"/>
  <c r="H9"/>
  <c r="H10"/>
  <c r="H11"/>
  <c r="H12"/>
  <c r="H13"/>
  <c r="H14"/>
  <c r="H15"/>
  <c r="H16"/>
  <c r="H17"/>
  <c r="H18"/>
  <c r="H19"/>
  <c r="H20"/>
  <c r="H21"/>
  <c r="H22"/>
  <c r="H23"/>
  <c r="H24"/>
  <c r="H25"/>
  <c r="H26"/>
  <c r="H27"/>
  <c r="H28"/>
  <c r="H29"/>
  <c r="H30"/>
  <c r="H31"/>
  <c r="H32"/>
  <c r="H33"/>
  <c r="H34"/>
  <c r="H35"/>
  <c r="H36"/>
  <c r="H37"/>
  <c r="H38"/>
  <c r="H39"/>
  <c r="H40"/>
  <c r="H41"/>
  <c r="H42"/>
  <c r="H43"/>
  <c r="H44"/>
  <c r="H45"/>
  <c r="H46"/>
  <c r="H47"/>
  <c r="H48"/>
  <c r="H49"/>
  <c r="H50"/>
  <c r="H51"/>
  <c r="H52"/>
  <c r="H53"/>
  <c r="H54"/>
  <c r="H55"/>
  <c r="H56"/>
  <c r="H57"/>
  <c r="H58"/>
  <c r="H59"/>
  <c r="H60"/>
  <c r="H61"/>
  <c r="H62"/>
  <c r="H63"/>
  <c r="H64"/>
  <c r="H65"/>
  <c r="H66"/>
  <c r="H67"/>
  <c r="H68"/>
  <c r="H69"/>
  <c r="H70"/>
  <c r="H71"/>
  <c r="H72"/>
  <c r="H73"/>
  <c r="H74"/>
  <c r="H75"/>
  <c r="H76"/>
  <c r="H77"/>
  <c r="H78"/>
  <c r="H79"/>
  <c r="H80"/>
  <c r="H81"/>
  <c r="H82"/>
  <c r="H83"/>
  <c r="H84"/>
  <c r="H85"/>
  <c r="H86"/>
  <c r="H87"/>
  <c r="H88"/>
  <c r="H89"/>
  <c r="H90"/>
  <c r="H91"/>
  <c r="H92"/>
  <c r="H93"/>
  <c r="H94"/>
  <c r="H95"/>
  <c r="H96"/>
  <c r="H97"/>
  <c r="H98"/>
  <c r="H99"/>
  <c r="H100"/>
  <c r="H101"/>
  <c r="H102"/>
  <c r="H103"/>
  <c r="H104"/>
  <c r="H105"/>
  <c r="H106"/>
  <c r="H107"/>
  <c r="H108"/>
  <c r="H109"/>
  <c r="H110"/>
  <c r="H111"/>
  <c r="H112"/>
  <c r="H113"/>
  <c r="H114"/>
  <c r="H115"/>
  <c r="H116"/>
  <c r="H117"/>
  <c r="H118"/>
  <c r="H119"/>
  <c r="H120"/>
  <c r="H121"/>
  <c r="H122"/>
  <c r="H123"/>
  <c r="H124"/>
  <c r="H125"/>
  <c r="H126"/>
  <c r="H127"/>
  <c r="H128"/>
  <c r="H129"/>
  <c r="H130"/>
  <c r="H131"/>
  <c r="H132"/>
  <c r="H133"/>
  <c r="H134"/>
  <c r="H135"/>
  <c r="H136"/>
  <c r="H137"/>
  <c r="H138"/>
  <c r="H139"/>
  <c r="H140"/>
  <c r="H141"/>
  <c r="H142"/>
  <c r="H143"/>
  <c r="H144"/>
  <c r="H145"/>
  <c r="H146"/>
  <c r="H147"/>
  <c r="H148"/>
  <c r="H149"/>
  <c r="H150"/>
  <c r="H151"/>
  <c r="H152"/>
  <c r="H153"/>
  <c r="H154"/>
  <c r="H155"/>
  <c r="H156"/>
  <c r="H157"/>
  <c r="H158"/>
  <c r="H5"/>
  <c r="G159"/>
  <c r="F159"/>
  <c r="E6" l="1"/>
  <c r="E7"/>
  <c r="E8"/>
  <c r="E9"/>
  <c r="E10"/>
  <c r="E11"/>
  <c r="E12"/>
  <c r="E13"/>
  <c r="E14"/>
  <c r="E15"/>
  <c r="E16"/>
  <c r="E17"/>
  <c r="E18"/>
  <c r="E19"/>
  <c r="E20"/>
  <c r="E21"/>
  <c r="E22"/>
  <c r="E23"/>
  <c r="E25"/>
  <c r="E26"/>
  <c r="E27"/>
  <c r="E28"/>
  <c r="E29"/>
  <c r="E30"/>
  <c r="E31"/>
  <c r="E32"/>
  <c r="E33"/>
  <c r="E34"/>
  <c r="E35"/>
  <c r="E36"/>
  <c r="E37"/>
  <c r="E38"/>
  <c r="E39"/>
  <c r="E40"/>
  <c r="E41"/>
  <c r="E42"/>
  <c r="E43"/>
  <c r="E44"/>
  <c r="E45"/>
  <c r="E46"/>
  <c r="E47"/>
  <c r="E48"/>
  <c r="E49"/>
  <c r="E50"/>
  <c r="E51"/>
  <c r="E52"/>
  <c r="E53"/>
  <c r="E54"/>
  <c r="E55"/>
  <c r="E56"/>
  <c r="E57"/>
  <c r="E58"/>
  <c r="E59"/>
  <c r="E60"/>
  <c r="E61"/>
  <c r="E62"/>
  <c r="E63"/>
  <c r="E64"/>
  <c r="E65"/>
  <c r="E66"/>
  <c r="E67"/>
  <c r="E68"/>
  <c r="E69"/>
  <c r="E70"/>
  <c r="E71"/>
  <c r="E72"/>
  <c r="E73"/>
  <c r="E74"/>
  <c r="E75"/>
  <c r="E78"/>
  <c r="E79"/>
  <c r="E80"/>
  <c r="E85"/>
  <c r="E86"/>
  <c r="E87"/>
  <c r="E88"/>
  <c r="E89"/>
  <c r="E90"/>
  <c r="E91"/>
  <c r="E92"/>
  <c r="E93"/>
  <c r="E94"/>
  <c r="E95"/>
  <c r="E96"/>
  <c r="E97"/>
  <c r="E98"/>
  <c r="E99"/>
  <c r="E100"/>
  <c r="E101"/>
  <c r="E102"/>
  <c r="E103"/>
  <c r="E104"/>
  <c r="E105"/>
  <c r="E106"/>
  <c r="E107"/>
  <c r="E108"/>
  <c r="E109"/>
  <c r="E110"/>
  <c r="E111"/>
  <c r="E112"/>
  <c r="E113"/>
  <c r="E114"/>
  <c r="E115"/>
  <c r="E116"/>
  <c r="E117"/>
  <c r="E118"/>
  <c r="E119"/>
  <c r="E120"/>
  <c r="E121"/>
  <c r="E122"/>
  <c r="E123"/>
  <c r="E124"/>
  <c r="E125"/>
  <c r="E126"/>
  <c r="E127"/>
  <c r="E128"/>
  <c r="E129"/>
  <c r="E130"/>
  <c r="E131"/>
  <c r="E132"/>
  <c r="E133"/>
  <c r="E134"/>
  <c r="E135"/>
  <c r="E136"/>
  <c r="E137"/>
  <c r="E138"/>
  <c r="E139"/>
  <c r="E140"/>
  <c r="E141"/>
  <c r="E142"/>
  <c r="E143"/>
  <c r="E144"/>
  <c r="E145"/>
  <c r="E146"/>
  <c r="E147"/>
  <c r="E148"/>
  <c r="E149"/>
  <c r="E150"/>
  <c r="E151"/>
  <c r="E152"/>
  <c r="E153"/>
  <c r="E154"/>
  <c r="E155"/>
  <c r="E156"/>
  <c r="E158"/>
  <c r="E5"/>
  <c r="D159"/>
  <c r="I212" i="135"/>
  <c r="I210"/>
  <c r="I206"/>
  <c r="I191"/>
  <c r="I188"/>
  <c r="I187"/>
  <c r="I176"/>
  <c r="I164"/>
  <c r="I163"/>
  <c r="I161"/>
  <c r="I158"/>
  <c r="I151"/>
  <c r="I146"/>
  <c r="I145"/>
  <c r="I144"/>
  <c r="I143"/>
  <c r="I142"/>
  <c r="I94"/>
  <c r="I93"/>
  <c r="I92"/>
  <c r="I91"/>
  <c r="I90"/>
  <c r="I89"/>
  <c r="I88"/>
  <c r="I86"/>
  <c r="I85"/>
  <c r="I84"/>
  <c r="I83"/>
  <c r="I80"/>
  <c r="I79"/>
  <c r="I78"/>
  <c r="I70"/>
  <c r="I66"/>
  <c r="I64"/>
  <c r="I61"/>
  <c r="I59"/>
  <c r="I52"/>
  <c r="I42"/>
  <c r="I39"/>
  <c r="I36"/>
  <c r="I33"/>
  <c r="I20"/>
  <c r="I17"/>
  <c r="I2"/>
  <c r="E2653" i="112"/>
  <c r="E2651"/>
  <c r="E2648"/>
  <c r="E2647"/>
  <c r="E2646"/>
  <c r="E2645"/>
  <c r="E2644"/>
  <c r="E2642"/>
  <c r="E2641"/>
  <c r="E2640"/>
  <c r="E2638"/>
  <c r="E2637"/>
  <c r="E2636"/>
  <c r="E2635"/>
  <c r="E2634"/>
  <c r="E2633"/>
  <c r="E2632"/>
  <c r="E2631"/>
  <c r="E2630"/>
  <c r="E2629"/>
  <c r="E2628"/>
  <c r="E2626"/>
  <c r="E2625"/>
  <c r="E2624"/>
  <c r="E2623"/>
  <c r="E2622"/>
  <c r="E2620"/>
  <c r="E2619"/>
  <c r="E2618"/>
  <c r="E2617"/>
  <c r="E2616"/>
  <c r="E2615"/>
  <c r="E2614"/>
  <c r="E2613"/>
  <c r="E2612"/>
  <c r="E2611"/>
  <c r="E2610"/>
  <c r="E2609"/>
  <c r="E2608"/>
  <c r="E2607"/>
  <c r="E2606"/>
  <c r="E2605"/>
  <c r="E2604"/>
  <c r="E2603"/>
  <c r="E2602"/>
  <c r="E2601"/>
  <c r="E2600"/>
  <c r="E2599"/>
  <c r="E2598"/>
  <c r="E2597"/>
  <c r="E2596"/>
  <c r="E2595"/>
  <c r="E2594"/>
  <c r="E2593"/>
  <c r="E2592"/>
  <c r="E2591"/>
  <c r="E2590"/>
  <c r="E2589"/>
  <c r="E2588"/>
  <c r="E2587"/>
  <c r="E2586"/>
  <c r="E2585"/>
  <c r="E2584"/>
  <c r="E2583"/>
  <c r="E2582"/>
  <c r="E2581"/>
  <c r="E2580"/>
  <c r="E2579"/>
  <c r="E2578"/>
  <c r="E2577"/>
  <c r="E2576"/>
  <c r="E2575"/>
  <c r="E2574"/>
  <c r="E2573"/>
  <c r="E2572"/>
  <c r="E2571"/>
  <c r="E2570"/>
  <c r="E2569"/>
  <c r="E2568"/>
  <c r="E2567"/>
  <c r="E2566"/>
  <c r="E2565"/>
  <c r="E2564"/>
  <c r="E2563"/>
  <c r="E2562"/>
  <c r="E2561"/>
  <c r="E2560"/>
  <c r="E2559"/>
  <c r="E2558"/>
  <c r="E2557"/>
  <c r="E2556"/>
  <c r="E2555"/>
  <c r="E2554"/>
  <c r="E2552"/>
  <c r="E2551"/>
  <c r="E2550"/>
  <c r="E2549"/>
  <c r="E2548"/>
  <c r="E2547"/>
  <c r="E2546"/>
  <c r="E2545"/>
  <c r="E2544"/>
  <c r="E2543"/>
  <c r="E2542"/>
  <c r="E2541"/>
  <c r="E2540"/>
  <c r="E2539"/>
  <c r="E2538"/>
  <c r="E2537"/>
  <c r="E2536"/>
  <c r="E2535"/>
  <c r="E2534"/>
  <c r="E2533"/>
  <c r="E2532"/>
  <c r="E2531"/>
  <c r="E2530"/>
  <c r="E2529"/>
  <c r="E2528"/>
  <c r="E2527"/>
  <c r="E2525"/>
  <c r="E2524"/>
  <c r="E2523"/>
  <c r="E2522"/>
  <c r="E2521"/>
  <c r="E2520"/>
  <c r="E2518"/>
  <c r="E2517"/>
  <c r="E2516"/>
  <c r="E2515"/>
  <c r="E2514"/>
  <c r="E2513"/>
  <c r="E2512"/>
  <c r="E2511"/>
  <c r="E2510"/>
  <c r="E2509"/>
  <c r="E2508"/>
  <c r="E2507"/>
  <c r="E2506"/>
  <c r="E2505"/>
  <c r="E2504"/>
  <c r="E2503"/>
  <c r="E2502"/>
  <c r="E2501"/>
  <c r="E2500"/>
  <c r="E2499"/>
  <c r="E2498"/>
  <c r="E2497"/>
  <c r="E2496"/>
  <c r="E2495"/>
  <c r="E2494"/>
  <c r="E2493"/>
  <c r="E2492"/>
  <c r="E2491"/>
  <c r="E2490"/>
  <c r="E2489"/>
  <c r="E2488"/>
  <c r="E2487"/>
  <c r="E2486"/>
  <c r="E2485"/>
  <c r="E2484"/>
  <c r="E2483"/>
  <c r="E2482"/>
  <c r="E2481"/>
  <c r="E2480"/>
  <c r="E2479"/>
  <c r="E2478"/>
  <c r="E2477"/>
  <c r="E2476"/>
  <c r="E2475"/>
  <c r="E2474"/>
  <c r="E2473"/>
  <c r="E2472"/>
  <c r="E2471"/>
  <c r="E2470"/>
  <c r="E2469"/>
  <c r="E2468"/>
  <c r="E2467"/>
  <c r="E2466"/>
  <c r="E2465"/>
  <c r="E2464"/>
  <c r="E2463"/>
  <c r="E2462"/>
  <c r="E2461"/>
  <c r="E2460"/>
  <c r="E2459"/>
  <c r="E2458"/>
  <c r="E2457"/>
  <c r="E2456"/>
  <c r="E2455"/>
  <c r="E2452"/>
  <c r="E2451"/>
  <c r="E2450"/>
  <c r="E2449"/>
  <c r="E2448"/>
  <c r="E2447"/>
  <c r="E2446"/>
  <c r="E2445"/>
  <c r="E2443"/>
  <c r="E2442"/>
  <c r="E2441"/>
  <c r="E2440"/>
  <c r="E2439"/>
  <c r="E2438"/>
  <c r="E2437"/>
  <c r="E2436"/>
  <c r="E2435"/>
  <c r="E2434"/>
  <c r="E2433"/>
  <c r="E2432"/>
  <c r="E2431"/>
  <c r="E2430"/>
  <c r="E2429"/>
  <c r="E2428"/>
  <c r="E2427"/>
  <c r="E2426"/>
  <c r="E2425"/>
  <c r="E2424"/>
  <c r="E2423"/>
  <c r="E2422"/>
  <c r="E2421"/>
  <c r="E2420"/>
  <c r="E2419"/>
  <c r="E2418"/>
  <c r="E2417"/>
  <c r="E2416"/>
  <c r="E2415"/>
  <c r="E2414"/>
  <c r="E2413"/>
  <c r="E2412"/>
  <c r="E2411"/>
  <c r="E2410"/>
  <c r="E2409"/>
  <c r="E2408"/>
  <c r="E2407"/>
  <c r="E2406"/>
  <c r="E2405"/>
  <c r="E2404"/>
  <c r="E2403"/>
  <c r="E2402"/>
  <c r="E2401"/>
  <c r="E2400"/>
  <c r="E2398"/>
  <c r="E2397"/>
  <c r="E2396"/>
  <c r="E2395"/>
  <c r="E2394"/>
  <c r="E2393"/>
  <c r="E2392"/>
  <c r="E2391"/>
  <c r="E2390"/>
  <c r="E2389"/>
  <c r="E2388"/>
  <c r="E2387"/>
  <c r="E2385"/>
  <c r="E2384"/>
  <c r="E2383"/>
  <c r="E2381"/>
  <c r="E2380"/>
  <c r="E2379"/>
  <c r="E2378"/>
  <c r="E2377"/>
  <c r="E2376"/>
  <c r="E2374"/>
  <c r="E2372"/>
  <c r="E2371"/>
  <c r="E2370"/>
  <c r="E2369"/>
  <c r="E2368"/>
  <c r="E2367"/>
  <c r="E2365"/>
  <c r="E2364"/>
  <c r="E2363"/>
  <c r="E2362"/>
  <c r="E2361"/>
  <c r="E2360"/>
  <c r="E2359"/>
  <c r="E2358"/>
  <c r="E2357"/>
  <c r="E2356"/>
  <c r="E2355"/>
  <c r="E2354"/>
  <c r="E2352"/>
  <c r="E2351"/>
  <c r="E2350"/>
  <c r="E2348"/>
  <c r="E2347"/>
  <c r="E2346"/>
  <c r="E2345"/>
  <c r="E2344"/>
  <c r="E2343"/>
  <c r="E2342"/>
  <c r="E2341"/>
  <c r="E2340"/>
  <c r="E2339"/>
  <c r="E2338"/>
  <c r="E2337"/>
  <c r="E2336"/>
  <c r="E2335"/>
  <c r="E2334"/>
  <c r="E2333"/>
  <c r="E2332"/>
  <c r="E2331"/>
  <c r="E2330"/>
  <c r="E2329"/>
  <c r="E2328"/>
  <c r="E2327"/>
  <c r="E2326"/>
  <c r="E2325"/>
  <c r="E2324"/>
  <c r="E2323"/>
  <c r="E2322"/>
  <c r="E2321"/>
  <c r="E2320"/>
  <c r="E2319"/>
  <c r="E2318"/>
  <c r="E2317"/>
  <c r="E2316"/>
  <c r="E2315"/>
  <c r="E2314"/>
  <c r="E2313"/>
  <c r="E2312"/>
  <c r="E2311"/>
  <c r="E2310"/>
  <c r="E2309"/>
  <c r="E2308"/>
  <c r="E2307"/>
  <c r="E2306"/>
  <c r="E2305"/>
  <c r="E2304"/>
  <c r="E2303"/>
  <c r="E2302"/>
  <c r="E2301"/>
  <c r="E2300"/>
  <c r="E2299"/>
  <c r="E2298"/>
  <c r="E2297"/>
  <c r="E2296"/>
  <c r="E2295"/>
  <c r="E2294"/>
  <c r="E2293"/>
  <c r="E2292"/>
  <c r="E2291"/>
  <c r="E2290"/>
  <c r="E2289"/>
  <c r="E2288"/>
  <c r="E2287"/>
  <c r="E2286"/>
  <c r="E2285"/>
  <c r="E2284"/>
  <c r="E2283"/>
  <c r="E2281"/>
  <c r="E2280"/>
  <c r="E2279"/>
  <c r="E2278"/>
  <c r="E2277"/>
  <c r="E2276"/>
  <c r="E2275"/>
  <c r="E2274"/>
  <c r="E2273"/>
  <c r="E2272"/>
  <c r="E2271"/>
  <c r="E2270"/>
  <c r="E2269"/>
  <c r="E2268"/>
  <c r="E2267"/>
  <c r="E2266"/>
  <c r="E2265"/>
  <c r="E2264"/>
  <c r="E2263"/>
  <c r="E2262"/>
  <c r="E2261"/>
  <c r="E2260"/>
  <c r="E2259"/>
  <c r="E2257"/>
  <c r="E2256"/>
  <c r="E2255"/>
  <c r="E2254"/>
  <c r="E2252"/>
  <c r="E2251"/>
  <c r="E2250"/>
  <c r="E2249"/>
  <c r="E2248"/>
  <c r="E2247"/>
  <c r="E2246"/>
  <c r="E2245"/>
  <c r="E2243"/>
  <c r="E2242"/>
  <c r="E2241"/>
  <c r="E2240"/>
  <c r="E2239"/>
  <c r="E2238"/>
  <c r="E2237"/>
  <c r="E2236"/>
  <c r="E2235"/>
  <c r="E2234"/>
  <c r="E2233"/>
  <c r="E2232"/>
  <c r="E2231"/>
  <c r="E2230"/>
  <c r="E2229"/>
  <c r="E2228"/>
  <c r="E2227"/>
  <c r="E2226"/>
  <c r="E2225"/>
  <c r="E2224"/>
  <c r="E2223"/>
  <c r="E2222"/>
  <c r="E2221"/>
  <c r="E2220"/>
  <c r="E2219"/>
  <c r="E2218"/>
  <c r="E2217"/>
  <c r="E2216"/>
  <c r="E2215"/>
  <c r="E2214"/>
  <c r="E2213"/>
  <c r="E2212"/>
  <c r="E2211"/>
  <c r="E2210"/>
  <c r="E2209"/>
  <c r="E2208"/>
  <c r="E2207"/>
  <c r="E2206"/>
  <c r="E2205"/>
  <c r="E2204"/>
  <c r="E2203"/>
  <c r="E2202"/>
  <c r="E2201"/>
  <c r="E2200"/>
  <c r="E2199"/>
  <c r="E2198"/>
  <c r="E2197"/>
  <c r="E2196"/>
  <c r="E2195"/>
  <c r="E2194"/>
  <c r="E2193"/>
  <c r="E2192"/>
  <c r="E2191"/>
  <c r="E2190"/>
  <c r="E2189"/>
  <c r="E2188"/>
  <c r="E2187"/>
  <c r="E2186"/>
  <c r="E2185"/>
  <c r="E2184"/>
  <c r="E2183"/>
  <c r="E2182"/>
  <c r="E2181"/>
  <c r="E2180"/>
  <c r="E2179"/>
  <c r="E2178"/>
  <c r="E2177"/>
  <c r="E2176"/>
  <c r="E2175"/>
  <c r="E2174"/>
  <c r="E2173"/>
  <c r="E2172"/>
  <c r="E2171"/>
  <c r="E2170"/>
  <c r="E2169"/>
  <c r="E2168"/>
  <c r="E2167"/>
  <c r="E2166"/>
  <c r="E2165"/>
  <c r="E2164"/>
  <c r="E2163"/>
  <c r="E2162"/>
  <c r="E2161"/>
  <c r="E2160"/>
  <c r="E2159"/>
  <c r="E2158"/>
  <c r="E2157"/>
  <c r="E2156"/>
  <c r="E2155"/>
  <c r="E2154"/>
  <c r="E2153"/>
  <c r="E2152"/>
  <c r="E2151"/>
  <c r="E2150"/>
  <c r="E2149"/>
  <c r="E2148"/>
  <c r="E2147"/>
  <c r="E2146"/>
  <c r="E2145"/>
  <c r="E2144"/>
  <c r="E2143"/>
  <c r="E2142"/>
  <c r="E2141"/>
  <c r="E2140"/>
  <c r="E2139"/>
  <c r="E2137"/>
  <c r="E2136"/>
  <c r="E2135"/>
  <c r="E2134"/>
  <c r="E2133"/>
  <c r="E2132"/>
  <c r="E2131"/>
  <c r="E2130"/>
  <c r="E2129"/>
  <c r="E2128"/>
  <c r="E2127"/>
  <c r="E2126"/>
  <c r="E2125"/>
  <c r="E2124"/>
  <c r="E2123"/>
  <c r="E2122"/>
  <c r="E2121"/>
  <c r="E2120"/>
  <c r="E2119"/>
  <c r="E2118"/>
  <c r="E2117"/>
  <c r="E2116"/>
  <c r="E2115"/>
  <c r="E2114"/>
  <c r="E2113"/>
  <c r="E2112"/>
  <c r="E2111"/>
  <c r="E2110"/>
  <c r="E2109"/>
  <c r="E2108"/>
  <c r="E2107"/>
  <c r="E2106"/>
  <c r="E2105"/>
  <c r="E2104"/>
  <c r="E2103"/>
  <c r="E2102"/>
  <c r="E2101"/>
  <c r="E2100"/>
  <c r="E2099"/>
  <c r="E2098"/>
  <c r="E2097"/>
  <c r="E2096"/>
  <c r="E2095"/>
  <c r="E2094"/>
  <c r="E2093"/>
  <c r="E2091"/>
  <c r="E2090"/>
  <c r="E2089"/>
  <c r="E2088"/>
  <c r="E2087"/>
  <c r="E2086"/>
  <c r="E2085"/>
  <c r="E2084"/>
  <c r="E2083"/>
  <c r="E2082"/>
  <c r="E2081"/>
  <c r="E2080"/>
  <c r="E2079"/>
  <c r="E2078"/>
  <c r="E2077"/>
  <c r="E2076"/>
  <c r="E2075"/>
  <c r="E2074"/>
  <c r="E2073"/>
  <c r="E2072"/>
  <c r="E2071"/>
  <c r="E2070"/>
  <c r="E2069"/>
  <c r="E2068"/>
  <c r="E2067"/>
  <c r="E2066"/>
  <c r="E2065"/>
  <c r="E2064"/>
  <c r="E2063"/>
  <c r="E2062"/>
  <c r="E2061"/>
  <c r="E2060"/>
  <c r="E2059"/>
  <c r="E2058"/>
  <c r="E2056"/>
  <c r="E2055"/>
  <c r="E2054"/>
  <c r="E2053"/>
  <c r="E2052"/>
  <c r="E2050"/>
  <c r="E2049"/>
  <c r="E2048"/>
  <c r="E2047"/>
  <c r="E2046"/>
  <c r="E2045"/>
  <c r="E2044"/>
  <c r="E2043"/>
  <c r="E2042"/>
  <c r="E2041"/>
  <c r="E2040"/>
  <c r="E2039"/>
  <c r="E2038"/>
  <c r="E2037"/>
  <c r="E2036"/>
  <c r="E2035"/>
  <c r="E2034"/>
  <c r="E2033"/>
  <c r="E2032"/>
  <c r="E2031"/>
  <c r="E2030"/>
  <c r="E2029"/>
  <c r="E2028"/>
  <c r="E2027"/>
  <c r="E2026"/>
  <c r="E2025"/>
  <c r="E2024"/>
  <c r="E2023"/>
  <c r="E2022"/>
  <c r="E2021"/>
  <c r="E2020"/>
  <c r="E2019"/>
  <c r="E2018"/>
  <c r="E2017"/>
  <c r="E2016"/>
  <c r="E2015"/>
  <c r="E2014"/>
  <c r="E2013"/>
  <c r="E2012"/>
  <c r="E2011"/>
  <c r="E2010"/>
  <c r="E2009"/>
  <c r="E2008"/>
  <c r="E2007"/>
  <c r="E2006"/>
  <c r="E2005"/>
  <c r="E2004"/>
  <c r="E2003"/>
  <c r="E2001"/>
  <c r="E2000"/>
  <c r="E1999"/>
  <c r="E1997"/>
  <c r="E1996"/>
  <c r="E1995"/>
  <c r="E1993"/>
  <c r="E1992"/>
  <c r="E1991"/>
  <c r="E1990"/>
  <c r="E1989"/>
  <c r="E1988"/>
  <c r="E1987"/>
  <c r="E1986"/>
  <c r="E1984"/>
  <c r="E1980"/>
  <c r="E1979"/>
  <c r="E1978"/>
  <c r="E1976"/>
  <c r="E1975"/>
  <c r="E1974"/>
  <c r="E1973"/>
  <c r="E1972"/>
  <c r="E1971"/>
  <c r="E1970"/>
  <c r="E1969"/>
  <c r="E1966"/>
  <c r="E1964"/>
  <c r="E1963"/>
  <c r="E1962"/>
  <c r="E1961"/>
  <c r="E1960"/>
  <c r="E1959"/>
  <c r="E1958"/>
  <c r="E1957"/>
  <c r="E1956"/>
  <c r="E1955"/>
  <c r="E1954"/>
  <c r="E1953"/>
  <c r="E1952"/>
  <c r="E1951"/>
  <c r="E1950"/>
  <c r="E1946"/>
  <c r="E1945"/>
  <c r="E1944"/>
  <c r="E1943"/>
  <c r="E1942"/>
  <c r="E1941"/>
  <c r="E1940"/>
  <c r="E1939"/>
  <c r="E1938"/>
  <c r="E1933"/>
  <c r="E1932"/>
  <c r="E1931"/>
  <c r="E1930"/>
  <c r="E1928"/>
  <c r="E1927"/>
  <c r="E1926"/>
  <c r="E1925"/>
  <c r="E1922"/>
  <c r="E1920"/>
  <c r="E1919"/>
  <c r="E1917"/>
  <c r="E1915"/>
  <c r="E1914"/>
  <c r="E1913"/>
  <c r="E1911"/>
  <c r="E1910"/>
  <c r="E1909"/>
  <c r="E1908"/>
  <c r="E1907"/>
  <c r="E1906"/>
  <c r="E1905"/>
  <c r="E1904"/>
  <c r="E1903"/>
  <c r="E1902"/>
  <c r="E1900"/>
  <c r="E1899"/>
  <c r="E1898"/>
  <c r="E1897"/>
  <c r="E1896"/>
  <c r="E1895"/>
  <c r="E1894"/>
  <c r="E1893"/>
  <c r="E1892"/>
  <c r="E1891"/>
  <c r="E1890"/>
  <c r="E1889"/>
  <c r="E1888"/>
  <c r="E1887"/>
  <c r="E1886"/>
  <c r="E1885"/>
  <c r="E1884"/>
  <c r="E1883"/>
  <c r="E1881"/>
  <c r="E1879"/>
  <c r="E1877"/>
  <c r="E1876"/>
  <c r="E1875"/>
  <c r="E1874"/>
  <c r="E1873"/>
  <c r="E1872"/>
  <c r="E1870"/>
  <c r="E1869"/>
  <c r="E1868"/>
  <c r="E1867"/>
  <c r="E1866"/>
  <c r="E1865"/>
  <c r="E1864"/>
  <c r="E1863"/>
  <c r="E1862"/>
  <c r="E1861"/>
  <c r="E1859"/>
  <c r="E1858"/>
  <c r="E1857"/>
  <c r="E1856"/>
  <c r="E1855"/>
  <c r="E1854"/>
  <c r="E1853"/>
  <c r="E1852"/>
  <c r="E1851"/>
  <c r="E1850"/>
  <c r="E1848"/>
  <c r="E1847"/>
  <c r="E1846"/>
  <c r="E1845"/>
  <c r="E1844"/>
  <c r="E1843"/>
  <c r="E1842"/>
  <c r="E1841"/>
  <c r="E1840"/>
  <c r="E1839"/>
  <c r="E1838"/>
  <c r="E1837"/>
  <c r="E1836"/>
  <c r="E1835"/>
  <c r="E1834"/>
  <c r="E1833"/>
  <c r="E1832"/>
  <c r="E1831"/>
  <c r="E1830"/>
  <c r="E1829"/>
  <c r="E1828"/>
  <c r="E1827"/>
  <c r="E1826"/>
  <c r="E1825"/>
  <c r="E1824"/>
  <c r="E1823"/>
  <c r="E1822"/>
  <c r="E1821"/>
  <c r="E1820"/>
  <c r="E1819"/>
  <c r="E1818"/>
  <c r="E1817"/>
  <c r="E1816"/>
  <c r="E1815"/>
  <c r="E1814"/>
  <c r="E1812"/>
  <c r="E1811"/>
  <c r="E1810"/>
  <c r="E1809"/>
  <c r="E1808"/>
  <c r="E1807"/>
  <c r="E1806"/>
  <c r="E1805"/>
  <c r="E1804"/>
  <c r="E1803"/>
  <c r="E1802"/>
  <c r="E1801"/>
  <c r="E1800"/>
  <c r="E1799"/>
  <c r="E1798"/>
  <c r="E1797"/>
  <c r="E1796"/>
  <c r="E1795"/>
  <c r="E1794"/>
  <c r="E1793"/>
  <c r="E1792"/>
  <c r="E1791"/>
  <c r="E1790"/>
  <c r="E1789"/>
  <c r="E1788"/>
  <c r="E1787"/>
  <c r="E1786"/>
  <c r="E1785"/>
  <c r="E1784"/>
  <c r="E1783"/>
  <c r="E1782"/>
  <c r="E1781"/>
  <c r="E1780"/>
  <c r="E1779"/>
  <c r="E1778"/>
  <c r="E1777"/>
  <c r="E1776"/>
  <c r="E1775"/>
  <c r="E1774"/>
  <c r="E1773"/>
  <c r="E1772"/>
  <c r="E1771"/>
  <c r="E1770"/>
  <c r="E1769"/>
  <c r="E1768"/>
  <c r="E1767"/>
  <c r="E1766"/>
  <c r="E1765"/>
  <c r="E1764"/>
  <c r="E1763"/>
  <c r="E1762"/>
  <c r="E1761"/>
  <c r="E1760"/>
  <c r="E1759"/>
  <c r="E1758"/>
  <c r="E1757"/>
  <c r="E1756"/>
  <c r="E1755"/>
  <c r="E1754"/>
  <c r="E1753"/>
  <c r="E1752"/>
  <c r="E1751"/>
  <c r="E1750"/>
  <c r="E1748"/>
  <c r="E1747"/>
  <c r="E1746"/>
  <c r="E1745"/>
  <c r="E1744"/>
  <c r="E1743"/>
  <c r="E1742"/>
  <c r="E1741"/>
  <c r="E1740"/>
  <c r="E1739"/>
  <c r="E1738"/>
  <c r="E1737"/>
  <c r="E1736"/>
  <c r="E1735"/>
  <c r="E1734"/>
  <c r="E1733"/>
  <c r="E1732"/>
  <c r="E1731"/>
  <c r="E1730"/>
  <c r="E1729"/>
  <c r="E1728"/>
  <c r="E1727"/>
  <c r="E1726"/>
  <c r="E1725"/>
  <c r="E1724"/>
  <c r="E1723"/>
  <c r="E1722"/>
  <c r="E1721"/>
  <c r="E1720"/>
  <c r="E1719"/>
  <c r="E1718"/>
  <c r="E1717"/>
  <c r="E1716"/>
  <c r="E1715"/>
  <c r="E1714"/>
  <c r="E1713"/>
  <c r="E1712"/>
  <c r="E1711"/>
  <c r="E1710"/>
  <c r="E1709"/>
  <c r="E1708"/>
  <c r="E1707"/>
  <c r="E1706"/>
  <c r="E1705"/>
  <c r="E1704"/>
  <c r="E1703"/>
  <c r="E1701"/>
  <c r="E1700"/>
  <c r="E1699"/>
  <c r="E1697"/>
  <c r="E1696"/>
  <c r="E1695"/>
  <c r="E1694"/>
  <c r="E1692"/>
  <c r="E1691"/>
  <c r="E1690"/>
  <c r="E1689"/>
  <c r="E1688"/>
  <c r="E1687"/>
  <c r="E1686"/>
  <c r="E1685"/>
  <c r="E1683"/>
  <c r="E1682"/>
  <c r="E1681"/>
  <c r="E1680"/>
  <c r="E1679"/>
  <c r="E1678"/>
  <c r="E1677"/>
  <c r="E1676"/>
  <c r="E1675"/>
  <c r="E1674"/>
  <c r="E1673"/>
  <c r="E1672"/>
  <c r="E1671"/>
  <c r="E1670"/>
  <c r="E1669"/>
  <c r="E1668"/>
  <c r="E1667"/>
  <c r="E1666"/>
  <c r="E1665"/>
  <c r="E1664"/>
  <c r="E1663"/>
  <c r="E1662"/>
  <c r="E1661"/>
  <c r="E1660"/>
  <c r="E1659"/>
  <c r="E1658"/>
  <c r="E1657"/>
  <c r="E1656"/>
  <c r="E1655"/>
  <c r="E1654"/>
  <c r="E1653"/>
  <c r="E1652"/>
  <c r="E1651"/>
  <c r="E1650"/>
  <c r="E1649"/>
  <c r="E1648"/>
  <c r="E1647"/>
  <c r="E1646"/>
  <c r="E1645"/>
  <c r="E1644"/>
  <c r="E1643"/>
  <c r="E1642"/>
  <c r="E1641"/>
  <c r="E1640"/>
  <c r="E1639"/>
  <c r="E1638"/>
  <c r="E1637"/>
  <c r="E1636"/>
  <c r="E1635"/>
  <c r="E1634"/>
  <c r="E1633"/>
  <c r="E1632"/>
  <c r="E1631"/>
  <c r="E1630"/>
  <c r="E1629"/>
  <c r="E1628"/>
  <c r="E1627"/>
  <c r="E1626"/>
  <c r="E1625"/>
  <c r="E1624"/>
  <c r="E1623"/>
  <c r="E1622"/>
  <c r="E1621"/>
  <c r="E1620"/>
  <c r="E1619"/>
  <c r="E1618"/>
  <c r="E1617"/>
  <c r="E1616"/>
  <c r="E1615"/>
  <c r="E1614"/>
  <c r="E1613"/>
  <c r="E1612"/>
  <c r="E1611"/>
  <c r="E1610"/>
  <c r="E1609"/>
  <c r="E1608"/>
  <c r="E1607"/>
  <c r="E1606"/>
  <c r="E1605"/>
  <c r="E1604"/>
  <c r="E1603"/>
  <c r="E1601"/>
  <c r="E1600"/>
  <c r="E1599"/>
  <c r="E1597"/>
  <c r="E1596"/>
  <c r="E1595"/>
  <c r="E1594"/>
  <c r="E1593"/>
  <c r="E1592"/>
  <c r="E1591"/>
  <c r="E1590"/>
  <c r="E1589"/>
  <c r="E1588"/>
  <c r="E1587"/>
  <c r="E1586"/>
  <c r="E1585"/>
  <c r="E1584"/>
  <c r="E1583"/>
  <c r="E1582"/>
  <c r="E1581"/>
  <c r="E1580"/>
  <c r="E1579"/>
  <c r="E1578"/>
  <c r="E1577"/>
  <c r="E1575"/>
  <c r="E1574"/>
  <c r="E1573"/>
  <c r="E1572"/>
  <c r="E1571"/>
  <c r="E1570"/>
  <c r="E1569"/>
  <c r="E1568"/>
  <c r="E1567"/>
  <c r="E1566"/>
  <c r="E1565"/>
  <c r="E1564"/>
  <c r="E1563"/>
  <c r="E1562"/>
  <c r="E1561"/>
  <c r="E1560"/>
  <c r="E1558"/>
  <c r="E1557"/>
  <c r="E1556"/>
  <c r="E1555"/>
  <c r="E1554"/>
  <c r="E1553"/>
  <c r="E1552"/>
  <c r="E1550"/>
  <c r="E1549"/>
  <c r="E1547"/>
  <c r="E1546"/>
  <c r="E1545"/>
  <c r="E1544"/>
  <c r="E1543"/>
  <c r="E1542"/>
  <c r="E1541"/>
  <c r="E1540"/>
  <c r="E1539"/>
  <c r="E1538"/>
  <c r="E1537"/>
  <c r="E1536"/>
  <c r="E1534"/>
  <c r="E1533"/>
  <c r="E1532"/>
  <c r="E1531"/>
  <c r="E1530"/>
  <c r="E1529"/>
  <c r="E1528"/>
  <c r="E1527"/>
  <c r="E1526"/>
  <c r="E1525"/>
  <c r="E1524"/>
  <c r="E1523"/>
  <c r="E1522"/>
  <c r="E1521"/>
  <c r="E1520"/>
  <c r="E1519"/>
  <c r="E1518"/>
  <c r="E1517"/>
  <c r="E1516"/>
  <c r="E1515"/>
  <c r="E1514"/>
  <c r="E1513"/>
  <c r="E1512"/>
  <c r="E1511"/>
  <c r="E1510"/>
  <c r="E1509"/>
  <c r="E1508"/>
  <c r="E1507"/>
  <c r="E1506"/>
  <c r="E1505"/>
  <c r="E1504"/>
  <c r="E1503"/>
  <c r="E1502"/>
  <c r="E1501"/>
  <c r="E1500"/>
  <c r="E1499"/>
  <c r="E1498"/>
  <c r="E1497"/>
  <c r="E1496"/>
  <c r="E1495"/>
  <c r="E1494"/>
  <c r="E1492"/>
  <c r="E1491"/>
  <c r="E1490"/>
  <c r="E1489"/>
  <c r="E1488"/>
  <c r="E1487"/>
  <c r="E1486"/>
  <c r="E1485"/>
  <c r="E1484"/>
  <c r="E1483"/>
  <c r="E1482"/>
  <c r="E1481"/>
  <c r="E1479"/>
  <c r="E1478"/>
  <c r="E1477"/>
  <c r="E1476"/>
  <c r="E1475"/>
  <c r="E1474"/>
  <c r="E1473"/>
  <c r="E1472"/>
  <c r="E1471"/>
  <c r="E1470"/>
  <c r="E1469"/>
  <c r="E1468"/>
  <c r="E1467"/>
  <c r="E1466"/>
  <c r="E1465"/>
  <c r="E1464"/>
  <c r="E1463"/>
  <c r="E1462"/>
  <c r="E1461"/>
  <c r="E1460"/>
  <c r="E1459"/>
  <c r="E1458"/>
  <c r="E1457"/>
  <c r="E1456"/>
  <c r="E1455"/>
  <c r="E1454"/>
  <c r="E1453"/>
  <c r="E1452"/>
  <c r="E1451"/>
  <c r="E1450"/>
  <c r="E1449"/>
  <c r="E1448"/>
  <c r="E1447"/>
  <c r="E1446"/>
  <c r="E1445"/>
  <c r="E1444"/>
  <c r="E1443"/>
  <c r="E1442"/>
  <c r="E1441"/>
  <c r="E1440"/>
  <c r="E1439"/>
  <c r="E1438"/>
  <c r="E1437"/>
  <c r="E1436"/>
  <c r="E1435"/>
  <c r="E1434"/>
  <c r="E1433"/>
  <c r="E1432"/>
  <c r="E1431"/>
  <c r="E1429"/>
  <c r="E1428"/>
  <c r="E1427"/>
  <c r="E1426"/>
  <c r="E1425"/>
  <c r="E1424"/>
  <c r="E1423"/>
  <c r="E1422"/>
  <c r="E1421"/>
  <c r="E1420"/>
  <c r="E1419"/>
  <c r="E1418"/>
  <c r="E1417"/>
  <c r="E1416"/>
  <c r="E1415"/>
  <c r="E1414"/>
  <c r="E1413"/>
  <c r="E1412"/>
  <c r="E1411"/>
  <c r="E1410"/>
  <c r="E1409"/>
  <c r="E1408"/>
  <c r="E1407"/>
  <c r="E1406"/>
  <c r="E1405"/>
  <c r="E1404"/>
  <c r="E1403"/>
  <c r="E1402"/>
  <c r="E1401"/>
  <c r="E1400"/>
  <c r="E1398"/>
  <c r="E1397"/>
  <c r="E1396"/>
  <c r="E1395"/>
  <c r="E1394"/>
  <c r="E1393"/>
  <c r="E1392"/>
  <c r="E1391"/>
  <c r="E1390"/>
  <c r="E1389"/>
  <c r="E1388"/>
  <c r="E1387"/>
  <c r="E1386"/>
  <c r="E1385"/>
  <c r="E1384"/>
  <c r="E1383"/>
  <c r="E1382"/>
  <c r="E1381"/>
  <c r="E1380"/>
  <c r="E1379"/>
  <c r="E1378"/>
  <c r="E1377"/>
  <c r="E1376"/>
  <c r="E1375"/>
  <c r="E1374"/>
  <c r="E1373"/>
  <c r="E1372"/>
  <c r="E1371"/>
  <c r="E1370"/>
  <c r="E1369"/>
  <c r="E1368"/>
  <c r="E1367"/>
  <c r="E1366"/>
  <c r="E1365"/>
  <c r="E1364"/>
  <c r="E1363"/>
  <c r="E1362"/>
  <c r="E1361"/>
  <c r="E1360"/>
  <c r="E1359"/>
  <c r="E1358"/>
  <c r="E1357"/>
  <c r="E1356"/>
  <c r="E1355"/>
  <c r="E1354"/>
  <c r="E1353"/>
  <c r="E1352"/>
  <c r="E1351"/>
  <c r="E1350"/>
  <c r="E1349"/>
  <c r="E1348"/>
  <c r="E1347"/>
  <c r="E1346"/>
  <c r="E1345"/>
  <c r="E1344"/>
  <c r="E1343"/>
  <c r="E1342"/>
  <c r="E1340"/>
  <c r="E1339"/>
  <c r="E1338"/>
  <c r="E1337"/>
  <c r="E1336"/>
  <c r="E1335"/>
  <c r="E1334"/>
  <c r="E1333"/>
  <c r="E1332"/>
  <c r="E1331"/>
  <c r="E1330"/>
  <c r="E1329"/>
  <c r="E1328"/>
  <c r="E1327"/>
  <c r="E1326"/>
  <c r="E1325"/>
  <c r="E1323"/>
  <c r="E1322"/>
  <c r="E1321"/>
  <c r="E1320"/>
  <c r="E1319"/>
  <c r="E1318"/>
  <c r="E1317"/>
  <c r="E1316"/>
  <c r="E1315"/>
  <c r="E1314"/>
  <c r="E1313"/>
  <c r="E1312"/>
  <c r="E1311"/>
  <c r="E1310"/>
  <c r="E1308"/>
  <c r="E1307"/>
  <c r="E1306"/>
  <c r="E1305"/>
  <c r="E1304"/>
  <c r="E1303"/>
  <c r="E1302"/>
  <c r="E1301"/>
  <c r="E1300"/>
  <c r="E1299"/>
  <c r="E1298"/>
  <c r="E1297"/>
  <c r="E1296"/>
  <c r="E1295"/>
  <c r="E1294"/>
  <c r="E1293"/>
  <c r="E1292"/>
  <c r="E1291"/>
  <c r="E1290"/>
  <c r="E1289"/>
  <c r="E1288"/>
  <c r="E1287"/>
  <c r="E1286"/>
  <c r="E1285"/>
  <c r="E1284"/>
  <c r="E1283"/>
  <c r="E1282"/>
  <c r="E1280"/>
  <c r="E1279"/>
  <c r="E1278"/>
  <c r="E1277"/>
  <c r="E1276"/>
  <c r="E1275"/>
  <c r="E1274"/>
  <c r="E1273"/>
  <c r="E1272"/>
  <c r="E1270"/>
  <c r="E1269"/>
  <c r="E1268"/>
  <c r="E1267"/>
  <c r="E1266"/>
  <c r="E1265"/>
  <c r="E1264"/>
  <c r="E1263"/>
  <c r="E1262"/>
  <c r="E1261"/>
  <c r="E1260"/>
  <c r="E1259"/>
  <c r="E1258"/>
  <c r="E1257"/>
  <c r="E1256"/>
  <c r="E1255"/>
  <c r="E1254"/>
  <c r="E1253"/>
  <c r="E1252"/>
  <c r="E1251"/>
  <c r="E1250"/>
  <c r="E1249"/>
  <c r="E1248"/>
  <c r="E1247"/>
  <c r="E1246"/>
  <c r="E1245"/>
  <c r="E1244"/>
  <c r="E1243"/>
  <c r="E1242"/>
  <c r="E1241"/>
  <c r="E1240"/>
  <c r="E1239"/>
  <c r="E1238"/>
  <c r="E1237"/>
  <c r="E1236"/>
  <c r="E1235"/>
  <c r="E1234"/>
  <c r="E1233"/>
  <c r="E1232"/>
  <c r="E1231"/>
  <c r="E1230"/>
  <c r="E1229"/>
  <c r="E1228"/>
  <c r="E1227"/>
  <c r="E1226"/>
  <c r="E1224"/>
  <c r="E1223"/>
  <c r="E1222"/>
  <c r="E1221"/>
  <c r="E1218"/>
  <c r="E1217"/>
  <c r="E1216"/>
  <c r="E1215"/>
  <c r="E1214"/>
  <c r="E1213"/>
  <c r="E1212"/>
  <c r="E1211"/>
  <c r="E1210"/>
  <c r="E1209"/>
  <c r="E1208"/>
  <c r="E1207"/>
  <c r="E1206"/>
  <c r="E1205"/>
  <c r="E1204"/>
  <c r="E1203"/>
  <c r="E1202"/>
  <c r="E1201"/>
  <c r="E1200"/>
  <c r="E1199"/>
  <c r="E1198"/>
  <c r="E1197"/>
  <c r="E1195"/>
  <c r="E1194"/>
  <c r="E1192"/>
  <c r="E1190"/>
  <c r="E1189"/>
  <c r="E1187"/>
  <c r="E1186"/>
  <c r="E1185"/>
  <c r="E1184"/>
  <c r="E1183"/>
  <c r="E1182"/>
  <c r="E1181"/>
  <c r="E1180"/>
  <c r="E1179"/>
  <c r="E1178"/>
  <c r="E1177"/>
  <c r="E1176"/>
  <c r="E1175"/>
  <c r="E1174"/>
  <c r="E1173"/>
  <c r="E1172"/>
  <c r="E1171"/>
  <c r="E1170"/>
  <c r="E1169"/>
  <c r="E1168"/>
  <c r="E1167"/>
  <c r="E1166"/>
  <c r="E1165"/>
  <c r="E1164"/>
  <c r="E1163"/>
  <c r="E1162"/>
  <c r="E1161"/>
  <c r="E1160"/>
  <c r="E1159"/>
  <c r="E1158"/>
  <c r="E1157"/>
  <c r="E1156"/>
  <c r="E1155"/>
  <c r="E1154"/>
  <c r="E1153"/>
  <c r="E1152"/>
  <c r="E1151"/>
  <c r="E1150"/>
  <c r="E1149"/>
  <c r="E1148"/>
  <c r="E1147"/>
  <c r="E1146"/>
  <c r="E1145"/>
  <c r="E1144"/>
  <c r="E1143"/>
  <c r="E1142"/>
  <c r="E1141"/>
  <c r="E1140"/>
  <c r="E1139"/>
  <c r="E1138"/>
  <c r="E1137"/>
  <c r="E1136"/>
  <c r="E1135"/>
  <c r="E1134"/>
  <c r="E1133"/>
  <c r="E1132"/>
  <c r="E1131"/>
  <c r="E1130"/>
  <c r="E1129"/>
  <c r="E1128"/>
  <c r="E1127"/>
  <c r="E1126"/>
  <c r="E1125"/>
  <c r="E1124"/>
  <c r="E1123"/>
  <c r="E1122"/>
  <c r="E1121"/>
  <c r="E1120"/>
  <c r="E1119"/>
  <c r="E1118"/>
  <c r="E1117"/>
  <c r="E1116"/>
  <c r="E1114"/>
  <c r="E1113"/>
  <c r="E1112"/>
  <c r="E1111"/>
  <c r="E1110"/>
  <c r="E1109"/>
  <c r="E1108"/>
  <c r="E1106"/>
  <c r="E1105"/>
  <c r="E1104"/>
  <c r="E1103"/>
  <c r="E1101"/>
  <c r="E1099"/>
  <c r="E1098"/>
  <c r="E1097"/>
  <c r="E1096"/>
  <c r="E1095"/>
  <c r="E1094"/>
  <c r="E1093"/>
  <c r="E1092"/>
  <c r="E1091"/>
  <c r="E1090"/>
  <c r="E1089"/>
  <c r="E1088"/>
  <c r="E1087"/>
  <c r="E1086"/>
  <c r="E1085"/>
  <c r="E1084"/>
  <c r="E1083"/>
  <c r="E1082"/>
  <c r="E1081"/>
  <c r="E1077"/>
  <c r="E1076"/>
  <c r="E1075"/>
  <c r="E1074"/>
  <c r="E1073"/>
  <c r="E1072"/>
  <c r="E1071"/>
  <c r="E1069"/>
  <c r="E1068"/>
  <c r="E1067"/>
  <c r="E1066"/>
  <c r="E1065"/>
  <c r="E1064"/>
  <c r="E1063"/>
  <c r="E1062"/>
  <c r="E1061"/>
  <c r="E1060"/>
  <c r="E1059"/>
  <c r="E1058"/>
  <c r="E1055"/>
  <c r="E1054"/>
  <c r="E1053"/>
  <c r="E1052"/>
  <c r="E1051"/>
  <c r="E1050"/>
  <c r="E1049"/>
  <c r="E1048"/>
  <c r="E1046"/>
  <c r="E1045"/>
  <c r="E1043"/>
  <c r="E1042"/>
  <c r="E1041"/>
  <c r="E1040"/>
  <c r="E1039"/>
  <c r="E1037"/>
  <c r="E1036"/>
  <c r="E1035"/>
  <c r="E1034"/>
  <c r="E1033"/>
  <c r="E1032"/>
  <c r="E1031"/>
  <c r="E1030"/>
  <c r="E1029"/>
  <c r="E1028"/>
  <c r="E1027"/>
  <c r="E1026"/>
  <c r="E1025"/>
  <c r="E1024"/>
  <c r="E1023"/>
  <c r="E1022"/>
  <c r="E1021"/>
  <c r="E1020"/>
  <c r="E1019"/>
  <c r="E1018"/>
  <c r="E1017"/>
  <c r="E1015"/>
  <c r="E1014"/>
  <c r="E1013"/>
  <c r="E1012"/>
  <c r="E1011"/>
  <c r="E1008"/>
  <c r="E1007"/>
  <c r="E1006"/>
  <c r="E1005"/>
  <c r="E1004"/>
  <c r="E1002"/>
  <c r="E1001"/>
  <c r="E1000"/>
  <c r="E999"/>
  <c r="E998"/>
  <c r="E997"/>
  <c r="E996"/>
  <c r="E995"/>
  <c r="E994"/>
  <c r="E992"/>
  <c r="E991"/>
  <c r="E990"/>
  <c r="E989"/>
  <c r="E988"/>
  <c r="E987"/>
  <c r="E986"/>
  <c r="E985"/>
  <c r="E984"/>
  <c r="E983"/>
  <c r="E982"/>
  <c r="E980"/>
  <c r="E979"/>
  <c r="E977"/>
  <c r="E976"/>
  <c r="E975"/>
  <c r="E974"/>
  <c r="E973"/>
  <c r="E972"/>
  <c r="E971"/>
  <c r="E969"/>
  <c r="E968"/>
  <c r="E967"/>
  <c r="E966"/>
  <c r="E963"/>
  <c r="E962"/>
  <c r="E960"/>
  <c r="E959"/>
  <c r="E958"/>
  <c r="E957"/>
  <c r="E956"/>
  <c r="E955"/>
  <c r="E954"/>
  <c r="E953"/>
  <c r="E952"/>
  <c r="E951"/>
  <c r="E950"/>
  <c r="E949"/>
  <c r="E947"/>
  <c r="E946"/>
  <c r="E945"/>
  <c r="E944"/>
  <c r="E943"/>
  <c r="E942"/>
  <c r="E941"/>
  <c r="E940"/>
  <c r="E939"/>
  <c r="E938"/>
  <c r="E936"/>
  <c r="E935"/>
  <c r="E933"/>
  <c r="E932"/>
  <c r="E931"/>
  <c r="E930"/>
  <c r="E928"/>
  <c r="E927"/>
  <c r="E926"/>
  <c r="E925"/>
  <c r="E924"/>
  <c r="E923"/>
  <c r="E922"/>
  <c r="E921"/>
  <c r="E920"/>
  <c r="E919"/>
  <c r="E918"/>
  <c r="E915"/>
  <c r="E913"/>
  <c r="E912"/>
  <c r="E910"/>
  <c r="E909"/>
  <c r="E908"/>
  <c r="E907"/>
  <c r="E906"/>
  <c r="E905"/>
  <c r="E904"/>
  <c r="E903"/>
  <c r="E902"/>
  <c r="E901"/>
  <c r="E900"/>
  <c r="E899"/>
  <c r="E898"/>
  <c r="E897"/>
  <c r="E896"/>
  <c r="E895"/>
  <c r="E894"/>
  <c r="E893"/>
  <c r="E892"/>
  <c r="E891"/>
  <c r="E890"/>
  <c r="E889"/>
  <c r="E888"/>
  <c r="E887"/>
  <c r="E886"/>
  <c r="E885"/>
  <c r="E884"/>
  <c r="E883"/>
  <c r="E882"/>
  <c r="E881"/>
  <c r="E880"/>
  <c r="E879"/>
  <c r="E878"/>
  <c r="E877"/>
  <c r="E876"/>
  <c r="E875"/>
  <c r="E874"/>
  <c r="E873"/>
  <c r="E872"/>
  <c r="E871"/>
  <c r="E870"/>
  <c r="E869"/>
  <c r="E868"/>
  <c r="E867"/>
  <c r="E866"/>
  <c r="E865"/>
  <c r="E864"/>
  <c r="E863"/>
  <c r="E862"/>
  <c r="E861"/>
  <c r="E860"/>
  <c r="E859"/>
  <c r="E858"/>
  <c r="E857"/>
  <c r="E856"/>
  <c r="E855"/>
  <c r="E854"/>
  <c r="E853"/>
  <c r="E852"/>
  <c r="E851"/>
  <c r="E850"/>
  <c r="E849"/>
  <c r="E848"/>
  <c r="E847"/>
  <c r="E846"/>
  <c r="E845"/>
  <c r="E844"/>
  <c r="E843"/>
  <c r="E842"/>
  <c r="E841"/>
  <c r="E840"/>
  <c r="E839"/>
  <c r="E838"/>
  <c r="E837"/>
  <c r="E836"/>
  <c r="E835"/>
  <c r="E834"/>
  <c r="E831"/>
  <c r="E830"/>
  <c r="E828"/>
  <c r="E827"/>
  <c r="E826"/>
  <c r="E825"/>
  <c r="E824"/>
  <c r="E823"/>
  <c r="E822"/>
  <c r="E821"/>
  <c r="E820"/>
  <c r="E819"/>
  <c r="E813"/>
  <c r="E812"/>
  <c r="E811"/>
  <c r="E810"/>
  <c r="E809"/>
  <c r="E808"/>
  <c r="E807"/>
  <c r="E806"/>
  <c r="E805"/>
  <c r="E804"/>
  <c r="E803"/>
  <c r="E802"/>
  <c r="E801"/>
  <c r="E800"/>
  <c r="E797"/>
  <c r="E796"/>
  <c r="E795"/>
  <c r="E794"/>
  <c r="E793"/>
  <c r="E792"/>
  <c r="E791"/>
  <c r="E790"/>
  <c r="E789"/>
  <c r="E788"/>
  <c r="E787"/>
  <c r="E786"/>
  <c r="E785"/>
  <c r="E784"/>
  <c r="E783"/>
  <c r="E782"/>
  <c r="E781"/>
  <c r="E780"/>
  <c r="E779"/>
  <c r="E778"/>
  <c r="E777"/>
  <c r="E776"/>
  <c r="E775"/>
  <c r="E774"/>
  <c r="E772"/>
  <c r="E771"/>
  <c r="E770"/>
  <c r="E768"/>
  <c r="E767"/>
  <c r="E766"/>
  <c r="E765"/>
  <c r="E764"/>
  <c r="E763"/>
  <c r="E762"/>
  <c r="E761"/>
  <c r="E760"/>
  <c r="E759"/>
  <c r="E758"/>
  <c r="E757"/>
  <c r="E756"/>
  <c r="E755"/>
  <c r="E754"/>
  <c r="E753"/>
  <c r="E752"/>
  <c r="E751"/>
  <c r="E750"/>
  <c r="E749"/>
  <c r="E748"/>
  <c r="E747"/>
  <c r="E746"/>
  <c r="E745"/>
  <c r="E744"/>
  <c r="E743"/>
  <c r="E742"/>
  <c r="E741"/>
  <c r="E740"/>
  <c r="E739"/>
  <c r="E738"/>
  <c r="E737"/>
  <c r="E736"/>
  <c r="E735"/>
  <c r="E734"/>
  <c r="E733"/>
  <c r="E732"/>
  <c r="E731"/>
  <c r="E730"/>
  <c r="E729"/>
  <c r="E728"/>
  <c r="E727"/>
  <c r="E726"/>
  <c r="E725"/>
  <c r="E724"/>
  <c r="E723"/>
  <c r="E722"/>
  <c r="E721"/>
  <c r="E720"/>
  <c r="E719"/>
  <c r="E718"/>
  <c r="E717"/>
  <c r="E716"/>
  <c r="E715"/>
  <c r="E714"/>
  <c r="E713"/>
  <c r="E712"/>
  <c r="E711"/>
  <c r="E710"/>
  <c r="E709"/>
  <c r="E708"/>
  <c r="E707"/>
  <c r="E706"/>
  <c r="E705"/>
  <c r="E704"/>
  <c r="E703"/>
  <c r="E702"/>
  <c r="E701"/>
  <c r="E700"/>
  <c r="E699"/>
  <c r="E698"/>
  <c r="E697"/>
  <c r="E696"/>
  <c r="E695"/>
  <c r="E694"/>
  <c r="E693"/>
  <c r="E692"/>
  <c r="E691"/>
  <c r="E690"/>
  <c r="E689"/>
  <c r="E688"/>
  <c r="E687"/>
  <c r="E686"/>
  <c r="E685"/>
  <c r="E684"/>
  <c r="E683"/>
  <c r="E682"/>
  <c r="E681"/>
  <c r="E680"/>
  <c r="E679"/>
  <c r="E678"/>
  <c r="E677"/>
  <c r="E676"/>
  <c r="E674"/>
  <c r="E673"/>
  <c r="E672"/>
  <c r="E671"/>
  <c r="E670"/>
  <c r="E669"/>
  <c r="E668"/>
  <c r="E667"/>
  <c r="E666"/>
  <c r="E665"/>
  <c r="E664"/>
  <c r="E663"/>
  <c r="E662"/>
  <c r="E661"/>
  <c r="E660"/>
  <c r="E659"/>
  <c r="E658"/>
  <c r="E657"/>
  <c r="E656"/>
  <c r="E655"/>
  <c r="E654"/>
  <c r="E653"/>
  <c r="E652"/>
  <c r="E651"/>
  <c r="E650"/>
  <c r="E649"/>
  <c r="E648"/>
  <c r="E647"/>
  <c r="E646"/>
  <c r="E645"/>
  <c r="E644"/>
  <c r="E643"/>
  <c r="E642"/>
  <c r="E641"/>
  <c r="E640"/>
  <c r="E639"/>
  <c r="E638"/>
  <c r="E637"/>
  <c r="E636"/>
  <c r="E635"/>
  <c r="E634"/>
  <c r="E633"/>
  <c r="E632"/>
  <c r="E631"/>
  <c r="E630"/>
  <c r="E629"/>
  <c r="E628"/>
  <c r="E627"/>
  <c r="E625"/>
  <c r="E624"/>
  <c r="E623"/>
  <c r="E622"/>
  <c r="E621"/>
  <c r="E620"/>
  <c r="E619"/>
  <c r="E618"/>
  <c r="E617"/>
  <c r="E616"/>
  <c r="E615"/>
  <c r="E614"/>
  <c r="E613"/>
  <c r="E612"/>
  <c r="E611"/>
  <c r="E610"/>
  <c r="E609"/>
  <c r="E608"/>
  <c r="E607"/>
  <c r="E605"/>
  <c r="E604"/>
  <c r="E602"/>
  <c r="E601"/>
  <c r="E600"/>
  <c r="E599"/>
  <c r="E597"/>
  <c r="E596"/>
  <c r="E595"/>
  <c r="E594"/>
  <c r="E593"/>
  <c r="E592"/>
  <c r="E589"/>
  <c r="E588"/>
  <c r="E587"/>
  <c r="E586"/>
  <c r="E585"/>
  <c r="E584"/>
  <c r="E583"/>
  <c r="E582"/>
  <c r="E581"/>
  <c r="E580"/>
  <c r="E577"/>
  <c r="E576"/>
  <c r="E575"/>
  <c r="E574"/>
  <c r="E573"/>
  <c r="E572"/>
  <c r="E571"/>
  <c r="E570"/>
  <c r="E569"/>
  <c r="E568"/>
  <c r="E567"/>
  <c r="E566"/>
  <c r="E565"/>
  <c r="E564"/>
  <c r="E563"/>
  <c r="E562"/>
  <c r="E561"/>
  <c r="E560"/>
  <c r="E559"/>
  <c r="E558"/>
  <c r="E557"/>
  <c r="E556"/>
  <c r="E555"/>
  <c r="E554"/>
  <c r="E552"/>
  <c r="E551"/>
  <c r="E550"/>
  <c r="E549"/>
  <c r="E548"/>
  <c r="E547"/>
  <c r="E545"/>
  <c r="E543"/>
  <c r="E542"/>
  <c r="E539"/>
  <c r="E538"/>
  <c r="E537"/>
  <c r="E536"/>
  <c r="E535"/>
  <c r="E534"/>
  <c r="E533"/>
  <c r="E532"/>
  <c r="E531"/>
  <c r="E530"/>
  <c r="E529"/>
  <c r="E528"/>
  <c r="E527"/>
  <c r="E525"/>
  <c r="E524"/>
  <c r="E523"/>
  <c r="E522"/>
  <c r="E521"/>
  <c r="E520"/>
  <c r="E519"/>
  <c r="E517"/>
  <c r="E516"/>
  <c r="E515"/>
  <c r="E514"/>
  <c r="E512"/>
  <c r="E511"/>
  <c r="E510"/>
  <c r="E509"/>
  <c r="E508"/>
  <c r="E507"/>
  <c r="E506"/>
  <c r="E505"/>
  <c r="E504"/>
  <c r="E503"/>
  <c r="E502"/>
  <c r="E501"/>
  <c r="E500"/>
  <c r="E499"/>
  <c r="E498"/>
  <c r="E497"/>
  <c r="E496"/>
  <c r="E495"/>
  <c r="E494"/>
  <c r="E493"/>
  <c r="E492"/>
  <c r="E491"/>
  <c r="E489"/>
  <c r="E488"/>
  <c r="E487"/>
  <c r="E486"/>
  <c r="E485"/>
  <c r="E484"/>
  <c r="E483"/>
  <c r="E482"/>
  <c r="E481"/>
  <c r="E480"/>
  <c r="E479"/>
  <c r="E478"/>
  <c r="E477"/>
  <c r="E476"/>
  <c r="E475"/>
  <c r="E474"/>
  <c r="E473"/>
  <c r="E472"/>
  <c r="E471"/>
  <c r="E470"/>
  <c r="E469"/>
  <c r="E468"/>
  <c r="E467"/>
  <c r="E466"/>
  <c r="E465"/>
  <c r="E464"/>
  <c r="E463"/>
  <c r="E460"/>
  <c r="E459"/>
  <c r="E458"/>
  <c r="E457"/>
  <c r="E456"/>
  <c r="E455"/>
  <c r="E454"/>
  <c r="E453"/>
  <c r="E452"/>
  <c r="E451"/>
  <c r="E450"/>
  <c r="E449"/>
  <c r="E448"/>
  <c r="E447"/>
  <c r="E446"/>
  <c r="E445"/>
  <c r="E444"/>
  <c r="E443"/>
  <c r="E442"/>
  <c r="E441"/>
  <c r="E440"/>
  <c r="E439"/>
  <c r="E438"/>
  <c r="E437"/>
  <c r="E436"/>
  <c r="E435"/>
  <c r="E434"/>
  <c r="E433"/>
  <c r="E432"/>
  <c r="E431"/>
  <c r="E430"/>
  <c r="E429"/>
  <c r="E428"/>
  <c r="E427"/>
  <c r="E426"/>
  <c r="E424"/>
  <c r="E423"/>
  <c r="E422"/>
  <c r="E421"/>
  <c r="E420"/>
  <c r="E419"/>
  <c r="E418"/>
  <c r="E417"/>
  <c r="E416"/>
  <c r="E415"/>
  <c r="E414"/>
  <c r="E413"/>
  <c r="E412"/>
  <c r="E411"/>
  <c r="E410"/>
  <c r="E409"/>
  <c r="E408"/>
  <c r="E407"/>
  <c r="E406"/>
  <c r="E405"/>
  <c r="E404"/>
  <c r="E403"/>
  <c r="E402"/>
  <c r="E401"/>
  <c r="E400"/>
  <c r="E399"/>
  <c r="E398"/>
  <c r="E397"/>
  <c r="E396"/>
  <c r="E395"/>
  <c r="E394"/>
  <c r="E393"/>
  <c r="E392"/>
  <c r="E391"/>
  <c r="E390"/>
  <c r="E389"/>
  <c r="E388"/>
  <c r="E387"/>
  <c r="E386"/>
  <c r="E385"/>
  <c r="E384"/>
  <c r="E383"/>
  <c r="E382"/>
  <c r="E381"/>
  <c r="E380"/>
  <c r="E379"/>
  <c r="E378"/>
  <c r="E377"/>
  <c r="E376"/>
  <c r="E375"/>
  <c r="E374"/>
  <c r="E373"/>
  <c r="E372"/>
  <c r="E371"/>
  <c r="E370"/>
  <c r="E369"/>
  <c r="E368"/>
  <c r="E367"/>
  <c r="E366"/>
  <c r="E365"/>
  <c r="E364"/>
  <c r="E363"/>
  <c r="E362"/>
  <c r="E361"/>
  <c r="E360"/>
  <c r="E359"/>
  <c r="E358"/>
  <c r="E357"/>
  <c r="E356"/>
  <c r="E355"/>
  <c r="E354"/>
  <c r="E353"/>
  <c r="E352"/>
  <c r="E351"/>
  <c r="E350"/>
  <c r="E349"/>
  <c r="E348"/>
  <c r="E347"/>
  <c r="E346"/>
  <c r="E345"/>
  <c r="E344"/>
  <c r="E343"/>
  <c r="E342"/>
  <c r="E341"/>
  <c r="E340"/>
  <c r="E339"/>
  <c r="E338"/>
  <c r="E337"/>
  <c r="E336"/>
  <c r="E335"/>
  <c r="E334"/>
  <c r="E333"/>
  <c r="E332"/>
  <c r="E331"/>
  <c r="E330"/>
  <c r="E329"/>
  <c r="E328"/>
  <c r="E327"/>
  <c r="E326"/>
  <c r="E325"/>
  <c r="E324"/>
  <c r="E323"/>
  <c r="E322"/>
  <c r="E321"/>
  <c r="E320"/>
  <c r="E318"/>
  <c r="E317"/>
  <c r="E316"/>
  <c r="E315"/>
  <c r="E314"/>
  <c r="E313"/>
  <c r="E312"/>
  <c r="E311"/>
  <c r="E309"/>
  <c r="E308"/>
  <c r="E307"/>
  <c r="E306"/>
  <c r="E305"/>
  <c r="E304"/>
  <c r="E303"/>
  <c r="E302"/>
  <c r="E301"/>
  <c r="E300"/>
  <c r="E299"/>
  <c r="E298"/>
  <c r="E297"/>
  <c r="E296"/>
  <c r="E295"/>
  <c r="E294"/>
  <c r="E293"/>
  <c r="E292"/>
  <c r="E291"/>
  <c r="E290"/>
  <c r="E289"/>
  <c r="E288"/>
  <c r="E287"/>
  <c r="E286"/>
  <c r="E285"/>
  <c r="E284"/>
  <c r="E283"/>
  <c r="E282"/>
  <c r="E281"/>
  <c r="E280"/>
  <c r="E279"/>
  <c r="E278"/>
  <c r="E277"/>
  <c r="E276"/>
  <c r="E275"/>
  <c r="E274"/>
  <c r="E273"/>
  <c r="E272"/>
  <c r="E271"/>
  <c r="E270"/>
  <c r="E269"/>
  <c r="E268"/>
  <c r="E267"/>
  <c r="E266"/>
  <c r="E265"/>
  <c r="E264"/>
  <c r="E263"/>
  <c r="E262"/>
  <c r="E261"/>
  <c r="E260"/>
  <c r="E259"/>
  <c r="E258"/>
  <c r="E257"/>
  <c r="E256"/>
  <c r="E255"/>
  <c r="E254"/>
  <c r="E253"/>
  <c r="E252"/>
  <c r="E251"/>
  <c r="E250"/>
  <c r="E249"/>
  <c r="E248"/>
  <c r="E247"/>
  <c r="E246"/>
  <c r="E245"/>
  <c r="E244"/>
  <c r="E243"/>
  <c r="E242"/>
  <c r="E241"/>
  <c r="E240"/>
  <c r="E239"/>
  <c r="E238"/>
  <c r="E237"/>
  <c r="E236"/>
  <c r="E235"/>
  <c r="E234"/>
  <c r="E233"/>
  <c r="E232"/>
  <c r="E231"/>
  <c r="E230"/>
  <c r="E229"/>
  <c r="E228"/>
  <c r="E227"/>
  <c r="E226"/>
  <c r="E225"/>
  <c r="E224"/>
  <c r="E223"/>
  <c r="E222"/>
  <c r="E221"/>
  <c r="E220"/>
  <c r="E218"/>
  <c r="E217"/>
  <c r="E216"/>
  <c r="E214"/>
  <c r="E213"/>
  <c r="E212"/>
  <c r="E211"/>
  <c r="E210"/>
  <c r="E209"/>
  <c r="E208"/>
  <c r="E207"/>
  <c r="E206"/>
  <c r="E205"/>
  <c r="E204"/>
  <c r="E203"/>
  <c r="E202"/>
  <c r="E201"/>
  <c r="E200"/>
  <c r="E199"/>
  <c r="E198"/>
  <c r="E197"/>
  <c r="E196"/>
  <c r="E195"/>
  <c r="E194"/>
  <c r="E193"/>
  <c r="E192"/>
  <c r="E191"/>
  <c r="E189"/>
  <c r="E187"/>
  <c r="E186"/>
  <c r="E185"/>
  <c r="E184"/>
  <c r="E183"/>
  <c r="E182"/>
  <c r="E181"/>
  <c r="E180"/>
  <c r="E179"/>
  <c r="E178"/>
  <c r="E177"/>
  <c r="E176"/>
  <c r="E175"/>
  <c r="E174"/>
  <c r="E173"/>
  <c r="E172"/>
  <c r="E171"/>
  <c r="E170"/>
  <c r="E169"/>
  <c r="E168"/>
  <c r="E167"/>
  <c r="E166"/>
  <c r="E165"/>
  <c r="E164"/>
  <c r="E163"/>
  <c r="E161"/>
  <c r="E160"/>
  <c r="E159"/>
  <c r="E158"/>
  <c r="E156"/>
  <c r="E155"/>
  <c r="E154"/>
  <c r="E153"/>
  <c r="E152"/>
  <c r="E151"/>
  <c r="E150"/>
  <c r="E149"/>
  <c r="E147"/>
  <c r="E146"/>
  <c r="E145"/>
  <c r="E144"/>
  <c r="E143"/>
  <c r="E142"/>
  <c r="E141"/>
  <c r="E140"/>
  <c r="E139"/>
  <c r="E138"/>
  <c r="E137"/>
  <c r="E135"/>
  <c r="E134"/>
  <c r="E133"/>
  <c r="E132"/>
  <c r="E131"/>
  <c r="E130"/>
  <c r="E129"/>
  <c r="E128"/>
  <c r="E127"/>
  <c r="E126"/>
  <c r="E125"/>
  <c r="E124"/>
  <c r="E123"/>
  <c r="E122"/>
  <c r="E121"/>
  <c r="E120"/>
  <c r="E119"/>
  <c r="E118"/>
  <c r="E117"/>
  <c r="E116"/>
  <c r="E115"/>
  <c r="E114"/>
  <c r="E113"/>
  <c r="E112"/>
  <c r="E111"/>
  <c r="E110"/>
  <c r="E109"/>
  <c r="E108"/>
  <c r="E107"/>
  <c r="E106"/>
  <c r="E105"/>
  <c r="E104"/>
  <c r="E103"/>
  <c r="E102"/>
  <c r="E101"/>
  <c r="E100"/>
  <c r="E99"/>
  <c r="E98"/>
  <c r="E97"/>
  <c r="E96"/>
  <c r="E95"/>
  <c r="E94"/>
  <c r="E93"/>
  <c r="E92"/>
  <c r="E91"/>
  <c r="E90"/>
  <c r="E89"/>
  <c r="E88"/>
  <c r="E87"/>
  <c r="E86"/>
  <c r="E85"/>
  <c r="E84"/>
  <c r="E83"/>
  <c r="E81"/>
  <c r="E80"/>
  <c r="E79"/>
  <c r="E78"/>
  <c r="E77"/>
  <c r="E76"/>
  <c r="E75"/>
  <c r="E74"/>
  <c r="E73"/>
  <c r="E72"/>
  <c r="E71"/>
  <c r="E70"/>
  <c r="E69"/>
  <c r="E68"/>
  <c r="E67"/>
  <c r="E66"/>
  <c r="E65"/>
  <c r="E64"/>
  <c r="E63"/>
  <c r="E62"/>
  <c r="E61"/>
  <c r="E60"/>
  <c r="E59"/>
  <c r="E58"/>
  <c r="E57"/>
  <c r="E56"/>
  <c r="E55"/>
  <c r="E54"/>
  <c r="E53"/>
  <c r="E52"/>
  <c r="E51"/>
  <c r="E50"/>
  <c r="E49"/>
  <c r="E48"/>
  <c r="E47"/>
  <c r="E46"/>
  <c r="E45"/>
  <c r="E44"/>
  <c r="E43"/>
  <c r="E42"/>
  <c r="E41"/>
  <c r="E40"/>
  <c r="E39"/>
  <c r="E38"/>
  <c r="E37"/>
  <c r="E36"/>
  <c r="E35"/>
  <c r="E34"/>
  <c r="E33"/>
  <c r="E32"/>
  <c r="E31"/>
  <c r="E30"/>
  <c r="E29"/>
  <c r="E28"/>
  <c r="E27"/>
  <c r="E26"/>
  <c r="E25"/>
  <c r="E24"/>
  <c r="E23"/>
  <c r="E22"/>
  <c r="E21"/>
  <c r="E20"/>
  <c r="E19"/>
  <c r="E18"/>
  <c r="E17"/>
  <c r="E16"/>
  <c r="E15"/>
  <c r="E14"/>
  <c r="E13"/>
  <c r="E12"/>
  <c r="E11"/>
  <c r="E10"/>
  <c r="E9"/>
  <c r="E8"/>
  <c r="E7"/>
  <c r="E6"/>
  <c r="E5"/>
  <c r="E4"/>
  <c r="E3"/>
  <c r="E2"/>
  <c r="E159" i="30" l="1"/>
  <c r="D2654" i="18"/>
  <c r="D2652"/>
  <c r="D2649"/>
  <c r="D2648"/>
  <c r="D2647"/>
  <c r="D2646"/>
  <c r="D2645"/>
  <c r="D2643"/>
  <c r="D2642"/>
  <c r="D2641"/>
  <c r="D2639"/>
  <c r="D2638"/>
  <c r="D2637"/>
  <c r="D2636"/>
  <c r="D2635"/>
  <c r="D2634"/>
  <c r="D2633"/>
  <c r="D2632"/>
  <c r="D2631"/>
  <c r="D2630"/>
  <c r="D2629"/>
  <c r="D2627"/>
  <c r="D2626"/>
  <c r="D2625"/>
  <c r="D2624"/>
  <c r="D2623"/>
  <c r="D2621"/>
  <c r="D2620"/>
  <c r="D2619"/>
  <c r="D2618"/>
  <c r="D2617"/>
  <c r="D2616"/>
  <c r="D2615"/>
  <c r="D2614"/>
  <c r="D2613"/>
  <c r="D2612"/>
  <c r="D2611"/>
  <c r="D2610"/>
  <c r="D2609"/>
  <c r="D2608"/>
  <c r="D2607"/>
  <c r="D2606"/>
  <c r="D2605"/>
  <c r="D2604"/>
  <c r="D2603"/>
  <c r="D2602"/>
  <c r="D2601"/>
  <c r="D2600"/>
  <c r="D2599"/>
  <c r="D2598"/>
  <c r="D2597"/>
  <c r="D2596"/>
  <c r="D2595"/>
  <c r="D2594"/>
  <c r="D2593"/>
  <c r="D2592"/>
  <c r="D2591"/>
  <c r="D2590"/>
  <c r="D2589"/>
  <c r="D2588"/>
  <c r="D2587"/>
  <c r="D2586"/>
  <c r="D2585"/>
  <c r="D2584"/>
  <c r="D2583"/>
  <c r="D2582"/>
  <c r="D2581"/>
  <c r="D2580"/>
  <c r="D2579"/>
  <c r="D2578"/>
  <c r="D2577"/>
  <c r="D2576"/>
  <c r="D2575"/>
  <c r="D2574"/>
  <c r="D2573"/>
  <c r="D2572"/>
  <c r="D2571"/>
  <c r="D2570"/>
  <c r="D2569"/>
  <c r="D2568"/>
  <c r="D2567"/>
  <c r="D2566"/>
  <c r="D2565"/>
  <c r="D2564"/>
  <c r="D2563"/>
  <c r="D2562"/>
  <c r="D2561"/>
  <c r="D2560"/>
  <c r="D2559"/>
  <c r="D2558"/>
  <c r="D2557"/>
  <c r="D2556"/>
  <c r="D2555"/>
  <c r="D2553"/>
  <c r="D2552"/>
  <c r="D2551"/>
  <c r="D2550"/>
  <c r="D2549"/>
  <c r="D2548"/>
  <c r="D2547"/>
  <c r="D2546"/>
  <c r="D2545"/>
  <c r="D2544"/>
  <c r="D2543"/>
  <c r="D2542"/>
  <c r="D2541"/>
  <c r="D2540"/>
  <c r="D2539"/>
  <c r="D2538"/>
  <c r="D2537"/>
  <c r="D2536"/>
  <c r="D2535"/>
  <c r="D2534"/>
  <c r="D2533"/>
  <c r="D2532"/>
  <c r="D2531"/>
  <c r="D2530"/>
  <c r="D2529"/>
  <c r="D2528"/>
  <c r="D2526"/>
  <c r="D2525"/>
  <c r="D2524"/>
  <c r="D2523"/>
  <c r="D2522"/>
  <c r="D2521"/>
  <c r="D2519"/>
  <c r="D2518"/>
  <c r="D2517"/>
  <c r="D2516"/>
  <c r="D2515"/>
  <c r="D2514"/>
  <c r="D2513"/>
  <c r="D2512"/>
  <c r="D2511"/>
  <c r="D2510"/>
  <c r="D2509"/>
  <c r="D2508"/>
  <c r="D2507"/>
  <c r="D2506"/>
  <c r="D2505"/>
  <c r="D2504"/>
  <c r="D2503"/>
  <c r="D2502"/>
  <c r="D2501"/>
  <c r="D2500"/>
  <c r="D2499"/>
  <c r="D2498"/>
  <c r="D2497"/>
  <c r="D2496"/>
  <c r="D2495"/>
  <c r="D2494"/>
  <c r="D2493"/>
  <c r="D2492"/>
  <c r="D2491"/>
  <c r="D2490"/>
  <c r="D2489"/>
  <c r="D2488"/>
  <c r="D2487"/>
  <c r="D2486"/>
  <c r="D2485"/>
  <c r="D2484"/>
  <c r="D2483"/>
  <c r="D2482"/>
  <c r="D2481"/>
  <c r="D2480"/>
  <c r="D2479"/>
  <c r="D2478"/>
  <c r="D2477"/>
  <c r="D2476"/>
  <c r="D2475"/>
  <c r="D2474"/>
  <c r="D2473"/>
  <c r="D2472"/>
  <c r="D2471"/>
  <c r="D2470"/>
  <c r="D2469"/>
  <c r="D2468"/>
  <c r="D2467"/>
  <c r="D2466"/>
  <c r="D2465"/>
  <c r="D2464"/>
  <c r="D2463"/>
  <c r="D2462"/>
  <c r="D2461"/>
  <c r="D2460"/>
  <c r="D2459"/>
  <c r="D2458"/>
  <c r="D2457"/>
  <c r="D2456"/>
  <c r="D2453"/>
  <c r="D2452"/>
  <c r="D2451"/>
  <c r="D2450"/>
  <c r="D2449"/>
  <c r="D2448"/>
  <c r="D2447"/>
  <c r="D2446"/>
  <c r="D2444"/>
  <c r="D2443"/>
  <c r="D2442"/>
  <c r="D2441"/>
  <c r="D2440"/>
  <c r="D2439"/>
  <c r="D2438"/>
  <c r="D2437"/>
  <c r="D2436"/>
  <c r="D2435"/>
  <c r="D2434"/>
  <c r="D2433"/>
  <c r="D2432"/>
  <c r="D2431"/>
  <c r="D2430"/>
  <c r="D2429"/>
  <c r="D2428"/>
  <c r="D2427"/>
  <c r="D2426"/>
  <c r="D2425"/>
  <c r="D2424"/>
  <c r="D2423"/>
  <c r="D2422"/>
  <c r="D2421"/>
  <c r="D2420"/>
  <c r="D2419"/>
  <c r="D2418"/>
  <c r="D2417"/>
  <c r="D2416"/>
  <c r="D2415"/>
  <c r="D2414"/>
  <c r="D2413"/>
  <c r="D2412"/>
  <c r="D2411"/>
  <c r="D2410"/>
  <c r="D2409"/>
  <c r="D2408"/>
  <c r="D2407"/>
  <c r="D2406"/>
  <c r="D2405"/>
  <c r="D2404"/>
  <c r="D2403"/>
  <c r="D2402"/>
  <c r="D2401"/>
  <c r="D2399"/>
  <c r="D2398"/>
  <c r="D2397"/>
  <c r="D2396"/>
  <c r="D2395"/>
  <c r="D2394"/>
  <c r="D2393"/>
  <c r="D2392"/>
  <c r="D2391"/>
  <c r="D2390"/>
  <c r="D2389"/>
  <c r="D2388"/>
  <c r="D2386"/>
  <c r="D2385"/>
  <c r="D2384"/>
  <c r="D2382"/>
  <c r="D2381"/>
  <c r="D2380"/>
  <c r="D2379"/>
  <c r="D2378"/>
  <c r="D2377"/>
  <c r="D2375"/>
  <c r="D2373"/>
  <c r="D2372"/>
  <c r="D2371"/>
  <c r="D2370"/>
  <c r="D2369"/>
  <c r="D2368"/>
  <c r="D2366"/>
  <c r="D2365"/>
  <c r="D2364"/>
  <c r="D2363"/>
  <c r="D2362"/>
  <c r="D2361"/>
  <c r="D2360"/>
  <c r="D2359"/>
  <c r="D2358"/>
  <c r="D2357"/>
  <c r="D2356"/>
  <c r="D2355"/>
  <c r="D2353"/>
  <c r="D2352"/>
  <c r="D2351"/>
  <c r="D2349"/>
  <c r="D2348"/>
  <c r="D2347"/>
  <c r="D2346"/>
  <c r="D2345"/>
  <c r="D2344"/>
  <c r="D2343"/>
  <c r="D2342"/>
  <c r="D2341"/>
  <c r="D2340"/>
  <c r="D2339"/>
  <c r="D2338"/>
  <c r="D2337"/>
  <c r="D2336"/>
  <c r="D2335"/>
  <c r="D2334"/>
  <c r="D2333"/>
  <c r="D2332"/>
  <c r="D2331"/>
  <c r="D2330"/>
  <c r="D2329"/>
  <c r="D2328"/>
  <c r="D2327"/>
  <c r="D2326"/>
  <c r="D2325"/>
  <c r="D2324"/>
  <c r="D2323"/>
  <c r="D2322"/>
  <c r="D2321"/>
  <c r="D2320"/>
  <c r="D2319"/>
  <c r="D2318"/>
  <c r="D2317"/>
  <c r="D2316"/>
  <c r="D2315"/>
  <c r="D2314"/>
  <c r="D2313"/>
  <c r="D2312"/>
  <c r="D2311"/>
  <c r="D2310"/>
  <c r="D2309"/>
  <c r="D2308"/>
  <c r="D2307"/>
  <c r="D2306"/>
  <c r="D2305"/>
  <c r="D2304"/>
  <c r="D2303"/>
  <c r="D2302"/>
  <c r="D2301"/>
  <c r="D2300"/>
  <c r="D2299"/>
  <c r="D2298"/>
  <c r="D2297"/>
  <c r="D2296"/>
  <c r="D2295"/>
  <c r="D2294"/>
  <c r="D2293"/>
  <c r="D2292"/>
  <c r="D2291"/>
  <c r="D2290"/>
  <c r="D2289"/>
  <c r="D2288"/>
  <c r="D2287"/>
  <c r="D2286"/>
  <c r="D2285"/>
  <c r="D2284"/>
  <c r="D2282"/>
  <c r="D2281"/>
  <c r="D2280"/>
  <c r="D2279"/>
  <c r="D2278"/>
  <c r="D2277"/>
  <c r="D2276"/>
  <c r="D2275"/>
  <c r="D2274"/>
  <c r="D2273"/>
  <c r="D2272"/>
  <c r="D2271"/>
  <c r="D2270"/>
  <c r="D2269"/>
  <c r="D2268"/>
  <c r="D2267"/>
  <c r="D2266"/>
  <c r="D2265"/>
  <c r="D2264"/>
  <c r="D2263"/>
  <c r="D2262"/>
  <c r="D2261"/>
  <c r="D2260"/>
  <c r="D2258"/>
  <c r="D2257"/>
  <c r="D2256"/>
  <c r="D2255"/>
  <c r="D2253"/>
  <c r="D2252"/>
  <c r="D2251"/>
  <c r="D2250"/>
  <c r="D2249"/>
  <c r="D2248"/>
  <c r="D2247"/>
  <c r="D2246"/>
  <c r="D2244"/>
  <c r="D2243"/>
  <c r="D2242"/>
  <c r="D2241"/>
  <c r="D2240"/>
  <c r="D2239"/>
  <c r="D2238"/>
  <c r="D2237"/>
  <c r="D2236"/>
  <c r="D2235"/>
  <c r="D2234"/>
  <c r="D2233"/>
  <c r="D2232"/>
  <c r="D2231"/>
  <c r="D2230"/>
  <c r="D2229"/>
  <c r="D2228"/>
  <c r="D2227"/>
  <c r="D2226"/>
  <c r="D2225"/>
  <c r="D2224"/>
  <c r="D2223"/>
  <c r="D2222"/>
  <c r="D2221"/>
  <c r="D2220"/>
  <c r="D2219"/>
  <c r="D2218"/>
  <c r="D2217"/>
  <c r="D2216"/>
  <c r="D2215"/>
  <c r="D2214"/>
  <c r="D2213"/>
  <c r="D2212"/>
  <c r="D2211"/>
  <c r="D2210"/>
  <c r="D2209"/>
  <c r="D2208"/>
  <c r="D2207"/>
  <c r="D2206"/>
  <c r="D2205"/>
  <c r="D2204"/>
  <c r="D2203"/>
  <c r="D2202"/>
  <c r="D2201"/>
  <c r="D2200"/>
  <c r="D2199"/>
  <c r="D2198"/>
  <c r="D2197"/>
  <c r="D2196"/>
  <c r="D2195"/>
  <c r="D2194"/>
  <c r="D2193"/>
  <c r="D2192"/>
  <c r="D2191"/>
  <c r="D2190"/>
  <c r="D2189"/>
  <c r="D2188"/>
  <c r="D2187"/>
  <c r="D2186"/>
  <c r="D2185"/>
  <c r="D2184"/>
  <c r="D2183"/>
  <c r="D2182"/>
  <c r="D2181"/>
  <c r="D2180"/>
  <c r="D2179"/>
  <c r="D2178"/>
  <c r="D2177"/>
  <c r="D2176"/>
  <c r="D2175"/>
  <c r="D2174"/>
  <c r="D2173"/>
  <c r="D2172"/>
  <c r="D2171"/>
  <c r="D2170"/>
  <c r="D2169"/>
  <c r="D2168"/>
  <c r="D2167"/>
  <c r="D2166"/>
  <c r="D2165"/>
  <c r="D2164"/>
  <c r="D2163"/>
  <c r="D2162"/>
  <c r="D2161"/>
  <c r="D2160"/>
  <c r="D2159"/>
  <c r="D2158"/>
  <c r="D2157"/>
  <c r="D2156"/>
  <c r="D2155"/>
  <c r="D2154"/>
  <c r="D2153"/>
  <c r="D2152"/>
  <c r="D2151"/>
  <c r="D2150"/>
  <c r="D2149"/>
  <c r="D2148"/>
  <c r="D2147"/>
  <c r="D2146"/>
  <c r="D2145"/>
  <c r="D2144"/>
  <c r="D2143"/>
  <c r="D2142"/>
  <c r="D2141"/>
  <c r="D2140"/>
  <c r="D2138"/>
  <c r="D2137"/>
  <c r="D2136"/>
  <c r="D2135"/>
  <c r="D2134"/>
  <c r="D2133"/>
  <c r="D2132"/>
  <c r="D2131"/>
  <c r="D2130"/>
  <c r="D2129"/>
  <c r="D2128"/>
  <c r="D2127"/>
  <c r="D2126"/>
  <c r="D2125"/>
  <c r="D2124"/>
  <c r="D2123"/>
  <c r="D2122"/>
  <c r="D2121"/>
  <c r="D2120"/>
  <c r="D2119"/>
  <c r="D2118"/>
  <c r="D2117"/>
  <c r="D2116"/>
  <c r="D2115"/>
  <c r="D2114"/>
  <c r="D2113"/>
  <c r="D2112"/>
  <c r="D2111"/>
  <c r="D2110"/>
  <c r="D2109"/>
  <c r="D2108"/>
  <c r="D2107"/>
  <c r="D2106"/>
  <c r="D2105"/>
  <c r="D2104"/>
  <c r="D2103"/>
  <c r="D2102"/>
  <c r="D2101"/>
  <c r="D2100"/>
  <c r="D2099"/>
  <c r="D2098"/>
  <c r="D2097"/>
  <c r="D2096"/>
  <c r="D2095"/>
  <c r="D2094"/>
  <c r="D2092"/>
  <c r="D2091"/>
  <c r="D2090"/>
  <c r="D2089"/>
  <c r="D2088"/>
  <c r="D2087"/>
  <c r="D2086"/>
  <c r="D2085"/>
  <c r="D2084"/>
  <c r="D2083"/>
  <c r="D2082"/>
  <c r="D2081"/>
  <c r="D2080"/>
  <c r="D2079"/>
  <c r="D2078"/>
  <c r="D2077"/>
  <c r="D2076"/>
  <c r="D2075"/>
  <c r="D2074"/>
  <c r="D2073"/>
  <c r="D2072"/>
  <c r="D2071"/>
  <c r="D2070"/>
  <c r="D2069"/>
  <c r="D2068"/>
  <c r="D2067"/>
  <c r="D2066"/>
  <c r="D2065"/>
  <c r="D2064"/>
  <c r="D2063"/>
  <c r="D2062"/>
  <c r="D2061"/>
  <c r="D2060"/>
  <c r="D2059"/>
  <c r="D2057"/>
  <c r="D2056"/>
  <c r="D2055"/>
  <c r="D2054"/>
  <c r="D2053"/>
  <c r="D2051"/>
  <c r="D2050"/>
  <c r="D2049"/>
  <c r="D2048"/>
  <c r="D2047"/>
  <c r="D2046"/>
  <c r="D2045"/>
  <c r="D2044"/>
  <c r="D2043"/>
  <c r="D2042"/>
  <c r="D2041"/>
  <c r="D2040"/>
  <c r="D2039"/>
  <c r="D2038"/>
  <c r="D2037"/>
  <c r="D2036"/>
  <c r="D2035"/>
  <c r="D2034"/>
  <c r="D2033"/>
  <c r="D2032"/>
  <c r="D2031"/>
  <c r="D2030"/>
  <c r="D2029"/>
  <c r="D2028"/>
  <c r="D2027"/>
  <c r="D2026"/>
  <c r="D2025"/>
  <c r="D2024"/>
  <c r="D2023"/>
  <c r="D2022"/>
  <c r="D2021"/>
  <c r="D2020"/>
  <c r="D2019"/>
  <c r="D2018"/>
  <c r="D2017"/>
  <c r="D2016"/>
  <c r="D2015"/>
  <c r="D2014"/>
  <c r="D2013"/>
  <c r="D2012"/>
  <c r="D2011"/>
  <c r="D2010"/>
  <c r="D2009"/>
  <c r="D2008"/>
  <c r="D2007"/>
  <c r="D2006"/>
  <c r="D2005"/>
  <c r="D2004"/>
  <c r="D2002"/>
  <c r="D2001"/>
  <c r="D2000"/>
  <c r="D1998"/>
  <c r="D1997"/>
  <c r="D1996"/>
  <c r="D1994"/>
  <c r="D1993"/>
  <c r="D1992"/>
  <c r="D1991"/>
  <c r="D1990"/>
  <c r="D1989"/>
  <c r="D1988"/>
  <c r="D1987"/>
  <c r="D1985"/>
  <c r="D1981"/>
  <c r="D1980"/>
  <c r="D1979"/>
  <c r="D1977"/>
  <c r="D1976"/>
  <c r="D1975"/>
  <c r="D1974"/>
  <c r="D1973"/>
  <c r="D1972"/>
  <c r="D1971"/>
  <c r="D1970"/>
  <c r="D1967"/>
  <c r="D1965"/>
  <c r="D1964"/>
  <c r="D1963"/>
  <c r="D1962"/>
  <c r="D1961"/>
  <c r="D1960"/>
  <c r="D1959"/>
  <c r="D1958"/>
  <c r="D1957"/>
  <c r="D1956"/>
  <c r="D1955"/>
  <c r="D1954"/>
  <c r="D1953"/>
  <c r="D1952"/>
  <c r="D1951"/>
  <c r="D1947"/>
  <c r="D1946"/>
  <c r="D1945"/>
  <c r="D1944"/>
  <c r="D1943"/>
  <c r="D1942"/>
  <c r="D1941"/>
  <c r="D1940"/>
  <c r="D1939"/>
  <c r="D1934"/>
  <c r="D1933"/>
  <c r="D1932"/>
  <c r="D1931"/>
  <c r="D1929"/>
  <c r="D1928"/>
  <c r="D1927"/>
  <c r="D1926"/>
  <c r="D1923"/>
  <c r="D1921"/>
  <c r="D1920"/>
  <c r="D1918"/>
  <c r="D1916"/>
  <c r="D1915"/>
  <c r="D1914"/>
  <c r="D1912"/>
  <c r="D1911"/>
  <c r="D1910"/>
  <c r="D1909"/>
  <c r="D1908"/>
  <c r="D1907"/>
  <c r="D1906"/>
  <c r="D1905"/>
  <c r="D1904"/>
  <c r="D1903"/>
  <c r="D1901"/>
  <c r="D1900"/>
  <c r="D1899"/>
  <c r="D1898"/>
  <c r="D1897"/>
  <c r="D1896"/>
  <c r="D1895"/>
  <c r="D1894"/>
  <c r="D1893"/>
  <c r="D1892"/>
  <c r="D1891"/>
  <c r="D1890"/>
  <c r="D1889"/>
  <c r="D1888"/>
  <c r="D1887"/>
  <c r="D1886"/>
  <c r="D1885"/>
  <c r="D1884"/>
  <c r="D1882"/>
  <c r="D1880"/>
  <c r="D1878"/>
  <c r="D1877"/>
  <c r="D1876"/>
  <c r="D1875"/>
  <c r="D1874"/>
  <c r="D1873"/>
  <c r="D1871"/>
  <c r="D1870"/>
  <c r="D1869"/>
  <c r="D1868"/>
  <c r="D1867"/>
  <c r="D1866"/>
  <c r="D1865"/>
  <c r="D1864"/>
  <c r="D1863"/>
  <c r="D1862"/>
  <c r="D1860"/>
  <c r="D1859"/>
  <c r="D1858"/>
  <c r="D1857"/>
  <c r="D1856"/>
  <c r="D1855"/>
  <c r="D1854"/>
  <c r="D1853"/>
  <c r="D1852"/>
  <c r="D1851"/>
  <c r="D1849"/>
  <c r="D1848"/>
  <c r="D1847"/>
  <c r="D1846"/>
  <c r="D1845"/>
  <c r="D1844"/>
  <c r="D1843"/>
  <c r="D1842"/>
  <c r="D1841"/>
  <c r="D1840"/>
  <c r="D1839"/>
  <c r="D1838"/>
  <c r="D1837"/>
  <c r="D1836"/>
  <c r="D1835"/>
  <c r="D1834"/>
  <c r="D1833"/>
  <c r="D1832"/>
  <c r="D1831"/>
  <c r="D1830"/>
  <c r="D1829"/>
  <c r="D1828"/>
  <c r="D1827"/>
  <c r="D1826"/>
  <c r="D1825"/>
  <c r="D1824"/>
  <c r="D1823"/>
  <c r="D1822"/>
  <c r="D1821"/>
  <c r="D1820"/>
  <c r="D1819"/>
  <c r="D1818"/>
  <c r="D1817"/>
  <c r="D1816"/>
  <c r="D1815"/>
  <c r="D1813"/>
  <c r="D1812"/>
  <c r="D1811"/>
  <c r="D1810"/>
  <c r="D1809"/>
  <c r="D1808"/>
  <c r="D1807"/>
  <c r="D1806"/>
  <c r="D1805"/>
  <c r="D1804"/>
  <c r="D1803"/>
  <c r="D1802"/>
  <c r="D1801"/>
  <c r="D1800"/>
  <c r="D1799"/>
  <c r="D1798"/>
  <c r="D1797"/>
  <c r="D1796"/>
  <c r="D1795"/>
  <c r="D1794"/>
  <c r="D1793"/>
  <c r="D1792"/>
  <c r="D1791"/>
  <c r="D1790"/>
  <c r="D1789"/>
  <c r="D1788"/>
  <c r="D1787"/>
  <c r="D1786"/>
  <c r="D1785"/>
  <c r="D1784"/>
  <c r="D1783"/>
  <c r="D1782"/>
  <c r="D1781"/>
  <c r="D1780"/>
  <c r="D1779"/>
  <c r="D1778"/>
  <c r="D1777"/>
  <c r="D1776"/>
  <c r="D1775"/>
  <c r="D1774"/>
  <c r="D1773"/>
  <c r="D1772"/>
  <c r="D1771"/>
  <c r="D1770"/>
  <c r="D1769"/>
  <c r="D1768"/>
  <c r="D1767"/>
  <c r="D1766"/>
  <c r="D1765"/>
  <c r="D1764"/>
  <c r="D1763"/>
  <c r="D1762"/>
  <c r="D1761"/>
  <c r="D1760"/>
  <c r="D1759"/>
  <c r="D1758"/>
  <c r="D1757"/>
  <c r="D1756"/>
  <c r="D1755"/>
  <c r="D1754"/>
  <c r="D1753"/>
  <c r="D1752"/>
  <c r="D1751"/>
  <c r="D1749"/>
  <c r="D1748"/>
  <c r="D1747"/>
  <c r="D1746"/>
  <c r="D1745"/>
  <c r="D1744"/>
  <c r="D1743"/>
  <c r="D1742"/>
  <c r="D1741"/>
  <c r="D1740"/>
  <c r="D1739"/>
  <c r="D1738"/>
  <c r="D1737"/>
  <c r="D1736"/>
  <c r="D1735"/>
  <c r="D1734"/>
  <c r="D1733"/>
  <c r="D1732"/>
  <c r="D1731"/>
  <c r="D1730"/>
  <c r="D1729"/>
  <c r="D1728"/>
  <c r="D1727"/>
  <c r="D1726"/>
  <c r="D1725"/>
  <c r="D1724"/>
  <c r="D1723"/>
  <c r="D1722"/>
  <c r="D1721"/>
  <c r="D1720"/>
  <c r="D1719"/>
  <c r="D1718"/>
  <c r="D1717"/>
  <c r="D1716"/>
  <c r="D1715"/>
  <c r="D1714"/>
  <c r="D1713"/>
  <c r="D1712"/>
  <c r="D1711"/>
  <c r="D1710"/>
  <c r="D1709"/>
  <c r="D1708"/>
  <c r="D1707"/>
  <c r="D1706"/>
  <c r="D1705"/>
  <c r="D1704"/>
  <c r="D1702"/>
  <c r="D1701"/>
  <c r="D1700"/>
  <c r="D1698"/>
  <c r="D1697"/>
  <c r="D1696"/>
  <c r="D1695"/>
  <c r="D1693"/>
  <c r="D1692"/>
  <c r="D1691"/>
  <c r="D1690"/>
  <c r="D1689"/>
  <c r="D1688"/>
  <c r="D1687"/>
  <c r="D1686"/>
  <c r="D1684"/>
  <c r="D1683"/>
  <c r="D1682"/>
  <c r="D1681"/>
  <c r="D1680"/>
  <c r="D1679"/>
  <c r="D1678"/>
  <c r="D1677"/>
  <c r="D1676"/>
  <c r="D1675"/>
  <c r="D1674"/>
  <c r="D1673"/>
  <c r="D1672"/>
  <c r="D1671"/>
  <c r="D1670"/>
  <c r="D1669"/>
  <c r="D1668"/>
  <c r="D1667"/>
  <c r="D1666"/>
  <c r="D1665"/>
  <c r="D1664"/>
  <c r="D1663"/>
  <c r="D1662"/>
  <c r="D1661"/>
  <c r="D1660"/>
  <c r="D1659"/>
  <c r="D1658"/>
  <c r="D1657"/>
  <c r="D1656"/>
  <c r="D1655"/>
  <c r="D1654"/>
  <c r="D1653"/>
  <c r="D1652"/>
  <c r="D1651"/>
  <c r="D1650"/>
  <c r="D1649"/>
  <c r="D1648"/>
  <c r="D1647"/>
  <c r="D1646"/>
  <c r="D1645"/>
  <c r="D1644"/>
  <c r="D1643"/>
  <c r="D1642"/>
  <c r="D1641"/>
  <c r="D1640"/>
  <c r="D1639"/>
  <c r="D1638"/>
  <c r="D1637"/>
  <c r="D1636"/>
  <c r="D1635"/>
  <c r="D1634"/>
  <c r="D1633"/>
  <c r="D1632"/>
  <c r="D1631"/>
  <c r="D1630"/>
  <c r="D1629"/>
  <c r="D1628"/>
  <c r="D1627"/>
  <c r="D1626"/>
  <c r="D1625"/>
  <c r="D1624"/>
  <c r="D1623"/>
  <c r="D1622"/>
  <c r="D1621"/>
  <c r="D1620"/>
  <c r="D1619"/>
  <c r="D1618"/>
  <c r="D1617"/>
  <c r="D1616"/>
  <c r="D1615"/>
  <c r="D1614"/>
  <c r="D1613"/>
  <c r="D1612"/>
  <c r="D1611"/>
  <c r="D1610"/>
  <c r="D1609"/>
  <c r="D1608"/>
  <c r="D1607"/>
  <c r="D1606"/>
  <c r="D1605"/>
  <c r="D1604"/>
  <c r="D1602"/>
  <c r="D1601"/>
  <c r="D1600"/>
  <c r="D1598"/>
  <c r="D1597"/>
  <c r="D1596"/>
  <c r="D1595"/>
  <c r="D1594"/>
  <c r="D1593"/>
  <c r="D1592"/>
  <c r="D1591"/>
  <c r="D1590"/>
  <c r="D1589"/>
  <c r="D1588"/>
  <c r="D1587"/>
  <c r="D1586"/>
  <c r="D1585"/>
  <c r="D1584"/>
  <c r="D1583"/>
  <c r="D1582"/>
  <c r="D1581"/>
  <c r="D1580"/>
  <c r="D1579"/>
  <c r="D1578"/>
  <c r="D1576"/>
  <c r="D1575"/>
  <c r="D1574"/>
  <c r="D1573"/>
  <c r="D1572"/>
  <c r="D1571"/>
  <c r="D1570"/>
  <c r="D1569"/>
  <c r="D1568"/>
  <c r="D1567"/>
  <c r="D1566"/>
  <c r="D1565"/>
  <c r="D1564"/>
  <c r="D1563"/>
  <c r="D1562"/>
  <c r="D1561"/>
  <c r="D1559"/>
  <c r="D1558"/>
  <c r="D1557"/>
  <c r="D1556"/>
  <c r="D1555"/>
  <c r="D1554"/>
  <c r="D1553"/>
  <c r="D1551"/>
  <c r="D1550"/>
  <c r="D1548"/>
  <c r="D1547"/>
  <c r="D1546"/>
  <c r="D1545"/>
  <c r="D1544"/>
  <c r="D1543"/>
  <c r="D1542"/>
  <c r="D1541"/>
  <c r="D1540"/>
  <c r="D1539"/>
  <c r="D1538"/>
  <c r="D1537"/>
  <c r="D1535"/>
  <c r="D1534"/>
  <c r="D1533"/>
  <c r="D1532"/>
  <c r="D1531"/>
  <c r="D1530"/>
  <c r="D1529"/>
  <c r="D1528"/>
  <c r="D1527"/>
  <c r="D1526"/>
  <c r="D1525"/>
  <c r="D1524"/>
  <c r="D1523"/>
  <c r="D1522"/>
  <c r="D1521"/>
  <c r="D1520"/>
  <c r="D1519"/>
  <c r="D1518"/>
  <c r="D1517"/>
  <c r="D1516"/>
  <c r="D1515"/>
  <c r="D1514"/>
  <c r="D1513"/>
  <c r="D1512"/>
  <c r="D1511"/>
  <c r="D1510"/>
  <c r="D1509"/>
  <c r="D1508"/>
  <c r="D1507"/>
  <c r="D1506"/>
  <c r="D1505"/>
  <c r="D1504"/>
  <c r="D1503"/>
  <c r="D1502"/>
  <c r="D1501"/>
  <c r="D1500"/>
  <c r="D1499"/>
  <c r="D1498"/>
  <c r="D1497"/>
  <c r="D1496"/>
  <c r="D1495"/>
  <c r="D1493"/>
  <c r="D1492"/>
  <c r="D1491"/>
  <c r="D1490"/>
  <c r="D1489"/>
  <c r="D1488"/>
  <c r="D1487"/>
  <c r="D1486"/>
  <c r="D1485"/>
  <c r="D1484"/>
  <c r="D1483"/>
  <c r="D1482"/>
  <c r="D1480"/>
  <c r="D1479"/>
  <c r="D1478"/>
  <c r="D1477"/>
  <c r="D1476"/>
  <c r="D1475"/>
  <c r="D1474"/>
  <c r="D1473"/>
  <c r="D1472"/>
  <c r="D1471"/>
  <c r="D1470"/>
  <c r="D1469"/>
  <c r="D1468"/>
  <c r="D1467"/>
  <c r="D1466"/>
  <c r="D1465"/>
  <c r="D1464"/>
  <c r="D1463"/>
  <c r="D1462"/>
  <c r="D1461"/>
  <c r="D1460"/>
  <c r="D1459"/>
  <c r="D1458"/>
  <c r="D1457"/>
  <c r="D1456"/>
  <c r="D1455"/>
  <c r="D1454"/>
  <c r="D1453"/>
  <c r="D1452"/>
  <c r="D1451"/>
  <c r="D1450"/>
  <c r="D1449"/>
  <c r="D1448"/>
  <c r="D1447"/>
  <c r="D1446"/>
  <c r="D1445"/>
  <c r="D1444"/>
  <c r="D1443"/>
  <c r="D1442"/>
  <c r="D1441"/>
  <c r="D1440"/>
  <c r="D1439"/>
  <c r="D1438"/>
  <c r="D1437"/>
  <c r="D1436"/>
  <c r="D1435"/>
  <c r="D1434"/>
  <c r="D1433"/>
  <c r="D1432"/>
  <c r="D1430"/>
  <c r="D1429"/>
  <c r="D1428"/>
  <c r="D1427"/>
  <c r="D1426"/>
  <c r="D1425"/>
  <c r="D1424"/>
  <c r="D1423"/>
  <c r="D1422"/>
  <c r="D1421"/>
  <c r="D1420"/>
  <c r="D1419"/>
  <c r="D1418"/>
  <c r="D1417"/>
  <c r="D1416"/>
  <c r="D1415"/>
  <c r="D1414"/>
  <c r="D1413"/>
  <c r="D1412"/>
  <c r="D1411"/>
  <c r="D1410"/>
  <c r="D1409"/>
  <c r="D1408"/>
  <c r="D1407"/>
  <c r="D1406"/>
  <c r="D1405"/>
  <c r="D1404"/>
  <c r="D1403"/>
  <c r="D1402"/>
  <c r="D1401"/>
  <c r="D1399"/>
  <c r="D1398"/>
  <c r="D1397"/>
  <c r="D1396"/>
  <c r="D1395"/>
  <c r="D1394"/>
  <c r="D1393"/>
  <c r="D1392"/>
  <c r="D1391"/>
  <c r="D1390"/>
  <c r="D1389"/>
  <c r="D1388"/>
  <c r="D1387"/>
  <c r="D1386"/>
  <c r="D1385"/>
  <c r="D1384"/>
  <c r="D1383"/>
  <c r="D1382"/>
  <c r="D1381"/>
  <c r="D1380"/>
  <c r="D1379"/>
  <c r="D1378"/>
  <c r="D1377"/>
  <c r="D1376"/>
  <c r="D1375"/>
  <c r="D1374"/>
  <c r="D1373"/>
  <c r="D1372"/>
  <c r="D1371"/>
  <c r="D1370"/>
  <c r="D1369"/>
  <c r="D1368"/>
  <c r="D1367"/>
  <c r="D1366"/>
  <c r="D1365"/>
  <c r="D1364"/>
  <c r="D1363"/>
  <c r="D1362"/>
  <c r="D1361"/>
  <c r="D1360"/>
  <c r="D1359"/>
  <c r="D1358"/>
  <c r="D1357"/>
  <c r="D1356"/>
  <c r="D1355"/>
  <c r="D1354"/>
  <c r="D1353"/>
  <c r="D1352"/>
  <c r="D1351"/>
  <c r="D1350"/>
  <c r="D1349"/>
  <c r="D1348"/>
  <c r="D1347"/>
  <c r="D1346"/>
  <c r="D1345"/>
  <c r="D1344"/>
  <c r="D1343"/>
  <c r="D1341"/>
  <c r="D1340"/>
  <c r="D1339"/>
  <c r="D1338"/>
  <c r="D1337"/>
  <c r="D1336"/>
  <c r="D1335"/>
  <c r="D1334"/>
  <c r="D1333"/>
  <c r="D1332"/>
  <c r="D1331"/>
  <c r="D1330"/>
  <c r="D1329"/>
  <c r="D1328"/>
  <c r="D1327"/>
  <c r="D1326"/>
  <c r="D1324"/>
  <c r="D1323"/>
  <c r="D1322"/>
  <c r="D1321"/>
  <c r="D1320"/>
  <c r="D1319"/>
  <c r="D1318"/>
  <c r="D1317"/>
  <c r="D1316"/>
  <c r="D1315"/>
  <c r="D1314"/>
  <c r="D1313"/>
  <c r="D1312"/>
  <c r="D1311"/>
  <c r="D1309"/>
  <c r="D1308"/>
  <c r="D1307"/>
  <c r="D1306"/>
  <c r="D1305"/>
  <c r="D1304"/>
  <c r="D1303"/>
  <c r="D1302"/>
  <c r="D1301"/>
  <c r="D1300"/>
  <c r="D1299"/>
  <c r="D1298"/>
  <c r="D1297"/>
  <c r="D1296"/>
  <c r="D1295"/>
  <c r="D1294"/>
  <c r="D1293"/>
  <c r="D1292"/>
  <c r="D1291"/>
  <c r="D1290"/>
  <c r="D1289"/>
  <c r="D1288"/>
  <c r="D1287"/>
  <c r="D1286"/>
  <c r="D1285"/>
  <c r="D1284"/>
  <c r="D1283"/>
  <c r="D1281"/>
  <c r="D1280"/>
  <c r="D1279"/>
  <c r="D1278"/>
  <c r="D1277"/>
  <c r="D1276"/>
  <c r="D1275"/>
  <c r="D1274"/>
  <c r="D1273"/>
  <c r="D1271"/>
  <c r="D1270"/>
  <c r="D1269"/>
  <c r="D1268"/>
  <c r="D1267"/>
  <c r="D1266"/>
  <c r="D1265"/>
  <c r="D1264"/>
  <c r="D1263"/>
  <c r="D1262"/>
  <c r="D1261"/>
  <c r="D1260"/>
  <c r="D1259"/>
  <c r="D1258"/>
  <c r="D1257"/>
  <c r="D1256"/>
  <c r="D1255"/>
  <c r="D1254"/>
  <c r="D1253"/>
  <c r="D1252"/>
  <c r="D1251"/>
  <c r="D1250"/>
  <c r="D1249"/>
  <c r="D1248"/>
  <c r="D1247"/>
  <c r="D1246"/>
  <c r="D1245"/>
  <c r="D1244"/>
  <c r="D1243"/>
  <c r="D1242"/>
  <c r="D1241"/>
  <c r="D1240"/>
  <c r="D1239"/>
  <c r="D1238"/>
  <c r="D1237"/>
  <c r="D1236"/>
  <c r="D1235"/>
  <c r="D1234"/>
  <c r="D1233"/>
  <c r="D1232"/>
  <c r="D1231"/>
  <c r="D1230"/>
  <c r="D1229"/>
  <c r="D1228"/>
  <c r="D1227"/>
  <c r="D1225"/>
  <c r="D1224"/>
  <c r="D1223"/>
  <c r="D1222"/>
  <c r="D1219"/>
  <c r="D1218"/>
  <c r="D1217"/>
  <c r="D1216"/>
  <c r="D1215"/>
  <c r="D1214"/>
  <c r="D1213"/>
  <c r="D1212"/>
  <c r="D1211"/>
  <c r="D1210"/>
  <c r="D1209"/>
  <c r="D1208"/>
  <c r="D1207"/>
  <c r="D1206"/>
  <c r="D1205"/>
  <c r="D1204"/>
  <c r="D1203"/>
  <c r="D1202"/>
  <c r="D1201"/>
  <c r="D1200"/>
  <c r="D1199"/>
  <c r="D1198"/>
  <c r="D1196"/>
  <c r="D1195"/>
  <c r="D1193"/>
  <c r="D1191"/>
  <c r="D1190"/>
  <c r="D1188"/>
  <c r="D1187"/>
  <c r="D1186"/>
  <c r="D1185"/>
  <c r="D1184"/>
  <c r="D1183"/>
  <c r="D1182"/>
  <c r="D1181"/>
  <c r="D1180"/>
  <c r="D1179"/>
  <c r="D1178"/>
  <c r="D1177"/>
  <c r="D1176"/>
  <c r="D1175"/>
  <c r="D1174"/>
  <c r="D1173"/>
  <c r="D1172"/>
  <c r="D1171"/>
  <c r="D1170"/>
  <c r="D1169"/>
  <c r="D1168"/>
  <c r="D1167"/>
  <c r="D1166"/>
  <c r="D1165"/>
  <c r="D1164"/>
  <c r="D1163"/>
  <c r="D1162"/>
  <c r="D1161"/>
  <c r="D1160"/>
  <c r="D1159"/>
  <c r="D1158"/>
  <c r="D1157"/>
  <c r="D1156"/>
  <c r="D1155"/>
  <c r="D1154"/>
  <c r="D1153"/>
  <c r="D1152"/>
  <c r="D1151"/>
  <c r="D1150"/>
  <c r="D1149"/>
  <c r="D1148"/>
  <c r="D1147"/>
  <c r="D1146"/>
  <c r="D1145"/>
  <c r="D1144"/>
  <c r="D1143"/>
  <c r="D1142"/>
  <c r="D1141"/>
  <c r="D1140"/>
  <c r="D1139"/>
  <c r="D1138"/>
  <c r="D1137"/>
  <c r="D1136"/>
  <c r="D1135"/>
  <c r="D1134"/>
  <c r="D1133"/>
  <c r="D1132"/>
  <c r="D1131"/>
  <c r="D1130"/>
  <c r="D1129"/>
  <c r="D1128"/>
  <c r="D1127"/>
  <c r="D1126"/>
  <c r="D1125"/>
  <c r="D1124"/>
  <c r="D1123"/>
  <c r="D1122"/>
  <c r="D1121"/>
  <c r="D1120"/>
  <c r="D1119"/>
  <c r="D1118"/>
  <c r="D1117"/>
  <c r="D1115"/>
  <c r="D1114"/>
  <c r="D1113"/>
  <c r="D1112"/>
  <c r="D1111"/>
  <c r="D1110"/>
  <c r="D1109"/>
  <c r="D1107"/>
  <c r="D1106"/>
  <c r="D1105"/>
  <c r="D1104"/>
  <c r="D1102"/>
  <c r="D1100"/>
  <c r="D1099"/>
  <c r="D1098"/>
  <c r="D1097"/>
  <c r="D1096"/>
  <c r="D1095"/>
  <c r="D1094"/>
  <c r="D1093"/>
  <c r="D1092"/>
  <c r="D1091"/>
  <c r="D1090"/>
  <c r="D1089"/>
  <c r="D1088"/>
  <c r="D1087"/>
  <c r="D1086"/>
  <c r="D1085"/>
  <c r="D1084"/>
  <c r="D1083"/>
  <c r="D1082"/>
  <c r="D1078"/>
  <c r="D1077"/>
  <c r="D1076"/>
  <c r="D1075"/>
  <c r="D1074"/>
  <c r="D1073"/>
  <c r="D1072"/>
  <c r="D1070"/>
  <c r="D1069"/>
  <c r="D1068"/>
  <c r="D1067"/>
  <c r="D1066"/>
  <c r="D1065"/>
  <c r="D1064"/>
  <c r="D1063"/>
  <c r="D1062"/>
  <c r="D1061"/>
  <c r="D1060"/>
  <c r="D1059"/>
  <c r="D1056"/>
  <c r="D1055"/>
  <c r="D1054"/>
  <c r="D1053"/>
  <c r="D1052"/>
  <c r="D1051"/>
  <c r="D1050"/>
  <c r="D1049"/>
  <c r="D1047"/>
  <c r="D1046"/>
  <c r="D1044"/>
  <c r="D1043"/>
  <c r="D1042"/>
  <c r="D1041"/>
  <c r="D1040"/>
  <c r="D1038"/>
  <c r="D1037"/>
  <c r="D1036"/>
  <c r="D1035"/>
  <c r="D1034"/>
  <c r="D1033"/>
  <c r="D1032"/>
  <c r="D1031"/>
  <c r="D1030"/>
  <c r="D1029"/>
  <c r="D1028"/>
  <c r="D1027"/>
  <c r="D1026"/>
  <c r="D1025"/>
  <c r="D1024"/>
  <c r="D1023"/>
  <c r="D1022"/>
  <c r="D1021"/>
  <c r="D1020"/>
  <c r="D1019"/>
  <c r="D1018"/>
  <c r="D1016"/>
  <c r="D1015"/>
  <c r="D1014"/>
  <c r="D1013"/>
  <c r="D1012"/>
  <c r="D1009"/>
  <c r="D1008"/>
  <c r="D1007"/>
  <c r="D1006"/>
  <c r="D1005"/>
  <c r="D1003"/>
  <c r="D1002"/>
  <c r="D1001"/>
  <c r="D1000"/>
  <c r="D999"/>
  <c r="D998"/>
  <c r="D997"/>
  <c r="D996"/>
  <c r="D995"/>
  <c r="D993"/>
  <c r="D992"/>
  <c r="D991"/>
  <c r="D990"/>
  <c r="D989"/>
  <c r="D988"/>
  <c r="D987"/>
  <c r="D986"/>
  <c r="D985"/>
  <c r="D984"/>
  <c r="D983"/>
  <c r="D981"/>
  <c r="D980"/>
  <c r="D978"/>
  <c r="D977"/>
  <c r="D976"/>
  <c r="D975"/>
  <c r="D974"/>
  <c r="D973"/>
  <c r="D972"/>
  <c r="D970"/>
  <c r="D969"/>
  <c r="D968"/>
  <c r="D967"/>
  <c r="D964"/>
  <c r="D963"/>
  <c r="D961"/>
  <c r="D960"/>
  <c r="D959"/>
  <c r="D958"/>
  <c r="D957"/>
  <c r="D956"/>
  <c r="D955"/>
  <c r="D954"/>
  <c r="D953"/>
  <c r="D952"/>
  <c r="D951"/>
  <c r="D950"/>
  <c r="D948"/>
  <c r="D947"/>
  <c r="D946"/>
  <c r="D945"/>
  <c r="D944"/>
  <c r="D943"/>
  <c r="D942"/>
  <c r="D941"/>
  <c r="D940"/>
  <c r="D939"/>
  <c r="D937"/>
  <c r="D936"/>
  <c r="D934"/>
  <c r="D933"/>
  <c r="D932"/>
  <c r="D931"/>
  <c r="D929"/>
  <c r="D928"/>
  <c r="D927"/>
  <c r="D926"/>
  <c r="D925"/>
  <c r="D924"/>
  <c r="D923"/>
  <c r="D922"/>
  <c r="D921"/>
  <c r="D920"/>
  <c r="D919"/>
  <c r="D916"/>
  <c r="D914"/>
  <c r="D913"/>
  <c r="D911"/>
  <c r="D910"/>
  <c r="D909"/>
  <c r="D908"/>
  <c r="D907"/>
  <c r="D906"/>
  <c r="D905"/>
  <c r="D904"/>
  <c r="D903"/>
  <c r="D902"/>
  <c r="D901"/>
  <c r="D900"/>
  <c r="D899"/>
  <c r="D898"/>
  <c r="D897"/>
  <c r="D896"/>
  <c r="D895"/>
  <c r="D894"/>
  <c r="D893"/>
  <c r="D892"/>
  <c r="D891"/>
  <c r="D890"/>
  <c r="D889"/>
  <c r="D888"/>
  <c r="D887"/>
  <c r="D886"/>
  <c r="D885"/>
  <c r="D884"/>
  <c r="D883"/>
  <c r="D882"/>
  <c r="D881"/>
  <c r="D880"/>
  <c r="D879"/>
  <c r="D878"/>
  <c r="D877"/>
  <c r="D876"/>
  <c r="D875"/>
  <c r="D874"/>
  <c r="D873"/>
  <c r="D872"/>
  <c r="D871"/>
  <c r="D870"/>
  <c r="D869"/>
  <c r="D868"/>
  <c r="D867"/>
  <c r="D866"/>
  <c r="D865"/>
  <c r="D864"/>
  <c r="D863"/>
  <c r="D862"/>
  <c r="D861"/>
  <c r="D860"/>
  <c r="D859"/>
  <c r="D858"/>
  <c r="D857"/>
  <c r="D856"/>
  <c r="D855"/>
  <c r="D854"/>
  <c r="D853"/>
  <c r="D852"/>
  <c r="D851"/>
  <c r="D850"/>
  <c r="D849"/>
  <c r="D848"/>
  <c r="D847"/>
  <c r="D846"/>
  <c r="D845"/>
  <c r="D844"/>
  <c r="D843"/>
  <c r="D842"/>
  <c r="D841"/>
  <c r="D840"/>
  <c r="D839"/>
  <c r="D838"/>
  <c r="D837"/>
  <c r="D836"/>
  <c r="D835"/>
  <c r="D832"/>
  <c r="D831"/>
  <c r="D829"/>
  <c r="D828"/>
  <c r="D827"/>
  <c r="D826"/>
  <c r="D825"/>
  <c r="D824"/>
  <c r="D823"/>
  <c r="D822"/>
  <c r="D821"/>
  <c r="D820"/>
  <c r="D814"/>
  <c r="D813"/>
  <c r="D812"/>
  <c r="D811"/>
  <c r="D810"/>
  <c r="D809"/>
  <c r="D808"/>
  <c r="D807"/>
  <c r="D806"/>
  <c r="D805"/>
  <c r="D804"/>
  <c r="D803"/>
  <c r="D802"/>
  <c r="D801"/>
  <c r="D798"/>
  <c r="D797"/>
  <c r="D796"/>
  <c r="D795"/>
  <c r="D794"/>
  <c r="D793"/>
  <c r="D792"/>
  <c r="D791"/>
  <c r="D790"/>
  <c r="D789"/>
  <c r="D788"/>
  <c r="D787"/>
  <c r="D786"/>
  <c r="D785"/>
  <c r="D784"/>
  <c r="D783"/>
  <c r="D782"/>
  <c r="D781"/>
  <c r="D780"/>
  <c r="D779"/>
  <c r="D778"/>
  <c r="D777"/>
  <c r="D776"/>
  <c r="D775"/>
  <c r="D773"/>
  <c r="D772"/>
  <c r="D771"/>
  <c r="D769"/>
  <c r="D768"/>
  <c r="D767"/>
  <c r="D766"/>
  <c r="D765"/>
  <c r="D764"/>
  <c r="D763"/>
  <c r="D762"/>
  <c r="D761"/>
  <c r="D760"/>
  <c r="D759"/>
  <c r="D758"/>
  <c r="D757"/>
  <c r="D756"/>
  <c r="D755"/>
  <c r="D754"/>
  <c r="D753"/>
  <c r="D752"/>
  <c r="D751"/>
  <c r="D750"/>
  <c r="D749"/>
  <c r="D748"/>
  <c r="D747"/>
  <c r="D746"/>
  <c r="D745"/>
  <c r="D744"/>
  <c r="D743"/>
  <c r="D742"/>
  <c r="D741"/>
  <c r="D740"/>
  <c r="D739"/>
  <c r="D738"/>
  <c r="D737"/>
  <c r="D736"/>
  <c r="D735"/>
  <c r="D734"/>
  <c r="D733"/>
  <c r="D732"/>
  <c r="D731"/>
  <c r="D730"/>
  <c r="D729"/>
  <c r="D728"/>
  <c r="D727"/>
  <c r="D726"/>
  <c r="D725"/>
  <c r="D724"/>
  <c r="D723"/>
  <c r="D722"/>
  <c r="D721"/>
  <c r="D720"/>
  <c r="D719"/>
  <c r="D718"/>
  <c r="D717"/>
  <c r="D716"/>
  <c r="D715"/>
  <c r="D714"/>
  <c r="D713"/>
  <c r="D712"/>
  <c r="D711"/>
  <c r="D710"/>
  <c r="D709"/>
  <c r="D708"/>
  <c r="D707"/>
  <c r="D706"/>
  <c r="D705"/>
  <c r="D704"/>
  <c r="D703"/>
  <c r="D702"/>
  <c r="D701"/>
  <c r="D700"/>
  <c r="D699"/>
  <c r="D698"/>
  <c r="D697"/>
  <c r="D696"/>
  <c r="D695"/>
  <c r="D694"/>
  <c r="D693"/>
  <c r="D692"/>
  <c r="D691"/>
  <c r="D690"/>
  <c r="D689"/>
  <c r="D688"/>
  <c r="D687"/>
  <c r="D686"/>
  <c r="D685"/>
  <c r="D684"/>
  <c r="D683"/>
  <c r="D682"/>
  <c r="D681"/>
  <c r="D680"/>
  <c r="D679"/>
  <c r="D678"/>
  <c r="D677"/>
  <c r="D675"/>
  <c r="D674"/>
  <c r="D673"/>
  <c r="D672"/>
  <c r="D671"/>
  <c r="D670"/>
  <c r="D669"/>
  <c r="D668"/>
  <c r="D667"/>
  <c r="D666"/>
  <c r="D665"/>
  <c r="D664"/>
  <c r="D663"/>
  <c r="D662"/>
  <c r="D661"/>
  <c r="D660"/>
  <c r="D659"/>
  <c r="D658"/>
  <c r="D657"/>
  <c r="D656"/>
  <c r="D655"/>
  <c r="D654"/>
  <c r="D653"/>
  <c r="D652"/>
  <c r="D651"/>
  <c r="D650"/>
  <c r="D649"/>
  <c r="D648"/>
  <c r="D647"/>
  <c r="D646"/>
  <c r="D645"/>
  <c r="D644"/>
  <c r="D643"/>
  <c r="D642"/>
  <c r="D641"/>
  <c r="D640"/>
  <c r="D639"/>
  <c r="D638"/>
  <c r="D637"/>
  <c r="D636"/>
  <c r="D635"/>
  <c r="D634"/>
  <c r="D633"/>
  <c r="D632"/>
  <c r="D631"/>
  <c r="D630"/>
  <c r="D629"/>
  <c r="D628"/>
  <c r="D626"/>
  <c r="D625"/>
  <c r="D624"/>
  <c r="D623"/>
  <c r="D622"/>
  <c r="D621"/>
  <c r="D620"/>
  <c r="D619"/>
  <c r="D618"/>
  <c r="D617"/>
  <c r="D616"/>
  <c r="D615"/>
  <c r="D614"/>
  <c r="D613"/>
  <c r="D612"/>
  <c r="D611"/>
  <c r="D610"/>
  <c r="D609"/>
  <c r="D608"/>
  <c r="D606"/>
  <c r="D605"/>
  <c r="D603"/>
  <c r="D602"/>
  <c r="D601"/>
  <c r="D600"/>
  <c r="D598"/>
  <c r="D597"/>
  <c r="D596"/>
  <c r="D595"/>
  <c r="D594"/>
  <c r="D593"/>
  <c r="D590"/>
  <c r="D589"/>
  <c r="D588"/>
  <c r="D587"/>
  <c r="D586"/>
  <c r="D585"/>
  <c r="D584"/>
  <c r="D583"/>
  <c r="D582"/>
  <c r="D581"/>
  <c r="D578"/>
  <c r="D577"/>
  <c r="D576"/>
  <c r="D575"/>
  <c r="D574"/>
  <c r="D573"/>
  <c r="D572"/>
  <c r="D571"/>
  <c r="D570"/>
  <c r="D569"/>
  <c r="D568"/>
  <c r="D567"/>
  <c r="D566"/>
  <c r="D565"/>
  <c r="D564"/>
  <c r="D563"/>
  <c r="D562"/>
  <c r="D561"/>
  <c r="D560"/>
  <c r="D559"/>
  <c r="D558"/>
  <c r="D557"/>
  <c r="D556"/>
  <c r="D555"/>
  <c r="D553"/>
  <c r="D552"/>
  <c r="D551"/>
  <c r="D550"/>
  <c r="D549"/>
  <c r="D548"/>
  <c r="D546"/>
  <c r="D544"/>
  <c r="D543"/>
  <c r="D540"/>
  <c r="D539"/>
  <c r="D538"/>
  <c r="D537"/>
  <c r="D536"/>
  <c r="D535"/>
  <c r="D534"/>
  <c r="D533"/>
  <c r="D532"/>
  <c r="D531"/>
  <c r="D530"/>
  <c r="D529"/>
  <c r="D528"/>
  <c r="D526"/>
  <c r="D525"/>
  <c r="D524"/>
  <c r="D523"/>
  <c r="D522"/>
  <c r="D521"/>
  <c r="D520"/>
  <c r="D518"/>
  <c r="D517"/>
  <c r="D516"/>
  <c r="D515"/>
  <c r="D513"/>
  <c r="D512"/>
  <c r="D511"/>
  <c r="D510"/>
  <c r="D509"/>
  <c r="D508"/>
  <c r="D507"/>
  <c r="D506"/>
  <c r="D505"/>
  <c r="D504"/>
  <c r="D503"/>
  <c r="D502"/>
  <c r="D501"/>
  <c r="D500"/>
  <c r="D499"/>
  <c r="D498"/>
  <c r="D497"/>
  <c r="D496"/>
  <c r="D495"/>
  <c r="D494"/>
  <c r="D493"/>
  <c r="D492"/>
  <c r="D490"/>
  <c r="D489"/>
  <c r="D488"/>
  <c r="D487"/>
  <c r="D486"/>
  <c r="D485"/>
  <c r="D484"/>
  <c r="D483"/>
  <c r="D482"/>
  <c r="D481"/>
  <c r="D480"/>
  <c r="D479"/>
  <c r="D478"/>
  <c r="D477"/>
  <c r="D476"/>
  <c r="D475"/>
  <c r="D474"/>
  <c r="D473"/>
  <c r="D472"/>
  <c r="D471"/>
  <c r="D470"/>
  <c r="D469"/>
  <c r="D468"/>
  <c r="D467"/>
  <c r="D466"/>
  <c r="D465"/>
  <c r="D464"/>
  <c r="D461"/>
  <c r="D460"/>
  <c r="D459"/>
  <c r="D458"/>
  <c r="D457"/>
  <c r="D456"/>
  <c r="D455"/>
  <c r="D454"/>
  <c r="D453"/>
  <c r="D452"/>
  <c r="D451"/>
  <c r="D450"/>
  <c r="D449"/>
  <c r="D448"/>
  <c r="D447"/>
  <c r="D446"/>
  <c r="D445"/>
  <c r="D444"/>
  <c r="D443"/>
  <c r="D442"/>
  <c r="D441"/>
  <c r="D440"/>
  <c r="D439"/>
  <c r="D438"/>
  <c r="D437"/>
  <c r="D436"/>
  <c r="D435"/>
  <c r="D434"/>
  <c r="D433"/>
  <c r="D432"/>
  <c r="D431"/>
  <c r="D430"/>
  <c r="D429"/>
  <c r="D428"/>
  <c r="D427"/>
  <c r="D425"/>
  <c r="D424"/>
  <c r="D423"/>
  <c r="D422"/>
  <c r="D421"/>
  <c r="D420"/>
  <c r="D419"/>
  <c r="D418"/>
  <c r="D417"/>
  <c r="D416"/>
  <c r="D415"/>
  <c r="D414"/>
  <c r="D413"/>
  <c r="D412"/>
  <c r="D411"/>
  <c r="D410"/>
  <c r="D409"/>
  <c r="D408"/>
  <c r="D407"/>
  <c r="D406"/>
  <c r="D405"/>
  <c r="D404"/>
  <c r="D403"/>
  <c r="D402"/>
  <c r="D401"/>
  <c r="D400"/>
  <c r="D399"/>
  <c r="D398"/>
  <c r="D397"/>
  <c r="D396"/>
  <c r="D395"/>
  <c r="D394"/>
  <c r="D393"/>
  <c r="D392"/>
  <c r="D391"/>
  <c r="D390"/>
  <c r="D389"/>
  <c r="D388"/>
  <c r="D387"/>
  <c r="D386"/>
  <c r="D385"/>
  <c r="D384"/>
  <c r="D383"/>
  <c r="D382"/>
  <c r="D381"/>
  <c r="D380"/>
  <c r="D379"/>
  <c r="D378"/>
  <c r="D377"/>
  <c r="D376"/>
  <c r="D375"/>
  <c r="D374"/>
  <c r="D373"/>
  <c r="D372"/>
  <c r="D371"/>
  <c r="D370"/>
  <c r="D369"/>
  <c r="D368"/>
  <c r="D367"/>
  <c r="D366"/>
  <c r="D365"/>
  <c r="D364"/>
  <c r="D363"/>
  <c r="D362"/>
  <c r="D361"/>
  <c r="D360"/>
  <c r="D359"/>
  <c r="D358"/>
  <c r="D357"/>
  <c r="D356"/>
  <c r="D355"/>
  <c r="D354"/>
  <c r="D353"/>
  <c r="D352"/>
  <c r="D351"/>
  <c r="D350"/>
  <c r="D349"/>
  <c r="D348"/>
  <c r="D347"/>
  <c r="D346"/>
  <c r="D345"/>
  <c r="D344"/>
  <c r="D343"/>
  <c r="D342"/>
  <c r="D341"/>
  <c r="D340"/>
  <c r="D339"/>
  <c r="D338"/>
  <c r="D337"/>
  <c r="D336"/>
  <c r="D335"/>
  <c r="D334"/>
  <c r="D333"/>
  <c r="D332"/>
  <c r="D331"/>
  <c r="D330"/>
  <c r="D329"/>
  <c r="D328"/>
  <c r="D327"/>
  <c r="D326"/>
  <c r="D325"/>
  <c r="D324"/>
  <c r="D323"/>
  <c r="D322"/>
  <c r="D321"/>
  <c r="D319"/>
  <c r="D318"/>
  <c r="D317"/>
  <c r="D316"/>
  <c r="D315"/>
  <c r="D314"/>
  <c r="D313"/>
  <c r="D312"/>
  <c r="D310"/>
  <c r="D309"/>
  <c r="D308"/>
  <c r="D307"/>
  <c r="D306"/>
  <c r="D305"/>
  <c r="D304"/>
  <c r="D303"/>
  <c r="D302"/>
  <c r="D301"/>
  <c r="D300"/>
  <c r="D299"/>
  <c r="D298"/>
  <c r="D297"/>
  <c r="D296"/>
  <c r="D295"/>
  <c r="D294"/>
  <c r="D293"/>
  <c r="D292"/>
  <c r="D291"/>
  <c r="D290"/>
  <c r="D289"/>
  <c r="D288"/>
  <c r="D287"/>
  <c r="D286"/>
  <c r="D285"/>
  <c r="D284"/>
  <c r="D283"/>
  <c r="D282"/>
  <c r="D281"/>
  <c r="D280"/>
  <c r="D279"/>
  <c r="D278"/>
  <c r="D277"/>
  <c r="D276"/>
  <c r="D275"/>
  <c r="D274"/>
  <c r="D273"/>
  <c r="D272"/>
  <c r="D271"/>
  <c r="D270"/>
  <c r="D269"/>
  <c r="D268"/>
  <c r="D267"/>
  <c r="D266"/>
  <c r="D265"/>
  <c r="D264"/>
  <c r="D263"/>
  <c r="D262"/>
  <c r="D261"/>
  <c r="D260"/>
  <c r="D259"/>
  <c r="D258"/>
  <c r="D257"/>
  <c r="D256"/>
  <c r="D255"/>
  <c r="D254"/>
  <c r="D253"/>
  <c r="D252"/>
  <c r="D251"/>
  <c r="D250"/>
  <c r="D249"/>
  <c r="D248"/>
  <c r="D247"/>
  <c r="D246"/>
  <c r="D245"/>
  <c r="D244"/>
  <c r="D243"/>
  <c r="D242"/>
  <c r="D241"/>
  <c r="D240"/>
  <c r="D239"/>
  <c r="D238"/>
  <c r="D237"/>
  <c r="D236"/>
  <c r="D235"/>
  <c r="D234"/>
  <c r="D233"/>
  <c r="D232"/>
  <c r="D231"/>
  <c r="D230"/>
  <c r="D229"/>
  <c r="D228"/>
  <c r="D227"/>
  <c r="D226"/>
  <c r="D225"/>
  <c r="D224"/>
  <c r="D223"/>
  <c r="D222"/>
  <c r="D221"/>
  <c r="D219"/>
  <c r="D218"/>
  <c r="D217"/>
  <c r="D215"/>
  <c r="D214"/>
  <c r="D213"/>
  <c r="D212"/>
  <c r="D211"/>
  <c r="D210"/>
  <c r="D209"/>
  <c r="D208"/>
  <c r="D207"/>
  <c r="D206"/>
  <c r="D205"/>
  <c r="D204"/>
  <c r="D203"/>
  <c r="D202"/>
  <c r="D201"/>
  <c r="D200"/>
  <c r="D199"/>
  <c r="D198"/>
  <c r="D197"/>
  <c r="D196"/>
  <c r="D195"/>
  <c r="D194"/>
  <c r="D193"/>
  <c r="D192"/>
  <c r="D190"/>
  <c r="D188"/>
  <c r="D187"/>
  <c r="D186"/>
  <c r="D185"/>
  <c r="D184"/>
  <c r="D183"/>
  <c r="D182"/>
  <c r="D181"/>
  <c r="D180"/>
  <c r="D179"/>
  <c r="D178"/>
  <c r="D177"/>
  <c r="D176"/>
  <c r="D175"/>
  <c r="D174"/>
  <c r="D173"/>
  <c r="D172"/>
  <c r="D171"/>
  <c r="D170"/>
  <c r="D169"/>
  <c r="D168"/>
  <c r="D167"/>
  <c r="D166"/>
  <c r="D165"/>
  <c r="D164"/>
  <c r="D162"/>
  <c r="D161"/>
  <c r="D160"/>
  <c r="D159"/>
  <c r="D157"/>
  <c r="D156"/>
  <c r="D155"/>
  <c r="D154"/>
  <c r="D153"/>
  <c r="D152"/>
  <c r="D151"/>
  <c r="D150"/>
  <c r="D148"/>
  <c r="D147"/>
  <c r="D146"/>
  <c r="D145"/>
  <c r="D144"/>
  <c r="D143"/>
  <c r="D142"/>
  <c r="D141"/>
  <c r="D140"/>
  <c r="D139"/>
  <c r="D138"/>
  <c r="D136"/>
  <c r="D135"/>
  <c r="D134"/>
  <c r="D133"/>
  <c r="D132"/>
  <c r="D131"/>
  <c r="D130"/>
  <c r="D129"/>
  <c r="D128"/>
  <c r="D127"/>
  <c r="D126"/>
  <c r="D125"/>
  <c r="D124"/>
  <c r="D123"/>
  <c r="D122"/>
  <c r="D121"/>
  <c r="D120"/>
  <c r="D119"/>
  <c r="D118"/>
  <c r="D117"/>
  <c r="D116"/>
  <c r="D115"/>
  <c r="D114"/>
  <c r="D113"/>
  <c r="D112"/>
  <c r="D111"/>
  <c r="D110"/>
  <c r="D109"/>
  <c r="D108"/>
  <c r="D107"/>
  <c r="D106"/>
  <c r="D105"/>
  <c r="D104"/>
  <c r="D103"/>
  <c r="D102"/>
  <c r="D101"/>
  <c r="D100"/>
  <c r="D99"/>
  <c r="D98"/>
  <c r="D97"/>
  <c r="D96"/>
  <c r="D95"/>
  <c r="D94"/>
  <c r="D93"/>
  <c r="D92"/>
  <c r="D91"/>
  <c r="D90"/>
  <c r="D89"/>
  <c r="D88"/>
  <c r="D87"/>
  <c r="D86"/>
  <c r="D85"/>
  <c r="D84"/>
  <c r="D82"/>
  <c r="D81"/>
  <c r="D80"/>
  <c r="D79"/>
  <c r="D78"/>
  <c r="D77"/>
  <c r="D76"/>
  <c r="D75"/>
  <c r="D74"/>
  <c r="D73"/>
  <c r="D72"/>
  <c r="D71"/>
  <c r="D70"/>
  <c r="D69"/>
  <c r="D68"/>
  <c r="D67"/>
  <c r="D66"/>
  <c r="D65"/>
  <c r="D64"/>
  <c r="D63"/>
  <c r="D62"/>
  <c r="D61"/>
  <c r="D60"/>
  <c r="D59"/>
  <c r="D58"/>
  <c r="D57"/>
  <c r="D56"/>
  <c r="D55"/>
  <c r="D54"/>
  <c r="D53"/>
  <c r="D52"/>
  <c r="D51"/>
  <c r="D50"/>
  <c r="D49"/>
  <c r="D48"/>
  <c r="D47"/>
  <c r="D46"/>
  <c r="D45"/>
  <c r="D44"/>
  <c r="D43"/>
  <c r="D42"/>
  <c r="D41"/>
  <c r="D40"/>
  <c r="D39"/>
  <c r="D38"/>
  <c r="D37"/>
  <c r="D36"/>
  <c r="D35"/>
  <c r="D34"/>
  <c r="D33"/>
  <c r="D32"/>
  <c r="D31"/>
  <c r="D30"/>
  <c r="D29"/>
  <c r="D28"/>
  <c r="D27"/>
  <c r="D26"/>
  <c r="D25"/>
  <c r="D24"/>
  <c r="D23"/>
  <c r="D22"/>
  <c r="D21"/>
  <c r="D20"/>
  <c r="D19"/>
  <c r="D18"/>
  <c r="D17"/>
  <c r="D16"/>
  <c r="D15"/>
  <c r="D14"/>
  <c r="D13"/>
  <c r="D12"/>
  <c r="D11"/>
  <c r="D10"/>
  <c r="D9"/>
  <c r="D8"/>
  <c r="D7"/>
  <c r="D6"/>
  <c r="D5"/>
  <c r="D4"/>
  <c r="D3"/>
  <c r="I159" i="30"/>
  <c r="C167" l="1"/>
  <c r="C166"/>
  <c r="C165"/>
  <c r="C159"/>
  <c r="C164" s="1"/>
  <c r="H159" l="1"/>
</calcChain>
</file>

<file path=xl/comments1.xml><?xml version="1.0" encoding="utf-8"?>
<comments xmlns="http://schemas.openxmlformats.org/spreadsheetml/2006/main">
  <authors>
    <author>rommy</author>
  </authors>
  <commentList>
    <comment ref="K159" authorId="0">
      <text>
        <r>
          <rPr>
            <b/>
            <sz val="9"/>
            <color indexed="81"/>
            <rFont val="Tahoma"/>
            <family val="2"/>
          </rPr>
          <t>CENSO+VAL</t>
        </r>
      </text>
    </comment>
    <comment ref="L159" authorId="0">
      <text>
        <r>
          <rPr>
            <b/>
            <sz val="9"/>
            <color indexed="81"/>
            <rFont val="Tahoma"/>
            <family val="2"/>
          </rPr>
          <t>CENSO+VAL</t>
        </r>
        <r>
          <rPr>
            <sz val="9"/>
            <color indexed="81"/>
            <rFont val="Tahoma"/>
            <family val="2"/>
          </rPr>
          <t xml:space="preserve">
</t>
        </r>
      </text>
    </comment>
  </commentList>
</comments>
</file>

<file path=xl/comments2.xml><?xml version="1.0" encoding="utf-8"?>
<comments xmlns="http://schemas.openxmlformats.org/spreadsheetml/2006/main">
  <authors>
    <author>rommy</author>
  </authors>
  <commentList>
    <comment ref="H15" authorId="0">
      <text>
        <r>
          <rPr>
            <sz val="9"/>
            <color indexed="81"/>
            <rFont val="Tahoma"/>
            <family val="2"/>
          </rPr>
          <t xml:space="preserve">INCORRECTO es el mismo
</t>
        </r>
      </text>
    </comment>
  </commentList>
</comments>
</file>

<file path=xl/comments3.xml><?xml version="1.0" encoding="utf-8"?>
<comments xmlns="http://schemas.openxmlformats.org/spreadsheetml/2006/main">
  <authors>
    <author>rommy</author>
  </authors>
  <commentList>
    <comment ref="E6" authorId="0">
      <text>
        <r>
          <rPr>
            <b/>
            <sz val="9"/>
            <color indexed="81"/>
            <rFont val="Tahoma"/>
            <family val="2"/>
          </rPr>
          <t>Entra con VIRGINIA CONCEPCION ACOSTA LOPEZ que esta sin edad en base de datos</t>
        </r>
        <r>
          <rPr>
            <sz val="9"/>
            <color indexed="81"/>
            <rFont val="Tahoma"/>
            <family val="2"/>
          </rPr>
          <t xml:space="preserve">
</t>
        </r>
      </text>
    </comment>
    <comment ref="E551" authorId="0">
      <text>
        <r>
          <rPr>
            <b/>
            <sz val="9"/>
            <color indexed="81"/>
            <rFont val="Tahoma"/>
            <family val="2"/>
          </rPr>
          <t>Entra con LIDIA ARZAMENDIA DE ESCOBAR que está sin edad en base de datos</t>
        </r>
        <r>
          <rPr>
            <sz val="9"/>
            <color indexed="81"/>
            <rFont val="Tahoma"/>
            <family val="2"/>
          </rPr>
          <t xml:space="preserve">
</t>
        </r>
      </text>
    </comment>
  </commentList>
</comments>
</file>

<file path=xl/sharedStrings.xml><?xml version="1.0" encoding="utf-8"?>
<sst xmlns="http://schemas.openxmlformats.org/spreadsheetml/2006/main" count="83669" uniqueCount="19268">
  <si>
    <t>Nombre y Apellido del Adulto Mayor</t>
  </si>
  <si>
    <t xml:space="preserve">Edad </t>
  </si>
  <si>
    <t>Referencia para llegar a la casa</t>
  </si>
  <si>
    <t>Nombre y Apellido del/a referente</t>
  </si>
  <si>
    <t>Nº de teléfono</t>
  </si>
  <si>
    <t>NO CENSADO</t>
  </si>
  <si>
    <t>CENSADO</t>
  </si>
  <si>
    <t>Apodo  del Adulto Mayor</t>
  </si>
  <si>
    <t>DISTRIPG</t>
  </si>
  <si>
    <t>AREA</t>
  </si>
  <si>
    <t>BARRIO</t>
  </si>
  <si>
    <t>MANZANA</t>
  </si>
  <si>
    <t>SELEC</t>
  </si>
  <si>
    <t>FORMULARIO</t>
  </si>
  <si>
    <t>VIVI</t>
  </si>
  <si>
    <t>HOGAR</t>
  </si>
  <si>
    <t>ORDEN</t>
  </si>
  <si>
    <t>DIRECCION</t>
  </si>
  <si>
    <t>TELEFONO CELULAR</t>
  </si>
  <si>
    <t>TELEFONO LINEA BAJA</t>
  </si>
  <si>
    <t>NOMBRE</t>
  </si>
  <si>
    <t>APELLIDO</t>
  </si>
  <si>
    <t>SEXO</t>
  </si>
  <si>
    <t>PARENTESCO</t>
  </si>
  <si>
    <t>TENENCIA DE CEDULA</t>
  </si>
  <si>
    <t>NRO_CI</t>
  </si>
  <si>
    <t>JEFE_NOM</t>
  </si>
  <si>
    <t>CI</t>
  </si>
  <si>
    <t>ICV</t>
  </si>
  <si>
    <t>RESUMEN</t>
  </si>
  <si>
    <t>ENTREGADO PARA CENSAR</t>
  </si>
  <si>
    <t xml:space="preserve">RESULTADO DE DPNC </t>
  </si>
  <si>
    <t>OBSERVACIONES</t>
  </si>
  <si>
    <t>TOTAL</t>
  </si>
  <si>
    <t>CON CI</t>
  </si>
  <si>
    <t>SIN CI</t>
  </si>
  <si>
    <t>BENEFICIARIO</t>
  </si>
  <si>
    <t>NO BENEFICIARIO</t>
  </si>
  <si>
    <t xml:space="preserve">TOTAL GENERAL </t>
  </si>
  <si>
    <t>LISTADO EN PESTAÑA</t>
  </si>
  <si>
    <t>A Censar</t>
  </si>
  <si>
    <t>Censado</t>
  </si>
  <si>
    <t>BASE ICV*</t>
  </si>
  <si>
    <t>BASE ICV</t>
  </si>
  <si>
    <t>Total</t>
  </si>
  <si>
    <t>Enviamos a Censar</t>
  </si>
  <si>
    <t>AMP con cedula beneficiario</t>
  </si>
  <si>
    <t>PORCENTAJES(%)</t>
  </si>
  <si>
    <t>% de censados del listado a censar</t>
  </si>
  <si>
    <t>% de censados que calificó como AMP</t>
  </si>
  <si>
    <t>% que calificó como AMP con cedula</t>
  </si>
  <si>
    <t>% que calificó como AMP con cedula BENEFICIARIO</t>
  </si>
  <si>
    <t>Observaciones:</t>
  </si>
  <si>
    <t>* Se encuentran más personas censadas que las enviadas a censar dado que algunas de las personas registradas viven con personas de 65 años o más.</t>
  </si>
  <si>
    <t>OK</t>
  </si>
  <si>
    <t xml:space="preserve">EDAD </t>
  </si>
  <si>
    <t>DATOS DEL ADULTO MAYOR</t>
  </si>
  <si>
    <t>DIRECCION DE LA VIVIENDA</t>
  </si>
  <si>
    <t>DATOS DEL/A REFERENTE</t>
  </si>
  <si>
    <t>CON OBSERV.</t>
  </si>
  <si>
    <t>ÑA CHIQUITA</t>
  </si>
  <si>
    <t xml:space="preserve">NRO__DE_CASA Y REFERENCIA </t>
  </si>
  <si>
    <t>N° Listado</t>
  </si>
  <si>
    <t>Fecha de Nac</t>
  </si>
  <si>
    <t xml:space="preserve">Nº de Cédula de Identidad </t>
  </si>
  <si>
    <t>Nº de teléfono del responsable del hogar</t>
  </si>
  <si>
    <t>Dirección  y Nº de  casa</t>
  </si>
  <si>
    <t xml:space="preserve">BARRIO </t>
  </si>
  <si>
    <t>DON PAPI</t>
  </si>
  <si>
    <t>ÑA NENA</t>
  </si>
  <si>
    <t>ÑA REINA</t>
  </si>
  <si>
    <t>ÑA CHINA</t>
  </si>
  <si>
    <t>ÑA ÑECA</t>
  </si>
  <si>
    <t>ÑA CATA</t>
  </si>
  <si>
    <t>TITO</t>
  </si>
  <si>
    <t>ÑA MARI</t>
  </si>
  <si>
    <t>ÑA ISA</t>
  </si>
  <si>
    <t>SAN JUAN</t>
  </si>
  <si>
    <t>ÑA KIKA</t>
  </si>
  <si>
    <t>ÑA EVA</t>
  </si>
  <si>
    <t>ÑA LOLA</t>
  </si>
  <si>
    <t xml:space="preserve"> </t>
  </si>
  <si>
    <t>NADIE LE CONOCE</t>
  </si>
  <si>
    <t xml:space="preserve">MARGARITA           </t>
  </si>
  <si>
    <t xml:space="preserve">RAFAEL              </t>
  </si>
  <si>
    <t xml:space="preserve">FELICIA             </t>
  </si>
  <si>
    <t xml:space="preserve">EUGENIA             </t>
  </si>
  <si>
    <t xml:space="preserve">AURELIO             </t>
  </si>
  <si>
    <t xml:space="preserve">JUANA               </t>
  </si>
  <si>
    <t xml:space="preserve">ESTEBAN             </t>
  </si>
  <si>
    <t xml:space="preserve">DANIEL              </t>
  </si>
  <si>
    <t xml:space="preserve">ROSA                </t>
  </si>
  <si>
    <t xml:space="preserve">MEDINA                        </t>
  </si>
  <si>
    <t xml:space="preserve">ANGEL               </t>
  </si>
  <si>
    <t xml:space="preserve">IRENE               </t>
  </si>
  <si>
    <t xml:space="preserve">AQUINO                        </t>
  </si>
  <si>
    <t xml:space="preserve">GAONA                         </t>
  </si>
  <si>
    <t xml:space="preserve">MAXIMA              </t>
  </si>
  <si>
    <t xml:space="preserve">GARCETE                       </t>
  </si>
  <si>
    <t xml:space="preserve">JUANA BAUTISTA      </t>
  </si>
  <si>
    <t xml:space="preserve">JOSEFINA            </t>
  </si>
  <si>
    <t xml:space="preserve">MARTIN              </t>
  </si>
  <si>
    <t xml:space="preserve">SEBASTIANA          </t>
  </si>
  <si>
    <t xml:space="preserve">VICTOR              </t>
  </si>
  <si>
    <t xml:space="preserve">ROLON                         </t>
  </si>
  <si>
    <t xml:space="preserve">CATALINO            </t>
  </si>
  <si>
    <t xml:space="preserve">SOSA                          </t>
  </si>
  <si>
    <t xml:space="preserve">RUIZ DIAZ                     </t>
  </si>
  <si>
    <t xml:space="preserve">CACERES                       </t>
  </si>
  <si>
    <t xml:space="preserve">HERMINIA            </t>
  </si>
  <si>
    <t xml:space="preserve">VERONICA            </t>
  </si>
  <si>
    <t xml:space="preserve">PEDRO               </t>
  </si>
  <si>
    <t xml:space="preserve">AGRIPINA            </t>
  </si>
  <si>
    <t xml:space="preserve">RAMON               </t>
  </si>
  <si>
    <t xml:space="preserve">MARIA DE JESUS      </t>
  </si>
  <si>
    <t xml:space="preserve">MARIA ELENA         </t>
  </si>
  <si>
    <t xml:space="preserve">VILLALBA                      </t>
  </si>
  <si>
    <t xml:space="preserve">FRANCISCO           </t>
  </si>
  <si>
    <t xml:space="preserve">BRIGIDA             </t>
  </si>
  <si>
    <t xml:space="preserve">LOPEZ                         </t>
  </si>
  <si>
    <t xml:space="preserve">FRANCISCA           </t>
  </si>
  <si>
    <t xml:space="preserve">MARTINEZ                      </t>
  </si>
  <si>
    <t xml:space="preserve">LUCILA              </t>
  </si>
  <si>
    <t xml:space="preserve">GARCIA                        </t>
  </si>
  <si>
    <t xml:space="preserve">VICTORIA            </t>
  </si>
  <si>
    <t xml:space="preserve">SANCHEZ                       </t>
  </si>
  <si>
    <t xml:space="preserve">ANTONIO             </t>
  </si>
  <si>
    <t xml:space="preserve">EPIFANIA            </t>
  </si>
  <si>
    <t xml:space="preserve">GAMARRA                       </t>
  </si>
  <si>
    <t xml:space="preserve">CRISTINA            </t>
  </si>
  <si>
    <t xml:space="preserve">AMALIA              </t>
  </si>
  <si>
    <t xml:space="preserve">ANTONIA             </t>
  </si>
  <si>
    <t xml:space="preserve">FELIPE              </t>
  </si>
  <si>
    <t xml:space="preserve">SOFIA               </t>
  </si>
  <si>
    <t xml:space="preserve">CATALINA            </t>
  </si>
  <si>
    <t xml:space="preserve">CARDOZO                       </t>
  </si>
  <si>
    <t xml:space="preserve">MARIA               </t>
  </si>
  <si>
    <t xml:space="preserve">MARIANO             </t>
  </si>
  <si>
    <t xml:space="preserve">EMILIANO            </t>
  </si>
  <si>
    <t xml:space="preserve">EVANGELISTA         </t>
  </si>
  <si>
    <t xml:space="preserve">MARTINA             </t>
  </si>
  <si>
    <t xml:space="preserve">ENCISO                        </t>
  </si>
  <si>
    <t xml:space="preserve">BORDON                        </t>
  </si>
  <si>
    <t xml:space="preserve">EMILIANA            </t>
  </si>
  <si>
    <t xml:space="preserve">ELEUTERIA           </t>
  </si>
  <si>
    <t xml:space="preserve">FERNANDEZ                     </t>
  </si>
  <si>
    <t xml:space="preserve">VIRGILIO            </t>
  </si>
  <si>
    <t xml:space="preserve">JULIAN              </t>
  </si>
  <si>
    <t xml:space="preserve">PORFIRIA            </t>
  </si>
  <si>
    <t xml:space="preserve">RAMIREZ                       </t>
  </si>
  <si>
    <t xml:space="preserve">PEREIRA                       </t>
  </si>
  <si>
    <t xml:space="preserve">SILVIA              </t>
  </si>
  <si>
    <t xml:space="preserve">RIVEROS                       </t>
  </si>
  <si>
    <t xml:space="preserve">DIONICIA            </t>
  </si>
  <si>
    <t xml:space="preserve">LIDIA               </t>
  </si>
  <si>
    <t xml:space="preserve">SILVIO              </t>
  </si>
  <si>
    <t xml:space="preserve">MARCOS              </t>
  </si>
  <si>
    <t xml:space="preserve">CELESTINA           </t>
  </si>
  <si>
    <t xml:space="preserve">FLORENTINA          </t>
  </si>
  <si>
    <t xml:space="preserve">ESPINOLA                      </t>
  </si>
  <si>
    <t xml:space="preserve">GABRIELA            </t>
  </si>
  <si>
    <t xml:space="preserve">CRISTINO            </t>
  </si>
  <si>
    <t xml:space="preserve">ELADIO              </t>
  </si>
  <si>
    <t xml:space="preserve">VIVIANA             </t>
  </si>
  <si>
    <t xml:space="preserve">DOMINGA             </t>
  </si>
  <si>
    <t xml:space="preserve">FELIX               </t>
  </si>
  <si>
    <t xml:space="preserve">MARIO               </t>
  </si>
  <si>
    <t xml:space="preserve">TOMASA              </t>
  </si>
  <si>
    <t xml:space="preserve">ALEJANDRINA         </t>
  </si>
  <si>
    <t xml:space="preserve">HIGINIA             </t>
  </si>
  <si>
    <t xml:space="preserve">PETRONA             </t>
  </si>
  <si>
    <t xml:space="preserve">ORTIZ                         </t>
  </si>
  <si>
    <t xml:space="preserve">RODRIGUEZ                     </t>
  </si>
  <si>
    <t xml:space="preserve">DOMINGO             </t>
  </si>
  <si>
    <t xml:space="preserve">INOCENCIA           </t>
  </si>
  <si>
    <t xml:space="preserve">ISIDRO              </t>
  </si>
  <si>
    <t xml:space="preserve">GALEANO                       </t>
  </si>
  <si>
    <t xml:space="preserve">SIMEONA             </t>
  </si>
  <si>
    <t xml:space="preserve">RUFINA              </t>
  </si>
  <si>
    <t xml:space="preserve">BERNARDINO          </t>
  </si>
  <si>
    <t xml:space="preserve">JULIA               </t>
  </si>
  <si>
    <t xml:space="preserve">ISABEL              </t>
  </si>
  <si>
    <t xml:space="preserve">JACINTA             </t>
  </si>
  <si>
    <t xml:space="preserve">SANTIAGO            </t>
  </si>
  <si>
    <t xml:space="preserve">VICENTE             </t>
  </si>
  <si>
    <t xml:space="preserve">LUCIANA             </t>
  </si>
  <si>
    <t xml:space="preserve">ROBERTO             </t>
  </si>
  <si>
    <t xml:space="preserve">GOMEZ                         </t>
  </si>
  <si>
    <t xml:space="preserve">DORA                </t>
  </si>
  <si>
    <t xml:space="preserve">EUSEBIO             </t>
  </si>
  <si>
    <t xml:space="preserve">GERONIMA            </t>
  </si>
  <si>
    <t xml:space="preserve">SIXTO               </t>
  </si>
  <si>
    <t xml:space="preserve">EPIFANIO            </t>
  </si>
  <si>
    <t xml:space="preserve">ROSALINA            </t>
  </si>
  <si>
    <t xml:space="preserve">PANFILO             </t>
  </si>
  <si>
    <t xml:space="preserve">CABALLERO                     </t>
  </si>
  <si>
    <t xml:space="preserve">SIMONA              </t>
  </si>
  <si>
    <t xml:space="preserve">JUAN                </t>
  </si>
  <si>
    <t xml:space="preserve">VICTORINA           </t>
  </si>
  <si>
    <t xml:space="preserve">PORTILLO                      </t>
  </si>
  <si>
    <t xml:space="preserve">MAURICIO            </t>
  </si>
  <si>
    <t xml:space="preserve">SALINAS                       </t>
  </si>
  <si>
    <t xml:space="preserve">VALDEZ                        </t>
  </si>
  <si>
    <t xml:space="preserve">MARCIANO            </t>
  </si>
  <si>
    <t xml:space="preserve">GIMENEZ                       </t>
  </si>
  <si>
    <t xml:space="preserve">SILVANO             </t>
  </si>
  <si>
    <t xml:space="preserve">ENRIQUE             </t>
  </si>
  <si>
    <t xml:space="preserve">BENITEZ                       </t>
  </si>
  <si>
    <t xml:space="preserve">SEBASTIAN           </t>
  </si>
  <si>
    <t xml:space="preserve">PABLA               </t>
  </si>
  <si>
    <t xml:space="preserve">DIONISIO            </t>
  </si>
  <si>
    <t xml:space="preserve">CIRILA              </t>
  </si>
  <si>
    <t xml:space="preserve">ESTIGARRIBIA                  </t>
  </si>
  <si>
    <t xml:space="preserve">LADISLAO            </t>
  </si>
  <si>
    <t xml:space="preserve">EUGENIO             </t>
  </si>
  <si>
    <t xml:space="preserve">CORONEL                       </t>
  </si>
  <si>
    <t xml:space="preserve">LEONIDA             </t>
  </si>
  <si>
    <t xml:space="preserve">CECILIA             </t>
  </si>
  <si>
    <t xml:space="preserve">INOCENCIO           </t>
  </si>
  <si>
    <t xml:space="preserve">SANABRIA                      </t>
  </si>
  <si>
    <t xml:space="preserve">FELIPA              </t>
  </si>
  <si>
    <t xml:space="preserve">ESCOBAR                       </t>
  </si>
  <si>
    <t xml:space="preserve">DUARTE                        </t>
  </si>
  <si>
    <t xml:space="preserve">GONZALEZ                      </t>
  </si>
  <si>
    <t xml:space="preserve">VISITACION          </t>
  </si>
  <si>
    <t xml:space="preserve">MARIA MAGDALENA     </t>
  </si>
  <si>
    <t xml:space="preserve">EULALIA             </t>
  </si>
  <si>
    <t xml:space="preserve">MANUELA             </t>
  </si>
  <si>
    <t xml:space="preserve">ANDRESA             </t>
  </si>
  <si>
    <t xml:space="preserve">JARA                          </t>
  </si>
  <si>
    <t xml:space="preserve">BERNARDO            </t>
  </si>
  <si>
    <t xml:space="preserve">GUILLERMO           </t>
  </si>
  <si>
    <t xml:space="preserve">EULOGIO             </t>
  </si>
  <si>
    <t xml:space="preserve">ROJAS                         </t>
  </si>
  <si>
    <t xml:space="preserve">CRECENCIA           </t>
  </si>
  <si>
    <t xml:space="preserve">TEODORO             </t>
  </si>
  <si>
    <t xml:space="preserve">LUIS                </t>
  </si>
  <si>
    <t xml:space="preserve">DIAZ                          </t>
  </si>
  <si>
    <t xml:space="preserve">JOSE DOMINGO        </t>
  </si>
  <si>
    <t xml:space="preserve">PASCUAL             </t>
  </si>
  <si>
    <t xml:space="preserve">ELENA               </t>
  </si>
  <si>
    <t xml:space="preserve">ANDRES              </t>
  </si>
  <si>
    <t xml:space="preserve">JUAN PABLO          </t>
  </si>
  <si>
    <t xml:space="preserve">AGUSTIN             </t>
  </si>
  <si>
    <t xml:space="preserve">JULIO               </t>
  </si>
  <si>
    <t xml:space="preserve">FERREIRA                      </t>
  </si>
  <si>
    <t xml:space="preserve">ISIDORO             </t>
  </si>
  <si>
    <t xml:space="preserve">NARCISA             </t>
  </si>
  <si>
    <t xml:space="preserve">EDUARDO             </t>
  </si>
  <si>
    <t xml:space="preserve">FERMINA             </t>
  </si>
  <si>
    <t xml:space="preserve">HILARIA             </t>
  </si>
  <si>
    <t xml:space="preserve">CIRILO              </t>
  </si>
  <si>
    <t xml:space="preserve">MOREL                         </t>
  </si>
  <si>
    <t xml:space="preserve">RECALDE                       </t>
  </si>
  <si>
    <t xml:space="preserve">ACOSTA                        </t>
  </si>
  <si>
    <t xml:space="preserve">LUISA               </t>
  </si>
  <si>
    <t xml:space="preserve">MARCELINA           </t>
  </si>
  <si>
    <t xml:space="preserve">CENTURION                     </t>
  </si>
  <si>
    <t xml:space="preserve">DIONISIA            </t>
  </si>
  <si>
    <t xml:space="preserve">MAXIMINA            </t>
  </si>
  <si>
    <t xml:space="preserve">SINFORIANA          </t>
  </si>
  <si>
    <t xml:space="preserve">MARINA              </t>
  </si>
  <si>
    <t xml:space="preserve">TEOFILA             </t>
  </si>
  <si>
    <t xml:space="preserve">VALENTINA           </t>
  </si>
  <si>
    <t xml:space="preserve">VERA                          </t>
  </si>
  <si>
    <t xml:space="preserve">RAMONA              </t>
  </si>
  <si>
    <t xml:space="preserve">GEORGINA            </t>
  </si>
  <si>
    <t xml:space="preserve">MARCIANA            </t>
  </si>
  <si>
    <t xml:space="preserve">TEODORA             </t>
  </si>
  <si>
    <t xml:space="preserve">TORRES                        </t>
  </si>
  <si>
    <t xml:space="preserve">FELICIANA           </t>
  </si>
  <si>
    <t xml:space="preserve">CELSO               </t>
  </si>
  <si>
    <t xml:space="preserve">CELIA               </t>
  </si>
  <si>
    <t xml:space="preserve">EMILIA              </t>
  </si>
  <si>
    <t xml:space="preserve">DELIA               </t>
  </si>
  <si>
    <t xml:space="preserve">PORFIRIO            </t>
  </si>
  <si>
    <t xml:space="preserve">PATROCINIO          </t>
  </si>
  <si>
    <t xml:space="preserve">BENITO              </t>
  </si>
  <si>
    <t xml:space="preserve">JULIANA             </t>
  </si>
  <si>
    <t xml:space="preserve">CLAUDIO             </t>
  </si>
  <si>
    <t xml:space="preserve">SARA                </t>
  </si>
  <si>
    <t xml:space="preserve">FERMIN              </t>
  </si>
  <si>
    <t xml:space="preserve">ANGELICA            </t>
  </si>
  <si>
    <t xml:space="preserve">FELICITA            </t>
  </si>
  <si>
    <t xml:space="preserve">BRITEZ                        </t>
  </si>
  <si>
    <t xml:space="preserve">SEVERIANA           </t>
  </si>
  <si>
    <t xml:space="preserve">CONCEPCION          </t>
  </si>
  <si>
    <t xml:space="preserve">LIDUVINA            </t>
  </si>
  <si>
    <t xml:space="preserve">MENDEZ                        </t>
  </si>
  <si>
    <t xml:space="preserve">BEATRIZ             </t>
  </si>
  <si>
    <t xml:space="preserve">TEOFILO             </t>
  </si>
  <si>
    <t xml:space="preserve">JUSTO               </t>
  </si>
  <si>
    <t xml:space="preserve">PATROCINIA          </t>
  </si>
  <si>
    <t xml:space="preserve">TOMAS               </t>
  </si>
  <si>
    <t xml:space="preserve">EUSTAQUIA           </t>
  </si>
  <si>
    <t xml:space="preserve">AYALA                         </t>
  </si>
  <si>
    <t xml:space="preserve">AVALOS                        </t>
  </si>
  <si>
    <t xml:space="preserve">ARCE                          </t>
  </si>
  <si>
    <t xml:space="preserve">GREGORIA            </t>
  </si>
  <si>
    <t xml:space="preserve">OVELAR                        </t>
  </si>
  <si>
    <t xml:space="preserve">REGINA              </t>
  </si>
  <si>
    <t xml:space="preserve">PASTORA             </t>
  </si>
  <si>
    <t xml:space="preserve">LUCIANO             </t>
  </si>
  <si>
    <t xml:space="preserve">ARANDA                        </t>
  </si>
  <si>
    <t xml:space="preserve">PAREDES                       </t>
  </si>
  <si>
    <t xml:space="preserve">LEONARDA            </t>
  </si>
  <si>
    <t xml:space="preserve">MARIA DEL ROSARIO   </t>
  </si>
  <si>
    <t xml:space="preserve">MERCEDES            </t>
  </si>
  <si>
    <t xml:space="preserve">VIRGINIA            </t>
  </si>
  <si>
    <t xml:space="preserve">AQUILINA            </t>
  </si>
  <si>
    <t xml:space="preserve">SIXTA               </t>
  </si>
  <si>
    <t xml:space="preserve">EUSEBIA             </t>
  </si>
  <si>
    <t xml:space="preserve">BASILIO             </t>
  </si>
  <si>
    <t xml:space="preserve">RICARDO             </t>
  </si>
  <si>
    <t xml:space="preserve">RIVAS                         </t>
  </si>
  <si>
    <t xml:space="preserve">LORENZO             </t>
  </si>
  <si>
    <t xml:space="preserve">LEONIDAS            </t>
  </si>
  <si>
    <t xml:space="preserve">MARIA RAMONA        </t>
  </si>
  <si>
    <t xml:space="preserve">VICENTA             </t>
  </si>
  <si>
    <t xml:space="preserve">PANFILA             </t>
  </si>
  <si>
    <t xml:space="preserve">GREGORIO            </t>
  </si>
  <si>
    <t xml:space="preserve">BERNARDA            </t>
  </si>
  <si>
    <t xml:space="preserve">BENIGNO             </t>
  </si>
  <si>
    <t xml:space="preserve">NICASIA             </t>
  </si>
  <si>
    <t xml:space="preserve">LUCIO               </t>
  </si>
  <si>
    <t xml:space="preserve">BRAULIA             </t>
  </si>
  <si>
    <t xml:space="preserve">JOSE                </t>
  </si>
  <si>
    <t xml:space="preserve">FLORENCIO           </t>
  </si>
  <si>
    <t xml:space="preserve">IGNACIO             </t>
  </si>
  <si>
    <t xml:space="preserve">ROMAN                         </t>
  </si>
  <si>
    <t xml:space="preserve">SUSANA              </t>
  </si>
  <si>
    <t xml:space="preserve">BASILIA             </t>
  </si>
  <si>
    <t xml:space="preserve">GERVACIO            </t>
  </si>
  <si>
    <t xml:space="preserve">MAXIMINO            </t>
  </si>
  <si>
    <t xml:space="preserve">JUAN BAUTISTA       </t>
  </si>
  <si>
    <t xml:space="preserve">ELEUTERIO           </t>
  </si>
  <si>
    <t xml:space="preserve">PURIFICACION        </t>
  </si>
  <si>
    <t xml:space="preserve">CARMEN              </t>
  </si>
  <si>
    <t xml:space="preserve">APOLONIA            </t>
  </si>
  <si>
    <t xml:space="preserve">ANASTACIO           </t>
  </si>
  <si>
    <t xml:space="preserve">FLORENTINO          </t>
  </si>
  <si>
    <t xml:space="preserve">DAMIANA             </t>
  </si>
  <si>
    <t xml:space="preserve">MATILDE             </t>
  </si>
  <si>
    <t xml:space="preserve">GUILLERMINA         </t>
  </si>
  <si>
    <t xml:space="preserve">ENRIQUETA           </t>
  </si>
  <si>
    <t xml:space="preserve">NUÑEZ                         </t>
  </si>
  <si>
    <t xml:space="preserve">JUSTINA             </t>
  </si>
  <si>
    <t xml:space="preserve">HERMELINDA          </t>
  </si>
  <si>
    <t xml:space="preserve">INSFRAN                       </t>
  </si>
  <si>
    <t xml:space="preserve">JULIO CESAR         </t>
  </si>
  <si>
    <t xml:space="preserve">MARIANA             </t>
  </si>
  <si>
    <t xml:space="preserve">HERMENEGILDA        </t>
  </si>
  <si>
    <t xml:space="preserve">FLEITAS                       </t>
  </si>
  <si>
    <t xml:space="preserve">NATIVIDAD           </t>
  </si>
  <si>
    <t xml:space="preserve">ARMOA                         </t>
  </si>
  <si>
    <t xml:space="preserve">EULOGIA             </t>
  </si>
  <si>
    <t xml:space="preserve">MIGUELA             </t>
  </si>
  <si>
    <t xml:space="preserve">AGUERO                        </t>
  </si>
  <si>
    <t xml:space="preserve">IGNACIA             </t>
  </si>
  <si>
    <t xml:space="preserve">GABINA              </t>
  </si>
  <si>
    <t xml:space="preserve">RAMOS                         </t>
  </si>
  <si>
    <t xml:space="preserve">BENIGNA             </t>
  </si>
  <si>
    <t xml:space="preserve">ADOLFO              </t>
  </si>
  <si>
    <t xml:space="preserve">ANGELINA            </t>
  </si>
  <si>
    <t xml:space="preserve">GENARO              </t>
  </si>
  <si>
    <t xml:space="preserve">WILFRIDO            </t>
  </si>
  <si>
    <t xml:space="preserve">BAEZ                          </t>
  </si>
  <si>
    <t xml:space="preserve">JOSE DEL ROSARIO    </t>
  </si>
  <si>
    <t xml:space="preserve">ADOLFINA            </t>
  </si>
  <si>
    <t xml:space="preserve">ANIBAL              </t>
  </si>
  <si>
    <t xml:space="preserve">FIDELINA            </t>
  </si>
  <si>
    <t xml:space="preserve">GARAY                         </t>
  </si>
  <si>
    <t>No está inscripto en el RC</t>
  </si>
  <si>
    <t xml:space="preserve">Nunca obtuvo cédula </t>
  </si>
  <si>
    <t>Tiene cédula pero no recuerda el n°</t>
  </si>
  <si>
    <t xml:space="preserve">Si tiene cédula </t>
  </si>
  <si>
    <t>Persona ausente</t>
  </si>
  <si>
    <t>Mas</t>
  </si>
  <si>
    <t>Fem</t>
  </si>
  <si>
    <t>ÑA EMI</t>
  </si>
  <si>
    <t>DON TOMAS</t>
  </si>
  <si>
    <t>ÑA JUANA</t>
  </si>
  <si>
    <t>LELA</t>
  </si>
  <si>
    <t>NENA</t>
  </si>
  <si>
    <t>ÑA FELI</t>
  </si>
  <si>
    <t>CENTRO</t>
  </si>
  <si>
    <t>KIKO</t>
  </si>
  <si>
    <t>ÑA MARIA</t>
  </si>
  <si>
    <t>DON JOSE</t>
  </si>
  <si>
    <t>SEÑORITA</t>
  </si>
  <si>
    <t>SE MUDO</t>
  </si>
  <si>
    <t>VIAJO A ARGENTINA</t>
  </si>
  <si>
    <t>FALLECIO</t>
  </si>
  <si>
    <t>NO ENCONTRADO</t>
  </si>
  <si>
    <t xml:space="preserve">LEONCIO             </t>
  </si>
  <si>
    <t xml:space="preserve">DEOLINDA            </t>
  </si>
  <si>
    <t xml:space="preserve">DOROTEO             </t>
  </si>
  <si>
    <t xml:space="preserve">LEONOR              </t>
  </si>
  <si>
    <t xml:space="preserve">DIGNA               </t>
  </si>
  <si>
    <t xml:space="preserve">ERNESTA             </t>
  </si>
  <si>
    <t xml:space="preserve">CARMELO             </t>
  </si>
  <si>
    <t xml:space="preserve">CRISTOBAL           </t>
  </si>
  <si>
    <t xml:space="preserve">LEONARDO            </t>
  </si>
  <si>
    <t xml:space="preserve">CECILIO             </t>
  </si>
  <si>
    <t xml:space="preserve">DANIELA             </t>
  </si>
  <si>
    <t xml:space="preserve">CELSA               </t>
  </si>
  <si>
    <t xml:space="preserve">PABLO               </t>
  </si>
  <si>
    <t xml:space="preserve">BENITA              </t>
  </si>
  <si>
    <t xml:space="preserve">MAGDALENA           </t>
  </si>
  <si>
    <t xml:space="preserve">ELVIRA              </t>
  </si>
  <si>
    <t xml:space="preserve">TERESA              </t>
  </si>
  <si>
    <t xml:space="preserve">DEMETRIA            </t>
  </si>
  <si>
    <t xml:space="preserve">SALVADORA           </t>
  </si>
  <si>
    <t xml:space="preserve">CASIMIRA            </t>
  </si>
  <si>
    <t xml:space="preserve">PABLINA             </t>
  </si>
  <si>
    <t xml:space="preserve">ARSENIO             </t>
  </si>
  <si>
    <t xml:space="preserve">PLACIDA             </t>
  </si>
  <si>
    <t xml:space="preserve">MARIA INES          </t>
  </si>
  <si>
    <t xml:space="preserve">ANSELMA             </t>
  </si>
  <si>
    <t xml:space="preserve">TORIBIA             </t>
  </si>
  <si>
    <t xml:space="preserve">RAIMUNDO            </t>
  </si>
  <si>
    <t xml:space="preserve">DEL PILAR           </t>
  </si>
  <si>
    <t xml:space="preserve">IDALINA             </t>
  </si>
  <si>
    <t xml:space="preserve">JUANITA             </t>
  </si>
  <si>
    <t xml:space="preserve">MIGUEL              </t>
  </si>
  <si>
    <t xml:space="preserve">SEGUNDO             </t>
  </si>
  <si>
    <t xml:space="preserve">VALERIO             </t>
  </si>
  <si>
    <t xml:space="preserve">CANDIDO             </t>
  </si>
  <si>
    <t xml:space="preserve">JOVITA              </t>
  </si>
  <si>
    <t xml:space="preserve">CASTORINA           </t>
  </si>
  <si>
    <t xml:space="preserve">TRANQUILINA         </t>
  </si>
  <si>
    <t xml:space="preserve">BONIFACIO           </t>
  </si>
  <si>
    <t xml:space="preserve">JUANA MARIA         </t>
  </si>
  <si>
    <t xml:space="preserve">MARIA DOLORES       </t>
  </si>
  <si>
    <t xml:space="preserve">HERIBERTO           </t>
  </si>
  <si>
    <t xml:space="preserve">MELANIA             </t>
  </si>
  <si>
    <t xml:space="preserve">JOSEFA RAMONA       </t>
  </si>
  <si>
    <t xml:space="preserve">HERCULANO           </t>
  </si>
  <si>
    <t xml:space="preserve">SALUSTIANO          </t>
  </si>
  <si>
    <t xml:space="preserve">ARMINDA             </t>
  </si>
  <si>
    <t xml:space="preserve">CELESTINO           </t>
  </si>
  <si>
    <t xml:space="preserve">AMARILLA                      </t>
  </si>
  <si>
    <t xml:space="preserve">CAÑETE                        </t>
  </si>
  <si>
    <t xml:space="preserve">MORALES                       </t>
  </si>
  <si>
    <t xml:space="preserve">MENDOZA                       </t>
  </si>
  <si>
    <t xml:space="preserve">RUIZ                          </t>
  </si>
  <si>
    <t xml:space="preserve">DOMINGUEZ                     </t>
  </si>
  <si>
    <t xml:space="preserve">ALFONSO                       </t>
  </si>
  <si>
    <t xml:space="preserve">CASCO                         </t>
  </si>
  <si>
    <t xml:space="preserve">JIMENEZ                       </t>
  </si>
  <si>
    <t xml:space="preserve">ORTEGA                        </t>
  </si>
  <si>
    <t xml:space="preserve">VALENZUELA                    </t>
  </si>
  <si>
    <t xml:space="preserve">OVIEDO                        </t>
  </si>
  <si>
    <t xml:space="preserve">LUGO                          </t>
  </si>
  <si>
    <t xml:space="preserve">BERNAL                        </t>
  </si>
  <si>
    <t xml:space="preserve">BOQUERON                                </t>
  </si>
  <si>
    <t xml:space="preserve">18 DE OCTUBRE                           </t>
  </si>
  <si>
    <t xml:space="preserve">SAN FRANCISCO                           </t>
  </si>
  <si>
    <t xml:space="preserve">INMACULADA CONCEPCION                   </t>
  </si>
  <si>
    <t>Jefe/a</t>
  </si>
  <si>
    <t>Esposo/a,compañero/a</t>
  </si>
  <si>
    <t>Hijo/a,Hijastro/a</t>
  </si>
  <si>
    <t>Otro pariente</t>
  </si>
  <si>
    <t>No pariente</t>
  </si>
  <si>
    <t>No reportado</t>
  </si>
  <si>
    <t>ÑA ROSA</t>
  </si>
  <si>
    <t>ÑA ISABEL</t>
  </si>
  <si>
    <t>DON PEDRO</t>
  </si>
  <si>
    <t>ÑA CHIVE</t>
  </si>
  <si>
    <t>EPI</t>
  </si>
  <si>
    <t>NINI</t>
  </si>
  <si>
    <t>ÑA LEO</t>
  </si>
  <si>
    <t>EUSTAQUIA GOMEZ</t>
  </si>
  <si>
    <t>ÑA EUSTAQUIA</t>
  </si>
  <si>
    <t>DON ADOLFO</t>
  </si>
  <si>
    <t>TAJY</t>
  </si>
  <si>
    <t>ABUELITA</t>
  </si>
  <si>
    <t xml:space="preserve">ÑA CHINA </t>
  </si>
  <si>
    <t>ÑA EPI</t>
  </si>
  <si>
    <t>PETE</t>
  </si>
  <si>
    <t>CALLE SIN NOMBRE</t>
  </si>
  <si>
    <t>ÑA ANA</t>
  </si>
  <si>
    <t xml:space="preserve">ABUELA </t>
  </si>
  <si>
    <t>ÑA FRANCISCA</t>
  </si>
  <si>
    <t>SAN CAYETANO</t>
  </si>
  <si>
    <t>CHICO</t>
  </si>
  <si>
    <t>CAÑADA</t>
  </si>
  <si>
    <t>BOQUERON</t>
  </si>
  <si>
    <t>MUÑECA</t>
  </si>
  <si>
    <t>DON SANTIAGO</t>
  </si>
  <si>
    <t>KOKITO</t>
  </si>
  <si>
    <t>ÑA BEBA</t>
  </si>
  <si>
    <t xml:space="preserve">DON JOSE </t>
  </si>
  <si>
    <t>CAMINO A LUQUE</t>
  </si>
  <si>
    <t>ÑA SIXTA</t>
  </si>
  <si>
    <t>RUTA LUQUE - LIMPIO</t>
  </si>
  <si>
    <t>ÑA RAMONA</t>
  </si>
  <si>
    <t>ÑA LILI</t>
  </si>
  <si>
    <t>CONAVI</t>
  </si>
  <si>
    <t>ÑA LUISA</t>
  </si>
  <si>
    <t>ÑA IRMA</t>
  </si>
  <si>
    <t>CONAVI II</t>
  </si>
  <si>
    <t xml:space="preserve">ÑA ROSA </t>
  </si>
  <si>
    <t>CALLE SANTO REY</t>
  </si>
  <si>
    <t>DON MARCIANO</t>
  </si>
  <si>
    <t>LAS MERCEDES</t>
  </si>
  <si>
    <t>ÑA MARIANA</t>
  </si>
  <si>
    <t>ABUELA</t>
  </si>
  <si>
    <t>ÑA FA</t>
  </si>
  <si>
    <t xml:space="preserve">ANA LOPEZ </t>
  </si>
  <si>
    <t>DON TEOFILO</t>
  </si>
  <si>
    <t>BEBA</t>
  </si>
  <si>
    <t>DON JUAN</t>
  </si>
  <si>
    <t>ÑA TA`I</t>
  </si>
  <si>
    <t>OSVALDO RODRIGUEZ</t>
  </si>
  <si>
    <t>ÑA CHELA</t>
  </si>
  <si>
    <t>DON JULIO</t>
  </si>
  <si>
    <t>DON FRANCISCO</t>
  </si>
  <si>
    <t>SAN ANTONIO</t>
  </si>
  <si>
    <t>ÑA POLO</t>
  </si>
  <si>
    <t>PAPI</t>
  </si>
  <si>
    <t>MINISTRO</t>
  </si>
  <si>
    <t>REINA</t>
  </si>
  <si>
    <t>DOÑA MARY</t>
  </si>
  <si>
    <t>ABUELA`I</t>
  </si>
  <si>
    <t>DOÑA JUANA</t>
  </si>
  <si>
    <t>DON FELIPE</t>
  </si>
  <si>
    <t>0981-927-864</t>
  </si>
  <si>
    <t>ASENTAMIENTO SAN CAYETANO</t>
  </si>
  <si>
    <t>LA ESPERANZA</t>
  </si>
  <si>
    <t>ÑA POCHO</t>
  </si>
  <si>
    <t>DON NENE</t>
  </si>
  <si>
    <t xml:space="preserve">LAS MERCEDES </t>
  </si>
  <si>
    <t>ÑA CHONA</t>
  </si>
  <si>
    <t xml:space="preserve">ÑA IRMA </t>
  </si>
  <si>
    <t>ÑA MAXIMA</t>
  </si>
  <si>
    <t>CERCA DE LA CAPILLA CAACUPEMI</t>
  </si>
  <si>
    <t>MARIA AUXILIADORA</t>
  </si>
  <si>
    <t>DON ANDRES</t>
  </si>
  <si>
    <t xml:space="preserve">MARIA AUXILIADORA </t>
  </si>
  <si>
    <t>ÑA CHOCHA</t>
  </si>
  <si>
    <t>ÑA SUSANA</t>
  </si>
  <si>
    <t xml:space="preserve">DON PAPI </t>
  </si>
  <si>
    <t>ÑA RUBIA</t>
  </si>
  <si>
    <t>NUEVA ASUNCION</t>
  </si>
  <si>
    <t>ÑA ANTONIA</t>
  </si>
  <si>
    <t>TOTO</t>
  </si>
  <si>
    <t>CALLE SAN FRANCISCO</t>
  </si>
  <si>
    <t>DON ATI</t>
  </si>
  <si>
    <t>DON MARIO</t>
  </si>
  <si>
    <t>ÑA ADELA</t>
  </si>
  <si>
    <t xml:space="preserve">MANUEL FERREIRA </t>
  </si>
  <si>
    <t>JUAN</t>
  </si>
  <si>
    <t>TITA</t>
  </si>
  <si>
    <t>ÑA TITA</t>
  </si>
  <si>
    <t>ÑA TOMASA</t>
  </si>
  <si>
    <t>ÑA GENARA</t>
  </si>
  <si>
    <t>ÑA VITO</t>
  </si>
  <si>
    <t>ÑA VALE</t>
  </si>
  <si>
    <t>EN LA ESQUINA</t>
  </si>
  <si>
    <t>LILIAN GONZALEZ</t>
  </si>
  <si>
    <t>SAN FRANCISCO</t>
  </si>
  <si>
    <t>ÑA MARGO</t>
  </si>
  <si>
    <t>SANTA LUCIA</t>
  </si>
  <si>
    <t xml:space="preserve">DON TEO </t>
  </si>
  <si>
    <t>ÑA CEPI</t>
  </si>
  <si>
    <t xml:space="preserve">FRANCISCA CAÑETE DE ENCISO </t>
  </si>
  <si>
    <t xml:space="preserve">MAMERTO OVINO ENCISO </t>
  </si>
  <si>
    <t>ÑA ELENA</t>
  </si>
  <si>
    <t>SAN JORGE</t>
  </si>
  <si>
    <t>SAN MIGUEL</t>
  </si>
  <si>
    <t>ÑA SARA</t>
  </si>
  <si>
    <t>ÑA ESTELA</t>
  </si>
  <si>
    <t>CESAR BENITEZ</t>
  </si>
  <si>
    <t>SAN RAFAEL</t>
  </si>
  <si>
    <t>MARGARITA PINTOS</t>
  </si>
  <si>
    <t>SAN RAMON</t>
  </si>
  <si>
    <t>DON PABLO</t>
  </si>
  <si>
    <t>ÑA FELIPA</t>
  </si>
  <si>
    <t>ÑA MORENA</t>
  </si>
  <si>
    <t xml:space="preserve">DON JUAN </t>
  </si>
  <si>
    <t>DON VICTOR</t>
  </si>
  <si>
    <t>ÑA MERCEDES</t>
  </si>
  <si>
    <t>ÑA HILDA</t>
  </si>
  <si>
    <t>ÑA CIRILA</t>
  </si>
  <si>
    <t>DON RAMON</t>
  </si>
  <si>
    <t>ÑA NECA</t>
  </si>
  <si>
    <t xml:space="preserve">ÑA FIDE </t>
  </si>
  <si>
    <t>DON MARTINEZ</t>
  </si>
  <si>
    <t>SANTO DOMINGO</t>
  </si>
  <si>
    <t>ÑA PETRONA</t>
  </si>
  <si>
    <t>ÑA JULIA</t>
  </si>
  <si>
    <t>ÑA TANI</t>
  </si>
  <si>
    <t>ÑA TERESA</t>
  </si>
  <si>
    <t>DON GONZALEZ</t>
  </si>
  <si>
    <t>ÑA BONI</t>
  </si>
  <si>
    <t>ÑA MANU</t>
  </si>
  <si>
    <t>BARRIO SEGÚN CARTOGRAFIA</t>
  </si>
  <si>
    <t>ÑA CHINITA</t>
  </si>
  <si>
    <t>ÑA TEO</t>
  </si>
  <si>
    <t>CAMBIO DE DOMICILIO</t>
  </si>
  <si>
    <t>AUSENTE</t>
  </si>
  <si>
    <t>VIAJO</t>
  </si>
  <si>
    <t xml:space="preserve">VIAJO </t>
  </si>
  <si>
    <t>VIVE EN OTRO DISTRITO</t>
  </si>
  <si>
    <t>ABUELAI</t>
  </si>
  <si>
    <t>ÑA CRISTINA</t>
  </si>
  <si>
    <t>NO UBICADO</t>
  </si>
  <si>
    <t>ASENTAMIENTO LA VICTORIA</t>
  </si>
  <si>
    <t>ÑA ELIDA</t>
  </si>
  <si>
    <t>ÑA MARCELINA</t>
  </si>
  <si>
    <t>ÑA SOFIA</t>
  </si>
  <si>
    <t>ÑA LIDIA</t>
  </si>
  <si>
    <t>CAMINO LUQUE - LIMPIO</t>
  </si>
  <si>
    <t>ÑA NENI</t>
  </si>
  <si>
    <t>NENECO</t>
  </si>
  <si>
    <t>CALLE SAN JOSE</t>
  </si>
  <si>
    <t>DON CAÑETE</t>
  </si>
  <si>
    <t>VILLA MARIA AUXILIADORA</t>
  </si>
  <si>
    <t>ÑA LIMPIA</t>
  </si>
  <si>
    <t>ÑA LINA</t>
  </si>
  <si>
    <t>ÑA EUGENIA</t>
  </si>
  <si>
    <t>ÑA PATO</t>
  </si>
  <si>
    <t>MARGARITA LOPEZ</t>
  </si>
  <si>
    <t xml:space="preserve">FALLECIO   </t>
  </si>
  <si>
    <t>ÑA AGUI</t>
  </si>
  <si>
    <t>ESTA EN ARGENTINA</t>
  </si>
  <si>
    <t>ÑA DOLORES</t>
  </si>
  <si>
    <t>CALLE NANAWA</t>
  </si>
  <si>
    <t>DON TITO</t>
  </si>
  <si>
    <t>CATALINA NUÑEZ</t>
  </si>
  <si>
    <t>TIITA</t>
  </si>
  <si>
    <t>AUSENTE ESTA DE VIAJE</t>
  </si>
  <si>
    <t>DON CESAR</t>
  </si>
  <si>
    <t>ANTONIO DIAZ</t>
  </si>
  <si>
    <t>ÑA CAYE</t>
  </si>
  <si>
    <t>RICARDO MARTINEZ</t>
  </si>
  <si>
    <t>VICTOR RIVAS</t>
  </si>
  <si>
    <t>CHIQUITA</t>
  </si>
  <si>
    <t>DON ANGEL</t>
  </si>
  <si>
    <t>ÑA FIDE</t>
  </si>
  <si>
    <t>ÑA MOROCHA</t>
  </si>
  <si>
    <t>NO UBICADO NADIE LE CONOCE</t>
  </si>
  <si>
    <t>DON TORRES</t>
  </si>
  <si>
    <t>BLANCA</t>
  </si>
  <si>
    <t>DIONISIO GONZALEZ MARTINEZ</t>
  </si>
  <si>
    <t>ÑA MIGUELA</t>
  </si>
  <si>
    <t xml:space="preserve">LEOCADIO            </t>
  </si>
  <si>
    <t xml:space="preserve">JUSTINIANA          </t>
  </si>
  <si>
    <t xml:space="preserve">TIMOTEA             </t>
  </si>
  <si>
    <t xml:space="preserve">AGUSTINA            </t>
  </si>
  <si>
    <t xml:space="preserve">AURELIA             </t>
  </si>
  <si>
    <t xml:space="preserve">ANA                 </t>
  </si>
  <si>
    <t xml:space="preserve">MIGUEL ANGEL        </t>
  </si>
  <si>
    <t xml:space="preserve">CACERES DUARTE                </t>
  </si>
  <si>
    <t xml:space="preserve">LAUREANO            </t>
  </si>
  <si>
    <t xml:space="preserve">MARIA ASUNCION      </t>
  </si>
  <si>
    <t xml:space="preserve">ESTANISLAA          </t>
  </si>
  <si>
    <t xml:space="preserve">PATRICIA            </t>
  </si>
  <si>
    <t xml:space="preserve">EULALIO             </t>
  </si>
  <si>
    <t xml:space="preserve">MALDONADO                     </t>
  </si>
  <si>
    <t xml:space="preserve">LORENZA             </t>
  </si>
  <si>
    <t xml:space="preserve">FRANCO                        </t>
  </si>
  <si>
    <t xml:space="preserve">OJEDA                         </t>
  </si>
  <si>
    <t xml:space="preserve">ANTOLIANA           </t>
  </si>
  <si>
    <t xml:space="preserve">LEGUIZAMON                    </t>
  </si>
  <si>
    <t xml:space="preserve">PAEZ                          </t>
  </si>
  <si>
    <t xml:space="preserve">MARCELINO           </t>
  </si>
  <si>
    <t xml:space="preserve">VICTORIANO          </t>
  </si>
  <si>
    <t xml:space="preserve">REINALDO            </t>
  </si>
  <si>
    <t xml:space="preserve">BALBUENA                      </t>
  </si>
  <si>
    <t xml:space="preserve">DAMASIA             </t>
  </si>
  <si>
    <t xml:space="preserve">EMERITA             </t>
  </si>
  <si>
    <t xml:space="preserve">PEDRO ANTONIO       </t>
  </si>
  <si>
    <t xml:space="preserve">TERESA DE JESUS     </t>
  </si>
  <si>
    <t xml:space="preserve">ALMADA                        </t>
  </si>
  <si>
    <t xml:space="preserve">CANDIA                        </t>
  </si>
  <si>
    <t xml:space="preserve">JORGELINA           </t>
  </si>
  <si>
    <t xml:space="preserve">LEON                          </t>
  </si>
  <si>
    <t xml:space="preserve">MARIA DOMINGA       </t>
  </si>
  <si>
    <t xml:space="preserve">ALFONSA             </t>
  </si>
  <si>
    <t xml:space="preserve">OCAMPOS                       </t>
  </si>
  <si>
    <t xml:space="preserve">NICANORA            </t>
  </si>
  <si>
    <t xml:space="preserve">VALLEJOS                      </t>
  </si>
  <si>
    <t xml:space="preserve">NICOLASA            </t>
  </si>
  <si>
    <t xml:space="preserve">PETRONA PABLA       </t>
  </si>
  <si>
    <t xml:space="preserve">MIGDONIA            </t>
  </si>
  <si>
    <t xml:space="preserve">CLAUDELINA          </t>
  </si>
  <si>
    <t xml:space="preserve">MODESTA             </t>
  </si>
  <si>
    <t xml:space="preserve">CASILDA             </t>
  </si>
  <si>
    <t xml:space="preserve">GONZALEZ DE GONZALEZ          </t>
  </si>
  <si>
    <t xml:space="preserve">CABRERA                       </t>
  </si>
  <si>
    <t xml:space="preserve">ALEJANDRO           </t>
  </si>
  <si>
    <t xml:space="preserve">ALBERTO             </t>
  </si>
  <si>
    <t xml:space="preserve">FULGENCIO           </t>
  </si>
  <si>
    <t xml:space="preserve">CANDIDA             </t>
  </si>
  <si>
    <t xml:space="preserve">JUAN DE ROSA        </t>
  </si>
  <si>
    <t xml:space="preserve">SIMEON              </t>
  </si>
  <si>
    <t xml:space="preserve">VAZQUEZ                       </t>
  </si>
  <si>
    <t xml:space="preserve">FIGUEREDO                     </t>
  </si>
  <si>
    <t xml:space="preserve">REMIGIO             </t>
  </si>
  <si>
    <t xml:space="preserve">BOGADO DE NUÑEZ               </t>
  </si>
  <si>
    <t xml:space="preserve">OBDULIA             </t>
  </si>
  <si>
    <t xml:space="preserve">VALERIANA           </t>
  </si>
  <si>
    <t xml:space="preserve">BARRETO                       </t>
  </si>
  <si>
    <t xml:space="preserve">HERCULANA           </t>
  </si>
  <si>
    <t xml:space="preserve">BERNARDINA          </t>
  </si>
  <si>
    <t xml:space="preserve">LUIS RAMON          </t>
  </si>
  <si>
    <t xml:space="preserve">LEONORA             </t>
  </si>
  <si>
    <t xml:space="preserve">DE JESUS            </t>
  </si>
  <si>
    <t xml:space="preserve">GUMERCINDA          </t>
  </si>
  <si>
    <t xml:space="preserve">ASCENCION           </t>
  </si>
  <si>
    <t xml:space="preserve">NICOLAS             </t>
  </si>
  <si>
    <t xml:space="preserve">CELEDONIA           </t>
  </si>
  <si>
    <t xml:space="preserve">ZACARIAS            </t>
  </si>
  <si>
    <t xml:space="preserve">CELINA              </t>
  </si>
  <si>
    <t xml:space="preserve">CANO                          </t>
  </si>
  <si>
    <t xml:space="preserve">OZORIO ALMADA                 </t>
  </si>
  <si>
    <t xml:space="preserve">AGUILAR                       </t>
  </si>
  <si>
    <t xml:space="preserve">ADRIANO             </t>
  </si>
  <si>
    <t xml:space="preserve">FABIA               </t>
  </si>
  <si>
    <t xml:space="preserve">AGAPITA             </t>
  </si>
  <si>
    <t xml:space="preserve">GONZALEZ ROMERO               </t>
  </si>
  <si>
    <t xml:space="preserve">LOPEZ GIMENEZ                 </t>
  </si>
  <si>
    <t xml:space="preserve">FLORENCIA           </t>
  </si>
  <si>
    <t xml:space="preserve">CAÑETE MALDONADO              </t>
  </si>
  <si>
    <t xml:space="preserve">SIMON               </t>
  </si>
  <si>
    <t xml:space="preserve">CEFERINA            </t>
  </si>
  <si>
    <t xml:space="preserve">GABINO              </t>
  </si>
  <si>
    <t xml:space="preserve">PEDRO PABLO         </t>
  </si>
  <si>
    <t xml:space="preserve">CRISPIN             </t>
  </si>
  <si>
    <t xml:space="preserve">AGUILERA                      </t>
  </si>
  <si>
    <t xml:space="preserve">ANASTACIA           </t>
  </si>
  <si>
    <t xml:space="preserve">LEOCADIA            </t>
  </si>
  <si>
    <t xml:space="preserve">CUEVAS                        </t>
  </si>
  <si>
    <t xml:space="preserve">MANCUELLO                     </t>
  </si>
  <si>
    <t xml:space="preserve">ZARZA                         </t>
  </si>
  <si>
    <t xml:space="preserve">JUSTO PASTOR        </t>
  </si>
  <si>
    <t xml:space="preserve">HIPOLITA            </t>
  </si>
  <si>
    <t xml:space="preserve">ADRIAN              </t>
  </si>
  <si>
    <t xml:space="preserve">BUENAVENTURA        </t>
  </si>
  <si>
    <t xml:space="preserve">DIAZ DE GIMENEZ               </t>
  </si>
  <si>
    <t xml:space="preserve">CLEMENCIA           </t>
  </si>
  <si>
    <t xml:space="preserve">CARLOS ANTONIO      </t>
  </si>
  <si>
    <t xml:space="preserve">SOTO                          </t>
  </si>
  <si>
    <t xml:space="preserve">SILVERIA            </t>
  </si>
  <si>
    <t xml:space="preserve">PEREZ GOMEZ                   </t>
  </si>
  <si>
    <t xml:space="preserve">VALENTIN            </t>
  </si>
  <si>
    <t xml:space="preserve">ROSALIA             </t>
  </si>
  <si>
    <t xml:space="preserve">COLMAN                        </t>
  </si>
  <si>
    <t xml:space="preserve">EDELMIRA            </t>
  </si>
  <si>
    <t xml:space="preserve">PASTOR              </t>
  </si>
  <si>
    <t xml:space="preserve">CORREA                        </t>
  </si>
  <si>
    <t xml:space="preserve">MARIA VICTORIA      </t>
  </si>
  <si>
    <t xml:space="preserve">MARINA RAMONA       </t>
  </si>
  <si>
    <t xml:space="preserve">ALICIA              </t>
  </si>
  <si>
    <t xml:space="preserve">ROSA CANDIDA        </t>
  </si>
  <si>
    <t xml:space="preserve">FERNANDEZ DE MARTINEZ         </t>
  </si>
  <si>
    <t xml:space="preserve">SATURNINA           </t>
  </si>
  <si>
    <t xml:space="preserve">EMETERIO            </t>
  </si>
  <si>
    <t xml:space="preserve">ALEGRE                        </t>
  </si>
  <si>
    <t xml:space="preserve">ERNESTO             </t>
  </si>
  <si>
    <t xml:space="preserve">ANGELA              </t>
  </si>
  <si>
    <t xml:space="preserve">JUANA IRENE         </t>
  </si>
  <si>
    <t xml:space="preserve">DELGADO                       </t>
  </si>
  <si>
    <t xml:space="preserve">ANTOLIANO           </t>
  </si>
  <si>
    <t xml:space="preserve">BOGADO                        </t>
  </si>
  <si>
    <t xml:space="preserve">LIMPIA CONCEPCION   </t>
  </si>
  <si>
    <t xml:space="preserve">PRIETO                        </t>
  </si>
  <si>
    <t xml:space="preserve">BARTOLOME           </t>
  </si>
  <si>
    <t xml:space="preserve">MARECOS                       </t>
  </si>
  <si>
    <t xml:space="preserve">DOROTEA             </t>
  </si>
  <si>
    <t xml:space="preserve">IBAÑEZ                        </t>
  </si>
  <si>
    <t xml:space="preserve">EDILBURGA           </t>
  </si>
  <si>
    <t xml:space="preserve">ELIODORA            </t>
  </si>
  <si>
    <t xml:space="preserve">RUFINO              </t>
  </si>
  <si>
    <t xml:space="preserve">JUAN DE LA CRUZ     </t>
  </si>
  <si>
    <t xml:space="preserve">EFIGENIA            </t>
  </si>
  <si>
    <t xml:space="preserve">LINO                </t>
  </si>
  <si>
    <t xml:space="preserve">NUÑEZ LOPEZ                   </t>
  </si>
  <si>
    <t xml:space="preserve">ESPINOZA                      </t>
  </si>
  <si>
    <t xml:space="preserve">MELANIO             </t>
  </si>
  <si>
    <t xml:space="preserve">GONZALEZ DE BENITEZ           </t>
  </si>
  <si>
    <t xml:space="preserve">BARCILISA           </t>
  </si>
  <si>
    <t xml:space="preserve">DELGADO CANDIA                </t>
  </si>
  <si>
    <t xml:space="preserve">GONZALEZ MARTINEZ             </t>
  </si>
  <si>
    <t xml:space="preserve">SAUCEDO                       </t>
  </si>
  <si>
    <t xml:space="preserve">HILDA               </t>
  </si>
  <si>
    <t xml:space="preserve">ROMAN               </t>
  </si>
  <si>
    <t xml:space="preserve">ALARCON                       </t>
  </si>
  <si>
    <t xml:space="preserve">APOLINARIA          </t>
  </si>
  <si>
    <t xml:space="preserve">RAIMUNDA            </t>
  </si>
  <si>
    <t xml:space="preserve">FERNANDEZ GONZALEZ            </t>
  </si>
  <si>
    <t xml:space="preserve">TOLENTINO           </t>
  </si>
  <si>
    <t xml:space="preserve">CHAPARRO                      </t>
  </si>
  <si>
    <t xml:space="preserve">ELIDA               </t>
  </si>
  <si>
    <t xml:space="preserve">FRANCO DE ACOSTA              </t>
  </si>
  <si>
    <t xml:space="preserve">GONZALEZ AVEIRO               </t>
  </si>
  <si>
    <t xml:space="preserve">VERA ESPINOLA                 </t>
  </si>
  <si>
    <t xml:space="preserve">LUCIA               </t>
  </si>
  <si>
    <t xml:space="preserve">MARTINEZ AYALA                </t>
  </si>
  <si>
    <t xml:space="preserve">ERENIA              </t>
  </si>
  <si>
    <t xml:space="preserve">DOMICIANO           </t>
  </si>
  <si>
    <t xml:space="preserve">CHAVEZ                        </t>
  </si>
  <si>
    <t xml:space="preserve">ATANASIO            </t>
  </si>
  <si>
    <t xml:space="preserve">ELSA                </t>
  </si>
  <si>
    <t xml:space="preserve">HILARIONA           </t>
  </si>
  <si>
    <t xml:space="preserve">BASILISA            </t>
  </si>
  <si>
    <t xml:space="preserve">FRETES                        </t>
  </si>
  <si>
    <t xml:space="preserve">ZORAIDA             </t>
  </si>
  <si>
    <t xml:space="preserve">ACELA               </t>
  </si>
  <si>
    <t xml:space="preserve">MARIA ANA           </t>
  </si>
  <si>
    <t xml:space="preserve">ORTEGA COLMAN                 </t>
  </si>
  <si>
    <t xml:space="preserve">ROGELIO             </t>
  </si>
  <si>
    <t xml:space="preserve">GONZALEZ AMARILLA             </t>
  </si>
  <si>
    <t xml:space="preserve">JUANA EVANGELISTA   </t>
  </si>
  <si>
    <t xml:space="preserve">MEZA                          </t>
  </si>
  <si>
    <t xml:space="preserve">LOPEZ INSFRAN                 </t>
  </si>
  <si>
    <t xml:space="preserve">VERA BENITEZ                  </t>
  </si>
  <si>
    <t xml:space="preserve">BLAS                </t>
  </si>
  <si>
    <t xml:space="preserve">BRITOS MARTINEZ               </t>
  </si>
  <si>
    <t xml:space="preserve">FAUSTO              </t>
  </si>
  <si>
    <t xml:space="preserve">ADELAIDA            </t>
  </si>
  <si>
    <t xml:space="preserve">MARIA ANGELA        </t>
  </si>
  <si>
    <t xml:space="preserve">ALDANA DE OCAMPOS             </t>
  </si>
  <si>
    <t xml:space="preserve">MARIA TERESA        </t>
  </si>
  <si>
    <t xml:space="preserve">OFELIA              </t>
  </si>
  <si>
    <t xml:space="preserve">ORTIGOZA                      </t>
  </si>
  <si>
    <t xml:space="preserve">GILBERTO            </t>
  </si>
  <si>
    <t xml:space="preserve">CIRIACO             </t>
  </si>
  <si>
    <t xml:space="preserve">JOSE DE MERCEDES    </t>
  </si>
  <si>
    <t xml:space="preserve">HIGINIO             </t>
  </si>
  <si>
    <t xml:space="preserve">DARIO               </t>
  </si>
  <si>
    <t xml:space="preserve">APARICIO            </t>
  </si>
  <si>
    <t xml:space="preserve">FAUSTINO            </t>
  </si>
  <si>
    <t xml:space="preserve">DAMIAN              </t>
  </si>
  <si>
    <t xml:space="preserve">GIMENEZ GONZALEZ              </t>
  </si>
  <si>
    <t xml:space="preserve">JOSE DE LOS SANTOS  </t>
  </si>
  <si>
    <t xml:space="preserve">SILVIA RAMONA       </t>
  </si>
  <si>
    <t xml:space="preserve">SINDULFO            </t>
  </si>
  <si>
    <t xml:space="preserve">JORGE               </t>
  </si>
  <si>
    <t xml:space="preserve">URSULINA            </t>
  </si>
  <si>
    <t xml:space="preserve">MARECOS ORTIZ                 </t>
  </si>
  <si>
    <t xml:space="preserve">GUMERSINDA          </t>
  </si>
  <si>
    <t xml:space="preserve">TEODOLINA           </t>
  </si>
  <si>
    <t xml:space="preserve">ANTOLIN             </t>
  </si>
  <si>
    <t xml:space="preserve">MARIA ESTER         </t>
  </si>
  <si>
    <t xml:space="preserve">JOSE DE JESUS       </t>
  </si>
  <si>
    <t xml:space="preserve">PEDROZO                       </t>
  </si>
  <si>
    <t xml:space="preserve">AMARILLA CABALLERO            </t>
  </si>
  <si>
    <t xml:space="preserve">ANDREA              </t>
  </si>
  <si>
    <t xml:space="preserve">MARIA LIDIA         </t>
  </si>
  <si>
    <t xml:space="preserve">ROSARIA             </t>
  </si>
  <si>
    <t xml:space="preserve">CEFERINO            </t>
  </si>
  <si>
    <t xml:space="preserve">JUAN ALBERTO        </t>
  </si>
  <si>
    <t xml:space="preserve">ANGEL RAMON         </t>
  </si>
  <si>
    <t xml:space="preserve">BARUA MENDIETA                </t>
  </si>
  <si>
    <t xml:space="preserve">CARDOZO PEDROZO               </t>
  </si>
  <si>
    <t xml:space="preserve">RITA                </t>
  </si>
  <si>
    <t xml:space="preserve">FELICIANO           </t>
  </si>
  <si>
    <t xml:space="preserve">OZORIO                        </t>
  </si>
  <si>
    <t xml:space="preserve">DOLORES             </t>
  </si>
  <si>
    <t xml:space="preserve">DEL ROSARIO         </t>
  </si>
  <si>
    <t xml:space="preserve">NELIDA              </t>
  </si>
  <si>
    <t xml:space="preserve">GAUTO                         </t>
  </si>
  <si>
    <t xml:space="preserve">CIPRIANA            </t>
  </si>
  <si>
    <t xml:space="preserve">JOSE GABRIEL        </t>
  </si>
  <si>
    <t xml:space="preserve">RIQUELME                      </t>
  </si>
  <si>
    <t xml:space="preserve">CAÑETE DE GIMENEZ             </t>
  </si>
  <si>
    <t xml:space="preserve">PEDRO PASCUAL       </t>
  </si>
  <si>
    <t xml:space="preserve">JUAN RAMON          </t>
  </si>
  <si>
    <t xml:space="preserve">BENITEZ GAMARRA               </t>
  </si>
  <si>
    <t xml:space="preserve">ZARATE                        </t>
  </si>
  <si>
    <t xml:space="preserve">DIEGO               </t>
  </si>
  <si>
    <t xml:space="preserve">GENARA              </t>
  </si>
  <si>
    <t xml:space="preserve">CESAR               </t>
  </si>
  <si>
    <t xml:space="preserve">ELVA                </t>
  </si>
  <si>
    <t xml:space="preserve">ESTELVINA           </t>
  </si>
  <si>
    <t xml:space="preserve">ROSALVA             </t>
  </si>
  <si>
    <t xml:space="preserve">SABINO              </t>
  </si>
  <si>
    <t xml:space="preserve">EMILIO              </t>
  </si>
  <si>
    <t xml:space="preserve">MARIA NILDA         </t>
  </si>
  <si>
    <t xml:space="preserve">TRANQUILINO         </t>
  </si>
  <si>
    <t xml:space="preserve">GONZALEZ BAEZ                 </t>
  </si>
  <si>
    <t xml:space="preserve">BELEN               </t>
  </si>
  <si>
    <t xml:space="preserve">ERMELINDA           </t>
  </si>
  <si>
    <t xml:space="preserve">REINALDA            </t>
  </si>
  <si>
    <t xml:space="preserve">CUSTODIO            </t>
  </si>
  <si>
    <t xml:space="preserve">ALCARAZ                       </t>
  </si>
  <si>
    <t xml:space="preserve">SOLIS                         </t>
  </si>
  <si>
    <t xml:space="preserve">BONIFACIA           </t>
  </si>
  <si>
    <t xml:space="preserve">GERVACIA            </t>
  </si>
  <si>
    <t xml:space="preserve">CRISTINIANO         </t>
  </si>
  <si>
    <t xml:space="preserve">ALODIA              </t>
  </si>
  <si>
    <t xml:space="preserve">MARIA FELICIA       </t>
  </si>
  <si>
    <t xml:space="preserve">IRALA                         </t>
  </si>
  <si>
    <t xml:space="preserve">NICANOR             </t>
  </si>
  <si>
    <t xml:space="preserve">WILFRIDA            </t>
  </si>
  <si>
    <t xml:space="preserve">GONZALEZ DE NUÑEZ             </t>
  </si>
  <si>
    <t xml:space="preserve">AVELINO             </t>
  </si>
  <si>
    <t xml:space="preserve">GERARDO             </t>
  </si>
  <si>
    <t xml:space="preserve">FLORA               </t>
  </si>
  <si>
    <t xml:space="preserve">SEVERIANO           </t>
  </si>
  <si>
    <t xml:space="preserve">TIMOTEO             </t>
  </si>
  <si>
    <t xml:space="preserve">FORTUNATA           </t>
  </si>
  <si>
    <t xml:space="preserve">SINFORIANO          </t>
  </si>
  <si>
    <t xml:space="preserve">BURGOS                        </t>
  </si>
  <si>
    <t xml:space="preserve">VELAZQUEZ DE GONZALEZ         </t>
  </si>
  <si>
    <t xml:space="preserve">JUAN MANUEL         </t>
  </si>
  <si>
    <t xml:space="preserve">MARIA IGNACIA       </t>
  </si>
  <si>
    <t xml:space="preserve">VIRINA              </t>
  </si>
  <si>
    <t xml:space="preserve">FLORIANO            </t>
  </si>
  <si>
    <t xml:space="preserve">MARIA CRISTINA      </t>
  </si>
  <si>
    <t xml:space="preserve">MARIA GIL           </t>
  </si>
  <si>
    <t xml:space="preserve">CLEMENTINA          </t>
  </si>
  <si>
    <t xml:space="preserve">PRUDENCIO           </t>
  </si>
  <si>
    <t xml:space="preserve">MELGAREJO                     </t>
  </si>
  <si>
    <t xml:space="preserve">JUANA IGNACIA       </t>
  </si>
  <si>
    <t xml:space="preserve">CRESCENCIO          </t>
  </si>
  <si>
    <t xml:space="preserve">GOMEZ DE MARTINEZ             </t>
  </si>
  <si>
    <t xml:space="preserve">JOSE RAMON          </t>
  </si>
  <si>
    <t xml:space="preserve">SALOMON             </t>
  </si>
  <si>
    <t xml:space="preserve">CARLOS              </t>
  </si>
  <si>
    <t xml:space="preserve">SAMUDIO                       </t>
  </si>
  <si>
    <t xml:space="preserve">VILLALBA VERA                 </t>
  </si>
  <si>
    <t xml:space="preserve">GAONA GONZALEZ                </t>
  </si>
  <si>
    <t xml:space="preserve">JOAQUINA            </t>
  </si>
  <si>
    <t xml:space="preserve">AURELIANA           </t>
  </si>
  <si>
    <t xml:space="preserve">LUCRECIA            </t>
  </si>
  <si>
    <t xml:space="preserve">LEOPOLDINA          </t>
  </si>
  <si>
    <t xml:space="preserve">YUDIS                         </t>
  </si>
  <si>
    <t xml:space="preserve">EUSTACIA            </t>
  </si>
  <si>
    <t xml:space="preserve">AMELIA              </t>
  </si>
  <si>
    <t xml:space="preserve">ZEBALLOS                      </t>
  </si>
  <si>
    <t xml:space="preserve">ASUNCION            </t>
  </si>
  <si>
    <t xml:space="preserve">                                        </t>
  </si>
  <si>
    <t xml:space="preserve">N/D                                     </t>
  </si>
  <si>
    <t xml:space="preserve">CALLE SANTA RITA                        </t>
  </si>
  <si>
    <t xml:space="preserve">13 DE JUNIO                             </t>
  </si>
  <si>
    <t xml:space="preserve">S/N                                     </t>
  </si>
  <si>
    <t xml:space="preserve">SAN CAYETANO                            </t>
  </si>
  <si>
    <t xml:space="preserve">DEL MAESTRO                             </t>
  </si>
  <si>
    <t xml:space="preserve">SAN JUAN                                </t>
  </si>
  <si>
    <t xml:space="preserve">DE LA VICTORIA                          </t>
  </si>
  <si>
    <t xml:space="preserve">MARIA AUXILIADORA                       </t>
  </si>
  <si>
    <t xml:space="preserve">SAN ANTONIO                             </t>
  </si>
  <si>
    <t xml:space="preserve">CALLE SAN MIGUEL                        </t>
  </si>
  <si>
    <t xml:space="preserve">SAN JOSE                                </t>
  </si>
  <si>
    <t xml:space="preserve">8 DE DICIEMBRE                          </t>
  </si>
  <si>
    <t xml:space="preserve">SAN MIGUEL                              </t>
  </si>
  <si>
    <t xml:space="preserve">FRACCION PRIMAVERA                      </t>
  </si>
  <si>
    <t xml:space="preserve">HEROES DEL CHACO                        </t>
  </si>
  <si>
    <t xml:space="preserve">SAN FERNANDO                            </t>
  </si>
  <si>
    <t xml:space="preserve">BARRIO SAN BLAS                         </t>
  </si>
  <si>
    <t xml:space="preserve">ASENTAMIENTO                            </t>
  </si>
  <si>
    <t xml:space="preserve">LA VICTORIA                             </t>
  </si>
  <si>
    <t xml:space="preserve">CALLE COLON                             </t>
  </si>
  <si>
    <t xml:space="preserve">ITURBE                                  </t>
  </si>
  <si>
    <t xml:space="preserve">CALLE S/N                               </t>
  </si>
  <si>
    <t xml:space="preserve">RITA CACERES                                      </t>
  </si>
  <si>
    <t xml:space="preserve">DIONISIO GONZALEZ MARTINEZ                        </t>
  </si>
  <si>
    <t xml:space="preserve">LEONARDO LOPEZ                                    </t>
  </si>
  <si>
    <t>Extranjero</t>
  </si>
  <si>
    <t xml:space="preserve">PABLA                                                                                               </t>
  </si>
  <si>
    <t>EDAD</t>
  </si>
  <si>
    <t xml:space="preserve">ALVAREZ                       </t>
  </si>
  <si>
    <t>Tiene contraseña</t>
  </si>
  <si>
    <t xml:space="preserve">PEREZ                         </t>
  </si>
  <si>
    <t>Yerno/Nuera</t>
  </si>
  <si>
    <t>POTENCIAL BENEFICIARIO 80 Y MAS (ICV MENOR A 65)</t>
  </si>
  <si>
    <t>NO POTENCIAL BENEFICIARIO 80 y mas (ICV MAYOR A 65)</t>
  </si>
  <si>
    <t>Califico como AMP (80 y más)</t>
  </si>
  <si>
    <t>AMP con cedula (80 y más)</t>
  </si>
  <si>
    <t xml:space="preserve">RESULTADO DEL CENSO DE ADULTOS MAYORES EN LUQUE  </t>
  </si>
  <si>
    <t>VALIDADO</t>
  </si>
  <si>
    <t>CENSADOS POR TKP 80 Y MAS</t>
  </si>
  <si>
    <t xml:space="preserve">JOSE LADISLAO GARRIDO BAEZ </t>
  </si>
  <si>
    <t>(021) 677746</t>
  </si>
  <si>
    <t>CALLE SANTA CATALINA Y 29 DE SEPTIEMBRE Nº 868 2º COMPAÑÍA -</t>
  </si>
  <si>
    <t xml:space="preserve">CERCA DE LA CAPILLA SANTA CATALINA </t>
  </si>
  <si>
    <t xml:space="preserve"> MOLINO</t>
  </si>
  <si>
    <t xml:space="preserve">OLIMPIA COLMAN DE GARRIDO </t>
  </si>
  <si>
    <t>ESTANISLAA GONZALEZ DE GAUTO</t>
  </si>
  <si>
    <t>0982-907-147</t>
  </si>
  <si>
    <t>LEONISIMO LUQUEÑO 428</t>
  </si>
  <si>
    <t>SOBRE LEONISIMO LUQUEÑO 5 CUADRAS A LA IZQUIERDA</t>
  </si>
  <si>
    <t>10º COMPAÑÍA</t>
  </si>
  <si>
    <t>VICTOR GAUTO</t>
  </si>
  <si>
    <t>0981-582-054</t>
  </si>
  <si>
    <t xml:space="preserve">LUIS ANTONIO INSFRAN ROJAS </t>
  </si>
  <si>
    <t xml:space="preserve">CALLE VERGEL LUQUEÑO Y SANTA MARIA </t>
  </si>
  <si>
    <t xml:space="preserve">A METROS DE LA CAPILLA SANTA MARIA </t>
  </si>
  <si>
    <t>GLORIA BEATRIZ SIXTA RAMIREZ DE BENITEZ</t>
  </si>
  <si>
    <t>642-805</t>
  </si>
  <si>
    <t>COMANDANTE PERALTA C/ GRAL AQUINO Nº 85</t>
  </si>
  <si>
    <t>FRENTE A LA PLAZA GRAL AQUINO</t>
  </si>
  <si>
    <t>1º BARRIO</t>
  </si>
  <si>
    <t xml:space="preserve">EPIFANIO BENITEZ </t>
  </si>
  <si>
    <t>KOKO</t>
  </si>
  <si>
    <t>NILDA MARGARITA VILLAMAYOR DE ESCOBAR</t>
  </si>
  <si>
    <t>021-645-535- 021-647-964</t>
  </si>
  <si>
    <t>TUYUTI C/ PILAR Nº 35</t>
  </si>
  <si>
    <t>DOS CUAUDRAS DESPUES DEL CLUB BALDERRAMA GIRAR A LA IZQUIERDA UNA CUADRA</t>
  </si>
  <si>
    <t>DOÑA ROSA</t>
  </si>
  <si>
    <t>021-634-481</t>
  </si>
  <si>
    <t>AURELIO CASTILLO</t>
  </si>
  <si>
    <t>0982-401-058</t>
  </si>
  <si>
    <t>CORONEL BOGADO Y AMERICA Nº 18</t>
  </si>
  <si>
    <t>A 200MTS APROX DEL CLUB BALDERRAMA</t>
  </si>
  <si>
    <t>RAMONA NORMA GAVILAN GARCIA</t>
  </si>
  <si>
    <t>0991-270-850</t>
  </si>
  <si>
    <t>VICEPRESIDENTE SANCHEZ C/ HERRERO BUENO</t>
  </si>
  <si>
    <t>A 3 CUADRAS DEL BALNEARIO A LA MANO IZQUIERDA</t>
  </si>
  <si>
    <t>OSCAR JOSE FRANCISCO ARCE</t>
  </si>
  <si>
    <t>021-295-114</t>
  </si>
  <si>
    <t>FELICITA CUEVAS AQUINO</t>
  </si>
  <si>
    <t>CALLE MAURICIO JOSE TROCHE Y COMANDANTE PERALTA</t>
  </si>
  <si>
    <t>ENTRAR EN MAURICIO J. TROCHE, ANTES DE LA CALLE COMANDANTE PERALTA</t>
  </si>
  <si>
    <t>LIMPIA C. ROMERO DE JARA</t>
  </si>
  <si>
    <t>ISABEL MOREL MARTINEZ</t>
  </si>
  <si>
    <t>0961 622534</t>
  </si>
  <si>
    <t>CURUPAYTY, BO SAN JUAN</t>
  </si>
  <si>
    <t>CLUB CENTRO BALDERRAMA</t>
  </si>
  <si>
    <t xml:space="preserve">LIDIA DIAZ CASTILLO </t>
  </si>
  <si>
    <t>(021) 646314</t>
  </si>
  <si>
    <t>CALLE FULGENCIO YEGROS C/ VIA FERREA</t>
  </si>
  <si>
    <t>A MEDIA CUADRA DE LA SECCIONAL COLORADA, Y A UNA CUADRA Y MEDIA DE STA TERESITA</t>
  </si>
  <si>
    <t xml:space="preserve">1º BARRIO  </t>
  </si>
  <si>
    <t>NICOLASA LOPEZ VDA DE SANCHEZ</t>
  </si>
  <si>
    <t>021 151439</t>
  </si>
  <si>
    <t xml:space="preserve"> MAYOR ECHAURI 2295 Y LEONISMO LUQUEÑO</t>
  </si>
  <si>
    <t xml:space="preserve">1ª CÑIA </t>
  </si>
  <si>
    <t>1º COMPAÑÍA</t>
  </si>
  <si>
    <t xml:space="preserve">FANY VDA DE MENDEZ </t>
  </si>
  <si>
    <t>021 645666</t>
  </si>
  <si>
    <t>MARINA PEREIRA</t>
  </si>
  <si>
    <t>0982-140-336</t>
  </si>
  <si>
    <t>CAPITAN ZAYAS E/ GRAL AQUINO Y LEONISIMO LUQUEÑO</t>
  </si>
  <si>
    <t>Nº 95. SE ENTRA EN LA CALLE GRAL QUINO , 1 CUADRA DESPUES DE PASAR EL PUENTE</t>
  </si>
  <si>
    <t>LUIS OZUNA</t>
  </si>
  <si>
    <t>021-647-624</t>
  </si>
  <si>
    <t>ELSA MACULADA MELLID</t>
  </si>
  <si>
    <t>021-641-217</t>
  </si>
  <si>
    <t>SAN MIGUEL Nº 56</t>
  </si>
  <si>
    <t>PASAR LA ESTACION DE SERVICIOS Y ENTRAR EN CURVA ROMERO A LA MANO IZQUIERDA UNA CUADRA Y LUEGO GIRAR A LA IZQUIERDA MEDIA CUADRA APOX</t>
  </si>
  <si>
    <t>SILVIA BERNAL DE GAMARRA</t>
  </si>
  <si>
    <t>282-452</t>
  </si>
  <si>
    <t>CAPITAN ALBERTANO ZAYAS Nº 64 C/ LEONISIMO LUQUEÑO</t>
  </si>
  <si>
    <t>PASANDO LA FABRICA DE MOTOS DE LEOPARD</t>
  </si>
  <si>
    <t>RICARDO GAMARRA</t>
  </si>
  <si>
    <t>021-654-090</t>
  </si>
  <si>
    <t>DINA LIBRADA CHAPARRO HEYS</t>
  </si>
  <si>
    <t>LEONISMO LUQUEÑO C/ FELIPE GONZALEZ Nº 372</t>
  </si>
  <si>
    <t>HACIA LA CAPILLA SANTA CATALINA</t>
  </si>
  <si>
    <t xml:space="preserve">HILDA PEREIRA </t>
  </si>
  <si>
    <t>FABIANA SANCHEZ DE CHAPARRO</t>
  </si>
  <si>
    <t>ÑA BIANA</t>
  </si>
  <si>
    <t>021-642-417</t>
  </si>
  <si>
    <t>LEONISIMO LUQUEÑO Nº 910 C/ ARTURO E.</t>
  </si>
  <si>
    <t>A 5 CUADRAS APROX DE LA HELADERIA PUERTO HELADO</t>
  </si>
  <si>
    <t>CELVA ACUÑA</t>
  </si>
  <si>
    <t>0961-587-347</t>
  </si>
  <si>
    <t>MARIA ISABEL HERMOSILLA</t>
  </si>
  <si>
    <t>ÑA ICHA (ISA)</t>
  </si>
  <si>
    <t>0981-266-083</t>
  </si>
  <si>
    <t>PROFESORA ALMADA Nº 132</t>
  </si>
  <si>
    <t>A UNA CUADRA Y MEDIA DEL SUPERMERCADO AHORRAMOS</t>
  </si>
  <si>
    <t>LIDA HERMOSILLA</t>
  </si>
  <si>
    <t>0982-266-083</t>
  </si>
  <si>
    <t>LIDIA CANDIA DE GONZALEZ</t>
  </si>
  <si>
    <t>STA. CECILIA Nº 268 C/ LEONISMO LUQUEÑO</t>
  </si>
  <si>
    <t>HACIA LA IGLESIA PENIEM</t>
  </si>
  <si>
    <t>TERESA CHAPARRO</t>
  </si>
  <si>
    <t>BRIGIDA REGINA REYES VDA DE CAÑETE</t>
  </si>
  <si>
    <t>PROF. ALMADA Nº 98 E/ SAN MIGUEL Y GRAL CABALLERO</t>
  </si>
  <si>
    <t>CERCA DE LA ESTACION DE SERCICIOS BR</t>
  </si>
  <si>
    <t>VIDAL MARTINEZ</t>
  </si>
  <si>
    <t>021-641-791</t>
  </si>
  <si>
    <t>ANGELA TORRES DE CANDIA</t>
  </si>
  <si>
    <t>21 DE SETIEMBRE C/ PROF ALMADA</t>
  </si>
  <si>
    <t>HACIA LA ESCUELA PEDRO TALAVERA</t>
  </si>
  <si>
    <t>SABINO CANDIA</t>
  </si>
  <si>
    <t>FELIPA SERVIN DE RODRIGUEZ</t>
  </si>
  <si>
    <t>0982-811-898</t>
  </si>
  <si>
    <t>MARANGATU Nº 77</t>
  </si>
  <si>
    <t>CERCA DEL COLEGIO SILVIO PETTIROSI, SE ENTRA UNA CUADRA DE LA RUTA, GIRAR  A LA MANO IZQUIERDA LA 4º CASA</t>
  </si>
  <si>
    <t>ANGELA MEZA</t>
  </si>
  <si>
    <t>CARLOS CHAPARRO</t>
  </si>
  <si>
    <t>DON KALI</t>
  </si>
  <si>
    <t>0982-706-564</t>
  </si>
  <si>
    <t>22 DE SETIEMBRE C/ LEONISIMO LUQUEÑO</t>
  </si>
  <si>
    <t>A UNA CUADRA Y MEDIA DE LA FABRICA BOLSIPLAST</t>
  </si>
  <si>
    <t>LUZ MARINA CHAPARRO</t>
  </si>
  <si>
    <t>CATALINA AYALA DIAZ</t>
  </si>
  <si>
    <t>021-641983</t>
  </si>
  <si>
    <t xml:space="preserve">SATURNINO MERELES 933 </t>
  </si>
  <si>
    <t>A UNA CUADRAS DEL SUPER AHORRAMOS, SUBIENDO A PALMA LOMA OESTE HACIA LA FUERZA AEREA</t>
  </si>
  <si>
    <t>EUSEBIA MERELES</t>
  </si>
  <si>
    <t>021-641-983</t>
  </si>
  <si>
    <t>GILBERTO GONZALEZ</t>
  </si>
  <si>
    <t>0971-519-529</t>
  </si>
  <si>
    <t>SANTA CECILIA Nº 268 C/ LEONISIMO LUQUEÑO</t>
  </si>
  <si>
    <t>EN LA CALLE DEL SUPERMERCADO ESPAÑA L. LUQUEÑO SE ENTRAN 7 CUADRAS Y GIRAR A LA MANO IZQUIERDA, FRENTE A LA IGLESIA PREBISTERIANA PENIEL</t>
  </si>
  <si>
    <t>640-319</t>
  </si>
  <si>
    <t>PEDRO PABLO BERNAL</t>
  </si>
  <si>
    <t>CAP ALBERTANO ZAYAS 230</t>
  </si>
  <si>
    <t>A 1 CUADRA DEL SUPER AHORRA MAS</t>
  </si>
  <si>
    <t xml:space="preserve">1º COMPAÑÍA </t>
  </si>
  <si>
    <t>HERMELINDA MIRANDA DE MECHETTI</t>
  </si>
  <si>
    <t>CAPITAN A ZAYAS C/ LEONISMO LUQUEÑO</t>
  </si>
  <si>
    <t>ROSARIA CANO CARDOZO</t>
  </si>
  <si>
    <t>CAPITAN A ZAYAS 186 C/ LEONISMO LUQUEÑO</t>
  </si>
  <si>
    <t xml:space="preserve">CIRIACA MARECO CACERES </t>
  </si>
  <si>
    <t xml:space="preserve">(0985) 570105 / 021 640722 </t>
  </si>
  <si>
    <t xml:space="preserve">CALLE LEONISIMO LUQUEÑO Y 22 DE SEPTIEMBRE </t>
  </si>
  <si>
    <t>LA CASA ESTA SOBRE LA CALLE 22 DE SEPTIEMBRE , CÑIA LA CARRETA / DETRÁS DE BOLSIPLAST</t>
  </si>
  <si>
    <t>1º COMPAÑÍA/CAMPO GRANDE</t>
  </si>
  <si>
    <t xml:space="preserve">MARIANA VERA </t>
  </si>
  <si>
    <t>(021) 678350</t>
  </si>
  <si>
    <t>CESAR RAMON ECHEGUREN</t>
  </si>
  <si>
    <t>PITIN</t>
  </si>
  <si>
    <t>0981-112-455</t>
  </si>
  <si>
    <t>MARCELINO IGLESIA C/ MONDAY</t>
  </si>
  <si>
    <t>CERCA DE LA CAPILLA CAACUPEMI Y LA PARADA DE LA LINEA 12</t>
  </si>
  <si>
    <t>1º DE MAYO</t>
  </si>
  <si>
    <t>MARTA CELIA ESPINOLA CHAVEZ</t>
  </si>
  <si>
    <t>ÑA CELIA</t>
  </si>
  <si>
    <t>0985-810-508</t>
  </si>
  <si>
    <t>A 3 CUADRAS DE LA PARADA DE LA LINEA 12 CERCA DE LA CAPILLA CAACUPEMI</t>
  </si>
  <si>
    <t xml:space="preserve">MARTIN FLOR </t>
  </si>
  <si>
    <t>DON FLOR</t>
  </si>
  <si>
    <t>0982-451-690</t>
  </si>
  <si>
    <t>A 3 CUADRAS DE BRITEZ BORGE</t>
  </si>
  <si>
    <t>BALBINA PEREIRA DE ESCOBAR</t>
  </si>
  <si>
    <t>682-076</t>
  </si>
  <si>
    <t>PTIANTUTA C/ BORJE</t>
  </si>
  <si>
    <t>RAFAELA CONSTANTINO VDA DE VILLALBA</t>
  </si>
  <si>
    <t>0981-910-944</t>
  </si>
  <si>
    <t>A DOS CUADRAS DE LA AVDA BRITEZ BORGE</t>
  </si>
  <si>
    <t>CERCA DE LA PARADA DE LA LINEA 12 Y CERCA DE LA  CAPILLA CAACUPEMI</t>
  </si>
  <si>
    <t>ANTONIO FERNANDEZ ORTEGA</t>
  </si>
  <si>
    <t>NONO</t>
  </si>
  <si>
    <t>0984-266-954</t>
  </si>
  <si>
    <t>PA`I RICARDO Y GUARANIES</t>
  </si>
  <si>
    <t>FELICITA LOPEZ</t>
  </si>
  <si>
    <t>0982-152-361</t>
  </si>
  <si>
    <t>AVDA TAIWAN C/ SANTA HELENA</t>
  </si>
  <si>
    <t xml:space="preserve">MARIO ESPINOLA </t>
  </si>
  <si>
    <t>0984-666-655</t>
  </si>
  <si>
    <t>AVDA BRITEZ BORGE</t>
  </si>
  <si>
    <t>ELODIA PAEZ</t>
  </si>
  <si>
    <t>0985-143-593</t>
  </si>
  <si>
    <t xml:space="preserve">ALAMO Y BRITEZ BORGE </t>
  </si>
  <si>
    <t>LEONCIA MENDOZA DE AGÜERO</t>
  </si>
  <si>
    <t>0981-651-118</t>
  </si>
  <si>
    <t>BRITEZ BORGE C/ ALAMO</t>
  </si>
  <si>
    <t>CERCA DE LA CAPILLA CAACUPEMI, A 1 CUADRA DE LA PLAZA TAIWAN</t>
  </si>
  <si>
    <t>JUSTINA AGÜERO DS.</t>
  </si>
  <si>
    <t>SIXTO ROLON OZORIO</t>
  </si>
  <si>
    <t>0984-452-303</t>
  </si>
  <si>
    <t>A UNA CUADRA DE LA AVDA TAIWAN</t>
  </si>
  <si>
    <t>CERCA DE LA PARADA DE LA LINEA 12 Y CERCA DE LA  CAPILLA CAACUPEMI, Nº DE LA CASA 78</t>
  </si>
  <si>
    <t>SERAPIA FERNANDEZ GONZALEZ</t>
  </si>
  <si>
    <t>SERAPIA</t>
  </si>
  <si>
    <t>0984-820-928</t>
  </si>
  <si>
    <t>BRITEZ BORGE CASI ITA YBATE</t>
  </si>
  <si>
    <t>A 3 CUADRAS DE LA PARADA DE LA LINEA 12</t>
  </si>
  <si>
    <t>EMILIANA BENITEZ DE ROLON</t>
  </si>
  <si>
    <t xml:space="preserve">1 DE MAYO </t>
  </si>
  <si>
    <t>A UNA CUADRA DE LA AVDA TAIWAN, CERCA DE LA PARADA DE LA LINEA 12 Y DE LA CAPILLA CAACUPEMI, Nº DE LA CASA 78</t>
  </si>
  <si>
    <t>SERGIO GONZALEZ ESQUIVEL</t>
  </si>
  <si>
    <t>0982-352-231</t>
  </si>
  <si>
    <t>LOS ALAMOS C/ BRITEZ BORGE</t>
  </si>
  <si>
    <t>DETRÁS DE LA PARADA DE LA LINEA 12</t>
  </si>
  <si>
    <t>TERESA DE JESUS MONTANIA DE FLOR</t>
  </si>
  <si>
    <t>0982-451-960</t>
  </si>
  <si>
    <t>JULIA BOGADO</t>
  </si>
  <si>
    <t>0984-446-317</t>
  </si>
  <si>
    <t>A 4 CUADRAS DE LA AVDA BRITEZ BORGE</t>
  </si>
  <si>
    <t>CERCA DE LA PARADA DE LA LINEA 12 Y CERCA DE LA CAPILLA CAACUPEMI, MANZANA 27</t>
  </si>
  <si>
    <t>JUAN BOGARIN VELAZQUEZ</t>
  </si>
  <si>
    <t>0981-493-244</t>
  </si>
  <si>
    <t>AL COSTADO DE  LA PARADA DE LA LINEA 12 Y CERCA DE L A CAPILLA CAACUPEMI</t>
  </si>
  <si>
    <t>EDUARDO JOSE DELVALLE CARVALLO</t>
  </si>
  <si>
    <t>TTE. ROJAS SILVA C/ CORRALES Nº 471</t>
  </si>
  <si>
    <t>SOBRE TTE. ROJAS SILVA, DESPUES DEL SUPER LUISITO, PASANDO EL BULEVAR Y AL OTRO LADO DE LA CALLE DEL TALLER MECANICO, ANTES DEL SANATORIO SAN CLEMENTE</t>
  </si>
  <si>
    <t>2º BARRIO</t>
  </si>
  <si>
    <t>ANGEL INSFRAN</t>
  </si>
  <si>
    <t>NERI ACELA ROMERO VDA. DE MENDEZ</t>
  </si>
  <si>
    <t>VERGEL LUQUEÑO C/ VIA FERREA</t>
  </si>
  <si>
    <t>ENTRANDO DE VIA FERREA UNA CUADRA</t>
  </si>
  <si>
    <t>ANA DUARTE</t>
  </si>
  <si>
    <t>PETRONA MARTINEZ GIMENES</t>
  </si>
  <si>
    <t>BENIGNO GONZALEZ, Nº 307C/ ITURBE</t>
  </si>
  <si>
    <t>SOBRE BENIGNO GONZALEZ, CERCA DE LA COOPERATIVA LUQUE LDA, EL COL. MARIA AUXILIADORA Y EL COPETIN M. AUXILIADORA</t>
  </si>
  <si>
    <t>M. ELENA DE IBARROLA</t>
  </si>
  <si>
    <t>ELENA MAIER DOMINGUEZ</t>
  </si>
  <si>
    <t>VALERIANO ZEBALLOS Y VIA FERREA</t>
  </si>
  <si>
    <t xml:space="preserve">VALERIANO ZEBALLOS ESTA ENTRE FULGENCIO YEGROS Y BENIGNO GONZALEZ, </t>
  </si>
  <si>
    <t>ANGELICA MARTINEZ</t>
  </si>
  <si>
    <t>PEDRO ROMILDO FLEITAS MARECO</t>
  </si>
  <si>
    <t>021-642-492</t>
  </si>
  <si>
    <t>BENIGNO GONZALEZ Y ROJAS SILVA</t>
  </si>
  <si>
    <t>FRENTE  A LA COOPERATIVA LUQUE</t>
  </si>
  <si>
    <t>CRISPINA AVEIRO CABALLERO</t>
  </si>
  <si>
    <t>MARISCAL ESTIGARRIBIA Y HERRERO BUENO</t>
  </si>
  <si>
    <t>A 3CUADRAS DE LA VIA DE TREN</t>
  </si>
  <si>
    <t>CESAR FABIA AVEIRO</t>
  </si>
  <si>
    <t>0981-357-917</t>
  </si>
  <si>
    <t>SILVERIA GIMENEZ DE SAMANIEGO</t>
  </si>
  <si>
    <t>INDEPENDENCIA NACIONAL E/ CORRALES</t>
  </si>
  <si>
    <t>HACIA LA DESPENSA GONZALEZ</t>
  </si>
  <si>
    <t>VIVIANA R. CUBILLA</t>
  </si>
  <si>
    <t>VICTORIA ORUE DUARTE</t>
  </si>
  <si>
    <t>CALLE ROSARIO Y INDEPENDENCIA NACIONAL</t>
  </si>
  <si>
    <t>CERCA DE BODY CLUB Y ENFRENTE A LA SECCIONAL COLORADA</t>
  </si>
  <si>
    <t>DELFINA RAMONA BENITEZ VDA DE MARTINEZ</t>
  </si>
  <si>
    <t>ITURBE Y AZARA Nº 421</t>
  </si>
  <si>
    <t>HACIA EL CEMENTERIO</t>
  </si>
  <si>
    <t>LEONARDA PEREIRA</t>
  </si>
  <si>
    <t>VALENTINA MARECOS ORTIZ</t>
  </si>
  <si>
    <t>0982-876-387</t>
  </si>
  <si>
    <t>VALERIANOZEBALLOS Y VIA FERREA</t>
  </si>
  <si>
    <t>CLEMENTE ROLON</t>
  </si>
  <si>
    <t>0982-684-232</t>
  </si>
  <si>
    <t>SELVA RAMONA TORRES</t>
  </si>
  <si>
    <t>TTE. ROJAS SILVA C/ AZARA Nº 451</t>
  </si>
  <si>
    <t>AL LADO DE LA IGLESIA EVANGELICA</t>
  </si>
  <si>
    <t xml:space="preserve">ISABEL TORRES </t>
  </si>
  <si>
    <t>CELINA MARECOS SIMBRON</t>
  </si>
  <si>
    <t>YRENDAGUE C/ BENIGNO GONZALEZ</t>
  </si>
  <si>
    <t>SE ENTRAN 5 CUADRAS SOBRE LA CALLE YRENDAGUE</t>
  </si>
  <si>
    <t xml:space="preserve">2º BARRIO </t>
  </si>
  <si>
    <t>FROILANA WILFRIDA MEZA VDA DE ORREGO</t>
  </si>
  <si>
    <t>0983-159-217</t>
  </si>
  <si>
    <t>YRENDAGUE Y TTE GOÑI Nº 515</t>
  </si>
  <si>
    <t>ALADO DEL MINI MERCADO NIKI, Y CERCA DE RG EVENTOS</t>
  </si>
  <si>
    <t>MIGUEL ORREGO</t>
  </si>
  <si>
    <t>0961-497-199</t>
  </si>
  <si>
    <t xml:space="preserve">NICASIA CABRERA DE CABRERA </t>
  </si>
  <si>
    <t>(0982) 923080</t>
  </si>
  <si>
    <t>CALLE ITURBE Nº 386 E/ AZARA</t>
  </si>
  <si>
    <t>CASI ENFRENTE DEL CEMENTERIO Nº 1</t>
  </si>
  <si>
    <t xml:space="preserve">DR. HUGO OJEDA </t>
  </si>
  <si>
    <t xml:space="preserve">ARNALDA MARECOS VDA DE ORTIZ </t>
  </si>
  <si>
    <t>(0982) 160147</t>
  </si>
  <si>
    <t xml:space="preserve">CALLE ITURBE Nº 345 E/ AZARA Y B. GONZALEZ </t>
  </si>
  <si>
    <t xml:space="preserve">FRENTE A UN JUZGADO ES LA CASA, A METROS DEL CEMENTERIO Nº 1 </t>
  </si>
  <si>
    <t xml:space="preserve">GLORIA CORONEL </t>
  </si>
  <si>
    <t xml:space="preserve">MATILDE AMARILLA VDA DE ARECO </t>
  </si>
  <si>
    <t>CALLE TTE ROJAS SILVA C/ AZARA Nº 646</t>
  </si>
  <si>
    <t xml:space="preserve">LA OTRA CALLE DE LA ESQUINA ES CORRALES </t>
  </si>
  <si>
    <t xml:space="preserve">2º BARRIO  </t>
  </si>
  <si>
    <t xml:space="preserve">CLAUDIA AMARILLA </t>
  </si>
  <si>
    <t>(021) 641927</t>
  </si>
  <si>
    <t xml:space="preserve">CONCESA GONZALEZ AVALOS </t>
  </si>
  <si>
    <t>(0971) 579927</t>
  </si>
  <si>
    <t xml:space="preserve">CALLE MAURICIO JOSE TROCHE Nº 134 C/ CALLE ROSARIO </t>
  </si>
  <si>
    <t xml:space="preserve">A METROS DEL SANATORIO UNIMEDIC ENFRENTE DEL GYM CORPORAL </t>
  </si>
  <si>
    <t>EUGENIA RAMIREZ MARTINEZ</t>
  </si>
  <si>
    <t>681-011</t>
  </si>
  <si>
    <t>YBYTURUZU C/ MANANTIALES</t>
  </si>
  <si>
    <t>5 CUADRAS DESPUES DEL CLUB DE SUBOFICIALES DE LA POLICIA NACIONAL GIRAR A LA IZQUIERDA 2 CUADRAS Y MEDIA APROXIMANDAMENTE</t>
  </si>
  <si>
    <t>2º COMPAÑÍA</t>
  </si>
  <si>
    <t>VALOIS BAEZ CASCO</t>
  </si>
  <si>
    <t>DON VALOIS</t>
  </si>
  <si>
    <t>CALLE RENACER C/ CEDRO</t>
  </si>
  <si>
    <t>PASAR EL SURTIDOR, Y GIRAR A LA DERECHA HACIA RENACER, ENTRAR 1 KM</t>
  </si>
  <si>
    <t>OSCAR OVIEDO</t>
  </si>
  <si>
    <t>LEOPOLDINA RAMIREZ MARTINEZ</t>
  </si>
  <si>
    <t>LIBORIO LOPEZ GAYOSO</t>
  </si>
  <si>
    <t>(021) 683878</t>
  </si>
  <si>
    <t xml:space="preserve">CALLE 14 DE JUNIO E/ B. JUAREZ </t>
  </si>
  <si>
    <t>A METROS DE LA ASO DE TOYOTOSHI BARRIO PUNTA DEL ESTE</t>
  </si>
  <si>
    <t xml:space="preserve">2º COMPAÑÍA </t>
  </si>
  <si>
    <t xml:space="preserve">RUFINELLI   </t>
  </si>
  <si>
    <t>TEODORA AVALOS DE FARIÑA</t>
  </si>
  <si>
    <t>SANTA MARGARITA DE YUVI E/ TTE. SOSA Y EUGENIO GARAY</t>
  </si>
  <si>
    <t>HACIA LA ESCUELA SANTA TERESA DE AVILA</t>
  </si>
  <si>
    <t>ISIDORA ZARACHO DE LUGO</t>
  </si>
  <si>
    <t>LAS RESIDENTAS</t>
  </si>
  <si>
    <t>A UNA CUADRA DEL DEPOSITO SANTO TOMAS</t>
  </si>
  <si>
    <t>3 DE MAYO</t>
  </si>
  <si>
    <t>JORGELINA ZARACHO RIQUELME</t>
  </si>
  <si>
    <t>PETRONA DIAZ</t>
  </si>
  <si>
    <t>PETRONA</t>
  </si>
  <si>
    <t>CALLE MATEO DIAZ</t>
  </si>
  <si>
    <t xml:space="preserve">HACIA EL POLIDEPORTIVO  </t>
  </si>
  <si>
    <t>ARNALDO GAONA</t>
  </si>
  <si>
    <t>PASCUAL DIAZ GIMENEZ</t>
  </si>
  <si>
    <t>PASCUAL</t>
  </si>
  <si>
    <t xml:space="preserve">DE LAS RESIDENTAS  </t>
  </si>
  <si>
    <t>IR POR LA CALLE DE LAS RESIDENTAS, GIRAR EN PASILLO COMUNAL</t>
  </si>
  <si>
    <t xml:space="preserve">MIRIAN M. DIAZ </t>
  </si>
  <si>
    <t>PATROCINIA OTAZO DE CUENCA</t>
  </si>
  <si>
    <t>ÑA TINA</t>
  </si>
  <si>
    <t>CALLE 14 DE JULIO</t>
  </si>
  <si>
    <t>HACIA LA VENTA DE MATERIALES DE CONSTRUCCION SANTO TOMAS</t>
  </si>
  <si>
    <t>VICENTE CUENCA</t>
  </si>
  <si>
    <t>MARGARITA MARIA VERA</t>
  </si>
  <si>
    <t>021-699-432</t>
  </si>
  <si>
    <t xml:space="preserve">1º DE MAYO  </t>
  </si>
  <si>
    <t xml:space="preserve">CERCA DEL BALNEARIO UKYSYRY Y DE LA CASA </t>
  </si>
  <si>
    <t>FLIA BAEZ</t>
  </si>
  <si>
    <t>021-699-232</t>
  </si>
  <si>
    <t>MARIA LIDUVINA MORA DE FERRARINO</t>
  </si>
  <si>
    <t>LILI</t>
  </si>
  <si>
    <t>DE LAS RESIDENTAS Y MATEO DIAZ</t>
  </si>
  <si>
    <t>ENTRANDO 2 CUADRAS SOBRE MATEO DIAZ GIRAR A LA IZQUIERDA</t>
  </si>
  <si>
    <t>DALILA FERRARINO</t>
  </si>
  <si>
    <t>MODESTA JOSEFINA GONZALEZ VDA DE REYES</t>
  </si>
  <si>
    <t>SANTO TOMAS C/ LAS RESIDENTAS</t>
  </si>
  <si>
    <t>PASANDO EL DEPOSITO SANTO TOMAS</t>
  </si>
  <si>
    <t>MARTA LUSANA</t>
  </si>
  <si>
    <t>BERNARDA BENITEZ VDA DE BORJA</t>
  </si>
  <si>
    <t>CALLE LAS RESIDENTAS</t>
  </si>
  <si>
    <t>FRENTE AL DEPOSITO SANTO TOMAS</t>
  </si>
  <si>
    <t>CARMEN ZARACHO DE VILLALBA</t>
  </si>
  <si>
    <t>ÑA CARMEN</t>
  </si>
  <si>
    <t>0983 372148</t>
  </si>
  <si>
    <t>AVDA DE LAS RESIDENTAS C/ 1º DE MAYO</t>
  </si>
  <si>
    <t>BALNEARIO COPACABANA</t>
  </si>
  <si>
    <t>ALCIDES GONZALEZ</t>
  </si>
  <si>
    <t>ADORACION ARAUJO CABRERA</t>
  </si>
  <si>
    <t>DORITA</t>
  </si>
  <si>
    <t>LA RESIDENTA</t>
  </si>
  <si>
    <t>FRENTE A LA REMONTA</t>
  </si>
  <si>
    <t>MARGARITA ARAUJO</t>
  </si>
  <si>
    <t>JUANA IRENE BAEZ VARGAS</t>
  </si>
  <si>
    <t>0982-528-325</t>
  </si>
  <si>
    <t>LAS RESIDENTAS CALLE 92</t>
  </si>
  <si>
    <t>SE ENTRA EN LA CALLE 92 3 CUADRAS Y MEDIA APROX Nº DE LA CASA 104</t>
  </si>
  <si>
    <t>JUSTO A. GIMENEZ</t>
  </si>
  <si>
    <t>021-648-140</t>
  </si>
  <si>
    <t>JUAN BAUTISTA BENITEZ URUNAGA</t>
  </si>
  <si>
    <t>0984-104-934</t>
  </si>
  <si>
    <t>PASILLO COMUNAL Y DE LAS RESIDENTAS</t>
  </si>
  <si>
    <t>LA 6º CASA</t>
  </si>
  <si>
    <t>NANCY BENITEZ</t>
  </si>
  <si>
    <t>0982-843-565</t>
  </si>
  <si>
    <t>CRECENCIA DIAZ</t>
  </si>
  <si>
    <t>DE LAS RESIDENTAS Nº 1749</t>
  </si>
  <si>
    <t>ENTRANDO EN DE LAS RESIDENTAS, HACIA APYKA MUEBLES</t>
  </si>
  <si>
    <t>BERBIANA BENITEZ DE LEGUIZAMON</t>
  </si>
  <si>
    <t>ÑA BIBI</t>
  </si>
  <si>
    <t>CAMINO A AREGUA, CERCA DE VETERINARIA</t>
  </si>
  <si>
    <t>FERMINA NUÑEZ DE CHAVEZ</t>
  </si>
  <si>
    <t>LULITA</t>
  </si>
  <si>
    <t>DE LA REDIDENTA Y 1º DE MAYO MANZ 2</t>
  </si>
  <si>
    <t>DEL CAMINO A AREGUA, DE LA RESIDENTA, POR LA CALLE 1º DE MAYO, DOS CUADRAS Y A LA IZQUIERDA, CASA A LA MANO DERECHA, FLIA. CHAVEZ</t>
  </si>
  <si>
    <t>INOCENCIO VENTURA</t>
  </si>
  <si>
    <t>LEONIDAS BENITEZ DE RODRIGUEZ</t>
  </si>
  <si>
    <t>ANTOLIN MARTINEZ OLMEDO</t>
  </si>
  <si>
    <t>982 935309</t>
  </si>
  <si>
    <t>LAS RESIDENTAS C/ 14 DE JULIO Nº 177</t>
  </si>
  <si>
    <t>ALADO DE LA CANCHA DE VOLLEY CAMINO A AREGUA FONTANA</t>
  </si>
  <si>
    <t>SEBASTIANA RAMONA BARRIOS VDA DE VEGAS</t>
  </si>
  <si>
    <t>CALLE 14 DE JULIO Nº 545</t>
  </si>
  <si>
    <t>HACIA EL TANQUE DE AGUA LA AMISTAD</t>
  </si>
  <si>
    <t>CRISPIN VEGAS</t>
  </si>
  <si>
    <t>RUPERTO VILLALBA DELGADILLO</t>
  </si>
  <si>
    <t>A 3 CUADRAS DEL DEPOSITO SANTO TOMAS</t>
  </si>
  <si>
    <t>CESARIA MALOCEVICH GONZALEZ</t>
  </si>
  <si>
    <t>0984-695-682</t>
  </si>
  <si>
    <t>MATEO DIAZ</t>
  </si>
  <si>
    <t>A MEDIA CUADRA DE LA FARMACIA - CAMINO A AREGUA</t>
  </si>
  <si>
    <t>JOSE AMARILLA</t>
  </si>
  <si>
    <t>JOSE</t>
  </si>
  <si>
    <t>DE LA RESIDENTA ENTRANDO 3 CUADRAS POR 14 DE JULIO, MERCERIA KARI</t>
  </si>
  <si>
    <t>PABLA E. JARA</t>
  </si>
  <si>
    <t>CRISTINO DUARTE ROMERO</t>
  </si>
  <si>
    <t>0971-164-846</t>
  </si>
  <si>
    <t>RESIDENTA Y KURUSU BENITEZ</t>
  </si>
  <si>
    <t>A MEDIA KURUSU BENITEZ</t>
  </si>
  <si>
    <t>ANA YUDIT DUARTE</t>
  </si>
  <si>
    <t>0982-392-457</t>
  </si>
  <si>
    <t>IGNACIO TORRES NOGUERA</t>
  </si>
  <si>
    <t>NACHO</t>
  </si>
  <si>
    <t>AV. DE LAS RESIDENTAS Y ÑANDE JARA KURUZU</t>
  </si>
  <si>
    <t>DE AVDA. LAS RESIDENTAS, ENTRAR POR ÑANDE JARA CURUZU, HASTA LA ESC. PADRES UNIDOS, Y A LA DERECHA, LUEGO IZQUIERDA, HASTA CASA FRENTE A LA DE ROSA DE AGUILERA Y ALADO DE ÑA ANA</t>
  </si>
  <si>
    <t>ANASTACIO OVIEDO</t>
  </si>
  <si>
    <t>MARIA LIDIA LUGO</t>
  </si>
  <si>
    <t>LAS RESIDENTAS Y CHACO BOREAL</t>
  </si>
  <si>
    <t>CERCA DE LA ESCUELA SAN LUIS GONZAGA</t>
  </si>
  <si>
    <t>TEODOSIA ARANDA</t>
  </si>
  <si>
    <t>RUTILIA FLORENTIN VAZQUEZ</t>
  </si>
  <si>
    <t>RUTI</t>
  </si>
  <si>
    <t>HACIA EL ALMACEN 8 DE DICIEMBRE</t>
  </si>
  <si>
    <t>BASILICIO GODOY</t>
  </si>
  <si>
    <t>MAIA FELICIA LOPEZ VDA DE BARUA</t>
  </si>
  <si>
    <t>0971-111-895</t>
  </si>
  <si>
    <t>QUINTA 14 DE JULIO</t>
  </si>
  <si>
    <t>PLAZA LA AMISTAD</t>
  </si>
  <si>
    <t>MAGIN ORTIGOZA</t>
  </si>
  <si>
    <t>0983-475-955</t>
  </si>
  <si>
    <t>NICOLAS ALVARENGA CABAÑAS</t>
  </si>
  <si>
    <t xml:space="preserve">LAS RESIDENTAS  </t>
  </si>
  <si>
    <t>HACIA LA ESCUELA PADRE UNIDO</t>
  </si>
  <si>
    <t>CATALINA SOTELO VDA DE DIAZ</t>
  </si>
  <si>
    <t>19 DE MARZO(MARAMBURE)</t>
  </si>
  <si>
    <t>HACIA CARIBE</t>
  </si>
  <si>
    <t>MARCIAL GAVILAN</t>
  </si>
  <si>
    <t>MARIA LUCIA BAEZ</t>
  </si>
  <si>
    <t>ÑA LUCIA</t>
  </si>
  <si>
    <t>BERNARDINA AVEIRO VDA DE GONZALEZ</t>
  </si>
  <si>
    <t>0981-979-935</t>
  </si>
  <si>
    <t>14 DE JULIO C/ LAS RESIDENTAS Nº 170</t>
  </si>
  <si>
    <t>CERCA DEL BALNEARIO COPA CABANNA POSEE UN TEJADO COLOR VERDE CON PUNTA ROJA</t>
  </si>
  <si>
    <t>LILIAN AMARILLA</t>
  </si>
  <si>
    <t>0985-146-691</t>
  </si>
  <si>
    <t>BARTOLA GIMENEZ DE DIAZ</t>
  </si>
  <si>
    <t>AVDA LAS RESIDENTAS</t>
  </si>
  <si>
    <t>POLIDEPORTIVO LAS MERCEDES, MUEBLERIA, CARIBE CLUB</t>
  </si>
  <si>
    <t>JUAN ALBO VILLALBA</t>
  </si>
  <si>
    <t>0982-604-306</t>
  </si>
  <si>
    <t>CHOFERES DEL CHACO Y LAS RESIDENTAS</t>
  </si>
  <si>
    <t>SOBRE LA CALLE CHACO BOREAL CASI LAS RESIDENTAS QUEDA LA CASA</t>
  </si>
  <si>
    <t>ELIODORO MARTINEZ</t>
  </si>
  <si>
    <t>0984-286-518</t>
  </si>
  <si>
    <t>ANGEL GIMENEZ GONZALEZ</t>
  </si>
  <si>
    <t>HACIA REMONTA VETERINARIA</t>
  </si>
  <si>
    <t>LINA MERCEDES</t>
  </si>
  <si>
    <t>OFELIA DIAZ DE GIMENEZ</t>
  </si>
  <si>
    <t>GREGORIO AVALOS CASADOS</t>
  </si>
  <si>
    <t>1º DE MAYO Y CALLE SIN NOMBRE</t>
  </si>
  <si>
    <t>ENTRAR DE LA RUTA 2 CUADRAS A LA IZQUIERDA SOBRE 1º DE MAYO Y UEGO A LA IZQUIERDA LA 3º CASA</t>
  </si>
  <si>
    <t>JUANA EVANGELISTA ZORRILLA DE GONZALEZ</t>
  </si>
  <si>
    <t>LAS MERCES C/ LAS RESIDENTAS, FRACCION MBOCAYA</t>
  </si>
  <si>
    <t>DE LA RESIDENTA CAMINO A AREGUA, PASANDO EL BALNEARIO, HASTA LAS MERCEDES, A LA DERECHA 7 CUADRAS, CASA A LA MANO DERECHA ANTES DE LA PLAZA MBOCAYA</t>
  </si>
  <si>
    <t>ANGELICA GONZALEZ</t>
  </si>
  <si>
    <t>021 699593</t>
  </si>
  <si>
    <t>REGIS RODRIGUEZ GIMENEZ</t>
  </si>
  <si>
    <t>CARMEN GONZALEZ</t>
  </si>
  <si>
    <t>GENARO CHAVEZ</t>
  </si>
  <si>
    <t>DON GENARO</t>
  </si>
  <si>
    <t>LAS RESIDENTAS / PADRES UNIDOS</t>
  </si>
  <si>
    <t>DE LAS RESIDENTEAS ENTRANDO 3 CUADRAS POR UN PASILLO COMUNAL, CASI FRENTE A ESC. PADRES UNIDOS</t>
  </si>
  <si>
    <t>RICARDO GARCIA</t>
  </si>
  <si>
    <t>JOSE DOMINGO BENITEZ</t>
  </si>
  <si>
    <t>LAS RESIDENTAS C/ 1º DE MAYO</t>
  </si>
  <si>
    <t>ANTOLIANO ZARACHO GIMENEZ</t>
  </si>
  <si>
    <t>DON TAINO</t>
  </si>
  <si>
    <t>PASANDO LA FERRETERIA SANTO TOMAS</t>
  </si>
  <si>
    <t>DEMESIA NILDA FIGUEROA DE BENITEZ</t>
  </si>
  <si>
    <t>DEME</t>
  </si>
  <si>
    <t>0984-318-466</t>
  </si>
  <si>
    <t>LA 5º CASA</t>
  </si>
  <si>
    <t>DAVID BENITEZ</t>
  </si>
  <si>
    <t>0961-537-328</t>
  </si>
  <si>
    <t>ANTONIA LEZCANO DE FLORES</t>
  </si>
  <si>
    <t>14 DE JULIO C/ LAS RESIDENTAS</t>
  </si>
  <si>
    <t>IR HASTA LA QUINTA 14 DE JULIO Y ENTRAR A LA MANO DERECHA 4 CUADRAS Y MEDIA APROX</t>
  </si>
  <si>
    <t>MARTA FLORES</t>
  </si>
  <si>
    <t>0981-566-977</t>
  </si>
  <si>
    <t>SOA FILOMENA PAVON DE ALVARENGA</t>
  </si>
  <si>
    <t>VALENTINA BARRETO DE ZARACHO</t>
  </si>
  <si>
    <t>SIN REFERENCIA</t>
  </si>
  <si>
    <t>MARIA DE LAS NIEVES DUARTE</t>
  </si>
  <si>
    <t>KURUSU BENITEZ C/ LAS RESIDENTAS</t>
  </si>
  <si>
    <t>A 3 CUADRAS APROX DE LA CAPILLA KURUSU BENITEZ</t>
  </si>
  <si>
    <t>CLEMENTINO GODOLFREDO DELGADILLO PEREIRA</t>
  </si>
  <si>
    <t>QUEME</t>
  </si>
  <si>
    <t>CALLE SIN NOMBRE C/ UKY SYRY</t>
  </si>
  <si>
    <t>PASANDO LA DESPENSA 8 DE DICIEMBRE</t>
  </si>
  <si>
    <t>DIONICIA GONZALEZ</t>
  </si>
  <si>
    <t xml:space="preserve">REINALDA GARCIA </t>
  </si>
  <si>
    <t>(0981) 809233</t>
  </si>
  <si>
    <t xml:space="preserve">CALLE LA RESIDENTA </t>
  </si>
  <si>
    <t>A 5 CUADRAS DE LA EX PISTA LAS MERCEDES. FRENTE A LA IGLESIA PROTESTANTE ES LA CASA</t>
  </si>
  <si>
    <t xml:space="preserve">3 DE MAYO </t>
  </si>
  <si>
    <t xml:space="preserve">HOMOBONO MARTINEZ OLMEDO </t>
  </si>
  <si>
    <t xml:space="preserve">HOMO O TORO </t>
  </si>
  <si>
    <t>(0981) 537328</t>
  </si>
  <si>
    <t>CALLE MATEO DIAZ Nº 350 C/ LA RESIDENTA</t>
  </si>
  <si>
    <t xml:space="preserve">EN EL BARRIO 3 DE MAYO </t>
  </si>
  <si>
    <t>FERMINA CATALINA GONZALEZ FRANCO</t>
  </si>
  <si>
    <t>FERMI</t>
  </si>
  <si>
    <t>(021) 699584</t>
  </si>
  <si>
    <t xml:space="preserve">14 DE JULIO Nº 377 C/ AVDA LAS RESIDENTAS </t>
  </si>
  <si>
    <t>SE ENTRA 1000 METROS DE LA RUTA, ENFRENTE DE LA PLAZA LA AMISTAD</t>
  </si>
  <si>
    <t xml:space="preserve">SECUNDINO CABRERA </t>
  </si>
  <si>
    <t>(0971) 267709</t>
  </si>
  <si>
    <t xml:space="preserve">MAXIMA RAMONA RAMOS </t>
  </si>
  <si>
    <t>(0984) 231199</t>
  </si>
  <si>
    <t xml:space="preserve">CALLE KURUSU BENITEZ C/ LA RESIDENTA </t>
  </si>
  <si>
    <t xml:space="preserve">A 5 CUADRAS DE LA IGLESIA KURUSU BENITEZ ENTRANDO DE LA RUTA </t>
  </si>
  <si>
    <t>MARCELINA LEDESMA DE YEGROS</t>
  </si>
  <si>
    <t xml:space="preserve">ADOLFO BAEZ </t>
  </si>
  <si>
    <t>(0984) 287970</t>
  </si>
  <si>
    <t xml:space="preserve">CALLE KURUSU BENITEZ </t>
  </si>
  <si>
    <t xml:space="preserve">A METROS DE LA TAPICERIA AZUCENA </t>
  </si>
  <si>
    <t>ALEJANDRO GONZALEZ CENTURION</t>
  </si>
  <si>
    <t>(0982) 837380</t>
  </si>
  <si>
    <t xml:space="preserve">ESTANISLAO LOPEZ GIMENEZ </t>
  </si>
  <si>
    <t>DON TONI</t>
  </si>
  <si>
    <t>(0982) 591408</t>
  </si>
  <si>
    <t xml:space="preserve">CALLE CUBA Y LA RESIDENTA </t>
  </si>
  <si>
    <t xml:space="preserve">A METROS DE LA CAPILLA 3 DE MAYO </t>
  </si>
  <si>
    <t>LEONIDA MARTINEZ DE ROMAN</t>
  </si>
  <si>
    <t>0984-604-738</t>
  </si>
  <si>
    <t>SOBRE LA CALLE LOS GUAYABOS FRENTE DE LA EX PARADA  DE LA LINEA 17</t>
  </si>
  <si>
    <t>30 DE SETIEMBRE</t>
  </si>
  <si>
    <t>AURELIANA FRANCO RUIZ DIAZ</t>
  </si>
  <si>
    <t>BELI</t>
  </si>
  <si>
    <t>AVDA. DE LAS RESIDENTAS Nº 445</t>
  </si>
  <si>
    <t>AL LADO DE FARMACIA LA ENCARNACION</t>
  </si>
  <si>
    <t>3º BARRIO</t>
  </si>
  <si>
    <t>MARIA TERESA FRANCO</t>
  </si>
  <si>
    <t>ALFREDO VIVEROS AYALA</t>
  </si>
  <si>
    <t>TADEO</t>
  </si>
  <si>
    <t>021 642637</t>
  </si>
  <si>
    <t>SPORTIVO LUQUEÑO 17 C/GASPAR RODRIGUEZ DE FRANCIA</t>
  </si>
  <si>
    <t>ENFRENTE DE LA CANCHA DEL SPORTIVO LUQUEÑO</t>
  </si>
  <si>
    <t>VANESA VIVEROS</t>
  </si>
  <si>
    <t>0961 397316</t>
  </si>
  <si>
    <t>RAIMUNDO LEGUIZAMON CHAVEZ</t>
  </si>
  <si>
    <t>LEGUI</t>
  </si>
  <si>
    <t>021-643-718 / 0982-610-535</t>
  </si>
  <si>
    <t>LA CONTINUACION DE 8 DE DICIEMBRE / CALLE  CORTA</t>
  </si>
  <si>
    <t>CERCA DEL SUPERMERCADO STOCK</t>
  </si>
  <si>
    <t>HUGO LEGUIZAMON</t>
  </si>
  <si>
    <t>021-654-842 / 0982-196-147</t>
  </si>
  <si>
    <t>CARMEN CERFIRIA POZZO DE VEGA</t>
  </si>
  <si>
    <t>CHOFERES DEL CHACO Y DEFENSORES DEL CHACO</t>
  </si>
  <si>
    <t>HACIA EL SPORTIVO LUQUEÑO</t>
  </si>
  <si>
    <t>PABLA FRANCO DE ACOSTA</t>
  </si>
  <si>
    <t>PAYA</t>
  </si>
  <si>
    <t>SPORTIVO LUQUEÑO C/ LA ENCARNACION</t>
  </si>
  <si>
    <t>SOBRE SPORTIVO LUQUEÑO, ANTES DE LA ENCARNACION</t>
  </si>
  <si>
    <t>ANGEL ACOSTA</t>
  </si>
  <si>
    <t>FRANCISCO ARCE AYALA</t>
  </si>
  <si>
    <t>LAS RESIDENTAS Nº 435</t>
  </si>
  <si>
    <t>AL LADO DE ESTACION DE SERVICIO SAN FRANCISCO</t>
  </si>
  <si>
    <t>NELLI OLGA PASMORT VERA</t>
  </si>
  <si>
    <t>CHINGOLA</t>
  </si>
  <si>
    <t>0981 935309</t>
  </si>
  <si>
    <t>HEROES DEL CHACO 450 C/ CARLOS A LOPEZ</t>
  </si>
  <si>
    <t>BASILIA LEON DE CAÑETE</t>
  </si>
  <si>
    <t>ÑA YUDI</t>
  </si>
  <si>
    <t>COLON Nº 277 C/ JAVIER BOGARIN</t>
  </si>
  <si>
    <t>HACIA EL CLUB SPORTIVO LUQUEÑO</t>
  </si>
  <si>
    <t>TORIBIA OLAZAR DE MARTI</t>
  </si>
  <si>
    <t>021-647-951</t>
  </si>
  <si>
    <t>LEANDRO GONZALEZ C/ CAPITAN BADO</t>
  </si>
  <si>
    <t>Nº DE LA CASA 907</t>
  </si>
  <si>
    <t>NESTOR MARTI</t>
  </si>
  <si>
    <t>0991-815-010</t>
  </si>
  <si>
    <t>BIENVENIDO ESCOBAR FERNANDEZ</t>
  </si>
  <si>
    <t>DON NIÑO</t>
  </si>
  <si>
    <t>COLON Nº 343 E/ MOISES BERTONI Y JAVIER BOGARIN Nº 343</t>
  </si>
  <si>
    <t>HACIA LA PLAZA HEROES DEL CHACO</t>
  </si>
  <si>
    <t>ZACARIAS AMARILLA RIQUELME</t>
  </si>
  <si>
    <t>ZACA</t>
  </si>
  <si>
    <t>021-647-649</t>
  </si>
  <si>
    <t>HEROES DEL CHACO C/ BERTONI Nº 443</t>
  </si>
  <si>
    <t xml:space="preserve">ÑANDE ROGAMI AL COSTADO PLAITA Y UNOS 50 MTS LA CASA DE DON ZACARIAS </t>
  </si>
  <si>
    <t>SECUNDINO ESPINOLA</t>
  </si>
  <si>
    <t>0985-840-438</t>
  </si>
  <si>
    <t>LEONOR GENARO CAÑETE MALDONADO</t>
  </si>
  <si>
    <t>8 DE DICIEMBRE Nº 549</t>
  </si>
  <si>
    <t>HACIA SUPER STOCK</t>
  </si>
  <si>
    <t>VICTORIANO ZARATE</t>
  </si>
  <si>
    <t>JORGELINA AGUSTINA SANCHEZ</t>
  </si>
  <si>
    <t>0961-968-880</t>
  </si>
  <si>
    <t>LEANDRO GONZALEZ 1050</t>
  </si>
  <si>
    <t>AL COSTADO DE LA PISTA LIBERAL</t>
  </si>
  <si>
    <t>KARINA CABRERA</t>
  </si>
  <si>
    <t>0961-336-215</t>
  </si>
  <si>
    <t>FELICIANO GARCETE</t>
  </si>
  <si>
    <t>CHAMO</t>
  </si>
  <si>
    <t>C/ CNEL MARTINEZ Y CNEL GILL</t>
  </si>
  <si>
    <t>CASA FRENTE A LA PLAZA STA RITA AL OTRO LADO DE CNEL GILL, ENTRE CNEL MARTINEZ Y SGTO GILL</t>
  </si>
  <si>
    <t>ADELINA VDA DE VIDALLET</t>
  </si>
  <si>
    <t>GERARDO DIAZ ESPINOLA</t>
  </si>
  <si>
    <t>DON DIAZ</t>
  </si>
  <si>
    <t>643-461</t>
  </si>
  <si>
    <t>DEFENSORES DEL CHACO E/ 4 DE MAYO Nº 79</t>
  </si>
  <si>
    <t>CERCA DE SPORTIVO LUQUEÑO</t>
  </si>
  <si>
    <t>MA. CRISTINA CACERES</t>
  </si>
  <si>
    <t>643-306G</t>
  </si>
  <si>
    <t>ISIDRO HITO GARCETE ESTIGARRIBIA</t>
  </si>
  <si>
    <t>HEROES DEL CHACO Nº 761 C/ ANTEQUERA</t>
  </si>
  <si>
    <t>HACIA EL SUPER PASTOR</t>
  </si>
  <si>
    <t>ETELVINA VAZQUEZ DE TORALES</t>
  </si>
  <si>
    <t>CALLE INMACULADA CONCEPCION Nº 305</t>
  </si>
  <si>
    <t>HACIA LA PLAZA HEROE DEL CHACO</t>
  </si>
  <si>
    <t>MIGUEL DE LOS SANTOS GOMEZ</t>
  </si>
  <si>
    <t>JERUSALEN Y SANTA TERESA Nº 90</t>
  </si>
  <si>
    <t>CERAFINA RUIZ DE ESPINOLA</t>
  </si>
  <si>
    <t>0982 952894</t>
  </si>
  <si>
    <t>CARLOS ANTONIO LOPEZ 157 C/ 14 DE MAYO Y CAP BADO</t>
  </si>
  <si>
    <t>A 1 CUADRA Y MEDIA DE LA AVDA GRAL AQUINO</t>
  </si>
  <si>
    <t>CIPRIANO VARGAS COLMAN</t>
  </si>
  <si>
    <t>CEPI</t>
  </si>
  <si>
    <t>CARLOS A. LOPEZ Y DELFIN CHAMORRO</t>
  </si>
  <si>
    <t>AL COSTADO DE LA CANCHA DEL SPORTIVO LUQUEÑO, DE LA ENTRADA AL SECTOR PLATEA</t>
  </si>
  <si>
    <t>LADISLAO CABRERA</t>
  </si>
  <si>
    <t>DON LAI</t>
  </si>
  <si>
    <t>021 644372</t>
  </si>
  <si>
    <t>ANTEQUERA Y HEROES DEL CHACO Nº 432</t>
  </si>
  <si>
    <t>DE LA RESIDENTA, ENTRAR POR CALLE FRENTE A FRETERIA GRUENCE, UNA CUADRA Y A LA DERECHA, LA 3º CASA DE LA MANO DERECHA</t>
  </si>
  <si>
    <t>SRA. EMILIA DE AGUILERA</t>
  </si>
  <si>
    <t>021 642450</t>
  </si>
  <si>
    <t>NELIDA ESPINOLA DE ORUE</t>
  </si>
  <si>
    <t>ÑA NELI</t>
  </si>
  <si>
    <t>8 DE DICIEMBRE E/ CALLEJON L</t>
  </si>
  <si>
    <t>EDUVIGIS CORONEL DE FRANCO</t>
  </si>
  <si>
    <t>JAVIER BOGARIN Y SPORTIVO LUQUEÑO</t>
  </si>
  <si>
    <t>PASANDO 2 CUADRAS EL SPORTIVO LUQUEÑO GIRAR A LA DERECHA</t>
  </si>
  <si>
    <t>JULIA GERVACIA DELGADILLO DE GOMEZ</t>
  </si>
  <si>
    <t>A MEDIA CUADRA APROX DEL TANQUE BAJO DE LA COORPOSANA ESSAP</t>
  </si>
  <si>
    <t>FERNANDO SOSA GONZALEZ</t>
  </si>
  <si>
    <t>Nº DE LA CASA 1017</t>
  </si>
  <si>
    <t>CLAVELINA LOPEZ DE ALFONZO</t>
  </si>
  <si>
    <t>0984-671-225</t>
  </si>
  <si>
    <t>CALLE SIN NOMBRE C/ LAS RESIDENTAS</t>
  </si>
  <si>
    <t>ENTRAR 4 CUADRAS EN LA CALLE DEL SERVICENTO - CAMINO A AREGUA</t>
  </si>
  <si>
    <t>ALICIA ALFONZO</t>
  </si>
  <si>
    <t>0983-405-582</t>
  </si>
  <si>
    <t>JUANA ROSA ORUE AGUILERA</t>
  </si>
  <si>
    <t>J. BOGARIN E/ CAPITAN BADO Y 14 DE MAYO Nº 171</t>
  </si>
  <si>
    <t>ENTRE 14 DE MAYO Y CAPITAN BADO, SOBRE JAVIER BOGARIN</t>
  </si>
  <si>
    <t>CRISPULO ARCE GONZALEZ</t>
  </si>
  <si>
    <t>0982 198669</t>
  </si>
  <si>
    <t>CAP BADO 660 Y LEANDRO GONZALEZ</t>
  </si>
  <si>
    <t>CRISTIAN DANIEL ARCE SANABRIA</t>
  </si>
  <si>
    <t>0981 373106</t>
  </si>
  <si>
    <t>VICTORIA CORONEL DE LEON</t>
  </si>
  <si>
    <t>ÑA VICTORIA</t>
  </si>
  <si>
    <t>COLON Y JAVIER BOGARIN Nº 351</t>
  </si>
  <si>
    <t>IR POR COLON, LUEGO GIRAR EN LA CALLE JAVIER BOGARIN</t>
  </si>
  <si>
    <t>VIDAL ZARATE</t>
  </si>
  <si>
    <t>0984-789-720</t>
  </si>
  <si>
    <t xml:space="preserve">CALLE CORTA C/ LEANDRO GONZALEZ </t>
  </si>
  <si>
    <t>SE ENTRAN 3 CUADRAS EN LA CALLE DE AUTOMOVIL SUPPLY GIRAR A LA DERECHA 3 CUADRAS</t>
  </si>
  <si>
    <t>NARCISA GOMEZ ESTIGARRIBIA</t>
  </si>
  <si>
    <t>ÑA YIYA</t>
  </si>
  <si>
    <t>14 DE MAYO Nº 460</t>
  </si>
  <si>
    <t>LA CASA ESTA ENTRE LA TIENDA J.C. Y UNA LAVANDERIA</t>
  </si>
  <si>
    <t>FRANCISCA DE CABRERA</t>
  </si>
  <si>
    <t xml:space="preserve">JULIA TERESA SOLIS MARTINEZ </t>
  </si>
  <si>
    <t>(021) 643860</t>
  </si>
  <si>
    <t>CALLE 14 DE MAYO C/ BERTONI Nº 390</t>
  </si>
  <si>
    <t xml:space="preserve">CASI ENFRENTE DE FARMACENTER Y A METROS DE ALDITO COMERCIAL </t>
  </si>
  <si>
    <t>LAURA GALEANO</t>
  </si>
  <si>
    <t>(0961) 815420</t>
  </si>
  <si>
    <t>RODOLFO DONACIANO ESPINOLA CENTURION</t>
  </si>
  <si>
    <t>RAMONA BAEZ DE FERREIRA</t>
  </si>
  <si>
    <t>CORONEL MARTINEZ Nº 137</t>
  </si>
  <si>
    <t>HACIA EL SUPERMERCADO STOCK</t>
  </si>
  <si>
    <t>SILVINO LOPEZ</t>
  </si>
  <si>
    <t>JOSE RAMON ESCOBAR JARA</t>
  </si>
  <si>
    <t>021-640-986</t>
  </si>
  <si>
    <t>CERRO CORA CASI BERTONI</t>
  </si>
  <si>
    <t>CERCA DEL CEMENTERIO</t>
  </si>
  <si>
    <t>SIXTA DEIDAMIA FERNANDEZ DE BARRIOS</t>
  </si>
  <si>
    <t>SANTA CRUZ Y BERTONI Nº 397</t>
  </si>
  <si>
    <t>A UNA CUADRA APROX DEL TANQUE DE AGUA</t>
  </si>
  <si>
    <t>MARIA ESTER GONZALEZ VDA DE MARTINEZ</t>
  </si>
  <si>
    <t>ÑA ESTER</t>
  </si>
  <si>
    <t>MINAS CUE Y SANTA CRUZ SOBRE TAJY POTY</t>
  </si>
  <si>
    <t>HACIA LA CAPILLA ÑANDEJARA GUAZU</t>
  </si>
  <si>
    <t>SOFIA MARTINEZ</t>
  </si>
  <si>
    <t>BAUDELIO GONZALEZ</t>
  </si>
  <si>
    <t>021 653644</t>
  </si>
  <si>
    <t>LA RESIDENTA Nº 187</t>
  </si>
  <si>
    <t>DE LAS RESIDENTAS C/ LEANDRO GONZALEZ</t>
  </si>
  <si>
    <t>JUAN C. SOLIZ</t>
  </si>
  <si>
    <t>021 634469</t>
  </si>
  <si>
    <t>GENARO LEITE</t>
  </si>
  <si>
    <t>021-640-371</t>
  </si>
  <si>
    <t>CAPITAN BADO Y BLAS GARAY</t>
  </si>
  <si>
    <t>IR POR LA BOBLE AVDA Y ENTRAN 4 CUADRAS A LA IZQUIERDA SOBRE CAP. BADO</t>
  </si>
  <si>
    <t>VICENTA ACOSTA</t>
  </si>
  <si>
    <t>021-644-478</t>
  </si>
  <si>
    <t>VENANCIA AQUINO LEIVA</t>
  </si>
  <si>
    <t>LA ENCARNACION 3º BARRIO</t>
  </si>
  <si>
    <t>A UNA CUADRA Y MEDIA DE LA CALLE LA RESIDENTA</t>
  </si>
  <si>
    <t>JUAN PARRA GAONA</t>
  </si>
  <si>
    <t>CAPITAN BADO C/ RODRIGUEZ DE FRANCIA</t>
  </si>
  <si>
    <t>A 2 CUADRAS DE LA MUNICIPALIDAD DE LUQUE</t>
  </si>
  <si>
    <t>IGNACIO PARRA</t>
  </si>
  <si>
    <t>EMILIANO RUIZ DIAZ</t>
  </si>
  <si>
    <t>0981-335-959</t>
  </si>
  <si>
    <t>BALDERRAMA  Y DELFIN CHAMORRO</t>
  </si>
  <si>
    <t>A UNA CUADRA APROX DE LA ESCUELA GRAL AQUINO</t>
  </si>
  <si>
    <t>LIDUVINA GAONA DE ARCE</t>
  </si>
  <si>
    <t xml:space="preserve">HERIBERTO FERREIRA GARCIA </t>
  </si>
  <si>
    <t>LIBE</t>
  </si>
  <si>
    <t xml:space="preserve">CALLE ANTEQUERA Nº 42 E/ JULIO CORREA </t>
  </si>
  <si>
    <t>LA OTRA CALLE DE LA ESQUINA ES JOSE ORTIZ , CERCA DE UN CEMETERIO</t>
  </si>
  <si>
    <t xml:space="preserve">ISABEL FERREIRA </t>
  </si>
  <si>
    <t>EUGENIO BAEZ</t>
  </si>
  <si>
    <t>HEROES DEL CHACO Nº 745 C/ CNEL MARTINEZ MANZ 21</t>
  </si>
  <si>
    <t>SOBRE HEROES DEL CHACO C/ CNEL MARTINEZ</t>
  </si>
  <si>
    <t>RUBEN HERMOSILLA</t>
  </si>
  <si>
    <t>LAUREANA MARTINEZ DE GALEANO</t>
  </si>
  <si>
    <t>ÑA MAMI</t>
  </si>
  <si>
    <t>021 643860 O 0961815420</t>
  </si>
  <si>
    <t>14 DE MAYO Nº 390 C/ BERTONI</t>
  </si>
  <si>
    <t>EN CASA DE ARTESANIA FANNY, FRENTE A FARMA CENTER, CERCA DE ALDITO COMERCIAL</t>
  </si>
  <si>
    <t>LAURA LIZ GALEANO</t>
  </si>
  <si>
    <t>EELUTERIA ASUNCION MORENO DE CABRERA</t>
  </si>
  <si>
    <t>642-708</t>
  </si>
  <si>
    <t>BALDERRAMA 472 C/ DELFIN CHAMORRO</t>
  </si>
  <si>
    <t>A UNA CUADRA Y EDIA DE  FARMA OLIVA APROX</t>
  </si>
  <si>
    <t>ROSSANA CACERES</t>
  </si>
  <si>
    <t>0961-910-350</t>
  </si>
  <si>
    <t>FRANCISCA OJEDA ORTIZ</t>
  </si>
  <si>
    <t>0991-723-129</t>
  </si>
  <si>
    <t>VIRGEN DEL ROSARIO</t>
  </si>
  <si>
    <t>EN LA CALLE DEL SPORTIVO LUQUEÑO ENTRAR A LA MANO DERECHA 4 CUADRAS Y GIRAR A LA DERECHA 2 CUADRAS HASTA LA PLAZA GIRAR  A LA IZQUIERDA  APROX UNA CUADRA Y MEDIA</t>
  </si>
  <si>
    <t>CAROLINA ORTIZ</t>
  </si>
  <si>
    <t>PETRONA CORONEL BENITEZ</t>
  </si>
  <si>
    <t xml:space="preserve">ÑA PETRO </t>
  </si>
  <si>
    <t>CALLE TENIENTE MARTINEZ</t>
  </si>
  <si>
    <t>HACIA LA CAPILLA MARIA AUXILIADORA</t>
  </si>
  <si>
    <t>RITA ELIZABET OZORIO A.</t>
  </si>
  <si>
    <t>ALEJANDRINA ORUE DUARTE</t>
  </si>
  <si>
    <t>644968 / 0981-859-658</t>
  </si>
  <si>
    <t>CAPITAN BADO Nº 29 ENTRE CARLOS A. LOPEZ Y RODRIGUEZ DE FRANCIA</t>
  </si>
  <si>
    <t>IR DOS CUADRAS DE LA MUNICIPALIDAD Y GIRAR A LA IZQUIERDA LA 4º CASA</t>
  </si>
  <si>
    <t>HECTOR AGÜERO</t>
  </si>
  <si>
    <t>021-647-040</t>
  </si>
  <si>
    <t>BRUNO GONZALEZ</t>
  </si>
  <si>
    <t>DON BRUNO</t>
  </si>
  <si>
    <t>INMACULADA C/ BERTONI</t>
  </si>
  <si>
    <t>HACIA LA CAPILLA INMACULADA CONCEPCION</t>
  </si>
  <si>
    <t>VICTORIA VDA DE AMARILLA</t>
  </si>
  <si>
    <t>GRICELDA ROMAN VDA DE ZARACHO</t>
  </si>
  <si>
    <t>0981-203-730</t>
  </si>
  <si>
    <t>SILVERIO ZARACHO</t>
  </si>
  <si>
    <t>0985-207-806</t>
  </si>
  <si>
    <t>CNEL MARTINEZ Nº 129 C/ SPORTIVO LUQUEÑO</t>
  </si>
  <si>
    <t>DE LAS RESIDENTAS POR CNEL MARTINEZ, ANTES DE HEROES DEL CHACO</t>
  </si>
  <si>
    <t>ARTEMIO FERREIRA</t>
  </si>
  <si>
    <t>CARMEN ZARATE DE LOPEZ</t>
  </si>
  <si>
    <t>CNEL MARTINEZ Nº 129 C/ SPORTIVO LUQUEÑO MAZN 21</t>
  </si>
  <si>
    <t>ANTONIA TALAVERA VDA DE ALFONSO</t>
  </si>
  <si>
    <t>JAVIER BOGARIN Nº 232</t>
  </si>
  <si>
    <t>HACIA TODO CARNE</t>
  </si>
  <si>
    <t>DORIS DOMINGUEZ</t>
  </si>
  <si>
    <t>SEBASTIANA CABRERA VDA. DE ARAUJO</t>
  </si>
  <si>
    <t>ESPORTIVO LUQUEÑO C/ HUMAITA</t>
  </si>
  <si>
    <t>SPORTIVO LUQUEÑO Nº 490, ENTRE BERTONI Y HUMAITA</t>
  </si>
  <si>
    <t>MARGARITA GALEANO BENITEZ</t>
  </si>
  <si>
    <t>021-647-845</t>
  </si>
  <si>
    <t>INMACULADA CONCEPCION C/ 8 DE DICIEMBRE Nº 496</t>
  </si>
  <si>
    <t>A 2 CUADRAS MAS O MENOS DEL STOCK</t>
  </si>
  <si>
    <t>MILCIADES GALEANO</t>
  </si>
  <si>
    <t>JOSEFINA TORRES DE MARTINEZ</t>
  </si>
  <si>
    <t>ÑA JOSE</t>
  </si>
  <si>
    <t>CORONEL MARTINEZ Nº 388</t>
  </si>
  <si>
    <t>ENTRAR EN EL CAMINO A CAÑADA SAN RAFAEL 4 CUADRAS, AL LADO DEL PASILLO</t>
  </si>
  <si>
    <t>NILDA MARTINEZ</t>
  </si>
  <si>
    <t>DANIEL PEREZ</t>
  </si>
  <si>
    <t>DANI</t>
  </si>
  <si>
    <t>0983 478207</t>
  </si>
  <si>
    <t>TTE CIRILO GILL 136</t>
  </si>
  <si>
    <t>ESTANISLAO ALFONZO IBARRA</t>
  </si>
  <si>
    <t>021 641110</t>
  </si>
  <si>
    <t>LEANDRO GONZALEZ C/ CAPITAN BADO Nº 915</t>
  </si>
  <si>
    <t>EN LA ESQUINA ENTRE LEANDRO GONZALEZ Y CAPIATAN BADO</t>
  </si>
  <si>
    <t>OSMAR ALFONSO</t>
  </si>
  <si>
    <t>ILDA GENCIANA BRITEZ VDA DE VILLALBA</t>
  </si>
  <si>
    <t>GENCI</t>
  </si>
  <si>
    <t>CNEL MARTINEZ 374</t>
  </si>
  <si>
    <t>DOMINGA MOREL BERNAL</t>
  </si>
  <si>
    <t>DOLLY</t>
  </si>
  <si>
    <t>0985-151-439</t>
  </si>
  <si>
    <t>HEROE DEL CHACO Y LA ENCARNACION Nº 989</t>
  </si>
  <si>
    <t>SE ENTRAN 2 CUADRAS SOBRE LA CALLE LA ENCARNACION Y GIRAR MEDIA CUADRA A LA DERECHA</t>
  </si>
  <si>
    <t>FILOMENA MOREL</t>
  </si>
  <si>
    <t>0982-666-998</t>
  </si>
  <si>
    <t>TEODOCIA TORRES</t>
  </si>
  <si>
    <t>SPORTIVO LUQUEÑO Nº 269</t>
  </si>
  <si>
    <t>HACIA LA ESCUELA GRAL AQUINO</t>
  </si>
  <si>
    <t>JUAN BAUTISTA TORRES</t>
  </si>
  <si>
    <t>MARIA BEATA SOTO</t>
  </si>
  <si>
    <t>0981-339-880</t>
  </si>
  <si>
    <t>BLAS GARAY Y JULIO CORREA</t>
  </si>
  <si>
    <t>A 3 CUADRAS DE LA AVDA</t>
  </si>
  <si>
    <t>MARIA ESTELA SOTO</t>
  </si>
  <si>
    <t>0982-417-024</t>
  </si>
  <si>
    <t>LUCILA JARA RAMIREZ</t>
  </si>
  <si>
    <t>DOÑA LUCI</t>
  </si>
  <si>
    <t>CRUZ DEL DEFENSOR C/ CORONEL MARTINEZ</t>
  </si>
  <si>
    <t>SILVERIA CACERES</t>
  </si>
  <si>
    <t>CAPITAN RUIZ BUENO C/ INMACULADA CONCEPCION</t>
  </si>
  <si>
    <t>A 3 CUADRAS DEL SUPER STOCK</t>
  </si>
  <si>
    <t xml:space="preserve">DANIEL VERON IBAÑEZ </t>
  </si>
  <si>
    <t>(021) 650416</t>
  </si>
  <si>
    <t>CALLE GUILLERMO LEOZ Y CARLOS A. LOPEZ Nº 182</t>
  </si>
  <si>
    <t>A 10 CUADRAS DEL SPORTIVO LUQUEÑO SOBRE LA CALLE CARLOS A. LOPEZ HASTA LA CALLE GUILLERMO LEOZ</t>
  </si>
  <si>
    <t xml:space="preserve">ELIZABETH VERON </t>
  </si>
  <si>
    <t>(021) 646233</t>
  </si>
  <si>
    <t>MODESTO TORRES NOCEDA</t>
  </si>
  <si>
    <t>GUILLERMO LEO Nº 135</t>
  </si>
  <si>
    <t>A 4 CUADRAS DE SPORTIVO LUQUEÑO, LA ULTIMA CASA</t>
  </si>
  <si>
    <t>ANASTACIA ESTIGARRIBIA</t>
  </si>
  <si>
    <t>PERFECTO MARTINEZ ENCINA</t>
  </si>
  <si>
    <t>PERFECTO</t>
  </si>
  <si>
    <t xml:space="preserve">CRISTOBAL DUARTE </t>
  </si>
  <si>
    <t>DON KITO</t>
  </si>
  <si>
    <t>INMACULADA CONCEPCION C/ 8 DE DICIEMBRE</t>
  </si>
  <si>
    <t>HACIA LA GUARDERIA ÑANDE ROGAMI</t>
  </si>
  <si>
    <t>FLORENTINO HERMOSILLA</t>
  </si>
  <si>
    <t>ANASTASIO UVALDO LEITE</t>
  </si>
  <si>
    <t>AVDA. LAS RESIDENTAS Y PETIROSSI</t>
  </si>
  <si>
    <t>HACIA LA PETROBRAS</t>
  </si>
  <si>
    <t>SONIA E. LEITE</t>
  </si>
  <si>
    <t>JUSTO RIOS ORTIGOZA</t>
  </si>
  <si>
    <t>CALLE BERNARDINO CABALLERO</t>
  </si>
  <si>
    <t>HACIA EL SEMAFORO</t>
  </si>
  <si>
    <t>CARMEN OJEDA GONZALEZ</t>
  </si>
  <si>
    <t>021-654-093</t>
  </si>
  <si>
    <t>CONCORDIA Y HEROES DEL CHACO</t>
  </si>
  <si>
    <t>A DOS CUADRAS DEL SPORTIVO LUQUEÑO A LA DERECHA UNA CUADRA Y LUEGO A LA IZQUIERDA</t>
  </si>
  <si>
    <t>GABRIELA OJEDA</t>
  </si>
  <si>
    <t>NULBIA FRANCO DE SOSA</t>
  </si>
  <si>
    <t xml:space="preserve">ANGELICA GILL </t>
  </si>
  <si>
    <t>ÑA ANGELICA</t>
  </si>
  <si>
    <t>(0982) 640662</t>
  </si>
  <si>
    <t>CALLE CARLOS A. LOPEZ C/ COLON</t>
  </si>
  <si>
    <t>FRENTE DEL ESTADIO FELICIANO CACERES, CASA Nº 389, ALCOSTADO DE LA ESCUELA GRAL JOSE ELIZARDO AQUINO</t>
  </si>
  <si>
    <t>FELICIA CORONEL VDA DE MEDINA</t>
  </si>
  <si>
    <t>ÑA AMPEI</t>
  </si>
  <si>
    <t>HEROES DEL CHACO Nº 346 C/ MOISES BERTONI</t>
  </si>
  <si>
    <t>FRENTE A LA CAPILLA</t>
  </si>
  <si>
    <t>LETICIA DE MARTINEZ</t>
  </si>
  <si>
    <t>ANASTASIO CAÑETE</t>
  </si>
  <si>
    <t>CALLE COLON Nº 277</t>
  </si>
  <si>
    <t>ANTES DE LA CALLE BOGARIN</t>
  </si>
  <si>
    <t>ANTOLIANO FALCON DIAZ</t>
  </si>
  <si>
    <t>DON FALCON</t>
  </si>
  <si>
    <t>JULIO CORREA C/ ANTEQUERA</t>
  </si>
  <si>
    <t>HACIA CASONA JULIO CORREA</t>
  </si>
  <si>
    <t>RUNILDA FALCON</t>
  </si>
  <si>
    <t>JULIA FRANCO DE GONZALEZ</t>
  </si>
  <si>
    <t>JOSE DEL CARMEN OVELAR</t>
  </si>
  <si>
    <t>HACIA MOMPOX</t>
  </si>
  <si>
    <t>ROSA GONZALEZ</t>
  </si>
  <si>
    <t>MARGARITA GIMENEZ GONZALEZ</t>
  </si>
  <si>
    <t>CELSA SPERATTI Nº 199 C/ BALDERRAMA</t>
  </si>
  <si>
    <t>DEL CENTRO CULTURAL BALDERRAMA, HASTA CASA TORALES, Y A LA IZQUIERDA EN UN PASILLO</t>
  </si>
  <si>
    <t>JORGELINA DE AYALA</t>
  </si>
  <si>
    <t>MARCIANA BENITEZ DE RIOS</t>
  </si>
  <si>
    <t>CALLE LA RESIDENTA</t>
  </si>
  <si>
    <t xml:space="preserve">PETRONA MARMOLEJO DE MALDONADO </t>
  </si>
  <si>
    <t xml:space="preserve">TO`I </t>
  </si>
  <si>
    <t>(0961) 328726</t>
  </si>
  <si>
    <t xml:space="preserve">CALLE COLON 270 C/ JAVIER BOGARIN </t>
  </si>
  <si>
    <t>CERCA DE LA CANCHA DE LUQUE. A UNA CUADRA DEL BALDERRAMA</t>
  </si>
  <si>
    <t>DE LA CRUZ ORUE DE GARCETE</t>
  </si>
  <si>
    <t>MARIA MERCEDES FRANCO DE MARTINEZ</t>
  </si>
  <si>
    <t>CALLE INMACULADA CONCEPCION C/ BERTONI Nº 430</t>
  </si>
  <si>
    <t>SOBRE INMACULADA CONCEPCION, ANTES DE LLEGAR A BERTONI</t>
  </si>
  <si>
    <t>AGUSTIN OJEDA</t>
  </si>
  <si>
    <t>CIPRIANA IRALA DE PEREZ</t>
  </si>
  <si>
    <t>0983  478207</t>
  </si>
  <si>
    <t>TTE CIRILO GILL 135</t>
  </si>
  <si>
    <t>BERNARDINA ALVAREZ DE ALFONZO</t>
  </si>
  <si>
    <t>MARCELINA ROA DE LEON</t>
  </si>
  <si>
    <t>ÑA MARCELA</t>
  </si>
  <si>
    <t>JAVIER BOGARIN Nº 400 E/ COLON</t>
  </si>
  <si>
    <t>JUSTA CORONA NOCEDA VDA DE PEREZ</t>
  </si>
  <si>
    <t>CAMPO VIA</t>
  </si>
  <si>
    <t>DEL CAMINO A SAN LORENZO, ENTRAR POR LA CALLE LATERAL A PRINCIPE DE PAZ, HASTA TAPI TUYA, A LA DERECHA (ESTE) DESPUES DE UN  BALDIO CON TINGLADO, LA 3º CASA</t>
  </si>
  <si>
    <t>FRANCISCO MORALES OVELAR</t>
  </si>
  <si>
    <t>HUMAITA28 E/ 14 DE MAYO Y CERRO CORA</t>
  </si>
  <si>
    <t>JOSEFINA MORALES</t>
  </si>
  <si>
    <t xml:space="preserve">JUSTO PASTOR LOPEZ </t>
  </si>
  <si>
    <t>(0982) 666998</t>
  </si>
  <si>
    <t xml:space="preserve">CALLE HEROE DEL CHACO Y LA ENCARNACION </t>
  </si>
  <si>
    <t>CASA Nº 989</t>
  </si>
  <si>
    <t xml:space="preserve">3º BARRIO </t>
  </si>
  <si>
    <t xml:space="preserve">ZACARIAS BRITEZ LESME </t>
  </si>
  <si>
    <t>(0992) 308584</t>
  </si>
  <si>
    <t xml:space="preserve">CALLE CORNELIO LOPEZ C/ INDEPENDENCIA NACIONAL </t>
  </si>
  <si>
    <t>A UNA CUADRA Y MEDIA DEL SUPER LUISITO Y DE I.F. DEPORTE SHOPPING</t>
  </si>
  <si>
    <t>LUIS MACARIO LEON ORUE</t>
  </si>
  <si>
    <t>(021) 650190</t>
  </si>
  <si>
    <t xml:space="preserve">CALLE COLON Nº 237 E/ JAVIER BOGARIN Y BALDERRAMA </t>
  </si>
  <si>
    <t xml:space="preserve">CERCA DE LA ESCUELA GRAL AQUINO </t>
  </si>
  <si>
    <t xml:space="preserve">MAXIMA LEON </t>
  </si>
  <si>
    <t>(0982) 279071</t>
  </si>
  <si>
    <t xml:space="preserve">ERNESTA ACUÑA VDA DE GARCETE </t>
  </si>
  <si>
    <t>(0971) 164027</t>
  </si>
  <si>
    <t>CALLE HEROES DEL CHACO C/ CORONEL MARTINEZ , INMACULADA CONCEPCION</t>
  </si>
  <si>
    <t xml:space="preserve">ALADO DE LA GUARDERIA ÑANDE ROGAMI. A METROS DE LA CAPILLA INMACULADA </t>
  </si>
  <si>
    <t>EPIFANIA ALVARENGA VDA. DE BORDON</t>
  </si>
  <si>
    <t>CAPITAN BADO Nº 895, "LA ENCARNACION"</t>
  </si>
  <si>
    <t>DE LA DOBLE AVDA. ENTRAR 4 CUADRAS POR LA RESIDENTA, LUEGO A LA MANO IZQUIERDA, TERMINA FRENTE A UNA CASA, SEGUIR LA CURVA, HASTA EL PATIO VALDIO Y ALADO, MANO IZQUIERDA</t>
  </si>
  <si>
    <t>JOSE FELIX COLINA SANCHEZ</t>
  </si>
  <si>
    <t>GRAL DIAZ Nº 1353</t>
  </si>
  <si>
    <t>HACIA LA ESCUELA SAN MIGUEL, PASANDO EL CAMPEON</t>
  </si>
  <si>
    <t>4º BARRIO</t>
  </si>
  <si>
    <t>PORFIRIO AGUILERA</t>
  </si>
  <si>
    <t xml:space="preserve">CARMEN ESCOBAR DE YUDIS </t>
  </si>
  <si>
    <t xml:space="preserve">CALLE BERNARDINO CABALLERO Y CORONEL OVIEDO </t>
  </si>
  <si>
    <t xml:space="preserve">LA CASA ESTA EN LA ESQUINA MISMO ENTRE LAS CALLES MENCIONADAS. A UNA CUADRA DEL ESTADIO DEL SPORTIVO LUQUEÑO </t>
  </si>
  <si>
    <t xml:space="preserve">ALICIA SALCEDO </t>
  </si>
  <si>
    <t>(0981) 443484</t>
  </si>
  <si>
    <t>JUANA FLORES VDA DE BATTAGLIA</t>
  </si>
  <si>
    <t>CAPITAN INSFRAN E/ CORONEL OVIEDO Y FERNANDO DE LA MORA</t>
  </si>
  <si>
    <t>HACIA EL TEMPLO EVANGELICO</t>
  </si>
  <si>
    <t>MAMERTA ELVELIA GONZALEZ DE FRANCO</t>
  </si>
  <si>
    <t>MAESTRO SOTO C/ AGUSTIN BARRIOS</t>
  </si>
  <si>
    <t>CERCA DE LA CAPILLA FAMILIA DE NAZARETH</t>
  </si>
  <si>
    <t>EMILIA EUGENIA PAOLI DE SCHAFER</t>
  </si>
  <si>
    <t>(0981) 864106</t>
  </si>
  <si>
    <t>CALLE JOSE BONIFACIO ESQUINA SAUCE</t>
  </si>
  <si>
    <t>A 4 CUADRAS DE LA FARMACIA CENTERO</t>
  </si>
  <si>
    <t>FERNANDA SCHAFER</t>
  </si>
  <si>
    <t>(0981) 243111</t>
  </si>
  <si>
    <t xml:space="preserve">OSCAR RAMON ROMERO GOMEZ </t>
  </si>
  <si>
    <t>(021) 969360</t>
  </si>
  <si>
    <t>CALLE GASPAR RODRIGUEZ DE FRANCIA C/ CORONEL OVIEDO Nº 282</t>
  </si>
  <si>
    <t xml:space="preserve">ALADO DE BOMBEROS VOLUNTARIOS DE LUQUE </t>
  </si>
  <si>
    <t>ANDRES ROMERO</t>
  </si>
  <si>
    <t>(0983) 452358</t>
  </si>
  <si>
    <t>ISABEL SANCHEZ</t>
  </si>
  <si>
    <t>GASPAR RODRIGUEZ DE FRANCIA Y CORONEL OVIEDO</t>
  </si>
  <si>
    <t>HACIA EL CUERPO DE BOMBEROS</t>
  </si>
  <si>
    <t>CARLOS SANCHEZ</t>
  </si>
  <si>
    <t xml:space="preserve">TEOFILO RUBEN DILASCIO VASSO </t>
  </si>
  <si>
    <t xml:space="preserve">CALLE CAPITAN INSFRAN </t>
  </si>
  <si>
    <t>A MEDIA CUADRA DEL CLUB 29 DE JUNIO Y DE LA ESTACION DE SERVICIO PUMA</t>
  </si>
  <si>
    <t>MARIA NORMA DILASCIO</t>
  </si>
  <si>
    <t>(021) 642602</t>
  </si>
  <si>
    <t xml:space="preserve">RAMONA TORRES CENTURION </t>
  </si>
  <si>
    <t>(021) 642838</t>
  </si>
  <si>
    <t>CALLE LUIS A. HERRERA Y SAUCE</t>
  </si>
  <si>
    <t>CERCA DEL MERCADO Nº 2, ENFRENTE DE LA MUEBLERIA NUÑEZ</t>
  </si>
  <si>
    <t>ZUNILDA GONZALEZ</t>
  </si>
  <si>
    <t>MARIA RAFAELA VALDEZ DE ALVARENGA</t>
  </si>
  <si>
    <t xml:space="preserve">TTE. RIVAS Nº 610 </t>
  </si>
  <si>
    <t>PASANDO SUPERMERCADO LOS JARDINES, SOBRE TTE. RIVAS Y SPERATTI</t>
  </si>
  <si>
    <t>JENIRE ALVARENGA</t>
  </si>
  <si>
    <t>MANUELA VENANCIA  CESPEDES</t>
  </si>
  <si>
    <t>CALLE SAN MARTIN C/ CORONEL MARTINEZ</t>
  </si>
  <si>
    <t xml:space="preserve">CERCA DEL COLEGIO HEROES DE LA PATRIA </t>
  </si>
  <si>
    <t>CIRILO BURGOS ROJAS</t>
  </si>
  <si>
    <t>644-488/ 0981-438-188</t>
  </si>
  <si>
    <t>PIRIBEBUY E/ LUIS A. DE HERRERA Y GRAL DIAZ Nº 86</t>
  </si>
  <si>
    <t>PASAR EL COLEGIO NACIONAL DE LUQUE Y SOBRE LA CALLE GRAL DIAZ ENTRAR A LA MANO DERECHA 2 CUADRAS Y LUEGO MEDIA CUADRA A LA IZQUIERDA</t>
  </si>
  <si>
    <t>MARIA NILDA ALCARAZ PONS</t>
  </si>
  <si>
    <t>644-215</t>
  </si>
  <si>
    <t>GASPAR RODRIGUEZ DE FRANCIA 156 C/ 14 DE MAYO</t>
  </si>
  <si>
    <t>A 2 CUADRAS Y MEDIA APROX DE LA MUNICIPALIDAD</t>
  </si>
  <si>
    <t>ANA MARIA FERREIRA</t>
  </si>
  <si>
    <t>642-691</t>
  </si>
  <si>
    <t>JULIANA RAMONA TORRES DE SANCHEZ</t>
  </si>
  <si>
    <t>0971-204-592</t>
  </si>
  <si>
    <t>LA SRA VIVE SOBRE CALLE ULTIMA Nº 322 C/ LUIS A. HERRERA</t>
  </si>
  <si>
    <t>LUZ STEFANIA</t>
  </si>
  <si>
    <t>0961-558-247</t>
  </si>
  <si>
    <t>MARIA CAROLINA LANIK VDA DE WLK</t>
  </si>
  <si>
    <t>HNA BERNARDITA</t>
  </si>
  <si>
    <t>FULGENCIO YEGROS Nº 70 ENTRE ITURBE  Y CERRO CORA</t>
  </si>
  <si>
    <t>FRENTE AL SANTUARIO DE LA VIRGEN DEL ROSARIO</t>
  </si>
  <si>
    <t>MARIA DEL CARMEN MEZA</t>
  </si>
  <si>
    <t>642-497</t>
  </si>
  <si>
    <t>SERGIA ZARATE DE GOMEZ</t>
  </si>
  <si>
    <t>021 645028</t>
  </si>
  <si>
    <t>LUIS A. HERRERA Nº 628 Y CELSO SPERATTI</t>
  </si>
  <si>
    <t>MANUEL LOPEZ AQUINO</t>
  </si>
  <si>
    <t>LA PAZ Y GENERAL DIAZ</t>
  </si>
  <si>
    <t>ANTES DE LA CALLE GRAL. DIAZ, SOBRE LA PAZ</t>
  </si>
  <si>
    <t>NICOLAS CONCEPCION CORONEL CENTURION</t>
  </si>
  <si>
    <t xml:space="preserve">4º BARRIO </t>
  </si>
  <si>
    <t>HACIA LA CASA DE ROMERITO</t>
  </si>
  <si>
    <t>ISIDRO ALEGRE</t>
  </si>
  <si>
    <t>BOQUERON Y TTE. RIVAS Nº 1090</t>
  </si>
  <si>
    <t>A 5 CUADRAS DEL SUPERMERCADO LOS JARDINES</t>
  </si>
  <si>
    <t>ROSA ALEGRE BARUA</t>
  </si>
  <si>
    <t>ALBINO VILLA GONZALEZ</t>
  </si>
  <si>
    <t>PIRIBEBUY Nº 93</t>
  </si>
  <si>
    <t>PASANDO EL COLEGIO NACIONAL DE LUQUE, HACIA LA FABRICA</t>
  </si>
  <si>
    <t>PAULINA BALBIANA MARTINEZ RUIZ DIAZ</t>
  </si>
  <si>
    <t>ÑA PAULINA</t>
  </si>
  <si>
    <t>0981-995-041</t>
  </si>
  <si>
    <t>GRAL DIAZ E/ ITA YBATE Y CNEL OVIEDO</t>
  </si>
  <si>
    <t>CERCA DEL MERCADO Nº 2</t>
  </si>
  <si>
    <t>CRISTINA DE SANCHEZ</t>
  </si>
  <si>
    <t>643-326</t>
  </si>
  <si>
    <t>JOSEFINA MORALES DE BARBOZA</t>
  </si>
  <si>
    <t>RODRIGUEZ DE FRANCIA Nº 138 C/ 14 DE MAYO</t>
  </si>
  <si>
    <t>A 2 CUADRAS APROX DE LA MUNICIPALIDAD</t>
  </si>
  <si>
    <t>CIRA CACERES</t>
  </si>
  <si>
    <t>ENRIQUE ADOLFO RAMIREZ</t>
  </si>
  <si>
    <t>CHINGOLO</t>
  </si>
  <si>
    <t>0982-783-628</t>
  </si>
  <si>
    <t>GRAL CABALLERO 479</t>
  </si>
  <si>
    <t>IR HASTA FARMACENTER 2 CUADRAS Y GIRAR A LA DERECHA, FRENTE A LA PANADERIA</t>
  </si>
  <si>
    <t>EULALIA CARDOZO</t>
  </si>
  <si>
    <t>ANTONIA MARIA AYALA RODRIGUEZ</t>
  </si>
  <si>
    <t>NENITA</t>
  </si>
  <si>
    <t>CAPITAN ANDRES INSFRAN C/ BOQUERON</t>
  </si>
  <si>
    <t>FRENTE A LA PLAZA</t>
  </si>
  <si>
    <t>LEONIDA ENCINA DE ARGUELLO</t>
  </si>
  <si>
    <t>647-689</t>
  </si>
  <si>
    <t>TTE RIVAS 739 E/ FELIPE GONZALEZ Y TTE RAMIREZ</t>
  </si>
  <si>
    <t>A 3 CUADRAS APROX DEL SUPERMERCADO LOS JARDINES</t>
  </si>
  <si>
    <t>VIRGILIO FRANCISCO RUIZ CACERES</t>
  </si>
  <si>
    <t>0981 602292</t>
  </si>
  <si>
    <t>ESC HEROES DE LA PATRIA</t>
  </si>
  <si>
    <t>PRIMITIVA DELICIA JARA DE BENITEZ</t>
  </si>
  <si>
    <t>645-001</t>
  </si>
  <si>
    <t>TTE EPIFANIA RIVAS 234 C/ FDO DE LA MORA</t>
  </si>
  <si>
    <t>A 3 CUADRAS DEL SUPER LOS JARDINES</t>
  </si>
  <si>
    <t>GERVACIA SILVERO DE GONZALEZ</t>
  </si>
  <si>
    <t xml:space="preserve">0981 820494 </t>
  </si>
  <si>
    <t>CAP PEDRO INSFRAN C/ BERNARDINO CABALLERO</t>
  </si>
  <si>
    <t>CERCA COPETROL</t>
  </si>
  <si>
    <t>RAMONA GOMEZ VDA DE MOREIRA</t>
  </si>
  <si>
    <t>0991-328-500</t>
  </si>
  <si>
    <t>MELO DE PORTUGAL E/ ANDRES INSFRAN Y CORONEL MARTINEZ</t>
  </si>
  <si>
    <t>ENFRENTE  A LA CANCHA 29 DE JUNIO</t>
  </si>
  <si>
    <t>FAVIO MOREIRA</t>
  </si>
  <si>
    <t>0961-954-853</t>
  </si>
  <si>
    <t>ORESTES ALMADA PEREZ</t>
  </si>
  <si>
    <t>021-640-946</t>
  </si>
  <si>
    <t>YTA YVATE C/ LUIS ALBERTO DE HERRERA Nº 51</t>
  </si>
  <si>
    <t xml:space="preserve">DIONISIO FLEITAS </t>
  </si>
  <si>
    <t>CALLE GRAL DIAZ C/ LA PAZ</t>
  </si>
  <si>
    <t>A UNA CUADRA DE LA CALLE LUIS A. HERRERA. SE ENTRA EN LA ESQUINA DE UN COPETIN EN LA CALLE LA PAZ HASTA GRAL DIAZ EN LA ESQUINA ES LA CASA.</t>
  </si>
  <si>
    <t>AMANCIO MOREIRA DELVALLE</t>
  </si>
  <si>
    <t>GRAL. DIAZ E/ LA PAZ Y PADRE ARRUA</t>
  </si>
  <si>
    <t>HACIA EL COLEGIO SAN MIGUEL</t>
  </si>
  <si>
    <t>GUILLERMINA MUÑOZ</t>
  </si>
  <si>
    <t>JOSE ROSA GOMEZ GARAYO</t>
  </si>
  <si>
    <t>SOBRE LUIS A. DE HERRERA, CERCA DE LA PLAZA ROSA MOREL ROMERO PEREIRA, C/ CELSA SPERATI</t>
  </si>
  <si>
    <t>FORTUNATA ESTIGARRIBIA DE ROJAS</t>
  </si>
  <si>
    <t>CALLE LUIS A. DE HERRERA C/ CLAUDIO ARRUA</t>
  </si>
  <si>
    <t>SILVIO TORRES</t>
  </si>
  <si>
    <t>WENCESLAO EUSTAQUIO VEGA</t>
  </si>
  <si>
    <t>CAPITAN INSFRAN Y CELSA SPERTTI</t>
  </si>
  <si>
    <t>FRENTE MISMO A LA CAPILLA VIRGEN DE ASUNCION</t>
  </si>
  <si>
    <t>LORENZO VEGA</t>
  </si>
  <si>
    <t>021-647-796</t>
  </si>
  <si>
    <t>TERESA DEJESUS BENEGAS VDA DE GAONA</t>
  </si>
  <si>
    <t>GASPAR RODRIGUEZ DE FRANCIA Y SAUCE</t>
  </si>
  <si>
    <t>PASANDO AP`ROX UNA CUADRA DEL SPORTIVO LUQUEÑO</t>
  </si>
  <si>
    <t>PABLA ESCOBAR</t>
  </si>
  <si>
    <t>021-644-741</t>
  </si>
  <si>
    <t>FLORIANA BENITEZ VDA. DE RUIZ DIAZ</t>
  </si>
  <si>
    <t>ÑA FLORINDA</t>
  </si>
  <si>
    <t>INOCENCIO SOSA C/ LA PAZ Nº 460</t>
  </si>
  <si>
    <t>DE RUTA  LUQUE A SAN LORENZO ENTRAR POR LA CALLE FRENTE A COL. PRINCIPE DE PAZ, UNA CUADRA Y A LA DERECHA MEDIA CUADRA, FRENTE DE LA FABRICA DE FORRADO DE TERMO</t>
  </si>
  <si>
    <t>DANIEL RUIZ DIAZ</t>
  </si>
  <si>
    <t>MARIA STELA RODRIGUEZ DE CHAPARRO</t>
  </si>
  <si>
    <t>FERNANDO DE LA MORA C/ LUIS A. DE HERRERA</t>
  </si>
  <si>
    <t>ENTRANDO HACIA EL SURTIDOR, HACIA SPORTIVO LUQUEÑO</t>
  </si>
  <si>
    <t>MARIA TERESA PEDROZO DE GALEANO</t>
  </si>
  <si>
    <t>CHOLA</t>
  </si>
  <si>
    <t>PASCUALA CONCEPCION BARRETO DE AGUIAR</t>
  </si>
  <si>
    <t>ÑA CONCHITA</t>
  </si>
  <si>
    <t>0981-542-476</t>
  </si>
  <si>
    <t>GRAL DIAZ E/ CNEL OVIEDO Nº 294</t>
  </si>
  <si>
    <t>A UNA CUADRA APROX DEL MERCADO Nº 2</t>
  </si>
  <si>
    <t>PANFILA MONGES DE CORONEL</t>
  </si>
  <si>
    <t>0981-946-602</t>
  </si>
  <si>
    <t>MELO DE PORTUGAL Nº 285 C/ EL MAESTRO</t>
  </si>
  <si>
    <t>A 3 CUADRAS DE LA BODEGA EL GATO</t>
  </si>
  <si>
    <t>OBDULIA YUDICE DE GOMEZ</t>
  </si>
  <si>
    <t>(021) 649848</t>
  </si>
  <si>
    <t>CALLE EUGENIO GARAY Nº 370 C/ CORONEL OVIEDO</t>
  </si>
  <si>
    <t xml:space="preserve">A 4 CUADRAS DE LA PLAZA MARISCAL A. LOPEZ </t>
  </si>
  <si>
    <t>MARIO CUELLAR</t>
  </si>
  <si>
    <t>ROMAN ADRIANO ZELAYA YUDIS</t>
  </si>
  <si>
    <t xml:space="preserve">CAMPO VIA </t>
  </si>
  <si>
    <t>SE ENTRA EN LA ESQUINA DE LA POLLERIA PABLO SOBRE LA CALLE CAPITAN INSFRAN, ENTRANDO EN LA CALLE CAMPO VIA MEDIA CUADRA</t>
  </si>
  <si>
    <t>ARCENIO TORRES SERVIAN</t>
  </si>
  <si>
    <t>LUCRE Nº 434 Y SAUCE</t>
  </si>
  <si>
    <t>HACIA EL COLEGIO HEROES DE LA PATRIA</t>
  </si>
  <si>
    <t>CELSA VICTORIA ALVAREZ DE ALVAREZ</t>
  </si>
  <si>
    <t>LUIS ALBERTO DE HERRERA Nº 1048</t>
  </si>
  <si>
    <t>HACIA INSTITUTO GAMMA</t>
  </si>
  <si>
    <t>ROSANA VICTORIA ALVAREZ</t>
  </si>
  <si>
    <t>DEIDAMIA ACHUCARRO</t>
  </si>
  <si>
    <t>ÑA DEI</t>
  </si>
  <si>
    <t>0976-536-866</t>
  </si>
  <si>
    <t>CELSA PERALTA Y DEL MAESTRO</t>
  </si>
  <si>
    <t>CERCA DE LA PLAZA LA CONCORDIA</t>
  </si>
  <si>
    <t xml:space="preserve">EUGENIA MARTINEZ OJEDA </t>
  </si>
  <si>
    <t>(021) 642552</t>
  </si>
  <si>
    <t>CALLE BERNARDINO CABALLERO E/ PEDRO CABALLERO Y FDO DE LA MORA Nº 177</t>
  </si>
  <si>
    <t>A 2 CUADRAS Y MEDIA DEL CLUB SPORTIVO LUQUEÑO</t>
  </si>
  <si>
    <t>CELIA DE BENITEZ</t>
  </si>
  <si>
    <t>(021) 643784</t>
  </si>
  <si>
    <t xml:space="preserve">CRISTINA CONCEPCION MARTINEZ DE TORRES </t>
  </si>
  <si>
    <t>(0961) 470884</t>
  </si>
  <si>
    <t xml:space="preserve">CALLE YTORORO Nº 157 C/ EUGENIO GARAY </t>
  </si>
  <si>
    <t xml:space="preserve">A UNA CUADRA Y MEDIA DEL CLUB SPORTIVO LUQUEÑO </t>
  </si>
  <si>
    <t>CRISTINA TORRES</t>
  </si>
  <si>
    <t>(021) 650166</t>
  </si>
  <si>
    <t>NERI ALBA VILLALBA DE FERREIRA</t>
  </si>
  <si>
    <t>ÑA ALBA</t>
  </si>
  <si>
    <t>0981-215-114</t>
  </si>
  <si>
    <t>CNEL OVIEDO Y LUIS ALBERTO DE HERRERA</t>
  </si>
  <si>
    <t>ANTES DE ALCANZAR LA PARADA DE TAXI Y EL SEMAFORO, ENFRENTE A LA PESCADERIA PILAR</t>
  </si>
  <si>
    <t>HERLINDA C. FERREIRA</t>
  </si>
  <si>
    <t>ALICIA SANABRIA VDA DE ALMADA</t>
  </si>
  <si>
    <t>ÑA ALI</t>
  </si>
  <si>
    <t>0985-126-610</t>
  </si>
  <si>
    <t>LA PAZ Nº 172</t>
  </si>
  <si>
    <t>IR POR LA CALLE HERRERA PASAR EL MERCADO Nº2 Y GIRAR A LA DERECHA SOBRE LA CALLE LA PAZ ANTES DE ALCANZAR EL CCT</t>
  </si>
  <si>
    <t xml:space="preserve">OLGA MIRIAN PINO CESPEDES </t>
  </si>
  <si>
    <t xml:space="preserve">EPIFANIO MONGES  TORALES </t>
  </si>
  <si>
    <t>KOKI</t>
  </si>
  <si>
    <t>(0981) 612612</t>
  </si>
  <si>
    <t xml:space="preserve">CALLE 6 DE ENERO N 290 C/ GUILLERMO LEOZ </t>
  </si>
  <si>
    <t>A 3 CUADRAS DE LA UNIVERSIDAD AUTONOMA DE LUQUE Y DE LA ALDEA S.O.S LA CASA ESTA A METROS DE LA PARADA DE LA LINEA 20</t>
  </si>
  <si>
    <t>ANA CARDENAS</t>
  </si>
  <si>
    <t>(0961) 683886</t>
  </si>
  <si>
    <t>FRANCISCO ALVAREZ</t>
  </si>
  <si>
    <t>DON CHICO</t>
  </si>
  <si>
    <t>QUINTIN LUCIO ALVARENGA CORONEL</t>
  </si>
  <si>
    <t>PABLA NICOLASA BARCHELLO</t>
  </si>
  <si>
    <t>0982-286-361</t>
  </si>
  <si>
    <t>HERRERA Y TTE RAMIREZ</t>
  </si>
  <si>
    <t>A UNA CUADRA APROX DE LA ESCUELA CARLOS ANTONIO LOPEZ</t>
  </si>
  <si>
    <t>GLADYS BAEZ</t>
  </si>
  <si>
    <t>0981-817-105</t>
  </si>
  <si>
    <t>MARIA URSULA FRANCO DE RAMIREZ</t>
  </si>
  <si>
    <t>LIDIA OJEDA BERNAL</t>
  </si>
  <si>
    <t>0961 503232</t>
  </si>
  <si>
    <t>BOQUERON C/ LUIS ALBERTO HERRERA</t>
  </si>
  <si>
    <t>LUCRECIA FELICITA ARANDA VDA DE DELGADILLO</t>
  </si>
  <si>
    <t>DEL MAESTRO C/ CLAUDIO ARRUA Nº 1136</t>
  </si>
  <si>
    <t>ENTRAR EN DEL MAESTRO 7 CUADRAS, ANTES DE CLAUDIO ARRUA</t>
  </si>
  <si>
    <t>JOHANA A. DELGADILLO</t>
  </si>
  <si>
    <t xml:space="preserve">MARIA ANGELA VERONICA SANCHEZ DE MACIEL </t>
  </si>
  <si>
    <t>MARY</t>
  </si>
  <si>
    <t>(021) 654045</t>
  </si>
  <si>
    <t>CALLE JOSE BONIFACIO Y 2DA Nº 150</t>
  </si>
  <si>
    <t>PASANDO EL SUPER LOS JARDINES 2 CUADRAS SOBRE LA CALLE GRAL AQUINO SE ENTRA A LA DERECHA EN LA CALLE JOSE BONIFACIOUNA CUADRA Y MEDIA</t>
  </si>
  <si>
    <t>MARIA LUISA MACIEL</t>
  </si>
  <si>
    <t>PRESENTACION RAMONA GIMENEZ</t>
  </si>
  <si>
    <t>MELLO DE PORTUGAL ESQ. BOQUERON</t>
  </si>
  <si>
    <t>DE LA RUTA GRAL AQUINO, A 3 CUADRAS DE SUPERMERCADO ESPAÑA, CASI FRENTE A SIOPAR, POR MELLO DE PORTUGAL ENTRAR 3 CUADRAS, Y EN LA ESQUINA CON BOQUERON</t>
  </si>
  <si>
    <t>SIXTO RAFAEL MARECO</t>
  </si>
  <si>
    <t>DON MARECO</t>
  </si>
  <si>
    <t>0981-319-402</t>
  </si>
  <si>
    <t>SAN MARTIN Nº 634 C/ CELSA SPERATTI</t>
  </si>
  <si>
    <t>PASANDO 2 CUADRAS APROX LA ESCUALA HEROES DE LA PATRIA</t>
  </si>
  <si>
    <t>NORMA MARECO</t>
  </si>
  <si>
    <t>0982-772-322</t>
  </si>
  <si>
    <t>ELVIRA GUILLERMINA BARRIOS DE SAMANIEGO</t>
  </si>
  <si>
    <t>0972-433-002</t>
  </si>
  <si>
    <t>BOQUERON Y EMILIANO R. FERNANDEZ Nº 1899</t>
  </si>
  <si>
    <t xml:space="preserve">IR POR LA RUTA GRAL AQUINO PASAR LA COPETROL UNA CUADRA Y GIRAR  A LA IZQUIERDA 5 CUADRAS </t>
  </si>
  <si>
    <t>CASTULO JOSE SAMANIEGO</t>
  </si>
  <si>
    <t>0982-756-856</t>
  </si>
  <si>
    <t>BENIGNA MENDEZ DE MOREIRA</t>
  </si>
  <si>
    <t>021 653026</t>
  </si>
  <si>
    <t>BOQUERON C/ CAP ANDRES INSFRAN</t>
  </si>
  <si>
    <t>MATILDE ROJAS MENDEZ</t>
  </si>
  <si>
    <t>LIBERTADORES DE AMERICA C/ MELO DE PORTUGAL Nº 636</t>
  </si>
  <si>
    <t>PASANDO LA PLAZA CONCORDIA</t>
  </si>
  <si>
    <t>ISMAEL BOGADO</t>
  </si>
  <si>
    <t>DELICIA GONZALEZ</t>
  </si>
  <si>
    <t>ÑA NICHA</t>
  </si>
  <si>
    <t>0984-297-357</t>
  </si>
  <si>
    <t>AMERICA Y LIBERTADOR</t>
  </si>
  <si>
    <t>PASANDO EL COMEDOR ELI</t>
  </si>
  <si>
    <t>TERESA ACOSTA PERERIA</t>
  </si>
  <si>
    <t>021 653310</t>
  </si>
  <si>
    <t>COLEGIO SAN AGUSTIN</t>
  </si>
  <si>
    <t>CLAUDIO ARRUA Y SIMON BOLIVAR</t>
  </si>
  <si>
    <t xml:space="preserve">ANISIA PARRA DE FERREIRA </t>
  </si>
  <si>
    <t xml:space="preserve">CALLE RODRIGUEZ DE FRANCIA Nº 186 C/ FERNANDO DE LA MORA </t>
  </si>
  <si>
    <t xml:space="preserve">CERCA DE LA MUNICIPALIDAD DE LUQUE A METROS DEL COLEGIO S.F. DE S. </t>
  </si>
  <si>
    <t xml:space="preserve">TERESA FERREIRA </t>
  </si>
  <si>
    <t>(0983) 495008</t>
  </si>
  <si>
    <t>VICTORIA SERVIN</t>
  </si>
  <si>
    <t>CALLE JOSE MARTI</t>
  </si>
  <si>
    <t>HACIA LA CANCHA YUYRA PYTU</t>
  </si>
  <si>
    <t>JAVIER</t>
  </si>
  <si>
    <t>TEODOSIA GOMEZ</t>
  </si>
  <si>
    <t>BERNARDINO CABALLERO C/ FERNANDO DE LA MORA Nº 273</t>
  </si>
  <si>
    <t>HACIA CASA ARCE</t>
  </si>
  <si>
    <t>ELIODORA R. GONZALEZ</t>
  </si>
  <si>
    <t>JUAN ANDRES SALINAS MENDEZ</t>
  </si>
  <si>
    <t>0981 601292</t>
  </si>
  <si>
    <t>DEL MAESTRO Y CNEL JUAN S AVEIRO</t>
  </si>
  <si>
    <t xml:space="preserve">JUANA SOSA SORIA </t>
  </si>
  <si>
    <t>CALLE LUIS A. HERRERA C/ CORONEL AVEIRO Nº 780</t>
  </si>
  <si>
    <t xml:space="preserve">CERCA DE LA ESCUELA DON CARLOS </t>
  </si>
  <si>
    <t>CESAR SOSA</t>
  </si>
  <si>
    <t>(0982) 605958</t>
  </si>
  <si>
    <t>FULVIA RIVAS DE GONZALEZ</t>
  </si>
  <si>
    <t>ÑA FULVIA</t>
  </si>
  <si>
    <t>IPOLITO UNANEO E/ LA PAZ</t>
  </si>
  <si>
    <t>HACIA LA PLAZA ACOSTA ÑU</t>
  </si>
  <si>
    <t>LURDES GAMARRA</t>
  </si>
  <si>
    <t xml:space="preserve">ARCADIA BENITEZ SOLIS </t>
  </si>
  <si>
    <t>(0982) 121378</t>
  </si>
  <si>
    <t>CALLE MELO DE PORTUGAL Y SARGENTO SOTO Nº 142</t>
  </si>
  <si>
    <t>CERCA DE LA CANCHA 24 DE JUNIO A UNA CUADRA Y MEDIA</t>
  </si>
  <si>
    <t xml:space="preserve">ELENA IRMA CANDIA DE GARAYO </t>
  </si>
  <si>
    <t>(0985) 984068</t>
  </si>
  <si>
    <t xml:space="preserve">CALLE LIBERTADORES DE AMERICA LA PAZ - FRACCION VILLA ELENA </t>
  </si>
  <si>
    <t>ESTHER VERA DE INSFRAN</t>
  </si>
  <si>
    <t>ÑA ESTHER</t>
  </si>
  <si>
    <t>DEL MAESTRO Nº 866</t>
  </si>
  <si>
    <t>A 10 CUADRAS DEL COLEGIO GRAL AQUINO</t>
  </si>
  <si>
    <t>GUSTAVO R. INSFRAN</t>
  </si>
  <si>
    <t>BENIGNA ROBLES VDA DE ZARATE</t>
  </si>
  <si>
    <t>0982 515295</t>
  </si>
  <si>
    <t>MAESTRO SOTO Y BOQUERON 477</t>
  </si>
  <si>
    <t>IGLESIA NAZARENO</t>
  </si>
  <si>
    <t>IRENEO RAMON ACOSTA ZARATE</t>
  </si>
  <si>
    <t>DON IRENEO</t>
  </si>
  <si>
    <t>AGUSTIN BARRIOS Nº 914 Y DEL MAESTRO</t>
  </si>
  <si>
    <t>SOBRE AGUSTIN BARRIOS C/ DEL MAESTRO</t>
  </si>
  <si>
    <t>MARCIAL RIVERO BARRIO</t>
  </si>
  <si>
    <t>DON MARCIAL</t>
  </si>
  <si>
    <t>CAPITAN INSFRAN Nº 1060</t>
  </si>
  <si>
    <t>QUEDA HACIA EL CAMINO LUQUE - SAN LORENZO</t>
  </si>
  <si>
    <t>GRACIELA RIVEROS</t>
  </si>
  <si>
    <t xml:space="preserve">TEODORO IBARRA MIRANDA </t>
  </si>
  <si>
    <t>(0971) 327543</t>
  </si>
  <si>
    <t>CALLE JOSE MARTI Y SAUCE (NUEVO DOMICILIO)</t>
  </si>
  <si>
    <t>A 1 CUADRAS Y MEDIA DEL COLEGIO HEROES DE LA PATRIA , ALADO DE UNA CARPINTERIA</t>
  </si>
  <si>
    <t>OLGA MONGES DE AVALOS</t>
  </si>
  <si>
    <t>SAUCE C/ BENJAMIN ACEVAL Nº 465</t>
  </si>
  <si>
    <t>A 3 CUADRAS DEL COLEGIO NACIONAL DE LUQUE Y CERCA DEL COLEGIO HEROES DE LA PATRIA A 3 CUADRAS</t>
  </si>
  <si>
    <t>JUAN CARLOS AVALOS</t>
  </si>
  <si>
    <t>0981-808-605</t>
  </si>
  <si>
    <t>ORLANDO MOREIRA DELVALLE</t>
  </si>
  <si>
    <t xml:space="preserve">021 653026 </t>
  </si>
  <si>
    <t>BOQUERON 352 C/ CAP INSFRAN</t>
  </si>
  <si>
    <t xml:space="preserve">ASUNCION OJEDA DE RUIZ </t>
  </si>
  <si>
    <t>(0984) 406286</t>
  </si>
  <si>
    <t>CALLE BOQUERON E/ MAESTRO Y SAN MARTIN , VILLA ELENA</t>
  </si>
  <si>
    <t>ENFRENTE DE LA PLAZA LA CONCORDIA. CERCA DE LA ESCUELA HEROES DE LA PATRIA</t>
  </si>
  <si>
    <t>CRISTINA ARIAS DE MARTINEZ</t>
  </si>
  <si>
    <t>JOSE MARTI Nº 439</t>
  </si>
  <si>
    <t>ANTES DE LA CALLE SAUCE</t>
  </si>
  <si>
    <t>VICTOR GOMEZ</t>
  </si>
  <si>
    <t xml:space="preserve">MARIA YSILDA MEZA DE BENITEZ </t>
  </si>
  <si>
    <t>(0984) 512570</t>
  </si>
  <si>
    <t xml:space="preserve">CAMPO VIA Y ADELA SPERATTI </t>
  </si>
  <si>
    <t xml:space="preserve">A UNA CUADRA Y MEDIA DEL SPORTIVO LUQUEÑO </t>
  </si>
  <si>
    <t>CELIA AMARILLA DE OJEDA</t>
  </si>
  <si>
    <t>GRAL DIAZ C/ LA PAZ 1135</t>
  </si>
  <si>
    <t>4º BARRIO, CERCA FARMACIA STA LUCIA</t>
  </si>
  <si>
    <t>DANIEL PRIETO</t>
  </si>
  <si>
    <t>0984-273-867</t>
  </si>
  <si>
    <t>SIMON BOLIVAR C/ MELO DE PORTUGAL</t>
  </si>
  <si>
    <t>LA CASA QUEDA ENFRENTE  AL COLEGIO TECNICO CCT</t>
  </si>
  <si>
    <t>EMILIANA PRIETO OJEDA</t>
  </si>
  <si>
    <t xml:space="preserve">PETRONA PRIETO DE ESPINOLA </t>
  </si>
  <si>
    <t>CALLE LA PAZ Y EL MAESTRO SOTO Nº 495</t>
  </si>
  <si>
    <t xml:space="preserve">A 3 CUADRAS DE LA CALLE CAPITAN INSFRAN </t>
  </si>
  <si>
    <t>ANIBAL NARVAJA ROMAN</t>
  </si>
  <si>
    <t>CALLE ULTIMA E/ HERRERA Y CAPITAN INSFRAN</t>
  </si>
  <si>
    <t>SOBRE CALLE ULTIMA, ENTRE HERRERA Y CAPITAN INSFRAN</t>
  </si>
  <si>
    <t>TERESA VDA DE NARVAJA</t>
  </si>
  <si>
    <t>VICTORINA SOLIS DE AQUINO</t>
  </si>
  <si>
    <t>LUIS ALBERTO DE HERRERA C/ PADRE CLAUDIO ARRUA</t>
  </si>
  <si>
    <t>EUSTAQUIA LEON</t>
  </si>
  <si>
    <t>0982-373-540</t>
  </si>
  <si>
    <t xml:space="preserve">RAIMUNDA FLOR BENEGAS </t>
  </si>
  <si>
    <t>(0991) 840141</t>
  </si>
  <si>
    <t xml:space="preserve">CALLE LUIS ALBERTO HERRERA  </t>
  </si>
  <si>
    <t>CERCA DEL COLEGIO SAN MIGUEL, A METROS DE LA CASA</t>
  </si>
  <si>
    <t>ROSALIA</t>
  </si>
  <si>
    <t xml:space="preserve">DANIELA TROCHE DE MEZA </t>
  </si>
  <si>
    <t>ÑA DANI</t>
  </si>
  <si>
    <t>CALLE CELSA SPERATTI C/ DEL MAESTRO Nº 322</t>
  </si>
  <si>
    <t xml:space="preserve">A METROS DE LA PLAZA LA CONCORDIA Y DE LA DESPENSA SAN VICTOR </t>
  </si>
  <si>
    <t>LILIAN RECALDE</t>
  </si>
  <si>
    <t>(0981) 503493</t>
  </si>
  <si>
    <t>HILDA  REYES DE ESTIGARRIBIA</t>
  </si>
  <si>
    <t>FELIPE GONZALEZ. HIPOLITO UNANO</t>
  </si>
  <si>
    <t>POR DONDE PASA EL LINEA 5 Y 30 ROJO, DESPUES DEL SUPER MOLINO, AL OESTE, DOBLAR A LA IZQUIERDA (SUR) POR CALLE FRENTE A LINO GAS, 3 CUADRAS Y A LA IZQUIERDA</t>
  </si>
  <si>
    <t>PABLO MARCIAL SANABRIA JARA</t>
  </si>
  <si>
    <t>MAESTRO SOTO CASI ESTRELLA</t>
  </si>
  <si>
    <t>A MEDIA CUADRA APROX DEL COLEGIO SAN MIGUEL</t>
  </si>
  <si>
    <t>ISIDORO OJEDA</t>
  </si>
  <si>
    <t>MERCEDES MARGARITA RUIZ VDA. DE VERA</t>
  </si>
  <si>
    <t>021 643187</t>
  </si>
  <si>
    <t>CAPITAN ANDRES INSFRAN Nº 731</t>
  </si>
  <si>
    <t>SOBRE CAP. ANDRES INSFRAN A 7 CUADRAS DE LA PLAZA GRA. AQUINO</t>
  </si>
  <si>
    <t>MATILDE F. DE DILASIO</t>
  </si>
  <si>
    <t>MARIA SIXTA ROMERO VDA DE AYALA</t>
  </si>
  <si>
    <t>BOQUERON 582 C/ DEL MAESTRO</t>
  </si>
  <si>
    <t>DEPOSITO DE MATERIALES SANTA CRUZ</t>
  </si>
  <si>
    <t>TIMOTEA AGUILERA ROMAN</t>
  </si>
  <si>
    <t>LA PAZ C/ LUIS A. DE HERRERA</t>
  </si>
  <si>
    <t>DE LUIS A. DE HERRERA, DESDE EL MERCADO, A LA CALLE LA PAZ, DOBLAR A LA DERECHA, CASA A LA MANO DERECHA</t>
  </si>
  <si>
    <t>VERONICA CUBILLA</t>
  </si>
  <si>
    <t>ANDRESA GALEANO</t>
  </si>
  <si>
    <t>644-671</t>
  </si>
  <si>
    <t>TTE RIVAS 220</t>
  </si>
  <si>
    <t>A 3 CUADRAS DEL SUPERMERCADO LOS JARDINES</t>
  </si>
  <si>
    <t xml:space="preserve">DIMAS SATURNINO GONZALEZ </t>
  </si>
  <si>
    <t>(021) 424243</t>
  </si>
  <si>
    <t>CALLE DES MAESTRO C/ FERNANDO DE LA MORA Nº 174</t>
  </si>
  <si>
    <t>CERCA DEL COLEGIO NACIONAL QUE ESTA SOBRE LA CALLE GRAL AQUINO</t>
  </si>
  <si>
    <t xml:space="preserve">IRENEO ESPINOLA </t>
  </si>
  <si>
    <t>(021) 647021</t>
  </si>
  <si>
    <t>JULIANA RIVAS</t>
  </si>
  <si>
    <t>0981-125-454</t>
  </si>
  <si>
    <t>LUIS A. HERRERA Y CALLE ULTIMA</t>
  </si>
  <si>
    <t>APROX 200MTS ANTES DEL COLEGIO SAN MIGUEL</t>
  </si>
  <si>
    <t>PABLO RAMIREZ</t>
  </si>
  <si>
    <t>0981-801-047</t>
  </si>
  <si>
    <t>CANTALICIO FLORENTIN</t>
  </si>
  <si>
    <t>647-303</t>
  </si>
  <si>
    <t>HIPOLITO UNANUE 726 C/ TTE RAMIREZ</t>
  </si>
  <si>
    <t>ALADO DEL PATIO BALDIO</t>
  </si>
  <si>
    <t>0982-670-176</t>
  </si>
  <si>
    <t>JOSE DE LA CRUZ SALINAS</t>
  </si>
  <si>
    <t>644-653 / 0982-299-448</t>
  </si>
  <si>
    <t>LUIS ALBERTO DE HERRERA C/ SILVESTRE AVEIRO</t>
  </si>
  <si>
    <t>PASAR EL MERCADO MUNICIPAL Y LA PLAZA Y GIRAR A LA DERECHA Nº DE LA CASA 758</t>
  </si>
  <si>
    <t>VICTORINA IRALA VDA DE IENTZCH</t>
  </si>
  <si>
    <t>ÑA VITA</t>
  </si>
  <si>
    <t>0981-938-374</t>
  </si>
  <si>
    <t>LUIS ALBERTO DE HERRERA 592 C/ ADELA SPERATTI</t>
  </si>
  <si>
    <t>A 30MTS APROX DEL MERCADO Nº 2</t>
  </si>
  <si>
    <t>TOMAS IENTZCH</t>
  </si>
  <si>
    <t>0981-535-886</t>
  </si>
  <si>
    <t>PEDRO CLAVER AYALA</t>
  </si>
  <si>
    <t>0981-908-915/ 0961-867-920</t>
  </si>
  <si>
    <t>DR GASPAR RODRIGUEZ DE FRANCIA C/ DELFIN CHAMORRO</t>
  </si>
  <si>
    <t>PASANDO MEDIA CUADRA APROX LA CANCHA DE LUQUE ALADO DEL TALLER DE MOTOS</t>
  </si>
  <si>
    <t>ABRAHAN AYALA</t>
  </si>
  <si>
    <t>0991-246-672</t>
  </si>
  <si>
    <t>PRUDENCIA BEATRIZ ACOSTA DE CABRERA</t>
  </si>
  <si>
    <t>021-641-464</t>
  </si>
  <si>
    <t>DEL MAESTRO Y CLAUDIO ARRUA</t>
  </si>
  <si>
    <t>IR POR LA CALLE CLAUDIA ARRUA Y GIRAR SOBRE DEL MAESTRO  APROX 12 CUADRAS CERCA DEL COLEGIO NACIONAL</t>
  </si>
  <si>
    <t>HERMENEGILDA BENITEZ BERNAL</t>
  </si>
  <si>
    <t>640-432</t>
  </si>
  <si>
    <t>DEL MAESRTRO C/ LUIS A DE HERRERA</t>
  </si>
  <si>
    <t>FRENTE AL PRIVADO SAN MIGUEL</t>
  </si>
  <si>
    <t>JUANA FRANCISCA VEGA DE LEIVA</t>
  </si>
  <si>
    <t>SAUCE C/ HIPOLLITO UNANUE</t>
  </si>
  <si>
    <t>FRENTE  A LA PLAZA 12 DE JUNIO</t>
  </si>
  <si>
    <t xml:space="preserve">BEATRIZ SOSA DE FLEITAS </t>
  </si>
  <si>
    <t>A MEDIA CUADRA DEL COLEGIO PRINCIPE DE PAZ</t>
  </si>
  <si>
    <t>GABINO SALINAS</t>
  </si>
  <si>
    <t>ARTIGAS Y LAUCE</t>
  </si>
  <si>
    <t>HACIA LA PANADERIA MARIA LIZ</t>
  </si>
  <si>
    <t>CONCEPCION ALVARENGA HERMOSA</t>
  </si>
  <si>
    <t>642-338</t>
  </si>
  <si>
    <t>6º Nº 15 c/ SAN MARTIN</t>
  </si>
  <si>
    <t>CERCA DEL COLEGIO HEROES DE LA PATRIA</t>
  </si>
  <si>
    <t xml:space="preserve">ANTONIA AURORA CARBALLO </t>
  </si>
  <si>
    <t>CALLE HERRERA Nº 758</t>
  </si>
  <si>
    <t>A 5 CUADRAS DEL MERCADO Nº 2</t>
  </si>
  <si>
    <t>WALTER ARTURO SCHAFER FAUST</t>
  </si>
  <si>
    <t>(0981) 980350</t>
  </si>
  <si>
    <t>ELODIA RIVERO BARRIOS</t>
  </si>
  <si>
    <t>ÑA ELO</t>
  </si>
  <si>
    <t>CLAUDIO ARRUA Y ROQUE GONZALEZ DE SANTA CRUZ</t>
  </si>
  <si>
    <t>ENTRANDO EN LA CALLE CORTA</t>
  </si>
  <si>
    <t>LUCIA ALVAREZ</t>
  </si>
  <si>
    <t>PEDRO YEGROS ROJAS</t>
  </si>
  <si>
    <t>0982-925-917</t>
  </si>
  <si>
    <t>DEL MAESTRO Y CELSA PERALTA</t>
  </si>
  <si>
    <t>SE ENTRAN APROX 5 CUADRAS SOBRE LA CALLE DEL MAESTRO, CERCA DE LA PLAZA LA CONCORDIA</t>
  </si>
  <si>
    <t xml:space="preserve">ANDRESA HAEDO </t>
  </si>
  <si>
    <t>CALLE GRAL DIAZ / LUIS A. HERRERA Nº 9057</t>
  </si>
  <si>
    <t xml:space="preserve">A 2 CUADRAS DEL MERCADO Nº 2 </t>
  </si>
  <si>
    <t>ZUNILDA HAEDO</t>
  </si>
  <si>
    <t>(0982) 960592</t>
  </si>
  <si>
    <t>JOAQUIN GONZALEZ ESPINOLA</t>
  </si>
  <si>
    <t>644-557</t>
  </si>
  <si>
    <t>LUIS ALBERTO DE HERRERA ENTRE BOQUERON Y CELSA SPERATTI</t>
  </si>
  <si>
    <t>A 100MTS DEL MERCADO Nº 2</t>
  </si>
  <si>
    <t>EUGENIA RAMIREZ VDA DE CAÑETE</t>
  </si>
  <si>
    <t>BENJAMIN ACEVAL Y SAUCE Nº 298</t>
  </si>
  <si>
    <t>A 3 CUADRAS DEL COLEGIO NACIONAL</t>
  </si>
  <si>
    <t>CEFERINA SOTELO DE SANCHEZ</t>
  </si>
  <si>
    <t>EMILIA AYALA DE VILLALBA</t>
  </si>
  <si>
    <t>643-240</t>
  </si>
  <si>
    <t>CORONEL OVIEDO Nº 390</t>
  </si>
  <si>
    <t>CASI ENFRENTE A LA PESCADERIA Y ANTES DE ALCANZAR LA PARADA DE  TAXI</t>
  </si>
  <si>
    <t>D. VILLALBA</t>
  </si>
  <si>
    <t>654-862</t>
  </si>
  <si>
    <t>AMANCIO SANCHEZ</t>
  </si>
  <si>
    <t xml:space="preserve">MATILDE ANTONIA IRALA DE DILASCIO </t>
  </si>
  <si>
    <t>(021) 643787</t>
  </si>
  <si>
    <t xml:space="preserve">CALLE CAPITAN INSFRAN   </t>
  </si>
  <si>
    <t>DOLORES IGLESIAS DE AMARILLA</t>
  </si>
  <si>
    <t xml:space="preserve">DEL MAESTRO Nº 241 </t>
  </si>
  <si>
    <t>HACIA CLUB VILLA ELENA, ANTES DE LA CALLE FDO DE LA MORA</t>
  </si>
  <si>
    <t>VALENTIN GALEANO</t>
  </si>
  <si>
    <t>VICENTE SOSA LUCERNA</t>
  </si>
  <si>
    <t>DON SOSA</t>
  </si>
  <si>
    <t>641-180</t>
  </si>
  <si>
    <t>SIMON BOLIVAR 761 C/ LA PAZ</t>
  </si>
  <si>
    <t>ANTES DE ALCANZAR EL COLEGIO PRINCIPE PAZ GIRAR A LA DERECHA SOBRE LA CALLE EMPEDRADA LIBERTAD DE AMERICA 5 CUADRAS GIRAR A LA DERECHA MEDIA CUADRA APROX</t>
  </si>
  <si>
    <t>LUCAS GIMENEZ</t>
  </si>
  <si>
    <t>021-640-710</t>
  </si>
  <si>
    <t>WALTER HUGO ROMAN</t>
  </si>
  <si>
    <t>PALMA LOMA</t>
  </si>
  <si>
    <t>HACIA EL COLEGIO PRINCIPE DE PAZ, PASANDO LA CARPINTERIA</t>
  </si>
  <si>
    <t>FERMIN ARGUELLO OVELAR</t>
  </si>
  <si>
    <t>TEOFILA LEZCANO VDA DE VERA</t>
  </si>
  <si>
    <t>BOQUEERON C/ DEL MAESTRO Nº 632</t>
  </si>
  <si>
    <t>LA 4º CASA SOBRE LA CALLE BOQUERON</t>
  </si>
  <si>
    <t>CONRADO ZELLER JHOLSER</t>
  </si>
  <si>
    <t>DEL MAESTRO C/ BOQUERON Nº 475</t>
  </si>
  <si>
    <t>CERCA DE LA PLAZA CONCORDIA</t>
  </si>
  <si>
    <t>ERINALDA FERNANDEZ VDA. DE CABRERA</t>
  </si>
  <si>
    <t>TTE RAMIREZ Nº 273</t>
  </si>
  <si>
    <t>SOBRE TTE RAMIRES ENTRE DEL MAESTRO Y B. ACEBAL, A UNA CUADRA Y MEDIA DEL COL. C.A. LOPEZ</t>
  </si>
  <si>
    <t>KEREN PATRICIA TORRES CABRERA</t>
  </si>
  <si>
    <t>NICASIO PEREZ ACOSTA</t>
  </si>
  <si>
    <t>LUIS A DE HERRERA C/ LA PAZ</t>
  </si>
  <si>
    <t>ANIBAL PEREZ</t>
  </si>
  <si>
    <t>0961-817-295</t>
  </si>
  <si>
    <t>CASIMIRA BENITEZ DIAZ</t>
  </si>
  <si>
    <t>0976 946171</t>
  </si>
  <si>
    <t>MAESTRO SOTO Y CELSA SPERATTI 142</t>
  </si>
  <si>
    <t>PLAZA MOREL</t>
  </si>
  <si>
    <t>SANTIAGO GARAY SANTANDER</t>
  </si>
  <si>
    <t>UNUANE C/ BOQUERON</t>
  </si>
  <si>
    <t>ENTRANDO DE GRAL AQUINO POR INTE. RIVAS, 5 CUADRAS, LUEGO A LA DERECHA UNA Y A LA IZQUIERDA OTRA. FRENTE A LA CANCHA 12 DE JUNIO</t>
  </si>
  <si>
    <t>LOURDES PEREIRA</t>
  </si>
  <si>
    <t>MIGUELA FERREIRA DE SOSA</t>
  </si>
  <si>
    <t>JUSTO PASTOR TORRES</t>
  </si>
  <si>
    <t>DON PASTOR</t>
  </si>
  <si>
    <t>021 644551</t>
  </si>
  <si>
    <t>GRAL. DIAZ Y CALLE ULTIMA</t>
  </si>
  <si>
    <t>A DOS CUADRA Y MEDIA DE LA CAPILLA FLIA. NAZARETH, POR GRAL. DIAZ, LUEGO A LA IZQUIERDA, MANZANA A LA DERECHA, CASA MANO DERECHA</t>
  </si>
  <si>
    <t>MARIA FELIPA CANTERO</t>
  </si>
  <si>
    <t>ANTOLIANA FLORENTIN VDA DE ZARZA</t>
  </si>
  <si>
    <t>0982-331-807 / 653-978</t>
  </si>
  <si>
    <t>SAN MARTIN 322 C/ CNEL OVIEDO</t>
  </si>
  <si>
    <t>COPETROL. PARADA DE TAXI</t>
  </si>
  <si>
    <t xml:space="preserve">FULGENCIO LOPEZ </t>
  </si>
  <si>
    <t>021 646960</t>
  </si>
  <si>
    <t>DEL MAESTRO Y TTE RAMIREZ 287</t>
  </si>
  <si>
    <t xml:space="preserve">DELIS MARINA RODRIGUEZ DE FERREIRA </t>
  </si>
  <si>
    <t xml:space="preserve">CALLE TERCERA Nº 405 C/ LUIS A. HERRERA </t>
  </si>
  <si>
    <t>CERCA DEL MERCADO Nº 2. Y DE UNA LAVADERO BOQUERON. LA OTRA CALLE ES GENERAL DIAZ EN LA ESQUINA</t>
  </si>
  <si>
    <t xml:space="preserve">LUCY FERREIRA </t>
  </si>
  <si>
    <t>RICARDO DELGADO</t>
  </si>
  <si>
    <t>MCAL SUCRE 563 Y BOQUERON</t>
  </si>
  <si>
    <t>ESC Y COLEG HEROES DE LA PATRIA</t>
  </si>
  <si>
    <t>MIGUEL ANGEL RODRIGUEZ</t>
  </si>
  <si>
    <t>BENJAMIN ACEVAL</t>
  </si>
  <si>
    <t>ROTARY CLUB</t>
  </si>
  <si>
    <t xml:space="preserve">ANTONIA ACOSTA JARA </t>
  </si>
  <si>
    <t>(0985) 953262</t>
  </si>
  <si>
    <t>EUGENIO GARAY Nº 364, SAN RAMON</t>
  </si>
  <si>
    <t>A 3 CUADRAS Y MEDIA DE LA PLAZA MCAL LOPEZ. A 4 CUADRAS DEL ESTADIO SPORTIVO LUQUEÑO</t>
  </si>
  <si>
    <t>MARTHA DE BARRIOS</t>
  </si>
  <si>
    <t>021 646725</t>
  </si>
  <si>
    <t>ANGELA DULCELINA BAEZ CHAVES</t>
  </si>
  <si>
    <t>ÑA DULCE</t>
  </si>
  <si>
    <t>RAMONA BAEZ</t>
  </si>
  <si>
    <t>JUSTINA CAÑETE DE CABRERA</t>
  </si>
  <si>
    <t>ÑA JUSTI</t>
  </si>
  <si>
    <t>641-153</t>
  </si>
  <si>
    <t>PADRE C. ARRUA ESQUINA LUIS A. DE HERRERA</t>
  </si>
  <si>
    <t>CERCA DEL COLEGIO SAN MIGUEL</t>
  </si>
  <si>
    <t>MARGARITA CABRERA CAÑENTE</t>
  </si>
  <si>
    <t>0982-196-524</t>
  </si>
  <si>
    <t>MARIA LEANDRA PEREIRA</t>
  </si>
  <si>
    <t>0982-777-258</t>
  </si>
  <si>
    <t xml:space="preserve">EUSTAQUIA GOMEZ </t>
  </si>
  <si>
    <t>0984 780928</t>
  </si>
  <si>
    <t>DEL MAESTRO 80 C/ SOTO</t>
  </si>
  <si>
    <t>A 4 CUADRAS DELMERCADO 2, CERCA DE LA PLAZA</t>
  </si>
  <si>
    <t>MILTON CASTILLO</t>
  </si>
  <si>
    <t>0982 796982</t>
  </si>
  <si>
    <t>SOFIA CORONEL RODRIGUEZ</t>
  </si>
  <si>
    <t>CALLE ULTIMA Y HERRERA</t>
  </si>
  <si>
    <t>SOBRE CALLE ULTIMA, ANTES DE HERRERA</t>
  </si>
  <si>
    <t>PETRONA CORONEL</t>
  </si>
  <si>
    <t>JUSTA ACOSTA DE CACERES</t>
  </si>
  <si>
    <t>GRAL DIAZ Y BOQUERON 674</t>
  </si>
  <si>
    <t>COPETROL</t>
  </si>
  <si>
    <t>EUSEBIO CACERES</t>
  </si>
  <si>
    <t>021 655159</t>
  </si>
  <si>
    <t>BOQUERON Y COPETROL</t>
  </si>
  <si>
    <t>JUSTINA OCAMPOS DE ARMOA</t>
  </si>
  <si>
    <t>CELSA SPERATTI 492 C/ MAESTRO SOTO</t>
  </si>
  <si>
    <t>RUBEN BARTOLOME DUARTE</t>
  </si>
  <si>
    <t>0982 847005</t>
  </si>
  <si>
    <t>BOQUERON C/ DEL MAESTRO</t>
  </si>
  <si>
    <t>LAVADERO BOQUERON  Y COPETROL</t>
  </si>
  <si>
    <t>JOSEFA RUIZ DE ZELAYA</t>
  </si>
  <si>
    <t>4º BARRIO CAMPO VIA</t>
  </si>
  <si>
    <t>ENTRAR MEDIA CUADRA DE LA PIZZERIA, HACIA CANCKU</t>
  </si>
  <si>
    <t>GERTRUDIS LOPEZ DE SANABRIA</t>
  </si>
  <si>
    <t>NICOLAZA CANDIA</t>
  </si>
  <si>
    <t>ÑA NICO</t>
  </si>
  <si>
    <t>CAPITAN ANDRES INSFRAN C/ LA PAZ</t>
  </si>
  <si>
    <t xml:space="preserve">HACIA EL COLEGIO PRINCIPE DE PAZ </t>
  </si>
  <si>
    <t>PABLA TORRES</t>
  </si>
  <si>
    <t>DAMIAN ALMIRON SILVANO</t>
  </si>
  <si>
    <t>AGUSTIN SOTO CESPEDES</t>
  </si>
  <si>
    <t>CORONEL JUAN F. AVEIRO C/ LUIS A. DE HERRERA</t>
  </si>
  <si>
    <t>HACIA EL CLUB 29 DE SETIEMBRE</t>
  </si>
  <si>
    <t>NESTOR SOTO ORTEGA</t>
  </si>
  <si>
    <t>PANFILA TORRES</t>
  </si>
  <si>
    <t>ÑA ANGELA</t>
  </si>
  <si>
    <t>SOBRE CAP. INSFRAN, FRENTE AL COL. ESC. PRINCIPE DE PAZ</t>
  </si>
  <si>
    <t xml:space="preserve">JOSE FELIX CARVALLO AMARILLA </t>
  </si>
  <si>
    <t>0982 615688</t>
  </si>
  <si>
    <t xml:space="preserve">ELEUCADIA BASIANA MOSQUEIRA VDA DE ZARATE </t>
  </si>
  <si>
    <t>(0981) 479579</t>
  </si>
  <si>
    <t xml:space="preserve">CALLE TTE RAMIREZ C/ GRAL DIAZ Nº 243 </t>
  </si>
  <si>
    <t>CASI ENFRENTE DE UNA ESCUELA , A UNA CUADRA DE LA CALLE BENJAMIN ACEVAL</t>
  </si>
  <si>
    <t xml:space="preserve">OSCAR GONZALEZ </t>
  </si>
  <si>
    <t>(0981) 464903</t>
  </si>
  <si>
    <t xml:space="preserve">SIXTA DOLORES FRETES </t>
  </si>
  <si>
    <t>(021) 653183</t>
  </si>
  <si>
    <t xml:space="preserve">CALLE LUIS ALBERTO HERRERA Y DIAGONAL TUYUTI </t>
  </si>
  <si>
    <t xml:space="preserve">A UNA CUADRA DE LA CALLE AGUSTIN BARRIOS </t>
  </si>
  <si>
    <t>(0983) 451326</t>
  </si>
  <si>
    <t>ISABEL DIAZ</t>
  </si>
  <si>
    <t>CALLE DEL MAESTRO Y ULTIMA Nº 196</t>
  </si>
  <si>
    <t>ENTRAR EN LA CALLE DEL MAESTRO, ANTES DE ULTIMA</t>
  </si>
  <si>
    <t>CLOTILDE ROLON</t>
  </si>
  <si>
    <t>0984-904-079</t>
  </si>
  <si>
    <t>YTOROR Nº 21 C/ DR RODRIGUEZ DE FRANCIA</t>
  </si>
  <si>
    <t>CASI FRENTE AL ESTADIO FELICIANO CACERES</t>
  </si>
  <si>
    <t>DAMIAN RAMIREZ</t>
  </si>
  <si>
    <t>642-096</t>
  </si>
  <si>
    <t>LORENZO JUSTINIANO SOLIS BARRIOS</t>
  </si>
  <si>
    <t>DON LORENZO</t>
  </si>
  <si>
    <t>0981-933-105</t>
  </si>
  <si>
    <t>PADRE CLAUDIO ARRUA Nº 77 C/ LUIS A. DE HERRERA</t>
  </si>
  <si>
    <t>LORENZO SOLIS</t>
  </si>
  <si>
    <t>0982-607-921</t>
  </si>
  <si>
    <t>ELIGIO GONZALEZ PRIETO</t>
  </si>
  <si>
    <t>021-644-269</t>
  </si>
  <si>
    <t>GRAL DIAZ Y MELO DE PORTUGAL</t>
  </si>
  <si>
    <t>IR HASTA EL COLEGIO NACIONAL Y GIRAR A LA IZQUIERDA 10 CUADRAS</t>
  </si>
  <si>
    <t>IGNACIA ACOSTA DE GONZALEZ</t>
  </si>
  <si>
    <t xml:space="preserve">EVANGELISTA ALVAREZ DE DOMINGUEZ </t>
  </si>
  <si>
    <t xml:space="preserve">CALLE SAUCE Y JOSE BONIFACIO </t>
  </si>
  <si>
    <t xml:space="preserve">LA CASA ESTA A METROS DE UN COLEGIO SOBRE LA CALLE BONIFACIO </t>
  </si>
  <si>
    <t>CATALINA HAEDO</t>
  </si>
  <si>
    <t>0982-957-049</t>
  </si>
  <si>
    <t>DEL MAESTRO 641 C/ CELSA SPERTTI</t>
  </si>
  <si>
    <t>CERCA DEL COLEGIO H, PATRIA</t>
  </si>
  <si>
    <t>FELICITA HAEDO</t>
  </si>
  <si>
    <t>0983-201-833</t>
  </si>
  <si>
    <t>PRESENTACION DELGADO DE ESQUIVEL</t>
  </si>
  <si>
    <t>CALLE SAN MARTIN Nº 761</t>
  </si>
  <si>
    <t>CERCA DEL CUERPO DE BOMBEROS</t>
  </si>
  <si>
    <t>ADOLIA ARMOA VDA. DE BENITEZ</t>
  </si>
  <si>
    <t>ESTANISLAA AMARILLA VDA DE ACOSTA</t>
  </si>
  <si>
    <t xml:space="preserve">CALLE KURUPAYTY E/ LUIS A. HERRERA Y GRAL DIAZ </t>
  </si>
  <si>
    <t xml:space="preserve">A 1 CUADRA Y MEDIA DEL MERCADO Nº 2 </t>
  </si>
  <si>
    <t xml:space="preserve">WILFRIDO COLMAN </t>
  </si>
  <si>
    <t>(021) 641783</t>
  </si>
  <si>
    <t>CEFERINA VICTORIA BAEZ</t>
  </si>
  <si>
    <t>ÑA CEFERINA</t>
  </si>
  <si>
    <t>021-654-302</t>
  </si>
  <si>
    <t>CELSA SPERTTI 582 C/ DEL MAESTRO</t>
  </si>
  <si>
    <t>LA 3º CASA, CERCA DE LA PLAZA LA CONCORDIA</t>
  </si>
  <si>
    <t>GREFORIA AGUILERA BAEZ</t>
  </si>
  <si>
    <t>0961-481-665</t>
  </si>
  <si>
    <t>TOMASA OJEDA</t>
  </si>
  <si>
    <t>SIMON BOLIVAR Y MELO DE PORTUGAL 4º BARRIO Nº 704</t>
  </si>
  <si>
    <t>CERCA DE COL. TECNICO, A APROXIMADAMENTE 2 CUADRAS DE PLAZA LA AMISTAD</t>
  </si>
  <si>
    <t>CAROLINA E. PRIETO</t>
  </si>
  <si>
    <t>021 646775</t>
  </si>
  <si>
    <t>EVANGELISTA SOLIS BARRIOS</t>
  </si>
  <si>
    <t>HERRERA Y CLAUDIO ARRUA</t>
  </si>
  <si>
    <t>SERGIO CASTELBI</t>
  </si>
  <si>
    <t>NICANOR MOSQUEIRA ARCE</t>
  </si>
  <si>
    <t>KALOI DE PUNTA</t>
  </si>
  <si>
    <t>CALLE SAUCE Y ARTIGAS Nº 381</t>
  </si>
  <si>
    <t>DETRÁS DEL COLEGIO HEROES DE LA PATRIA</t>
  </si>
  <si>
    <t>GUILLERMO GONZALEZ</t>
  </si>
  <si>
    <t>BERNARDINO CABALLERO C/ FERNANDO DE LA MORA Nº 186</t>
  </si>
  <si>
    <t>SOBRE BERNARDINO CABALLERO, ANTES DE FDO DE LA MORA</t>
  </si>
  <si>
    <t>ELBA GONZALEZ</t>
  </si>
  <si>
    <t>LEONARDA FLEYTAS VDA DE LEIVA</t>
  </si>
  <si>
    <t>655-293</t>
  </si>
  <si>
    <t>DEL MAESTRO Nº 353 C/ CNEL OVIEDO Y SAUCE</t>
  </si>
  <si>
    <t>A 2 CUADRAS APROX DEL CLUB BALDERRAMA, FRENTE A LA DESPENSA CARMENCITA</t>
  </si>
  <si>
    <t>ISIDORO MEAURIO</t>
  </si>
  <si>
    <t>DEL MAESTRO C/ PASILLO TUYUTI Nº 585</t>
  </si>
  <si>
    <t>HACIA EL COLEGIO SAN AGUSTIN</t>
  </si>
  <si>
    <t>RUBEN MEAURIO</t>
  </si>
  <si>
    <t>DE LAS NIEVE GIMENEZ JARA</t>
  </si>
  <si>
    <t xml:space="preserve">SEÑORI </t>
  </si>
  <si>
    <t>CLAUDIO ARRUA Y HERRERA</t>
  </si>
  <si>
    <t>MARIA NATIVIDAD ROJAS ESPINOLA</t>
  </si>
  <si>
    <t>GRAL AQUINO Y MCAL SUCRE</t>
  </si>
  <si>
    <t>FRENTE A PANCHOLOS, DONDE SE FABRICA ARPA Y GUITARRA</t>
  </si>
  <si>
    <t>FLIA BENITEZ</t>
  </si>
  <si>
    <t>ISABEL MARTINEZ GALEANO</t>
  </si>
  <si>
    <t xml:space="preserve">SIN CI </t>
  </si>
  <si>
    <t>GRAL. DIAZ Nº 990 Y MELO DE PORTUGAL</t>
  </si>
  <si>
    <t>HACIA EL COLEGIO CARLOS ANTONIO LOPEZ</t>
  </si>
  <si>
    <t>DIONCIA OVIEDO</t>
  </si>
  <si>
    <t>ODINA HERRERA VDA DE BENITEZ</t>
  </si>
  <si>
    <t>0984-323366</t>
  </si>
  <si>
    <t>LAS RESIDENTAS Y LAS MERCEDES Nº 660</t>
  </si>
  <si>
    <t>A MEDIA CUADRA MAS O MENOS DE LA VETERINARIA REMONTA</t>
  </si>
  <si>
    <t>5 DE MAYO</t>
  </si>
  <si>
    <t>ADELFA CONCEPCION BENITEZ</t>
  </si>
  <si>
    <t>021-699-283</t>
  </si>
  <si>
    <t>LUCIANA GALEANO DE SALINA</t>
  </si>
  <si>
    <t>5º BARRIO</t>
  </si>
  <si>
    <t>CANDIDO CENTURION COLMAN</t>
  </si>
  <si>
    <t>021 641082</t>
  </si>
  <si>
    <t>BOQUERON Y DEL MAESTRO</t>
  </si>
  <si>
    <t>MARIA JACILDA HERMOSILLA DE GALEANO</t>
  </si>
  <si>
    <t>021-732-025</t>
  </si>
  <si>
    <t>YAGUARETE CORA 5º COMPAÑÍA</t>
  </si>
  <si>
    <t>A UNA CUADRA DEL SPORT PRIMAVERA</t>
  </si>
  <si>
    <t>5º COMPAÑÍA</t>
  </si>
  <si>
    <t>PEDRO NELSON GALEANO</t>
  </si>
  <si>
    <t>0981-732-625</t>
  </si>
  <si>
    <t xml:space="preserve">LUCIANA ESTECHE </t>
  </si>
  <si>
    <t xml:space="preserve">ÑA LUCI </t>
  </si>
  <si>
    <t>(0983) 446737</t>
  </si>
  <si>
    <t>CALLE CORONEL MARTINEZ ,MAKA I</t>
  </si>
  <si>
    <t xml:space="preserve">EN LA ESQUINA DEL CLUB 18 DE ENERO ENTRAR A LA IZQUIERDA UNA CUADRA LUEGO A LA IZQUIERDA MEDIA CUADRA. VILLA 24 DE NOVIEMBRE </t>
  </si>
  <si>
    <t>ADOLFINA AMARILLA</t>
  </si>
  <si>
    <t>(0961) 816179</t>
  </si>
  <si>
    <t xml:space="preserve">OBDULIA GONZALEZ DE GONZALEZ </t>
  </si>
  <si>
    <t xml:space="preserve">ÑA OBDULIA </t>
  </si>
  <si>
    <t>(0985) 834809</t>
  </si>
  <si>
    <t>CALLE CORONEL MARTINEZ  MAKAI</t>
  </si>
  <si>
    <t>EN LA ESQUINA DEL CLUB 18 DE ENERO ENTRAR A LA IZQUIERDA UNA CUADRA LUEGO A LA IZQUIERDA MEDIA CUADRA</t>
  </si>
  <si>
    <t>BLANCA RUFINA FRANCO DE GONZALEZ</t>
  </si>
  <si>
    <t>ÑA BLANCA</t>
  </si>
  <si>
    <t>0982-103-325</t>
  </si>
  <si>
    <t>5º COMPAÑÍA YCUA DURE</t>
  </si>
  <si>
    <t>IR POR LA AVDA LAS RESIDENTAS HASTA EL SUIRTIDOR TEXACO GIRAR A LA DERECHA UNA CUADRA Y LUEGO A LA DERECHA UNA CUADRA, PASANDO LA IGLESIA VIRGEN DEL ROSARIO</t>
  </si>
  <si>
    <t>A. RIVEROS</t>
  </si>
  <si>
    <t>0981-568-657 / 596-343</t>
  </si>
  <si>
    <t xml:space="preserve">ZOILA GAUTO GARCIA </t>
  </si>
  <si>
    <t>(0984) 499734</t>
  </si>
  <si>
    <t>CALLE GUILLERMO LEOZ NE 364 C/ CORONEL MARTINEZ , MAKA I</t>
  </si>
  <si>
    <t>SE ENTRA DE LA CALLE CORONEL MARTINEZ EN LA ESQUINA DE LA CAPILLA ÑANDEJARA GUAZU A LA DERECHA 4 CUADRAS PARA LLEGAR A LA CASA</t>
  </si>
  <si>
    <t>GEORGINA DOMINGUEZ</t>
  </si>
  <si>
    <t xml:space="preserve">VICTOR CORONEL NUÑEZ </t>
  </si>
  <si>
    <t>(0982) 843682</t>
  </si>
  <si>
    <t xml:space="preserve">CALLE HERNANDARIAS </t>
  </si>
  <si>
    <t>SE PASA 600 METROS LA CAPILLA SAN ROQUE EN LA ESQUINA DE LA PARADA DE LA LINEA 28 SE ENTRA EN UN PASILLO 100 METROS A LA DERECHA PARA LLEGAR A LA CASA.</t>
  </si>
  <si>
    <t>6º COMPAÑÍA MARAMBURE</t>
  </si>
  <si>
    <t xml:space="preserve">ADRIAN AGÜERO </t>
  </si>
  <si>
    <t>(0981) 820793</t>
  </si>
  <si>
    <t xml:space="preserve">CLAUDIO SILVA ZARACHO </t>
  </si>
  <si>
    <t xml:space="preserve">LA CASA ESTA SOBRE LA CALLE HERNANDARIAS PASANDO 500 METROS APROX. LA IGLESIA EVANGELICA Y EL CLUB 16 DE AGOSTO </t>
  </si>
  <si>
    <t xml:space="preserve">ELEUTERIA AREVALOS ROJAS </t>
  </si>
  <si>
    <t>ÑA LULU</t>
  </si>
  <si>
    <t>SE PASA 3 CUADRAS EL CLUB 16 DE AGOSTO LUEGO SE ENTRA A LA DERECHA ALADO DEL ASENTAMIENTO AZUL Y ORO ES LA CASA.</t>
  </si>
  <si>
    <t>6º COMPAÑÍA MARAMBURE / MARAMBURE</t>
  </si>
  <si>
    <t>ELOGIA OVELAR</t>
  </si>
  <si>
    <t>(0981) 345363</t>
  </si>
  <si>
    <t>FELIPE IRIGOYEN</t>
  </si>
  <si>
    <t>0983-720-181</t>
  </si>
  <si>
    <t>KM 20 CAÑADA GARAY - CAMINO A YUKYRY</t>
  </si>
  <si>
    <t>PASAR LA CAPILLA SAN MIGUEL Y ANTES DE ALCANZAR EL PUESTO DE SALUD ENTRAR A  LA MANO IZQUIERDA CERCA DE LA DESPENSA CIRILA</t>
  </si>
  <si>
    <t>7º COMPAÑÍA</t>
  </si>
  <si>
    <t>BENEDICTA RODAS</t>
  </si>
  <si>
    <t>ÑA BENE</t>
  </si>
  <si>
    <t xml:space="preserve">CALLE 3 </t>
  </si>
  <si>
    <t xml:space="preserve">HACIA EL TANQUE DE AGUA </t>
  </si>
  <si>
    <t>9 DE MARZO</t>
  </si>
  <si>
    <t>AGUSTINA SAMUDIO DE GAMARRA</t>
  </si>
  <si>
    <t>TINA</t>
  </si>
  <si>
    <t>ASENTAMIENTO 9 DE MARZO</t>
  </si>
  <si>
    <t>0983-451-326</t>
  </si>
  <si>
    <t xml:space="preserve">MARIANO SAMUDIO </t>
  </si>
  <si>
    <t>ANTIA MENCIA DE MEZA</t>
  </si>
  <si>
    <t>ÑA ANTIA</t>
  </si>
  <si>
    <t>CALLE OROITE</t>
  </si>
  <si>
    <t>ENTRANDO 5 CUADRAS LA DOBLE AVENIDA</t>
  </si>
  <si>
    <t>ALVARE`I</t>
  </si>
  <si>
    <t>GUILLERMO MEZA</t>
  </si>
  <si>
    <t>TEODORO CACERES</t>
  </si>
  <si>
    <t>KOI TEO</t>
  </si>
  <si>
    <t>CALLE YKUA KARANDAY</t>
  </si>
  <si>
    <t>FRENTE A LA PARADA LINEA 5</t>
  </si>
  <si>
    <t xml:space="preserve">ASENTAMIENTO 16 DE JULIO </t>
  </si>
  <si>
    <t>PEDRO CACEREZ</t>
  </si>
  <si>
    <t>DOLORES PEÑA DE CACERES</t>
  </si>
  <si>
    <t>GERONIMA MORALES CAZAL</t>
  </si>
  <si>
    <t>ESTEBAN A.</t>
  </si>
  <si>
    <t xml:space="preserve">WENCESLAO RODRIGUEZ FERREIRA </t>
  </si>
  <si>
    <t>(0984) 871615</t>
  </si>
  <si>
    <t>LA VICTORIA ASENTAMIENTO, CAMINO A YUKYRY</t>
  </si>
  <si>
    <t>DESPUES DEL SUPER LUISITO , ENFRENTE DEL DEPOSITO DE MATERIAL SOBRE LA RUTA SE ENTRA EN FRENTE PARA LLEGAR A LA CASA</t>
  </si>
  <si>
    <t xml:space="preserve">TEODORA QUIROGA </t>
  </si>
  <si>
    <t>(0982) 8633335</t>
  </si>
  <si>
    <t>JOSE JARA RECALDE</t>
  </si>
  <si>
    <t>CALLE ROSARIO</t>
  </si>
  <si>
    <t>PASANDO LA FABRICA DE ZAPATILLAS</t>
  </si>
  <si>
    <t>ASENTAMIENTO SAN PEDRO 2</t>
  </si>
  <si>
    <t>JUAN DE DIOS ROLON GONZALEZ</t>
  </si>
  <si>
    <t>JUAN D</t>
  </si>
  <si>
    <t>YKUA KARANDA`Y</t>
  </si>
  <si>
    <t>CAMINO A YKUA KARANDA`Y, HACIA LA PARADA DE LINEA 5</t>
  </si>
  <si>
    <t>ASENTAMIENTO SUEÑO DEL PILAR</t>
  </si>
  <si>
    <t>MARIA DOMINGA GONZALEZ</t>
  </si>
  <si>
    <t>ASENTAMIENTO VIRGEN CAACUPE</t>
  </si>
  <si>
    <t>MANZANA E LOTE 3</t>
  </si>
  <si>
    <t>CRISTINA TORALES</t>
  </si>
  <si>
    <t>ZOILA JUANA BAUTISTA ALMEIDA</t>
  </si>
  <si>
    <t>FULGENCIO YEGROS ESQ KARANDAITY 950</t>
  </si>
  <si>
    <t>1 CUADRA DEL COMPLEJO BELLA VISTA</t>
  </si>
  <si>
    <t>BELLA VISTA</t>
  </si>
  <si>
    <t>MARIA EUGENIA DELVALLE</t>
  </si>
  <si>
    <t>0985 599394</t>
  </si>
  <si>
    <t>DELIA LOPEZ DE MARES</t>
  </si>
  <si>
    <t>021-640-767</t>
  </si>
  <si>
    <t>JOSE AMOLA 814</t>
  </si>
  <si>
    <t>FRENTE MISMO AL COLEGIO MUNICIPAL</t>
  </si>
  <si>
    <t>FRANCISCO ESQUIVEL</t>
  </si>
  <si>
    <t>VALERIANO CEVALLO Nº 827</t>
  </si>
  <si>
    <t>PASANDO LA PARADA DE LINEA 30, ENTRAR EN LA CALLE VALERIANO CEVALLO</t>
  </si>
  <si>
    <t>CEPRIANA MENDEZ</t>
  </si>
  <si>
    <t>MAURICIO ACOSTA TORRES</t>
  </si>
  <si>
    <t>DON MAURICIO</t>
  </si>
  <si>
    <t>PARALELA A ALBEDI</t>
  </si>
  <si>
    <t>ENTRANDO EN LA CALLE DEL CEMENTERIO Nº 2, 2 CUADRAS, LA 2º CASA</t>
  </si>
  <si>
    <t>CELESTINA CARDOZO</t>
  </si>
  <si>
    <t>PETRONA CLAVER GAUTO</t>
  </si>
  <si>
    <t>CALLE L. C/ ULTIMA</t>
  </si>
  <si>
    <t>CAROLINA MARECO VDA DE BOGARIN</t>
  </si>
  <si>
    <t>YRENDAGUE C/ BENIGNO GONZALEZ Nº 580</t>
  </si>
  <si>
    <t>IR POR YRENDAGUE HASTA BENIGNO GONZALEZ</t>
  </si>
  <si>
    <t>MIRIAN BOGARIN</t>
  </si>
  <si>
    <t>MAXIMINO CARDOZO</t>
  </si>
  <si>
    <t>DON MINO</t>
  </si>
  <si>
    <t>CALLE PANTALEON GARCIA</t>
  </si>
  <si>
    <t>SE ENTRA AL COSTADO DE UNA ESTACION DE SERVICIO HASTA LA CALLE PANTALEON GARCIA. CERCA DE UNA CHIMENEA GRANDE</t>
  </si>
  <si>
    <t>VIDALA BIENVENIDA CAÑETE VDA DE GAONA</t>
  </si>
  <si>
    <t>VIRGEN DEL ROSARIO Nº 478</t>
  </si>
  <si>
    <t>PASANDO VIA DEL TREN</t>
  </si>
  <si>
    <t>LUCAS MARTIN CAÑETE</t>
  </si>
  <si>
    <t>EUGENIA MARTINEZ</t>
  </si>
  <si>
    <t>YRENDAGUE Y BENIGNO GONZALEZ Nº 671</t>
  </si>
  <si>
    <t>APROX A  UNA CUADRA DEL AUTOSERVICE NIKI</t>
  </si>
  <si>
    <t>MERCEDES CUEVAS</t>
  </si>
  <si>
    <t>0961-452-763</t>
  </si>
  <si>
    <t>RUFINA CELSA ESQUIVEL DE LOS SANTOS</t>
  </si>
  <si>
    <t>ÑA MECA</t>
  </si>
  <si>
    <t>0984-622-677</t>
  </si>
  <si>
    <t>CAMPO VIA 38 C/ ALBERDI</t>
  </si>
  <si>
    <t>FRENTE A UNA CANCHITA ANTES DEL PUENTE</t>
  </si>
  <si>
    <t>JOSEFINA ESQUIVEL</t>
  </si>
  <si>
    <t>640-193</t>
  </si>
  <si>
    <t xml:space="preserve">GABRIELA DUARTE VDA DE OVELAR </t>
  </si>
  <si>
    <t>(0982) 767098</t>
  </si>
  <si>
    <t>CALLE LA AMISTAD Y SAN JORGE , 2º BARRIO</t>
  </si>
  <si>
    <t>Nº DE CASA 688</t>
  </si>
  <si>
    <t>ATANACIO ARZAMENDIA YUDIS</t>
  </si>
  <si>
    <t>DON TATITO</t>
  </si>
  <si>
    <t>0982-807-271</t>
  </si>
  <si>
    <t>COMANDANTE CABAÑAS C/ ROSARIO</t>
  </si>
  <si>
    <t>Nº DE LA CASA 52 A 3 CUADRAS DE LA VIA FERREA Y A 2 DE LA ESTACION DE SERVICIOS BARCOS Y RODADOS</t>
  </si>
  <si>
    <t>WALTER BENITEZ</t>
  </si>
  <si>
    <t>PONCIANO PANTALEON LOPEZ NAVARRO</t>
  </si>
  <si>
    <t>ROSARIO Nº 899</t>
  </si>
  <si>
    <t>SOBRE LA CALLE ROSARIO</t>
  </si>
  <si>
    <t>SARA ISABEL RAMIREZ TORRES</t>
  </si>
  <si>
    <t>021 643021</t>
  </si>
  <si>
    <t>ROSARIO 935 C/ KARANDAYTY</t>
  </si>
  <si>
    <t>SURTIDOR COPEG</t>
  </si>
  <si>
    <t>ROGELIA GARCIA</t>
  </si>
  <si>
    <t>0961 710028</t>
  </si>
  <si>
    <t>LIDIA GUTIERREZ CABRAL</t>
  </si>
  <si>
    <t>ROSARIO Y MAURICIO JOSE TROCHE Nº 40</t>
  </si>
  <si>
    <t>HACIA EL SANATORIO UNIMEDI</t>
  </si>
  <si>
    <t>ANA BEATRIZ</t>
  </si>
  <si>
    <t xml:space="preserve">TEODORO FRANCO QUIÑONES </t>
  </si>
  <si>
    <t>(021) 655195</t>
  </si>
  <si>
    <t>CALLE VALERIANO ZEBALLOS Nº 922, 2º BARRIO</t>
  </si>
  <si>
    <t xml:space="preserve">LA CASA ESTA A 5 CUADRAS DE LA PARADA DE LA LINEA 20, A UNA CUADRA DE LA CALLE CARANDAYTY, CERCA DEL COMPLEJO BELLA VISTA </t>
  </si>
  <si>
    <t>LEONIDA VIDAL LOPEZ NAVARRO</t>
  </si>
  <si>
    <t>DON NINO</t>
  </si>
  <si>
    <t>ROSARIO 899</t>
  </si>
  <si>
    <t>ROSARIO ENTRE CARANDAYTY E YRENDAGUE</t>
  </si>
  <si>
    <t>EDGAR LOPEZ</t>
  </si>
  <si>
    <t>0982-574-027</t>
  </si>
  <si>
    <t>DIONISIO FERREIRA</t>
  </si>
  <si>
    <t>YRENDAGUE</t>
  </si>
  <si>
    <t>DE CALLE ROSARIO A LA DERECHA SOBRE YRENDAGUE SEGUIR 4 CUADRAS, PASANDO LA ESC. SAGRADA FAMILIA, CASA A LA MANO IZQUIERDA</t>
  </si>
  <si>
    <t>FELICIANO FERREIRA</t>
  </si>
  <si>
    <t>MARIA ELENA DELGADO DECOUD</t>
  </si>
  <si>
    <t>YRENDAGUE Y ALBERDI</t>
  </si>
  <si>
    <t>A 2 CUADRAS DEL CLUB CERRO CORA</t>
  </si>
  <si>
    <t>LUJERIA MARECOS SIMBRON</t>
  </si>
  <si>
    <t>CALLE YRENDA GUE, 2º BARRIO</t>
  </si>
  <si>
    <t>FENTE A UNA CASA DE 2 PISOS</t>
  </si>
  <si>
    <t>LEONORA MARECOS</t>
  </si>
  <si>
    <t>ROQUE ATILIO GONZALEZ CURTIDO</t>
  </si>
  <si>
    <t>FULGENCIO YEGROS Y KARANDAYTY, 2º BARRIO</t>
  </si>
  <si>
    <t>DE FULGENCIO YEGROS, PASANDO LA PARADA DEL LINEA 30 3 0 4 CUADRAS ENTRANDO EN KARANDAYTY AL LA DERECHA</t>
  </si>
  <si>
    <t>ELADIO CARBALLO</t>
  </si>
  <si>
    <t>DEL CARMEN MONTIEL VDA. DE ROTELA</t>
  </si>
  <si>
    <t>646857 O 0981118454</t>
  </si>
  <si>
    <t>PANTALEON GARCIA O FULGENCIO YEGROS Nº 959 ENTRE KARANDAYTY Y CALLE ULTIMA, 2º BARRIO</t>
  </si>
  <si>
    <t>PASANDO LA IGLESIA VIRGEN DEL ROSARIO, LA PARADA DEL 30 Y LA ESC. MARISCAL ESTIGARRIBIA, 3 CUADRAS MAS.</t>
  </si>
  <si>
    <t>MAGNA ESPERANZA MOLAS DE RUBIANI</t>
  </si>
  <si>
    <t>0981 385970</t>
  </si>
  <si>
    <t>FULGENCIO YEGROS Y KARANDAYTY</t>
  </si>
  <si>
    <t>2D BARRIO, ESC MCAL ESTIGARRIBIA</t>
  </si>
  <si>
    <t>ANTONIA DE LA CRUZ BALBUENA</t>
  </si>
  <si>
    <t>DON VICTORIANO CACERES C/ ALBERDI Nº 43</t>
  </si>
  <si>
    <t>HACIA COPEC</t>
  </si>
  <si>
    <t xml:space="preserve">SILVANO SINDULFO GILL INSFRAN </t>
  </si>
  <si>
    <t>CALLE PANTALEON GARCIA Nº 1021, 2º BARRIO</t>
  </si>
  <si>
    <t xml:space="preserve">A METROS DE LA ESCUELA BELLA VISTA </t>
  </si>
  <si>
    <t>DIONISIA ELODIA DELVALLE VDA DE BARRIOS</t>
  </si>
  <si>
    <t>ÑA ELODIA</t>
  </si>
  <si>
    <t>CALLE TTE. GONY</t>
  </si>
  <si>
    <t>HACIA LA CAPILLA VIRGEN DEL ROSARIO</t>
  </si>
  <si>
    <t>LUCIANA VALIENTE</t>
  </si>
  <si>
    <t>ELIGIO GOMEZ</t>
  </si>
  <si>
    <t>0981-843-279</t>
  </si>
  <si>
    <t>PANTALEON GARCIA Y KARANDAYTY</t>
  </si>
  <si>
    <t>SE ENTRA UNA CUADRA EN LA CALLE PANTALEON GARCIA GIRAR A LA DERECHA</t>
  </si>
  <si>
    <t xml:space="preserve">PETRONA RUIZ DIAZ DE DUARTE </t>
  </si>
  <si>
    <t>(0982) 230602</t>
  </si>
  <si>
    <t>CALLE BENIGNO GONZALEZ Nº 546, 2º BARRIO</t>
  </si>
  <si>
    <t>ANTES DE LA VIA FERREA, ENFRENTE DE LA EX PARADA DE LA LINEA 49</t>
  </si>
  <si>
    <t>SIXTA FERREIRA LEZCANO</t>
  </si>
  <si>
    <t>0981-354-708</t>
  </si>
  <si>
    <t>MBURUCUYA Y PORVENIR</t>
  </si>
  <si>
    <t>SE ENTRAN APROX 7 CUADRAS DE LA RUTA, CERCA DE LA CASA DE MATERIALES EL CONSTRUCTOR</t>
  </si>
  <si>
    <t>MARTA PRONO</t>
  </si>
  <si>
    <t>0981-708-076</t>
  </si>
  <si>
    <t>SERGIO GILL INSFRAN</t>
  </si>
  <si>
    <t>PANTALEON GARCIA Nº 1041, 2º BARRIO</t>
  </si>
  <si>
    <t>EN FRENTE DE LA ESTACION, AL LADO DE ANTENA DE VOC</t>
  </si>
  <si>
    <t>MARCELINA ROTELA VDA DE SOSA</t>
  </si>
  <si>
    <t>CALLE CAPITAN RIVAROLA C/ ROSARIO Nº 34, 2º BARRIO</t>
  </si>
  <si>
    <t xml:space="preserve">FRENTE A AL ESTACION FERROCARRIL SE ENTRA EN LA CALLE CAP. RIVAROLA 1 CUADRA. </t>
  </si>
  <si>
    <t>BASILIA</t>
  </si>
  <si>
    <t>CONCEPCION MARTINEZ ROJAS</t>
  </si>
  <si>
    <t>12 DE OCTUBRE</t>
  </si>
  <si>
    <t>PASANDO LA CAPILLA VIRGEN DEL ROSARIO</t>
  </si>
  <si>
    <t>EDILBURGA INSFRAN DE BAEZ</t>
  </si>
  <si>
    <t>ÑA VIVI</t>
  </si>
  <si>
    <t>KARANDA`YTY C/ CORONEL BOGADO</t>
  </si>
  <si>
    <t>CERCA DE CEMENTERIO DE LOMA MERLO</t>
  </si>
  <si>
    <t>MARIA VICTORIANA INSFRAN DE GALEANO</t>
  </si>
  <si>
    <t>PANTALEON GARCIA Nº 1042, 2º BARRIO</t>
  </si>
  <si>
    <t>PEDRO PASCUAL GALEANO</t>
  </si>
  <si>
    <t>RUSTICO MERELES</t>
  </si>
  <si>
    <t>0982-288-420</t>
  </si>
  <si>
    <t>CORONEL BOGADO</t>
  </si>
  <si>
    <t>FRENTE AL CEMENTERIO BELLA VISTA SOBRE LA CALLE CNEL BOGADO</t>
  </si>
  <si>
    <t>JUAN LUIS RUBIANI MARTINEZ</t>
  </si>
  <si>
    <t>2DO BARRIO, GESC MCAL ESTIGARRIBIA</t>
  </si>
  <si>
    <t>ESTANISLAO TORRES DAVALOS</t>
  </si>
  <si>
    <t>CMTE CABAÑAS Y JOSE MOLAS 200</t>
  </si>
  <si>
    <t>LIDIA TORRE VDA DE GAUTO</t>
  </si>
  <si>
    <t>021 642476</t>
  </si>
  <si>
    <t>BENJAMIN CACERES CHAPARRO</t>
  </si>
  <si>
    <t>021 653176</t>
  </si>
  <si>
    <t>VALERIANO ZEBALLOS C/ PARAGUARI 456</t>
  </si>
  <si>
    <t>2º BARRIO CERCA LINEA 30</t>
  </si>
  <si>
    <t>CARLOS DANIEL CACERES</t>
  </si>
  <si>
    <t>0981 256614</t>
  </si>
  <si>
    <t>MERCEDES CARBALLO DE GONZALEZ</t>
  </si>
  <si>
    <t>HILDA FIDELINA HERMOSILLA VDA DE MEDINA</t>
  </si>
  <si>
    <t>021 642750</t>
  </si>
  <si>
    <t>2DO BARRIO</t>
  </si>
  <si>
    <t>EUGENIA GALEANO VDA DE INSFRAN</t>
  </si>
  <si>
    <t>PANTALEON GARCIA C/ YEGROS</t>
  </si>
  <si>
    <t>A 5 CUADRAS APROX DEL COLEGIO MCAL ESTIGARRIBIA</t>
  </si>
  <si>
    <t>DOLLY DE INSFRAN</t>
  </si>
  <si>
    <t>021-646-381</t>
  </si>
  <si>
    <t xml:space="preserve">CELEDONIA LUGO </t>
  </si>
  <si>
    <t>(021) 648150</t>
  </si>
  <si>
    <t>CALLE ALBERDI Y COMANDANTE GAMARRA , 2º BARRIO</t>
  </si>
  <si>
    <t xml:space="preserve">ENFRENTE DE LA PLAZA SAN JOSE ES LA CASA </t>
  </si>
  <si>
    <t>LIDIA VILLALBA DE RESQUIN</t>
  </si>
  <si>
    <t>CALLE TTE GONY Nº 235</t>
  </si>
  <si>
    <t>HACIA LA PARADA DE LINEA 30</t>
  </si>
  <si>
    <t>PEDRO FERNANDO RESQUIN J.</t>
  </si>
  <si>
    <t xml:space="preserve">DOLORES VILLALBA SANABRIA </t>
  </si>
  <si>
    <t>CALLE YRENDAGUE C/ BENIGNO GONZALEZ , 2º BARRIO</t>
  </si>
  <si>
    <t>SE ENTRA DE LA CALLE ROSARIO EN LA CALLE YRENDAGUE 5 CUADRAS EN LA ESQUINA ANTES DE LA CALLE BENIGNO GONZALEZ ES LA CASA</t>
  </si>
  <si>
    <t>JUAN JOSE MENDOZA</t>
  </si>
  <si>
    <t>CALLE CAPITAN RIVAROLA C/ ROSARIO</t>
  </si>
  <si>
    <t>MARIA GONZALEZ DE ACOSTA</t>
  </si>
  <si>
    <t>CORONEL BOGADO Y JUAN BAUTISTA</t>
  </si>
  <si>
    <t>SARA ACOSTA</t>
  </si>
  <si>
    <t>MARIA SIMONA CABALLERO VAZQUEZ</t>
  </si>
  <si>
    <t>ÑA BECHI</t>
  </si>
  <si>
    <t>640-520</t>
  </si>
  <si>
    <t>TTE GOÑI E/ MCAL ESTIGARRIBIA Y TACUARY Nº 53</t>
  </si>
  <si>
    <t>A UNA CUADRA MAS O MENOS DE LA PARADA DEL 30</t>
  </si>
  <si>
    <t>ESTELLA FERNANDEZ</t>
  </si>
  <si>
    <t>ANDRESA CAÑETE ENCISO</t>
  </si>
  <si>
    <t>TTE. GONY C/ CALLE ULTIMA</t>
  </si>
  <si>
    <t>ENTRANDO 3 CUADRAS</t>
  </si>
  <si>
    <t>JUANA CAÑETE</t>
  </si>
  <si>
    <t>INOCENCIA ACOSTA GONZALEZ</t>
  </si>
  <si>
    <t>0984-652-499</t>
  </si>
  <si>
    <t>FRACCION EL CUBO</t>
  </si>
  <si>
    <t>PASANDO 5 CUADRAS LA COOP DE LUQUE HASTA LA CANCHA JUVENTUD, GIRAR A LA IZQUIERDA 3 CUADRAS</t>
  </si>
  <si>
    <t>PEDRO ACOSTA</t>
  </si>
  <si>
    <t>0982-723-461</t>
  </si>
  <si>
    <t>CARLOS CESAR VEGA</t>
  </si>
  <si>
    <t>0984-642-932</t>
  </si>
  <si>
    <t>FULGENCIO YEGROS Nº 965</t>
  </si>
  <si>
    <t>A 5 CUADRAS DE LA PARADA DE LA LINEA 30</t>
  </si>
  <si>
    <t>ELSI RAMONA CRISTALDO DE FERNANDEZ</t>
  </si>
  <si>
    <t>(0985) 970160</t>
  </si>
  <si>
    <t xml:space="preserve">CALLE 4 Nº 134 C/ YRENDAGUE </t>
  </si>
  <si>
    <t>A METROS DE LA MONJITA</t>
  </si>
  <si>
    <t>NINFA FERNANDEZ</t>
  </si>
  <si>
    <t>ELIODORO OZORIO OVELAR</t>
  </si>
  <si>
    <t>021-646-838</t>
  </si>
  <si>
    <t>PANTALEON GARCIA</t>
  </si>
  <si>
    <t>CERCA DE LA ESTACION DE SERVICIOS COPEG ANTES DE ALCANZAR EL  PUENTE</t>
  </si>
  <si>
    <t>SILVERIA OZORIO</t>
  </si>
  <si>
    <t>0983-292-664</t>
  </si>
  <si>
    <t>EMIGDIA ESPINOLA DE CANDIA</t>
  </si>
  <si>
    <t>(0991) 722182</t>
  </si>
  <si>
    <t>CALLE ROSARIO, 2º BARRIO</t>
  </si>
  <si>
    <t>A 2 CUADRAS DE LA CANCHA JUVENTUD SE ENTRA ENFRENTE EN ESA CALLE. LUEGO SE DOBLA A LA IZQUIERDAUNA CUADRA</t>
  </si>
  <si>
    <t>RAMONA GRACIELA OTAÑO DE MENDOZA</t>
  </si>
  <si>
    <t>(021) 643134</t>
  </si>
  <si>
    <t xml:space="preserve">CALLE CAPITAN RIVAROLA C/ ROSARIO </t>
  </si>
  <si>
    <t>A METROS DE UNA SERVICENTRO Y DE LA VIA FERREA</t>
  </si>
  <si>
    <t>MARIA CRISTINA MENDOZA</t>
  </si>
  <si>
    <t>BERNARDA DUARTE DE ESPINOLA</t>
  </si>
  <si>
    <t>ROSARIO Y MBURUCUYA</t>
  </si>
  <si>
    <t>PASANDO EL SURTIDOR Y LA FERRETERIA</t>
  </si>
  <si>
    <t>SILVIO ESPINOLA</t>
  </si>
  <si>
    <t>FLORENCIO GALEANO</t>
  </si>
  <si>
    <t>FRENTE DE LA ESTACION DE TREN, ANTES DE LA ANTENA DE VOC</t>
  </si>
  <si>
    <t>ASCENCION MOREL GADEA</t>
  </si>
  <si>
    <t>ÑA ASCENCION</t>
  </si>
  <si>
    <t xml:space="preserve">MONSEÑOR PANTALEON GARCIA Nº 478 </t>
  </si>
  <si>
    <t>ANGELA ARMOA</t>
  </si>
  <si>
    <t>ROGELIA SAUCEDO</t>
  </si>
  <si>
    <t>0984-126-509</t>
  </si>
  <si>
    <t>OLIVA E/ KARANDAYTY E/ YRENDAGUE Nº 289</t>
  </si>
  <si>
    <t>DETRÁS DEL SNPP</t>
  </si>
  <si>
    <t>MARTA AGÜERO</t>
  </si>
  <si>
    <t>0961-826-725</t>
  </si>
  <si>
    <t xml:space="preserve">EFIGENIA ROLON </t>
  </si>
  <si>
    <t>ÑA CHINI</t>
  </si>
  <si>
    <t>FLORENTINA VIDAURRE DE BARRETO</t>
  </si>
  <si>
    <t>TACUARY C/ TTE GOÑI Nº 358</t>
  </si>
  <si>
    <t>A MEDIA CUADRA APROX DE LA PARADA DEL 30</t>
  </si>
  <si>
    <t>MARIA SIXTA BARRETO</t>
  </si>
  <si>
    <t>0984-249-403</t>
  </si>
  <si>
    <t>ANTONIA DEJESUS PEREZ VDA DE FARIAS</t>
  </si>
  <si>
    <t>643-194</t>
  </si>
  <si>
    <t>CAMPO VIA C/ ALBERDI Nº 219</t>
  </si>
  <si>
    <t>FRENTE A LA PLAZA EN LA CALLE PARALELA A ALBERDI</t>
  </si>
  <si>
    <t>RUFINA DE LOS SANTOS</t>
  </si>
  <si>
    <t>0976-377-705</t>
  </si>
  <si>
    <t>LIDIA ARZAMENDIA DE ESCOBAR</t>
  </si>
  <si>
    <t>FULGENCIO YEGROS C/ YRENDAGUE, 2º BARRIO</t>
  </si>
  <si>
    <t>DESPUES DE LA PARADA DEL 30, DOS CUADRAS Y A UNA DE LA ESC. MCAL Nº 115</t>
  </si>
  <si>
    <t>PELAYO ESCOBAR</t>
  </si>
  <si>
    <t>FROILANA ARANDA VDA DE VILLALBA</t>
  </si>
  <si>
    <t>YRENDAGUE C/ TTE, GONI Nº 520</t>
  </si>
  <si>
    <t>HACIA LA IGLESIA EVANGELICA</t>
  </si>
  <si>
    <t>CRISTINA VILLALBA</t>
  </si>
  <si>
    <t>EMILIA AMARILLA</t>
  </si>
  <si>
    <t>0971-502-252</t>
  </si>
  <si>
    <t>A 3 CUADRAS DE LA VIA FERREA Y A 2 DE LA ESTACION DE SERVICIOS BARCOS Y RODADOS</t>
  </si>
  <si>
    <t>ERMELINDA AVEIRO SAMUDIO</t>
  </si>
  <si>
    <t>0981-937-489</t>
  </si>
  <si>
    <t xml:space="preserve">VALERIANO ZEBALLOS Y CALLE ULTIMA  </t>
  </si>
  <si>
    <t>PASANDO EL TEMPLO EVANGELICO</t>
  </si>
  <si>
    <t>MARIA AVEIRO</t>
  </si>
  <si>
    <t xml:space="preserve">MERCEDES ARZAMENDIA VDA DE CAÑETE </t>
  </si>
  <si>
    <t>AMADO GARCIA ALMADA</t>
  </si>
  <si>
    <t>0982 627195</t>
  </si>
  <si>
    <t>FULGENCIO YEGROS Y KARANDAYTY 954</t>
  </si>
  <si>
    <t>2DO BARRIO, PARADA DE LA LINEA 30</t>
  </si>
  <si>
    <t>ALEJANDRA ESCOBAR VDA DE BAREIRO</t>
  </si>
  <si>
    <t>643-147</t>
  </si>
  <si>
    <t>VALERIANO ZEBALLOS Y CALLE ULTIMA Nº 915</t>
  </si>
  <si>
    <t>A UNA CUADRA APROX DE LA IGLESIA EVANGELICA</t>
  </si>
  <si>
    <t>YOLANDA BARGIRO</t>
  </si>
  <si>
    <t xml:space="preserve">SARA ABDALA VDA DE BOGADO </t>
  </si>
  <si>
    <t>CALLE TTE TOÑY Nº 49 C/ TACUARY Y MCAL ESTIGARRIBIA , 2º BARRIO</t>
  </si>
  <si>
    <t xml:space="preserve">A UNA CUADRA DE LA PARADA DE LA LINEA 30 </t>
  </si>
  <si>
    <t>ANGELICA RAMONA IRALA DE GONZALEZ</t>
  </si>
  <si>
    <t>CORONEL BOGADO C/ VICTORIANO CACERES Nº 46</t>
  </si>
  <si>
    <t>A 6 CASAS DEL CEMENTERIO</t>
  </si>
  <si>
    <t>IRENE PANIAGUA</t>
  </si>
  <si>
    <t>MARIA ESTER BARRIENTOS VDA DE NUÑEZ</t>
  </si>
  <si>
    <t>12 DE OCTUBRE Y 22 DE SETIEMBRE</t>
  </si>
  <si>
    <t>LIRUPIA NUÑEZ VDA DE ACUARILLA</t>
  </si>
  <si>
    <t>GERONIMA SOFIA AGÜERO DE DIAZ</t>
  </si>
  <si>
    <t>0982 537343</t>
  </si>
  <si>
    <t>KARANDAYTY C/ FULGENCIO YEGROS</t>
  </si>
  <si>
    <t>3ro BARRIO, PARADA DE LA LINEA 30</t>
  </si>
  <si>
    <t>OLEGARIA LEGUIZAMON DE TOLEDO</t>
  </si>
  <si>
    <t>ÑA OLE</t>
  </si>
  <si>
    <t>ASENTAMIENTO SAN MIGUEL</t>
  </si>
  <si>
    <t>DETRÁS DE LA CANCHA JUVENTUD</t>
  </si>
  <si>
    <t>FATIMA GIMENEZ</t>
  </si>
  <si>
    <t>BENJAMIN GOMEZ BENITEZ</t>
  </si>
  <si>
    <t>LA AMISTAD Y SAN JORGE</t>
  </si>
  <si>
    <t>PASANDO LA PARADA DE LA LINEA 30</t>
  </si>
  <si>
    <t xml:space="preserve">MARGARITA IRALA </t>
  </si>
  <si>
    <t>CALLE CORONEL BOGADO C/ VICTORIANO CACERES , 2º BARRIO</t>
  </si>
  <si>
    <t xml:space="preserve">DE LA CALLE ROSARIO SE ENTRA EN LA ESQUINA DE COPEG DERECHO, LA CASA ESTA CERCA DEL CEMENTERIO </t>
  </si>
  <si>
    <t>ANA MARIA PORTILLO AGUILAR</t>
  </si>
  <si>
    <t>MBURUCUYA C/ ROSARIO</t>
  </si>
  <si>
    <t>HACIA LA COPEG QUE ESTA AL LADO DE LA FERRETERIA</t>
  </si>
  <si>
    <t>DAVID E. MALDONADO PORTILLO</t>
  </si>
  <si>
    <t xml:space="preserve">VICENTE CENTURION </t>
  </si>
  <si>
    <t>CENTU</t>
  </si>
  <si>
    <t>(0981) 924925</t>
  </si>
  <si>
    <t>ALBERDY Nº 456 C/ MCAL ESTIGARRIBIA , 2º BARRIO</t>
  </si>
  <si>
    <t xml:space="preserve">EL TALLER ENCISO ESTA ALADO </t>
  </si>
  <si>
    <t>EUSTAQUIA SANCHEZ DE GARCIA</t>
  </si>
  <si>
    <t>KARANDA`YTY Nº 954 C/ FULGENCIO YEGROS, 2º BARRIO</t>
  </si>
  <si>
    <t>ESC MCAL ESTIGARRIBIA, PARADA LINEA 30, 2DO BARRIO</t>
  </si>
  <si>
    <t>RAMON R. RODRIGUEZ</t>
  </si>
  <si>
    <t>CEFERINA ORTIZ</t>
  </si>
  <si>
    <t xml:space="preserve">CHOVORECA Nº 1039 </t>
  </si>
  <si>
    <t>AL LADO DEL ALMACEN</t>
  </si>
  <si>
    <t>ANGEL LEDESMA</t>
  </si>
  <si>
    <t>VICTORIA LEGUIZAMON DE PATIÑO</t>
  </si>
  <si>
    <t>AZARA C/ VIA FERREA Nº 612</t>
  </si>
  <si>
    <t>PASANDO LA VIA DEL FERROCARRIL Y EL PUENTE</t>
  </si>
  <si>
    <t>ISIDORA MARTINEZ</t>
  </si>
  <si>
    <t>CIPRIANA CAÑETE ENCISO</t>
  </si>
  <si>
    <t xml:space="preserve">LEANDRA VILLALBA VALIENTE </t>
  </si>
  <si>
    <t>CALLE TTE GARAY C/ BENIGNO GONZALEZ , 2º BARRIO</t>
  </si>
  <si>
    <t>SE ENTRA DE LA CALLE ROSARIO 5 CUADRAS EN LA CALLE TTE GARAY HASTA LA CALLE BENIGNO GONZALEZ</t>
  </si>
  <si>
    <t>ANTONINA ESQUIVEL DE CORONEL</t>
  </si>
  <si>
    <t>0981-632-152</t>
  </si>
  <si>
    <t>12 DE JUNIO C/ ESPINILLO - ASENTAMIENTO NUEVA ESPERANZA</t>
  </si>
  <si>
    <t>CERCA DE LA CANCHA JUVENTUD</t>
  </si>
  <si>
    <t>DIEGO GONZALEZ</t>
  </si>
  <si>
    <t>CALLE 12 DE OCTUBRE</t>
  </si>
  <si>
    <t>HACIA LA CANCHA CLUB ATLETICO JUVENTUD</t>
  </si>
  <si>
    <t>LIMPIA NUÑEZ VDA DE AMARILLA</t>
  </si>
  <si>
    <t>EVARISTO RAMON BENITEZ</t>
  </si>
  <si>
    <t>CORONEL BOGADO C/ YRENDAGUE</t>
  </si>
  <si>
    <t>DE ROSARIO, ENTRANDO A LA IZQUEIRDA (OESTE), DODNE ESTA EL SERVICENTRO, POR YRENDAGUE, 3 CUADRAS Y A LA IZQUIERDA UNA CUADRA</t>
  </si>
  <si>
    <t>TERESITA GONZALEZ</t>
  </si>
  <si>
    <t>ALFONSA BENITEZ DE BENITEZ</t>
  </si>
  <si>
    <t>CHINA</t>
  </si>
  <si>
    <t>0984-211-326</t>
  </si>
  <si>
    <t>RAMON OVELAR Y 12 DE JUNIO</t>
  </si>
  <si>
    <t>SE ENTRAN 4 CUADRAS SOBRE RAMON OVELAR Y A LA IZQUIERDA</t>
  </si>
  <si>
    <t>NESTOR BENITEZ</t>
  </si>
  <si>
    <t>0981-534-872</t>
  </si>
  <si>
    <t>APOLINARIA GONZALEZ MENDOZA</t>
  </si>
  <si>
    <t>COMANDANTE CABAÑAS CASI ROSARIO Nº 59</t>
  </si>
  <si>
    <t>A 2 CUADRAS DE LA VIA FERREA</t>
  </si>
  <si>
    <t>TRANQUILINO GOMEZ</t>
  </si>
  <si>
    <t>0994-250-857</t>
  </si>
  <si>
    <t>MARIA ELSA ROTELA VDA DE CUEVAS</t>
  </si>
  <si>
    <t>YRENDAGUE Y BENIGNO GONZALEZ</t>
  </si>
  <si>
    <t>A MEDIA CUADRA APROX DE LA CAPILLA VIRGEN DEL ROSARIO</t>
  </si>
  <si>
    <t>0961-452-768</t>
  </si>
  <si>
    <t>MATILDE RAMIREZ</t>
  </si>
  <si>
    <t>C/ KARANDAITY</t>
  </si>
  <si>
    <t>A 3 CUADRAS DE ROSARIO, 2º BARRIO</t>
  </si>
  <si>
    <t>ENCARNACION GREGORIA SAMUDIO</t>
  </si>
  <si>
    <t>CHINOLA</t>
  </si>
  <si>
    <t>VALERIANO ZEBALLOS Y CALLE ULTIMA</t>
  </si>
  <si>
    <t>PASANDO EL TEMPLO EVANGELICO ENFRENTE HAY UNA PLANTA DE FICUS</t>
  </si>
  <si>
    <t>MARIA Y. AVEIRO</t>
  </si>
  <si>
    <t xml:space="preserve">CIRIACO MARECOS CABRERA </t>
  </si>
  <si>
    <t>(0981) 258204</t>
  </si>
  <si>
    <t>CALLE ROSARIO Y KARANDAYTY Nº 940</t>
  </si>
  <si>
    <t xml:space="preserve">6 CUADRAS DESPUES DE LAS VIAS FERREAS </t>
  </si>
  <si>
    <t xml:space="preserve">BELLA VISTA </t>
  </si>
  <si>
    <t xml:space="preserve">LIBRADA RAMONA RIVEROS VDA DE OJEDA </t>
  </si>
  <si>
    <t>(0983) 398217</t>
  </si>
  <si>
    <t>CAMINO A YTA ANGU`A , BINDER</t>
  </si>
  <si>
    <t xml:space="preserve">PASANDO LA ESCUELA BETANIA 3 CUADRAS </t>
  </si>
  <si>
    <t>BINDER</t>
  </si>
  <si>
    <t>RAUL TERECIO ALARCON</t>
  </si>
  <si>
    <t>(021) 644422</t>
  </si>
  <si>
    <t xml:space="preserve">CALLE 21 DE SEPTIEMBRE Nº 94 C/ PROFESOR ALMADA </t>
  </si>
  <si>
    <t>ANTES DE LA CALLE LEONISIMO LUQUEÑO. PASANDO EL CLUB PEÑON Y LA ESCUELA JOSE VARELA ES LA CASA</t>
  </si>
  <si>
    <t>CAMPO GRANDE</t>
  </si>
  <si>
    <t>LOURDES ALARCON</t>
  </si>
  <si>
    <t>AMADO CORONEL DE LEGUIZAMON</t>
  </si>
  <si>
    <t>21 DE SETIEMBRE C/LEONISMO LUQUEÑO</t>
  </si>
  <si>
    <t>DETRÁS DE BOLSIPLAST</t>
  </si>
  <si>
    <t>PABLINA INSFRAN</t>
  </si>
  <si>
    <t>021 641047</t>
  </si>
  <si>
    <t>LUISA VAZQUEZ VDA DE SOLABARRIETA</t>
  </si>
  <si>
    <t>(021) 640778</t>
  </si>
  <si>
    <t xml:space="preserve">CALLE YATAITY CORA Y PAMPA GRANDE </t>
  </si>
  <si>
    <t>A METROS DEL LABORATORIO HEISEKS  A METROS DE UNA CANCHA</t>
  </si>
  <si>
    <t>GREGORIO VAZQUEZ</t>
  </si>
  <si>
    <t>(0971) 352180</t>
  </si>
  <si>
    <t>DIONISIO ORTEGA ESPINOLA</t>
  </si>
  <si>
    <t>0981 941957</t>
  </si>
  <si>
    <t>LEONISMO LUQUEÑO 1472 C / TAJY</t>
  </si>
  <si>
    <t>PUENTE 1ERA CÑIA</t>
  </si>
  <si>
    <t>JOSE RUIZ DIAZ PAREDES</t>
  </si>
  <si>
    <t>ADRIAN JARA Nº 197</t>
  </si>
  <si>
    <t>A 2 CUADRAS DE LA RUTA GRAL. AQUINO</t>
  </si>
  <si>
    <t>SR. GLORIA OCAMPOS DE FLORENCIANO</t>
  </si>
  <si>
    <t>CASIMIRO RODRIGUEZ CARBALLO</t>
  </si>
  <si>
    <t>0984 195527</t>
  </si>
  <si>
    <t>LEONISMO LUQUEÑO Y TAJY</t>
  </si>
  <si>
    <t>1ERA CÑIA</t>
  </si>
  <si>
    <t>URSULINA SANABRIA VDA DE ROJAS</t>
  </si>
  <si>
    <t>CALLE GRAL. BERNARDINO CABALLERO</t>
  </si>
  <si>
    <t>HACIA LA CAPILLA SAN MIGUEL</t>
  </si>
  <si>
    <t>MIGUEL FELICIANO</t>
  </si>
  <si>
    <t>ROBERTO ROJAS CANTERO</t>
  </si>
  <si>
    <t>DETRÁS DE BOLSIPLAS</t>
  </si>
  <si>
    <t>FLIA CANTERO</t>
  </si>
  <si>
    <t xml:space="preserve">JORGE FLEITAS </t>
  </si>
  <si>
    <t>(021) 680950</t>
  </si>
  <si>
    <t>NANAWA ESQUINA YTA YVATE Nº 1198</t>
  </si>
  <si>
    <t xml:space="preserve">A METROS DE LA CURVA ROMERO </t>
  </si>
  <si>
    <t xml:space="preserve">CANDIDA FLEITAS </t>
  </si>
  <si>
    <t>(0981) 173125</t>
  </si>
  <si>
    <t>PABLO CAÑIZA ARRUA</t>
  </si>
  <si>
    <t xml:space="preserve">AURELIA TORRES GONZALEZ </t>
  </si>
  <si>
    <t>CALLE LEONISIMO LUQUEÑO Nº 557</t>
  </si>
  <si>
    <t>CERCA DEL SUPER ESPAÑA. Y A METROS DEL DUPLEX ECHAURI</t>
  </si>
  <si>
    <t>MODESTA MONGELOS DE ACHUCARRO</t>
  </si>
  <si>
    <t>TITO BOGADO C/ CARLOTA PARMEROLA</t>
  </si>
  <si>
    <t>HACIA LA ESCUELA CARLOTA PARMEROLA</t>
  </si>
  <si>
    <t>CAMILA ACHUCARRO</t>
  </si>
  <si>
    <t>PORFIRIO AMARILLA</t>
  </si>
  <si>
    <t>LEONISMO LUQEÑO 1941 E/ NANAWA Y TAJY</t>
  </si>
  <si>
    <t>DORA ALICIA DUARTE ROLON</t>
  </si>
  <si>
    <t>PROF. ALMADA Y 21 DE SEPTIEMBRE</t>
  </si>
  <si>
    <t>CONCEPCION BOGADO</t>
  </si>
  <si>
    <t>021 641338</t>
  </si>
  <si>
    <t>LEONISMO LUQUEÑO 1902 C/ NANAWA</t>
  </si>
  <si>
    <t>LEONARDO ALFONSO</t>
  </si>
  <si>
    <t>0983-121-861</t>
  </si>
  <si>
    <t>PROF ALMADA Y SAN MIGUEL Nº 45</t>
  </si>
  <si>
    <t>IR HASTA LA ESTACION DE SERVICIOS BR Y ENTRAR SOBRE LA CALLE GRAL CABALLERO UNA CUADRA, GIRAR A LA DERECHA UNA CUADRA Y A LA IZQUIERDA MEDIA CUADRA</t>
  </si>
  <si>
    <t>FELICIANA AREVALOS</t>
  </si>
  <si>
    <t>0982-646-467</t>
  </si>
  <si>
    <t>PROFESORA ALMADA ENTRE MNAHATAN Y GRAL CABALLERO</t>
  </si>
  <si>
    <t xml:space="preserve">ANTES DE ALCANZAR LA CASETA POLICIAL </t>
  </si>
  <si>
    <t>BASILIA CARDOZO</t>
  </si>
  <si>
    <t>0982-642-467</t>
  </si>
  <si>
    <t>ISACIO VIDAL DUARTE ROLON</t>
  </si>
  <si>
    <t>DON VIDAL</t>
  </si>
  <si>
    <t>DE CURVA ROMERO, NANAWA, ENTRAR AL NORTE POR CAMINO A BOLSIPLAS, DOBLAR A LA IZQUIERDA EN PROFESOR ALMADA, Y SEGUIR HASTA 21 DE SEPTIEMBRE, CASA CON MURALLA ALTA, FRENTE A DESPENSA SANTO DOMINGO</t>
  </si>
  <si>
    <t>FANI IRMA SANCHEZ VDA DE MENDEZ</t>
  </si>
  <si>
    <t>CALLE LEONISIMO LUQUEÑO Nº 229,KM 12</t>
  </si>
  <si>
    <t>SE ENTRA DE LA CALLE GRAL AQUINO EN LA ESQUINA DEL SUPER ESPAÑA EN LA CALLE LEONISIMO LUQUEÑO, CASI ALADO DEL DUPLEX ECHAURI</t>
  </si>
  <si>
    <t xml:space="preserve">CAMPO GRANDE </t>
  </si>
  <si>
    <t xml:space="preserve">URSULINA GONZALEZ DE GONZALEZ </t>
  </si>
  <si>
    <t>CALLE LEONISIMO LUQUEÑO Nº 343</t>
  </si>
  <si>
    <t>JUVENCIO ROA SALAS</t>
  </si>
  <si>
    <t>DON NENECO</t>
  </si>
  <si>
    <t>0984-148-950</t>
  </si>
  <si>
    <t>KM 17 VERGEL LUQUEÑO E/ WILLIAN LAURENT</t>
  </si>
  <si>
    <t>CASI ENFRENTE AL PUESTO DE SALUD</t>
  </si>
  <si>
    <t>CANO</t>
  </si>
  <si>
    <t>FLORENTINA MONGELOS</t>
  </si>
  <si>
    <t>CORONEL MARTINEZ</t>
  </si>
  <si>
    <t>DE CORONEL MARTINEZ, ENTRANDO POR LA CALLE AL COSTA DE LA DESPENSA 3 ESTRELLAS, QUE ESTA FRENTE DE LA ESC. Y CAPILLA SAN RAFAEL, COMO UNA CUADRA Y A LA MANO IZQUIERDA</t>
  </si>
  <si>
    <t>DANIELA DELGADO DE BRITEZ</t>
  </si>
  <si>
    <t>021 676318</t>
  </si>
  <si>
    <t>2º CÑIA MANZ 461</t>
  </si>
  <si>
    <t>DE CURVA ROMERO, ENTRADO POR LA CALLE DE LA FARMACIA STA. ROSA, LA 2º CASA A LA IZQUIERDA</t>
  </si>
  <si>
    <t>CAÑADA DEL CARMEN</t>
  </si>
  <si>
    <t>OLIMPIA ROJAS</t>
  </si>
  <si>
    <t>DANIEL ESPINOLA</t>
  </si>
  <si>
    <t>CERCA DE LA ESC MARIA BLANCA</t>
  </si>
  <si>
    <t>CAÑADA GARAY</t>
  </si>
  <si>
    <t>OPTACIANO ESPINOLA</t>
  </si>
  <si>
    <t>10 CUADRA CAMINO A YUKYRY</t>
  </si>
  <si>
    <t>MARIA ATANASIA BENITEZ</t>
  </si>
  <si>
    <t>ÑA ATANA</t>
  </si>
  <si>
    <t>(0972) 699404</t>
  </si>
  <si>
    <t xml:space="preserve">CALLE OÑONDIVEPA C/ INMACULADA CONCEPCION </t>
  </si>
  <si>
    <t xml:space="preserve">PASANDO LA VIA FERREA, LA 4TA MANZANA DE LA VILLA OÑONDIVEPA </t>
  </si>
  <si>
    <t>FAUSTINO VALDEZ</t>
  </si>
  <si>
    <t>(0983) 708101</t>
  </si>
  <si>
    <t>JAVIELA GIMENEZ DE CANTERO</t>
  </si>
  <si>
    <t>SAN ISIDRO C/ SAN JORGE</t>
  </si>
  <si>
    <t>HACIA LA CAPILLA SAN ISIDRO</t>
  </si>
  <si>
    <t>ELVIRA YAKISICH DE MORILLO</t>
  </si>
  <si>
    <t>ÑA PERLA</t>
  </si>
  <si>
    <t>WENCESLAO MARTINEZ CAMINO A YUKYRY</t>
  </si>
  <si>
    <t>CÑIA 7ª</t>
  </si>
  <si>
    <t>AQUILES RODRIGUEZ</t>
  </si>
  <si>
    <t>0981 919303</t>
  </si>
  <si>
    <t>EUDALDO SAMUDIO PERALTA</t>
  </si>
  <si>
    <t>0981-805-195</t>
  </si>
  <si>
    <t>CAÑADA GARAY KM 18</t>
  </si>
  <si>
    <t>A UNA CUADRA DE LA PLAZA 29 DE SETIEMBRE Y CERCA DEL PUESTO DE SALUD CAMINO A YUKYRY</t>
  </si>
  <si>
    <t>LUCIA GONZALEZ</t>
  </si>
  <si>
    <t>0983-477-798</t>
  </si>
  <si>
    <t>LIDIA GERMANA RODRIGUEZ DIAZ</t>
  </si>
  <si>
    <t>7ª CÑIA</t>
  </si>
  <si>
    <t xml:space="preserve">EMILIA ANGELICA RODRIGUEZ VDA DE GIMENEZ </t>
  </si>
  <si>
    <t>(0972) 290863</t>
  </si>
  <si>
    <t>FRACCION DON FELIX</t>
  </si>
  <si>
    <t xml:space="preserve">A 7 CUADRAS DE LA RUTA ES LA CASA ENFRENTE DE UNA PLAZA </t>
  </si>
  <si>
    <t xml:space="preserve">JOSEFINA GIMENEZ </t>
  </si>
  <si>
    <t>(0982) 715554</t>
  </si>
  <si>
    <t>LORENZO GONZALEZ CACERES</t>
  </si>
  <si>
    <t>0981-547-300</t>
  </si>
  <si>
    <t>CERCA DE LA CANCHA UNION AGRICOLA SE ENTRA 2 CUADRAS A LA IZQUIERDA ANTES DE ALCANZAR LA ESCUELA SAN MARTIN</t>
  </si>
  <si>
    <t>AURELIO LEON</t>
  </si>
  <si>
    <t>DON AURELIO</t>
  </si>
  <si>
    <t>0981 496243</t>
  </si>
  <si>
    <t>CAÑADA GARAY KM 19</t>
  </si>
  <si>
    <t>CERCA CALLE DE WENCESLAO MARTINEZ, FRACCION FINCA</t>
  </si>
  <si>
    <t>DEMECIA RODAS</t>
  </si>
  <si>
    <t>MARCELINA GAONA LOPEZ</t>
  </si>
  <si>
    <t>A METROS DE LA CAPILLA SAN IGNACIO DE LOYOLA</t>
  </si>
  <si>
    <t>SOBRE LA CALLE DE LA CAPILLA SAN IGNACIO</t>
  </si>
  <si>
    <t>MARIA ILARIA FLORINT</t>
  </si>
  <si>
    <t>EMILIANO SANABRIA BOGADO</t>
  </si>
  <si>
    <t>0984-403-824</t>
  </si>
  <si>
    <t>KM 20 VIA FERREA</t>
  </si>
  <si>
    <t>SAN MIGUEL ARCANGEL CAÑADA GARAY, DETRÁS DE LA CAPILLA SAN MIGUEL</t>
  </si>
  <si>
    <t>ANTONIO YAKISICH ESPINOLA</t>
  </si>
  <si>
    <t>0981-516-192</t>
  </si>
  <si>
    <t>WENCESLAO MARTINEZ</t>
  </si>
  <si>
    <t>CERCA DE LA ESCUELA SAN MARTIN</t>
  </si>
  <si>
    <t>ANTONIO Y. LORAN</t>
  </si>
  <si>
    <t>0981-283-330</t>
  </si>
  <si>
    <t>ELSA CONCEPCION MARTINEZ DE DIAZ</t>
  </si>
  <si>
    <t>0985 919377</t>
  </si>
  <si>
    <t>WENCESLAO MARTINEZ C/ VERGEL LUQUEÑO</t>
  </si>
  <si>
    <t>ESC.SAN MARTIN DE PORRES, CÑIA</t>
  </si>
  <si>
    <t>LUCIA GONZALEZ DE SAMUDIO</t>
  </si>
  <si>
    <t>0983 477791</t>
  </si>
  <si>
    <t xml:space="preserve">ISIDORA MONTANIA FLORENTIN </t>
  </si>
  <si>
    <t>CAMINO A YUKYRY KM 18</t>
  </si>
  <si>
    <t xml:space="preserve">CERCA DE LA ESCUELA SAN MARTIN </t>
  </si>
  <si>
    <t>DIGNA SALAS DE GONZALEZ</t>
  </si>
  <si>
    <t>CÑIA 7 KM 20 CAMINO YUKYRY</t>
  </si>
  <si>
    <t>DETRÁS DE LA CAPILLA SAN MIGUEL</t>
  </si>
  <si>
    <t>LIBORIO GONZALEZ LOBOS</t>
  </si>
  <si>
    <t xml:space="preserve">ANTONIO ESPERANZA GONZALEZ BENITEZ </t>
  </si>
  <si>
    <t>(0983) 307031</t>
  </si>
  <si>
    <t xml:space="preserve">CAMINO A YUKYRY KM 20 </t>
  </si>
  <si>
    <t>A METROS DE LA CAPILLA SAN MIGUEL Y DE UN PUENTE</t>
  </si>
  <si>
    <t>CEFERINO CANTERO</t>
  </si>
  <si>
    <t>DON CANTERO</t>
  </si>
  <si>
    <t>FRANCISCO PEREIRA</t>
  </si>
  <si>
    <t>KM 20 CAÑADA GARAY</t>
  </si>
  <si>
    <t>CAMINO A ITA`ANGUA, ANTES DE GRANJA VIVERO</t>
  </si>
  <si>
    <t>ALEJANDRINA FIGUEREDO VDA DE SILVA</t>
  </si>
  <si>
    <t>ALÈ</t>
  </si>
  <si>
    <t>VERGEL LUQUEÑO Nº 1173</t>
  </si>
  <si>
    <t>4 CUADRAS ANTES DE LA ESCUELA SAN MARTIN DE PORRES</t>
  </si>
  <si>
    <t>JUAN DE LA CRUZ ALMADA ROLON</t>
  </si>
  <si>
    <t>MIYAGI</t>
  </si>
  <si>
    <t>CALLE INMACULADA CONCEPCION</t>
  </si>
  <si>
    <t>HACIA LA PLAZA SAN ISIDRO</t>
  </si>
  <si>
    <t>MARIA RUMILDA LEON MARTINEZ</t>
  </si>
  <si>
    <t>EN LA FINCA DE CAÑADA GARAY, 5º MANZANA</t>
  </si>
  <si>
    <t>ARNALDO LEZME</t>
  </si>
  <si>
    <t>GETRUDIS NUÑEZ ZARATE</t>
  </si>
  <si>
    <t>TITU</t>
  </si>
  <si>
    <t>KM 20 BINDER (VIA FERREA)</t>
  </si>
  <si>
    <t xml:space="preserve">ISABEL DE ESCOBAR </t>
  </si>
  <si>
    <t>PORFIRIO CARBAJAL ALVAREZ</t>
  </si>
  <si>
    <t>OÑONDIVEPA</t>
  </si>
  <si>
    <t>A 2 CUADRAS DE LA ESCUELA SAN MARTIN DE PORRES</t>
  </si>
  <si>
    <t>PETRONA GONZALEZ DE DUARTE</t>
  </si>
  <si>
    <t>0985-193-080</t>
  </si>
  <si>
    <t>PASANDO 2 BOCAS 1KM DESPUES DEL COLEGIO SAN MARTIN A LA DERECHA, CERCA DE LA CAPILLA SAN ISIDRO</t>
  </si>
  <si>
    <t>CLAUDELINA CARDOZO MARIN</t>
  </si>
  <si>
    <t>ÑA CLAUDELINA</t>
  </si>
  <si>
    <t>VERGEL LUQUEÑO FRACCION SAN CELESTINO KM 17</t>
  </si>
  <si>
    <t>DE VERGEL LUQUEÑO, ENTRANDO POR CALLE ENTRE SURTIDOR B Y R Y EL CAMINO A POZO AZUL, 4 CUADRAS, CASA FRENTE A CARPINTERIA CAPELO, DE PORTON GRIS Y LADRILLO VISTO</t>
  </si>
  <si>
    <t>LUCIA GUERRERO</t>
  </si>
  <si>
    <t>ISIDORA MONTANIA FLORENTIN</t>
  </si>
  <si>
    <t>ÑA ISI</t>
  </si>
  <si>
    <t>SOBRE LA CALLE ABEL PAEREIRA CERCA DE LA ESCUELA SAN MARTIN</t>
  </si>
  <si>
    <t>0983-477-791</t>
  </si>
  <si>
    <t>FERMINA VILLALBA DE MELGAREJO</t>
  </si>
  <si>
    <t>VILLA OÑONDIVEPA</t>
  </si>
  <si>
    <t>CAMINO A YUKYRY ENTRADA 1º CUADRA A LA DERECHA YENDO DEL CENTRO DE LUQUE PREGUNTAR POR LA VILLA OÑONDIVEPA</t>
  </si>
  <si>
    <t>MARGARITA PRIETO</t>
  </si>
  <si>
    <t>0991-431-015</t>
  </si>
  <si>
    <t xml:space="preserve">VICTORINA NUÑEZ VDA DE ALMADA </t>
  </si>
  <si>
    <t>JOAQUIN MELGAREJO  FERNANDEZ</t>
  </si>
  <si>
    <t>CERCA DE LA ESCUELA SAN MARTIN LA 3º CASA</t>
  </si>
  <si>
    <t>FIDELINO PINTO RIOS</t>
  </si>
  <si>
    <t>CHOVELI</t>
  </si>
  <si>
    <t>CALLE CLAUDIO LORAN</t>
  </si>
  <si>
    <t>ANTES DE LA VIA FERREA Y LA CALLE CAMINO A YUKYRY</t>
  </si>
  <si>
    <t>ILUMINADA VERA RIVAS</t>
  </si>
  <si>
    <t>VERGEL LUQUEÑO</t>
  </si>
  <si>
    <t>PASANDO LA VIA FERREA</t>
  </si>
  <si>
    <t>LEONARDA PALACIOS</t>
  </si>
  <si>
    <t>MARIA ANATOLIA RODRIGUEZ GONZALEZ</t>
  </si>
  <si>
    <t>ÑA TOTO</t>
  </si>
  <si>
    <t>VERGEL LUQUEÑO KM 18</t>
  </si>
  <si>
    <t>DE LA AV. CORRALES, SUPER LUISITO, A LA DERECHA POR GRAL. GENES - VERGEL LUQUEÑO, PASANDO LA ESTACION PLUMA 16, LA ASOCIACION AJ VIERCI, LA FRACCION LAS AVELLANAS, LA ESTACION B Y R. EN EL KM 18, CASA A LA MANO DERECHA CON PORTON DE MADERA Y ALAMBRADO</t>
  </si>
  <si>
    <t>FELICIA RAQUEL MARTINEZ</t>
  </si>
  <si>
    <t>PRISCILIANO LUGO JARA</t>
  </si>
  <si>
    <t xml:space="preserve"> CALLE ABEL PEREIRA C/ VERGEL LUQUEÑO</t>
  </si>
  <si>
    <t>A 5 CUADRAS DE LA COMISARIA CAÑADA GARAY</t>
  </si>
  <si>
    <t>SANTIAGO BOBADILLA ZAVALA</t>
  </si>
  <si>
    <t>KM 18</t>
  </si>
  <si>
    <t>CAMINO A YUKYRY, PASANDO LA VIA FERREA</t>
  </si>
  <si>
    <t>BLANCA MARTINEZ</t>
  </si>
  <si>
    <t xml:space="preserve">GREGORIO GOIRIS CAREAGA </t>
  </si>
  <si>
    <t>(0982) 689214</t>
  </si>
  <si>
    <t>KM 19 CAÑADA GARAY. CAMINO A YUKYRY</t>
  </si>
  <si>
    <t xml:space="preserve">A METROS DE LA CANCHA 25 DE ENERO </t>
  </si>
  <si>
    <t>MARIANO BARRETO</t>
  </si>
  <si>
    <t>EVARISTA RUIZ DIAZ VDA DE SILVA</t>
  </si>
  <si>
    <t>ÑA VARI</t>
  </si>
  <si>
    <t>0984-635-102</t>
  </si>
  <si>
    <t>FRACCION MARIA BLANCA</t>
  </si>
  <si>
    <t>SE ENTRAN 5 CUADRAS EN LA FRACCION YVOTY FRENTE A LA PLAZA 29 DE SETIEMBRE</t>
  </si>
  <si>
    <t>0982-660-183</t>
  </si>
  <si>
    <t>JUAN DE MARIMARIO GALEANO</t>
  </si>
  <si>
    <t>0961 620150</t>
  </si>
  <si>
    <t>ROSALINA ENCISO DE GALEANO</t>
  </si>
  <si>
    <t>ZACARIA GONZALEZ</t>
  </si>
  <si>
    <t>0981-742-705</t>
  </si>
  <si>
    <t>GREGORIO BAZAN</t>
  </si>
  <si>
    <t>SOBRE LA CALLE MARIN KA`AGUI A 2 CUADRAS DEL TANQUE DE AGUA Y CERCA DE LA FERRETERIA J.R.</t>
  </si>
  <si>
    <t>ANA GONZALEZ</t>
  </si>
  <si>
    <t>0984-429-825</t>
  </si>
  <si>
    <t>PASCACIO GARAY</t>
  </si>
  <si>
    <t>CAMINO A YTA ANGUA`A</t>
  </si>
  <si>
    <t>POR EL CAMINO A YTA ANGU`A CERCA DE LA ESC. BETANIA</t>
  </si>
  <si>
    <t xml:space="preserve">DESIDERIO BAEZ FERNANDEZ </t>
  </si>
  <si>
    <t>(0976) 197875</t>
  </si>
  <si>
    <t>KM 18 CAÑADA GARAY</t>
  </si>
  <si>
    <t>NO TIENE</t>
  </si>
  <si>
    <t>GERARDO BAEZ</t>
  </si>
  <si>
    <t>BENITA OVELAR CABRERA</t>
  </si>
  <si>
    <t>ÑA YUYI</t>
  </si>
  <si>
    <t>A UNA CUADRA DE LA ESCUELA SAN MARTIN</t>
  </si>
  <si>
    <t>HIGINIA CONCEPCION SANCHEZ DE CUEVA</t>
  </si>
  <si>
    <t>KANTI</t>
  </si>
  <si>
    <t>0982-277-406</t>
  </si>
  <si>
    <t>CAÑADA GARAY KM 20 VIA FERREA</t>
  </si>
  <si>
    <t>SE ENTRA EN LA CALLE MARIN KA`AGUY PASANDO LA FARMACIA SAN JOSE, CERCA DE LA JUNTA DE SANEAMIENTO CAÑADA GARAY</t>
  </si>
  <si>
    <t>MIRIAN CUEVAS</t>
  </si>
  <si>
    <t>0984-456-957</t>
  </si>
  <si>
    <t xml:space="preserve">GREGORIA GIMENEZ VDA DE CORONEL </t>
  </si>
  <si>
    <t>LOLA</t>
  </si>
  <si>
    <t xml:space="preserve">CAMINO A YUKYRY </t>
  </si>
  <si>
    <t>A 350 METROS DE LA ESCUELA SAN MARTIN ES LA CASA</t>
  </si>
  <si>
    <t>CONSTANCIA CORONEL</t>
  </si>
  <si>
    <t>(0982) 802341</t>
  </si>
  <si>
    <t>ANA DE JESUS LEDESMA DUARTE</t>
  </si>
  <si>
    <t>0961-742-357</t>
  </si>
  <si>
    <t>KM 18 CAÑADA GARAY VIA FERREA</t>
  </si>
  <si>
    <t>PASANDO LA ESCUELA SAN MARTIN Y CERCA DE LA CAPILLA SAN ANTONIO</t>
  </si>
  <si>
    <t>SONIA CELEDA</t>
  </si>
  <si>
    <t>0961-876-014</t>
  </si>
  <si>
    <t>MAXIMO DUARTE</t>
  </si>
  <si>
    <t xml:space="preserve">ELADIO VILLAGRA </t>
  </si>
  <si>
    <t>CAMINO A YUKYRY</t>
  </si>
  <si>
    <t xml:space="preserve">A 2 CUADRAS DE LA ESCUELA SAN MARTIN </t>
  </si>
  <si>
    <t>ATANACIA SANABRIA DE ORUE</t>
  </si>
  <si>
    <t>KM 20 BINDER</t>
  </si>
  <si>
    <t>IR POR EL CAMINO A YUKYRY PASAR LA CAPILLA SAN MIGUEL UNA CUADRA APROX, FRENTE A LA DESPENSA SANTA ANA</t>
  </si>
  <si>
    <t>ALBA AGUILERA</t>
  </si>
  <si>
    <t>ANTONIO GAETE</t>
  </si>
  <si>
    <t>GREGORIO SANABRIA Y 5ª</t>
  </si>
  <si>
    <t>SENACSA,PUENTE KAVA RA,  ENTRAR 3 CUADRAS</t>
  </si>
  <si>
    <t>MARIELA</t>
  </si>
  <si>
    <t>021 490695</t>
  </si>
  <si>
    <t>ATILANO OVELAR RAMIREZ</t>
  </si>
  <si>
    <t>0982 175134</t>
  </si>
  <si>
    <t>CAMINO A ITA ANGU A  KM 20</t>
  </si>
  <si>
    <t>A 200 MTS DEL CAMINO A ITA ANGUA CERCA DELA ESC BETANIA</t>
  </si>
  <si>
    <t>RAMONA BENITEZ DE GIMENEZ</t>
  </si>
  <si>
    <t>AVELLANA</t>
  </si>
  <si>
    <t>AL COSTADO DE LA PLAZA AVELLANA</t>
  </si>
  <si>
    <t>ANTONIA GOMEZ DE FLECHA</t>
  </si>
  <si>
    <t xml:space="preserve">FRANCISCO FLECHA RIVAROLA </t>
  </si>
  <si>
    <t>SE ENTRA EN LA ESQUINA DE LA ESCUELA SAN MARTIN. SE ENTRA 200 METROS CASI ALADO DEL CLUB UNION AGRICOLA ES LA CASA</t>
  </si>
  <si>
    <t>FELICIA  GARAY DE BENITEZ</t>
  </si>
  <si>
    <t>CAMINO A YTA ANGUA`A - ESC. BETANIA</t>
  </si>
  <si>
    <t>MARIA BLANCA GODOY DE NUÑEZ</t>
  </si>
  <si>
    <t>ELEOCADIO ENCINA AGUILAR</t>
  </si>
  <si>
    <t>DON ELEOCADIO</t>
  </si>
  <si>
    <t>KM 19 CAÑADA GARAY, FRACCION DON FELIX</t>
  </si>
  <si>
    <t>DEL CAMINO A YUKURY, POR EL CAMINO A LA FRACCION DON FELIX, HASTA LA PLAZA 25 DE ENERO. 7 CUADRA</t>
  </si>
  <si>
    <t>MIRIAN ENCINA OVIEDO</t>
  </si>
  <si>
    <t>BALBINA MARTINEZ</t>
  </si>
  <si>
    <t>ÑA BALBINA</t>
  </si>
  <si>
    <t>0982 455356</t>
  </si>
  <si>
    <t>VICTORIANA GONZALEZ DE AYALA</t>
  </si>
  <si>
    <t>0982 658795</t>
  </si>
  <si>
    <t>KM 20BINDER CAMINO A YUKYRY 7ª CÑIA</t>
  </si>
  <si>
    <t>A DOS CASA DEL BALNEARIO SAN CAYETANO</t>
  </si>
  <si>
    <t>ISABEL TORRES</t>
  </si>
  <si>
    <t>0982 685549</t>
  </si>
  <si>
    <t>FAUSTINO MARTINEZ</t>
  </si>
  <si>
    <t>VERGEL LUQUEÑO C/ KM 18 VIA FERREA</t>
  </si>
  <si>
    <t>FACUNDO WILFRIDO TORRES RAMOS</t>
  </si>
  <si>
    <t>0982-656-877</t>
  </si>
  <si>
    <t>PASANDO UNOS METROS LA VIA DEL TREN</t>
  </si>
  <si>
    <t>NOEMI TORRES</t>
  </si>
  <si>
    <t>0985-603-148</t>
  </si>
  <si>
    <t>JUAN MAMUEL MAYOS SANABRIA</t>
  </si>
  <si>
    <t>KM 20 BINDER YUKYRY</t>
  </si>
  <si>
    <t>PASAR UNA CUADRA LA CAPILLA SAN MIGUEL Y GIRAR A LA DERECHA Y LUEGO A LA IZQUIERDA UNA CUADRA, GIRAR A LA DERECHA</t>
  </si>
  <si>
    <t>MARIELA BAEZ</t>
  </si>
  <si>
    <t>0981-369-026</t>
  </si>
  <si>
    <t>ANGEL CUEVAS VERA</t>
  </si>
  <si>
    <t>KILOPO</t>
  </si>
  <si>
    <t>LAUREANO AVILA</t>
  </si>
  <si>
    <t>0982 423836</t>
  </si>
  <si>
    <t>AVDA WENCESLAO MARTINEZ Y FRACC FINCA</t>
  </si>
  <si>
    <t>LAURA RODRIGUEZ</t>
  </si>
  <si>
    <t>0984 645049</t>
  </si>
  <si>
    <t>AGUEDA SANABRIA DE OJEDA</t>
  </si>
  <si>
    <t>0981 369026</t>
  </si>
  <si>
    <t>CALLE SAN MIGUEL NORTE</t>
  </si>
  <si>
    <t>FELICITA CABALLERO GONZALEZ</t>
  </si>
  <si>
    <t>0981-293-372</t>
  </si>
  <si>
    <t>CAÑADA GARAY KM 20 YUKYRY</t>
  </si>
  <si>
    <t>PASANDO LA CASETA POLICIAL, ALADO DE LA CAPILLA SAN MIGUEL</t>
  </si>
  <si>
    <t>RAFAEL GONZALEZ</t>
  </si>
  <si>
    <t>0984-419-542</t>
  </si>
  <si>
    <t>DEL ROSARIO DIAZ</t>
  </si>
  <si>
    <t>VICTORIANO ORUE CUBILLA</t>
  </si>
  <si>
    <t>PICHIQUI(PELLEQUERO)</t>
  </si>
  <si>
    <t>KM 20 BINDER, CAÑADA GARAY</t>
  </si>
  <si>
    <t>CAMINO A YUQUYRY, PASANDO BALNEARIO SAN CAYETANO DOBLAR A LA DERECHA</t>
  </si>
  <si>
    <t xml:space="preserve">MARCELINO PAREDES </t>
  </si>
  <si>
    <t xml:space="preserve">DON PAREDES </t>
  </si>
  <si>
    <t>(0983) 931714</t>
  </si>
  <si>
    <t xml:space="preserve">CALLE INMACULADA CONCEPCION C/ OÑONDIVEPA </t>
  </si>
  <si>
    <t>A 1 CUADRA Y MEDIA DE LA ESCUELA FE Y ALEGRIA, AL COSTADO DE LA VILLA OÑONDIVEPA</t>
  </si>
  <si>
    <t>(0981) 435015</t>
  </si>
  <si>
    <t xml:space="preserve">ATILIANA VILLALBA DE PAREDES </t>
  </si>
  <si>
    <t>(0982) 931714</t>
  </si>
  <si>
    <t>CATALINA DE JESUS ZARATE</t>
  </si>
  <si>
    <t>ÑA KATI</t>
  </si>
  <si>
    <t>VERGEL LUQUEÑO KM 18 (VIA FERREA)</t>
  </si>
  <si>
    <t>DE LA AV. CORRALES, SUPER LUISITO, A LA DERECHA POR GRAL. GENES - VERGEL LUQUEÑO, PASANDO LA ESTACION PLUMA 16, LA ASOCIACION AJ VIERCI, LA FRACCION LAS AVELLANAS, LA ESTACION B Y R. EN EL KM 18, DOBLAR A LA DERECHA LA CUARTA CASA DE LA MANO DERECHA</t>
  </si>
  <si>
    <t>MARIA ANGELA LOPEZ Z.</t>
  </si>
  <si>
    <t>ANTONIO LEZCANO AÑAZCO</t>
  </si>
  <si>
    <t>CERCA DE LA PISTA LA VEGA CUE CAMINO A YUKYRY</t>
  </si>
  <si>
    <t>ANGELA BAEZ DE GONZALEZ</t>
  </si>
  <si>
    <t>0981-742-017</t>
  </si>
  <si>
    <t>ABEL PEREIRA</t>
  </si>
  <si>
    <t>IR POR EL CAMINO A YUKYRY UNA CUADRA, CERCA DE LA ESCUELA SAN MARTIN DE PORRE</t>
  </si>
  <si>
    <t>EVANGELISTA RIQUELME VDA DE FERREIRA</t>
  </si>
  <si>
    <t>0982-688-621</t>
  </si>
  <si>
    <t>CERCA DE LA ESCUELA SAN MARTIN CAÑADA GARAY</t>
  </si>
  <si>
    <t>0981-435-015</t>
  </si>
  <si>
    <t>ISACIO RAMON GONZALEZ CACERES</t>
  </si>
  <si>
    <t>(0981) 336606</t>
  </si>
  <si>
    <t xml:space="preserve">CAMINO A YUKYRY KM 18 </t>
  </si>
  <si>
    <t>A METROS DE LA CANCHA UNION AGRICOLA</t>
  </si>
  <si>
    <t>ABRAHANA RIVEROS VDA DE OZORIO</t>
  </si>
  <si>
    <t>ÑA ABRAHANA</t>
  </si>
  <si>
    <t>KM 20 BINDER CAÑADA GARAY</t>
  </si>
  <si>
    <t>DETRÁS DE LA CAPILLA SAN MIGUEL ARCANGEL</t>
  </si>
  <si>
    <t>SEGUNDA SANABRIA</t>
  </si>
  <si>
    <t>7º CÑIA CAÑADA GARAY</t>
  </si>
  <si>
    <t>CAMINO A YUKYRY EN LA CABECERA SUR DEL CLUB VENCEDOR</t>
  </si>
  <si>
    <t>JOSE SANABRIA</t>
  </si>
  <si>
    <t>OCTAVIANO GONZALEZ</t>
  </si>
  <si>
    <t>A DOS CUADRAS DE LA CAPILLA SAN IGNACIO DE LOYOLA</t>
  </si>
  <si>
    <t>ANTONIA OZUNA</t>
  </si>
  <si>
    <t>KM 17 ABEL PEREIRA, DETRÁS DE LA ESC. SAN MARTIN DE PORRES</t>
  </si>
  <si>
    <t>DE VERGEL LUQUENO ENTRAR AL COSTADO DE LA ESC. SAN MARTIN DE PORRES POR ABEL PEREIRA LUEGO A LA DERECHA Y CURVA A LA IZQUIERDA POR CALLE SIN NOMBRE DETRÁS DE LA ESCUELA</t>
  </si>
  <si>
    <t>CARMEN DIAZ</t>
  </si>
  <si>
    <t xml:space="preserve">ANDREZ SANCHEZ SILVERO </t>
  </si>
  <si>
    <t>(0984) 242607</t>
  </si>
  <si>
    <t xml:space="preserve">VILLA KO`E PYAHU. CAMINO A MARAMBURE </t>
  </si>
  <si>
    <t>ALADO DEL TANQUE SENASA Y DE UNA PLAZA</t>
  </si>
  <si>
    <t>NERY MARECO</t>
  </si>
  <si>
    <t>(0981) 909853</t>
  </si>
  <si>
    <t>DIONICIO PEREZ VEGA</t>
  </si>
  <si>
    <t>DON DIONICIO</t>
  </si>
  <si>
    <t>0981 877723</t>
  </si>
  <si>
    <t>ANA MORILLA DE NUÑEZ</t>
  </si>
  <si>
    <t>0981-869-237</t>
  </si>
  <si>
    <t>KM 20  BINDO - VIA  FERREA</t>
  </si>
  <si>
    <t>IR POR VERGEL LUQUEÑO  EN EL CAMINO QUE VA A YUKYRY Y CUANDO SE PARTEN LOS CAMINOS IR 200MTS POR EL CAMINO ITA`ANGA</t>
  </si>
  <si>
    <t xml:space="preserve">PEDRO PABLO GODOY GONZALEZ </t>
  </si>
  <si>
    <t xml:space="preserve">DON PERU </t>
  </si>
  <si>
    <t>(0981) 322731</t>
  </si>
  <si>
    <t xml:space="preserve">CALLE INMACULADA CONCEPCION C/ SAN JOSE </t>
  </si>
  <si>
    <t xml:space="preserve">A METROS DE LA ESCUELA FE Y ALEGRIA </t>
  </si>
  <si>
    <t>EMILIANO ESQUIVEL</t>
  </si>
  <si>
    <t>DON MILI</t>
  </si>
  <si>
    <t>KM 20 VINDEL EN FRENTE DE UNA PLAZA LOS TRIUMFOS</t>
  </si>
  <si>
    <t>DEL CRUCE CAPILLA SAN MIGUEL, SEGUIR CAMINO A AREGUA UNOS 500 MTS, CERCA DE UN VIVERO DE PLANTAS Y PLAZA</t>
  </si>
  <si>
    <t>MARIA GONZALEZ</t>
  </si>
  <si>
    <t>CESAR VILLALBA</t>
  </si>
  <si>
    <t>0982-983-435</t>
  </si>
  <si>
    <t>SOBRE LA CALLE ABEL PEREIRA SE ENTRA A LA IZQUIERDA</t>
  </si>
  <si>
    <t>EULALIA CABRAL DE ORTIZ</t>
  </si>
  <si>
    <t>EN LA FINCA DE CAÑADA GARAY, 1º MANZANA</t>
  </si>
  <si>
    <t>MERCEDES DE IGLESIAS</t>
  </si>
  <si>
    <t>DE LAS NIEVES GONZALEZ VDA DE ROA</t>
  </si>
  <si>
    <t>0981 218581</t>
  </si>
  <si>
    <t>KM 19</t>
  </si>
  <si>
    <t>PASAR LA CANCHA SAN ANTONIO Y EN LA PRIMERA CUADRA DE LACURVA</t>
  </si>
  <si>
    <t>MARIA CRISTINA PEREIRA DE ROA</t>
  </si>
  <si>
    <t>NATIVIDAD GONZALEZ DE RUIZ</t>
  </si>
  <si>
    <t>0984-128-379</t>
  </si>
  <si>
    <t>CERCA DEL CABLE DE ALTA TENSION KM 19</t>
  </si>
  <si>
    <t>EUDOCIO LEGAL</t>
  </si>
  <si>
    <t>0981-674-970</t>
  </si>
  <si>
    <t xml:space="preserve">FRANCISCA PAREDES DE MALDONADO </t>
  </si>
  <si>
    <t xml:space="preserve">ÑA CHICA </t>
  </si>
  <si>
    <t>(0982) 194697</t>
  </si>
  <si>
    <t>CAÑADA GARAY KM 19, SE ENTRA EN PISTA SOL DE MAYO A LA IZQUIERDA 2 CUADRAS</t>
  </si>
  <si>
    <t>(0983) 477791</t>
  </si>
  <si>
    <t>CELESTINA MATTO</t>
  </si>
  <si>
    <t>KM 20, BLINDER</t>
  </si>
  <si>
    <t>HACIA LA CARBONERIA-DEPENSA</t>
  </si>
  <si>
    <t>HECTOR SILVA OJEDA</t>
  </si>
  <si>
    <t>10º CÑIA CAÑADA GARAY</t>
  </si>
  <si>
    <t>HACIA LA FABRICA DE GUITARRA</t>
  </si>
  <si>
    <t>SONIA SILVA</t>
  </si>
  <si>
    <t>ELISEO RAMOS</t>
  </si>
  <si>
    <t>CERCA DE LA CAPILLA SAN IGNACIO DE LOYOLA</t>
  </si>
  <si>
    <t>SECUNDINO ORTEGA</t>
  </si>
  <si>
    <t>SECU</t>
  </si>
  <si>
    <t>VERGEL LUQUEÑO Nº 1183</t>
  </si>
  <si>
    <t>JOSE DE LOS SANTOS ORTIZ AYALA</t>
  </si>
  <si>
    <t>A 4 CUADRAS DEL CLUB RUBIO ÑU</t>
  </si>
  <si>
    <t>A 4 CUADRAS DEL CLUB RUBIO ÑU SOBRE LA CALLE SIN NOMBRE</t>
  </si>
  <si>
    <t>PATROCINA OVIEDO</t>
  </si>
  <si>
    <t xml:space="preserve">LIDIA VILLALBA </t>
  </si>
  <si>
    <t>CALLE INMACULADA CONCEPCION  , FRACCION LOMA VERDE</t>
  </si>
  <si>
    <t>FRENTE MISMO DEL PUESTO DE SALUD LOMA VERDE</t>
  </si>
  <si>
    <t>MARIA DEL ROSARIO CORONEL BENITEZ</t>
  </si>
  <si>
    <t>ASENTAMIENTO 20 DE ABRIL</t>
  </si>
  <si>
    <t>FRENTE AL ASENTAMIENTO 21 DE ABRIL</t>
  </si>
  <si>
    <t>JUSTO ARSENIO SEGOBIA</t>
  </si>
  <si>
    <t>DON TRANQUILO</t>
  </si>
  <si>
    <t>KM 18 VERGEL LUQUEÑO</t>
  </si>
  <si>
    <t>DE LA AV. CORRALES, SUPER LUISITO, A LA DERECHA POR GRAL. GENES - VERGEL LUQUEÑO, PASANDO LA ESTACION PLUMA 16, LA ASOCIACION AJ VIERCI, LA FRACCION LAS AVELLANAS, LA ESTACION B Y R. EN EL KM 18 A LA DERECHA ENTRANDO, CASA A LA MANO DERECHA</t>
  </si>
  <si>
    <t>BONIFACIA SEGOVIA</t>
  </si>
  <si>
    <t>CARLOS BORROMEO PORTILLO</t>
  </si>
  <si>
    <t>LEONARDO PORTILLO</t>
  </si>
  <si>
    <t xml:space="preserve">TEODORO COLMAN OJEDA </t>
  </si>
  <si>
    <t>AVDA WENCESLAO MARTINEZ KM 19, VIA FERREA , 7MA CÑIA</t>
  </si>
  <si>
    <t xml:space="preserve">A METROS DE LA CAPILLA SAN ANTONO Y DE LA CANCHA SOL DE MAYO </t>
  </si>
  <si>
    <t xml:space="preserve">AQUILES RODRIGUEZ </t>
  </si>
  <si>
    <t>(0981) 919303</t>
  </si>
  <si>
    <t xml:space="preserve">LEONARDO BAEZ </t>
  </si>
  <si>
    <t>KM 18 CAÑADA GARAY COMPAÑÍA 10</t>
  </si>
  <si>
    <t xml:space="preserve">CAMINO A YUKYRY HASTA LLEGAR B.R. LUEGO A LA IZQUIERDA COMO 10 CUADRAS HASTA LLEGAR A LA CASA DEL SEÑOR </t>
  </si>
  <si>
    <t xml:space="preserve">CAÑADA GARAY </t>
  </si>
  <si>
    <t>(0976) 197873</t>
  </si>
  <si>
    <t>JUSTINA LOVERA DE BAEZ</t>
  </si>
  <si>
    <t xml:space="preserve">KM 18 CAÑADA GARAY  </t>
  </si>
  <si>
    <t xml:space="preserve">TORIBIA GONZALEZ SANABRIA </t>
  </si>
  <si>
    <t xml:space="preserve">CALLE PAJARO CAMPANA </t>
  </si>
  <si>
    <t>SE ENTRA 200 METROS DE LA RUTA EN LA CALLE PAJARO CAMPANA ANTES DE UN CANTERO ES</t>
  </si>
  <si>
    <t xml:space="preserve">CAÑADA GARAY  </t>
  </si>
  <si>
    <t xml:space="preserve">NICOLASA SANABRIA CAÑETE </t>
  </si>
  <si>
    <t>(0984) 125623</t>
  </si>
  <si>
    <t xml:space="preserve">CALLE MARIA BLANCA. CAMINO A YUKYRY, KM 17 </t>
  </si>
  <si>
    <t>DEL CAMINO A YUKYRY SE ENTRA EN LA CALLE MARIA BLANCA A LA IZQUIERDA EN LA ESQUINA ES LA CASA</t>
  </si>
  <si>
    <t xml:space="preserve">JOSE DANIEL </t>
  </si>
  <si>
    <t>(0981) 805195</t>
  </si>
  <si>
    <t xml:space="preserve">MARIA JACINTA CESPEDES DE TORRES </t>
  </si>
  <si>
    <t xml:space="preserve">AVDA WENCESLAO MARTINEZ, KM 19, 7º COMPAÑÍA </t>
  </si>
  <si>
    <t xml:space="preserve">FRACCION FINCA </t>
  </si>
  <si>
    <t xml:space="preserve">TEODORO TORRES NUÑEZ </t>
  </si>
  <si>
    <t xml:space="preserve">DONATA MOREL DE BAEZ </t>
  </si>
  <si>
    <t>LOTEADORA SAN CELESTINO</t>
  </si>
  <si>
    <t>SE ENTRA EN CAMINO A YUKYRY EN LA ESQUINA DE UN SURTIDOR A LA IZQUIERDA SE ENTRA 10 CUADRAS HASTA LA LOTEADORA SAN CELESTINO</t>
  </si>
  <si>
    <t xml:space="preserve">SEBASTIANA RAMONA MARTINEZ </t>
  </si>
  <si>
    <t>CAMINO A YUKYRY , MONTE ALTO</t>
  </si>
  <si>
    <t>CERCA DEL CEMENTERIO Y DE UN COLEGIO</t>
  </si>
  <si>
    <t xml:space="preserve">CAÑADA PO`I  </t>
  </si>
  <si>
    <t xml:space="preserve">SECUNDINO ROJAS </t>
  </si>
  <si>
    <t>(0983) 551095</t>
  </si>
  <si>
    <t xml:space="preserve">CALLE CORONEL MARTINEZ </t>
  </si>
  <si>
    <t xml:space="preserve">A 2 CUADRAS DE LA CAPILLA SAN RAFAEL AHÍ SE ENTRA A LA DERECHA </t>
  </si>
  <si>
    <t>CAÑADA SAN RAFAEL</t>
  </si>
  <si>
    <t xml:space="preserve">SANDRA ROJAS </t>
  </si>
  <si>
    <t>(0982) 129159</t>
  </si>
  <si>
    <t>BARTOLOME BENITEZ IRALA</t>
  </si>
  <si>
    <t>CALLE CORONEL MARTINEZ</t>
  </si>
  <si>
    <t>HACIA LA CAPILLA KURUSU ÑUATI</t>
  </si>
  <si>
    <t>ZUNILDA M.</t>
  </si>
  <si>
    <t>PETRONA CELESTINA SOSA</t>
  </si>
  <si>
    <t>CORONEL MARTINEZ C/ LAS GOLONDRINAS</t>
  </si>
  <si>
    <t>PASANDO LA PLAZA Y CANCHA DE VOLLEY</t>
  </si>
  <si>
    <t>NORMA PANIAGUA</t>
  </si>
  <si>
    <t>VALENTINA ROA DE CABRERA</t>
  </si>
  <si>
    <t>RAMONA OZUNA</t>
  </si>
  <si>
    <t>ELIODORO NUÑEZ ZARATE</t>
  </si>
  <si>
    <t xml:space="preserve">LAS GOLONDRINAS C/ CNEL MARTINEZ. 4º CÑIA </t>
  </si>
  <si>
    <t>CERCA DE DESPENSA PALMI Y HERRERIA DAVID, AL DOBLAR LA ESQUINA LA 2º CASA</t>
  </si>
  <si>
    <t>MARIA CELSA</t>
  </si>
  <si>
    <t>ANASTACIA TROCHE</t>
  </si>
  <si>
    <t>0985-230-041</t>
  </si>
  <si>
    <t xml:space="preserve">CERCA DE LA ESCUELA Y DE LA CANCHITA </t>
  </si>
  <si>
    <t>FERMIN CABRERA SALINAS</t>
  </si>
  <si>
    <t>FELICIA GOMEZ DE BENITEZ</t>
  </si>
  <si>
    <t>CALLE SIN NOMBRE A 300 MTS DE LA CATOLICA. 4º CÑIA VILLA GABRIELA</t>
  </si>
  <si>
    <t>DE LA CALLE LA CATOLICA POR CALLE AL NORTE ENTRE EL COL NAC. 23 Y LA PARADA DEL 51, ENTRANDO 3 CUADRAS, DESPUES DE LA PLAZA</t>
  </si>
  <si>
    <t>ISIDORA GOMEZ</t>
  </si>
  <si>
    <t>JULIO ORTIGOZA GONZALEZ</t>
  </si>
  <si>
    <t>0984-455-928</t>
  </si>
  <si>
    <t>CNEL MARTINEZ</t>
  </si>
  <si>
    <t>CERCA DE LA CAPILLA KURUSU ÑUATI FORTALEZA Nº 12</t>
  </si>
  <si>
    <t>0971-664-684</t>
  </si>
  <si>
    <t>MARIA ELVA LOPEZ DE GONZALEZ</t>
  </si>
  <si>
    <t>SUNILDA MEDINA</t>
  </si>
  <si>
    <t>0982-725-218</t>
  </si>
  <si>
    <t>GEORGINA MELGAREJO GODOY</t>
  </si>
  <si>
    <t>0983-149-084</t>
  </si>
  <si>
    <t>TACUANE`E C/ LOS GAUYABOS</t>
  </si>
  <si>
    <t>CERCA DE LA PLAZA MITA ATY</t>
  </si>
  <si>
    <t>PLACIDA TROCHE</t>
  </si>
  <si>
    <t>CENTINELA DEL CHACO ESQ/ SAN RAFAEL</t>
  </si>
  <si>
    <t>HACIA EL COLEGIO NACIONAL ISLA BOGADO</t>
  </si>
  <si>
    <t>JULIANA TROCHE</t>
  </si>
  <si>
    <t>IDELINA ZARATE</t>
  </si>
  <si>
    <t>ÑA IDE</t>
  </si>
  <si>
    <t>CORONEL MARTINEZ ASENTAMIENTO SAN CAYETANO 4º CÑIA</t>
  </si>
  <si>
    <t>DE CORONEL MARTIENEZ POR PASO SANÀ, A ASENTAMIENTO SAN CAYETANO</t>
  </si>
  <si>
    <t>FLORIANO MARTINEZ AQUINO</t>
  </si>
  <si>
    <t>CORONEL MARTINEZ C/ FRACISCO PARRA</t>
  </si>
  <si>
    <t>SOBRE CNEL. MARTINEZ, PASANDO CONAVI I Y II, FRENTE A ESC. SAN RAFAEL, CASI FRANCISCO PARRA</t>
  </si>
  <si>
    <t>JULIO MARTINEZ</t>
  </si>
  <si>
    <t>DEMETRIA SANCHEZ</t>
  </si>
  <si>
    <t>0981-185-147</t>
  </si>
  <si>
    <t>CALLE SIN NOMBRE C/ LA CATOLICA</t>
  </si>
  <si>
    <t>A 100MTS DE LA PARADA DE LA LINEA 51</t>
  </si>
  <si>
    <t>ROSALINA DE MANCUELLO</t>
  </si>
  <si>
    <t>0991-862-408</t>
  </si>
  <si>
    <t>PEDRO NUÑEZ CABRERA</t>
  </si>
  <si>
    <t>0972-563-854</t>
  </si>
  <si>
    <t>PPONCIANO OZUNA</t>
  </si>
  <si>
    <t>ELSA BRIGIDA ORTIZ</t>
  </si>
  <si>
    <t>LORENZO TOLENTINO VELASTIQUI FERNANDEZ</t>
  </si>
  <si>
    <t>MARIA SALVADORA GARAY</t>
  </si>
  <si>
    <t>CALLE SIN NOMBRE ENTRANDO 400 MTS DE LA CATOLICA 4º CÑIA VILLA GABRIELA 3</t>
  </si>
  <si>
    <t>DE LA CALLE LA CATOLICA POR CALLE AL NORTE ENTRE EL COL NAC. 23 Y LA PARADA DEL 51, ENTRANDO 3 CUADRAS Y MEDIA, PASANDO LA PLAZA A LA MANO IZQUIERDA</t>
  </si>
  <si>
    <t>DOLORES GARCIA</t>
  </si>
  <si>
    <t>TEOFILO BOGADO</t>
  </si>
  <si>
    <t>TAJY POTY CASI INGA</t>
  </si>
  <si>
    <t>FRENTE A LA PLAZA MITA ATY</t>
  </si>
  <si>
    <t>SIMON AQUINO</t>
  </si>
  <si>
    <t>021-644-191</t>
  </si>
  <si>
    <t>RAIMUNDO ACOSTA</t>
  </si>
  <si>
    <t>LOS GUAYABAS Y KARANDA`Y</t>
  </si>
  <si>
    <t>HACIA LA DESPENSA ÑA NANA</t>
  </si>
  <si>
    <t>HERMELINDA ESPINOLA</t>
  </si>
  <si>
    <t>DOLORES GARCIA GOMEZ</t>
  </si>
  <si>
    <t>CALLE SIN NOMBRE A 400 MTS DE LA CATOLICA. VILLA GABRIELA 3. 4º CÑIA</t>
  </si>
  <si>
    <t>DE LA CALLE LA CATOLICA POR CALLE AL NORTE ENTRE EL COL NAC. 23 Y LA PARADA DEL 51, ENTRANDO 3 CUADRAS, HASTA LA PLAZA Y DOBLAR A LA DERECHA UNA CUADRA</t>
  </si>
  <si>
    <t>DIONCIA GOMEZ</t>
  </si>
  <si>
    <t>SOFIA ARAUJO DE VELASTIQUI</t>
  </si>
  <si>
    <t>0982-172-809</t>
  </si>
  <si>
    <t>NELLI ANTONIA MOSQUEIRA VDA DE HAEDO</t>
  </si>
  <si>
    <t>MANUELA ENCISO</t>
  </si>
  <si>
    <t>ENTRAR A UNA CUADRA DEL RANCHO YTO, CASA Nº 910, BO SAN CARLOS</t>
  </si>
  <si>
    <t>DELIA</t>
  </si>
  <si>
    <t>(0982) 759445</t>
  </si>
  <si>
    <t>ELSA SILVERO VDA DE CHAVEZ</t>
  </si>
  <si>
    <t>0981 865913</t>
  </si>
  <si>
    <t>CNEL MARTINEZ , 4ª CÑIA</t>
  </si>
  <si>
    <t>AL COSTADO DE LA CAPILLA SAN RAFAEL</t>
  </si>
  <si>
    <t>VIDAL CHAVEZ</t>
  </si>
  <si>
    <t>0982 629747</t>
  </si>
  <si>
    <t>FABIANA HERMOSILLA GONZALEZ</t>
  </si>
  <si>
    <t xml:space="preserve">NICASIO ACOSTA </t>
  </si>
  <si>
    <t>NICA</t>
  </si>
  <si>
    <t>(0984) 450143</t>
  </si>
  <si>
    <t xml:space="preserve">CAÑADA SAN RAFAEL </t>
  </si>
  <si>
    <t xml:space="preserve">SOBRE LA RUTA ASFALTADA SE ENTRA EN UNA CALLE FRENTE A LA CAPILLA SAN RAFAEL Y ESCUELA SAN RAFAEL. SE ENTRA DERECHO LA CASA ESTA CERCA DE LA CANCHA CAPITAN ANDRES INSFRAN </t>
  </si>
  <si>
    <t>MARIANA FIGUEREDO ARZAMENDIA</t>
  </si>
  <si>
    <t>CALLE CNEL MARTINEZ</t>
  </si>
  <si>
    <t>CERCA DE LA ESCUELA SAN RAFAEL</t>
  </si>
  <si>
    <t>PAMELA VERA</t>
  </si>
  <si>
    <t>ANGELICA MARTINEZ DE LUCENA</t>
  </si>
  <si>
    <t xml:space="preserve">CNEL MARTINEZ </t>
  </si>
  <si>
    <t>FRENTE A LA ESCUELA CAÑADA SAN RAFAEL</t>
  </si>
  <si>
    <t>JUANA BAUTISTA TROCHE MOREL</t>
  </si>
  <si>
    <t>MARIA GIL BRITEZ TOÑANEZ</t>
  </si>
  <si>
    <t>0982-668-451</t>
  </si>
  <si>
    <t>LA GOLONDRINA</t>
  </si>
  <si>
    <t>CERCA DE LA IGLESIA CAÑADA DE SAN RAFAEL</t>
  </si>
  <si>
    <t xml:space="preserve">LUISA FERREIRA </t>
  </si>
  <si>
    <t xml:space="preserve">CERCA DE IPS A METROS DE LA FARMACIA ROSA </t>
  </si>
  <si>
    <t>BLANCA VIRGINIA VERA DE BENITEZ</t>
  </si>
  <si>
    <t>ANTONIA CORONEL DE MARTINEZ</t>
  </si>
  <si>
    <t>0971-980-794</t>
  </si>
  <si>
    <t>CNEL MARTINEZ C/ LA GOLONDRINA</t>
  </si>
  <si>
    <t>CERCA DELA CANCHITA</t>
  </si>
  <si>
    <t xml:space="preserve">ALCIDES LEGUIZAMON </t>
  </si>
  <si>
    <t>(0981) 697738</t>
  </si>
  <si>
    <t xml:space="preserve">LOTEAMIENTO INMOBILIARIA J.B. MANZANA 6 LOTE 1 </t>
  </si>
  <si>
    <t>A 2 CUADRAS DE LA CAPILLA KURUSU ÑUATI , CURUZU ÑUATI</t>
  </si>
  <si>
    <t>ALCIDES</t>
  </si>
  <si>
    <t>(0981) 815126</t>
  </si>
  <si>
    <t>MARIANO GONZALEZ RODRIGUEZ</t>
  </si>
  <si>
    <t>ALEJANDRA LEGUIZAMON DUARTE</t>
  </si>
  <si>
    <t>ALG</t>
  </si>
  <si>
    <t>14 DE JULIO Y DEFENSORES DEL CHACO</t>
  </si>
  <si>
    <t>DE CNEL MARTINEZ A COSTA SOSA, ENTRANDO 4 CUADRAS POR 14 DE JULIO</t>
  </si>
  <si>
    <t>FRANCISCA SOLANA MOSQUEIRA</t>
  </si>
  <si>
    <t>0982-778-400</t>
  </si>
  <si>
    <t>FRANCISCO AQUINO MARTINEZ</t>
  </si>
  <si>
    <t>4º CÑIA</t>
  </si>
  <si>
    <t>CASA SOBRE CALLE SIN NOMBRE PASANDO LA DESPENSA 3 ESTRELAS, LA CAPILLA Y ESCUELA, Y DOBLANDO A LA DERECHA DESPEUS DE LA DESPENSA BLANCA</t>
  </si>
  <si>
    <t>ANA CAROLINA DUARTE</t>
  </si>
  <si>
    <t>GERARDO DE MERCEDES NUÑEZ CABRERA</t>
  </si>
  <si>
    <t>LALO</t>
  </si>
  <si>
    <t>CNEL MARTINEZ, FRENTE DEL COREANO</t>
  </si>
  <si>
    <t>DE CNEL MARTINEZ A COSTA SOSA, EN FRENTE  MISMO DE GRANJA LINC</t>
  </si>
  <si>
    <t>MARIA DELICIA N.</t>
  </si>
  <si>
    <t>NICOLAS MEDINA GAONA</t>
  </si>
  <si>
    <t>MAXIMA LOPEZ DE MARTINEZ</t>
  </si>
  <si>
    <t>SOBRE CNEL MARTINEZ, PASANDO LA CANCHA LA REVANCHA, FRENTE A GRANJA LINCH (COREANO), ANTES DE LA CURVA ÑUATY</t>
  </si>
  <si>
    <t>GASPAR  MARTINEZ</t>
  </si>
  <si>
    <t>ENTRANDO 200 MTS DETRÁS DE LA ESC. SAN CAYETANO. ASENTAMIENTO SAN CAYETANO 4º CÑIA</t>
  </si>
  <si>
    <t>POR CORONEL MARTINEZ DESPUES DE LA GRANJA EMILIA Y EL DESVIO HACIA CAPIATA, SEGUIR COMO 10 CUADRAS, PASANDO LA CURVA A LA DERECHA ANTES DE LA CAPILLA CURUZU NUATÍ, ENTRAR ANTES DE LA ESC. SAN CAYETANO, A LA MANO DERECHA UNOS 200 MTS</t>
  </si>
  <si>
    <t>C. MIRANDA</t>
  </si>
  <si>
    <t>ARCADIA NUÑEZ RUIZ DIAZ</t>
  </si>
  <si>
    <t>VALA</t>
  </si>
  <si>
    <t>CNEL MARTINEZ C/ 14 DE JULIO</t>
  </si>
  <si>
    <t>ENTRANDO DE CNEL MARTINEZ 4 CUADRAS, A 6 CUADRAS DE LA INSPECTORIA DEL 61, HACIA LA IZQUIERDA</t>
  </si>
  <si>
    <t>VICTORIANO RODRIGUEZ</t>
  </si>
  <si>
    <t>JUAN BAUTISTA LUCENA</t>
  </si>
  <si>
    <t>0982-736-485</t>
  </si>
  <si>
    <t>TOMASA NUÑEZ RUIZ DIAZ</t>
  </si>
  <si>
    <t>INA</t>
  </si>
  <si>
    <t>14 DE JULIO Y PROCERES DE MAYO</t>
  </si>
  <si>
    <t>A 4 CUADRAS AL SUR DEL CRUCE ENTRE CNEL MARTINEZ Y 14 DE JULIO</t>
  </si>
  <si>
    <t>T. LOPEZ</t>
  </si>
  <si>
    <t>LEANDRA CORONEL DE RAMIREZ</t>
  </si>
  <si>
    <t>PASANDO LA CALLE MONTELINDO SOBRE CNEL MARTINEZ LA 3º CASA</t>
  </si>
  <si>
    <t>021-634-531</t>
  </si>
  <si>
    <t>FROILA DE JESUS FERREIRO BAREIRO</t>
  </si>
  <si>
    <t>SAN FERNANDO Y CORONEL MARTINEZ</t>
  </si>
  <si>
    <t>DE CORONEL MARTINEZ, PASANDO LA CAPILLA Y ESCUELA SAN RAFAEL, 2 CUADRAS Y A LA DERECHA POR SAN FERNANDO 2 CUADRAS, HASTA CANCHA DE VOLEY, CASA EN FRENTE</t>
  </si>
  <si>
    <t>VIRGILIO ARAUJO</t>
  </si>
  <si>
    <t>DON ARAUJO</t>
  </si>
  <si>
    <t>GRAL. DIAZ, FRACCION LA GOLONDRINA</t>
  </si>
  <si>
    <t>HACIA CANCHA LA REVANCHA</t>
  </si>
  <si>
    <t>ESTER A. ARAUJO</t>
  </si>
  <si>
    <t>RITA GAONA GONZALEZ</t>
  </si>
  <si>
    <t>LIDIA MARTINEZ VDA. DE TROCHE</t>
  </si>
  <si>
    <t>CORONEL MARTINEZ Y FRACISCO PARRA</t>
  </si>
  <si>
    <t>SOBRE CNEL. MARTINEZ, PASANDO CONAVI I Y II, FRENTE A ESC. SAN RAFAEL, ESQ. FRANCISCO PARRA</t>
  </si>
  <si>
    <t>ZUNILDA TROCHE</t>
  </si>
  <si>
    <t>VIDALINA ESCOBAR VDA. DE DIARTE</t>
  </si>
  <si>
    <t>VIDALINA</t>
  </si>
  <si>
    <t>14 DE JULIO C/ DEFENSORES DEL CHACO</t>
  </si>
  <si>
    <t>A 4 CUADRAS AL NORTE DEL CRUCE ENTRE CNEL MARTINEZ Y 14 DE JULIO</t>
  </si>
  <si>
    <t>VALERIANO N. DE DIAZ</t>
  </si>
  <si>
    <t>DIONICIA GOMEZ DE MARTINEZ</t>
  </si>
  <si>
    <t>CALLE SIN NOMBRE ENTRANDO 300 MTS DE CALLE LA CATOLICA VILLA GABRIELA 3 4º CÑIA</t>
  </si>
  <si>
    <t>DOLORES GARCIA G.</t>
  </si>
  <si>
    <t>TEODORA GAONA DE ZARATE</t>
  </si>
  <si>
    <t>LA GOLONDRINA C/ CORONEL MARTINEZ</t>
  </si>
  <si>
    <t>ANTES DE LA CALLE CORONEL MARTINEZ</t>
  </si>
  <si>
    <t>NELIDA ZARATE</t>
  </si>
  <si>
    <t>REINALDO CANDIA FLECHA</t>
  </si>
  <si>
    <t>PAICHO</t>
  </si>
  <si>
    <t>MERCEDES RIQUELME DE FLEITAS</t>
  </si>
  <si>
    <t>ÑA MERCE</t>
  </si>
  <si>
    <t>CALLE SIN NOMBRE C/ MONTE LINDO</t>
  </si>
  <si>
    <t>SE ENTRAN 4 CUADRAS SOBRE LA CALLE MONTELINDO GIRAR A LA DERECHA UNA CUADRA Y LUEGO A LA IZQUIERDA</t>
  </si>
  <si>
    <t>MARIA CELSA NUÑEZ DE MEDINA</t>
  </si>
  <si>
    <t>JULIANA GONZALEZ DE NUÑEZ</t>
  </si>
  <si>
    <t>ÑA JULI</t>
  </si>
  <si>
    <t>0981-935-680</t>
  </si>
  <si>
    <t>JUANA MARMOLEJO VDA DE ORTIZ</t>
  </si>
  <si>
    <t>RAMON EZEQUIEL SANTA CRUZ LEZCANO</t>
  </si>
  <si>
    <t>CORONEL MARTINEZ Y SAN FERNANDO</t>
  </si>
  <si>
    <t>A UNA CUADRA DE LA REVANCHA</t>
  </si>
  <si>
    <t>IRENEO SANGUINA DUARTE</t>
  </si>
  <si>
    <t>CORONEL MARTINEZ Y LOS GUAYALOS</t>
  </si>
  <si>
    <t>HACIA EL ASENTAMIENTO 3 DE SETIEMBRE</t>
  </si>
  <si>
    <t>ANDRES RAMIREZ</t>
  </si>
  <si>
    <t>0982-520-648</t>
  </si>
  <si>
    <t>CNEL MARTINEZ C/ MONTELINDO CERCA DE CONAVI II</t>
  </si>
  <si>
    <t>JUAN BAUTISTA RAMIREZ</t>
  </si>
  <si>
    <t xml:space="preserve">BERNARDO BARRETO MARTINEZ </t>
  </si>
  <si>
    <t>(0982) 716843</t>
  </si>
  <si>
    <t xml:space="preserve">ASENTAMIENTO ALIANZA UNIDA </t>
  </si>
  <si>
    <t>CERCA DE LA PARADA DE LA LINEA 51, MANZANA F LOTE 5</t>
  </si>
  <si>
    <t xml:space="preserve">VIRGINIA BOLAÑO DE GONZALEZ </t>
  </si>
  <si>
    <t>(0982) 902101</t>
  </si>
  <si>
    <t xml:space="preserve">ASENTAMIENTO 3 DE FEBRERO </t>
  </si>
  <si>
    <t>SE ENTRA 20 METROS FRENTE A LA CAPILLA SAN RAFAEL,LUEGO A LA DERECHA.</t>
  </si>
  <si>
    <t xml:space="preserve">TRIFON GONZALEZ </t>
  </si>
  <si>
    <t>(0982) 910101</t>
  </si>
  <si>
    <t>CATALINO HERMOSILLA GONZALEZ</t>
  </si>
  <si>
    <t>MARIANA BARRIOS DE GALEANO</t>
  </si>
  <si>
    <t>RAMON CORONEL RUIZ DIAZ</t>
  </si>
  <si>
    <t>CORONEL MARTINEZ Y SAN RAFAEL</t>
  </si>
  <si>
    <t>CASA SOBRE SAN FERNADO C/ CORONEL MARTINEZ, PASANDO EL ALMACEN 3 ESTRELLAS. A 3 CUADRAS DE LA CANCHA LA REVANCHA</t>
  </si>
  <si>
    <t>0961-</t>
  </si>
  <si>
    <t>PORFIRIO ORUE</t>
  </si>
  <si>
    <t>0981-281-622</t>
  </si>
  <si>
    <t>SEVERIANA ARCE MONGELOS</t>
  </si>
  <si>
    <t>0982-619-667</t>
  </si>
  <si>
    <t>4º COMPAÑÍA CAÑADA SAN RAFAEL</t>
  </si>
  <si>
    <t xml:space="preserve">PASAR LA ESCUELA CAÑADA HASTA EL LOTE ABIERTO GIRAR A LA IZQUIERDA UNA CUADRA Y LUEGO A LA DERECHA </t>
  </si>
  <si>
    <t>DON MANUEL</t>
  </si>
  <si>
    <t>(0982) 111907</t>
  </si>
  <si>
    <t xml:space="preserve">AL COSTADO DEL RANCHO ITO </t>
  </si>
  <si>
    <t>BERNARDINO MEDINA GAONA</t>
  </si>
  <si>
    <t>CEFERINA ESCOBAR DE FRANCO</t>
  </si>
  <si>
    <t>SAN FERNANDO Nº 339 C/ CNEL MARTINEZ</t>
  </si>
  <si>
    <t>DE CNEL MARTINEZ, PASANDO EL CLUB CAPITAN A. INSFRAN Y LA CAPILLA Y ESCUELA SAN RAFAEL, A LA DERECHA POR SAN FERNANDO, UNA CUADRA Y MEDIA, CASA A LA MANO DERECHA</t>
  </si>
  <si>
    <t>ADOLFO MARTINEZ MEDINA</t>
  </si>
  <si>
    <t>SOBRE CORONEL MARTINEZ PASANDO LA CANCHA DE SOLAR, FRENTE A LA GRANJA DEL COREANO, ANTES DE CURUZU ÑAATY Y 3 DE MAYO</t>
  </si>
  <si>
    <t>JUAN MALDONADO MENDEZ</t>
  </si>
  <si>
    <t>ROSA CANDIDA GONZALEZ DE ZUGASTTI</t>
  </si>
  <si>
    <t>0971-184-805</t>
  </si>
  <si>
    <t>SOFIA MOSQUEIRA DE GAONA</t>
  </si>
  <si>
    <t>LIBERATA LOPEZ</t>
  </si>
  <si>
    <t>0983-579-517</t>
  </si>
  <si>
    <t>SUNILDA M.</t>
  </si>
  <si>
    <t>JUANA ZARACHO DE CHAVEZ</t>
  </si>
  <si>
    <t>634-531 / 0981-569- 063</t>
  </si>
  <si>
    <t>LORENZA MERCEDES FERREIRA DE LLANES</t>
  </si>
  <si>
    <t>0983-238-713</t>
  </si>
  <si>
    <t>4º COMPAÑÍA</t>
  </si>
  <si>
    <t>A DOS CUADRAS DE CONAVI Y A UNA DE LA PLAZA MITA ATY</t>
  </si>
  <si>
    <t>BERNARDINO MENDOZA</t>
  </si>
  <si>
    <t>DON ZARY</t>
  </si>
  <si>
    <t>SAN FERNANDO C/ CORONEL MARTINEZ</t>
  </si>
  <si>
    <t>A 2 CUADRAS DE LA ESC. CAÑADA SAN RAFAEL A LA DERECHA</t>
  </si>
  <si>
    <t>CLEMENTE RAMON TORRES</t>
  </si>
  <si>
    <t>CORONEL MARTINEZ Nº 818</t>
  </si>
  <si>
    <t>HACIA LA CAPILLA SAN RAFAEL</t>
  </si>
  <si>
    <t>AGUSTIN TORRES</t>
  </si>
  <si>
    <t>DANIEL NUÑEZ ZARATE</t>
  </si>
  <si>
    <t>ANGEL ZARATE</t>
  </si>
  <si>
    <t>HACIA EL ALMACEN BEBA</t>
  </si>
  <si>
    <t>SATURNINO MOSQUEIRA NUÑEZ</t>
  </si>
  <si>
    <t>DON TUNI</t>
  </si>
  <si>
    <t>0981-265-882</t>
  </si>
  <si>
    <t>MARIA MONICA TORRES DE LEGUIZAMON</t>
  </si>
  <si>
    <t>CALLE SAN JUAN A.</t>
  </si>
  <si>
    <t>ENTRAR 7 CUADRAS</t>
  </si>
  <si>
    <t>MARINA NUÑEZ</t>
  </si>
  <si>
    <t>PABLO MARTINEZ</t>
  </si>
  <si>
    <t>FRANCISCO PARRA M.</t>
  </si>
  <si>
    <t>SOBRE CORONEL RAMIREZ PASANDO YCUA RAMIREZ, CANCHA Y LACAPILLA SAN RAFAEL, EN FRENTE DE LA ESC. SAN RAFAEL</t>
  </si>
  <si>
    <t>MARCIANA MARTINEZ</t>
  </si>
  <si>
    <t>BRAULIA NOCE</t>
  </si>
  <si>
    <t>WILI</t>
  </si>
  <si>
    <t>DE CORONEL MARTINEZ, A LA DERECHA POR EL CAMINO A CAPIATA Y SAN LORENZO, LA 4º CALLE A LA DERECHA, LA TERCERA CASA</t>
  </si>
  <si>
    <t>ROSANGELA ZUGASTTI</t>
  </si>
  <si>
    <t>BUENAVENTURA NUÑEZ RUIZ DIAZ</t>
  </si>
  <si>
    <t>CNEL MARTINEZ Y COSTA SOSA</t>
  </si>
  <si>
    <t>A UNA CUADRA DE CNEL MARTINEZ Y 14 DE JULIO</t>
  </si>
  <si>
    <t>MARIA C. NUÑEZ D.</t>
  </si>
  <si>
    <t xml:space="preserve">MARIA MAGDALENA GODOY DE VALDEZ </t>
  </si>
  <si>
    <t>(0983) 864698</t>
  </si>
  <si>
    <t xml:space="preserve">CAÑADA SAN RAFAEL. CALLE CORONEL MARTINEZ </t>
  </si>
  <si>
    <t xml:space="preserve">CASI ENFRENTE DEL CLUB CAPITAN INSFRAN </t>
  </si>
  <si>
    <t>LUCIANA VALDEZ</t>
  </si>
  <si>
    <t>CANTALICIO GONZALEZ</t>
  </si>
  <si>
    <t>DON CANTA</t>
  </si>
  <si>
    <t>0971-695-730</t>
  </si>
  <si>
    <t>GUMERCINDA ARIAS</t>
  </si>
  <si>
    <t>CEFERINA GAONA DE ORTIGOZA</t>
  </si>
  <si>
    <t>MARCOS MEDINA</t>
  </si>
  <si>
    <t>VICENTA ARZAMENDIA VDA DE FIGUEREDO</t>
  </si>
  <si>
    <t>CUSTODIO MIRANDA BENITEZ</t>
  </si>
  <si>
    <t>DE CORONEL MARTINEZ 1000 MTS HASTA TRANSFORMADOR DE LA ANDE</t>
  </si>
  <si>
    <t>POR CORONEL MARTINEZ DESPUES DE LA GRANJA EMILIA Y EL DESVIO HACIA CAPIATA, SEGUIR COMO 10 CUADRAS, PASANDO LA CURVA A LA DERECHA ANTES DE LA CAPILLA CURUZU NUATÍ, ENTRAR COMO 1000 MTS, PASANDO LA ESC. SAN CAYETANO, A LA MANO DERECHA AL LADO DE UN TRANSFORMADOR DE ANDE</t>
  </si>
  <si>
    <t>GASPAR MARTINEZ</t>
  </si>
  <si>
    <t>CIRILA AREVALOS DE GARAY</t>
  </si>
  <si>
    <t>FRANCISCO PARRA</t>
  </si>
  <si>
    <t>FRENTE A LA ESCUELA SAN RAFAEL</t>
  </si>
  <si>
    <t>CRISTOBAL GARAY</t>
  </si>
  <si>
    <t>EMILIANO ZARATE MONTERO</t>
  </si>
  <si>
    <t>DON ZARATE</t>
  </si>
  <si>
    <t>4º CÑIA CASI CALLE TAYU EN FRACCION SAN CARLOS</t>
  </si>
  <si>
    <t>POR EL CAMINO DE LUQUE A CAÑADA SAN RAFAEL A LA IZQUIERDA, DESPUES DE LA CANCHA 18 DE ENERO, ENTRANDO A CONAVI 2, LUEGO A LA DERECHA PARA IR A LA FRACCION SAN CARLOS</t>
  </si>
  <si>
    <t>ZUNILDA ZARATE</t>
  </si>
  <si>
    <t>APARICIO RODRIGUEZ</t>
  </si>
  <si>
    <t>SOBRE CORONEL MARTINEZ PASANDO LA CAPILLA SAN RAFAEL, COMO 3 CALLES, AL LADO DE GRANJA LINCH</t>
  </si>
  <si>
    <t>ZACARIAS JARA</t>
  </si>
  <si>
    <t>BERNARDINA LOPEZ MEDINA</t>
  </si>
  <si>
    <t>ÑA NAINA</t>
  </si>
  <si>
    <t>BENICIO CAÑIZA PORTILLO</t>
  </si>
  <si>
    <t>(0985) 300601</t>
  </si>
  <si>
    <t>CALLE SAN RAFAEL 1 C/ CORONEL MARTINEZ Nº 36</t>
  </si>
  <si>
    <t xml:space="preserve">SE ENTRA 3 CUADRAS DE LA CALLE CORONEL MARTINEZ EN LA CALLE SAN RAFAEL </t>
  </si>
  <si>
    <t>JUSTO RAMON TORRES CABRERA</t>
  </si>
  <si>
    <t>AGUEDA GALEANO DE MENDOZA</t>
  </si>
  <si>
    <t>ÑA AGUEDA</t>
  </si>
  <si>
    <t>DE CNEL MARTINEZ DOBLANCO A LA DERECHA LA 2º CASA A LA MANO DERECHA, DES PUES DE PASAR LA IGLESIA Y ESCUELA SAN RAFAEL</t>
  </si>
  <si>
    <t>EPIFANIO INSFRAN CHAVEZ</t>
  </si>
  <si>
    <t>CNEL GARAY</t>
  </si>
  <si>
    <t>ENTRANDO DE CNEL MARTINEZ POR GRAL. DIAZ Y LUEGO A LA DERECHA</t>
  </si>
  <si>
    <t>EMILIA C. INSFRAN FLEITAS</t>
  </si>
  <si>
    <t>MARIA DORA PACHECO DE RIOS</t>
  </si>
  <si>
    <t>FRENTE AL ASENTAMOENTO 3 DE FEBRERO</t>
  </si>
  <si>
    <t>CERCA DE LA CAPILLA SAN RAFAEL. YENDO SOBRE CNEL MARTINEZ SE ENTRAN 800 MTS EN 3 DE FEBRERO</t>
  </si>
  <si>
    <t>CRISTINA RIOS DE BRITEZ</t>
  </si>
  <si>
    <t>0981-746-400</t>
  </si>
  <si>
    <t>FRANCISCA DIAZ DE TORRES</t>
  </si>
  <si>
    <t>ÑA RUBITA</t>
  </si>
  <si>
    <t>TERESA TALAVERA VDA. DE MAIDANA</t>
  </si>
  <si>
    <t>TERESA</t>
  </si>
  <si>
    <t>14 DE JULIO Y LAS RESIDENTA</t>
  </si>
  <si>
    <t>DE CNEL MARTINEZ ENTRAR EN 14 DE JULO 8 CUADRAS, Y A MEDIA CUADRA DE LA MERCERIA KATI</t>
  </si>
  <si>
    <t>SHIRLEY LARISSA MAIDANA TALAVERA</t>
  </si>
  <si>
    <t xml:space="preserve">EVANGELISTA SOSA DE DUARTE </t>
  </si>
  <si>
    <t>(0985) 607765</t>
  </si>
  <si>
    <t xml:space="preserve">PASANDO LA CAPILLA SAN MIGUEL Y LA PARADA DE LA LINEA 61, CERCA DE LA CAPILLA KURUSU ÑUATI, EN EL ASENTAMIENTO SAN  CAYETANO </t>
  </si>
  <si>
    <t>ADRI DUARTE</t>
  </si>
  <si>
    <t>(0982) 527280</t>
  </si>
  <si>
    <t>BRIGIDO DUARTE PEREIRA</t>
  </si>
  <si>
    <t>FELICIA GOMEZ</t>
  </si>
  <si>
    <t>EULALIO CABRERA</t>
  </si>
  <si>
    <t>NAITO</t>
  </si>
  <si>
    <t>ADRIANA MARTINEZ</t>
  </si>
  <si>
    <t>ADRIANA</t>
  </si>
  <si>
    <t>BENJAMIN ACEBAL Nº 431</t>
  </si>
  <si>
    <t>DE CNEL MARTINEZ Y 14 DE JULIO, 2 CUADRAS. A 2 CUADRAS DE LA SENACSA</t>
  </si>
  <si>
    <t>VICTORIA R. DE CABRERA</t>
  </si>
  <si>
    <t>JUAN BAUTISTA ANTUNEZ ZARACHO</t>
  </si>
  <si>
    <t>CELEDONIA BOBADILLA</t>
  </si>
  <si>
    <t>ASENTAMIENTO 8 DE DICIEMBRE</t>
  </si>
  <si>
    <t>FRENTE AL CLUB CAPITAN ANDRES INSFRAN</t>
  </si>
  <si>
    <t>ELISEA VERA</t>
  </si>
  <si>
    <t>ELI</t>
  </si>
  <si>
    <t>PORFIRIA GAONA</t>
  </si>
  <si>
    <t>JUANA ANGELA ORTIZ</t>
  </si>
  <si>
    <t>0984-354-934</t>
  </si>
  <si>
    <t>IR POR LA CALLE LOS GUAYABOS Y  GIRAR A LA IZQUIERDA LA CASA QUEDA FRENTE A LA PLAZA</t>
  </si>
  <si>
    <t>LIBERATA MOREL DE OZUNA</t>
  </si>
  <si>
    <t>JOSEFA NUÑEZ ZARATE</t>
  </si>
  <si>
    <t>0984 929102</t>
  </si>
  <si>
    <t>CNEL MARTINEZ C/ GOLONDRINA</t>
  </si>
  <si>
    <t>4ªCÑIA, PASANDO 200 MTS DE LA CAPILLA SAN RAFAEL Y DOBLAR HACIA LA IZQUIERDA 4 CUADRAS</t>
  </si>
  <si>
    <t>MIRIAN MOSQUEIRA</t>
  </si>
  <si>
    <t xml:space="preserve">DAMACIA ARCE MONGELOS </t>
  </si>
  <si>
    <t>IR POR CORONEL MARTINEZ HASTA PASAR LA CAPILLA SAN RAFAEL GIRAR A LA IZQUIERDA 4 CUADRAS</t>
  </si>
  <si>
    <t>BRAULIO MOSQUEIRA</t>
  </si>
  <si>
    <t>DON LALO</t>
  </si>
  <si>
    <t>0981-123-835</t>
  </si>
  <si>
    <t>EDELMIRA LEGUIZAMON GAONA</t>
  </si>
  <si>
    <t>EDELMIRA</t>
  </si>
  <si>
    <t>CNEL DIAZ Y 14 DE JULIO</t>
  </si>
  <si>
    <t>DE CNEL MARTINEZ, ENTRANDO POR 14 DE JULIO 3 CUADRAS</t>
  </si>
  <si>
    <t>CAÑADA Y COSTA AZUL</t>
  </si>
  <si>
    <t>RAMONA DE GIMENEZ</t>
  </si>
  <si>
    <t>JUANA PEREIRA DE ARANDA</t>
  </si>
  <si>
    <t>0981 249138</t>
  </si>
  <si>
    <t>KM 18, VERGEL PEREIRA</t>
  </si>
  <si>
    <t>A 4 CUADRAS DE LA ESC SAN MARTIN</t>
  </si>
  <si>
    <t>CAÑADA YO A</t>
  </si>
  <si>
    <t>FATIMA</t>
  </si>
  <si>
    <t>SATURNINO ORUE SANABRIA</t>
  </si>
  <si>
    <t>DON SATÙ</t>
  </si>
  <si>
    <t>CÑIA 7 YUQUYRY KM 20</t>
  </si>
  <si>
    <t>IR POR EL CAMINA A ITAGUA, PASAR ESCUELA BETANIA, PASAR ALCANTARILLA, Y GIRAR A LA DERECHA, HACIA LA PLAZA LOS TRIUNFADORES</t>
  </si>
  <si>
    <t>CAÑADAGARAY</t>
  </si>
  <si>
    <t>JOSEFA RAMONA BENITEZ ROJAS</t>
  </si>
  <si>
    <t>ITURBE Nº 435</t>
  </si>
  <si>
    <t>ALADO DE LA IGLESIA PARE DE SUFRIR Y CASI FRENTE AL CEMENTERIO</t>
  </si>
  <si>
    <t>RAMON BARRIOS DUARTE</t>
  </si>
  <si>
    <t>JULIAN RAMIREZ RIQUELME</t>
  </si>
  <si>
    <t>CATITO RAMIREZ</t>
  </si>
  <si>
    <t>SILVIO PARODI CASI JUDAS TADEO</t>
  </si>
  <si>
    <t>ANTES DE ALCANZAR LA CONAVI CERCA DEL COLEGIO SANTO TOLONA</t>
  </si>
  <si>
    <t xml:space="preserve">JOSE LUIS GOMEZ </t>
  </si>
  <si>
    <t>(0985) 857057</t>
  </si>
  <si>
    <t xml:space="preserve">CALLE 14 DE MAYO Y BERTONI </t>
  </si>
  <si>
    <t xml:space="preserve">ALADO DEL COMERCIAL ALDITO </t>
  </si>
  <si>
    <t xml:space="preserve">LEONARDA OJEDA VDA DE ALMADA </t>
  </si>
  <si>
    <t xml:space="preserve">CALLE JAVIER BOGARIN C/ 14 DE MAYO </t>
  </si>
  <si>
    <t xml:space="preserve">A METROS DE POLIFARMA, Y ENFRENTE DEL SUPERMERCADO VIRGEN DEL ROSARIO. </t>
  </si>
  <si>
    <t xml:space="preserve">PABLINA </t>
  </si>
  <si>
    <t>(0982) 141563</t>
  </si>
  <si>
    <t>EULOGIA TORRES DE ALVAREZ</t>
  </si>
  <si>
    <t>TITO BOGADO C/ ALAS PARAGUAYAS Nº 357</t>
  </si>
  <si>
    <t>SOBRE LA CALLE TITO BOGADO, ANTES DE ALAS PARAGUAYAS</t>
  </si>
  <si>
    <t>CÑIA 2-LUQUE</t>
  </si>
  <si>
    <t>ARMANDO CECILIO ALVAREZ DELGADO</t>
  </si>
  <si>
    <t>RAMONA ALVAREZ</t>
  </si>
  <si>
    <t>MARIA ANGELA PEREIRA</t>
  </si>
  <si>
    <t>CERCA DE LA CARPINTERIA SAN JOSE</t>
  </si>
  <si>
    <t>CÑIA YKA A</t>
  </si>
  <si>
    <t xml:space="preserve">JULIO CHAVEZ </t>
  </si>
  <si>
    <t>GREGORIA PEREIRA DE CHAVES</t>
  </si>
  <si>
    <t>ÑA GREGORIA</t>
  </si>
  <si>
    <t>GERMAN PEREIRA</t>
  </si>
  <si>
    <t>CANDIDO FAUSTO AGÜERO</t>
  </si>
  <si>
    <t>DON ABUELO</t>
  </si>
  <si>
    <t>DE LA AVDA QUE COMIENZA FRENTE AL PALACIO DE JUSTICIA 1º INSTACIA, SEGUIR 10 CUADRAS (CONTADAS DESDE LA DERECHA), LUEGO DOBLAR A LA DERECHA Y DE NUEVO A LA DERECHA O A LA IZQUIERDA (PARECE QUE TIENE DOS CASAS)</t>
  </si>
  <si>
    <t>VICENTE MORA</t>
  </si>
  <si>
    <t>VICENTE</t>
  </si>
  <si>
    <t>LOS GUAYABOS Y MAKA`I 3º CÑIA CONAVI 2</t>
  </si>
  <si>
    <t>CERCA DE LA CAPILLA VIRGEN DE CARMEN, A 2 CUADRAS DE CONAVI 2</t>
  </si>
  <si>
    <t>CONAVI 2</t>
  </si>
  <si>
    <t>J. FRANCISCO C B</t>
  </si>
  <si>
    <t>FRANCISCA VALENZUELA CACERES</t>
  </si>
  <si>
    <t>0981-136-124</t>
  </si>
  <si>
    <t>AVDA LOS GAYABOS</t>
  </si>
  <si>
    <t>IR POR CNEL MARTINEZ Y ENTRAR  A LA IZQUIERDA 3 CUADRAS SOBRE LA AVDA LOS GUAYABOS HASTA LA DESPENSA MATIAS, GIRAR A LA DERECHA LA 2º CASA, PORTON DE REJA AZUL</t>
  </si>
  <si>
    <t>FRANCISCO MENDEZ ZARZA</t>
  </si>
  <si>
    <t>DON FRANCI</t>
  </si>
  <si>
    <t>MERCEDES MELGAREJO DE SILVA</t>
  </si>
  <si>
    <t>A 200 METROS DEL ASENTAMIENTO 8 DE DICIEMBRE</t>
  </si>
  <si>
    <t>SINFORIANA ISABEL CHAVEZ DE SILGUERO</t>
  </si>
  <si>
    <t>SAN LUIS Y STA. LUCIA</t>
  </si>
  <si>
    <t>HACIA LA IGLESIA ASAMBLEA DE DIOS</t>
  </si>
  <si>
    <t>CONAVI PRIMAVERA</t>
  </si>
  <si>
    <t>JUANA CABRERA B.</t>
  </si>
  <si>
    <t>LAUREANA DIAZ BENITEZ</t>
  </si>
  <si>
    <t>SANTO REY C/ VIRGEN DE SILVESTAR</t>
  </si>
  <si>
    <t>A 2 CUADRAS DEL BALNEARIO 5 ESTRELLAS</t>
  </si>
  <si>
    <t>COSTA SOSA</t>
  </si>
  <si>
    <t>HUMBERTO JAVIER DUARTE</t>
  </si>
  <si>
    <t>021-699-365</t>
  </si>
  <si>
    <t>GERONIMA MEDINA BENITEZ</t>
  </si>
  <si>
    <t>VALERIANA BENITEZ</t>
  </si>
  <si>
    <t>21-699-635</t>
  </si>
  <si>
    <t>021-699-635</t>
  </si>
  <si>
    <t>RAMON REYES CIBILS ARANDA</t>
  </si>
  <si>
    <t>CALLE VIRGEN DE LUJAN Y SANTO REY</t>
  </si>
  <si>
    <t>HACIA CAPILLA SANTO REY</t>
  </si>
  <si>
    <t>ANA MARIA GOMEZ</t>
  </si>
  <si>
    <t xml:space="preserve">JUANA VEDA CHAVES </t>
  </si>
  <si>
    <t>(0985) 864521</t>
  </si>
  <si>
    <t xml:space="preserve">ALBORADA C/ SANTO REY </t>
  </si>
  <si>
    <t>SE ENTRA EN LA CALLE ENFRENTE DEL CLUB 6 DE ENERO EN LA CALLE ALBORADA. MEDIA CUADRA SE ENTRA</t>
  </si>
  <si>
    <t xml:space="preserve">ANATOLIA RAMONA TORRES DE ACOSTA </t>
  </si>
  <si>
    <t>(0984) 511448</t>
  </si>
  <si>
    <t xml:space="preserve">CALLE SANTO REY E/ 5 ESTRELLAS </t>
  </si>
  <si>
    <t>A UNA CUADRA DE LA PLAZA SANTO REY, A UNA CUADRA Y MEDIA DE LA CANCHA 6 DE ENERO. LA CASA ESTA CASI ENFRENTE DEL BALNEARIO 5 ESTRELLAS.</t>
  </si>
  <si>
    <t>FLORENTINA ROMERO DE LOPEZ</t>
  </si>
  <si>
    <t>ÑA FLORENTINA</t>
  </si>
  <si>
    <t>STO REY 4º CÑIA</t>
  </si>
  <si>
    <t>DE CAMINO A AREGUA, LA RESIDENTA, ENTRAR EN LA CALLE STO REY DE 3 A 6 CUADRAS, FLIA ROMERO, EN EL ASENTAMIENTO 9 DE MAYO</t>
  </si>
  <si>
    <t>MARTA LOPEZ DE BAEZ</t>
  </si>
  <si>
    <t xml:space="preserve">DOROTEA LEGUIZAMON GAONA </t>
  </si>
  <si>
    <t>CALLE SAN MIGUEL</t>
  </si>
  <si>
    <t xml:space="preserve">A METROS DE LA CAPILLA SAN MIGUEL </t>
  </si>
  <si>
    <t>GERUVINO OVELAR</t>
  </si>
  <si>
    <t>(0984) 432138</t>
  </si>
  <si>
    <t>VICTORINO ARGUELLO MARTINEZ</t>
  </si>
  <si>
    <t>0981 193528</t>
  </si>
  <si>
    <t>ASENTAMIENTO 15 DEMAYO VILLA DE LA MADRE</t>
  </si>
  <si>
    <t>3 CUADRAS ANTES DE LA PARADA DE LA LINEA 30 Y DESPUES SE ENTRA 3 CUADRAS AL ASENTAMIENTO</t>
  </si>
  <si>
    <t>VICTORIANO</t>
  </si>
  <si>
    <t>ALEJANDRINA DIAZ</t>
  </si>
  <si>
    <t>ÑA ALE</t>
  </si>
  <si>
    <t>0982 740822</t>
  </si>
  <si>
    <t>SANTO REY Y LA RESIDENTA</t>
  </si>
  <si>
    <t>EL BARATILLO</t>
  </si>
  <si>
    <t>HERMES RAMON DIAZ</t>
  </si>
  <si>
    <t>AURORA ROCABRUNO DE MEDINA</t>
  </si>
  <si>
    <t>ALBORADA Y SANTO REY</t>
  </si>
  <si>
    <t>CERCA DE REMONTA VETERINARIA A UNA CUADRA Y MEDIA APROX</t>
  </si>
  <si>
    <t>LEONARDO MEDINA SALAS</t>
  </si>
  <si>
    <t>JULIO CESAR MEDINA</t>
  </si>
  <si>
    <t>0971-160-316 / 0982-562-870 / 0991-616-326</t>
  </si>
  <si>
    <t xml:space="preserve">MARCIAL LOPEZ MEDINA </t>
  </si>
  <si>
    <t>(0981) 687889</t>
  </si>
  <si>
    <t>CALLE SANTO REY E/ VIRGEN DE SCHOESTANCH , 4TA CÑIA</t>
  </si>
  <si>
    <t xml:space="preserve">CASI ENFRENTE DE LA CAPILLA SANTO REY, CERCA DE LA CANCHA 6 DE ENERO </t>
  </si>
  <si>
    <t xml:space="preserve">CESAR LOPEZ </t>
  </si>
  <si>
    <t>(0961) 245095</t>
  </si>
  <si>
    <t xml:space="preserve">CANDIDA DIAZ </t>
  </si>
  <si>
    <t xml:space="preserve">ÑA CANDIDA </t>
  </si>
  <si>
    <t>(0982) 248573</t>
  </si>
  <si>
    <t>CALLE CORONEL MARTINEZ C/ SANTO REY , 4TA CÑIA</t>
  </si>
  <si>
    <t xml:space="preserve">DE LA AVDA LA RESIDENTA SE ENTRA 1500 METROS SOBRE LA CALLE SANTO REY, PASANDO EL BALNEARIO 5 ESTRELLAS. PASANDO LA CAPILLA SANTO REY UNA CUADRA SE ENTRA A LA DERECHA 350 METROS LUEGO SE DOBLA A LA DERECHA MEDIA CUADRA PARA LLEGAR A LA CASA. </t>
  </si>
  <si>
    <t>BENITO CHAVEZ</t>
  </si>
  <si>
    <t>(0981) 494491</t>
  </si>
  <si>
    <t>FELICITA RAMONA PEREIRA DE GAONA</t>
  </si>
  <si>
    <t>0982-534-920</t>
  </si>
  <si>
    <t>IR POR LA CALLE CRISTO REY Y GIRAR A LA MANO DERECHA SOBRE LA CALLE SAN MIGUEL UNA CUADRA GIRAR A LA DERECHA APOX UNA CUADRA</t>
  </si>
  <si>
    <t>MARIA ELISEA PEREIRA VDA DE FRANCO</t>
  </si>
  <si>
    <t>0982-389-642</t>
  </si>
  <si>
    <t>SANTO REY</t>
  </si>
  <si>
    <t>A 3 CUADRAS DE LA VETERINARIA REMONTA</t>
  </si>
  <si>
    <t>ANTONIA FRANCO</t>
  </si>
  <si>
    <t>0983-377-467</t>
  </si>
  <si>
    <t>JUAN CANCIO RIQUELME GIMENEZ</t>
  </si>
  <si>
    <t>CÑIA 4</t>
  </si>
  <si>
    <t>HACIA LA CAPILLA SANTO REY</t>
  </si>
  <si>
    <t>JULIA RIQUELME</t>
  </si>
  <si>
    <t>CRISTINA CHAVEZ</t>
  </si>
  <si>
    <t>A 50 METROS DE LA PARADA DE LA LINEA 30 AMARILLO</t>
  </si>
  <si>
    <t>JUANA TROCHE</t>
  </si>
  <si>
    <t>ASCENCION RAMONA GIMENEZ JARA</t>
  </si>
  <si>
    <t>FRENTE A DEQUENI</t>
  </si>
  <si>
    <t>ALBINO MEDINA</t>
  </si>
  <si>
    <t>REGIS MEDINA</t>
  </si>
  <si>
    <t>HACIA LA ESCUELA LA RESIDENTA</t>
  </si>
  <si>
    <t>CRISPIN CACERES</t>
  </si>
  <si>
    <t>DE CORONEL MARTINEZ A VILLA 9 DE MAYO</t>
  </si>
  <si>
    <t>LUIS GAONA RUIZ</t>
  </si>
  <si>
    <t>0982-931-455</t>
  </si>
  <si>
    <t>RUTA CAMINO A AREGUA</t>
  </si>
  <si>
    <t>FRENTE A LA VETERINARIA REMONTA</t>
  </si>
  <si>
    <t>EDUARDO BENITEZ GONZALEZ</t>
  </si>
  <si>
    <t>0981-147-855</t>
  </si>
  <si>
    <t>MADRE CALCUTA C/ SANTO REY</t>
  </si>
  <si>
    <t>SE ENTRA EN LA CALLE MADRE CALCUTA UNA CUADRA PASANDO EL BALNEARIO 5 ESTRELLAS, GIRAR A  LA DERECHA MEDIA CUADRA</t>
  </si>
  <si>
    <t>JUANA EVANGELISTA LOPEZ MEDINA</t>
  </si>
  <si>
    <t>FRACCION DON CESAR, SANTO REY</t>
  </si>
  <si>
    <t>ENTRANDO DE CNEL MARTINEZ, POR LA CALLE DE LA FRACCION DON CESAR, FRENTE DE SANTO REY</t>
  </si>
  <si>
    <t>BARRIOS</t>
  </si>
  <si>
    <t>CLEMENCIA GIMENEZ PEREIRA</t>
  </si>
  <si>
    <t>SANTO REY C/ LAS RESIDENTAS</t>
  </si>
  <si>
    <t>A UNA CUADRA DE LA ESC</t>
  </si>
  <si>
    <t>ENRIQUE MEDINA</t>
  </si>
  <si>
    <t>LIMPIA CONCEPCION MEDINA</t>
  </si>
  <si>
    <t>0984 152235</t>
  </si>
  <si>
    <t>CHACO BOREAL C/ LAS RESIDENTAS</t>
  </si>
  <si>
    <t>CUARTEL VETERINARIO</t>
  </si>
  <si>
    <t>JOSE ALFONSO</t>
  </si>
  <si>
    <t>0984 561271</t>
  </si>
  <si>
    <t>SILVERIO NUÑEZ LOPEZ</t>
  </si>
  <si>
    <t>SANTO REY Y VIRGEN DE SHOESTAD</t>
  </si>
  <si>
    <t>A 1 CUADRA DEL BALNEARIO 5 ESTRELLA</t>
  </si>
  <si>
    <t>LUCIA NUÑEZ</t>
  </si>
  <si>
    <t>0981 528605</t>
  </si>
  <si>
    <t>SEBASTIANA GIMENEZ PEREIRA</t>
  </si>
  <si>
    <t>0984 755816</t>
  </si>
  <si>
    <t>MARTINA PALACIOS DE JIMENEZ</t>
  </si>
  <si>
    <t>0981 539237</t>
  </si>
  <si>
    <t>A 4 CUADRAS DE LA ESC RESIDENTA</t>
  </si>
  <si>
    <t>VALERIANA</t>
  </si>
  <si>
    <t>FRANCISCO CESPEDES LOPEZ</t>
  </si>
  <si>
    <t>SAN MIGUEL C/ SANTO REY</t>
  </si>
  <si>
    <t>HACIA LA MONTADA MILITAR</t>
  </si>
  <si>
    <t xml:space="preserve">CLAUDIA SAMUDIO </t>
  </si>
  <si>
    <t>ÑA CLAUDIA</t>
  </si>
  <si>
    <t>(0981) 233369</t>
  </si>
  <si>
    <t>CAÑADA SAN RAFAEL ASENTAMIENTO SAN CAYETANO, , 4TA CÑIA</t>
  </si>
  <si>
    <t>SE ENTRA DE CAÑADA SAN RAFAEL HACIA EL CAMINO AL ASENT. SAN CAYETANO</t>
  </si>
  <si>
    <t>AQUILINA SAMUDIO</t>
  </si>
  <si>
    <t xml:space="preserve">PATRICIA CHAVEZ DE MORALES </t>
  </si>
  <si>
    <t>LAS RESIDENTAS CAMINO A AREGUA</t>
  </si>
  <si>
    <t>SE ENTRA AL COSTADO DE UNA VETERINARIA 9 CUADRAS A METROS DE LA CAPILLA SANTO REY, A 50 METROS DE LA PARADA DE LA LINEA 30 AMARILLO</t>
  </si>
  <si>
    <t>(0991) 805670</t>
  </si>
  <si>
    <t xml:space="preserve">SARA ESTHER LOPEZ MEDINA </t>
  </si>
  <si>
    <t xml:space="preserve">PATRICIA LOPEZ MEDINA </t>
  </si>
  <si>
    <t>CALLE SANTO REY ENTRE VIRGEN DE SHOESTANCH, 4TA CÑIA</t>
  </si>
  <si>
    <t>AGUSTINA ALFONZO DE GAONA</t>
  </si>
  <si>
    <t>SANTO REY Y VIRGEN DE SCHOENSTAD</t>
  </si>
  <si>
    <t>HACIA LA DESPENSA NIÑO JESUS</t>
  </si>
  <si>
    <t>ANA MARTINEZ</t>
  </si>
  <si>
    <t>LUISA CHAVEZ DE BAYU</t>
  </si>
  <si>
    <t>BALBINA GIMENEZ DE CESPEDES</t>
  </si>
  <si>
    <t xml:space="preserve">CALLE SAN MIGUEL C/ SANTO REY </t>
  </si>
  <si>
    <t xml:space="preserve">A METROS DE LA CAPILLA SAN MIGUEL   </t>
  </si>
  <si>
    <t xml:space="preserve">MARIANO DEJESUS FRANCO DIAZ </t>
  </si>
  <si>
    <t xml:space="preserve">CERCA DE LA CAPILLA SAN MIGUEL   </t>
  </si>
  <si>
    <t>LIDIA RIQUELME DE DIAZ</t>
  </si>
  <si>
    <t>0971-530-690</t>
  </si>
  <si>
    <t>SAN VICENTE C/ SANTO REY</t>
  </si>
  <si>
    <t>A 2 CUADRAS APROX DE LA CAPILLA SANTO REY</t>
  </si>
  <si>
    <t>0981-732-084</t>
  </si>
  <si>
    <t>LEOPOLDINO PEREIRA</t>
  </si>
  <si>
    <t>SIN NOMBRE C/ LA RESIDENTA</t>
  </si>
  <si>
    <t>PASAR EL DEP EL BARATILLO Y LA ESC LA RESIDENTA</t>
  </si>
  <si>
    <t>TERESA DIAZ</t>
  </si>
  <si>
    <t>0971 37947</t>
  </si>
  <si>
    <t xml:space="preserve">SEGUNDO MEDINA </t>
  </si>
  <si>
    <t>SANTO REY Y VIRGEN DEL SHOESSTAH</t>
  </si>
  <si>
    <t>A UNA CUADRA DEL BALNEARIO 5 ESTRELLAS A LA IZQUERDA</t>
  </si>
  <si>
    <t xml:space="preserve">MARIA FRANCISCA PAREDES DE RIQUELME </t>
  </si>
  <si>
    <t>(0984) 926314</t>
  </si>
  <si>
    <t xml:space="preserve">CERCA DE LA CANCHA 6 DE ENERO Y DE LA  PLAZA SANTO REY, 2 CUADRAS PASANDO LA PLAZA ENTRANDO DESPUES A LA DERECHA </t>
  </si>
  <si>
    <t>JUAN RIQUELME</t>
  </si>
  <si>
    <t>(0983) 643971</t>
  </si>
  <si>
    <t>LEONCIA IGNACIA TORRES DE GOMEZ</t>
  </si>
  <si>
    <t>0983 850963</t>
  </si>
  <si>
    <t>SANTO REY, 4ª CÑIA</t>
  </si>
  <si>
    <t>CANCHA 6 DE ENERO</t>
  </si>
  <si>
    <t>FELIPA ALVARENGA</t>
  </si>
  <si>
    <t xml:space="preserve">ANGEL RIQUELME </t>
  </si>
  <si>
    <t>CELESTINA DIAZ GAONA</t>
  </si>
  <si>
    <t>TIA CELE</t>
  </si>
  <si>
    <t>(0981) 220851</t>
  </si>
  <si>
    <t>LA RESIDENTA CAMINO A AREGUA</t>
  </si>
  <si>
    <t>ENTRAR EN LA REMONTA HASTA LA CAPILLA SANTO REY A METROS ES LA CASA</t>
  </si>
  <si>
    <t xml:space="preserve">VICTOR SPERATTI </t>
  </si>
  <si>
    <t>(0983) 375250</t>
  </si>
  <si>
    <t>ADOLFINA TORRES</t>
  </si>
  <si>
    <t xml:space="preserve">DIONISIA LEGUIZAMON DE ZARATE </t>
  </si>
  <si>
    <t>(0982) 303927</t>
  </si>
  <si>
    <t xml:space="preserve">CALLE LAS RESIDENTAS </t>
  </si>
  <si>
    <t>ANTES DEL PUENTE, A METROS DE REMONTA</t>
  </si>
  <si>
    <t xml:space="preserve">COSTA SOSA </t>
  </si>
  <si>
    <t xml:space="preserve">SIXTA CASTRO DE MIERES </t>
  </si>
  <si>
    <t xml:space="preserve">A 3 CUADRAS DE LA CAPILLA SANTO REY ES LA CASA , ALADO DE LA PARADA DEL 30 AMARILLO </t>
  </si>
  <si>
    <t xml:space="preserve">ANTONIA CASTRO </t>
  </si>
  <si>
    <t>(0961) 330518</t>
  </si>
  <si>
    <t xml:space="preserve">JUANA IGNACIA TORRES </t>
  </si>
  <si>
    <t>(0981) 712024</t>
  </si>
  <si>
    <t xml:space="preserve">CALLE SANTO REY, AVDA VIRGEN DEL LUJAN </t>
  </si>
  <si>
    <t xml:space="preserve">CERCA DE LA CAPILLA SANTO REY Y DE LA PARADA DE LA LINEA 30 </t>
  </si>
  <si>
    <t>DEBORA BENITEZ</t>
  </si>
  <si>
    <t>(0981) 732084</t>
  </si>
  <si>
    <t xml:space="preserve">OBDULIA CENTURION </t>
  </si>
  <si>
    <t>CALLE SANTO REY. AVDA SAN VICENTE</t>
  </si>
  <si>
    <t>CASI ENFRENTE DE LA CAPILLA SANTO REY Y A METROS DE LA PARADA DE LA LINEA 30</t>
  </si>
  <si>
    <t xml:space="preserve">PASTORA DIAZ DE TROCHE </t>
  </si>
  <si>
    <t>PEGADO AL ASENTAMIENTO RODRIGUEZ DE FRANCIA , CERCA DE LA CANCHA 6 DE ENERO Y DE LA PARADA DE LA LINEA 30</t>
  </si>
  <si>
    <t>ESTANISLAA TROCHE</t>
  </si>
  <si>
    <t>(0982) 885677</t>
  </si>
  <si>
    <t xml:space="preserve">AGUSTIN MORALES HERMOSILLA </t>
  </si>
  <si>
    <t>BASILIO LOPEZ MEDINA</t>
  </si>
  <si>
    <t xml:space="preserve">A METROS DE LA CANCHA 6 DE ENERO, SE ENTRA DE LA RUTA CAMINO A AREGUA EN LA ESQUINA DE LA VETERINARIA REMONTA </t>
  </si>
  <si>
    <t>SECUNDINA MEDINA</t>
  </si>
  <si>
    <t>(0985) 456122</t>
  </si>
  <si>
    <t xml:space="preserve">IDALINA ORTIGOZA GAONA </t>
  </si>
  <si>
    <t>A METROS DE LA CAPILLA SAN MIGUEL</t>
  </si>
  <si>
    <t xml:space="preserve">FLORENCIO ORTIGOZA </t>
  </si>
  <si>
    <t>GLADYS ALVARENGA NUÑEZ</t>
  </si>
  <si>
    <t>GLADYS</t>
  </si>
  <si>
    <t>DEL ASFALTADO CURUSU NOATY ENTRANDO POR LA CALLE AL ASENTAMIENTO SAN CAYETANO, PASANDO LA ESCUELA</t>
  </si>
  <si>
    <t>CURUZU NOATY</t>
  </si>
  <si>
    <t>DORA FLORENCIA CORONEL CENTURION</t>
  </si>
  <si>
    <t>LUCIO RAMIREZ Nº 166 C/ SALIN YUBI</t>
  </si>
  <si>
    <t>ENTRANDO EN SALIN YUBI, LA 3º CASA, TIENE LADRILLO VISTO</t>
  </si>
  <si>
    <t>CURVA ROMERO</t>
  </si>
  <si>
    <t>TERESA ZAVALA</t>
  </si>
  <si>
    <t>EFIGENIO TORRES</t>
  </si>
  <si>
    <t>021-646-790</t>
  </si>
  <si>
    <t>21 DE SETIEMBRE Y PROFESOR ALMADA / PASILLO</t>
  </si>
  <si>
    <t>UNA CUADRA DESPUES DEL SUPER GRAN VIA ENTRAR EN EL PASILLO CALLE 21 DE SETIEMBRE A LA MANO IZQUIERDA</t>
  </si>
  <si>
    <t>SR VILLALBA</t>
  </si>
  <si>
    <t>0981-563-161</t>
  </si>
  <si>
    <t>MAXIMA CARMEN INSAURRALDE VDA DE LOPEZ</t>
  </si>
  <si>
    <t>CALLE 27 DE ENERO</t>
  </si>
  <si>
    <t>HACIA LA CANCHA DE 27 DE ENERO</t>
  </si>
  <si>
    <t>RAMONA BENITEZ DE FIGUEREDO</t>
  </si>
  <si>
    <t>VILLA TARUMA</t>
  </si>
  <si>
    <t>A 100 METROS DEL PUENTE DE HORMIGON</t>
  </si>
  <si>
    <t>FRANCISCA CAÑETE DE ALVAREZ</t>
  </si>
  <si>
    <t>ÑA CHIKA</t>
  </si>
  <si>
    <t>NANAWA / AVDA. ITA YBATE 2º CÑIA</t>
  </si>
  <si>
    <t>DE LA RUTA ASUNCION LUQUE, ENTRANDO POR NANAWA, DONDE ESTA EL SUPER GRAN VIA, POR LO MENOS 7 CUADRAS. HAY UN EDIFICIO DE 4 PLANTAS</t>
  </si>
  <si>
    <t>SONA FERRARI</t>
  </si>
  <si>
    <t>021 641755</t>
  </si>
  <si>
    <t>QUINTIN RIQUELME</t>
  </si>
  <si>
    <t>DON RIQUELME</t>
  </si>
  <si>
    <t>0981-390841</t>
  </si>
  <si>
    <t>PROF ALMADA Y 21 DE SETIEMBRE</t>
  </si>
  <si>
    <t>APROX A UNA CUADRA DEL SUPERMERCADO GRAN VIA EN LA CURVA ROMERO</t>
  </si>
  <si>
    <t>MIRIAN CELESTE RIQUELME</t>
  </si>
  <si>
    <t>0984-687-121</t>
  </si>
  <si>
    <t xml:space="preserve">MARCELINO AQUINO SEGOVIA </t>
  </si>
  <si>
    <t>(0985) 844090</t>
  </si>
  <si>
    <t>CALLE VERGEL LUQUEÑO, CAMINO A YUKYRY</t>
  </si>
  <si>
    <t>5 CUADRAS DESPUES DE LA CAPILLA SAN JUAN SE ENTRA A LA DERECHA DEL PUESTO DE SALUD EN LA ESQUINA Y CUADRA Y MEDIA.</t>
  </si>
  <si>
    <t xml:space="preserve">FRACCION AVELLANAS </t>
  </si>
  <si>
    <t>EMILIA VEGA DE AQUINO</t>
  </si>
  <si>
    <t>DOLORES ESCOBAR FRETES</t>
  </si>
  <si>
    <t>ÑA DOLLI</t>
  </si>
  <si>
    <t>KM 20 YUKYRY</t>
  </si>
  <si>
    <t>CERCA DE LA CAPILLA SAN MIGUEL FRENTE A UNA CANCHITA</t>
  </si>
  <si>
    <t>FRACCION LA LUQUEÑA</t>
  </si>
  <si>
    <t>LIBORIA SAMUDIO</t>
  </si>
  <si>
    <t>0984-412-011</t>
  </si>
  <si>
    <t>MANUELA AGRIPINA MAIDANA DE FARIÑA</t>
  </si>
  <si>
    <t>0982-261-369</t>
  </si>
  <si>
    <t>GUILLERMO LEOZ Y 7 DE OCTUBRE</t>
  </si>
  <si>
    <t>A DOS CUADRAS DE LA ALDEA DE NIÑOS SOS</t>
  </si>
  <si>
    <t>FRACCION LEOZ</t>
  </si>
  <si>
    <t>MANUELA MAIDANA</t>
  </si>
  <si>
    <t>0981-261-369</t>
  </si>
  <si>
    <t>MARCIA TORRES DE ARMOA</t>
  </si>
  <si>
    <t xml:space="preserve">JUAN CRISOSTOMO BOGADO AUGUSTO </t>
  </si>
  <si>
    <t>(0982) 529189</t>
  </si>
  <si>
    <t xml:space="preserve">CALLE 7 DE OCTUBRE E/ GULLERMO LEOZ Y ACCESO ALDEA DE NIÑOS </t>
  </si>
  <si>
    <t>CERCA DE LA UNIVERSIDAD AUTONOMA DE LUQUE.</t>
  </si>
  <si>
    <t>AMADA VERA</t>
  </si>
  <si>
    <t>ELVA AMARILLA DE PRIETO</t>
  </si>
  <si>
    <t>0984-409-548</t>
  </si>
  <si>
    <t>VIRGEN DEL ROSARIO Y GUILLERMO LEOZ</t>
  </si>
  <si>
    <t>4 CUADRAS DESPUES DEL SPORTIVO LUQUENPO GIRAR A LA IZQUEIRDA UNA CUADRA Y LUEGO A LA DERECHA</t>
  </si>
  <si>
    <t>ADRIANO TORRES</t>
  </si>
  <si>
    <t>0981-257-285</t>
  </si>
  <si>
    <t>CAMPOVIA Nº 670 FRACCION LEOZ</t>
  </si>
  <si>
    <t>PASANDO EL COLEGIO CAPITAN INSFRAN, LA 4º CASA A LA MANO DERECHA</t>
  </si>
  <si>
    <t>JUSTO INSAURRALDE TORRES</t>
  </si>
  <si>
    <t>YNAMBU`I</t>
  </si>
  <si>
    <t>CAMINO A LA ESCUELA DIEGO LEANDRO SANCHEZ</t>
  </si>
  <si>
    <t>MANUEL FLECHA</t>
  </si>
  <si>
    <t>MARIA MICAELA ROMAN PERALTA</t>
  </si>
  <si>
    <t>021-650-680</t>
  </si>
  <si>
    <t>NARCISOS C/ DR PAIVA</t>
  </si>
  <si>
    <t>FRACCION PINTA CARRETA</t>
  </si>
  <si>
    <t>MARTINA RAMIREZ</t>
  </si>
  <si>
    <t>021-653--578</t>
  </si>
  <si>
    <t>ERMELINDA ALDERETE VDA DE FRETES</t>
  </si>
  <si>
    <t>ÑA ERME</t>
  </si>
  <si>
    <t>GOBERNADOR IRALA</t>
  </si>
  <si>
    <t>HACIA LA ESCUELA SANTO TOMAS</t>
  </si>
  <si>
    <t>FRACCION PRIMAVERA</t>
  </si>
  <si>
    <t>PABLINA DE LIMA</t>
  </si>
  <si>
    <t xml:space="preserve">ALCIDES ANASTASIO PASMOR CORONEL </t>
  </si>
  <si>
    <t xml:space="preserve">FRACCION PRIMAVERA </t>
  </si>
  <si>
    <t xml:space="preserve">A 3 CUADRAS DE LA ESCUELA SANTO TOMAS, A 7 CUADRAS DE LA CANCHA SPORT PRIMAVERA SOBRE LA CALLE DIGNO GARCIA </t>
  </si>
  <si>
    <t xml:space="preserve">CARMEN PASMOR </t>
  </si>
  <si>
    <t>(021) 641549</t>
  </si>
  <si>
    <t>JUAN EMILIO RAMIREZ BENITEZ</t>
  </si>
  <si>
    <t>0961-460-140</t>
  </si>
  <si>
    <t>JUAN DE MENA E/ INDEPENDENCIA NACIONAL Y TTE ROJAS SILVA</t>
  </si>
  <si>
    <t>200MTS ANTES DE LA IGLESIA EVANGELICA</t>
  </si>
  <si>
    <t>FRANCISCO PAUBLO MONTANIA</t>
  </si>
  <si>
    <t>(0982) 386572</t>
  </si>
  <si>
    <t xml:space="preserve">CALLE DIGNO GARCIA </t>
  </si>
  <si>
    <t>9 CUADRAS DE SPORT PRIMAVERA SE ENTRA A LA IZQUIERDA 1 CUADRA, CAMINO DE LA LINEA 28</t>
  </si>
  <si>
    <t>PEDRO PABLO MONTANIA</t>
  </si>
  <si>
    <t>(0983) 458184</t>
  </si>
  <si>
    <t>RAMONA NUÑEZ</t>
  </si>
  <si>
    <t>TENIENTE CABRERA, FRACCION VISTA ALEGRE</t>
  </si>
  <si>
    <t>A MEDIA CUADRA DE ESTACION DE SERVICIO LIMA GAS</t>
  </si>
  <si>
    <t>RAMONA NOCEDA VDA DE MENDOZA</t>
  </si>
  <si>
    <t>640-581</t>
  </si>
  <si>
    <t>DIGNO GARCIA</t>
  </si>
  <si>
    <t>ENFRENTE A LA CICLOVIA Y PLAZA CRISTO REY</t>
  </si>
  <si>
    <t>ANGEL MEZA MEZA</t>
  </si>
  <si>
    <t>PASANDO LA PETROBRAS</t>
  </si>
  <si>
    <t>BERNARDO BORDA</t>
  </si>
  <si>
    <t>ISIDORA BOGADO VDA DE GALEANO</t>
  </si>
  <si>
    <t>RAFAEL FRANCO C/ SILVIO PARODI</t>
  </si>
  <si>
    <t>LA 4º CASA, REJA VERDE CON TEJIDO</t>
  </si>
  <si>
    <t>LIDIA GALEANO DE BENITEZ</t>
  </si>
  <si>
    <t xml:space="preserve">ESCOLASTICA BOGADO VDA DE BOGARIN </t>
  </si>
  <si>
    <t xml:space="preserve">FRENTE MISMO A LA ESCUELA PRIMAVERA </t>
  </si>
  <si>
    <t>DEL CARMEN BOGARIN</t>
  </si>
  <si>
    <t>EMIGDIA BARRETO</t>
  </si>
  <si>
    <t>5º CÑIA</t>
  </si>
  <si>
    <t>A 3 CASAS DEL PALACIO DE JUSTICIA</t>
  </si>
  <si>
    <t>EUGENIA RIVEROS</t>
  </si>
  <si>
    <t>ANIBAL GOMEZ</t>
  </si>
  <si>
    <t>0971-979-562</t>
  </si>
  <si>
    <t>CASCADA Y DDIGNO GARCIA</t>
  </si>
  <si>
    <t>FRENTE A LA ESCUELA SANTO TOMAS</t>
  </si>
  <si>
    <t>ESMERALDA FRETES VDA DE PEREIRA</t>
  </si>
  <si>
    <t>(021) 654398</t>
  </si>
  <si>
    <t>INSPECTOR EDUARDO CABRERA C/ INTERNACIONAL</t>
  </si>
  <si>
    <t xml:space="preserve">A 5 CUADRAS APROX. DE LA CANCHA PRIMAVERA </t>
  </si>
  <si>
    <t>MIGUEL ANGEL CABRERA</t>
  </si>
  <si>
    <t>0984-464-302</t>
  </si>
  <si>
    <t>INTERNACIONAL CASI DELFIN CHAMORRO</t>
  </si>
  <si>
    <t>PASAR EL TANQUE DE AGUA GIRAR MEDIA CUADRA A LA IZQUIERDA</t>
  </si>
  <si>
    <t>PEDRO ANTONIO VILLALBA VERA</t>
  </si>
  <si>
    <t>YOYI</t>
  </si>
  <si>
    <t>SILVIO PETTIROSSI C/ ISMAEL RAMIREZ</t>
  </si>
  <si>
    <t>ANTES DE LA CABINA Y LA DESPENSA</t>
  </si>
  <si>
    <t>SAMUEL TORRES</t>
  </si>
  <si>
    <t>RUFINA MASCAREÑO</t>
  </si>
  <si>
    <t>(0981) 118945</t>
  </si>
  <si>
    <t xml:space="preserve">CALLE SILVIO PARODI. FRACCION PRIMAVERA </t>
  </si>
  <si>
    <t>CERCA DE LA PLAZA SANTA ROSA Y DE LA ESCUELA SANTO TOMAS</t>
  </si>
  <si>
    <t>JULIA GRACIELA BORDENAVE DE PASMOR</t>
  </si>
  <si>
    <t xml:space="preserve">ANTONIO CACERES DUARTE </t>
  </si>
  <si>
    <t>(021) 653342</t>
  </si>
  <si>
    <t xml:space="preserve">CALLE SILVIO PARODI E/ JUDAS TADEO </t>
  </si>
  <si>
    <t xml:space="preserve">A 4 CUADRAS DEL COLEGIO SANTO TOMAS, FRENTE DE LA DESPENSA JUANCITO </t>
  </si>
  <si>
    <t>NELLY CACERES</t>
  </si>
  <si>
    <t>SEGUNDA MARTINEZ DE NUÑEZ</t>
  </si>
  <si>
    <t>SILVIO PARODI Y ZARAGOSA</t>
  </si>
  <si>
    <t xml:space="preserve">PORFIRIA BENITEZ DE VELASTIQUI </t>
  </si>
  <si>
    <t>CALLE SILVIO PARODI, FRACCION PRIMAVERA</t>
  </si>
  <si>
    <t>JUANA VELTEZ</t>
  </si>
  <si>
    <t>(0984) 152701</t>
  </si>
  <si>
    <t>ISIDORA FERREIRA DE  BENITEZ</t>
  </si>
  <si>
    <t>0982-622-261</t>
  </si>
  <si>
    <t>PASAR LA PLAZA SANTA ROSA Y GIRAR A LA GIRAR A LA DERECHA HASTA COLECTIVOS MANSUR GIRAR A LA IZQUIERDA APROX UNA CUADRA</t>
  </si>
  <si>
    <t>LUISA BENITEZ</t>
  </si>
  <si>
    <t>JULIAN LOPEZ MOREL</t>
  </si>
  <si>
    <t>0985-233-339</t>
  </si>
  <si>
    <t>SAN LUIS C/ SAN RAMON</t>
  </si>
  <si>
    <t>VILLA CONAVI</t>
  </si>
  <si>
    <t>JORGE LOPEZ</t>
  </si>
  <si>
    <t>0982-793-409</t>
  </si>
  <si>
    <t>MATILDE ALCARAS VDA DE COLMAN</t>
  </si>
  <si>
    <t>0981-162-517</t>
  </si>
  <si>
    <t>AVDA SAN LUIS C/ SANTA LUISA</t>
  </si>
  <si>
    <t>MANZANA 6 LOTE 8 CERCA DE LA CONSTRUCCION DEL NVO PODER JUDICIAL</t>
  </si>
  <si>
    <t xml:space="preserve">MATEO GONZALEZ </t>
  </si>
  <si>
    <t>CALLE SILVIO PARODI</t>
  </si>
  <si>
    <t xml:space="preserve">FRENTE MISMO DE LA ESCUELA SANTO TOMAS </t>
  </si>
  <si>
    <t xml:space="preserve">ANTONIA ROMAN VDA DE TROCHE </t>
  </si>
  <si>
    <t>(0982) 642976</t>
  </si>
  <si>
    <t>CALLE SAN JUAN Y VERGEL LUQUEÑO</t>
  </si>
  <si>
    <t xml:space="preserve">CERCA DE LA CAPILLA SAN JUAN, EN LA ESQUINA DE UN TINGLADO SE ENTRA EN LA CALLE PRINCIPAL PASANDO LA VIA 5 CUADRAS ES LA CASA . A METROS DE LA PLAZA LA PAZ  </t>
  </si>
  <si>
    <t xml:space="preserve">FRACCION RAMONCITO </t>
  </si>
  <si>
    <t>MIRTHA TROCHE</t>
  </si>
  <si>
    <t>(0981) 804486</t>
  </si>
  <si>
    <t>MARIA MAGDALENA GONZALEZ RIVERO</t>
  </si>
  <si>
    <t>0971-563-932</t>
  </si>
  <si>
    <t>SAN MIGUEL C/ PROF ALMADA</t>
  </si>
  <si>
    <t xml:space="preserve">DETRÁS DEL CLUB GRAL B. CABALLERO DE CAMPO GRANDE </t>
  </si>
  <si>
    <t>GRAL BERNARDINO CABALLERO</t>
  </si>
  <si>
    <t>ANTONIO MARTINEZ ARAUJO</t>
  </si>
  <si>
    <t>641-509 / 0971-563-932</t>
  </si>
  <si>
    <t>MAGDALENA CANTERO DE ECHEVERRIA</t>
  </si>
  <si>
    <t>0981 601028</t>
  </si>
  <si>
    <t>TTE 2ª HORACIO L GINI C/ GRAL CABALLERO</t>
  </si>
  <si>
    <t>1º CÑIA , CASETA POLICIAL</t>
  </si>
  <si>
    <t>CORNELIO DUARTE</t>
  </si>
  <si>
    <t>0985-485-139</t>
  </si>
  <si>
    <t>BARRIO GUADALUPE</t>
  </si>
  <si>
    <t>A UNA CUADRA DE LA COMISARIA Y DE LA FARMACIA SAN FRANCISCO</t>
  </si>
  <si>
    <t>GUADALUPE</t>
  </si>
  <si>
    <t>JOSE ANTONIO ESPINOLA</t>
  </si>
  <si>
    <t>LOS PINOS Y LARA CASTRO</t>
  </si>
  <si>
    <t>CERCA DE NUEVA AMERICANA</t>
  </si>
  <si>
    <t>HUGUA DE SEDA</t>
  </si>
  <si>
    <t>NANCY ESPINOLA</t>
  </si>
  <si>
    <t>0985-917-992</t>
  </si>
  <si>
    <t>SINFORIANO RAMON CABALLERO</t>
  </si>
  <si>
    <t>0982-827-582</t>
  </si>
  <si>
    <t>LARA CASTRO Y HERRERA C/ LOS PINOS</t>
  </si>
  <si>
    <t>CAMINO A SAN LORENZO A 3 CUADRAS DETRÁS DEL DEPOSITO DE NUEVA AMAERICANA Y LA FABRICA DE COLUMNAS</t>
  </si>
  <si>
    <t>LUCIANA CABALLERO</t>
  </si>
  <si>
    <t>ANGELA REYES DE SOSA</t>
  </si>
  <si>
    <t>DEL MAESTRO Y TUYUTI 4º BARRIO</t>
  </si>
  <si>
    <t>DE LA RUTA GRAL AQUINO, ENTRANDO POR LA CALLE AL COSTADO DEL COL. NACIONAL ELIZARDO AQUINO, POR LA CALLE DEL MAESTRO, HASTA EL PUENTE (13 CUADRAS), DESPUES ENTRAR EN UN PASILLO A LA DERECHA LA 22º CASA</t>
  </si>
  <si>
    <t>ANSELMA ROA</t>
  </si>
  <si>
    <t>MARTA DEL CARMEN GARCETE DE NARVAJA</t>
  </si>
  <si>
    <t>CALLE ULTIMA C/ LUIS ALBERTO DE HERRERA</t>
  </si>
  <si>
    <t>RAMON ATILIO AGÜERO</t>
  </si>
  <si>
    <t>DON ATILIO</t>
  </si>
  <si>
    <t>021 654218</t>
  </si>
  <si>
    <t>CALLE ULTIMA C/ HERRERA, 4º BARRIO</t>
  </si>
  <si>
    <t>CASA SOBRE CALLE ULTIMA, ENTRE CAP. INSFRAN, L.A. DE HERRERA Y CLAUDIO ARRUA</t>
  </si>
  <si>
    <t>DOMINGA ZARATE</t>
  </si>
  <si>
    <t>MARCOS ZARATE</t>
  </si>
  <si>
    <t>0983-398-765</t>
  </si>
  <si>
    <t>ESTER ACOSTA DE ESPINOLA</t>
  </si>
  <si>
    <t>MATEO QUIROGA</t>
  </si>
  <si>
    <t>0982-819-064</t>
  </si>
  <si>
    <t>CAPITAN INSFRAN S/ LARA CASTRO</t>
  </si>
  <si>
    <t>ALADO DEL DEPOSITO NUEVA AMERICANA Y FRENTE A LA CASETA POLICIAL</t>
  </si>
  <si>
    <t>REGINA MERCEDES RUIZ DE SILVA</t>
  </si>
  <si>
    <t>PASANDO EL ASENTAMIENTO 9 DE MARXO 3 CUADRAS</t>
  </si>
  <si>
    <t>JUAN ESTANILAO SILVA</t>
  </si>
  <si>
    <t>0985-562-347</t>
  </si>
  <si>
    <t>DEL MAESTRO Y CALLE SIN NOMBRE</t>
  </si>
  <si>
    <t>ENFRENTE A LA VILLA 8 DE MARZO</t>
  </si>
  <si>
    <t>ANASTACIA BAEZ DE QUIROGA</t>
  </si>
  <si>
    <t xml:space="preserve">VIDAL AYALA </t>
  </si>
  <si>
    <t>(021) 641670</t>
  </si>
  <si>
    <t xml:space="preserve">CALLE DEL MAESTRO Y ULTIMA </t>
  </si>
  <si>
    <t>SE ENTRA EN LA CALLE DEL MAESTRO 10 CUADRAS HASTA CALLE ULTIMA</t>
  </si>
  <si>
    <t>ELIODORA TORRES</t>
  </si>
  <si>
    <t>0981-984-649</t>
  </si>
  <si>
    <t>CALLE CORTA C/ DIAGONAL TUYUTI</t>
  </si>
  <si>
    <t>VICTORINO CORONEL</t>
  </si>
  <si>
    <t>VIRGINIA CACERES</t>
  </si>
  <si>
    <t>0981-250-921</t>
  </si>
  <si>
    <t>HUGUA DE SEDA ASENTAMIENTO HUGUA DE SEDA</t>
  </si>
  <si>
    <t>A 4 CUADRAS DE  NUEVA AMERICANA A  LA MANO DERECHA</t>
  </si>
  <si>
    <t>LIDUVINA GIMENEZ GAUTO</t>
  </si>
  <si>
    <t>ÑA LIDU</t>
  </si>
  <si>
    <t>RAMON VICTORIO ARANDA BARRIOS</t>
  </si>
  <si>
    <t>CHO VITO</t>
  </si>
  <si>
    <t>A UNA CUADRA APROX DE LA CAPILLA SANTO DOMINGO DE GUZMAN</t>
  </si>
  <si>
    <t>SATURNINO PAEZ</t>
  </si>
  <si>
    <t>021-653-099</t>
  </si>
  <si>
    <t>ANDRES RIVAS GOMEZ</t>
  </si>
  <si>
    <t>0981-867-550</t>
  </si>
  <si>
    <t xml:space="preserve">ITAPUAMI </t>
  </si>
  <si>
    <t>CERCA DEL COLEGIO SAN FRANCISCO Y DE LA PARADA DE LA LINEA 10</t>
  </si>
  <si>
    <t>INDEPENDIENTE</t>
  </si>
  <si>
    <t>NOELIA RIVAS</t>
  </si>
  <si>
    <t>ELENA AURORA BOGADO DE RIVAS</t>
  </si>
  <si>
    <t xml:space="preserve">MANUELA GONZALEZ </t>
  </si>
  <si>
    <t>CALLE HEROES DEL CHACO Y BERTONI</t>
  </si>
  <si>
    <t xml:space="preserve">ENFRENTE DE LA CAPILLA INMACULADA CONCEPCION </t>
  </si>
  <si>
    <t>INMACULADA CONCEPCION</t>
  </si>
  <si>
    <t>ELIDA GONZLEZ</t>
  </si>
  <si>
    <t>(021) 653223</t>
  </si>
  <si>
    <t>MARINA BENITEZ VDA DE CESPEDES</t>
  </si>
  <si>
    <t>ÑA MARINA</t>
  </si>
  <si>
    <t>BERTONI</t>
  </si>
  <si>
    <t>HACIA SUPERMERCADO EL CONDOR</t>
  </si>
  <si>
    <t>VICENTA ACOSTA B.</t>
  </si>
  <si>
    <t>FELICIA AMADA DE CORONEL</t>
  </si>
  <si>
    <t>SANTACRUZ Y GUILLERMO LEOZ</t>
  </si>
  <si>
    <t>JOSE DE MERCEDES LEON ORUE</t>
  </si>
  <si>
    <t>0983-859-603</t>
  </si>
  <si>
    <t>COLON C/ JAVIER BOGARIN Nº 351</t>
  </si>
  <si>
    <t>A 2 CUADRAS DEL SPORTIVO LUQUEÑO</t>
  </si>
  <si>
    <t>PATRICIA LIDIA SANCHEZ DE PRIMERANO</t>
  </si>
  <si>
    <t>021 647046</t>
  </si>
  <si>
    <t>COLON  243 E/ BALDERRAMA Y JAVIER BOGARIN 3º BARRIO</t>
  </si>
  <si>
    <t>ESCUELA GRAL AQUINO, ESTADIO SP LUQUEÑO</t>
  </si>
  <si>
    <t xml:space="preserve">MARIA PABLA GONZALEZ DE GALARZA </t>
  </si>
  <si>
    <t>0961-612-244</t>
  </si>
  <si>
    <t>JAVIER BOGARIN C/ INMACULADA CONCEPCION</t>
  </si>
  <si>
    <t>Nº DE LA CASA 921 CERCA DEL TANQUE DE AGUA</t>
  </si>
  <si>
    <t xml:space="preserve">JOSEFA CONCEPCION AMARILLA VDA DE PEÑA </t>
  </si>
  <si>
    <t>(0982) 381320</t>
  </si>
  <si>
    <t xml:space="preserve">CALLE BERTONI Y PASAJE PUBLICO </t>
  </si>
  <si>
    <t>CERCA DE ESSAP TANQUE DE AGUA. ENFRENTE DE LA CAPILLA SANTA RITA SE ENTRA UNA CUADRA, Nº DE CASA 238</t>
  </si>
  <si>
    <t>EULOGIO TORRES CACERES</t>
  </si>
  <si>
    <t>021 645019</t>
  </si>
  <si>
    <t>3º BARRIO, JAVIER BOGARIN 440 Y HEROES DE PATRIA</t>
  </si>
  <si>
    <t>JUSTICIA ELECTORAL</t>
  </si>
  <si>
    <t xml:space="preserve">JUANA EVANGELISTA VELLOZO VDA DE TORRES </t>
  </si>
  <si>
    <t>CALLE SANTA TERESA C/ JAVIER BOGARIN Nº 356</t>
  </si>
  <si>
    <t>CERCA DEL TANQUE DE SENASA</t>
  </si>
  <si>
    <t>VICTORINA NOCEDA DE TORRES</t>
  </si>
  <si>
    <t>DOROTEA ORTIZ DE AGUILERA</t>
  </si>
  <si>
    <t>DORA</t>
  </si>
  <si>
    <t>0982 954437</t>
  </si>
  <si>
    <t>BERTONI 480 C/HEROES DEL CHACO 3º BARRIO</t>
  </si>
  <si>
    <t>GUARDERIA ROGAMI Y CAPILLA INMACULADA CONCEPCION</t>
  </si>
  <si>
    <t>ELISA AGUILERA ORTIZ DE TORRES</t>
  </si>
  <si>
    <t>HILARIO BENITEZ</t>
  </si>
  <si>
    <t>0981-975-050</t>
  </si>
  <si>
    <t>JAVIER BOGARIN Y COLON 393</t>
  </si>
  <si>
    <t>A 3 CUADRAS DEL SPORTIVO LUQUEÑO</t>
  </si>
  <si>
    <t>CEFERINO BENITEZ</t>
  </si>
  <si>
    <t xml:space="preserve">ELENO AGABITO SOSA ORTIZ </t>
  </si>
  <si>
    <t>(021) 645025</t>
  </si>
  <si>
    <t xml:space="preserve">CALLE COLON C/ BALDERRAMA Nº 225 </t>
  </si>
  <si>
    <t xml:space="preserve">LA CALLE DE LA OTRA ESQUINA ES JAVIER BOGARIN </t>
  </si>
  <si>
    <t xml:space="preserve">INMACULADA CONCEPCION </t>
  </si>
  <si>
    <t>OSCAR ROLANDO SOSA</t>
  </si>
  <si>
    <t>ESTEBAN MARINO ORTIZ</t>
  </si>
  <si>
    <t>DON ESTEBAN</t>
  </si>
  <si>
    <t>HEROES DEL CHACO C/ BERTONI Nº 469, 3º BARRIO</t>
  </si>
  <si>
    <t>POR BERTONI, PASANDO FARMACENTER, MERCADO Nº1 EL SPORTIVO LUQUEÑO Y EN LA MANZANA DE LA CAPILLA INMACULA, A UNA O DOS CASAS DE DISTANCIA</t>
  </si>
  <si>
    <t>HUGO BENITEZ</t>
  </si>
  <si>
    <t>FELIPA RAMIREZ CORVALAN</t>
  </si>
  <si>
    <t>CIRILO GILL, 3º BARRIO</t>
  </si>
  <si>
    <t>DE CALLE SP. LUQUEÑO, PASANDO EL SUPER STOCK, POR LA CALLE CAMINO A CAÑADA SAN RAFAEL 5 CUADRAS Y A LA DERECHA Y LUEGO A LA DERECHA DE NUEVO, LA 2º CASA</t>
  </si>
  <si>
    <t>BLANCA VEGA</t>
  </si>
  <si>
    <t>JUANA PETRONA PINEDA DE ORTIZ</t>
  </si>
  <si>
    <t>ÑA ÑEKA</t>
  </si>
  <si>
    <t xml:space="preserve">ENRIQUETA JIMENEZ GONZALEZ </t>
  </si>
  <si>
    <t xml:space="preserve">CALLE BALDERRAMA Nº 363 </t>
  </si>
  <si>
    <t xml:space="preserve">A METROS DE LA ESCUELA GRAL AQUINO Y A UNA CUADRA Y MEDIA DEL ESTADIO SPRTIVO LUQUEÑO </t>
  </si>
  <si>
    <t xml:space="preserve">PATRICIO SANCHEZ </t>
  </si>
  <si>
    <t>(0981) 229773</t>
  </si>
  <si>
    <t>PANFILA TROCHE VDA DE PEÑA</t>
  </si>
  <si>
    <t>ÑA PANFILA</t>
  </si>
  <si>
    <t>BALDERRAMA Nº 529 C/ DELFIN CHAMORRO, 3º BARRIO</t>
  </si>
  <si>
    <t>A 3 CUADRAS DEL ESTADIO FELICIANO CACERES, SOBRE BALDERRAMA, A UNA CUADRA DE  DELFIN CHAMORRO</t>
  </si>
  <si>
    <t>PAULO MANUEL DOMINGUEZ</t>
  </si>
  <si>
    <t>MARIA MAGDALENA GARCIA</t>
  </si>
  <si>
    <t>BALDERRAMA C/ S. LUQUEÑO, 3º BARRIO</t>
  </si>
  <si>
    <t>DE SPORTIVO LUQUEÑO, A LA DERECHA EN BALDERRAMA, PASANDO LA FARMACIA OLIVA, LA 5 CASA</t>
  </si>
  <si>
    <t>ZINECIO APONTE</t>
  </si>
  <si>
    <t>021 645035</t>
  </si>
  <si>
    <t>MARCIANA ACOSTA RODRIGUEZ</t>
  </si>
  <si>
    <t>ÑA MARCIA</t>
  </si>
  <si>
    <t>CALLE SANTA RITA, 3º BARRIO</t>
  </si>
  <si>
    <t>POR LA CALLE DONDE PASA EL LINEA 20, PASANDO LA JUSTICIA ELECTORAL, HELADERIA ROMI, PLAZA, IGLEISA NIÑO JESUS, Y EL TANQUE DE AGUA DE ESSAP, A LA IZQUIERDA, EL 2º PASILLO, EN PLAZA SANTA RITA</t>
  </si>
  <si>
    <t>CINTHIA BAYA</t>
  </si>
  <si>
    <t>EUSEBIA SALDIVAR GOMEZ</t>
  </si>
  <si>
    <t>STA. TERESA C/ BERTONI, 3º BARRIO</t>
  </si>
  <si>
    <t>POR CALLE SANTA TERESA Y LUEGO BERTONI, CERCA DEL TANQUE DE AGUA</t>
  </si>
  <si>
    <t>AGUSTINA MEDINA DE MARTINEZ</t>
  </si>
  <si>
    <t>0961-307-048</t>
  </si>
  <si>
    <t>SANTA TERESA Y SANTA CRUZ Nº 142</t>
  </si>
  <si>
    <t>ENTRAR EN LA CALLE INMACULADA, GIRAR EN LA CALLE SANTA CRUZ 2 CUDRAS A LA IZQUIERDA / PASANDO EL TANQUE</t>
  </si>
  <si>
    <t>INMACULADA CONCEPCION / 3º BARRIO</t>
  </si>
  <si>
    <t>CEFERINA OCAMPOS IRALA</t>
  </si>
  <si>
    <t>021 596461</t>
  </si>
  <si>
    <t>SAN PATRICIO 525 C/ SAN MATEO</t>
  </si>
  <si>
    <t>ISLA BOGADO</t>
  </si>
  <si>
    <t>BENIGNO VAZQUEZ BOGADO</t>
  </si>
  <si>
    <t>CERCA DE C.I.E.</t>
  </si>
  <si>
    <t xml:space="preserve">MIGUELA RAMONA FLORENTIN AYALA </t>
  </si>
  <si>
    <t>(0985) 455262</t>
  </si>
  <si>
    <t xml:space="preserve">CALLE CAPITAN INSFRAN C/ LOS PINOS </t>
  </si>
  <si>
    <t>TERESA SOSA</t>
  </si>
  <si>
    <t xml:space="preserve">SANTIAGO DUARTE GONZALEZ </t>
  </si>
  <si>
    <t>CALLE CENTINELA DEL CHACO</t>
  </si>
  <si>
    <t>DE LA CALLE CORONEL MARTINEZ SE ENTRA EN LA CALLE LOS GUAYABOS 3 CUADRAS HASTA LA CALLE CENTINELA DEL CHACO</t>
  </si>
  <si>
    <t>BASILISIA AMARILLA</t>
  </si>
  <si>
    <t>0981-142-765</t>
  </si>
  <si>
    <t>FRENTE A LA PLAZA TARRAGONA</t>
  </si>
  <si>
    <t>HIGINIO RAMON BEJARANO</t>
  </si>
  <si>
    <t>0961-525-333</t>
  </si>
  <si>
    <t>REINALDO PABLO GODOY RAMIREZ</t>
  </si>
  <si>
    <t>0981 909997</t>
  </si>
  <si>
    <t>STA RITA E/ SAN JOSE Y SAN PATRICIO</t>
  </si>
  <si>
    <t>AIDA INES DE LEZCANO</t>
  </si>
  <si>
    <t>0981 680669</t>
  </si>
  <si>
    <t>EULOGIA AMADA SOLIZ TORRES</t>
  </si>
  <si>
    <t>ÑA EULOGIA</t>
  </si>
  <si>
    <t>10 DE AGOSTO C/ FOTOGRAFOS DEL CHACO</t>
  </si>
  <si>
    <t>DE FOTOGRAFOS DEL CHACO, ENTRANDO POR 10 DE MAYO A LADO DERECHO</t>
  </si>
  <si>
    <t>EDELMIRA SOLIS DE ULLON</t>
  </si>
  <si>
    <t xml:space="preserve">ANDRES SAID AGUILERA </t>
  </si>
  <si>
    <t>3º COMPAÑÍA. RUTA LUQUE - SAN LORENZO</t>
  </si>
  <si>
    <t>SE ENTRA AL COSTADO DE LA PARADA DE TAXI Nº 17 Y DE LA PETROSUR, SE ENTRA 4 CUADRAS LUEGO SE DOBLA A LA IZQUIERDA 2 CUADRAS  LUEGO A LA DERECHA MEDIA CUADRA</t>
  </si>
  <si>
    <t>ROLANDO ESQUIVEL</t>
  </si>
  <si>
    <t>MAURA ESPINOLA VERA</t>
  </si>
  <si>
    <t>0971 129127</t>
  </si>
  <si>
    <t>SINECIO CORONEL 415</t>
  </si>
  <si>
    <t>PLAZA TREBOL</t>
  </si>
  <si>
    <t xml:space="preserve">SARA ESPINOLA DE RAMIREZ </t>
  </si>
  <si>
    <t>0984 227478</t>
  </si>
  <si>
    <t>GASPAR ROBLES</t>
  </si>
  <si>
    <t>SAN COSME Y DAMIAN ESQ. SAN PATRICIO Y SAN JOSE</t>
  </si>
  <si>
    <t>DE CAMPO VIA, ENTRAR A LA DERECHA EN LA FERRETERIA Y TALLER DE MOTOS, HASTA LA CALLE SAN PATRICIO Y DOBLAR A LA IZQUIERDA EN AGAMAR Y LUEGO A LA DERECHA, SOBRE SAN COSME, CASA A LA MANO DERECHA</t>
  </si>
  <si>
    <t>EUSEBIO DELVALLE</t>
  </si>
  <si>
    <t>JOSE LUIS ROTELA INVERNIZZI</t>
  </si>
  <si>
    <t>0981-841-043</t>
  </si>
  <si>
    <t>CAP ANDRES INSFRAN C/ GRAL BRITEZ CALLE MARIA CECILIA</t>
  </si>
  <si>
    <t>A UNA CUADRA APROX DE LA CAPILLA SAN RAMON NONATO</t>
  </si>
  <si>
    <t>MARIA NINFA ROTELA</t>
  </si>
  <si>
    <t>0982-416-541</t>
  </si>
  <si>
    <t>PEDRO RAMON ACUÑA ARCE</t>
  </si>
  <si>
    <t>CÑIA 3</t>
  </si>
  <si>
    <t>GIRAR EN LA PARADA DE TAXI 4 CUADRAS, LUEGO DOBLAR A LA IZQUIERDA 2 CUADRAS, LUEGO UNA CUADRA A LA DERECHA</t>
  </si>
  <si>
    <t>MODESTO FERNANDEZ GONZALEZ</t>
  </si>
  <si>
    <t>KARAI MODESTO</t>
  </si>
  <si>
    <t>BARRIO SAN BLAS</t>
  </si>
  <si>
    <t>CERCA DE LA CAPILLA SAN BLAS, IR POR LA CALLE DEL GITANO Y ANTES DE ALCANZAR CALLE`I ENTRAR A LA MANO DERECHA</t>
  </si>
  <si>
    <t>ELIDA CONSORCIA PORTILLO DE ARMANDOº</t>
  </si>
  <si>
    <t>CHACORE 3º CÑIA</t>
  </si>
  <si>
    <t>EN CHACORE CERCA DE LA ESC. REPUBLICA DE TURQUIA Y DE COL. NACIONAL ISLA BOGADO</t>
  </si>
  <si>
    <t>PETRONA DE GUERRERO</t>
  </si>
  <si>
    <t>ISIDORA GLORIA RIOS</t>
  </si>
  <si>
    <t>SAN FRANCISCO C/ SANTA ROSA</t>
  </si>
  <si>
    <t>ENTRANDO 500 MTS DE LA CAPILLA SAN FRANCISCO SOBRE FOTOGRAFOS DEL CHACO, POR CALLE SAN FRANCISCO, ANTES DE STA ROSA</t>
  </si>
  <si>
    <t>CIRIACA NUÑEZ</t>
  </si>
  <si>
    <t>021 596226</t>
  </si>
  <si>
    <t>MARCOS ROMERO</t>
  </si>
  <si>
    <t>SANTA TERESA ENTRE SIRIA Y STA BARBARA</t>
  </si>
  <si>
    <t>A DOS CUADRAS Y MEDIA DE LA CAPILLA SAN FRANCISCO, SOBRE FOTOGRAFOS DEL CHACO</t>
  </si>
  <si>
    <t>EULOGIA A. SOLIS</t>
  </si>
  <si>
    <t>RAMON COLMAN DIAZ</t>
  </si>
  <si>
    <t>643-976</t>
  </si>
  <si>
    <t>BENITO CORONEL C/ CNEL MARTINEZ</t>
  </si>
  <si>
    <t>A UNA CUADRA APROX DE IPS</t>
  </si>
  <si>
    <t>JUAN FACUNDO ESTIGARRIBIA GAMARRA</t>
  </si>
  <si>
    <t>ASENTAMIENTO PORVENIR 2</t>
  </si>
  <si>
    <t>LUIS BARTOLOME CHAMORRO BARRETO</t>
  </si>
  <si>
    <t>ASENTAMIENTO 3 DE SETIEMBRE</t>
  </si>
  <si>
    <t>ENTRANDO POR LA CALLE AL COSTA DE CONAVI II, DESDE CORONEL MARTINEZ</t>
  </si>
  <si>
    <t>LEONOR CHAMORRO</t>
  </si>
  <si>
    <t>HERMENEGILDO GOMEZ BENEGAS</t>
  </si>
  <si>
    <t>0983 835521</t>
  </si>
  <si>
    <t>FELIX PEREZ CARDOZO C/ FOTOGRAFO DEL CHACO</t>
  </si>
  <si>
    <t>3ERA CÑIA</t>
  </si>
  <si>
    <t>RANULFO RIOS</t>
  </si>
  <si>
    <t>021 596188</t>
  </si>
  <si>
    <t>EMIGDIO AYALA JACQUET</t>
  </si>
  <si>
    <t>DON EMIGDIO</t>
  </si>
  <si>
    <t>VILLA SAN RAMON 3º CÑIA</t>
  </si>
  <si>
    <t>DEL I.P.S. DE LUQUE CAMINO A CAÑADA SAN RAFAEL, PASANDO LA CANCHA 18 DE ENERO, LA ENTRADA A CONAVI1 Y DOBLANDO A LA IZQUIERDA POR EL CAMINO A CONAVI2, EN VILL SAN RAMON, PREGUNTAR POR DON EMIGDIO</t>
  </si>
  <si>
    <t>JUAN ESTEBAN NUÑEZ</t>
  </si>
  <si>
    <t>ESTEBAN CARDOZO NOGUERA</t>
  </si>
  <si>
    <t>021 649033</t>
  </si>
  <si>
    <t>CALLE ALEMANIA</t>
  </si>
  <si>
    <t>ENTRANDO DE CAMPO VIA, UNOS 300 MTS, POR CALLE EMPEDRADA "ALEMANIA" FRENTE A LA FACULTAD DE INGENIRIA I.P.T., PASANDO LA PLAZA MEDIA CUADRA</t>
  </si>
  <si>
    <t>JULIO C. CACERES</t>
  </si>
  <si>
    <t>EULALIO RAMON CABRERA</t>
  </si>
  <si>
    <t>CALLEJON SIN NOMBRE E/ SAN PATRICIO Y FOTOGRAFOS DEL CHACO</t>
  </si>
  <si>
    <t>ENTRANDO POR PASILLO CASI FRENTE A AGAMAR Y ANTES DE ASO. DE FOTOGRAFOS</t>
  </si>
  <si>
    <t>LUCIANA CASTILLO</t>
  </si>
  <si>
    <t>ALICIA MARIA CASTRO DE ROMERO</t>
  </si>
  <si>
    <t>021 596393</t>
  </si>
  <si>
    <t>STA BARBARA A 200 MTS DE FOTOGRAFOS DEL CHACO</t>
  </si>
  <si>
    <t>SOBRE SANTA BARBARA A MEDIA CUADRA DE FOTOGRAFOS DEL CHACO, 2 CUADRAS Y MEDIA DESPUES DE LA CAPILLA</t>
  </si>
  <si>
    <t>BASILIA DELGADO</t>
  </si>
  <si>
    <t>SAN COSME Y DAMIAN C/ SAN PATRICIO Y FOTROGRAFOS DEL CHACO</t>
  </si>
  <si>
    <t>SOBRE SAN COSME Y DAMIAN DETRÁS DE AGAMAR</t>
  </si>
  <si>
    <t>MAXIMA PEREIRA MORA</t>
  </si>
  <si>
    <t>ENTRAR POR SAN RAFAEL, HACIA SAN JOSE</t>
  </si>
  <si>
    <t>ANASTACIA ROMERO</t>
  </si>
  <si>
    <t>VENANCIA BARRIOS VDA DE CLARI</t>
  </si>
  <si>
    <t>ÑA VENANCIA</t>
  </si>
  <si>
    <t>GIRAR EN LA PARADA DE TAXI 4 CUADRAS, LUEGO DOBLAR A LA IZQUIERDA 1 CUADRA, LUEGO UNA CUADRA A LA DERECHA</t>
  </si>
  <si>
    <t>PABLINA ESPINOLA</t>
  </si>
  <si>
    <t>PRIMITIVA QUIÑONEZ VDA DE PEDROZO</t>
  </si>
  <si>
    <t>0984-587-800</t>
  </si>
  <si>
    <t>LAS MONEDAS Y SAN FRANCISCO</t>
  </si>
  <si>
    <t>FRENTE A UNA PLAZA</t>
  </si>
  <si>
    <t>JORGELINA SAUCEDO</t>
  </si>
  <si>
    <t>0983-707-969</t>
  </si>
  <si>
    <t>PASCUALA PEREIRA</t>
  </si>
  <si>
    <t>FOTOGRAFOS DE CHACO Nº 770 ESQ. SAN JOSE</t>
  </si>
  <si>
    <t>SOBRE FOTOGRAFOS DEL CHACO, AL LADO DE LA ASO. DE FOTOGRAFOS</t>
  </si>
  <si>
    <t>BASILISA FERLANI DE ORTIZ</t>
  </si>
  <si>
    <t>HERIBERTA SAMUDIO</t>
  </si>
  <si>
    <t>CALLEJON SIN NOMBRE Nº 602, C/ FOTOGRAFOS DEL CHACO</t>
  </si>
  <si>
    <t>IR POR FOTOGRAFOS DEL CHACO, ENTRAR EN CALLEJON SIN NOMBRE</t>
  </si>
  <si>
    <t>ALEJANDRINO FIGUEREDO</t>
  </si>
  <si>
    <t>ANDRES NOCEDA TORRES</t>
  </si>
  <si>
    <t>CAMPO VIA Y 1º DE MAYO</t>
  </si>
  <si>
    <t>SOBRE CAMPO VIA PASANDO EL COL. PRINCIPE DE PAZ, LA CANCHA Y EN EL DESVIO A 1º DE MAYO</t>
  </si>
  <si>
    <t>PATRICIA MABEL TORRES</t>
  </si>
  <si>
    <t>JUANA CORONEL DE LOPEZ</t>
  </si>
  <si>
    <t>EL SALVADOR Nº 938 C/ PUERTO PINASCO</t>
  </si>
  <si>
    <t>A DOS CUADRAS Y MEDIA DE LA ESC. VILLA DE LA MADRE</t>
  </si>
  <si>
    <t>JULIA ELENA LOPEZ</t>
  </si>
  <si>
    <t>MARIA GENARA HAEDO DE VILLAGRA</t>
  </si>
  <si>
    <t>A1 CUADRA DE IPT</t>
  </si>
  <si>
    <t>SILVIO PERALTA BENITEZ</t>
  </si>
  <si>
    <t>ISLA BOGAGO</t>
  </si>
  <si>
    <t>HACIA C.I.E.</t>
  </si>
  <si>
    <t>PERALTA GIMENEZ</t>
  </si>
  <si>
    <t>AGUSTIN SOLIS MELGAREJO</t>
  </si>
  <si>
    <t>MARY NUÑEZ</t>
  </si>
  <si>
    <t>NICASIO GAONA</t>
  </si>
  <si>
    <t>021 634633</t>
  </si>
  <si>
    <t>PASAR CENTRO DE SALUD, ASENT SAN RAMON</t>
  </si>
  <si>
    <t xml:space="preserve">PAULINA PINO </t>
  </si>
  <si>
    <t>DOROTEO MEZA GONZALEZ</t>
  </si>
  <si>
    <t>STA ROSA C/ SAN FRANCISCO</t>
  </si>
  <si>
    <t>CAPILLA SAN FRANCISCO</t>
  </si>
  <si>
    <t>DOMINGO ROLON</t>
  </si>
  <si>
    <t>0985 946519</t>
  </si>
  <si>
    <t>LEONARDA LOPEZ</t>
  </si>
  <si>
    <t>ÑA LEONARDA</t>
  </si>
  <si>
    <t>CENTINELA DEL CHACO C/ FOTOGRAFOS DEL CHACO 3º CÑIA</t>
  </si>
  <si>
    <t>SOBRE CENTINELAS DE CHACO C/ FOTOGRAFOS</t>
  </si>
  <si>
    <t>LORENZO CALDERON</t>
  </si>
  <si>
    <t>AGUEDA MENDEZ DE GAVILAN</t>
  </si>
  <si>
    <t>GUAIRA ENTRE 12 DE JUNIO Y SAN JOSE</t>
  </si>
  <si>
    <t>APROXIMADAMENTE A  3 O 4 CUADRAS DE LA PARADA DEL 12, GUAIRA ES PARALELA A SAN RAFAEL</t>
  </si>
  <si>
    <t>HERMINIA VERA VDA. DE ROLON</t>
  </si>
  <si>
    <t>FAUSTO EXPEDITO ESPINOLA</t>
  </si>
  <si>
    <t>DON FAUSTO</t>
  </si>
  <si>
    <t>0981-960-236</t>
  </si>
  <si>
    <t>VIVE CERCA DE LA CAPILLA SAN JOSE</t>
  </si>
  <si>
    <t>CERCA DEL COLEGIO NACIONAL IPT Y DE LA CAPILLA SAN JOSE</t>
  </si>
  <si>
    <t>ALDO CORONEL</t>
  </si>
  <si>
    <t>0983-773-565</t>
  </si>
  <si>
    <t>BALBUENA DIAZ MIGUEL</t>
  </si>
  <si>
    <t xml:space="preserve">ISLA BOGADO </t>
  </si>
  <si>
    <t>PASAR LA AGUATERIA GAMARRA Y GIRAR A LA DERECHA 2 CUADRAS Y MEDIA</t>
  </si>
  <si>
    <t>ROSALINA RUIZ DIAZ</t>
  </si>
  <si>
    <t>0981-457-266</t>
  </si>
  <si>
    <t>LAUDELINA FLORENTIN DE GONZALEZ</t>
  </si>
  <si>
    <t>0981 152907</t>
  </si>
  <si>
    <t>FELIX PEREZ CARDOZO ESQ. 10 DE AGOSTO</t>
  </si>
  <si>
    <t>PASAR 200 MTS DEL CENTRO DE SALUD</t>
  </si>
  <si>
    <t>PABLINA PINO MEDINA</t>
  </si>
  <si>
    <t>SAN FRANCISCO ESQ. SAN RAFAEL 3º CÑIA</t>
  </si>
  <si>
    <t>COMO A 4 CUADRAS DE LA PARADA DEL 12, A DOS CUADRAS DE LA PLAZA</t>
  </si>
  <si>
    <t>PETRONA ACOSTA DE ROLON</t>
  </si>
  <si>
    <t>CIRIACA NUÑEZ DE BENITEZ</t>
  </si>
  <si>
    <t>021 596225</t>
  </si>
  <si>
    <t>12 DE JUNIO ESQ. SAN RAFAEL</t>
  </si>
  <si>
    <t>DE CAMPO VIA ENTRAR POR LA CATOLICA, 4 CUADRAS Y A LA DERECHA POR 12 DE JUNIO, 3 CUADRAS HASTA SAN RAFAEL</t>
  </si>
  <si>
    <t>LUISA Z. VDA DE CABARRERO</t>
  </si>
  <si>
    <t>LUCIA ARMOA</t>
  </si>
  <si>
    <t>ÑA LUCY</t>
  </si>
  <si>
    <t>0983-262-302</t>
  </si>
  <si>
    <t>ARSENIO ERICO Nº 265</t>
  </si>
  <si>
    <t>CERCA DE LA PARADA DE LA LINEA 20</t>
  </si>
  <si>
    <t>MARIA DE CARBALLO</t>
  </si>
  <si>
    <t>021-646-874</t>
  </si>
  <si>
    <t>JULIA PAREDES VDA DE COLMAN</t>
  </si>
  <si>
    <t>CAMPO VIA C/ PUERTO PINAZCO</t>
  </si>
  <si>
    <t>HACIA LA ANTENA TIGO</t>
  </si>
  <si>
    <t>BERNARDO DANIEL FIGUEREDO</t>
  </si>
  <si>
    <t>FERMINA ELENA MORALES RAMIREZ</t>
  </si>
  <si>
    <t>CALLE STA RITA - PLAZA SAN FRACISCO</t>
  </si>
  <si>
    <t>DE SAN LORENZO CALLE`I, CAMINO A CIE, ENTRAR A LA DERECHA DONDE ENTRA EL 19, 3 CUADRAS, HASTA LA ASOCIACION DE FOTOGRAFOS DEL PARAGUAY Y A LA IZQUIERDA 3 CUADRAS, LUEGO DERECHA MEDIA CUADRA, MANO DERECHA</t>
  </si>
  <si>
    <t>DOMINGA CHAMORRO</t>
  </si>
  <si>
    <t>MARIA TELMA BALBUENA DE ARANDA</t>
  </si>
  <si>
    <t>3º COMPAÑÍA ISLA BOGADO - BICENTENARIO ARENA ESQ. MEJICO</t>
  </si>
  <si>
    <t>SE ENTRAN 5 CUADRAS DE LA RUTA HASTA EL COLEGIO VILLA DE LA MADRE Y GIRAR  A LA MANO DERECHA 2 CUADRAS</t>
  </si>
  <si>
    <t>RAQUEL CENTURION</t>
  </si>
  <si>
    <t>0961-317-067</t>
  </si>
  <si>
    <t xml:space="preserve">EUSEBIO BALBUENA FRANCO </t>
  </si>
  <si>
    <t>(021) 640085</t>
  </si>
  <si>
    <t>CALLE FILIGRANA C/ ALASKA Nº 272</t>
  </si>
  <si>
    <t>SE ENTRA EN LA CALLE FILIGRANA EN LA ESQUINA DEL NEGOCIO TEJAS Y ARENAS, HASTA LA CALLE ALASKA</t>
  </si>
  <si>
    <t>ANGELINA DE VERA</t>
  </si>
  <si>
    <t>MARIA DE LA CRUZ AGÜERO ORUE</t>
  </si>
  <si>
    <t>0985 888823</t>
  </si>
  <si>
    <t>SAN FRANCISCO 791 C/ FOTOGRAFO DEL CHACO</t>
  </si>
  <si>
    <t>PORFIRIO GONZALEZ</t>
  </si>
  <si>
    <t xml:space="preserve">MARIA ASUNCION FERNANDEZ </t>
  </si>
  <si>
    <t>(0984) 170302</t>
  </si>
  <si>
    <t>CALLE EL GUAYABO Y ARBOLITO</t>
  </si>
  <si>
    <t xml:space="preserve"> ASENTAMIENTO 8 DE DICIEMBRE </t>
  </si>
  <si>
    <t>MARIA EUGENIA ESTIGARRIBIA VDA DE DIAZ</t>
  </si>
  <si>
    <t>0983-356-387</t>
  </si>
  <si>
    <t>CAMPO VIA Y LUIS ALBERTO DEL PARANA</t>
  </si>
  <si>
    <t>PASANDO LA PLAZA AGUSTIN PIO BARRIOS A LA MANO  IZQUIERDA MEDIA CUADRA</t>
  </si>
  <si>
    <t>ANTONIA DIAZ</t>
  </si>
  <si>
    <t>ELIDA ROJAS</t>
  </si>
  <si>
    <t>0982 749814</t>
  </si>
  <si>
    <t xml:space="preserve">SILVANO RIVERA C/ FOTOGRAFO DEL CHACO </t>
  </si>
  <si>
    <t>VILLA GABRIELA</t>
  </si>
  <si>
    <t>NELSON MACHUCA</t>
  </si>
  <si>
    <t>0984 2249961</t>
  </si>
  <si>
    <t>ANUNCIA RAMOS DE CACERES</t>
  </si>
  <si>
    <t>0981-834-836</t>
  </si>
  <si>
    <t>FILIGRANA E/ MEJICO Y ALASKA Nº 266</t>
  </si>
  <si>
    <t>0981-834-834</t>
  </si>
  <si>
    <t>VIVIANA DIAZ RUIZ</t>
  </si>
  <si>
    <t>0961-819-844</t>
  </si>
  <si>
    <t>CAMPO VIA Y 29 DE SETIEMBRE</t>
  </si>
  <si>
    <t>CERCA DE LA PLAZA PIO BARRIOS</t>
  </si>
  <si>
    <t>FRANCISCO AMARILLA DIAZ</t>
  </si>
  <si>
    <t>0982-322-273</t>
  </si>
  <si>
    <t>JOSEFINA AMARILLA ANDRADA</t>
  </si>
  <si>
    <t>(0981) 831012</t>
  </si>
  <si>
    <t>PUERTO PINAZCO</t>
  </si>
  <si>
    <t>AL COSTADO DE I.P.T. FRENTE AL TALLER LOPEZ</t>
  </si>
  <si>
    <t>GEORGINA PAREDES VDA DE SANCHEZ</t>
  </si>
  <si>
    <t>CALLE BRASIL C/ FILIGRANA</t>
  </si>
  <si>
    <t xml:space="preserve">A METROS DE UNA ILESIA ES LA CASA </t>
  </si>
  <si>
    <t>MARIA ESTEL</t>
  </si>
  <si>
    <t>(0981) 524539</t>
  </si>
  <si>
    <t xml:space="preserve">ALEJANDRO BRITOS MARTINEZ </t>
  </si>
  <si>
    <t>ISLA BOGADO, 3º COMPAÑÍA</t>
  </si>
  <si>
    <t>A 5 CUADRAS DE LA CAPILLA SAN FRANCISCO AL NORTE. MANZANA 4 LOTE 8</t>
  </si>
  <si>
    <t>ESCOLASTICA RAMONA ROMERO</t>
  </si>
  <si>
    <t>SIRIA 947 ENTRE STA ROSA Y STA RITA</t>
  </si>
  <si>
    <t>A UN PAR DE CUADRAS DE LA PLAZA AMISTAD, COMO A 6 DE LA PARADA DEL 12</t>
  </si>
  <si>
    <t>AGUEDA DE GAVILAN</t>
  </si>
  <si>
    <t>NIDIA CONCEPCION ROMERO DE SEGOVIA</t>
  </si>
  <si>
    <t>SAN RAFAEL C/ 12 DE JUNIO</t>
  </si>
  <si>
    <t>PASANDO LA PLAZA 24 DE OCTUBRE, ENTRAR EN SAN RAFAEL. ANTES DE 12 DE JUNIO</t>
  </si>
  <si>
    <t>LUISA FIGUEROA</t>
  </si>
  <si>
    <t xml:space="preserve">VICTOR ARNALDO ZARATE CESPEDES </t>
  </si>
  <si>
    <t>CALLE FILIGRANA E/ ALASKA</t>
  </si>
  <si>
    <t>SE ENTRA EN LA ESQUINA DEL NEGOCIO TEJAS Y ARENAS QUE ESTA SOBRE CAPITAN INSFRAN. LUEGO 4 CUADRAS SOBRE LA CALLE FILIGRANA HASTA LLEGAR A LA CALLE ALASKA</t>
  </si>
  <si>
    <t>EUSEBIO CARDOZO</t>
  </si>
  <si>
    <t>HACIA INVERFIN TAISA, PASANDO LA PELUQUERIA</t>
  </si>
  <si>
    <t>CATALINO CARDOZO</t>
  </si>
  <si>
    <t>MARIA LIDIA RIVAS MOREL</t>
  </si>
  <si>
    <t>ÑA TONA</t>
  </si>
  <si>
    <t>MARIA AXILIADORA</t>
  </si>
  <si>
    <t>AL COSTADO DEL PUESTO DE SALUD</t>
  </si>
  <si>
    <t>CANDELARIO LEZCANO CORONEL</t>
  </si>
  <si>
    <t>MARIA MENDOZA DE RIVAS</t>
  </si>
  <si>
    <t>0982 490532</t>
  </si>
  <si>
    <t>CALLE L 209 C/ SAN FRANCISCO</t>
  </si>
  <si>
    <t>GEROVIA ESPINOLA</t>
  </si>
  <si>
    <t>0972 111196</t>
  </si>
  <si>
    <t>ADELA GALEANO</t>
  </si>
  <si>
    <t>0984-848-433</t>
  </si>
  <si>
    <t>ASENTAMIENTO SAN JORGE</t>
  </si>
  <si>
    <t>A 2 CUADRAS DE  LA PARADA DEL 51</t>
  </si>
  <si>
    <t>CARLOS GARCIA</t>
  </si>
  <si>
    <t>0991-315-435</t>
  </si>
  <si>
    <t>ALEJANDRA ORTIZ DE CARRERA</t>
  </si>
  <si>
    <t>ALASKA Y VICTORIANO ARRUA</t>
  </si>
  <si>
    <t>FRENTE A UNA CABINA TELEFONICA</t>
  </si>
  <si>
    <t>CELSA LUCY CARRERA</t>
  </si>
  <si>
    <t xml:space="preserve">SALVADORA VALDEZ </t>
  </si>
  <si>
    <t>(0981) 576004</t>
  </si>
  <si>
    <t xml:space="preserve">CALLE SAN JUAN Y 20 DE JULIO </t>
  </si>
  <si>
    <t>PASANDO LA PLAZA MITA ATY A 3 CUADRAS DE LA PARADA DE LA LINEA 51</t>
  </si>
  <si>
    <t xml:space="preserve">MARIA LUJAN BRITEZ </t>
  </si>
  <si>
    <t>(0981) 745742</t>
  </si>
  <si>
    <t>PEDRO RUIZ</t>
  </si>
  <si>
    <t>CAMPO VIA Y PORVENIR</t>
  </si>
  <si>
    <t>SOBRE CAMPO VIA, CERCA DEL I.P.T. Y LA CAPIALLA SAN ANTONIO</t>
  </si>
  <si>
    <t>MARCIANO BAZAN</t>
  </si>
  <si>
    <t>ALFONSO DEL SOCORRO CANO HERRERA</t>
  </si>
  <si>
    <t>DON ALFONSO</t>
  </si>
  <si>
    <t>0982-802-995</t>
  </si>
  <si>
    <t>3º COMPAÑÍA CAMINO A SAN RAFAEL</t>
  </si>
  <si>
    <t>EN LA ENTRADA DE LA LINEA 64 GITANO LA 3º CASA</t>
  </si>
  <si>
    <t>ROSANA CACERES GONZALEZ</t>
  </si>
  <si>
    <t>GEROVIA ESPINOLA DE BENITEZ</t>
  </si>
  <si>
    <t>CALLEJON SIN NOMBRE A 200 MTS DE FOTOGRAFOS DEL CHACO</t>
  </si>
  <si>
    <t>DE CAMPO VIA, ENTRANDO POR LA CALLE DE T. MOTOS, PASANDO LA CALLE SAN PATRICIO, A LA DERECHA 200 MTS, ANTES DE GLASUR</t>
  </si>
  <si>
    <t>LICIANO CASTILLO</t>
  </si>
  <si>
    <t>ADRIAN ROMAN FLORES</t>
  </si>
  <si>
    <t>0985-846-297</t>
  </si>
  <si>
    <t>GRAL BRITEZ</t>
  </si>
  <si>
    <t>SE ENTRAN 4 CUADRAS DE LA RUTA PASANDO EL SURTIDOR</t>
  </si>
  <si>
    <t>LEONIDA GONZALEZ</t>
  </si>
  <si>
    <t>0971-688-814</t>
  </si>
  <si>
    <t>LIBERATA ESPINOLA VDA. DE DELGADO</t>
  </si>
  <si>
    <t>PORVENIR C/ CAMPO VIA</t>
  </si>
  <si>
    <t xml:space="preserve">GREGORIO FRANCO </t>
  </si>
  <si>
    <t xml:space="preserve">CORONEL MARTINEZ </t>
  </si>
  <si>
    <t>SE ENTRA EN CONAVI PASANDO DERECHO LA PLAZA MITA ATY HASTA LA ANTENA AHÍ SE DOBLA A LA DERECHA 2 CUADRAS PARA LA CASA</t>
  </si>
  <si>
    <t>JOSEFINA MOLINAS VDA DE GARCIA</t>
  </si>
  <si>
    <t>PASAR COL ISLA BOGADO, Y LA PARADA DE LA LINEA 51</t>
  </si>
  <si>
    <t>BASILIA DELGADO CANDIA</t>
  </si>
  <si>
    <t>STA BARBARA Nº 672 A 200 MTS DE FOTOGRAFOS DEL CHACO</t>
  </si>
  <si>
    <t>ENTRANDO DE FOTOGRAFOS DEL CHACO, A LA IZQUIERDA POR STA BARBARA UNOS 200 MTS</t>
  </si>
  <si>
    <t>ALICIA DE ROMERO</t>
  </si>
  <si>
    <t>MARIA TERESA VARGAS DE NUÑEZ</t>
  </si>
  <si>
    <t>SAN FRANCISCO Nº 424 ESQ. SAN RAFAEL 3º CÑIA</t>
  </si>
  <si>
    <t>ENTRE SANTA RITA Y SANTA ROSA, A CUATRO CUADRAS DEL CENTRO DE SALUD Y LA PLAZA</t>
  </si>
  <si>
    <t>PABLINA PINO</t>
  </si>
  <si>
    <t>FRANCISCA DOSANTO PAREDES</t>
  </si>
  <si>
    <t>SAN RAFAEL ESQ. 10 DE AGOSTO. ASENTAMIENTO SAN RAMON</t>
  </si>
  <si>
    <t>SOBRE 10 DE AGOSTO Y SAN RAFAEL, A UNA CUADRA DE LA PLAZA AMISTAD</t>
  </si>
  <si>
    <t>BENITA CAMPUZANO VDA DE LEGUIZAMON</t>
  </si>
  <si>
    <t>SOBRE CAMPO VIA, CERCA DEL CIE, FRENTE A LA ANTENA DE TIGO</t>
  </si>
  <si>
    <t>GERVACIA DELGADO</t>
  </si>
  <si>
    <t>TOMAS GONZALEZ</t>
  </si>
  <si>
    <t>0983-109-796</t>
  </si>
  <si>
    <t>YKUA LAUCE</t>
  </si>
  <si>
    <t>IR POR CAPITAN INSFRAN HASTA TAIGA Y GITANO GIRAR A LA IZQUEIRDA 2 CUADRAS, UNA CUADRA A LA DERECHA, UNA CUADRA A LA DERECHA Y MEDIA CUADRA APROX A LA IZQUIERDA</t>
  </si>
  <si>
    <t>GLORIA BEATRIZ GONZALEZ</t>
  </si>
  <si>
    <t>NICOLAS ACOSTA</t>
  </si>
  <si>
    <t>COLA I</t>
  </si>
  <si>
    <t>0982 258055</t>
  </si>
  <si>
    <t>CALLE SIN NOMBRE C/ CAMPO VIA</t>
  </si>
  <si>
    <t xml:space="preserve">PASAR COLEG PRINCIPE DE PAZ </t>
  </si>
  <si>
    <t>MARCOS ACOSTA</t>
  </si>
  <si>
    <t>0985 811053</t>
  </si>
  <si>
    <t>PURIFICACION MENDEZ CABAÑAS</t>
  </si>
  <si>
    <t>CAMPO VIAC/ PORVENIR</t>
  </si>
  <si>
    <t>CIE, CAPILLA SAN ANTONIO</t>
  </si>
  <si>
    <t>0985 949268</t>
  </si>
  <si>
    <t>BASILICIO ORTIZ</t>
  </si>
  <si>
    <t>CALLEJON SIN NOMBRE CASI FOTOGRAFOS DEL CHACO</t>
  </si>
  <si>
    <t>DE CAMPO VIA, ENTRAR A LA DERECHA EN LA FERRETERIA Y TALLER DE MOTOS, PASANDO CALLE SAN PATRICIO Y EN A CALLE OPUESTA A SAN JOSE, ENTRAR A LA DERECHA. AL LADO DE LA A.S.O FOTOGRAFOS</t>
  </si>
  <si>
    <t>LUCIANO CASTILLO</t>
  </si>
  <si>
    <t>LEONIDO SAUCEDO</t>
  </si>
  <si>
    <t>DON LEPI</t>
  </si>
  <si>
    <t>ING. ARENAS C/ ALASCA</t>
  </si>
  <si>
    <t xml:space="preserve">DE LA RUTA CPTA. INSFRAN, ENTRAR POR ING. VICTORIANO ARENA, 4 CUADRAS Y MEDIA, PASANDO LA PLAZA NIÑO DE JESUS </t>
  </si>
  <si>
    <t>ERNESTO RUIZ</t>
  </si>
  <si>
    <t>BELARMINO PERALTA CABRERA</t>
  </si>
  <si>
    <t>SAN FRANCISCO E. PAJARO CAMPANA</t>
  </si>
  <si>
    <t>SOBRE PAJARO CAMPANA, DONDE TERMINA SAN FRANCISCO, A 5 CUADRAS DE LA PARADA DEL 12</t>
  </si>
  <si>
    <t>ESTEBAN ESPINOLA</t>
  </si>
  <si>
    <t>GERVASIA DELGADO SIMBLON</t>
  </si>
  <si>
    <t>CAMPO VIA Y PUERTO PINOSCO</t>
  </si>
  <si>
    <t>CERCA DE LA ANTENA TIGO</t>
  </si>
  <si>
    <t>SOTERA VILLAGRA</t>
  </si>
  <si>
    <t>0982 881571</t>
  </si>
  <si>
    <t xml:space="preserve">GRAL BRITEZ </t>
  </si>
  <si>
    <t>EMTRAR500 MTS DE CAMPO VIA PEGADO A UN MURALLON</t>
  </si>
  <si>
    <t>EUGENIA RAFAELA ROA</t>
  </si>
  <si>
    <t>PORVENIR</t>
  </si>
  <si>
    <t>CONCEPCION VERA BENITEZ</t>
  </si>
  <si>
    <t>SANTA BARBARA ESQ. STA. ROSA</t>
  </si>
  <si>
    <t>A UNA CUADRA DE SAN FRANCISCO Y A DOS DE PAJARO CAMPANA, EN A ESQUINA DE STA BARBARA Y STA ROSA</t>
  </si>
  <si>
    <t>021 586223</t>
  </si>
  <si>
    <t>JORGELINA SAUCEDO MATEU</t>
  </si>
  <si>
    <t>LAS MONEDAS C/ SAN FRANCISCO</t>
  </si>
  <si>
    <t>A MEDIA CUADRA DE LA PLAZA 24 DE OCTUBRE, CASA A LA MANO DERECHA</t>
  </si>
  <si>
    <t>PRIMITIVA QUIÑONEZ</t>
  </si>
  <si>
    <t>SIXTA LUGO DE ROMAN</t>
  </si>
  <si>
    <t>ANTONIO CORONEL MORA</t>
  </si>
  <si>
    <t>CAÑADA SAN RAFAEL - ISLA BOGADO</t>
  </si>
  <si>
    <t>HACIA EL ASENTAMIENTO SAN JORGE</t>
  </si>
  <si>
    <t>CIPRIANA MORALES CORONEL</t>
  </si>
  <si>
    <t>ÑA ÑO</t>
  </si>
  <si>
    <t>3º CÑIA ISLA BOGADO</t>
  </si>
  <si>
    <t>PASANDO ESTACION DE SERVICIO PETRO SUR, GIRAR DONDE ENTRA LINEA 64</t>
  </si>
  <si>
    <t>ROSANA F. CACERES</t>
  </si>
  <si>
    <t>ROSA CANDELARIA CORONEL DE BAEZ</t>
  </si>
  <si>
    <t>0982-825-241</t>
  </si>
  <si>
    <t>ANTES DEL PUESTO DE SALUD Y CERCA DE LA PLAZA TARRAGONA</t>
  </si>
  <si>
    <t>ALCIDES BAEZ</t>
  </si>
  <si>
    <t>0982-845-241</t>
  </si>
  <si>
    <t>MARIA IGNACIA VELOTTO JARA</t>
  </si>
  <si>
    <t xml:space="preserve">CALLE SILVANO RIVERO C/ FOTOGRAFO DEL CHACO </t>
  </si>
  <si>
    <t>CERCA DE LA PLAZA 9 DE ENERO A METROS DE LA PLAZAY DE LA PLAZA 16 DE AGOSTO</t>
  </si>
  <si>
    <t>GERALDINA FRUTOS</t>
  </si>
  <si>
    <t>(0983) 282687</t>
  </si>
  <si>
    <t>BASILISA FERLONI DE ORTIZ</t>
  </si>
  <si>
    <t>ISLA BOGAGO/CALLEJON SIN NOMBRE CASI FOTOGRAFOS DEL CHACO</t>
  </si>
  <si>
    <t>DE CAMPO VIA, ENTRAR A LA DERECHA EN LA FERRETERIA Y TALLER DE MOTOS, PASANDO CALLE SAN PATRICIO Y EN A CALLE OPUESTA A SAN JOSE, ENTRAR A LA DERECHA. AL LADO DE LA A.S.O FOTOGRAFOS/ FRENTE A LA ASOCIACION DE FOTOGRAFOS DEL CHACO</t>
  </si>
  <si>
    <t>CIPRIANA VAZQUEZ DE BRIZUELA</t>
  </si>
  <si>
    <t>0972-116-004</t>
  </si>
  <si>
    <t xml:space="preserve">ALASKA Y PANAMA </t>
  </si>
  <si>
    <t>CAMINO A CIE, SE ENTRAN 3 CUADRAS APROX GIRAR A LA DERECHA 2 CUADRAS</t>
  </si>
  <si>
    <t>LIZ MARTINEZ</t>
  </si>
  <si>
    <t>0961-281-416</t>
  </si>
  <si>
    <t>MARIA LUISA PEREZ AGUSTTI</t>
  </si>
  <si>
    <t>ALASKA, REPUBLICA DOMINICANA 3º CÑIA</t>
  </si>
  <si>
    <t>DEL CAMINO LUQUE A SAN LORENZO, ENTRAR POR EL CAMINO A CIE 3 CUADRAS Y A LA DERECHA POR ALASKA, CERCA DE LA ESC. VILLA DE LA MADRE</t>
  </si>
  <si>
    <t>FRANCISCA PEREZ</t>
  </si>
  <si>
    <t>ALEJANDRA CORONEL VDA DE BOVEDA</t>
  </si>
  <si>
    <t>A 2 CUADRAS DE CIE</t>
  </si>
  <si>
    <t>MARIA CRISTINA BOVEDA PAREDES</t>
  </si>
  <si>
    <t xml:space="preserve">NICOLASA OJEDA DE PINTOS </t>
  </si>
  <si>
    <t>(0981) 676354</t>
  </si>
  <si>
    <t>PLANTA INDUSTRIA CIE</t>
  </si>
  <si>
    <t xml:space="preserve">A 700 METROS DE CIE. A 6 CUADRAS DE LA PARADA DE LA LINEA 18, PREGUNTAR POR UN COMEDOR INFANTIL LA CASITA </t>
  </si>
  <si>
    <t>ÑA MUÑE</t>
  </si>
  <si>
    <t>SUSANA VILLAGRA DE GOMEZ</t>
  </si>
  <si>
    <t>CALLE VICTORINA A. C/ MEXICO</t>
  </si>
  <si>
    <t>HACIA LA PLAZA NIÑO JESUS</t>
  </si>
  <si>
    <t>MARIZA GOMEZ V.</t>
  </si>
  <si>
    <t>SERGIO MANUEL FERREIRA</t>
  </si>
  <si>
    <t>12 DE JUNIO ESQ. SANTA RITA</t>
  </si>
  <si>
    <t>DE CAMPO VIA, A LA DERECHA POR LAS CASTAÑAS, HASTA 12 DE JUNIO Y A LA DERECHA DE NUEVO DOS CUADRAS</t>
  </si>
  <si>
    <t>SILVIO BERNAL</t>
  </si>
  <si>
    <t>021 596217</t>
  </si>
  <si>
    <t>MARCELINA VELAZQUEZ VDA DE SOLIS</t>
  </si>
  <si>
    <t>0981-257-507</t>
  </si>
  <si>
    <t>SAN PATRICIO C/ FOTOGRAFO DEL CHACO</t>
  </si>
  <si>
    <t>CERCA DEL CLUB DE FOTOGRAFOS</t>
  </si>
  <si>
    <t>FERNANDA LEGIZAMON CORONEL</t>
  </si>
  <si>
    <t>CERCA DE I.P.T. SOBRE CAMPO VIA, ENTRE CAPITAN INSFRAN Y PORVENIR</t>
  </si>
  <si>
    <t>BARTOLOME SOLIS</t>
  </si>
  <si>
    <t>648-845</t>
  </si>
  <si>
    <t>RCA DE COLOMBIA Y YRENDAGUE</t>
  </si>
  <si>
    <t>CERCA DE LA POLICIA MONTADA Y DE LA FABRICA INVERFIN</t>
  </si>
  <si>
    <t>EPIFANIO ZAYA SOLIS</t>
  </si>
  <si>
    <t>CALLEJON A LA POLICIA MONTADA C/ CAMPO VIA Y FOTOGRAFOS DEL CHACO</t>
  </si>
  <si>
    <t>DE LA ESQUINA DEL TALLER DE MOTOS ENTRE FOTOGRAFOS DEL CHACO Y CAMPO VIA , SEGUIR UNA CUADRA SOBRE CAMPO VIA Y A LA IZQUIERDA, MEDIA CUADRA EN EL CALLEJON, CASA A LA MANO DERECHA</t>
  </si>
  <si>
    <t>PAULINA PINO</t>
  </si>
  <si>
    <t xml:space="preserve">JUANA ORTIZ VALLEJOS </t>
  </si>
  <si>
    <t>(0985) 912267</t>
  </si>
  <si>
    <t>CALLE LAS MONEDAS E/ LOS GUAYABOS</t>
  </si>
  <si>
    <t xml:space="preserve">ASENTAMIENTO SAN RAMON </t>
  </si>
  <si>
    <t>JULIO ROLON</t>
  </si>
  <si>
    <t>SILVIO BERNAL BERNAL</t>
  </si>
  <si>
    <t>SAN MATEO Nº 124 ENTRE SAN PATRICIO Y SAN JOSE</t>
  </si>
  <si>
    <t>A DOS CUADRAS Y MEDIA POR DETRÁS DE AGAMAR</t>
  </si>
  <si>
    <t>SERGIO M. FEREIRA</t>
  </si>
  <si>
    <t>RAMON REINERIO MENDEZ ZARZA</t>
  </si>
  <si>
    <t>CARRERO</t>
  </si>
  <si>
    <t>0982 373284</t>
  </si>
  <si>
    <t>LA CATOLICA</t>
  </si>
  <si>
    <t>PASAR CHATARRAS 100 MTS</t>
  </si>
  <si>
    <t>SANTIAGO BENITEZ</t>
  </si>
  <si>
    <t>VIRGILIO CABAÑA</t>
  </si>
  <si>
    <t>SOBRE CAMPO VIA, ENTRE IPT Y CAPIALLA SAN ANTONIO</t>
  </si>
  <si>
    <t>FOTOGRAFOS DEL CHACO Nº 875 C/ 12 DE JUNIO</t>
  </si>
  <si>
    <t>SOBRE FOTOGRAFOS DEL CHACO DESPUES DE AGAMAR Y ANTES DE GASUR, FRENTE A LA ASO DE FOTOGRAFOS</t>
  </si>
  <si>
    <t xml:space="preserve">JUAN JOSE VERA DAVALOS </t>
  </si>
  <si>
    <t>(0982) 989896</t>
  </si>
  <si>
    <t xml:space="preserve">CALLE SAN MIGUEL C/ 10 DE AGOSTO </t>
  </si>
  <si>
    <t xml:space="preserve">CERCA DEL COLEGIO ISLA BOGADO. ALADO DE LA DESPENSA 3 HERMANOS </t>
  </si>
  <si>
    <t>DOMINGA JARA</t>
  </si>
  <si>
    <t>(0983) 114842</t>
  </si>
  <si>
    <t>SIMEON COLARTE AQUINO</t>
  </si>
  <si>
    <t>0982-185-785</t>
  </si>
  <si>
    <t>CERCA DE LA ESCUELA VILLA DE LAS MADRES</t>
  </si>
  <si>
    <t>ROSALIA GONZALEZ</t>
  </si>
  <si>
    <t>MARIA ASTERIA AVALOS DE NUÑEZ</t>
  </si>
  <si>
    <t>LOS GUAYABOS C/PLAZA MITA ATY</t>
  </si>
  <si>
    <t>ELIA VICENTA FALCON</t>
  </si>
  <si>
    <t>SAN FRANCISCO ENTRE LAS MONEDAS YLAS CASTAÑAS</t>
  </si>
  <si>
    <t>A MEDIA CUADRA DE LA PLAZA 24 DE OCTUBRE</t>
  </si>
  <si>
    <t>AGAPITA CABRERA</t>
  </si>
  <si>
    <t>ROSA ELENA ZARZA</t>
  </si>
  <si>
    <t>VETERANOS DEL CHACO C/ MARIA AUXILIADORA</t>
  </si>
  <si>
    <t>LA CASA ESTA A 3 CASAS DE DISTANCIA DE LA COMISARIA Nº 50C</t>
  </si>
  <si>
    <t>SARA DE LOPEZ</t>
  </si>
  <si>
    <t>021 649176</t>
  </si>
  <si>
    <t>SEGUNDA MARTINEZ</t>
  </si>
  <si>
    <t>AVDA SAN FE Y FOTOGRAFOS DEL CHACO</t>
  </si>
  <si>
    <t>COLEGIO ISLA BOGADO A UNA CUADRA DE LA PLAZA RINCON ALEGRE</t>
  </si>
  <si>
    <t>ODILIA ELENA CHAVEZ</t>
  </si>
  <si>
    <t>EPIFANIA ORTIZ CASTELVI</t>
  </si>
  <si>
    <t>ÑA CHEAMA</t>
  </si>
  <si>
    <t>ALASKA Y FILIGRANA</t>
  </si>
  <si>
    <t>ENTRANDO 3 CUADRAS DE LA RUTA SAN LORENZO</t>
  </si>
  <si>
    <t>GENARO LOPEZ</t>
  </si>
  <si>
    <t>GENARO</t>
  </si>
  <si>
    <t>3º CÑIA</t>
  </si>
  <si>
    <t>DE CNEL MARTINEZ ENTRAR POR CNEL OZUNA 7 CUADRAS</t>
  </si>
  <si>
    <t>PABLO ACOSTA CRISTALDO</t>
  </si>
  <si>
    <t xml:space="preserve">SAN JUAN  </t>
  </si>
  <si>
    <t>A UNA CUADRA APROX DE LA PARADA DEL 51</t>
  </si>
  <si>
    <t>NORI ACOSTA</t>
  </si>
  <si>
    <t>0984-765-565</t>
  </si>
  <si>
    <t xml:space="preserve">PETRONA ACOSTA DE ROLON </t>
  </si>
  <si>
    <t>CATALINO ROLON GODOY</t>
  </si>
  <si>
    <t>SAN RAFAEL ESQ. 3 DE SEPTIEMBRE</t>
  </si>
  <si>
    <t>SAN RAFAEL ESQ. 3 DE SEPTIEMBRE, PASANDO 150 MTS LA PLAZA DE LA AMISTAD, ANTES DE LOS GUAYABOS. ASENTAMIENTO SAN RAMON</t>
  </si>
  <si>
    <t>CARMEN ROMERO DE SOLIS</t>
  </si>
  <si>
    <t>VICTORINA ROMAN CORONEL</t>
  </si>
  <si>
    <t>SOBRE PORVENIR, CERCA DEL CIE</t>
  </si>
  <si>
    <t>EMILIA CHAPARRO DE ROTELA</t>
  </si>
  <si>
    <t>AIDA INES GONZALEZ VDA DE LEZCANO</t>
  </si>
  <si>
    <t>ÑA TOTA</t>
  </si>
  <si>
    <t>12 DE JUNIO C/ STA RITA</t>
  </si>
  <si>
    <t>REINALDO GODOY</t>
  </si>
  <si>
    <t>SANTIAGO BENITEZ GAMARRA</t>
  </si>
  <si>
    <t>LAS MONEDAS E/ 12 DE JUNIO Y SAN JOSE</t>
  </si>
  <si>
    <t>EX PARADA 12</t>
  </si>
  <si>
    <t>TEODORA CACERES</t>
  </si>
  <si>
    <t>0985 148287</t>
  </si>
  <si>
    <t>LIBRADA ZAYAS PRIETOS</t>
  </si>
  <si>
    <t>MARI</t>
  </si>
  <si>
    <t>IR POR EL CAMINO A C.I.E.</t>
  </si>
  <si>
    <t xml:space="preserve">LIDA RODRIGUEZ DE FRANCO </t>
  </si>
  <si>
    <t>CELESTINA TORRES DE CORONEL</t>
  </si>
  <si>
    <t>0981-492-545</t>
  </si>
  <si>
    <t>DE LOS SANTOS C.</t>
  </si>
  <si>
    <t>AURELIA BAEZ DE RICARDO</t>
  </si>
  <si>
    <t>0982-330-959</t>
  </si>
  <si>
    <t>CALLE FILIGRANA</t>
  </si>
  <si>
    <t>SE ENTRAN 3 CUADRAS DE LA RUTA SOBRE LA CALLE FILIGRANA GIRAR 2 CUADRAS A LA DERECHA</t>
  </si>
  <si>
    <t>DOLLY GOMEZ</t>
  </si>
  <si>
    <t>0981-792-507</t>
  </si>
  <si>
    <t>ISIDORA SANABRIA DE CARDOZO</t>
  </si>
  <si>
    <t>ALEMANIA</t>
  </si>
  <si>
    <t xml:space="preserve">CLEMENCIA GODOY DE RESQUIN </t>
  </si>
  <si>
    <t>(0983) 729109</t>
  </si>
  <si>
    <t>CALLE CAPITAN ANDRES INSFRAN, 3º CÑIA</t>
  </si>
  <si>
    <t>ENFRENTE DE CHIVATO POTY CONSTRUCCIONES SE ENTRA EN FLORESTA UNA CUADRA LUEGO SE DOBLA A LA DERECHA UNA CUADRA PARA LLEGAR A LA CASA</t>
  </si>
  <si>
    <t>ANGELA RESQUIN</t>
  </si>
  <si>
    <t>LORENZO CHAVES LOPEZ</t>
  </si>
  <si>
    <t>SANTA ROSA C/ PAJARO CAMPANA</t>
  </si>
  <si>
    <t>CERCA DEL CENTRO DE SALUD Y LA PLAZA LA AMISTAD</t>
  </si>
  <si>
    <t>ESCOLASTICA R. ROMERO</t>
  </si>
  <si>
    <t>VISITACION ROTELA DE GUZMAN</t>
  </si>
  <si>
    <t>VISITA</t>
  </si>
  <si>
    <t>(0982) 927164</t>
  </si>
  <si>
    <t>AVDA LOS GUAYABOS Y AMBAY , 3º CÑIA</t>
  </si>
  <si>
    <t>BASILIO ESCOBAR RAMOA</t>
  </si>
  <si>
    <t>FOTOGRAFOS DEL CHACO C/ SAN FCO.</t>
  </si>
  <si>
    <t>ENTRE GLASUR Y LA CAPILLA</t>
  </si>
  <si>
    <t>ELIGIO BRITEZ MARECOS</t>
  </si>
  <si>
    <t>ELIGIO</t>
  </si>
  <si>
    <t>0981-559-364</t>
  </si>
  <si>
    <t>PASAR LA FABRICA INVERFIN Y EN LA CALLE DE LA PETROSUR ENTRAR A LA MANO DERECHA6 CUADRAS APROX GIRAR A LA DERECHA, FRENTE AL AUTOSERVICE GARAY</t>
  </si>
  <si>
    <t>MANUEL FERNANDEZ CACERES</t>
  </si>
  <si>
    <t>CAMPO VIA E/ SAN JOSE</t>
  </si>
  <si>
    <t>HACIA EL COLEGIO I.P.T.</t>
  </si>
  <si>
    <t>MARIELA LATERZA</t>
  </si>
  <si>
    <t>MARIA GENOVEVA MEZA ESQUIVEL</t>
  </si>
  <si>
    <t>EPIFANIO VILLAGRA BRITEZ</t>
  </si>
  <si>
    <t>021 641915</t>
  </si>
  <si>
    <t>A UNA CUADRA DE IPT</t>
  </si>
  <si>
    <t>MARIA DEJESUS VILLAGRA</t>
  </si>
  <si>
    <t xml:space="preserve">TEOFILO ESPINOLA </t>
  </si>
  <si>
    <t>(0983) 726132</t>
  </si>
  <si>
    <t>RUTA LUQUE - SAN LORENZO, 3º CÑIA</t>
  </si>
  <si>
    <t>SE ENTRA ENFRENTE DE LA FABRICA DE MOTOS TAIGA EN LA ESQUINA DE LA PARADA DE TAXI Y DE LA PETROSUR. SE ENTRA 5 CUADRAS LUEGO SE DOBLA A LA IZQUIERDA UNA CUADRA, Y LUEGO MEDIA CUADRA A LA DERECHA</t>
  </si>
  <si>
    <t>JUANA PABLA RUIZ DIAS DE ROBLES</t>
  </si>
  <si>
    <t>SAN COSME Y DAMIAN C/ SAN JOSE 3º CÑIA</t>
  </si>
  <si>
    <t xml:space="preserve">FILOMENA FLEITA DE BENITEZ </t>
  </si>
  <si>
    <t>(0981) 237826</t>
  </si>
  <si>
    <t>CALLE FILIGRANA Y PERU</t>
  </si>
  <si>
    <t>A 1 CUADRA Y MEDIO DE DEPOSITOS DE TEJAS Y ARENA</t>
  </si>
  <si>
    <t>MARCELINA BENITEZ</t>
  </si>
  <si>
    <t>(0981) 619323</t>
  </si>
  <si>
    <t>CASILDA BARRIOS DE RUIZ</t>
  </si>
  <si>
    <t>SANTA BARBARA Nº 161 ESQ. STA. RITA</t>
  </si>
  <si>
    <t>ENTRANDO POR STA BARBARA UNOS 600 MTS DE FOTOGRAFOS DEL CHACO, HASTA SANTA RITA</t>
  </si>
  <si>
    <t>LIDIA MERCEDES BENITEZ DE BAREIRO</t>
  </si>
  <si>
    <t>SAN JOSE 423 C/ SAN RAFAEL</t>
  </si>
  <si>
    <t>DE CAMPO VIA, A LA DERECHA POR LAS CASTAÑAS, HASTA A SAN JOSE Y A LA DERECHA DE UNA CUADRA Y MEDIA</t>
  </si>
  <si>
    <t>FLORINDA RUIZ DIAZ</t>
  </si>
  <si>
    <t>JOVINA BARRETO DE TORRES</t>
  </si>
  <si>
    <t>A 3 CUADRAS DE C.I.E. CERCA DE LA DESPENSA SAN CAYETANO</t>
  </si>
  <si>
    <t xml:space="preserve">FAUSTINO BENITEZ </t>
  </si>
  <si>
    <t>(0981) 471965</t>
  </si>
  <si>
    <t>CALLE 19, CAÑADA SAN RAFAEL</t>
  </si>
  <si>
    <t xml:space="preserve">A METROS DEL COLGIO ISLA BOGADO Y DEL COLEGIO TURQUIA </t>
  </si>
  <si>
    <t>LIBRADA LOPEZ DE HERMOSA</t>
  </si>
  <si>
    <t>ÑA LIBRADA</t>
  </si>
  <si>
    <t>0982 610191</t>
  </si>
  <si>
    <t>A DOS CUADRAS DE LA PARADA DEL 51 QUE VA A MAKA I</t>
  </si>
  <si>
    <t>TERESA DE JESUS PERALTA</t>
  </si>
  <si>
    <t>0981 968395</t>
  </si>
  <si>
    <t>HILARIONA GOMEZ JARA</t>
  </si>
  <si>
    <t>ANTES DE LA DESPENSA 3 HNOS</t>
  </si>
  <si>
    <t>MERCEDES INSFRAN DE MARTINEZ</t>
  </si>
  <si>
    <t>0982 998873</t>
  </si>
  <si>
    <t>12 DE JUNIO ESQ CALLEJON SIN SALIDA</t>
  </si>
  <si>
    <t>LUCIANO CARRERA TOLEDO</t>
  </si>
  <si>
    <t>REPUBLICA DE COLOMBIA C/ BRASIL</t>
  </si>
  <si>
    <t>HACIA LA ENTRADA A C.I.E.</t>
  </si>
  <si>
    <t>SEBASTIANA CARRERA</t>
  </si>
  <si>
    <t>LUISA ESCOBAR VDA. DE BAEZ</t>
  </si>
  <si>
    <t>SOBRE PORVENIR, CERCA DE CAPILLA SAN ANTONIO</t>
  </si>
  <si>
    <t>VIDAL GONZALEZ</t>
  </si>
  <si>
    <t>BRASIL Y REPUBLICA DE COLOMBIA</t>
  </si>
  <si>
    <t>IR POR REPUBLICA DE COLOMBIA, GIRAR EN BRASIL, LA 3º CASA</t>
  </si>
  <si>
    <t>JUAN ESTEBAN CORONEL</t>
  </si>
  <si>
    <t>CAMPO VIA C/ PORVENIR</t>
  </si>
  <si>
    <t>CERCA DE I.P.T. Y CAPILLA SAN ANTONIO</t>
  </si>
  <si>
    <t>ANGELA DIAZ DE RIQUELME</t>
  </si>
  <si>
    <t>021-653-566/0985-227-768</t>
  </si>
  <si>
    <t>GRAL DIZ Y CAMPO VIA</t>
  </si>
  <si>
    <t>LA CASA QUEDA DETRÁS DE LA FABRICA DE CARTONES YAGUARETE (CYSA)</t>
  </si>
  <si>
    <t>EDELMIRA EUFROSINA SOLIZ DE ULLON</t>
  </si>
  <si>
    <t>10 DE AGOSTO ESQ. FOTOGRAFOS DEL CHACO</t>
  </si>
  <si>
    <t>A 4 CUADRAS DE LA CAPILLA SAN FRANCISCO</t>
  </si>
  <si>
    <t xml:space="preserve">LUISA GUAYUAN DE SANABRIA </t>
  </si>
  <si>
    <t>VICTOR SANABRIA</t>
  </si>
  <si>
    <t>(0985) 461012</t>
  </si>
  <si>
    <t>IRMA BERNARDA PICO DE GUERRERO</t>
  </si>
  <si>
    <t>PUERTO PINASCO Y PARIS</t>
  </si>
  <si>
    <t>ES LA 7º CASA</t>
  </si>
  <si>
    <t>PETRONA GUERRERO</t>
  </si>
  <si>
    <t>JULIO PENAYO GONZALEZ</t>
  </si>
  <si>
    <t>CERCA DE I.P.T. SOBRE CAMPO VIA, ENTRE CAPITAN INSFRAN Y PORVENIR, DONDE ESTA LA CAPILLA SAN ANTONIO</t>
  </si>
  <si>
    <t>LUISA INOCENCIA FIGUEREDO VDA DE CABALLERO</t>
  </si>
  <si>
    <t>12 DE JUNIO C/ SAN RAFAEL</t>
  </si>
  <si>
    <t>SOBRE SAN RAFAEL A, ENTRE 3 Y 4 CUADRAS DE LA PLAZA AMISTAD Y C. DE SALUD</t>
  </si>
  <si>
    <t>FRANCISCO SAMUDIO CORONEL</t>
  </si>
  <si>
    <t>DON KIKO</t>
  </si>
  <si>
    <t>ISLA BOGADO - CAMPO VIA, 3º CÑIA</t>
  </si>
  <si>
    <t>AL COSTADO DE LA CAPILLA SAN ANTONIO, 2 CUADRAS</t>
  </si>
  <si>
    <t>FELIX SAMUDIO</t>
  </si>
  <si>
    <t>FLORINDA RUIZ DIAZ DE BENITEZ</t>
  </si>
  <si>
    <t>LAS MONEDAS ENTRE 12 DE JUNIO Y SAN JOSE</t>
  </si>
  <si>
    <t>CASI EN FRENTE DE LA PARADA DE LA LINEA 12</t>
  </si>
  <si>
    <t>LIDIA BENITEZ</t>
  </si>
  <si>
    <t>ERCILIA RIVEROS DE RAMOS</t>
  </si>
  <si>
    <t>LOS GUAYABOS Y AMBA`Y</t>
  </si>
  <si>
    <t>HACIA LA CAPILLA VIRGEN DEL CARMEN</t>
  </si>
  <si>
    <t>ARMINDA RIVEROS</t>
  </si>
  <si>
    <t>FRANCISCO VILLALBA</t>
  </si>
  <si>
    <t>AVDA. AVELINO MARTINEZ</t>
  </si>
  <si>
    <t>A 2 CUADRAS DE FOTOGRAFOS DEL CHACO</t>
  </si>
  <si>
    <t>IGNACIA CHAPARRO</t>
  </si>
  <si>
    <t>NATIVIDAD VILLALBA DE VILLALBA</t>
  </si>
  <si>
    <t>ÑA NATIVIDAD</t>
  </si>
  <si>
    <t>DR. ARNALDO I. MARTINEZ LIUZZI</t>
  </si>
  <si>
    <t>LEONARDA MANESIA DOMINGUEZ DE CALDERON</t>
  </si>
  <si>
    <t>FOTOGRAFOS DEL CHACO C/ CENTINELA DEL CHACO</t>
  </si>
  <si>
    <t>HACIA LOPEZ COMERCIAL</t>
  </si>
  <si>
    <t>AGUEDA ACOSTA</t>
  </si>
  <si>
    <t>ASENTAMIENTO PORVENIR. 3º CÑIA</t>
  </si>
  <si>
    <t>DE LA RUTA LUQUE CAMINO A SAN LORENZO, ENTRAR A LA IZQUIERDA POR EL CAMINO DE LA LINEA 2 ÑENBY. ENTRADA CICE, LUEGO A LA DERECHA (ESTE) HACIA LA PARADA DE LA LINEA 19</t>
  </si>
  <si>
    <t>MAURICIO AMARILLA</t>
  </si>
  <si>
    <t>FRANCISCA CAÑIZA DE NUÑEZ</t>
  </si>
  <si>
    <t>LA ALEGRIA Y SAN JOSE</t>
  </si>
  <si>
    <t>HACIA LA FABRICA CIE S.A.</t>
  </si>
  <si>
    <t>CASTORINA NUÑEZ CAÑIZA</t>
  </si>
  <si>
    <t>FELIX DAVALOS AQUINO</t>
  </si>
  <si>
    <t>0961-746-572</t>
  </si>
  <si>
    <t>CALLE SIN NOMBRE C/ PTO PINASCO</t>
  </si>
  <si>
    <t>IR POR LA CALLE PTO PINASCO HASTA ALCANZAR CARTONES YAGUARETE S.A., GIRAR A LA DERECHA LA 3º CASA</t>
  </si>
  <si>
    <t>SANDRA CARDOZO</t>
  </si>
  <si>
    <t>0984-183-000</t>
  </si>
  <si>
    <t>GASPAR ESTECHE LEIVA</t>
  </si>
  <si>
    <t>0981 302305</t>
  </si>
  <si>
    <t>SAN FRANCISCO C/ STA ROSA</t>
  </si>
  <si>
    <t>PLAZA</t>
  </si>
  <si>
    <t xml:space="preserve">SIXTA GRAY DE CASCO </t>
  </si>
  <si>
    <t>CAMINO A SAN LORENZO SE ENTRA EN PUERTO PINAZCO HASTA LA CALLE EL SALVADOR</t>
  </si>
  <si>
    <t>FRENTE A CARTONES YAGUARETE</t>
  </si>
  <si>
    <t>FLORA CASCO</t>
  </si>
  <si>
    <t>(0981) 843697</t>
  </si>
  <si>
    <t>MARIA TOMASA BRITEZ DE RUIZ DIAZ</t>
  </si>
  <si>
    <t>MERCEDES INSFRAN</t>
  </si>
  <si>
    <t>EULALIO R. CABRERA</t>
  </si>
  <si>
    <t>CRISTOBAL ARANDA BENITEZ</t>
  </si>
  <si>
    <t>ISLA BOGADO 3º COMPAÑÍA</t>
  </si>
  <si>
    <t>MARIA ANA ROJAS DE ORTEGA</t>
  </si>
  <si>
    <t>SANTA RITA C/ SAN FRANCISCO</t>
  </si>
  <si>
    <t>HACIA LA PLAZA SAN FRANCISCO</t>
  </si>
  <si>
    <t>CLAUDELINA</t>
  </si>
  <si>
    <t>EUSEBIA RUIZ DE SOLIS</t>
  </si>
  <si>
    <t>SANTIAGO GIMENEZ SANABRIA</t>
  </si>
  <si>
    <t>0982 640191</t>
  </si>
  <si>
    <t>PRUDENCIO SANCHEZ TORRES</t>
  </si>
  <si>
    <t>LOS GUAYABOS Y CABLE VY</t>
  </si>
  <si>
    <t>PASAR LA CAPILLA VIRGEN DEL CARMEN Y GIRAR A LA MANO DERECHA UNA CUADRA GIRAR A LA IZQUIERDA LA 2º CASA MAS O MENOS</t>
  </si>
  <si>
    <t>SILVIA SANCHEZ</t>
  </si>
  <si>
    <t>0984-457-292</t>
  </si>
  <si>
    <t>BENITO RICARDO SOSA VALDEZ</t>
  </si>
  <si>
    <t>TAITALO</t>
  </si>
  <si>
    <t>A 3 CUADRAS DEL CAMINO A SAN LORENZO</t>
  </si>
  <si>
    <t>DALLY GOMEZ</t>
  </si>
  <si>
    <t>LUIS ORTEGA GONZALEZ</t>
  </si>
  <si>
    <t>KA`I LUIS</t>
  </si>
  <si>
    <t>CALLE FOTOGRAFOS DEL CHACO</t>
  </si>
  <si>
    <t xml:space="preserve">ENTRANDO 2 CUADRAS  </t>
  </si>
  <si>
    <t>CLAUDELINA ORTEGA</t>
  </si>
  <si>
    <t>DAMASIA ORTIZ GONZALEZ</t>
  </si>
  <si>
    <t>12 DE JUNIO Nº 1857 C/ SANTA RITA</t>
  </si>
  <si>
    <t>A 3 CUADRAS Y MEDIA DE LA PARADA DEL LINEA 12</t>
  </si>
  <si>
    <t>MERCEDEZ INSFRAN</t>
  </si>
  <si>
    <t>FERMINA LEZCANO</t>
  </si>
  <si>
    <t>0984-645-915</t>
  </si>
  <si>
    <t>ISLA BOGADO A 100MTS DE IPT, CERCA DE LA CAPILLA SAN ANTONIO</t>
  </si>
  <si>
    <t>MARIA DULCELINA HAEDO</t>
  </si>
  <si>
    <t>ÑA CHULA</t>
  </si>
  <si>
    <t>ISLA BOGADO - CAMPO VIA</t>
  </si>
  <si>
    <t>AL COSTADO DE LA CAPILLA SAN ANTONIO</t>
  </si>
  <si>
    <t xml:space="preserve">MELITON GUZMAN </t>
  </si>
  <si>
    <t>MARIA BLANCA</t>
  </si>
  <si>
    <t>MARTINA ALVAREZ</t>
  </si>
  <si>
    <t>MARIA PAULINA DIAZ LEIVA</t>
  </si>
  <si>
    <t>DE FOTOGRAFOS DEL CHACO, ENTRANDO A LA IZQUIERDA POR 10 DE MAYO, PASANDO LA COMISARIA 46 Y LA PLAZA 10 DE AGOSTO, A LADO DERECHO</t>
  </si>
  <si>
    <t>BERNARDO SOLIS</t>
  </si>
  <si>
    <t>MARTINA ZAYA</t>
  </si>
  <si>
    <t>HERMINIA IDALINA VERA VDA. DE ROLON</t>
  </si>
  <si>
    <t>12 DE JUNIO ESQ. PAJARO CAMPANA</t>
  </si>
  <si>
    <t>A 4 CUADRAS DE LA PARADA DEL LINEA 12 Y APROXIMADAMENTE OTRAS 4 DE LA PLAZA LA AMISTAD</t>
  </si>
  <si>
    <t>AGUEDA MENDEZ DE GABILAN</t>
  </si>
  <si>
    <t>CANDIDO TROCHE LUGO</t>
  </si>
  <si>
    <t>FOTOGRAFOS DEL CHACO C/ 12 DE JUNIO</t>
  </si>
  <si>
    <t>A 5 CASAS DE LA PETROSUR</t>
  </si>
  <si>
    <t>LUZ GONZALEZ</t>
  </si>
  <si>
    <t>TEODOSIA BAEZ DE GALEANO</t>
  </si>
  <si>
    <t>ÑA TEODOSIA</t>
  </si>
  <si>
    <t xml:space="preserve">CAMPO VIA 9999, 3º CÑIA, </t>
  </si>
  <si>
    <t>DE LA RUTA LUQUE A SAN LORENZO, ENTRAR POR DONDE VA LA LINEA 2 I.P.T., PASAR LA ENTRADA A CICE, AL COLEGIO MARIA AUXILIADORA Y FRENTE A LA CAPILLA SAN RAFAEL, A LA IZQUIERDA, DOS CUADRAS Y A LA DERECHA POR CAMPO VIA</t>
  </si>
  <si>
    <t>EMIGDIO AYALA</t>
  </si>
  <si>
    <t>ESTEBAN ESPINOLA PEREZ</t>
  </si>
  <si>
    <t>SAN RAFAEL ENTRE 12 DE JUNIO Y SAN FRANCISCO</t>
  </si>
  <si>
    <t>A 2 O 3 CUADRAS DE LA PARADA DEL LINEA 12.</t>
  </si>
  <si>
    <t>BELARMINO PERALTA</t>
  </si>
  <si>
    <t xml:space="preserve">PETRONA GARAY VDA DE SANCHEZ </t>
  </si>
  <si>
    <t>(0991) 386081</t>
  </si>
  <si>
    <t xml:space="preserve">CALLE CORONEL MARTINEZ C/ LOS GUAYABOS Y ARBOLITA </t>
  </si>
  <si>
    <t>ALADO DEL 8 O 3 DE DICIEMBRE , CONAVI VIII</t>
  </si>
  <si>
    <t>PETRONA GARAY</t>
  </si>
  <si>
    <t>(0982) 743122</t>
  </si>
  <si>
    <t>FRANCISCO CABRAL JARA</t>
  </si>
  <si>
    <t xml:space="preserve">EPIFANIO BARRETO </t>
  </si>
  <si>
    <t xml:space="preserve">CALLE SAN JUAN </t>
  </si>
  <si>
    <t xml:space="preserve">A 4 CUADRAS DE LA ESCUELA SAN JUAN </t>
  </si>
  <si>
    <t>FRANCISCA MOREL DE AYALA</t>
  </si>
  <si>
    <t>(0981) 913349</t>
  </si>
  <si>
    <t>ISLA BOGADO- CONAVI 1. CALLE CORONEL MARTINEZ</t>
  </si>
  <si>
    <t xml:space="preserve">SE DOBLA EN LA PLAZA MITA ATY CERCA DE LA EX PARADA DE LA LINEA 17 ES LA CASA PASANDO UNA CUADRA Y ENTRANDO A LA IZQUIERDA </t>
  </si>
  <si>
    <t>JOSE AYALA</t>
  </si>
  <si>
    <t>(0985) 913485</t>
  </si>
  <si>
    <t>JUAN AMARILLA VELAZQUEZ</t>
  </si>
  <si>
    <t xml:space="preserve">CÑIA 3 </t>
  </si>
  <si>
    <t>MATEO AYALA DIANA</t>
  </si>
  <si>
    <t>VILLA CABLE VY - CONAVI</t>
  </si>
  <si>
    <t>PASAR LA FABRICA TAIGA Y GIRAR A LA MANO DERECHA UNA CUADRA Y LUEGO A LA IZQUIERDA APROX UNA CUADRA</t>
  </si>
  <si>
    <t>JUAN BAUTISTA BENITEZ FERREIRA</t>
  </si>
  <si>
    <t>10 DE AGOSTO C/ SAN RAFAEL</t>
  </si>
  <si>
    <t>CERCA DE LA PLAZA LA AMISTAD Y EL CENTRO DE SALUD</t>
  </si>
  <si>
    <t>JUAN E. GONZALEZ</t>
  </si>
  <si>
    <t xml:space="preserve">PABLA ESTELBA MONGAY </t>
  </si>
  <si>
    <t>(0982) 852374</t>
  </si>
  <si>
    <t xml:space="preserve">CALLE DEFENSORES DEL CHACO C/ LOS GUAYABOS </t>
  </si>
  <si>
    <t>SE ENTRA DE LA CALLE CORONEL MARTINEZ EN LA CALLE LOS GUAYABOS SE PASA EL ASENTAMIENTO 8 DE DICIEMBRE , ENFRENTE DE LA ESCUELA NACIONAL ISLA BOGADO SE ENTRA MEDIA CUADRA EN LA ESQUINA DE LA PARADA DE LA LINEA 51</t>
  </si>
  <si>
    <t>PABLA MONGAY</t>
  </si>
  <si>
    <t>(0982) 640261</t>
  </si>
  <si>
    <t>PORFIRIA GIMENEZ MARTINEZ</t>
  </si>
  <si>
    <t>MARTINA ACOSTA</t>
  </si>
  <si>
    <t>ÑA MARTINA`I</t>
  </si>
  <si>
    <t>DEL PILAR ACOSTA</t>
  </si>
  <si>
    <t>DANIEL ORTIZ</t>
  </si>
  <si>
    <t>ANGEL RODRIGUEZ</t>
  </si>
  <si>
    <t>PILOTO</t>
  </si>
  <si>
    <t>0985-811-130</t>
  </si>
  <si>
    <t>PASAR LA FABRICA CDE Y GIRAR UNA CUADRA A LA MANO DERECHA</t>
  </si>
  <si>
    <t>CRISTINA RODRIGUEZ</t>
  </si>
  <si>
    <t>021-596-278</t>
  </si>
  <si>
    <t>CLAUDIA ALVARENGA VAZQUEZ</t>
  </si>
  <si>
    <t>0982350523 O 0981142778</t>
  </si>
  <si>
    <t>SAN RAFAEL EN ASENTAMIENTO SAN RAMON II</t>
  </si>
  <si>
    <t>DE LA PARADE DE LA LINEA 12, POR LA PLAZA 24 DE OCTUBRE, CERCA DEL COPETIN, HELADERIA ÑA MERCEDES, DETRÁS DE LA HUERTA DE BRUNO</t>
  </si>
  <si>
    <t>ANA DE JESUS FLORENTIN ROA</t>
  </si>
  <si>
    <t>STA. TERESA (SAN MATEO) C/ SAN PATRICIO</t>
  </si>
  <si>
    <t>SOBRE SAN PATRICIO A DOS CUADRAS DE AGAMAR</t>
  </si>
  <si>
    <t>EDUVIGIS ESTEVE BENITEZ</t>
  </si>
  <si>
    <t>DOÑA EDUVIGIS</t>
  </si>
  <si>
    <t>0982 642791</t>
  </si>
  <si>
    <t>EEUU</t>
  </si>
  <si>
    <t>ALADO DE LA IGLESIA BAUTISTA, CERCA DE CIE</t>
  </si>
  <si>
    <t>JULIA ESTELA RIOS</t>
  </si>
  <si>
    <t>ROSA CARDOZO</t>
  </si>
  <si>
    <t>A UNA CUADRA APROX DE  LA PARADA DEL 51</t>
  </si>
  <si>
    <t>MARIA NUÑEZ</t>
  </si>
  <si>
    <t>0981-280-996</t>
  </si>
  <si>
    <t>ANA DE JESUS ACOSTA PEREDES</t>
  </si>
  <si>
    <t>AGUSTIN ARELLANO</t>
  </si>
  <si>
    <t>AGUICHO</t>
  </si>
  <si>
    <t xml:space="preserve">CAMPO VIA  </t>
  </si>
  <si>
    <t>HACIA LA FABRICA DE CARTONES YAGUARETE</t>
  </si>
  <si>
    <t>EGIDIO PALACIOS TORRES</t>
  </si>
  <si>
    <t>EMILIANA MONZON BENITEZ</t>
  </si>
  <si>
    <t>0982-587-297</t>
  </si>
  <si>
    <t>CAPITAN INSFRAN Y CORONEL MARTINEZ</t>
  </si>
  <si>
    <t>SE ENTRAN 10 CUADRAS DE LA RUTA CERCA DEL ASENTAMIENTO 8 DE DICIEMBRE</t>
  </si>
  <si>
    <t>GLADYS ARZAMENDIA</t>
  </si>
  <si>
    <t>MARCIANA GOMEZ VDA DE GARCIA</t>
  </si>
  <si>
    <t>ÑA MARCIANA</t>
  </si>
  <si>
    <t>STA. MARIA C/ SAN FRANCISCO Nº 767. 3º COMPAÑÍA</t>
  </si>
  <si>
    <t>DEL CAMINO AL CIE, POR FOTOGRAFOS DEL CHACO, 5 CUADRAS Y ENTRAR POR SAN FRANCISCO, LUEGO A LA DERECHA, POR SANTA MARIA, LA 4º CASA</t>
  </si>
  <si>
    <t>FATIMA PEREZ</t>
  </si>
  <si>
    <t>CRISTINA CHAPARRO ACOSTA</t>
  </si>
  <si>
    <t>24 DE SETIEMBRE Y LOS GUAYABO</t>
  </si>
  <si>
    <t>HACIA EL COLEGIO NACIONAL I.P.T.</t>
  </si>
  <si>
    <t>MIRTA SANABRIA</t>
  </si>
  <si>
    <t xml:space="preserve">VALENTINA MACIEL </t>
  </si>
  <si>
    <t xml:space="preserve">CALLE ALASKA Y FILIGRANA Nº 421 </t>
  </si>
  <si>
    <t xml:space="preserve">A METROS DE UNA AGUATERIA </t>
  </si>
  <si>
    <t xml:space="preserve">VENERANDO LOPEZ </t>
  </si>
  <si>
    <t xml:space="preserve">DON LOPEZ </t>
  </si>
  <si>
    <t xml:space="preserve">CALLE PUERTO PINAZCO Y EL SALVADOR </t>
  </si>
  <si>
    <t>A 3 CUADRAS DE LA ESCUELA VILLA DE LAS MERCEDES LUEGO EN LA CALLE EL SALVADOR SE DOBLA A LA DERECHA MEDIA CUADRA</t>
  </si>
  <si>
    <t>RUBEN LOPEZ</t>
  </si>
  <si>
    <t>(0981) 138748</t>
  </si>
  <si>
    <t xml:space="preserve">ASUNCION CELIA NOGUERA DE BRITOS </t>
  </si>
  <si>
    <t>(0981) 506069</t>
  </si>
  <si>
    <t>A 5 CUADRAS DE LA CAPILLA SAN FRANCISCO AL NORTE, MANZANA 4 LOTE 8</t>
  </si>
  <si>
    <t xml:space="preserve">GRACIELA DE NOGUERA </t>
  </si>
  <si>
    <t xml:space="preserve">FELICITA MARTINEZ VDA DE BLANCO </t>
  </si>
  <si>
    <t>RUTA LUQUE - SAN LORENZO</t>
  </si>
  <si>
    <t>DESPUES DE LA PLAZA NIÑO JESUS A MEDIA CUADRA ES LA CASA</t>
  </si>
  <si>
    <t xml:space="preserve">SOFIA GARBULLA PEREZ </t>
  </si>
  <si>
    <t>(0981) 180463</t>
  </si>
  <si>
    <t xml:space="preserve">CALLE ALASKA Y FILIGRANA </t>
  </si>
  <si>
    <t>ANTES DE LLEGAR A LA CALLE ECUADOR ES LA CASA SOBRE LA CALLE ALASKA</t>
  </si>
  <si>
    <t>MIRTA</t>
  </si>
  <si>
    <t>(0981) 979727</t>
  </si>
  <si>
    <t xml:space="preserve">LUISA DAVALOS DE DUARTE </t>
  </si>
  <si>
    <t>(0982) 630047</t>
  </si>
  <si>
    <t xml:space="preserve">CRISTOBAL GALEANO </t>
  </si>
  <si>
    <t>CALLE SAN RAFAEL Nº 701</t>
  </si>
  <si>
    <t>SE ENTRA ENFRENTE DE LA CAPILLA SAN RAFAEL 4 CUADRAS LUEGO SE DOBLA A LA DERECHA MEDIA CUADRA</t>
  </si>
  <si>
    <t xml:space="preserve">MARIA LIBRADA MOREL ORTEGA </t>
  </si>
  <si>
    <t>(0984) 979258</t>
  </si>
  <si>
    <t xml:space="preserve">A UNA CUADRA DE LA ESCUELA NACIONAL ISLA BOGADO </t>
  </si>
  <si>
    <t xml:space="preserve">MARCIANO BAZAN </t>
  </si>
  <si>
    <t xml:space="preserve">CALLE PORVENIR </t>
  </si>
  <si>
    <t xml:space="preserve">CERCA DE IPT Y A METROS DE LA CAPILLA SAN ANTONIO </t>
  </si>
  <si>
    <t>JUANA EVANGELISTA DUARTE VDA DE IBARRA</t>
  </si>
  <si>
    <t>(0983) 705018</t>
  </si>
  <si>
    <t xml:space="preserve">A METROS DEL COLEGIO MARIA EUGENIA ARCE, ALADO DE LA CAPILLA SAN RAFAEL </t>
  </si>
  <si>
    <t>DANIELA IBARRA</t>
  </si>
  <si>
    <t xml:space="preserve">ELIODORA MIRANDA VDA DE VORONETZ </t>
  </si>
  <si>
    <t xml:space="preserve">SE ENTRA EN LA ESQUINA DE UNA ESTACION DE SERVICIO , LA CASA ESTA DESPUES DE NUEVA ESTRELLA </t>
  </si>
  <si>
    <t xml:space="preserve">MARTINA RICARDO </t>
  </si>
  <si>
    <t>(0971) 299481</t>
  </si>
  <si>
    <t xml:space="preserve">RUTA LUQUE - SAN LORENZO </t>
  </si>
  <si>
    <t>SE ENTRA EN LA ESQUINA DEL NEGOCIO TEJAS Y ARENAS SE ENTRA 4 CUADRAS DE LA RUTA PARA LLEGAR A LA CASA</t>
  </si>
  <si>
    <t>GRISELDA RUIZ RICARDO</t>
  </si>
  <si>
    <t>MANUEL ACOSTA DIAZ</t>
  </si>
  <si>
    <t>(0982) 155145</t>
  </si>
  <si>
    <t>ROSA MISTICA.</t>
  </si>
  <si>
    <t xml:space="preserve">EN CALLE`I ENFRENTE DE I.P.T. SE ENTRA EN LA ESQUINA DE LA CAPILLA SAN ANTONIO 2 CUADRAS Y MEDIA. </t>
  </si>
  <si>
    <t>LEONA ACOSTA</t>
  </si>
  <si>
    <t xml:space="preserve">DOROTEO RICARDO CORONEL </t>
  </si>
  <si>
    <t>(0984) 635407</t>
  </si>
  <si>
    <t>CALLE FILIGRANA E/ ECUADOR, 3º COMPAÑÍA</t>
  </si>
  <si>
    <t>SE ENTRA EN LA ESQUINA DEL NEGOCIO TEJAS Y ARENAS SE ENTRA 4 CUADRAS DE LA RUTA HASTA LA CALLE ECUADOR AHÍ SE DOBLA UNA CUADRA A LA DERECHA Y LUEGO UNA CUADRA A LA DERECHA NUEVAMENTE LA 6TA CASA ES</t>
  </si>
  <si>
    <t xml:space="preserve">MARTA MERCADO </t>
  </si>
  <si>
    <t>(0984) 817108</t>
  </si>
  <si>
    <t>FRANCISCA SOLANO CASTILLO DE NUÑEZ</t>
  </si>
  <si>
    <t>(0981) 566494</t>
  </si>
  <si>
    <t xml:space="preserve">CALLE VICTORINO ARENA Y ECUADOR </t>
  </si>
  <si>
    <t xml:space="preserve">A 200 METROS DE LA CAPILLA SAN ANTONIO , CERCA DE LA CANCHA PORVENIR </t>
  </si>
  <si>
    <t xml:space="preserve">ROSA MABEL NUÑEZ </t>
  </si>
  <si>
    <t xml:space="preserve">TROADIO CASCO </t>
  </si>
  <si>
    <t>CELSA SAMUDIO DE ACOSTA</t>
  </si>
  <si>
    <t xml:space="preserve">3º COMPAÑÍA </t>
  </si>
  <si>
    <t xml:space="preserve">DAMIANA AVALOS DE RICARDO </t>
  </si>
  <si>
    <t xml:space="preserve">CALLE FILIGRANA E/ ECUADOR Y CAMPO VIA </t>
  </si>
  <si>
    <t xml:space="preserve">SE ENTRA EN LA ESQUINA DEL NEGOCIO TEJAS Y ARENAS 4 CUADRAS DE LA CALLE CAPITAN INSFRAN HASTA LA ESQUINA DE CAMPO VIA </t>
  </si>
  <si>
    <t xml:space="preserve">VICTORINO SOSA TROCHE </t>
  </si>
  <si>
    <t xml:space="preserve">MARIA DE LA CRUZ CORONEL </t>
  </si>
  <si>
    <t>MERCEDES FERNANDA MAIZ DE INSFRAN</t>
  </si>
  <si>
    <t>PASANDO LOS ASENTAMIENTOS 3 DE SEPTIEMBRE Y 8 DE DICIEMBRE , A 3 CUADRAS DE LA PARADA DE LA LINEA 51 ES LA CASA</t>
  </si>
  <si>
    <t>MARIANO MAIZ</t>
  </si>
  <si>
    <t>(0985) 650623</t>
  </si>
  <si>
    <t>FIDELINA RAMIREZ ROJAS</t>
  </si>
  <si>
    <t>0981-830-813</t>
  </si>
  <si>
    <t>IR POR CNEL MARTINEZ PASAR LA CONAVI Y ENTRAR A LA MANO IZQUIERDA 6 CUADRAS HASTA EL COLEGIO ISLA BOGADO GIRAR A LA DERECHA PASANDO MEDIA CUADRA APROX DE LA ESCUELA SAN JUAN</t>
  </si>
  <si>
    <t>ISLA BOGADO/CAÑADA SAN RAFAEL</t>
  </si>
  <si>
    <t>NELIDA RODRIGUEZ</t>
  </si>
  <si>
    <t>0981-850-973</t>
  </si>
  <si>
    <t>EUSEBIA FLEITAS DE MENDOZA</t>
  </si>
  <si>
    <t>0984-643-708</t>
  </si>
  <si>
    <t>ISLA VALLE</t>
  </si>
  <si>
    <t>EN EL CAMINO DEL COLECTIVO LINEA 57 EN EL PASILLO A LA MANO DERECHA</t>
  </si>
  <si>
    <t>GENARA CHAMORRO VDA DE ZARATE</t>
  </si>
  <si>
    <t>FRACCION DON JUAN</t>
  </si>
  <si>
    <t>CAMINO A ZARATE ISLA, PASANDO SUGAS</t>
  </si>
  <si>
    <t>ISLA ZARATE</t>
  </si>
  <si>
    <t>CARMEN CACERES</t>
  </si>
  <si>
    <t xml:space="preserve">HECTOR INGOLOTTI MARECOS </t>
  </si>
  <si>
    <t>ZARATE ISLA</t>
  </si>
  <si>
    <t>SE ENTRA ENFRENTE DE LA CAPILLA 8 DE DICIEMBRE UNA CUADRA. CERCA DE LA PARADA DE LA LINEA 61</t>
  </si>
  <si>
    <t xml:space="preserve">JOSE CONRADO ZARATE ZARATE </t>
  </si>
  <si>
    <t>CHONGO</t>
  </si>
  <si>
    <t>CALLE AMERICA  - 2º CÑIA</t>
  </si>
  <si>
    <t>SE PASA LA ESTACION DE SERVCIO ESSO Y UN PUESTO DE SALUD. A METROS DE LA IGLESIA EVANGELICA</t>
  </si>
  <si>
    <t>PEREZ</t>
  </si>
  <si>
    <t>(0981) 261030</t>
  </si>
  <si>
    <t xml:space="preserve">MARTINA PEÑA ESPINOZA </t>
  </si>
  <si>
    <t>(0981) 944189</t>
  </si>
  <si>
    <t xml:space="preserve">ZARATE ISLA </t>
  </si>
  <si>
    <t xml:space="preserve">ENFRENTE DEL PUESTO DE SALUD </t>
  </si>
  <si>
    <t>JULIANA RUIZ DIAZ</t>
  </si>
  <si>
    <t>(0961) 845072</t>
  </si>
  <si>
    <t>DIONICIA ZARACHO DE PARODI</t>
  </si>
  <si>
    <t>YENDO POR YKUA KARANDA`Y, PASANDO EL PUENTE</t>
  </si>
  <si>
    <t>AVELINA AVALOS DE CASCO</t>
  </si>
  <si>
    <t>ÑA AVE</t>
  </si>
  <si>
    <t>FRACCION ESMERALDA</t>
  </si>
  <si>
    <t xml:space="preserve">PASAR SUGAS 2 CUADRAS Y GIRAR HACIA LA DERECHA 3 CUADRAS </t>
  </si>
  <si>
    <t>DAMASCO AGUILAR</t>
  </si>
  <si>
    <t>PATRON AGUILAR</t>
  </si>
  <si>
    <t>CÑIA 12</t>
  </si>
  <si>
    <t>HACIA LA PARADA DE LINEA 61 ZARATE ISLA</t>
  </si>
  <si>
    <t>FELIPE DOMINGUEZ VAZQUEZ</t>
  </si>
  <si>
    <t>A MEDIA CUADRA DE LA PARADA DE LINEA 61</t>
  </si>
  <si>
    <t>ADELARDA DOMINGUEZ</t>
  </si>
  <si>
    <t>RIGOBERTO RAMON FERNANDEZ RIVEROS</t>
  </si>
  <si>
    <t>0984-404-079</t>
  </si>
  <si>
    <t>DETRÁS DEL CENTRO DE SALUD QUE SE ENCUENTRA CAMINO A LIMPIO</t>
  </si>
  <si>
    <t>JUAN ROGUSTIANO PARODI</t>
  </si>
  <si>
    <t>(0981) 847949</t>
  </si>
  <si>
    <t xml:space="preserve">A 50 METROS DE LA PARADA DE LA LINEA 61 </t>
  </si>
  <si>
    <t xml:space="preserve">ISABEL </t>
  </si>
  <si>
    <t>(0981) 151172</t>
  </si>
  <si>
    <t>BLANCA URSULA PORTILLO MARIN</t>
  </si>
  <si>
    <t>CERCA DE SUGAS</t>
  </si>
  <si>
    <t>FELIPE NERI CHAMORRO</t>
  </si>
  <si>
    <t xml:space="preserve">GREGORIO BEJARANO DELVALLE </t>
  </si>
  <si>
    <t xml:space="preserve">CHOPOTO </t>
  </si>
  <si>
    <t>CAMINO A LIMPIO</t>
  </si>
  <si>
    <t>A METROS DEL CENTRO DE SALUD, CERCA DE LA ESCUELA JAVALOYES</t>
  </si>
  <si>
    <t xml:space="preserve">DELIA AGUILAR DE INGOLOTTI </t>
  </si>
  <si>
    <t>MARIA PABLA AYALA DE ALCARAZ</t>
  </si>
  <si>
    <t>ÑA PABLITA</t>
  </si>
  <si>
    <t>021-648-217</t>
  </si>
  <si>
    <t>CAMINO INTERNACIONAL</t>
  </si>
  <si>
    <t>CERCA DEL AEROPUERTO, PASANDO EL SURTIDOR LA 4 CASA SOBRE EL CAMINO QUE VA A ROQUE ALONSO</t>
  </si>
  <si>
    <t>AMADA ALCARAZ</t>
  </si>
  <si>
    <t>0981-192-995</t>
  </si>
  <si>
    <t xml:space="preserve">MARCIANO NAVARRO TORRES </t>
  </si>
  <si>
    <t xml:space="preserve">12º COMPÀÑIA. ZARATE ISLA </t>
  </si>
  <si>
    <t xml:space="preserve">A METROS DE LA CAPILLA VIRGEN DE CAACUPE </t>
  </si>
  <si>
    <t>PATROCINIA ACOSTA</t>
  </si>
  <si>
    <t>ISABEL ORTIZ ZARACHO</t>
  </si>
  <si>
    <t xml:space="preserve">ADELA MARTINEZ DE ACOSTA </t>
  </si>
  <si>
    <t>(0984) 442691</t>
  </si>
  <si>
    <t>CALLE AMERICA, COMPAÑÍA 12</t>
  </si>
  <si>
    <t xml:space="preserve">LA 3º CASA DETRÁS DEL CLUB 25 DE NOVIEMBRE </t>
  </si>
  <si>
    <t>ANGELINA PIATTI</t>
  </si>
  <si>
    <t xml:space="preserve">PRESENTACION PENAYO DE INSFRAN </t>
  </si>
  <si>
    <t>(0971) 144759</t>
  </si>
  <si>
    <t>EUSEBIO INSFRAN</t>
  </si>
  <si>
    <t>PEDRO PABLO INSFRAN</t>
  </si>
  <si>
    <t>A 200 METROS AL NORTE DE LA CAPILLA 8 DE DICIEMBRE</t>
  </si>
  <si>
    <t>JACINTA SERENA ROJAS DE  RUIZ DIAZ</t>
  </si>
  <si>
    <t>ÑA SERENA</t>
  </si>
  <si>
    <t>0982-394-948</t>
  </si>
  <si>
    <t>CALLE SANTA RITA</t>
  </si>
  <si>
    <t>SE ENTRA 1 CUADRA DE LA RUTA GIRAR A LA DERECHA Y LUEGO A LA IZQUIERDA, CERCA DE LA PARADA DEL 64</t>
  </si>
  <si>
    <t>GABRIELA ESPINOLA</t>
  </si>
  <si>
    <t>0981-702-534</t>
  </si>
  <si>
    <t>FELIX OLAVO RAMIREZ JULIADOSSA</t>
  </si>
  <si>
    <t>0982-906-877</t>
  </si>
  <si>
    <t xml:space="preserve">COMPAÑÍA 12 </t>
  </si>
  <si>
    <t>CIA 12 ZARATE ISLA LUQUE</t>
  </si>
  <si>
    <t xml:space="preserve">SILVIA GALEANO DE ZARATE </t>
  </si>
  <si>
    <t>VENANCIA RUIZ DIAZ VDA DE SERVIN</t>
  </si>
  <si>
    <t>0971 547285</t>
  </si>
  <si>
    <t>CALLE SIN SALIDA,AMERICA Y CAÑADA</t>
  </si>
  <si>
    <t>ENTRAR EN CENTRO DE SALUD, PASAR TECNOCOLOR S.A</t>
  </si>
  <si>
    <t>ISIDORA ECHEVERRIA</t>
  </si>
  <si>
    <t>0985 885095</t>
  </si>
  <si>
    <t>LORENZA AQUINO DE SANABRIA</t>
  </si>
  <si>
    <t>0982-493-403</t>
  </si>
  <si>
    <t>BARRIO PARQUE</t>
  </si>
  <si>
    <t>PASANDO EL AEROPUERTO IR HASTA ALTERRA GIRAR A LA MANO DERECHA UNA CUADRA Y LUEGO A AL IZQUIERDA FRENTE A LA CASETA LA AMISTAD</t>
  </si>
  <si>
    <t>NANCY SANABRIA DE RODRIGUEZ</t>
  </si>
  <si>
    <t>0972-414-834</t>
  </si>
  <si>
    <t>MARCIANO AQUINO ZARATE</t>
  </si>
  <si>
    <t>AMERICA</t>
  </si>
  <si>
    <t>CALLE PARALELA AL CAMINO AL AEROPUERTO, AL LADO DEL PUESTO DE SALUD, EN FRENTE DE LA CAPILLA VIRGEN EL BUEN CONSEJO</t>
  </si>
  <si>
    <t>MIGUEL ANGEL AQUINO</t>
  </si>
  <si>
    <t>ELADIO CURDITO CHAPARRO</t>
  </si>
  <si>
    <t>0985 529033</t>
  </si>
  <si>
    <t xml:space="preserve">RAMOALDA DELVALLE VDA DE ROJAS </t>
  </si>
  <si>
    <t>CERCA DEL JARDIN DE LA PAZ</t>
  </si>
  <si>
    <t xml:space="preserve">WILFRIDA ROJAS </t>
  </si>
  <si>
    <t>(0984) 844883</t>
  </si>
  <si>
    <t>DAMIAN MALDONADO</t>
  </si>
  <si>
    <t>021 695005</t>
  </si>
  <si>
    <t>CAÑADA C/ AZTECA</t>
  </si>
  <si>
    <t>FRENTE PLAZA SAN ISIDRO</t>
  </si>
  <si>
    <t>FELICITA ARELLANO</t>
  </si>
  <si>
    <t>SE ENTRA 1 CUADRA DE LA RUTA E IR POR EL CAMINO QUE VA A ZARATE ISLA PASANDO LA PARADA DE  LA LINEA 61</t>
  </si>
  <si>
    <t>JUAN RUIZ DIAZ</t>
  </si>
  <si>
    <t>0984-710-246</t>
  </si>
  <si>
    <t xml:space="preserve">HIPOLITA GIMENEZ VDA DE ZARATE </t>
  </si>
  <si>
    <t>(0982) 441098</t>
  </si>
  <si>
    <t xml:space="preserve">ISLA ZARATE </t>
  </si>
  <si>
    <t>CERCA DE LA CAPILLA 8 DE DICIEMBRE , SE ENTRA A LA DERECHA EN EL LETRERO CEMENTERIO DE LA PAZ, ENFRENTE DE LA CAPILLA A MEDIA CUADRA ES LA CASA</t>
  </si>
  <si>
    <t>SINFORIANA RUIZ DE MALDONADO</t>
  </si>
  <si>
    <t>ZARA RUIZ DIAZ DE AGUILAR</t>
  </si>
  <si>
    <t>ÑA ZARA</t>
  </si>
  <si>
    <t>CÑIA 12 ZARATA ISLA</t>
  </si>
  <si>
    <t>HACIA LA PARADA DE LINEA 61</t>
  </si>
  <si>
    <t>EMIGDIO AGUILAR</t>
  </si>
  <si>
    <t>PETRONA IRMA RUIZ DIAZ</t>
  </si>
  <si>
    <t>0984-322-684</t>
  </si>
  <si>
    <t>SUSANA ORTIZ</t>
  </si>
  <si>
    <t>0981-344-410</t>
  </si>
  <si>
    <t>VICTOR AGUILAR PAVON</t>
  </si>
  <si>
    <t xml:space="preserve">CELINA ROJAS AGUILERA </t>
  </si>
  <si>
    <t>(0982) 712314</t>
  </si>
  <si>
    <t>CALLE AMERICA , CÑIA 12</t>
  </si>
  <si>
    <t>A 2000 METROS DEL CEMENTERIO DE LA PAZ, CERCA DE LA PARADA DE LA LINEA 61</t>
  </si>
  <si>
    <t>GRACIELA DEL BARCO</t>
  </si>
  <si>
    <t>ROSA DALIA VDA DE FRANCO</t>
  </si>
  <si>
    <t xml:space="preserve">AMERICA </t>
  </si>
  <si>
    <t>A 4KM DEL AEROPUERTO AL NORTE PASANDO APROX 100MTS EL COMPLEJO TESTANOVA</t>
  </si>
  <si>
    <t>LINA FRANCO</t>
  </si>
  <si>
    <t>0983-350-752</t>
  </si>
  <si>
    <t xml:space="preserve">NICASIA GONZALEZ SERVIN </t>
  </si>
  <si>
    <t>(0984) 155487</t>
  </si>
  <si>
    <t xml:space="preserve">CALLE AMERICA Y CAÑADA </t>
  </si>
  <si>
    <t xml:space="preserve">A 2 CUADRAS DETRÁS DEL CLUB 25 DE NOVIEMBRE </t>
  </si>
  <si>
    <t>BENITA CANDADO</t>
  </si>
  <si>
    <t>(0971) 287960</t>
  </si>
  <si>
    <t>MARIA ESPINOLA</t>
  </si>
  <si>
    <t>CALLE AMERICA</t>
  </si>
  <si>
    <t>AL LADO DE LA CAPILLA 8 DE DICIEMBRE</t>
  </si>
  <si>
    <t>MARIA EVA ARAUDA</t>
  </si>
  <si>
    <t xml:space="preserve">BENJAMIN MARECO </t>
  </si>
  <si>
    <t>(0991) 722157</t>
  </si>
  <si>
    <t>ZARATE ISLA, CAMINO A LIMPIO</t>
  </si>
  <si>
    <t xml:space="preserve">PASANDO LA ESCUELA JAVALOYES Y LA CANCHA 25 DE NOVIEMBRE , EN UNA CALLE EMPEDRADA.  CASA SIN MURALLA </t>
  </si>
  <si>
    <t>BUENAVENTURA OJEDA NUÑEZ</t>
  </si>
  <si>
    <t>ANTES DE ALCANZAR EL CENTRO DE SALUD ENTRAR A LA MANO DERECHA HASTA LA ESCUELA JAVALOYES GIRAR A LA DERECHA Y LUEGO A LA IZQUERDA HASTA LA CANCHA 25 DE NOVIEMBRE GIRAR A LA IZQUEIRDA SOBRE LA CALLE EMPEDRADA CASA SIN MURALLA</t>
  </si>
  <si>
    <t>0961-845-072</t>
  </si>
  <si>
    <t xml:space="preserve">AGUSTINA DIAZ VDA DE RUIZ DIAZ </t>
  </si>
  <si>
    <t>CALLE AMERICA Nº 332</t>
  </si>
  <si>
    <t>CASI ENFRENTE DEL CLUB 25 DE NOVIEMBRE</t>
  </si>
  <si>
    <t xml:space="preserve">HIGINIA CARMONA SILVA </t>
  </si>
  <si>
    <t>(0981) 595928</t>
  </si>
  <si>
    <t>AGUSTIN EULOGIO MARTINEZ DIAZ</t>
  </si>
  <si>
    <t>DON TOTIN</t>
  </si>
  <si>
    <t>0982-974-053</t>
  </si>
  <si>
    <t>ITA ANGUA</t>
  </si>
  <si>
    <t>AL COSTADO DE LA ESUCELA E. A . GARAY</t>
  </si>
  <si>
    <t>ELVA ANGELICA MARTINEZ</t>
  </si>
  <si>
    <t>GREGORIO TORRES GOMEZ</t>
  </si>
  <si>
    <t>0981-859-915</t>
  </si>
  <si>
    <t>ITA`ANGUA - 7º COMPAÑÍA</t>
  </si>
  <si>
    <t>ALADO DE LA CANCHA GRAL CABALLERO Y CERCA DE LA ESCUELA HEROES DEL CHACO</t>
  </si>
  <si>
    <t>WILFRIDO RUIZ</t>
  </si>
  <si>
    <t>DESPUES DE LA CAPILLA SAN AGUSTIN</t>
  </si>
  <si>
    <t xml:space="preserve">TEODORA PEREZ </t>
  </si>
  <si>
    <t>(0984) 437775</t>
  </si>
  <si>
    <t xml:space="preserve">SE ENTRA EN LA CALLE DE LA ESCUELA HEROES LUQUEÑOS PASANDO UN CEMENTERIO , DESPUES DE LA CANCHA GRAL CABALLERO </t>
  </si>
  <si>
    <t>GREGORIO TORRES</t>
  </si>
  <si>
    <t>(0981) 859915</t>
  </si>
  <si>
    <t>JUANA BUENA GONZALEZ TORRES</t>
  </si>
  <si>
    <t>0984-500-628</t>
  </si>
  <si>
    <t>7º COMPAÑÍA - 8 DE ENERO C/ S. OVELAR</t>
  </si>
  <si>
    <t>SE ENTRA UNA CUADRA DE LA RUTA GIRAR A LA DERECHA LA 2º CASA</t>
  </si>
  <si>
    <t xml:space="preserve">MARIA TERESA GOMEZ LOPEZ </t>
  </si>
  <si>
    <t>SE ENTRA A LA IZQUIERDA EN CAMINO A YTA ANGU`A FRENTE MISMO A LA CAPILLA SAN AGUSTIN</t>
  </si>
  <si>
    <t>JORGINA GAUTO DE SALAS</t>
  </si>
  <si>
    <t>0985-848-529</t>
  </si>
  <si>
    <t>7º CIA ITA ANGA</t>
  </si>
  <si>
    <t>PASANDO LA CAPILLA SAN AGUSTIN Y CERCA DEL PUESTO DE SALUD SE ENTRA A LA  MANO IZQUIERDDA MEDIA CUADRA</t>
  </si>
  <si>
    <t>MIRTA GONZALEZ</t>
  </si>
  <si>
    <t>0984-411-715</t>
  </si>
  <si>
    <t>ASCENCION ALMADA</t>
  </si>
  <si>
    <t>ÑA TETO</t>
  </si>
  <si>
    <t>AL LADO DEL COL. EUGENIO A. GARAY</t>
  </si>
  <si>
    <t>A DOS CUADRAS DEL COL. EUGENIO A. GARAY</t>
  </si>
  <si>
    <t>MARGARITA RIVEROS</t>
  </si>
  <si>
    <t>0983-398-217</t>
  </si>
  <si>
    <t>CAMINO A ITA`ANGUA</t>
  </si>
  <si>
    <t>LA CASA ESTA APROX A UNA CUADRA DE LA ESCUELA BETANIA</t>
  </si>
  <si>
    <t>FATIMA ORUE</t>
  </si>
  <si>
    <t>0961-525-047</t>
  </si>
  <si>
    <t xml:space="preserve">PATROCINIO GOMEZ LOPEZ </t>
  </si>
  <si>
    <t>CALLE GENERAL CABALLERO</t>
  </si>
  <si>
    <t>CERCA DE LA CANCHA GENERAL CABALLERO A UNA CUADRA Y MEDIA SE ENTRA A LA IZQUIERDA.</t>
  </si>
  <si>
    <t xml:space="preserve">APOLONIA VERA </t>
  </si>
  <si>
    <t>(0984) 227918</t>
  </si>
  <si>
    <t xml:space="preserve">HERMELINDA OJEDA DE GOMEZ </t>
  </si>
  <si>
    <t>HIPOLITA ALMADA LUGO</t>
  </si>
  <si>
    <t>CERCA DEL RANCHO PAJARO CAMPANA Y DE LA ESC ITA ANGUA</t>
  </si>
  <si>
    <t>VIRINA CORONEL</t>
  </si>
  <si>
    <t>FRACCION SAN MIGUEL, A UNA CUADRA DE LA PLAZA TRIUNFADORES LUQUEÑO</t>
  </si>
  <si>
    <t>ANGELICA CORONEL</t>
  </si>
  <si>
    <t>0982 629293</t>
  </si>
  <si>
    <t>JULIANA RUIZ DIAZ DE AGUILERA</t>
  </si>
  <si>
    <t>7º CÑIA, ITA ANGUA</t>
  </si>
  <si>
    <t>A DOS CUADRAS DE LA CAPILLA SAN AGUSTIN</t>
  </si>
  <si>
    <t>PABLA GONZALEZ</t>
  </si>
  <si>
    <t>CASA EN LA ESQUINA A 5 CUADRAS DE LA CAPILLA SAN AGUSTIN</t>
  </si>
  <si>
    <t>EMILIANA VELAZQUEZ DE GONZALEZ</t>
  </si>
  <si>
    <t>DESPUES DEL COLEGIO EUGENIO A. GARAY</t>
  </si>
  <si>
    <t>ALBERTO GONZALEZ</t>
  </si>
  <si>
    <t xml:space="preserve">VIRGINIO MARCIAL COLMAN </t>
  </si>
  <si>
    <t>(0984) 922761</t>
  </si>
  <si>
    <t xml:space="preserve">SAN MIGUEL. KM 20 </t>
  </si>
  <si>
    <t>FRENTE DE LA CAPILLA SAN MIGUEL SE ENTRA 200 METROS PARA LLEGAR A LA CASA</t>
  </si>
  <si>
    <t>DELIA COLMAN</t>
  </si>
  <si>
    <t>(0984) 887744</t>
  </si>
  <si>
    <t>WENCESLAA MALDONADO LUGO</t>
  </si>
  <si>
    <t>CERCA DEL COL  ITA ANGUA  Y DEL CLUB 20 DE JULIO</t>
  </si>
  <si>
    <t xml:space="preserve">ROSA CANDIDA SALAS ARRUA </t>
  </si>
  <si>
    <t>(0984) 608610</t>
  </si>
  <si>
    <t xml:space="preserve">COMPAÑÍA YTA ANGU`A </t>
  </si>
  <si>
    <t>CERCA DE LA CAPILLA SAN AGUSTIN, Y DE UN CENTRO DE SALUD. TAMBIEN CERCA DEL COLEGIO EUGENIO A. GARAY</t>
  </si>
  <si>
    <t>LIZ LOPEZ</t>
  </si>
  <si>
    <t>ELADIA ACOSTA GONZALEZ</t>
  </si>
  <si>
    <t>ITA`ANGUA</t>
  </si>
  <si>
    <t xml:space="preserve">PURISIMA DUARTE VDA DE VERA </t>
  </si>
  <si>
    <t xml:space="preserve">FRACCION PAJARO CAMPANA, CALLE YBYRY </t>
  </si>
  <si>
    <t xml:space="preserve">A METROS DE LA CAPILLA SAN IGNACIO </t>
  </si>
  <si>
    <t xml:space="preserve">MAGDALENA VERA </t>
  </si>
  <si>
    <t>(0982) 900821</t>
  </si>
  <si>
    <t>BERNARDINO CAMPUZANO</t>
  </si>
  <si>
    <t>RUBIO</t>
  </si>
  <si>
    <t>CALLE SAN YSIDRO</t>
  </si>
  <si>
    <t>HACIA LA CAPILLA SAN AGUSTIN</t>
  </si>
  <si>
    <t>DERLIS CAMPUZANO</t>
  </si>
  <si>
    <t>TEOFILO GONZALEZ TORRES</t>
  </si>
  <si>
    <t>HACIA EL CENTRO DE SALUD ITA ANGUA</t>
  </si>
  <si>
    <t>CARLOS BENITEZ</t>
  </si>
  <si>
    <t>BARTOLA POLINECIA LUGO DE OJEDA</t>
  </si>
  <si>
    <t>DESPUES DE LA CAPILLA SAN IGNACIO DE LOYOLA</t>
  </si>
  <si>
    <t>CERCA DE LA ESCUELA HEROES LUQUEÑOS</t>
  </si>
  <si>
    <t>ELIO OJEDA</t>
  </si>
  <si>
    <t>0983-300-631</t>
  </si>
  <si>
    <t xml:space="preserve">DARIO GOMEZ GONZALEZ </t>
  </si>
  <si>
    <t>BARRIO SAN ISIDRO.</t>
  </si>
  <si>
    <t>A METROS DEL PUESTO DE SALUD, Y DE LA CAPILLA SAN AGUSTIN Y DEL COLEGIO EUGENIO GARAY</t>
  </si>
  <si>
    <t>(0983) 850437</t>
  </si>
  <si>
    <t>ISIDORO GONZALEZ TORRES</t>
  </si>
  <si>
    <t>7º CÑIA</t>
  </si>
  <si>
    <t>DE LA VIA FERREA, POR JUKYRY, PASANDO EL DESVIO A SAN BERNADINO Y TOMANDO A LA IZQUIERDA EL DESVIO A ITA ANGUA`A, CASA DESPUES DEL MONOLITO DE BIENVENIDO A ITA ANGU`A</t>
  </si>
  <si>
    <t>ISABEL LEGUIZAMON DE GONZALEZ</t>
  </si>
  <si>
    <t>A 300 MTS DEL MONOLITO BIENVENIDO A ITA ANGUA`A. 7º CÑIA</t>
  </si>
  <si>
    <t xml:space="preserve">ALICIA GONZALEZ L. </t>
  </si>
  <si>
    <t xml:space="preserve">VIDAL ORTEGA GOMEZ </t>
  </si>
  <si>
    <t>ITA ANGU`A</t>
  </si>
  <si>
    <t>CERCA DE LA CAPILLA SAN AGUSTIN Y DEL COLEGIO EUGENIO GARAY</t>
  </si>
  <si>
    <t>PEDRO ANTONIO BENITEZ MORILLA</t>
  </si>
  <si>
    <t>CÑIA 7 ITA ANGUA</t>
  </si>
  <si>
    <t>A 3 CASAS DE LA CAPILLA SAN AGUSTIN</t>
  </si>
  <si>
    <t>LEONCIO ORTELLADO</t>
  </si>
  <si>
    <t>ELIODORA GOMEZ DE ORTEGA</t>
  </si>
  <si>
    <t>DEL ROSARIO CHARRUFF DE GARCIA</t>
  </si>
  <si>
    <t>A TRES CUADRAS DE LA CAPILLA SAN AGUSTIN</t>
  </si>
  <si>
    <t>VICTOR GOMEZ HERMOSILLA</t>
  </si>
  <si>
    <t>SOBRE CALLE SAN ISIDRO A DOS CUADRAS DE LA CAPILLA SAN AGUSTIN</t>
  </si>
  <si>
    <t xml:space="preserve">CRISTOBAL IBARRA GIMENEZ </t>
  </si>
  <si>
    <t>PAJARO CAMPANA</t>
  </si>
  <si>
    <t xml:space="preserve">CERCA DE LA ESCUELA EUGENIO GARAY Y DEL BALNEARIO CAMPANA. </t>
  </si>
  <si>
    <t xml:space="preserve">MYRIAN IBARRA </t>
  </si>
  <si>
    <t>(0982) 238484</t>
  </si>
  <si>
    <t>MARIANO RAMIREZ ARRUA</t>
  </si>
  <si>
    <t>HERMINIA CARDOZO</t>
  </si>
  <si>
    <t>CAMINO A ITA ANGUA</t>
  </si>
  <si>
    <t>A 100 METROS DE LA PLAZA TRIUNFADORES LUQUEÑOS</t>
  </si>
  <si>
    <t>CARINA CARDOZO</t>
  </si>
  <si>
    <t xml:space="preserve">LUCIANO GONZALEZ </t>
  </si>
  <si>
    <t>(0982) 233448</t>
  </si>
  <si>
    <t xml:space="preserve">PAJARO CAMPANA </t>
  </si>
  <si>
    <t>FRANCO MARTINEZ COLLANTE</t>
  </si>
  <si>
    <t>DON FRANCO</t>
  </si>
  <si>
    <t>0981-681-068</t>
  </si>
  <si>
    <t>CALLE ITA`ANGUA</t>
  </si>
  <si>
    <t>CERCA DELA CAPILLA SAN AGUSTIN , SE GIRA A LA DERECHA UNA CUADRA APROX</t>
  </si>
  <si>
    <t>LAURA BENITEZ</t>
  </si>
  <si>
    <t>0984-517-519</t>
  </si>
  <si>
    <t>FELICIANO VILLAMAYOR PEDROZO</t>
  </si>
  <si>
    <t>CALLE PAJARO CAMPANA</t>
  </si>
  <si>
    <t>HACIA LA IGLESIA IGNACIO AYALA</t>
  </si>
  <si>
    <t>MARIA FLORENTIN</t>
  </si>
  <si>
    <t>ESTELBINA MARTINEZ TRINIDAD</t>
  </si>
  <si>
    <t>KM 20 CAMINO A YTA ANGU`A</t>
  </si>
  <si>
    <t>FRENTE A LA CAPILLA SAN AGUSTIN</t>
  </si>
  <si>
    <t>BENITO CAÑETE</t>
  </si>
  <si>
    <t>DON NENI</t>
  </si>
  <si>
    <t>0981-976-093</t>
  </si>
  <si>
    <t>PASANDO EL CLEGIO E. A GARAY, FRENTE A LA CAPILLA SAN AGUSTIN</t>
  </si>
  <si>
    <t>MIRTA DEL CARMEN COLMAN</t>
  </si>
  <si>
    <t>0982-177-776</t>
  </si>
  <si>
    <t>LEONOR BENITEZ</t>
  </si>
  <si>
    <t>0982-642-672</t>
  </si>
  <si>
    <t>7º CIA ITA ANGUA</t>
  </si>
  <si>
    <t>CERCA DE LA CAPILLA SAN AGUSTIN A 7 CASAS DESPUES PREGUNTAR POR EL SR QUE POSEE CARRETA</t>
  </si>
  <si>
    <t>NICASIO AGUILERA</t>
  </si>
  <si>
    <t>KARAI NIKA</t>
  </si>
  <si>
    <t>A 3 CUADRAS DE LA CAPILLA SAN AGUSTIN</t>
  </si>
  <si>
    <t xml:space="preserve">MIGDONIO TRINIDAD GOMEZ </t>
  </si>
  <si>
    <t xml:space="preserve">CAMINO A YTA ANGU`A, CALLE SAN ISIDRO </t>
  </si>
  <si>
    <t>FRENTE A LA CAPILLA SAN AGUSTIN  SE ENTRA UNA CUADRA</t>
  </si>
  <si>
    <t>JUSTINA RUIZ</t>
  </si>
  <si>
    <t>(0985) 577875</t>
  </si>
  <si>
    <t>MARIA TECLA AQUINO</t>
  </si>
  <si>
    <t>0982-335-509</t>
  </si>
  <si>
    <t>FRACCION SAN AGUSTIN</t>
  </si>
  <si>
    <t>CERCA DE LA CAPILLA SAN AGUSTIN</t>
  </si>
  <si>
    <t>MARIA DOMINGA AQUINO</t>
  </si>
  <si>
    <t>0985-471-013</t>
  </si>
  <si>
    <t xml:space="preserve">DAMASIA RUIZ DIAZ DE DUARTE </t>
  </si>
  <si>
    <t>AGAPITA MOREL GOMEZ</t>
  </si>
  <si>
    <t>AGAPITA</t>
  </si>
  <si>
    <t xml:space="preserve">CÑIA 7  </t>
  </si>
  <si>
    <t>HACIA LA CANCHA 20 DE JULIO</t>
  </si>
  <si>
    <t>ANGEL FLORENTIN</t>
  </si>
  <si>
    <t xml:space="preserve">APARICIA LUGO DE GONZALEZ </t>
  </si>
  <si>
    <t xml:space="preserve">ENRIQUETA DEL CARMEN ALMADA DE GOMEZ </t>
  </si>
  <si>
    <t>JOVITA LUGO</t>
  </si>
  <si>
    <t>ÑA JOVITA</t>
  </si>
  <si>
    <t>A 200 METROS DE LA PLAZA PAJARO CAMPANA</t>
  </si>
  <si>
    <t>VIVIANA LUGO</t>
  </si>
  <si>
    <t>SILVINA LUGO VDA DE VERA</t>
  </si>
  <si>
    <t>ÑA SILVINA</t>
  </si>
  <si>
    <t xml:space="preserve">BENIGNO OVELAR QUINTANA </t>
  </si>
  <si>
    <t>(0983) 443097</t>
  </si>
  <si>
    <t xml:space="preserve">3 CUADRAS DESPUES DEL CARTEL PAJARO CAMPANA A LA DERECHA SE ENTRA UNA CUADRA PARA LA CASA. </t>
  </si>
  <si>
    <t>LIZ KARINA RIVAS</t>
  </si>
  <si>
    <t>(0984) 263490</t>
  </si>
  <si>
    <t>VALENTINA ESPINOLA DE COLMAN</t>
  </si>
  <si>
    <t>TANA</t>
  </si>
  <si>
    <t>VIA FERREA</t>
  </si>
  <si>
    <t>JUAN FRANCISCO COLMAN</t>
  </si>
  <si>
    <t>EUGENIA GIMENEZ</t>
  </si>
  <si>
    <t>RUMILDA BENITEZ DE PRIETO</t>
  </si>
  <si>
    <t>A MEDIA CUADRA DE LA CANCHA LA CURVA</t>
  </si>
  <si>
    <t>SINFORIANA BENITEZ PAREDEZ</t>
  </si>
  <si>
    <t>SINFO</t>
  </si>
  <si>
    <t>ELIDA RAMONA TURQUIN DE GONZALEZ</t>
  </si>
  <si>
    <t>FRENTE AL CLUB GENERAL CABALLERO</t>
  </si>
  <si>
    <t>FANY GONZALEZ</t>
  </si>
  <si>
    <t>FLORENCIO GONZALEZ ALMADA</t>
  </si>
  <si>
    <t>SILVIA MALDONADO CABRAL</t>
  </si>
  <si>
    <t>A 3 CUADRAS DE LA ESC. E. A. GARAY</t>
  </si>
  <si>
    <t>FELILCIANP GOMEZ</t>
  </si>
  <si>
    <t>0982-569-642</t>
  </si>
  <si>
    <t>SILVESTRE JARA</t>
  </si>
  <si>
    <t>FRENTE A LA ESCUELA JOVENES UNIDOS / PASANDO DOS BOCAS CAMINO A ITAPUAMI PASANDO LA ESCUELA PERPETUO SOCORRO, FRENTE A LA ESCUELA UNIDOS</t>
  </si>
  <si>
    <t>ITAPUA MI</t>
  </si>
  <si>
    <t>NILDA DUARTE/CRISTINA JARA</t>
  </si>
  <si>
    <t>0981-195-481/0984-488-819</t>
  </si>
  <si>
    <t>EULOGIO BENITEZ FRANCO</t>
  </si>
  <si>
    <t>0971-159-599</t>
  </si>
  <si>
    <t>CURUPAYTY</t>
  </si>
  <si>
    <t>LA CASA QUEDA ENFRENTE A LA CAPILLA CRISTO REDENTOR  Y 2 CUADRAS ANTES APROX DE LA PARADA DE LA LINEA 64 Y DE LA CANCHA CURUPAYTY</t>
  </si>
  <si>
    <t>NICOLAS JARA</t>
  </si>
  <si>
    <t>0981-336-186</t>
  </si>
  <si>
    <t>EUGENIA PEREIRA VDA DE CENTURION</t>
  </si>
  <si>
    <t>ÑA TUI</t>
  </si>
  <si>
    <t>0984-875-545</t>
  </si>
  <si>
    <t>A 300 MTS DE LA ESCUELA SAN FRANCISCO</t>
  </si>
  <si>
    <t>CERCA DE LA CAPILLA Y DE LA ESCUELA SAN FRANCISCO</t>
  </si>
  <si>
    <t>ALFONSIO BRITOS</t>
  </si>
  <si>
    <t>BUENAVENTURA MARTINEZ BURGOS</t>
  </si>
  <si>
    <t>DON BUENA</t>
  </si>
  <si>
    <t>0982-767-533</t>
  </si>
  <si>
    <t>CERCA DE LA RADIO ITAPUAMI</t>
  </si>
  <si>
    <t>PASANDO LA CAPILLA SAN FRANCISCO GIRAR A  LA DERECHA</t>
  </si>
  <si>
    <t>0981-419-145</t>
  </si>
  <si>
    <t>CARLOS ACOSTA</t>
  </si>
  <si>
    <t>0982-366-186</t>
  </si>
  <si>
    <t>FLORENCIO ARANDA</t>
  </si>
  <si>
    <t>CERCA DE LA CAPILLA LAS MERCEDES</t>
  </si>
  <si>
    <t>ANTONIA ACOSTA</t>
  </si>
  <si>
    <t>0982-560-499</t>
  </si>
  <si>
    <t>AURELIO ESCOBAR</t>
  </si>
  <si>
    <t>0972 568211</t>
  </si>
  <si>
    <t xml:space="preserve">9ªCÑIA </t>
  </si>
  <si>
    <t>CERCA COLONIA JUAN DE ZALAZAR, CAPILLA SAN FCO,PARADA LINEA 5</t>
  </si>
  <si>
    <t>OSCAR ESCOBAR</t>
  </si>
  <si>
    <t>MAXIMA ESPINOLA DE GONZALEZ</t>
  </si>
  <si>
    <t>0981-146-883</t>
  </si>
  <si>
    <t>VERGEL LUQUEÑO Y DOS BOCAS</t>
  </si>
  <si>
    <t>CAMINO A TARUMANDY</t>
  </si>
  <si>
    <t>BLAS GONZALEZ</t>
  </si>
  <si>
    <t>0981-228-088</t>
  </si>
  <si>
    <t>EUGENIO ESCOBAR SANCHEZ</t>
  </si>
  <si>
    <t>0984-287-782</t>
  </si>
  <si>
    <t>PROF ISUNE SABURO JYAKIGUCHI</t>
  </si>
  <si>
    <t>ALADO DE LA PIEDRA DE ENTRADA A ITAPUAMI PASANDO DOS BOCAS</t>
  </si>
  <si>
    <t>DELROSARIO ORTIZ</t>
  </si>
  <si>
    <t>0982-649-905</t>
  </si>
  <si>
    <t>CLEMENTE AMARILLA</t>
  </si>
  <si>
    <t>0982-468-797</t>
  </si>
  <si>
    <t>TRES FRONTERAS</t>
  </si>
  <si>
    <t>A 7 METROS DE CUATRO VIENTOS</t>
  </si>
  <si>
    <t>ADOLFO AMARILLA</t>
  </si>
  <si>
    <t>0981-396-546</t>
  </si>
  <si>
    <t>ANDRES AVELINO RODRIGUEZ</t>
  </si>
  <si>
    <t>0983-473-859</t>
  </si>
  <si>
    <t>CURUPAYTY - ZONA CRISTO REDENTOR</t>
  </si>
  <si>
    <t>SE ENTRA EN LA CALLE EX BENITO PEREZ UNA CUADRA Y GIRAR A LA IZQUIERDA UNA CUADRA Y LUEGO A LA IZQUIERDA SOBRE LA CALLE CURUPAYTY  AL ADO DE LA CAPILLA CRISTO REDENTOR</t>
  </si>
  <si>
    <t>NICOLAS CABRERA</t>
  </si>
  <si>
    <t>CÑIA 9 ITAPUAMI</t>
  </si>
  <si>
    <t>PASANDO LA CAPILLA CRISTO REDENTOR 500 METROS</t>
  </si>
  <si>
    <t>BENARDITA CABRERA</t>
  </si>
  <si>
    <t>ELISEO BASILIO MALDONADO</t>
  </si>
  <si>
    <t>DON ELISEO</t>
  </si>
  <si>
    <t>CÑIA 9</t>
  </si>
  <si>
    <t>HACIA LA CANCHA DE TTE, HERREROS BUENOS</t>
  </si>
  <si>
    <t>HUGO ARZAMENDIA</t>
  </si>
  <si>
    <t>NICOLAS RAMIREZ IRALA</t>
  </si>
  <si>
    <t>HACIA UNA LAGUNA</t>
  </si>
  <si>
    <t>ROBERTO RAMIREZ</t>
  </si>
  <si>
    <t>0982-343-915</t>
  </si>
  <si>
    <t>PROF. TENESABURO MAKINUCHI</t>
  </si>
  <si>
    <t xml:space="preserve">NRO DE LA CASA 487 </t>
  </si>
  <si>
    <t>LUCILA FRANCO DE BENITEZ</t>
  </si>
  <si>
    <t>TTE. HERRERO BUENO, ENTRANDO 600 MTS DE VERGEL LUQUEÑO</t>
  </si>
  <si>
    <t>DE TTE. HERRERO BUENO, ENTRAR A LA DERECHA, EN LA CALLE DE LA PISTA DE BAILE UNA CUADRA Y LUEGO A LA IZQUIERDA OTRA CUADRA, CASA A LA MANO DERECHA</t>
  </si>
  <si>
    <t>CLEMENTINA IBARROLA</t>
  </si>
  <si>
    <t>AMANCIO VERA</t>
  </si>
  <si>
    <t>0982 860358</t>
  </si>
  <si>
    <t>ALCIDES LUGO</t>
  </si>
  <si>
    <t>0982 942297</t>
  </si>
  <si>
    <t>MARIA EUGENIA MOREL MARTINEZ</t>
  </si>
  <si>
    <t>0981-459-656</t>
  </si>
  <si>
    <t>LEONGIL ESCOBAR - CURUPAYTY</t>
  </si>
  <si>
    <t>FRENTE A LA CANCHA DE LA CURUPAYTY Y A MTS DE LA CAPILLLA CRISTO REDENTOR</t>
  </si>
  <si>
    <t>MARIA M. ESCOBAR</t>
  </si>
  <si>
    <t>0984-356-243</t>
  </si>
  <si>
    <t>PANTALEON NUÑEZ</t>
  </si>
  <si>
    <t>0984-202-228</t>
  </si>
  <si>
    <t>FRENTE A LA CAPILLA LAS MERCEDES, ENTRANDO UNOS METROS DELA RUTA</t>
  </si>
  <si>
    <t>EMILIA LUGO</t>
  </si>
  <si>
    <t>0982-654-146</t>
  </si>
  <si>
    <t>JUAN RUPERTO OJEDA</t>
  </si>
  <si>
    <t>CERCA DE LA CANCHA HERREROS BUENOS</t>
  </si>
  <si>
    <t>SOLDAD MALDONADO</t>
  </si>
  <si>
    <t>ANASTACIO GALEANO MALDONADO</t>
  </si>
  <si>
    <t>DON ATANA</t>
  </si>
  <si>
    <t>0982-134-045</t>
  </si>
  <si>
    <t>ASENTAMIENTO 2 DE NOVIEMBRE</t>
  </si>
  <si>
    <t>A 300MTS DE LA CAPILLA SAN FRANCISCO Y DEL ASENTAMIENTO 2 DE NOVIEMBRE</t>
  </si>
  <si>
    <t>MARTA GALEANO</t>
  </si>
  <si>
    <t>0981-711-419</t>
  </si>
  <si>
    <t>ROBERTO LEO FIGARI VIERA</t>
  </si>
  <si>
    <t>DON ROBERTO</t>
  </si>
  <si>
    <t>ZONA ALEGRIA</t>
  </si>
  <si>
    <t>CERCA DE ESC. PERPETUO SOCORRO, CASI EN FRENTE</t>
  </si>
  <si>
    <t>ARMINDA ANTONIA FIGARIS DE QUINTANA</t>
  </si>
  <si>
    <t>MAXIMO ALEGRE</t>
  </si>
  <si>
    <t>MAMO</t>
  </si>
  <si>
    <t>A 3 CUADRAS DE LA CAPILLA SAN FRANCISCO A LA MANO IZQUIERDA</t>
  </si>
  <si>
    <t>FLORENCIO IBARROLA GIMENEZ</t>
  </si>
  <si>
    <t>0983-547-226</t>
  </si>
  <si>
    <t xml:space="preserve">PROF. THUMESABURO MAKIGUCHI </t>
  </si>
  <si>
    <t>FRENTE AL SURTIDOR DE LA LINEA 64 Y DEL PUESTO DE SALUD ITAPUAMI</t>
  </si>
  <si>
    <t>FABIO RAMON IBARROLA</t>
  </si>
  <si>
    <t>0981-151-807</t>
  </si>
  <si>
    <t>HIPOLITA BOGADO DE CASTILLO</t>
  </si>
  <si>
    <t>021-653-963</t>
  </si>
  <si>
    <t>VERGEL LUQUEÑO 390</t>
  </si>
  <si>
    <t>PASANDO MEDIA CUADRA APROX DE LA IGLESIA EVANGELICA</t>
  </si>
  <si>
    <t>KIKE CASTILLO</t>
  </si>
  <si>
    <t>0984-314-278</t>
  </si>
  <si>
    <t>MATILDE ARANDA DE CORONEL</t>
  </si>
  <si>
    <t>0981-528-644</t>
  </si>
  <si>
    <t xml:space="preserve">TTE. MARCOS GALEANO 110 </t>
  </si>
  <si>
    <t>CERCA DEL COLEGIO PERPETUO SOCORRO</t>
  </si>
  <si>
    <t>EMILCE DE DUARTE</t>
  </si>
  <si>
    <t>0982-151-159</t>
  </si>
  <si>
    <t>ISABELINO SOTO</t>
  </si>
  <si>
    <t>DON ISABELINO</t>
  </si>
  <si>
    <t>CALLE SILVERIO JARA 9º CÑIA</t>
  </si>
  <si>
    <t>DEL CAMINO A LIMPIO, TOMAR FLORENCIO ARANDA, PASANDO KOLPIN SAN NICOLAS, CERCA DE LA RADIO ITAPUAMI 96,3 FM</t>
  </si>
  <si>
    <t>PEDRO SOTO</t>
  </si>
  <si>
    <t>ANTONIA DUARTE</t>
  </si>
  <si>
    <t>JUAN MATIAS IBARROLA</t>
  </si>
  <si>
    <t>DESPUES DE DOS BOCAS ENTRAR A LA MANO IZQUIERDA SOBRE LA CALLE JUAN MATIAS IBARROLA 4 CUADRAS</t>
  </si>
  <si>
    <t>ANGEL IBARROLA</t>
  </si>
  <si>
    <t>0985-129-920</t>
  </si>
  <si>
    <t>VIRGILIO BOGADO DIAZ</t>
  </si>
  <si>
    <t>TTE. HERRERO BUENO, ENTRANDO 500 MTS DE LA RUTA 9º CÑIA</t>
  </si>
  <si>
    <t>DE VERGEL LUQUEÑO ENTRANDO POR TTE HERRO BUENO, DOBLAR A LA DERECHA ANTES DEL DEPOSITO DE MATERIALES QUE ESTA CERCA DEL CLUB TTE HERRERO BUENO, EN EL DESVIO A LA DERECHA</t>
  </si>
  <si>
    <t>JOSE A. ZARATE</t>
  </si>
  <si>
    <t>GREGORIO VILLALBA</t>
  </si>
  <si>
    <t>0971-319-924</t>
  </si>
  <si>
    <t>ITAPUAMI 9º COMPAÑÍA</t>
  </si>
  <si>
    <t>PASANDO DOS CUADRAS APROX LA PARADA DE LA LINEA 5, PASANDO LA COLONIA ZALAZAR</t>
  </si>
  <si>
    <t>CELEDONIA AGÜERO</t>
  </si>
  <si>
    <t>0982-469-528</t>
  </si>
  <si>
    <t>ELODIA GOMEZ SOLIS</t>
  </si>
  <si>
    <t>ITAPUAMI 8851, CÑIA</t>
  </si>
  <si>
    <t>DE DEPORTIVO ITAPUAMI A LA DERECHA POR BALDORMERO IRALA DUARTE Y A LA DERECHA DE NUEVO, CERCA  DE LA FLIA QUINTANA</t>
  </si>
  <si>
    <t>SONIA BENITEZ</t>
  </si>
  <si>
    <t>AVELINO SILVERO</t>
  </si>
  <si>
    <t>FRENTE AL POLIDEPORTIVO SANTA MARIA</t>
  </si>
  <si>
    <t>CAMINO A ITAPUAMI PASANDO LA  CANCHA HERRERO BUENO FRENTE AL POLIDEPORTIVO SANTA MARIA</t>
  </si>
  <si>
    <t>GREGORIA GERONIMA MOLINA</t>
  </si>
  <si>
    <t>0981-897-296</t>
  </si>
  <si>
    <t>RAMON ESCOBAR</t>
  </si>
  <si>
    <t>0981-980-746</t>
  </si>
  <si>
    <t>PASANDO LA CAPILLA SAN FRANCISCO GIRAR A LA DERECHA</t>
  </si>
  <si>
    <t>AMANCIO ESCOBAR</t>
  </si>
  <si>
    <t xml:space="preserve">ISABELO ACOSTA GIMENEZ </t>
  </si>
  <si>
    <t>CAMINO A ITAPUAMI  - 9º CÑIA</t>
  </si>
  <si>
    <t xml:space="preserve">DETRÁS MISMO DE LA CAPILLA PERPETUO SOCORRO </t>
  </si>
  <si>
    <t>BEATRIZ MARECOS</t>
  </si>
  <si>
    <t>(0981) 548345</t>
  </si>
  <si>
    <t>RAMON EVELIO RUIZ</t>
  </si>
  <si>
    <t>0984-397-609</t>
  </si>
  <si>
    <t>DESPUES DE DOS BOCAS</t>
  </si>
  <si>
    <t>A 500MTS DE DOS BOCAS A LA DERECHA</t>
  </si>
  <si>
    <t>CRISTINO ORTEGA OVELAR</t>
  </si>
  <si>
    <t xml:space="preserve">DON CRIS </t>
  </si>
  <si>
    <t>(0981) 757180</t>
  </si>
  <si>
    <t xml:space="preserve">ASENTAMIENTO 2 DE NOVIEMBRE </t>
  </si>
  <si>
    <t>EN LA ESQUINA DE LA CAPILLA SAN FRANCISCO SE ENTRA Y CUADRA Y MEDIA PARA LA CASA.</t>
  </si>
  <si>
    <t>LORENZO ALIENDRE</t>
  </si>
  <si>
    <t>CLEMENTINA IBARROLA DUARTE</t>
  </si>
  <si>
    <t>TTE. HERRERO BUENO, ENTRANDO 100 MTS ANTES DEL CLUB. 9º CÑIA</t>
  </si>
  <si>
    <t>DE VERGEL LUQUEÑO ENTRANDO POR TTE HERRO BUENO, DOBLAR A LA DERECHA ANTES DEL DEPOSITO DE MATERIALES QUE ESTA CERCA DEL CLUB TTE HERRERO BUENO, EN EL DESVIO A LA IZQUIERDA</t>
  </si>
  <si>
    <t>EUSEBIA OJEDA</t>
  </si>
  <si>
    <t>0982-151-259</t>
  </si>
  <si>
    <t>ITAPUAMI</t>
  </si>
  <si>
    <t>300MTS DE LA CAPILLA VIRGEN PERPETUO SOCORRO</t>
  </si>
  <si>
    <t>REY DUARTE</t>
  </si>
  <si>
    <t>0981-494-785</t>
  </si>
  <si>
    <t>FRANCISCO SOLANO PEREIRA</t>
  </si>
  <si>
    <t>0983-966-110</t>
  </si>
  <si>
    <t>LEONGIL ESCOBAR C/ CURUPAYTY</t>
  </si>
  <si>
    <t>PASANDO LA CAPILLA CRISTO REDENTOR, ANTES DE ALCANZAR LA PARADA DE LA LINEA 64</t>
  </si>
  <si>
    <t>CALIXTO FORTUNATO CORONEL ACOSTA</t>
  </si>
  <si>
    <t>DON CALIX</t>
  </si>
  <si>
    <t>RAMON MALDONADO GIMENEZ</t>
  </si>
  <si>
    <t>RAMONCITO</t>
  </si>
  <si>
    <t>AL LADO DE LA CANCHA DE TTE HERREROS BUENO 9º CÑIA</t>
  </si>
  <si>
    <t>PASANDO LA CAPILLA PERPERUO SOCORRO, DOBLANCO A LA DERECHA EN LA CASA DE LA FLIA DUARTE Y ENTRANDO PARA EL OTRO LADO DE LA CANCHA HERREROS BUENOS, DESPUES DE LA CASA DE ALQUILER RODRIGO</t>
  </si>
  <si>
    <t>PETRONA GIMENEZ BOGADO</t>
  </si>
  <si>
    <t>0984-397-250</t>
  </si>
  <si>
    <t>PASO LA PATRIA C/ CURUPAYTY</t>
  </si>
  <si>
    <t>PASANDO UNA CUADRA APROX DE LA CAPILLA CRISTO REDENTOR, CERCA DE LA CANCHA CURUPAYTY Y DE LA PARADA DE LA LINEA 64</t>
  </si>
  <si>
    <t>BALERIO GIMENEZ</t>
  </si>
  <si>
    <t>0984-555-937</t>
  </si>
  <si>
    <t xml:space="preserve">RITA CACERES </t>
  </si>
  <si>
    <t>(0984) 101315</t>
  </si>
  <si>
    <t xml:space="preserve">RUTA LUQUE - LIMPIO </t>
  </si>
  <si>
    <t xml:space="preserve">DETRÁS MISMO DE LA CAPILLA SAN FRANCISCO </t>
  </si>
  <si>
    <t>JOSE CACERES</t>
  </si>
  <si>
    <t>(0981) 926909</t>
  </si>
  <si>
    <t>ANDRES BOGADO JARA</t>
  </si>
  <si>
    <t>0981-641-956</t>
  </si>
  <si>
    <t>CERCA DE LA CAPILLA LAS MERCEDES, LA 3º CASA ENTRANDO DE LA RUTA</t>
  </si>
  <si>
    <t>FIDELA MONGELOS VDA DE RUIZ</t>
  </si>
  <si>
    <t>ÑA SONFO</t>
  </si>
  <si>
    <t>0982 597887</t>
  </si>
  <si>
    <t>2 BOCAS</t>
  </si>
  <si>
    <t>LILIAN ENCISO</t>
  </si>
  <si>
    <t>0981 338848</t>
  </si>
  <si>
    <t>ELODIA DEL ROSARIO IBARROLA VDA DE ORTIZ</t>
  </si>
  <si>
    <t>ÑA ROSARIA</t>
  </si>
  <si>
    <t>0982-649-505</t>
  </si>
  <si>
    <t>VIVIANA DE ESCOBAR</t>
  </si>
  <si>
    <t>0981-128-782</t>
  </si>
  <si>
    <t>PANTALEON RAMIREZ YRALA</t>
  </si>
  <si>
    <t>DON PANTA</t>
  </si>
  <si>
    <t>0984-431-427</t>
  </si>
  <si>
    <t>CERCA DELA CANCHA CURUPAYTY ANTES DE LLEGAR A LA PARADA DE LA LINEA 64</t>
  </si>
  <si>
    <t>FIDELINA RAMIREZ</t>
  </si>
  <si>
    <t>0982-901-673</t>
  </si>
  <si>
    <t>DORA JARA</t>
  </si>
  <si>
    <t>LEOGIL ESCOBAR (CURUPAYTY)</t>
  </si>
  <si>
    <t>HACIA LA CANCHA CURUPAYTY</t>
  </si>
  <si>
    <t>GLADIS BOGADO</t>
  </si>
  <si>
    <t>ANTONIA BOGADO</t>
  </si>
  <si>
    <t>0981-140-053</t>
  </si>
  <si>
    <t xml:space="preserve">CURUPAYTY  </t>
  </si>
  <si>
    <t>IR POR LA CALLE LEONGIL ESCOBAR HASTA LA CAPILLA CRISTO REDENTOR Y GIRAR A LA IZQUIERDA ANTES DE ALCANZAR LA PARADA DE LA LINEA 64 Y 15 DE MAYO</t>
  </si>
  <si>
    <t>SALVADORA BOGADO</t>
  </si>
  <si>
    <t xml:space="preserve">SILVIA RAMONA ORTIZ DE CAÑETE </t>
  </si>
  <si>
    <t>ÑA SILVIA</t>
  </si>
  <si>
    <t>(0982) 181068</t>
  </si>
  <si>
    <t>CERCA DE LA CAPILLA SAN FRANCISCO Y DE LA PARADA DE LA LINEA 5</t>
  </si>
  <si>
    <t xml:space="preserve">MARTA GALEANO </t>
  </si>
  <si>
    <t>(0981) 711419</t>
  </si>
  <si>
    <t>FERMINA FLORA DUARTE VDA DE IBARROLA</t>
  </si>
  <si>
    <t>0983-947-070</t>
  </si>
  <si>
    <t>SGTO 1º IDELFONSO DIAZ</t>
  </si>
  <si>
    <t>SOBRE IDELFONSO DIAZ AL FINAL DE LA RUTA</t>
  </si>
  <si>
    <t>NATALIA BOGADO</t>
  </si>
  <si>
    <t>JUSTINA CALVETTI</t>
  </si>
  <si>
    <t>A UNA CUADRA DE LA PARADA DE LA LINEA 24 Y 34</t>
  </si>
  <si>
    <t>NORMA GONZALEZ</t>
  </si>
  <si>
    <t>ISIDRO ESCOBAR IRALA</t>
  </si>
  <si>
    <t>TARY</t>
  </si>
  <si>
    <t>0984-901-714</t>
  </si>
  <si>
    <t>A 2 CUADRAS DE LA CAPILLA CRISTO REDENTOR</t>
  </si>
  <si>
    <t>MAXIMO ESCOBAR</t>
  </si>
  <si>
    <t>0982-433-624</t>
  </si>
  <si>
    <t>ELIGIO DUARTE</t>
  </si>
  <si>
    <t>BENITO PEREZ - FRENTE A LA ESC. JOVENES UNIDOS</t>
  </si>
  <si>
    <t>DE VERGEL LUQUENO, ENTRAR POR TTE. HERRERO BUENO, HASTA EL CLUB Y LA PISTA "HERRERO BUENO", EN LA CALLE DE LA PISTA SEGUIR HASTA BENITO PEREZ, POR LO MENOS 4 CUADRAS, LUEGO DOBLAR A LA DERECHA UNA CUADRA, CASA FRENTE A LA ESCUELA JOVENES UNIDOS</t>
  </si>
  <si>
    <t>JUAN ESCOBAR</t>
  </si>
  <si>
    <t>FRANCISCA AQUINO DE AREVALOS</t>
  </si>
  <si>
    <t>CERCA DEL CENTRO DE SALUD A LA MANO IZQUIERDA</t>
  </si>
  <si>
    <t>LEOCADIO CABALLERO</t>
  </si>
  <si>
    <t>AL LADO DE LA CAPILLA CRISTO REDENTOR</t>
  </si>
  <si>
    <t>CELEDONIA AQUINO DE VILLALBA</t>
  </si>
  <si>
    <t>ÑA CELI</t>
  </si>
  <si>
    <t>CLUB 24 DE SETIEMBRE - ITAPUAMI</t>
  </si>
  <si>
    <t>LIDIA QUINTANA DE RODRIGUEZ</t>
  </si>
  <si>
    <t>0985-844-888</t>
  </si>
  <si>
    <t>BALDOMERO IRALA</t>
  </si>
  <si>
    <t>PASAR EL CLUB TTE HERREROS BUENOS Y GIRAR  A LA DERECHA MEDIA CUADRA, ANTES DE ALCANZAR EL POLIDEPORTIVO I.P.A</t>
  </si>
  <si>
    <t>NORMA RODRIGUEZ</t>
  </si>
  <si>
    <t>ARMINDA GONZALEZ DE FIGARI</t>
  </si>
  <si>
    <t>0985-124-605</t>
  </si>
  <si>
    <t>ZONA ALEGRIA ITAPUAMI</t>
  </si>
  <si>
    <t>FRENTE A LA ESCUELA PERPETUO SOCORRO</t>
  </si>
  <si>
    <t>ARMINDA DE QUINTANA</t>
  </si>
  <si>
    <t>CLAUDINA VALDEZ RAMIREZ</t>
  </si>
  <si>
    <t>0982 692866</t>
  </si>
  <si>
    <t>CERCA DE LA PARADA DE LA LINEA 49</t>
  </si>
  <si>
    <t>LIBRADA MEZA</t>
  </si>
  <si>
    <t>ELENA GIMENEZ DE ORTIZ</t>
  </si>
  <si>
    <t>FRENTE A LA QUINTA TIA NENA A LA MANO IZQUIERDA 2 CUADRAS</t>
  </si>
  <si>
    <t>JUAN TOMAS ESCOBAR ESPINOLA</t>
  </si>
  <si>
    <t>TOMA´I</t>
  </si>
  <si>
    <t>TTE. HERRERO BUENO ESQ. CANCHA 9º CÑIA</t>
  </si>
  <si>
    <t>DE TTE. HERRERO BUENO, ENTRAR A LA DERECHA, EN LA CALLE DE LA PISTA DE BAILE UNA CUADRA.</t>
  </si>
  <si>
    <t>JUAN BAUTISTA MALDONADO</t>
  </si>
  <si>
    <t>(0971) 874623</t>
  </si>
  <si>
    <t>ALADO DE LA CAPILLA SAN FRANCISCO , CERCA DE LA PARADA DE LA LINEA 5</t>
  </si>
  <si>
    <t>EMILIA CAÑETE</t>
  </si>
  <si>
    <t>(0985) 412158</t>
  </si>
  <si>
    <t>HERCULANA RODRIGUEZ DE ACOSTA</t>
  </si>
  <si>
    <t>CASI ENFRENTE A LA CAPILLA LAS MERCEDES, ENTRANDO UNA CUADRA APROX DE LA RUTA</t>
  </si>
  <si>
    <t>CONCEPCION OJEDA SANCHEZ</t>
  </si>
  <si>
    <t>A 150MTS DE LA QUINTA KAITO</t>
  </si>
  <si>
    <t>AVELINO RODRIGUEZ</t>
  </si>
  <si>
    <t>0984-595-224</t>
  </si>
  <si>
    <t>LEONGIL ESCOBAR (CURUPAYTY)</t>
  </si>
  <si>
    <t>PASANDO LA PARADA DE LA LINEA 64 . EMPRESA 15 DE MAYO</t>
  </si>
  <si>
    <t>ANTONINO JARA</t>
  </si>
  <si>
    <t>0981-381-912</t>
  </si>
  <si>
    <t>IGNACIO PEREIRA MARTINEZ</t>
  </si>
  <si>
    <t>0984-771-211</t>
  </si>
  <si>
    <t>CERCA DE LA CANCHA CLUB SUDAMERICA</t>
  </si>
  <si>
    <t>FLORA QUINTANA DE PEREIRA</t>
  </si>
  <si>
    <t>BRIGIDA GONZALEZ AMARILLA</t>
  </si>
  <si>
    <t>0981-639-876</t>
  </si>
  <si>
    <t>9º COMPAÑÍA ITAPUAMI</t>
  </si>
  <si>
    <t>PASANDO 2 CUADRAS LA PARDA DE LA LINEA 5 A UNA CUADRA DE LA CAPILLA SAN FRANCISCO Y LA COLONIA ZALAZAR EN 4 VIENTOS</t>
  </si>
  <si>
    <t>FELIPA FERREIRA</t>
  </si>
  <si>
    <t>BERNARDA CACERES DE BOGADO</t>
  </si>
  <si>
    <t>ÑA MIMI</t>
  </si>
  <si>
    <t>0984-231-267</t>
  </si>
  <si>
    <t>PASANDO LA CAPILLA CRISTO REDENTOR Y ANTES DE ALCANZAR LA CANCHA CURUPAYTY</t>
  </si>
  <si>
    <t>JUAN BOGADO</t>
  </si>
  <si>
    <t>EPIFANIA MARIA BOGADO TRIGO</t>
  </si>
  <si>
    <t>A 20 METROS DE LA CAPILLA SAN FRANCISCO , CERCA DE LA PARADA DE LA LIINEA 5</t>
  </si>
  <si>
    <t>ZACARIAS BENITEZ QUINTANA</t>
  </si>
  <si>
    <t>A 200 MTS DE LA PISTA DE TTE. HERRERO BUENO Y A 700 MTS DE VERGEL LUQUEÑO</t>
  </si>
  <si>
    <t xml:space="preserve">DE TTE. HERRERO BUENO, ENTRAR A LA DERECHA, EN LA CALLE DE LA PISTA DE BAILE UNA CUADRA Y LUEGO A LA IZQUIERDA OTRA CUADRA, CASA A LA MANO IZQUIERDA </t>
  </si>
  <si>
    <t>ANTERO ESPINOLA</t>
  </si>
  <si>
    <t>LIONEL AGÜERO</t>
  </si>
  <si>
    <t>CÑIA 9 SANTA LUCIA</t>
  </si>
  <si>
    <t>3 CUADRAS ANTES DEL SURTIDOR DE LA LINEA 64</t>
  </si>
  <si>
    <t>OSCAR JARA</t>
  </si>
  <si>
    <t xml:space="preserve">JULIO NUÑEZ </t>
  </si>
  <si>
    <t xml:space="preserve">DON JULIO </t>
  </si>
  <si>
    <t xml:space="preserve">PETRONA PABLA ALDANA DE FERNANDEZ </t>
  </si>
  <si>
    <t>(0982) 469544</t>
  </si>
  <si>
    <t xml:space="preserve">A ITAPUAMI </t>
  </si>
  <si>
    <t>1500 METROS SE PASA EN EL CAMINO ITAPUAMI A METROS DE LA ESCUELA DIVINO NIÑO JESUS</t>
  </si>
  <si>
    <t>GREGORIA BOGARIN GALEANO</t>
  </si>
  <si>
    <t>4 VIENTO</t>
  </si>
  <si>
    <t>PARADA DE LA LINEA 49</t>
  </si>
  <si>
    <t>EUSEBIO BOGARIN</t>
  </si>
  <si>
    <t>0984 674383</t>
  </si>
  <si>
    <t>SINDULFA VILLALBA DE IBARROLA</t>
  </si>
  <si>
    <t>CALLE PROF. MAKIGUCHI</t>
  </si>
  <si>
    <t>HACIA EL COLEGIO PERPETUO SOCORRO</t>
  </si>
  <si>
    <t>ROMELIA ORAZZOLA</t>
  </si>
  <si>
    <t>LUCILA QUIÑONES</t>
  </si>
  <si>
    <t>ÑA PILITA</t>
  </si>
  <si>
    <t>0984-477-426</t>
  </si>
  <si>
    <t>A 400 MTS DE LA ESCUELA SAN FRANCISCO</t>
  </si>
  <si>
    <t>ILUMINADA FRANCO</t>
  </si>
  <si>
    <t>0985-477-426</t>
  </si>
  <si>
    <t>ELOISA ZARACHO DE VILLALBA</t>
  </si>
  <si>
    <t xml:space="preserve">CERCA DE LA ESCUELA SAN FRANCISCO. PASANDO LA ESCUELA UNOS METROS </t>
  </si>
  <si>
    <t>BARCILISA ZOTELO UGARTE</t>
  </si>
  <si>
    <t>ÑA BASI</t>
  </si>
  <si>
    <t>0984-261-182</t>
  </si>
  <si>
    <t>ASENTAMIENTO VIRGINIA INDIGENA</t>
  </si>
  <si>
    <t>CERCA DE LA  COMISARIA 8º COMPAÑÍA</t>
  </si>
  <si>
    <t>CLAUDELINA GOMEZ</t>
  </si>
  <si>
    <t xml:space="preserve">PRECIOSA OTERO DE SILVA </t>
  </si>
  <si>
    <t>(0976) 974619</t>
  </si>
  <si>
    <t xml:space="preserve">A 50 METROS DE LA ESCUELA SAN FRANCISCO Y CERCA DE LA CAPILLA SAN FRANCISCO </t>
  </si>
  <si>
    <t>JULIAN SILVA</t>
  </si>
  <si>
    <t xml:space="preserve">JULIAN SILVA CENTURION </t>
  </si>
  <si>
    <t>DIONISIO SILVA</t>
  </si>
  <si>
    <t>DAMASIA SANCHEZ</t>
  </si>
  <si>
    <t>0984-849-445</t>
  </si>
  <si>
    <t>MARIO BOGADO</t>
  </si>
  <si>
    <t>0985-889-617</t>
  </si>
  <si>
    <t>EMILIANO RAMIREZ</t>
  </si>
  <si>
    <t>0984-570-584</t>
  </si>
  <si>
    <t>SILVERIO JARA</t>
  </si>
  <si>
    <t>CERCA DE LA CAPILLA SANTO DOMINGO Y DE LA RADIO 96.3</t>
  </si>
  <si>
    <t>ALBA RAMIREZ</t>
  </si>
  <si>
    <t>0984-701-574</t>
  </si>
  <si>
    <t>JUAN JOSE IRALA</t>
  </si>
  <si>
    <t>JOSE GALI</t>
  </si>
  <si>
    <t>CALLE LEONGIL ESCOBAR</t>
  </si>
  <si>
    <t>HACIA LA CAPILLA CRISTO REDENTOR</t>
  </si>
  <si>
    <t>CAROLINA JARA</t>
  </si>
  <si>
    <t xml:space="preserve">AMELIA CENTURION DE DOS SANTOS </t>
  </si>
  <si>
    <t>ÑA AMELIA</t>
  </si>
  <si>
    <t>(0982) 644434</t>
  </si>
  <si>
    <t>RUTA LUQUE - LIMPIO  / CERCA DE LA PARADA LINEA 10</t>
  </si>
  <si>
    <t>CERCA DE LA PARADA DE LA  LINEA 10 , CERCA DE LA CAPILLA SAN FRANCISCO Y LA ESCUELA.</t>
  </si>
  <si>
    <t xml:space="preserve">LUZ JARA </t>
  </si>
  <si>
    <t>(0981) 970689</t>
  </si>
  <si>
    <t xml:space="preserve">PANFILO GONZALEZ SUGASTTI </t>
  </si>
  <si>
    <t>(0981) 864986</t>
  </si>
  <si>
    <t>A 300 METROS DE LA CAPILLA SAN FRANCISCO CERCA DE LA PARADA DE LA LINEA 5</t>
  </si>
  <si>
    <t>ARNULFO GOMEZ</t>
  </si>
  <si>
    <t>ANTONIA RAMIREZ</t>
  </si>
  <si>
    <t>0983-384-835</t>
  </si>
  <si>
    <t xml:space="preserve"> CERCA DE LA PARADA DE LA LINEA 10 "INDEPENDIENTE"  Y CERCA DE LA ESCUELA SAN FRANCISCO</t>
  </si>
  <si>
    <t>JUANCITO ACOSTA</t>
  </si>
  <si>
    <t>0984-811-935</t>
  </si>
  <si>
    <t>EPIFANIA CUELLAR DE BENITEZ</t>
  </si>
  <si>
    <t>0983-902-942</t>
  </si>
  <si>
    <t>FRANCISCA BENITEZ</t>
  </si>
  <si>
    <t>BENITA SANABRIA CAÑETE</t>
  </si>
  <si>
    <t>0982-448-854</t>
  </si>
  <si>
    <t>A 700MTS DE DOS BOCAS A LA MANO IZQUIERDA</t>
  </si>
  <si>
    <t>PORFIRIA BOGADO DIAZ</t>
  </si>
  <si>
    <t>ÑA POPI</t>
  </si>
  <si>
    <t>0984-251-918</t>
  </si>
  <si>
    <t>SOBRE IDELFONSO DIAZ 500MTS</t>
  </si>
  <si>
    <t>ANASTACIA BOGADO</t>
  </si>
  <si>
    <t>VICTORINA ROMERO DE FERREIRA</t>
  </si>
  <si>
    <t>A 150 MTS DE LA CANCHA 24 DE SETIEMBRE ZONA COLONIA JUAN DE ZALAZAR</t>
  </si>
  <si>
    <t xml:space="preserve">ANDRES DOS SANTOS </t>
  </si>
  <si>
    <t>(0982) 816071</t>
  </si>
  <si>
    <t>RUTA LUQUE - LIMPIO / CERCA DE LA PARADA LINEA 10</t>
  </si>
  <si>
    <t xml:space="preserve">CERCA DE LA ESCUELA  NIÑO JESUS Y DE LA CAPILLA SAN FRANCISCO </t>
  </si>
  <si>
    <t>CELSO ARANDA</t>
  </si>
  <si>
    <t>0981-923-866</t>
  </si>
  <si>
    <t>EXEB. FLORENCIO ARANDA</t>
  </si>
  <si>
    <t>PASANDO LA CAPILLA VIRGEN DE LA MERCED, 100MTS APROX DE LA RADIO 96.3</t>
  </si>
  <si>
    <t>ILUMINADA FRANCO DE OLMEDO</t>
  </si>
  <si>
    <t>LUMI</t>
  </si>
  <si>
    <t>CERCA DE LA PARADA DE LA LINEA 10</t>
  </si>
  <si>
    <t>A UNA CUADRA APROX DE LA PARADA DE LA LINEA 10</t>
  </si>
  <si>
    <t>LUCILA QUIÑONEZ</t>
  </si>
  <si>
    <t xml:space="preserve">PROSPERO OLMEDO TORRES </t>
  </si>
  <si>
    <t>TATU`I</t>
  </si>
  <si>
    <t>(0985) 309608</t>
  </si>
  <si>
    <t xml:space="preserve">A 250 METROS DE LA PARADA DE LA LINEA 10, CERCA DE LA ESC. Y CAPILLA SAN FRANCISCO </t>
  </si>
  <si>
    <t>ÑA MARLENE</t>
  </si>
  <si>
    <t>TORIBIO AMARILLA</t>
  </si>
  <si>
    <t>0982-980-901</t>
  </si>
  <si>
    <t>ROQUE AMARILLA</t>
  </si>
  <si>
    <t>0982-909-006</t>
  </si>
  <si>
    <t>PETRONA CLAVEL MELGAREJO DE AMARILLA</t>
  </si>
  <si>
    <t>0984-677-782</t>
  </si>
  <si>
    <t>IRMA LORENZA GENEZ</t>
  </si>
  <si>
    <t>0981-473-293</t>
  </si>
  <si>
    <t xml:space="preserve">PASANDO UNA CUADRA A LA MANO IZQUIERDA </t>
  </si>
  <si>
    <t>0981-711-414</t>
  </si>
  <si>
    <t>PETRONA ESCOBAR DE ALMADA</t>
  </si>
  <si>
    <t>0982-431-704</t>
  </si>
  <si>
    <t>LEONGIL ESCOBAR</t>
  </si>
  <si>
    <t>A 100MTS DE LA CAPILLA CRISTO REDENTOR</t>
  </si>
  <si>
    <t>MARIA ISABEL EVERS COLMAN</t>
  </si>
  <si>
    <t xml:space="preserve">MARCELINA NUÑEZ DE CABALLERO </t>
  </si>
  <si>
    <t>0982-261-953</t>
  </si>
  <si>
    <t>EX SILVESTRE JARA</t>
  </si>
  <si>
    <t>A MEDIA CUADRA APROX DEL COLEGIO SILVESTRE JARA</t>
  </si>
  <si>
    <t>JUAN CABALLERO</t>
  </si>
  <si>
    <t xml:space="preserve">JUSTA PASTORA ROJAS DE GONZALEZ </t>
  </si>
  <si>
    <t xml:space="preserve">ÑA JUSTA </t>
  </si>
  <si>
    <t>(0981) 970081</t>
  </si>
  <si>
    <t>A 250 METROS DE LA ESCUELA SAN FRANCICO , CERCA DE LA CAPILLA SAN FRANCISCO</t>
  </si>
  <si>
    <t xml:space="preserve">MARCELINA GONZALEZ </t>
  </si>
  <si>
    <t>(0981) 970344</t>
  </si>
  <si>
    <t>SILVERIA ESCOBAR IRALA</t>
  </si>
  <si>
    <t>ÑA CHIVELA</t>
  </si>
  <si>
    <t>0984-750-369</t>
  </si>
  <si>
    <t>PASANDO UNA CUADRA APROX LA CAPILLA CRISTO REDENTOR</t>
  </si>
  <si>
    <t>JULIO TORRES</t>
  </si>
  <si>
    <t>LUCIA GIMENEZ</t>
  </si>
  <si>
    <t>0985-981-434</t>
  </si>
  <si>
    <t>TTE BLAS RODRIGUEZ E/ LEONGIL ESCOBAR</t>
  </si>
  <si>
    <t>FRENTE A LA CANCHA TEMBETARY</t>
  </si>
  <si>
    <t>CIPRIANO ESCOBAR</t>
  </si>
  <si>
    <t>0982-229-923</t>
  </si>
  <si>
    <t>VIRGINIA CONCEPCION ACOSTA LOPEZ</t>
  </si>
  <si>
    <t>0984-135-777</t>
  </si>
  <si>
    <t>80 M DE LA ESCUELA SAN FRANCISCO</t>
  </si>
  <si>
    <t>MANUELA CANO</t>
  </si>
  <si>
    <t>0985-552-824</t>
  </si>
  <si>
    <t>AQUILINA MENDIETA DE JARA</t>
  </si>
  <si>
    <t>CERCA DE LA ESCUELA JOVENES UNIDOS</t>
  </si>
  <si>
    <t>FELIPA MELGAREJO</t>
  </si>
  <si>
    <t>0981-576-616</t>
  </si>
  <si>
    <t>MIGUELINA CESPEDES VDA DE FERNANDEZ</t>
  </si>
  <si>
    <t>ÑA MIGUELINA</t>
  </si>
  <si>
    <t>KAMBORIO Nº 1325</t>
  </si>
  <si>
    <t>HACIA EL COLEGIO SAN CARLOS</t>
  </si>
  <si>
    <t>JAGUARETE KORA</t>
  </si>
  <si>
    <t>FRANCISCA FERNANDEZ</t>
  </si>
  <si>
    <t>JUAN VICTOR NOCEDA</t>
  </si>
  <si>
    <t>CALLE LUIS ALBERTO HERRERA C/ LARA CASTRO</t>
  </si>
  <si>
    <t>HACIA LA FABRICA DE COLUMNAS</t>
  </si>
  <si>
    <t>JUGUA DE SEDA</t>
  </si>
  <si>
    <t>FELIPE MEARIO</t>
  </si>
  <si>
    <t>OLEGARIO RAMON PEREIRA MEAURIO</t>
  </si>
  <si>
    <t>CÑIA 2</t>
  </si>
  <si>
    <t>HACIA UNA CANCHITA</t>
  </si>
  <si>
    <t>OLEGARIO PEREIRA ZARACHO</t>
  </si>
  <si>
    <t>VIRGINIA GONZALEZ VDA DE ZELAYA</t>
  </si>
  <si>
    <t>1º DE MAYO C/ VENEDOR</t>
  </si>
  <si>
    <t>HACIA LA CAPILLA SANTO DOMINGO</t>
  </si>
  <si>
    <t>JUANA DE TORRES</t>
  </si>
  <si>
    <t>MARCIANO NOCEDA LOPEZ</t>
  </si>
  <si>
    <t>CALLE ALTO PINAR</t>
  </si>
  <si>
    <t>IR POR CAPITAN INSFRAN, ENTRAR EN ALTO PINAR</t>
  </si>
  <si>
    <t>GREGORIA VELAZQUEZ AMARILLA</t>
  </si>
  <si>
    <t>JULIO CORREA</t>
  </si>
  <si>
    <t>SSE ESIGUE EL ITINERARIO DE LA LINEA 28, CERCA DELA ESCUELA SANTO TOMAS, ALADO DE UN TALLER DE MOTOS CERCA DELA PLAZA</t>
  </si>
  <si>
    <t>HORTENCIA CEFERINA SERVIN DE DELGADO</t>
  </si>
  <si>
    <t>0971-502-887</t>
  </si>
  <si>
    <t>MANUEL ORTIZ GUERRERO Nº 60</t>
  </si>
  <si>
    <t>PASAR LA ESCUELA BERNARDINO CABALLEO Y GIRAR A LA MANO DERECHA APROX MEDIA CUADRA</t>
  </si>
  <si>
    <t>ANIANO RAMON VILLAMAYOR GODOY</t>
  </si>
  <si>
    <t>021-641-963</t>
  </si>
  <si>
    <t>COMUNEROS Y JULIO CORREA Nº 113</t>
  </si>
  <si>
    <t>A 2 CUADRAS DE LA AVDA HUMAITA HACIA EL ESTE</t>
  </si>
  <si>
    <t>ALBA ZUNILDA VILLAMAYOR</t>
  </si>
  <si>
    <t>0982-219-507</t>
  </si>
  <si>
    <t>PEDRO GONZALEZ GAMARRA</t>
  </si>
  <si>
    <t>0983-375-696</t>
  </si>
  <si>
    <t>JUAN DE MENA E/ INDEPENDENCIA NACIONAL Nº 1207</t>
  </si>
  <si>
    <t>CERCA DE LA CANCHA PRIMAVERA</t>
  </si>
  <si>
    <t>FLORA ALBERTA SOLIS MARTINEZ</t>
  </si>
  <si>
    <t>COMUNERO Nº 131 C/ JULIO CORREA</t>
  </si>
  <si>
    <t>EN FRENTE DE LA CASONA JULIO CORREA</t>
  </si>
  <si>
    <t>ROBERTO SOLIS</t>
  </si>
  <si>
    <t>ASTERIA DUARTE VDA DE SANCHEZ</t>
  </si>
  <si>
    <t>FULGENCIO R. MORENO Nº 480</t>
  </si>
  <si>
    <t>HACIA LA ESCUELA BERNARDINO CABALLERO</t>
  </si>
  <si>
    <t>SIMOTO GAONA</t>
  </si>
  <si>
    <t>EUSEBIA LEON DE VILLAMAYOR</t>
  </si>
  <si>
    <t>COMUNNEROS C/ JULIO CORREA Nº 113</t>
  </si>
  <si>
    <t>FRENTE A LA CASONA</t>
  </si>
  <si>
    <t>HERMA PEREZ VDA DE CANE</t>
  </si>
  <si>
    <t>640-315/0985-890-501/643-858</t>
  </si>
  <si>
    <t>JOSE CONCEPCION ORTIZ CASI JUAN DE MENA 1225</t>
  </si>
  <si>
    <t>7 CUADRAS SOBRE LA DOBLE AVDA PASANDO EL COLEGIO LLO Y CERCA DE LA IGLESIA</t>
  </si>
  <si>
    <t xml:space="preserve">EUGENIA HERMOSILLA </t>
  </si>
  <si>
    <t>CALLE MANUEL DOMINGUEZ Nº 147</t>
  </si>
  <si>
    <t xml:space="preserve">A 2 CUADRAS DEL HOSPITAL REGIONAL , Y A UNA CUADRA DE UNA RADIO </t>
  </si>
  <si>
    <t>PATROCINIO FERREIRA GARCIA</t>
  </si>
  <si>
    <t>DON LUI</t>
  </si>
  <si>
    <t>ANTEQUERA Nº 42</t>
  </si>
  <si>
    <t>ENTRAR EN JOSE C. ORTIZ, GIRAR A LA DERECHA MEDIA CUADRA, EN LA CALLE ANTEQUERA</t>
  </si>
  <si>
    <t>CINTIA FERREIRA</t>
  </si>
  <si>
    <t>MARTIN ROMAN</t>
  </si>
  <si>
    <t>0971-929-522</t>
  </si>
  <si>
    <t>IGNACIO A PANE</t>
  </si>
  <si>
    <t>A 4 CUADRAS DE LUISITO Y A 2 DEL HOSPITAL REGIONAL</t>
  </si>
  <si>
    <t>FELIPE DIOSNEL ROMAN</t>
  </si>
  <si>
    <t>0982-518-327</t>
  </si>
  <si>
    <t xml:space="preserve">ANTONIA GIMENEZ </t>
  </si>
  <si>
    <t>CALLE GOBERNADOR IRALA C/ IGNACIO A. PANE Nº 1094</t>
  </si>
  <si>
    <t>DE LA CALLE LA RESIDENTA SE ENTRA EN LA ESQUINA DE SUPPLY A UNA CUADRA DE LA PISTA LIBERAL ES LA CASA</t>
  </si>
  <si>
    <t>MIRIAN GIMENEZ</t>
  </si>
  <si>
    <t>(0984) 714155</t>
  </si>
  <si>
    <t>ELODIA TELLEZ DE GIMENEZ</t>
  </si>
  <si>
    <t>CONCEPCION ORTIZ Y MANUEL DOMINGUEZ Nº 750</t>
  </si>
  <si>
    <t>A DOS CUADRAS Y MEDIA APROX DE LA DOBLE AVDA</t>
  </si>
  <si>
    <t xml:space="preserve">BERNARDA TELLEZ DE LEON </t>
  </si>
  <si>
    <t>BERNARDA</t>
  </si>
  <si>
    <t xml:space="preserve">CALLE JULIO CORREA Nº 800 C/ F.R. MORENO </t>
  </si>
  <si>
    <t xml:space="preserve">A 2 CUADRAS DE LA RADIO 94.7 </t>
  </si>
  <si>
    <t xml:space="preserve">ANA DE LEON </t>
  </si>
  <si>
    <t>EUGENIA YBARRA</t>
  </si>
  <si>
    <t>021 640827</t>
  </si>
  <si>
    <t>MOMPOX C/ CAMBORIU Nº 131</t>
  </si>
  <si>
    <t>EN MANZAN AL LADO DEL SUPER LUISITO, AL OTRO LADO DE INDEPENDENCIA NACIONAL</t>
  </si>
  <si>
    <t>GLADYS HAEDO</t>
  </si>
  <si>
    <t>JUANA BAUTISTA GOMEZ DE ARRIOLA</t>
  </si>
  <si>
    <t>CALLE CAPITAN BADO Nº 667</t>
  </si>
  <si>
    <t>SOBRE CAPITAN BADO, PASANDO LA CALLE BLAS GARAY</t>
  </si>
  <si>
    <t>JUANA MYRIAN AGUILAR</t>
  </si>
  <si>
    <t>GETULIO NERI DIARTE</t>
  </si>
  <si>
    <t>INDEPENDENCIA Nº 916 C/ IGNACIO A PANE</t>
  </si>
  <si>
    <t>A MEDIA CUADRA APROX DEL HOSPITAL REGIONAL</t>
  </si>
  <si>
    <t>MARTIN CABALLERO</t>
  </si>
  <si>
    <t>021-641-400</t>
  </si>
  <si>
    <t>MARIA ELENA BERNHARD</t>
  </si>
  <si>
    <t>JOSE C. ORTIZ Nº 1158</t>
  </si>
  <si>
    <t>SOBRE JOSE C. ORTIZ A UNA CUADRA Y MEDIA DE LA ESC. BERNARDINO CABALLERO ALVAREZ</t>
  </si>
  <si>
    <t>NELSON MARTINEZ</t>
  </si>
  <si>
    <t>021 650292</t>
  </si>
  <si>
    <t>VICENTA ACOSTA BORDON</t>
  </si>
  <si>
    <t>0982-673-627</t>
  </si>
  <si>
    <t>BLAS GARAY Y CAPITAN BADO Nº 142</t>
  </si>
  <si>
    <t>BLAS GARAY ENTRE JULIO CORREA Y CAPITAN BADO LA CASA DE LA ESQUINA</t>
  </si>
  <si>
    <t>ALICE AIDEE AYALA</t>
  </si>
  <si>
    <t>0981-957-530</t>
  </si>
  <si>
    <t>CARMEN MENDOZA</t>
  </si>
  <si>
    <t>MANUEL DOMINGUEZ C/ CAMBORIU Nº 132</t>
  </si>
  <si>
    <t>HACIA RADIO AZUL Y ORO</t>
  </si>
  <si>
    <t>MANUELA LEIVA DE PESOA</t>
  </si>
  <si>
    <t>0982-950-346</t>
  </si>
  <si>
    <t xml:space="preserve">MANUEL ORTIZ GUERRERO </t>
  </si>
  <si>
    <t>PASANDO UNA CUADRA EL HOSPITAL REGIONAL DE LUQUE GIRAR A LA IZQUIERDA UNA CUADRA Y A LA IZQUIERDA, DETRÁS DEL HOSPITAL REGIONAL QUEDA LA CASA</t>
  </si>
  <si>
    <t>ANTONIO TORRES</t>
  </si>
  <si>
    <t xml:space="preserve">BARBARA BERNARDA VAZQUEZ DE AVALOS </t>
  </si>
  <si>
    <t>(0982) 955366</t>
  </si>
  <si>
    <t>CALLE PARALELA A IGNACIO A. PANE. Nº 460</t>
  </si>
  <si>
    <t>SE ENTRA A LA DERECHA DE LA ESTACION DE SERVCIO B.R. EN LA CALLE IGNACIO PANE</t>
  </si>
  <si>
    <t>ELIGIO GONZALEZ</t>
  </si>
  <si>
    <t>(021) 648144</t>
  </si>
  <si>
    <t>FRANCISCO OZUNA</t>
  </si>
  <si>
    <t>LEANDRO GONZALEZ</t>
  </si>
  <si>
    <t>DESPENSA LIDO</t>
  </si>
  <si>
    <t>OBDULIA BOGARIN</t>
  </si>
  <si>
    <t>021 646627</t>
  </si>
  <si>
    <t>ADELAIDA MERELES DE FERNANDEZ</t>
  </si>
  <si>
    <t>(0971) 991849</t>
  </si>
  <si>
    <t>CALLE CANDELARIA Y NATALICIO TALAVERA</t>
  </si>
  <si>
    <t>FRENTE A LA CAPILLA VIRGEN DE FATIMA, A METROS DEL COLEGIO SAN CARLOS</t>
  </si>
  <si>
    <t xml:space="preserve">PEDRO NOLASCO AVALOS </t>
  </si>
  <si>
    <t>BENERIO MEZA</t>
  </si>
  <si>
    <t>021-641-927</t>
  </si>
  <si>
    <t>OSE ORTIZ Y NATALICIO TALAVERA Nº 65</t>
  </si>
  <si>
    <t>PASANDO APROX MEDIA CUADRA DE LA ESUCELA 110</t>
  </si>
  <si>
    <t>CLAUDIA AMARILLA DE MEZA</t>
  </si>
  <si>
    <t>LIDIA SILVA VDA. DE FERNANDEZ</t>
  </si>
  <si>
    <t>JOSE CONCEPCION ORTIZ Nº 1140</t>
  </si>
  <si>
    <t>CERCA DE LA ESC. 110 CAP. BERNARDINO CABALLERO ALVARES</t>
  </si>
  <si>
    <t>GUILLERMINA FERNADEZ</t>
  </si>
  <si>
    <t>021 647257</t>
  </si>
  <si>
    <t>MARTIN PEREIRA LEDESMA</t>
  </si>
  <si>
    <t>MARPER</t>
  </si>
  <si>
    <t>0981-565-464</t>
  </si>
  <si>
    <t>JOSE CONCEPCION ORTIZ Nº 1135 C/ IGNACIO A. PANE</t>
  </si>
  <si>
    <t>A  2 CUADRAS APROX DE LA ESCUELA Nº 110 BERNARDINO CABALLERO ALVAREZ</t>
  </si>
  <si>
    <t>HUGO MARTIN PEREIRA</t>
  </si>
  <si>
    <t>0984-632-734</t>
  </si>
  <si>
    <t>TOMASA ARRUA ARCE</t>
  </si>
  <si>
    <t>ALEJANDRO GUANES C/ INDEPENDENCIA NACIONAL</t>
  </si>
  <si>
    <t>APOLONIA OJEDA AMARILLA</t>
  </si>
  <si>
    <t>CALLE NATALICIO TALAVERA</t>
  </si>
  <si>
    <t>A MEDIA CUADRA DE LA CALLE DE HOSPITAL R., SOBRE NATALICIO TALAVERA</t>
  </si>
  <si>
    <t>PABLO ESTIGARRIBIA</t>
  </si>
  <si>
    <t>JUAN JOSE PAREDES CANE</t>
  </si>
  <si>
    <t>JOSE CONCEPCION ORTIZ E/ JUAN DE MENA Y GOBERNADOR IRALA Nº 1225</t>
  </si>
  <si>
    <t>FRENTE A LA IGLESIA EVANGELICA</t>
  </si>
  <si>
    <t>HERM PEREZ DE CANE</t>
  </si>
  <si>
    <t>021-640-315</t>
  </si>
  <si>
    <t>ANUNCIA VERA CAÑETE</t>
  </si>
  <si>
    <t>HERNANDARIAS C/ VIA FERREA</t>
  </si>
  <si>
    <t>ANTES DE VIA FERREA</t>
  </si>
  <si>
    <t>MARIA VERA</t>
  </si>
  <si>
    <t>FELIPE ALONSO RIQUELME</t>
  </si>
  <si>
    <t>COMUNEROS E/ CERRO CORA Nº 43</t>
  </si>
  <si>
    <t>A 2 CUADRAS APROX DEL CEMENTERIO</t>
  </si>
  <si>
    <t>FELIPA MARTINEZ</t>
  </si>
  <si>
    <t>982813522 O 0981418703</t>
  </si>
  <si>
    <t>JAGUARETE CORA, 2º BARRIO</t>
  </si>
  <si>
    <t>SOBRE JAGUARETE CORA FRENTE A SUGAR</t>
  </si>
  <si>
    <t>JUSTINA SILVA DE GONZALEZ</t>
  </si>
  <si>
    <t>JUAN DE MENA E/ INDEPENDENCIA NACIONAL 1207</t>
  </si>
  <si>
    <t>A 100MTS APROX DEL COLEGIO SAN CARLOS</t>
  </si>
  <si>
    <t>MARIA CELSA DELVALLE DE FLORES</t>
  </si>
  <si>
    <t>JUAN DE MENA</t>
  </si>
  <si>
    <t>PASANDO LA QUINTA 2 CUADRAS</t>
  </si>
  <si>
    <t>MIGUEL FLORES AQUINO</t>
  </si>
  <si>
    <t>ANUNCIO JARA</t>
  </si>
  <si>
    <t>0983-111-384</t>
  </si>
  <si>
    <t>INDEPENDENCIA NACIONAL C/ IGNACIO A PANE</t>
  </si>
  <si>
    <t>A MEDIA CUADRA APROX DE LA CANCHA JULIO CORREA Y DEL HOSPITAL REGIONAL Y A UNA CUADRA MAS O MENOS DE LUISITO</t>
  </si>
  <si>
    <t>MARISOL JARA</t>
  </si>
  <si>
    <t>0983-11-384</t>
  </si>
  <si>
    <t>DORA DIONISIA ESPINOLA VDA DE ROA</t>
  </si>
  <si>
    <t>DORIS</t>
  </si>
  <si>
    <t>CALLE ROJAS SILVA Nº 118</t>
  </si>
  <si>
    <t>EN EL KIOSKO MARIA IRENE</t>
  </si>
  <si>
    <t>MIGUEL ESPINOLA</t>
  </si>
  <si>
    <t>BLANCA ARRUA ARCE</t>
  </si>
  <si>
    <t>INDEPENDENCIA NACIONAL Y ALEJANDRO GUANES</t>
  </si>
  <si>
    <t>PASAR 3 CUADRAS EL HOSPITAL REGIONAL GIRAR A LA IZQUIERDA 2 CUADRAS</t>
  </si>
  <si>
    <t>ANGEL RAMON PEREIRA LEDEZMA</t>
  </si>
  <si>
    <t>ANGUITO</t>
  </si>
  <si>
    <t>646-582 / 0982-641-591</t>
  </si>
  <si>
    <t>IGNACIO A. PANE C/ JOSE ORTIZ</t>
  </si>
  <si>
    <t>A 2 CUADRAS DEL COLEGIO BERNARDINO CABALLERO Y DE LA CAPILLA VIRGEN DE FATIMA</t>
  </si>
  <si>
    <t>GABRIEL PEREIRA</t>
  </si>
  <si>
    <t>0981-468-283</t>
  </si>
  <si>
    <t>RUFINA RIOS VDA DE ORREGO</t>
  </si>
  <si>
    <t>(0982) 458188</t>
  </si>
  <si>
    <t>CALLE MANUEL DOMINGUEZ C/ CAMBORIU Nº 124</t>
  </si>
  <si>
    <t xml:space="preserve">A METROS DEL NEGOCIO AZUL Y ORO </t>
  </si>
  <si>
    <t>VIRGINIA ORREGO</t>
  </si>
  <si>
    <t>ANANIA RAMIREZ BENITEZ</t>
  </si>
  <si>
    <t>0971-882-533</t>
  </si>
  <si>
    <t>JUAN DE MENA Y CALLE CORTA</t>
  </si>
  <si>
    <t>A 100MTS A PROX DE LA IGLESIA EVANGELCIA, CERCA DE LA CANCHA DEL CLUB PRIMAVERA</t>
  </si>
  <si>
    <t>CRISPINA OLIVA</t>
  </si>
  <si>
    <t>0971-264-644</t>
  </si>
  <si>
    <t xml:space="preserve">ELEANA CORREA </t>
  </si>
  <si>
    <t>ANGELICA ALVAREZ DE ALONSO</t>
  </si>
  <si>
    <t xml:space="preserve">DELFIN LEON LEITE </t>
  </si>
  <si>
    <t xml:space="preserve">TATA </t>
  </si>
  <si>
    <t>ISIDORA BOGADO DE NUÑEZ</t>
  </si>
  <si>
    <t>CALLE COMUNERO, ENTRE JULIO CORREA Y CONCEPCION ORTIZ</t>
  </si>
  <si>
    <t>DE LA DOBLE AVDA. POR JOSE ORITZ, DOS CUADRAS Y A LA DERECHA POR COMUNEROS, MEDIA CUADRA</t>
  </si>
  <si>
    <t>CANDIDA PEÑA DE JARA</t>
  </si>
  <si>
    <t>MANUEL DOMINGUEZ C/ INDEPENDENCIA NACIONAL Nº 171</t>
  </si>
  <si>
    <t>HACIA EL HOSPITAL REGIONAL, PASANDO EL COMEDOR</t>
  </si>
  <si>
    <t>JUAN PATRICIO ALARCON GARCETE</t>
  </si>
  <si>
    <t>021-641-037</t>
  </si>
  <si>
    <t>PASAR UNA CUADRA EL HOSPITAL REGIONAL GIRAR A LA IZQUIERDA 5 CUADRAS Y GIRAR A  LA IZQUIERDA</t>
  </si>
  <si>
    <t>SUSANA BENITEZ</t>
  </si>
  <si>
    <t>0984-400-946</t>
  </si>
  <si>
    <t>BLAS GARAY Y CAPITAN BADO</t>
  </si>
  <si>
    <t>RUTH VILLAMAYOR</t>
  </si>
  <si>
    <t>0985-584-316</t>
  </si>
  <si>
    <t>CARMELO FLEYTAS</t>
  </si>
  <si>
    <t>021-654-542</t>
  </si>
  <si>
    <t>ANTES DE LA PISTA LIBERAL</t>
  </si>
  <si>
    <t>ILDEFONSA PEREIRA DE FLEYTAS</t>
  </si>
  <si>
    <t>A 2 CUADRAS DE LA PISTA LIBERAL</t>
  </si>
  <si>
    <t>EULOGIA AYALA</t>
  </si>
  <si>
    <t>021-641-117</t>
  </si>
  <si>
    <t>JUANA ROLON MARTINEZ</t>
  </si>
  <si>
    <t>0961-307-963</t>
  </si>
  <si>
    <t>NATALICIO TALAVERA</t>
  </si>
  <si>
    <t>CERCA DEL COLEGIO SAN CARLOS</t>
  </si>
  <si>
    <t>BASILIA ARRUA ARCE</t>
  </si>
  <si>
    <t>ALEJANDRO GUANES C/INDEPENDENCIA NAC</t>
  </si>
  <si>
    <t>HOSPITAL REGIONAL</t>
  </si>
  <si>
    <t xml:space="preserve">MARTA RIVERO DE INSFRAN </t>
  </si>
  <si>
    <t>CALLE INDEPENDENCIA NACIONAL E/ IGNACIO A. PANE Nº 235</t>
  </si>
  <si>
    <t xml:space="preserve">A UNA CUADRA DE LA EX CANCHA DE JULIO CORREA Y DEL HOSPITAL REGIONAL </t>
  </si>
  <si>
    <t>MARIA REGINA CASTILLO</t>
  </si>
  <si>
    <t>INDEPENDENCIA NACIONAL C/ IGNACIO A. PANE Nº 1020</t>
  </si>
  <si>
    <t>0983-111-185</t>
  </si>
  <si>
    <t>AURELIA ALEGRE</t>
  </si>
  <si>
    <t>0984-859-735</t>
  </si>
  <si>
    <t>GOBERNADOR IRALA Y CALLE CORTA Nº 1111</t>
  </si>
  <si>
    <t>A 2 CUADRAS DE LA ESCUELA Nº 110</t>
  </si>
  <si>
    <t>ROSA ROBLE</t>
  </si>
  <si>
    <t>654-226</t>
  </si>
  <si>
    <t>ISABEL SOLIS MARTINEZ</t>
  </si>
  <si>
    <t>GREGORIA SALINA</t>
  </si>
  <si>
    <t>0971-884-064 / 0982-462-777</t>
  </si>
  <si>
    <t>JUAN DE MENA C/ CAMBORIU</t>
  </si>
  <si>
    <t>ENTRAR 2 CASA A LA MANO DERECHA 6 CUADRAS DEL HOSPITAL REGIONAL DE LUQUE CASA COLOR BLANCA CON TEJIDO PORTON DE MADERA</t>
  </si>
  <si>
    <t xml:space="preserve">BENEFRIDA LEON DE MENDIETA </t>
  </si>
  <si>
    <t>(021) 644225</t>
  </si>
  <si>
    <t>CALLE CONCEPCION ORTIZ C/ IGNACIO A. PANE Nº 1100</t>
  </si>
  <si>
    <t xml:space="preserve">A UNA CUADRA DE LA ESCUELA 110. SE ENTRA 6 CUADRAS DE LA AVDA CORRALES </t>
  </si>
  <si>
    <t xml:space="preserve">JULIO CORREA </t>
  </si>
  <si>
    <t>MARGARITA MENDIETA</t>
  </si>
  <si>
    <t xml:space="preserve">EMILIANA VERA DE SANABRIA </t>
  </si>
  <si>
    <t>CALLE JUAN DE MENA Nº 18</t>
  </si>
  <si>
    <t xml:space="preserve">LA CALLE TRANSVERSAL ES GOBERNADOR IRALA </t>
  </si>
  <si>
    <t xml:space="preserve">LORENA ROCIO SANABRIA </t>
  </si>
  <si>
    <t>(0961) 720053</t>
  </si>
  <si>
    <t xml:space="preserve">BASILICIO MIGUEL NUÑEZ RICARDO </t>
  </si>
  <si>
    <t xml:space="preserve">CALLE CAMBORIU Nº 1230 E/ NATALICIO TALAVERA </t>
  </si>
  <si>
    <t xml:space="preserve">A METROS DE LA CAPILLA VIRGEN DE FATIMA Y DEL COLEGIO SAN CARLOS </t>
  </si>
  <si>
    <t>BASILICIO NUÑEZ</t>
  </si>
  <si>
    <t>RITA BENITEZ DE ARMOA</t>
  </si>
  <si>
    <t>0981-267-606</t>
  </si>
  <si>
    <t>WILLLIAN LAURENT C/ VILLA FERREA</t>
  </si>
  <si>
    <t>SONIA IBARROLA</t>
  </si>
  <si>
    <t>FRANCISCO SALOMON PAREDES GARCETE</t>
  </si>
  <si>
    <t>0981-255-782</t>
  </si>
  <si>
    <t>ASENTAMIENTO LA AMISTAD</t>
  </si>
  <si>
    <t>CERCA DE LA PLAZA LA AMISTAD</t>
  </si>
  <si>
    <t>LA AMISTAD</t>
  </si>
  <si>
    <t>MARIA TERESA PAREDES</t>
  </si>
  <si>
    <t>0961-871-994</t>
  </si>
  <si>
    <t>CESAR GILL OVIEDO SOLIS</t>
  </si>
  <si>
    <t>0971-308-697</t>
  </si>
  <si>
    <t>LAS RESIDENTAS Y QEBEC</t>
  </si>
  <si>
    <t>MARIA TERESA MENDEZ</t>
  </si>
  <si>
    <t>0983-322-542</t>
  </si>
  <si>
    <t>CASTORINA SANCHEZ</t>
  </si>
  <si>
    <t>CASTORA</t>
  </si>
  <si>
    <t xml:space="preserve">JUAN IDILIO VILLAGRA </t>
  </si>
  <si>
    <t>DON BELO</t>
  </si>
  <si>
    <t>VILLA DE LA AMISTAD</t>
  </si>
  <si>
    <t>SE PASA EL GARDEN CLUB 2 CUADRAS LUEGO SE ENTRA A LA DERECHA 3 CUADRAS EN LA CALLE JOSE ORTIZ. LUEGO SE DOBLA 2 CUADRAS A LA IZQUIERDA PARA LELGAR A LA CASA</t>
  </si>
  <si>
    <t>CEFERINO IRENEO LOPEZ ALFONZO</t>
  </si>
  <si>
    <t>DON IRI</t>
  </si>
  <si>
    <t>0985-545-285</t>
  </si>
  <si>
    <t>ENTRE 10 DE JULIO Y 11 DE SETIEMBRE</t>
  </si>
  <si>
    <t xml:space="preserve">A 2 CUADRAS HACIA LA IZQUIERDA DEL SURTIDOR LUBRIPAR SOBRE LA CALLE CIRIACO BORDON </t>
  </si>
  <si>
    <t>LA CALIDAD YCUA DURE</t>
  </si>
  <si>
    <t>NIDIA NELIDA CABRERA VDA DE PRIETO</t>
  </si>
  <si>
    <t>ÑA NIDIA</t>
  </si>
  <si>
    <t>LAS RESIDENTAS C/ ALEJO GARCIA</t>
  </si>
  <si>
    <t>HACIA EL MINI MERCADO LA ESPERANZA</t>
  </si>
  <si>
    <t>LA ENCARNACION</t>
  </si>
  <si>
    <t>TEODOSIA PRIETO</t>
  </si>
  <si>
    <t xml:space="preserve">LORENZO JUSTINIANO BAZAN LOMBARDO </t>
  </si>
  <si>
    <t>(0982) 600539</t>
  </si>
  <si>
    <t xml:space="preserve">CALLE QUEBEC Y TERCERA </t>
  </si>
  <si>
    <t xml:space="preserve">Nº DE LA CASA 70 </t>
  </si>
  <si>
    <t>ESTELA BAZAN</t>
  </si>
  <si>
    <t>(0982) 600339</t>
  </si>
  <si>
    <t>GREGORIA CRISTINA SAAVEDRA DE SANDOVAL</t>
  </si>
  <si>
    <t>0981-482-511</t>
  </si>
  <si>
    <t>CAP. BADO C/ JUAN MENA</t>
  </si>
  <si>
    <t xml:space="preserve"> CERCA DEL SUPERMERCADO SAN FRANCISCO</t>
  </si>
  <si>
    <t>ATILANO ROMAN</t>
  </si>
  <si>
    <t>DON ROMAN</t>
  </si>
  <si>
    <t>NTRA. SRA. DE LA ENCARNACION Nº 395</t>
  </si>
  <si>
    <t>DARIO ROMAN</t>
  </si>
  <si>
    <t xml:space="preserve">CELSA ANTONIA PERALTA </t>
  </si>
  <si>
    <t>CELSA</t>
  </si>
  <si>
    <t>CALLE LA ENCARNACION Nº 41</t>
  </si>
  <si>
    <t xml:space="preserve">EN LA ESQUINA DE LA CALLE SEGUNDA </t>
  </si>
  <si>
    <t>JORGE GARAY</t>
  </si>
  <si>
    <t>(0961) 791872</t>
  </si>
  <si>
    <t>JULIO AYALA</t>
  </si>
  <si>
    <t>644-841</t>
  </si>
  <si>
    <t>LEANDRO GONZALEZ C/ CALLE CORTA</t>
  </si>
  <si>
    <t>SE ENTRAN 3 CUADRAS DE  AUTOMOVIL SUPLY LUEGO A LA DERECHA Nº 259</t>
  </si>
  <si>
    <t>TERESA DEJESUS RAMIREZ JARA</t>
  </si>
  <si>
    <t>(0961) 534626</t>
  </si>
  <si>
    <t>CALLE TTE CIRILO GILL Y NUESTRA SEÑORA DE LA ENCARNACION</t>
  </si>
  <si>
    <t xml:space="preserve">EN LA ESQUINA DE LA CASA DE LA SEÑORA ESTER MENDIETA DE CABALLERO. </t>
  </si>
  <si>
    <t>ESTER MENDIETA</t>
  </si>
  <si>
    <t>(021) 644164</t>
  </si>
  <si>
    <t xml:space="preserve">ABDONA RODRIGUEZ DE GARAY </t>
  </si>
  <si>
    <t>(0981) 987433</t>
  </si>
  <si>
    <t>NUESTRA SEÑORA DE LA ASUNCION Nº 608</t>
  </si>
  <si>
    <t>CAMINO A AREGUA EN LA ESQUINA DE PETROBAS SE ENTRA A LA DERECHA EN LA CALLE NUESTRA SRA DE LA ASUNCION, 3 CUADRAS CASA Nº 608</t>
  </si>
  <si>
    <t>CECILIA BORDON</t>
  </si>
  <si>
    <t xml:space="preserve">DIONISIA LEIVA </t>
  </si>
  <si>
    <t>0981-497-380</t>
  </si>
  <si>
    <t>SPORTIVO LUQUEÑO 810</t>
  </si>
  <si>
    <t>CASI ALEJANDRINO GARAY</t>
  </si>
  <si>
    <t>ANGELA CLAUDELINA MEDINA</t>
  </si>
  <si>
    <t>DESIDERIO FERNANDES</t>
  </si>
  <si>
    <t>0984-133-164</t>
  </si>
  <si>
    <t>GAB. IRALA C/ JUAN DE MENA</t>
  </si>
  <si>
    <t>RAMON FERNANDEZ</t>
  </si>
  <si>
    <t>ALICIA ARAUJO DE CHAVEZ</t>
  </si>
  <si>
    <t>DOÑA ALICIA</t>
  </si>
  <si>
    <t>RESIDENTA Y GOBERNADOR IRALA Nº 745</t>
  </si>
  <si>
    <t>HACIA SUPLI</t>
  </si>
  <si>
    <t xml:space="preserve">MARIA ANA CACERES GONZALEZ </t>
  </si>
  <si>
    <t>(0982) 712828</t>
  </si>
  <si>
    <t>CALLE CIRILO GILL Nº 602</t>
  </si>
  <si>
    <t xml:space="preserve">DE LA RUTA LUQUE - AREGUA SE ENTRA EN LA CALLE LA ENCARNACION 4 CUADRAS HASTA LA CALLE CIRILO GILL AHÍ SE DOBLA A LA DERECHA UNA CUADRA </t>
  </si>
  <si>
    <t xml:space="preserve">ELVIRA OJEDA </t>
  </si>
  <si>
    <t>ANDRES AVELINO RODAS VALLEJOS</t>
  </si>
  <si>
    <t>LAS RESIDENTAS Nº 445</t>
  </si>
  <si>
    <t>HACIA FARMACIA LA ENCARNACION</t>
  </si>
  <si>
    <t>ESTELA ARCE</t>
  </si>
  <si>
    <t>ANDRES CUBILLAS YBARROLA</t>
  </si>
  <si>
    <t>021 180864</t>
  </si>
  <si>
    <t>HEROES DEL CHACO ENTRE LEANDRO GONZALEZ Y DE LAS RESIDENTAS</t>
  </si>
  <si>
    <t>DE VERGEL LUQUENO, POR DE LAS RESIDENTAS, ENTRANDO 3 CUADRA Y LUEGO A LA DERECHA EN LA ESQUENIA OPUESTA A SUPALY, MEDIA CUADRA</t>
  </si>
  <si>
    <t>DIONICIA SANCHEZ VDA DE CABRAL</t>
  </si>
  <si>
    <t>ÑA DIONICIA</t>
  </si>
  <si>
    <t>CALLE CIRILO GIL</t>
  </si>
  <si>
    <t>ENTRANDO EN LA CALLE CIRILO GIL, LA 2DA CASA</t>
  </si>
  <si>
    <t>JOSE LUIS SANCHEZ</t>
  </si>
  <si>
    <t>CONSTANCIO FERNANDEZ SANTACRUZ</t>
  </si>
  <si>
    <t>LEKOTA</t>
  </si>
  <si>
    <t>0984-751-348</t>
  </si>
  <si>
    <t>LAS RESIDENTAS Nº 340</t>
  </si>
  <si>
    <t>A  MEDIA CUADRA DEL SUPERMERCADO SAN FRANCISCO. LAS RESIDENTAS C/ JUAN DE MENA</t>
  </si>
  <si>
    <t>FRANCISCO BAZAN</t>
  </si>
  <si>
    <t>0984-114-066</t>
  </si>
  <si>
    <t>SEBASTIAN CHAVEZ RAMIREZ</t>
  </si>
  <si>
    <t>DON SEBASTIAN</t>
  </si>
  <si>
    <t>GOBERNADOR IRALA C/ LA RESIDENTA Nº 745</t>
  </si>
  <si>
    <t>JULIAN AVALOS</t>
  </si>
  <si>
    <t>JULIAN</t>
  </si>
  <si>
    <t>HEROES DEL CHACO Nº 912</t>
  </si>
  <si>
    <t>ENTRAR EN LA MANO IZQUIERDA, LA 2º CASA</t>
  </si>
  <si>
    <t>CAROLINA AVALOS</t>
  </si>
  <si>
    <t xml:space="preserve">MARIA MATILDE RUIZ DIAZ MENDEZ </t>
  </si>
  <si>
    <t xml:space="preserve">CALLE CIPRESES Nº DE CASA 96 </t>
  </si>
  <si>
    <t>A UNA CUADRA DE LA CALLE LAS RESIDENTAS, Y DEL NEGOCIO VENTA DE MATERIALES DE CONSTRUCCION</t>
  </si>
  <si>
    <t>LUIS ROJAS</t>
  </si>
  <si>
    <t>(0983) 368778</t>
  </si>
  <si>
    <t>ESTANISLAA MEDINA VDA DE ZARATE</t>
  </si>
  <si>
    <t>CORONEL MARTINEZ Y HEROES DEL CHACO</t>
  </si>
  <si>
    <t xml:space="preserve">LEOPOLDINA ALVEZ VDA DE SILVA </t>
  </si>
  <si>
    <t xml:space="preserve">CALLE CORONEL MARTINEZ Y LAPACHO </t>
  </si>
  <si>
    <t>EN LA CALLE CORONEL MARTINEZ SE ENTRA A LA IZQUIERDA EN LA ESQUINA DE LA GOMERIA TALLER, SE PASA UN DEPOSITO DE BEBIDA3 CUADRAS APROX. ENFRENTE DE UNA ESCUELA ES LA CASA</t>
  </si>
  <si>
    <t>CARLOS SILVA</t>
  </si>
  <si>
    <t>(0981) 741993</t>
  </si>
  <si>
    <t xml:space="preserve">MERCEDES RUIZ DIAZ VDA DE CANDIA </t>
  </si>
  <si>
    <t>FRANCISCO BAZAN IBARRA</t>
  </si>
  <si>
    <t>DON KOKITO</t>
  </si>
  <si>
    <t>LAS RESIDENTAS Nº 389</t>
  </si>
  <si>
    <t>A 2 CUADRAS APROX DEL SUPERMERCADO SAN FRANCISCO,LASRESIDENTAS Y JUAN DE MENA</t>
  </si>
  <si>
    <t>EUGENIO JARA</t>
  </si>
  <si>
    <t>644-514</t>
  </si>
  <si>
    <t>VICTORIANO RODAS VALLEJOS</t>
  </si>
  <si>
    <t>CHEINO</t>
  </si>
  <si>
    <t>SPORTIVO LUQUEÑO Nº 850</t>
  </si>
  <si>
    <t>SOBRE SPORTIVO LUQUEÑO, PASANDO PETROBRAS</t>
  </si>
  <si>
    <t>ANDREA RODAS</t>
  </si>
  <si>
    <t>CLAUDIA RAMIREZ IRALA</t>
  </si>
  <si>
    <t>ÑA REYNA</t>
  </si>
  <si>
    <t>CAP. BADO 9684 C/ JUAN DE MENA</t>
  </si>
  <si>
    <t>CERCA DEL SUPERMERCADO SAN FRANCISCO</t>
  </si>
  <si>
    <t>EULALIA ZARATE DE SANABRIA</t>
  </si>
  <si>
    <t>0961-490-133</t>
  </si>
  <si>
    <t>SPORT. LUQUEÑO C/ 1º Nº 830</t>
  </si>
  <si>
    <t>PASAR 2 CUADRAS DE LA PETROBRAS Y GIRAR A LA DERECHA MEDIA CUADRA</t>
  </si>
  <si>
    <t>DELIA DIAZ VDA DE CENTURION</t>
  </si>
  <si>
    <t>0982-355-358</t>
  </si>
  <si>
    <t xml:space="preserve">JOSEFA CANO </t>
  </si>
  <si>
    <t>(0982) 596096</t>
  </si>
  <si>
    <t xml:space="preserve">LAS RESIDENTAS Y NUESTRA SEÑORA DE LA ENCARNACION </t>
  </si>
  <si>
    <t>Nº DE CASA 570, EN LA ESQUINA UN SURTIDOR SE ENTRA A LA DERECHA 3 CUADRAS APROX.</t>
  </si>
  <si>
    <t>HUGO ACUÑA</t>
  </si>
  <si>
    <t>LIDIA VERA DE FERNANDEZ</t>
  </si>
  <si>
    <t>AVDA GAB. IRALA Y JUAN DE MENA</t>
  </si>
  <si>
    <t>ISIDRA BARRETO</t>
  </si>
  <si>
    <t>0981-765-599</t>
  </si>
  <si>
    <t>CELSO RAMON SANABRIA</t>
  </si>
  <si>
    <t>BARTOLOME LEIVA</t>
  </si>
  <si>
    <t>BARTOLO</t>
  </si>
  <si>
    <t>647-513/ 0982-950-346</t>
  </si>
  <si>
    <t>SE ENTRA UNA CUADRA DE LA AVDA LAS RESIDENTAS</t>
  </si>
  <si>
    <t>JULIO TORALES RAMIREZ</t>
  </si>
  <si>
    <t>0984-414-481</t>
  </si>
  <si>
    <t>JUAN DE MENA Nº 246</t>
  </si>
  <si>
    <t>CERCA DEL SUPERMERCADO SAN FRANCISCO Y CASI ENFRENTE DE LA DESPENSA ANY</t>
  </si>
  <si>
    <t xml:space="preserve">DANIELA JARA CARDOZO </t>
  </si>
  <si>
    <t>(0984) 933389</t>
  </si>
  <si>
    <t>CALLE SAN JOSE, CAMINO A AREGUA</t>
  </si>
  <si>
    <t xml:space="preserve">SE ENTRA EN LA ESQUINA DEL SURTIDOR SELL A LA IZAQUIERDA UNA CUADRA LUEGO A LA DERECHA 3 CUADRAS. ALADO DE LA FABRICA DE VAQUEROS VICENTE SAIS </t>
  </si>
  <si>
    <t>LUCIA ARRUA DE AYALA</t>
  </si>
  <si>
    <t xml:space="preserve">SILVERIO ACUÑA </t>
  </si>
  <si>
    <t>MERCEDES MARIA JARA VDA DE ROJAS</t>
  </si>
  <si>
    <t xml:space="preserve">0982 295755 </t>
  </si>
  <si>
    <t>HEROES DEL CHACO 985 C/ LA ENCARNACION</t>
  </si>
  <si>
    <t>3º BARRIO. A UNA CUADRA DE LA DESPENSA MARIA TERESA</t>
  </si>
  <si>
    <t>RUBEN ROJAS</t>
  </si>
  <si>
    <t>0982 295755</t>
  </si>
  <si>
    <t>CARMELO ENRIQUE BRITEZ BARRIENTOS</t>
  </si>
  <si>
    <t>647-057</t>
  </si>
  <si>
    <t>PASANDO LA PETROBRAS EN LA SIGUIENTE CUADRA LA 4º CASA</t>
  </si>
  <si>
    <t>MARIA SULMA DE BRITEZ</t>
  </si>
  <si>
    <t xml:space="preserve">JULIANA ZARATE DE CACERES </t>
  </si>
  <si>
    <t>(0961) 558293</t>
  </si>
  <si>
    <t>CALLE LA ENCARNACION Nº 780</t>
  </si>
  <si>
    <t>ALADO DEL SPORTIVO LUQUEÑO, Y DE LA DESPENSA MARIA TERESA</t>
  </si>
  <si>
    <t>MARCIANA PABLA ARANDA MENDIETA</t>
  </si>
  <si>
    <t>DE SUPER STOCK, PASANDO SUPLI SOBRE LA RUTA A AREGUA, DOBLAR A LA DERECHA DESPUES DE PETRO BRA, POR ENPEDRADO DE BARRIO LA ENCARNACION, CASA CASI SALIENDO DEL BARRIO</t>
  </si>
  <si>
    <t>ALFONSO D. ZARATE ARANDA</t>
  </si>
  <si>
    <t>LEONARDA IRALA DE ZARATE</t>
  </si>
  <si>
    <t>LEANDRO GONZALEZ C/ CALLE CORTA Nº 250</t>
  </si>
  <si>
    <t>CRISTINA OVELAR DE CABALLERO</t>
  </si>
  <si>
    <t>ÑA KITI</t>
  </si>
  <si>
    <t>SPORTIVO LUQUEÑO Y LA ENCARNACION</t>
  </si>
  <si>
    <t>HACIA LA CAPILLA LA ENCARNACION</t>
  </si>
  <si>
    <t>FELIPE BENICIO RAMIREZ</t>
  </si>
  <si>
    <t>0982-480-565</t>
  </si>
  <si>
    <t>JUAN DE MENA C/ LAS RESIDENTAS Nº 236</t>
  </si>
  <si>
    <t>A 4 CUADRAS APROX DE LA IGLESIA EVANGELICA</t>
  </si>
  <si>
    <t>JOSEFINA DE ZANABRIA</t>
  </si>
  <si>
    <t>644-860</t>
  </si>
  <si>
    <t>DEMETRIA VAZQUEZ ROMERO</t>
  </si>
  <si>
    <t>ALEJANDRO GARAY Nº 580</t>
  </si>
  <si>
    <t>DE LA RESIDENTA, ENTRAR EN LA CALLE DE LA MUEBLERIA MIRMO Y COMERCIAL LA ESPERANZA, HASTA LA CASA FRENTA A LA CALLE ALEJANDRO GARAY</t>
  </si>
  <si>
    <t>YISELA</t>
  </si>
  <si>
    <t xml:space="preserve">TEODORA ENCINA NUÑEZ </t>
  </si>
  <si>
    <t>(0982) 261808</t>
  </si>
  <si>
    <t>MAKA`I BARRIO LA ESPERANZA</t>
  </si>
  <si>
    <t>DESPUES DEL ORATORIO SAN ROQUE</t>
  </si>
  <si>
    <t>ELENA ROJAS</t>
  </si>
  <si>
    <t>(0961) 845084</t>
  </si>
  <si>
    <t>DON PÈ</t>
  </si>
  <si>
    <t>CHACO BOREAL C/ NANAGUA 2º CÑIA</t>
  </si>
  <si>
    <t>CASA SOBRE CHACO BOREAL C/ NANAGUA</t>
  </si>
  <si>
    <t>LA MERCEDES</t>
  </si>
  <si>
    <t>EUSTAQUIO GONZALEZ</t>
  </si>
  <si>
    <t>ROSALIA PINEDA DE ARRUA</t>
  </si>
  <si>
    <t>676450 O 0983751988</t>
  </si>
  <si>
    <t>2º CÑIA CALLE JUAN E. OLEARY</t>
  </si>
  <si>
    <t>JUAN E. OLEARY Y NANAGUA</t>
  </si>
  <si>
    <t>ANACLETO BAEZ</t>
  </si>
  <si>
    <t>DON CLETO</t>
  </si>
  <si>
    <t>(NO TIENE)</t>
  </si>
  <si>
    <t>JUAN E. OLEARY C/ JOVENES DE LA DEMOCRACIA</t>
  </si>
  <si>
    <t>SOBRE JUAN E. OLEARY AL NORTE, PASANDO NANAGUA Y JOVENES DE LA DEMOCRACIA</t>
  </si>
  <si>
    <t xml:space="preserve">MIGUEL CUEVAS CAZAL </t>
  </si>
  <si>
    <t>CALLE MEDICOS DEL CHACO</t>
  </si>
  <si>
    <t xml:space="preserve">SE PASA EL SPORTIVO PRIMAVERA HASTA LA CALLE MEDICOS DEL CHACO </t>
  </si>
  <si>
    <t>LAPACHAL II</t>
  </si>
  <si>
    <t>CRISTOBAL FIDENCIO DURE PAREDES</t>
  </si>
  <si>
    <t>021 647566</t>
  </si>
  <si>
    <t>DR FLORENCIO MEZAY PARAISO</t>
  </si>
  <si>
    <t>A 1 CUADRA DELA IGLESIA EVANGELICA, CERCA DE LA PARADA DE LA LINEA 28</t>
  </si>
  <si>
    <t>AMELIA CARDOZO DE OZUNA</t>
  </si>
  <si>
    <t>FLORENCIO MEZA Nº 95</t>
  </si>
  <si>
    <t>CAMINO DE LA LINEA 28, ANTES DE LA PARADA DE LINEA 28</t>
  </si>
  <si>
    <t>ANTOLINA FLORES</t>
  </si>
  <si>
    <t xml:space="preserve">FELICICA ALDANA DE OCAMPOS </t>
  </si>
  <si>
    <t>(0971) 880007</t>
  </si>
  <si>
    <t xml:space="preserve">CAMINO A AREGUA </t>
  </si>
  <si>
    <t>SE ENTRA EN LA ESQUINA DEL NEGOCIO DEPOSITO DE MATERIAL 5 CUADRAS DE LA RUTA A METROS DE LA ESCUELA LA AMISTAD</t>
  </si>
  <si>
    <t>LAUREANA ALONSO DE ESPINOLA</t>
  </si>
  <si>
    <t>0971-223-723</t>
  </si>
  <si>
    <t>DETRÁS DE LA PARDA DE LA LINEA 28</t>
  </si>
  <si>
    <t>MERCEDES ESPINOLA</t>
  </si>
  <si>
    <t>0982-614-894</t>
  </si>
  <si>
    <t>LEONARDO  MANCUELLO</t>
  </si>
  <si>
    <t>021 656626</t>
  </si>
  <si>
    <t>FRENTE A CAPILLA CRISTO REY. FRACCION PRIMAVERA</t>
  </si>
  <si>
    <t>DE CRISTO REY ENTRANDO 200 MTS DE LA RUTA, LAS RESIDENTAS, FRENTE A CAPILLA</t>
  </si>
  <si>
    <t>JOSE DOMINGO MOREL</t>
  </si>
  <si>
    <t>DON DOMINGO</t>
  </si>
  <si>
    <t>FLORENCIO MEZA C/ YBYRAJU</t>
  </si>
  <si>
    <t>HACIA EL ASENTAMIENTO</t>
  </si>
  <si>
    <t>LEONARDO MOREL</t>
  </si>
  <si>
    <t xml:space="preserve">NICOLASA CONCEPCION ORTIZ VDA DE NUÑEZ </t>
  </si>
  <si>
    <t xml:space="preserve">CALLE FLORENCIO MEZA Y GUAPO`Y </t>
  </si>
  <si>
    <t>LA CASA ESTA SOBRE LA CALLE FLORENCIO MEZA ANTES DE LLEGAR A LA CALLE GUAPO`Y</t>
  </si>
  <si>
    <t xml:space="preserve">YOLANDA NUÑEZ </t>
  </si>
  <si>
    <t>(021) 649614</t>
  </si>
  <si>
    <t>MARCELINO PATIÑO MERCERON</t>
  </si>
  <si>
    <t>CALLE HERNANDARIA Y CALLE INTERNACIONAL</t>
  </si>
  <si>
    <t>SOBRE LA CALLE INTERNACIONAL</t>
  </si>
  <si>
    <t>EULALIA PATIÑO</t>
  </si>
  <si>
    <t>RAIMUNDA GONZALEZ</t>
  </si>
  <si>
    <t>0976-143-945</t>
  </si>
  <si>
    <t>ASENTAMIENTO PRIMAVERA</t>
  </si>
  <si>
    <t>SE ENTRAN 5 CUADRAS DE LA RUTA A LA MANO IZQUIERDA FRENTE A LA FUTURA SEDE DEL PALACIO DE JUSTICIA</t>
  </si>
  <si>
    <t>MARIA VICTORIA TORRES</t>
  </si>
  <si>
    <t>0971-101-649</t>
  </si>
  <si>
    <t>FLORENTINA OVIEDO DE PATIÑO</t>
  </si>
  <si>
    <t>HERMELINDA BENITEZ DE MOREL</t>
  </si>
  <si>
    <t>ÑA HERME</t>
  </si>
  <si>
    <t>RAMONA LOPEZ VDA DE COLMAN</t>
  </si>
  <si>
    <t>0961-165-677</t>
  </si>
  <si>
    <t>FLORENCIO MEZA SOSA C/ AMBAY</t>
  </si>
  <si>
    <t>CERCA DE LA PARADA DE LA LINEA 28</t>
  </si>
  <si>
    <t>DIOSMEDE COLMAN</t>
  </si>
  <si>
    <t>0982-409-105</t>
  </si>
  <si>
    <t>GREGORIO MARTINEZ</t>
  </si>
  <si>
    <t>0984-497-636</t>
  </si>
  <si>
    <t>COMPAÑÍA YUKYRY</t>
  </si>
  <si>
    <t>CERCA DE LA ESTACION DE SERVICIOS SAN ISIDRO</t>
  </si>
  <si>
    <t>LAS AVELLANAS</t>
  </si>
  <si>
    <t>VICTORIANO BENITEZ BLANCO</t>
  </si>
  <si>
    <t>PASANDO EL PUESTO DE SALUD</t>
  </si>
  <si>
    <t>BLANCA AVELINA BENITEZ</t>
  </si>
  <si>
    <t>HILARION AYALA</t>
  </si>
  <si>
    <t>021 674929</t>
  </si>
  <si>
    <t>LOS MANGALES Y LAPACHO 2º CÑIA</t>
  </si>
  <si>
    <t>DE LA RUTA GRAL AQUINO, ENTRAR A LA DERECHA (SUR) POR  ADRIAN JARA, LUEGO A LA IZQUEIRDA, PREGUNTAR POR LA FLIA. OZORIO. DETRÁS DEL COLEGIO CARLOTA PALMEROLA</t>
  </si>
  <si>
    <t>LAS COLINAS</t>
  </si>
  <si>
    <t>LIDIA AYALA DE OZORIO</t>
  </si>
  <si>
    <t>021 674929 O 0983777768</t>
  </si>
  <si>
    <t>MARGARITA HUBER KAPPELER</t>
  </si>
  <si>
    <t>(0981) 172902</t>
  </si>
  <si>
    <t>CALLE LAPACHO E/ LOS MANGALES , 1º CÑIA</t>
  </si>
  <si>
    <t>Nº DE CASA 211, DE LA RUTA GRAL  AQUINO SE ENTRA EN LA ESQUINA DE LA PETROSUR HASTA LA CALLE LOS MANGALES AHÍ SE DOBLA A LA IZQUIERDA HASTA LA CALLE LAPACHO AHÍ ES LA CASA.</t>
  </si>
  <si>
    <t xml:space="preserve">LIDIA DE OZORIO </t>
  </si>
  <si>
    <t>(0983) 777768</t>
  </si>
  <si>
    <t>IGNACIO ZARATE HENRY</t>
  </si>
  <si>
    <t>CALLE LAPACHO E/ LOS MANGALES 1º CÑIA</t>
  </si>
  <si>
    <t>RUBEN TOLENTINO IRRAZABAL OSUNA</t>
  </si>
  <si>
    <t>GURA`I</t>
  </si>
  <si>
    <t>683-949</t>
  </si>
  <si>
    <t>12 DE JUNIO Y MANATIALES</t>
  </si>
  <si>
    <t>PASAR EL COLEGIO CUBILLA Y LA PLAZA GUYRA CAMPANA EN LA ESQUINA MISMO</t>
  </si>
  <si>
    <t>MARIA ELENA OZUNA DE IRRAZABAL</t>
  </si>
  <si>
    <t>DAMACIA AREVALO</t>
  </si>
  <si>
    <t>DAMI</t>
  </si>
  <si>
    <t>ADDON CABALLERO Y LAURELES</t>
  </si>
  <si>
    <t>ANTES DE LA CALLE LOS LAURELES, SOBRE ADDON CABALLERO</t>
  </si>
  <si>
    <t xml:space="preserve">FELICIA ACUÑA </t>
  </si>
  <si>
    <t>AMERICO LOPEZ ORTIZ</t>
  </si>
  <si>
    <t>0971-195-619</t>
  </si>
  <si>
    <t>GRAL CABALLERO Y LOS LAURELES</t>
  </si>
  <si>
    <t>FRENTE A LA CASA DE LA FLIA BAZAN</t>
  </si>
  <si>
    <t>MARIANO BAZAN</t>
  </si>
  <si>
    <t>0971-366-946</t>
  </si>
  <si>
    <t>MIGUEL ANGEL ARRUA CABALLERO</t>
  </si>
  <si>
    <t>CALLE SIN NOMBRE E/ ADDON CABALLERO Y 24 DE SETIEMBRE Nº 66</t>
  </si>
  <si>
    <t>ENTRE ADDON CABALLERO Y 24 DE SETIEMBRE, EN LA CALLE SIN NOMBRE</t>
  </si>
  <si>
    <t>ROSALIA GIMENEZ GOMEZ</t>
  </si>
  <si>
    <t>682-541</t>
  </si>
  <si>
    <t>24 DE SETIEMBRE C/ CALLE L</t>
  </si>
  <si>
    <t>SE ENTRAN 8 CUADRAS DESPUES DE LA CAPILLA SANTA ROSA GIRAR A LA DERECHA LA 2º CASA</t>
  </si>
  <si>
    <t>CELSO GOMEZ</t>
  </si>
  <si>
    <t>681-007</t>
  </si>
  <si>
    <t>MARIA MARTA MARTINEZ DE QUINTANA</t>
  </si>
  <si>
    <t>021-681-399</t>
  </si>
  <si>
    <t>20 DE NOVIEMBRE E/ 12 DE JUNIO Y LAS MERCEDES</t>
  </si>
  <si>
    <t>RUMILDA MARTINEZ</t>
  </si>
  <si>
    <t>0984-678-017</t>
  </si>
  <si>
    <t>VICTORIANA INSAURRALDE DE ACUÑA</t>
  </si>
  <si>
    <t>GREGORIO  MANUEL RUIZ</t>
  </si>
  <si>
    <t>CANANI</t>
  </si>
  <si>
    <t>24 DE SETIEMBRE C/ JUAN E. OLEARY</t>
  </si>
  <si>
    <t>SE ENTRAN 8 CUADRAS DE LA RUTA GIRAR A LA DERECHA APROX A LA MEDIA CUADRA</t>
  </si>
  <si>
    <t>AGUSTIN FERNANDEZ ORTEGA</t>
  </si>
  <si>
    <t>0971-712-936</t>
  </si>
  <si>
    <t>MANANTIAL Y 12 DE JUNIO</t>
  </si>
  <si>
    <t>FRENTE AL MOTEL CACTUS</t>
  </si>
  <si>
    <t>CRISTINA SERVIN</t>
  </si>
  <si>
    <t>LOS LAURELES C/ MANANTIALES</t>
  </si>
  <si>
    <t>AL LADO DE UNA PLANTACION DE FLORES</t>
  </si>
  <si>
    <t>BLASIO ESPINOLA</t>
  </si>
  <si>
    <t>JUSTA MORA VDA DE RAMIREZ</t>
  </si>
  <si>
    <t>ÑA CHIQUILLA</t>
  </si>
  <si>
    <t>0984-913-464</t>
  </si>
  <si>
    <t>24 DE SETIEMBRE C/ 12 DE JUNIO - PASILLO</t>
  </si>
  <si>
    <t>PASAR 8 CUADRAS LA CAPILLA SANTA ROSA HASTA LA EX PISTA 29 DE SETIEMBRE EN EL PASILLO</t>
  </si>
  <si>
    <t>ELEUTERIA MIRET DE MALDONADO</t>
  </si>
  <si>
    <t>LEU</t>
  </si>
  <si>
    <t xml:space="preserve">ADDON CABALLERO  </t>
  </si>
  <si>
    <t>MARCIANA ZARACHO VDA DE GONZALEZ</t>
  </si>
  <si>
    <t>MARCELINA ORTEGA DE OTAZU</t>
  </si>
  <si>
    <t>12 DE JUNIO C/ CERRO LEON 2º CÑIA</t>
  </si>
  <si>
    <t>DE GRAL AQUINO, ENTRANDO POR LA CALLE DE LA PARADA DE TAXI Y LA CAPILLA SANTA ROSA DE LIMA, DOS CUADRAS, LUEGO A LA DERECHA UNA CUADRA Y A LA IZQUIERDA, CASA A LA MANO DERECHA, A UNA CUADRA DE LA MATADERIA OTAZU</t>
  </si>
  <si>
    <t>MANUEL OTAZU</t>
  </si>
  <si>
    <t xml:space="preserve">ANA BARSABAS CARDOZO PEDROZO </t>
  </si>
  <si>
    <t>(0983) 203531</t>
  </si>
  <si>
    <t xml:space="preserve">CALLE ALEJO SILVA C/ CERRO LEON </t>
  </si>
  <si>
    <t>FRENTE DEL ARROYO YTAY . SE ENTRA DE LA RUTA EN LA ESQUINA DE LA PARADA DE TAXI ÑU GUAZU 4 CUADRAS LUEGO SE DOBLA A LA DERECHA 1 CUADRA</t>
  </si>
  <si>
    <t>LUCIA CARDOZO</t>
  </si>
  <si>
    <t xml:space="preserve">LUISA CABALLERO </t>
  </si>
  <si>
    <t>CALLE 24 DE SEPTIEMBRE C/ TTE SOSA Nº 195</t>
  </si>
  <si>
    <t>A METROS DE LA CAPILLA LA MERCED</t>
  </si>
  <si>
    <t>(021) 681004</t>
  </si>
  <si>
    <t>RUFINA ACHUCARRO</t>
  </si>
  <si>
    <t>RUFINA</t>
  </si>
  <si>
    <t>PILAR Nº 98 E/ CRUZ DEL DEFENSOR</t>
  </si>
  <si>
    <t>ENTRANDO EN CALLE PILAR, HASTA CRUZ DEL DEFENSOR, EN LA ESQUINA</t>
  </si>
  <si>
    <t>LAS PALMERAS</t>
  </si>
  <si>
    <t>ANTONIO FRANCO</t>
  </si>
  <si>
    <t xml:space="preserve">ANGEL MARTINEZ ZARACHO </t>
  </si>
  <si>
    <t>(021) 643343</t>
  </si>
  <si>
    <t>CALLE AMERICA Y TUYUTI Nº 173</t>
  </si>
  <si>
    <t>A METROS DEL CLUB BALDERRAMA A UNA CUADRA</t>
  </si>
  <si>
    <t xml:space="preserve">LAS PALMERAS </t>
  </si>
  <si>
    <t xml:space="preserve">JUSTA SALVADORA RUIZ GONZALEZ </t>
  </si>
  <si>
    <t>PAMPA GRANDE Nº 49 C/ DEL PILAR</t>
  </si>
  <si>
    <t xml:space="preserve">PASANDO LA VIA FERREA SE ENTRA ENFRENTE DE SUPERMERCADO LOS JARDINES. DETRÁS DEL BALDERRAMA VERANO </t>
  </si>
  <si>
    <t>LIMPIA SANTA CRUZ DE AVEIRO</t>
  </si>
  <si>
    <t>(021) 650671</t>
  </si>
  <si>
    <t>JUAN ALBERTO BENITEZ</t>
  </si>
  <si>
    <t>0984 101007</t>
  </si>
  <si>
    <t>YATAITY CORA C/PICUIBA</t>
  </si>
  <si>
    <t>ROSA FERNANDA BENITEZ AGUILERA</t>
  </si>
  <si>
    <t>021-670-939</t>
  </si>
  <si>
    <t>CABALLERO ALVAREZ 388</t>
  </si>
  <si>
    <t>CERCA DE LA CAPILLA SANTA ROSA DE LIMA Y DEL CLUB DE LA POLICIA</t>
  </si>
  <si>
    <t>GLORIA BENITEZ</t>
  </si>
  <si>
    <t>0981-254-490</t>
  </si>
  <si>
    <t>MARIA ASELA MARTINEZ DE GOMEZ</t>
  </si>
  <si>
    <t>021-681-007</t>
  </si>
  <si>
    <t>YBYTURUZU 258 C/ TUYUTI</t>
  </si>
  <si>
    <t>PASAR 6 CUADRAS LA CAPILLA SANTA ROSA GIRAR A LA DERECHA UNA CUADRA Y MEDIA</t>
  </si>
  <si>
    <t>HERIBERTA MARTINEZ</t>
  </si>
  <si>
    <t>902-728</t>
  </si>
  <si>
    <t>LUCIANA BENITEZ AGUILERA</t>
  </si>
  <si>
    <t>LUCI</t>
  </si>
  <si>
    <t>A.DON CABALLERO ALVAREZ 388</t>
  </si>
  <si>
    <t>ANTES DE ALCANZAR EL CIT, CASA DE COLOR AMARILLA</t>
  </si>
  <si>
    <t>AUGUSTO SERVIN CESPEDES</t>
  </si>
  <si>
    <t>0984-470-955</t>
  </si>
  <si>
    <t>PICUIBA C/ SAMACLAY</t>
  </si>
  <si>
    <t>ALADO DE UN DUPLEX</t>
  </si>
  <si>
    <t>LAS TERESAS</t>
  </si>
  <si>
    <t>CESAR LEON</t>
  </si>
  <si>
    <t>547-409/0981-461-850</t>
  </si>
  <si>
    <t>JOSE DOLORES SOSA</t>
  </si>
  <si>
    <t>TEOLE</t>
  </si>
  <si>
    <t>0982 753126</t>
  </si>
  <si>
    <t>MARIA AUXILIADORA Y STA ROSA</t>
  </si>
  <si>
    <t>TAIGA</t>
  </si>
  <si>
    <t>LAURELTY</t>
  </si>
  <si>
    <t>VICTOR SOSA</t>
  </si>
  <si>
    <t>0981 753126</t>
  </si>
  <si>
    <t>MARIO ARRUA</t>
  </si>
  <si>
    <t>0981-212-196</t>
  </si>
  <si>
    <t>CERCA DE LA ESCUELA EPIFANIO FLEITAS EN LA VILLA 1º DE MAYO</t>
  </si>
  <si>
    <t>AGUSTIN IRENEO CORONEL BENITEZ</t>
  </si>
  <si>
    <t>0981-962-418</t>
  </si>
  <si>
    <t>SE ENTRA A LA MANO DERECHA SOBRE LA CALLE TAJY 1000MTS FRENTE AL ALMANEN DON PABLO</t>
  </si>
  <si>
    <t>LEONORA LEON RODRIGUEZ</t>
  </si>
  <si>
    <t>LOS CHOROTES C/ LAS PERLAS</t>
  </si>
  <si>
    <t>ENTRANDO DE LA RUTA LUQUE A SAN LORENZO POR LA CALLE GITANO O GRAL BRITEZ, PASANDO LA CAPILLA SAN ANTONIO, A LA IZQUIERDA EN LAS PERLAS Y DE NUEVO A LA IZQUIERDA</t>
  </si>
  <si>
    <t>DERLIS ROMAN</t>
  </si>
  <si>
    <t>MARIA LUISA SALINAS DE BENITEZ</t>
  </si>
  <si>
    <t xml:space="preserve">CALLE FLORIDA C/ LOS PINOS </t>
  </si>
  <si>
    <t xml:space="preserve">ALEJANDRO CASCO MARTINEZ </t>
  </si>
  <si>
    <t>(0981) 153931</t>
  </si>
  <si>
    <t>CALLE LOS ROSALES C/ MBOKAJA POTY 2º COMPAÑÍA -</t>
  </si>
  <si>
    <t>SE ENTRA DE LA CALLE CAP. INSFRAN EN LA ESQUINA DE UNA CASA DE ELECTRODOMESTICOS EN LA CALLE MBOCAJA POTY LUEGO SE DOBLA A LA IZQUIERDA EN LA CALLE LOS ROSALES EN LA ESQUINA ES LA CASA</t>
  </si>
  <si>
    <t>MARIA ANGELA CASCO</t>
  </si>
  <si>
    <t>AMADO CRISPULO AMARILLA ZARATE</t>
  </si>
  <si>
    <t>PAYAGUAES E/ CAÑADA SOLIS Y LAS PERLAS</t>
  </si>
  <si>
    <t>ENTRE LAS PERLAS Y CAÑADA SOLIS, SOBRE PAYAGUES</t>
  </si>
  <si>
    <t>SATURNINO CAÑETE</t>
  </si>
  <si>
    <t>JULIO CESAR SANABRIA</t>
  </si>
  <si>
    <t>CERCA DE LA PLAZA 1º DE MAYO</t>
  </si>
  <si>
    <t>DE RUTA LUQUE A SAN LORENZO, ENTRANDO EN LA CALLE QUE ESTA AL COSTADO DE GITANO, 4 CUADRAS Y A LA DERECHA DOS CUADRAS Y MEDIA</t>
  </si>
  <si>
    <t>LIZ MARIELA SANABRIA</t>
  </si>
  <si>
    <t>ENRIQUE ORTEGA PALACIOS</t>
  </si>
  <si>
    <t>0983-798-387</t>
  </si>
  <si>
    <t>NANAWA</t>
  </si>
  <si>
    <t>IR POR CURVA ROMERO HASTA LA AVDA ITA YVATE PASAR MEDIA CUADRA Y SE ENCUENTRA LA CASA DEL SR</t>
  </si>
  <si>
    <t>FERNANDO SANTA CRUZ</t>
  </si>
  <si>
    <t>0984-752-622</t>
  </si>
  <si>
    <t>CONCEPCION DUARTE CONTRERA</t>
  </si>
  <si>
    <t>SAN CARLOS C/ CAPITAN INSFRAN Nº 155</t>
  </si>
  <si>
    <t>PASANDO NUEVA AMERICANA</t>
  </si>
  <si>
    <t>ENCRENCIANO MELGAREJO</t>
  </si>
  <si>
    <t>MATILDO ALPROVICIO SALCEDO GOMEZ</t>
  </si>
  <si>
    <t>(0961) 430630</t>
  </si>
  <si>
    <t>CALLE MONSEÑOR ROLON E/ LA VICTORIA Y SAN JUAN</t>
  </si>
  <si>
    <t xml:space="preserve">ALADO DE UN TALLER Y ENFRENTE DE UNA CARNICERIA </t>
  </si>
  <si>
    <t xml:space="preserve">ISIDORO BENITEZ </t>
  </si>
  <si>
    <t>(0991) 283846</t>
  </si>
  <si>
    <t>CERCA DE LA VILLA ALTO PINAR</t>
  </si>
  <si>
    <t>GASPAR EPIFANIA TRINIDAD VDA DE TORTOSA</t>
  </si>
  <si>
    <t>FANY</t>
  </si>
  <si>
    <t>AVDA LOS PINOS C/ YBAPOVO</t>
  </si>
  <si>
    <t>ENTRANDO LOS PINOS 6 CUADRAS, FRENTE AL TANQUE DE AGUA</t>
  </si>
  <si>
    <t>JORGE DIAZ DE BEDOYA</t>
  </si>
  <si>
    <t>ANGELICA MAIDANA</t>
  </si>
  <si>
    <t>0981 808982</t>
  </si>
  <si>
    <t>STA ROSA C/ LA VICTORIA, 2ª CÑIA</t>
  </si>
  <si>
    <t xml:space="preserve"> A 4 CUADRAS DE LA FABRICA DE INVERFIN Y 1 CUADRA DE LA DESPENSA YENI Y YESICA</t>
  </si>
  <si>
    <t>ISAAX BENITEZ GONZALEZ</t>
  </si>
  <si>
    <t>0981-961-368</t>
  </si>
  <si>
    <t>SANTA CATALINA E/ 12 DE JUNIO Y SOLDADO DESCONOCIDO</t>
  </si>
  <si>
    <t>NRO DE LA CASA 68</t>
  </si>
  <si>
    <t>TERESA BEATRIZ FRANCO</t>
  </si>
  <si>
    <t>FLORESTA C/ CAPITAN INSFRAN</t>
  </si>
  <si>
    <t>JUSTO CABRERA</t>
  </si>
  <si>
    <t>648-673/0971-919-061</t>
  </si>
  <si>
    <t>LUCIANA CUEVAS DE ALVAREZ</t>
  </si>
  <si>
    <t>0985 752057</t>
  </si>
  <si>
    <t>OÑONDIVEPA Y SAN ONOFRE</t>
  </si>
  <si>
    <t>JACINTA CALTALINA LEON VDA. DE CARDOZO</t>
  </si>
  <si>
    <t>LAS PERLAS C/ GRAL. BRITEZ 2º CÑIA</t>
  </si>
  <si>
    <t>DE LA RUTA LUQUE A SAN LORENZO, DOBLAR A LA DERECHA EN LA CALLE DE LA FABRICA DE TAIGA, EX GITANO, IR 7 CUADRAS POR LA DOBLE AVDA., DETRÁS DE LA CAPILLA SAN ANTONIO</t>
  </si>
  <si>
    <t>LEONARA LEON</t>
  </si>
  <si>
    <t>SOLANA FIGUEREDO</t>
  </si>
  <si>
    <t>0981-981-852</t>
  </si>
  <si>
    <t>PEDRO FLORES C/ LA VICTORIA</t>
  </si>
  <si>
    <t>IR POR MONSEÑOR ROLON Y GIRAR  A LA IZQUIERDA SOBRE PEDRO FLORES 7 CUADRAS ANTES DE LA AVDA LA VICTORIA</t>
  </si>
  <si>
    <t>RAMON CANDIA</t>
  </si>
  <si>
    <t>0985-896-484</t>
  </si>
  <si>
    <t xml:space="preserve">EMERITA SILVA RODRIGUEZ </t>
  </si>
  <si>
    <t>(0981) 833876</t>
  </si>
  <si>
    <t>CALLE VIRGEN SERRANA C/ KUARAHY</t>
  </si>
  <si>
    <t>SE ENTRA DE LA CALLE MONSEÑOR ROLON EN LA CALLE NANAWA LUEGO SE DOBLA A LA IZQUIERDA EN LA CALLE KUARAHY HASTA LA CALLE SERRANA SE ENTRA A LA DERECHA UNOS METROS.</t>
  </si>
  <si>
    <t xml:space="preserve">AGRIPINA SILVA DE NUÑEZ </t>
  </si>
  <si>
    <t>(0983) 400056</t>
  </si>
  <si>
    <t>CESAR SALVADOR TORALES CACERES</t>
  </si>
  <si>
    <t>021 649312</t>
  </si>
  <si>
    <t>PARANA Nº 227 C/ VETERANOS DE LA GUERRA DEL CHACO. 2º CÑIA</t>
  </si>
  <si>
    <t>DE LA RUTA LUQUE A SAN LORENZO, ENTRANDO UNA CUADRA ANTES DEL EX GITANO O FABRICA TAIGA, A LA DERECHA SEGUIR POR 3 CUADRAS Y A LA IZQUERDA</t>
  </si>
  <si>
    <t>OSBALDO CENTURION</t>
  </si>
  <si>
    <t>LIBRADA CAÑETE</t>
  </si>
  <si>
    <t>KUARAHY E/ VIRGEN SERRANA Y NANAWA</t>
  </si>
  <si>
    <t xml:space="preserve">ELOISA SANTANDER DE RUIZ DIAZ </t>
  </si>
  <si>
    <t>(0982) 626129</t>
  </si>
  <si>
    <t>CALLE VETERANOS DEL CHACO C/ LOS PINOS Nº 150</t>
  </si>
  <si>
    <t xml:space="preserve">CERCA DE LA ENTRADA A LA VILLA ALTO PIÑAR </t>
  </si>
  <si>
    <t>MARIO ARZA</t>
  </si>
  <si>
    <t>(021) 649235</t>
  </si>
  <si>
    <t>CANDIDO PEREZ</t>
  </si>
  <si>
    <t>(0981) 811428</t>
  </si>
  <si>
    <t>RENACER C/ YTA YVATE , 2ª CÑIA</t>
  </si>
  <si>
    <t>Nº DE LA CASA 45</t>
  </si>
  <si>
    <t>FIDELINO ALVAREZ</t>
  </si>
  <si>
    <t>FIDELINA ALVAREZ</t>
  </si>
  <si>
    <t xml:space="preserve">CIPRIANA SANTANDER CACERES </t>
  </si>
  <si>
    <t>(0982) 995771</t>
  </si>
  <si>
    <t>CALLE DEFENSORES DEL CHACO C/ LOS PINOS Nº 155</t>
  </si>
  <si>
    <t>SE ENTRA DE LA CALLE CAPITAN INSFRAN 4 CUADRAS EN LA CALLE LOS PINOS. LUEGO SE DOBLA EN DEFENSRORES A LA IZQUIERDA MEDIA CUADRA</t>
  </si>
  <si>
    <t>ELISA MACIEL DE TOLEDO</t>
  </si>
  <si>
    <t>AVDA NANAWA Nº 1045 C/ LEONISMO LUQUEÑO</t>
  </si>
  <si>
    <t>HACIA CURVA ROMERO, SOBRE NANAWA, ANTES DE LEONISMO LUQUEÑO</t>
  </si>
  <si>
    <t>RUFINA TOLEDO</t>
  </si>
  <si>
    <t>MARIA EXPECTACION SERVIN PRADO</t>
  </si>
  <si>
    <t>0983-517-988</t>
  </si>
  <si>
    <t>CALLE TAJY</t>
  </si>
  <si>
    <t>CERCA DEL CEMENTERIO SE ENTRAN 10 CUADRAS DE LA RUTA</t>
  </si>
  <si>
    <t>IRMA VELAZQUEZ</t>
  </si>
  <si>
    <t>ANGELA DEJESUS NOGUERA DE MENDEZ</t>
  </si>
  <si>
    <t>0983-864-257</t>
  </si>
  <si>
    <t>JAZMIN C/ TIMBO Nº 20</t>
  </si>
  <si>
    <t>SE ENTRA SOBRE LA CALLE GRAL BENITEZ 6 CUADRAS A LA MANO DERECHA, GIRAR A LA DERECHA 3 CUADRAS, CERCA DE LA FABRICA TAIA</t>
  </si>
  <si>
    <t>BARSILISA LOPEZ</t>
  </si>
  <si>
    <t>0983-354-429</t>
  </si>
  <si>
    <t>DORA DIONILDA PORTILLO DE SAMANIEGO</t>
  </si>
  <si>
    <t>ÑA DORA</t>
  </si>
  <si>
    <t>FLORESTA Y JASMIN 2º CÑIA</t>
  </si>
  <si>
    <t>DE CAPITAN INSFRAN ENTRANDO POR FLORESTA 3 CUADRAS, HASTA JASMIN</t>
  </si>
  <si>
    <t>648673 O 0971919061</t>
  </si>
  <si>
    <t>MARIA TERESA GONZALEZ FERNANDEZ</t>
  </si>
  <si>
    <t>LIBERTAD Y ARAUCANA</t>
  </si>
  <si>
    <t>CERCA DE LA ESCUELA EPIFANIO FLEITAS</t>
  </si>
  <si>
    <t>RAMONA GONZALEZ</t>
  </si>
  <si>
    <t>021-681-763</t>
  </si>
  <si>
    <t xml:space="preserve">CARMEN IBARROLA DE GARCIA </t>
  </si>
  <si>
    <t xml:space="preserve">ÑA CARMEN </t>
  </si>
  <si>
    <t>(0982) 988509</t>
  </si>
  <si>
    <t>CALLE LORENZO ZEBALLOS Nº 384 C/ DEFENSORES DEL CHACO 2º COMPAÑÍA -</t>
  </si>
  <si>
    <t xml:space="preserve">SE ENTRA 3 CUADRAS EN LA CALLE LORENZO ZEBALLOS </t>
  </si>
  <si>
    <t xml:space="preserve">ELADIO DANIEL GARCIA </t>
  </si>
  <si>
    <t>(0981) 593660</t>
  </si>
  <si>
    <t>WILFRIDO DEL CARMEN LOPEZ</t>
  </si>
  <si>
    <t>CALLE GUYRA CAMPANA Y 29 DE SEPTIEMBRE , BO MOLINO</t>
  </si>
  <si>
    <t>EN LA CALLE 12 DE JUNIO EN LA ESQUINA DE UNA PLAZA SE ENTRA EN LA CALLE GUYRA CAMPANA 3 CUADRAS DERECHO HASTA LA CALLE 29 DE SEPTIEMBRE AHÍ ES LA CASA.</t>
  </si>
  <si>
    <t>SERACIMO AMARILLA</t>
  </si>
  <si>
    <t>OROITE C/ MONSEÑOR ROLON</t>
  </si>
  <si>
    <t>A 2 CUADRAS DE INVERFIN A LA MANO DERECHA</t>
  </si>
  <si>
    <t xml:space="preserve">IRENE MARECO DE MOREIRA </t>
  </si>
  <si>
    <t>(0982) 139199</t>
  </si>
  <si>
    <t>CALLE NANAWA C/ 18 DE OCTUBRE , 2ª CÑIA</t>
  </si>
  <si>
    <t xml:space="preserve">RUFINELLI AMARILLA </t>
  </si>
  <si>
    <t>DEMESIA PORTILLO BOGARIN</t>
  </si>
  <si>
    <t>FLORESTA Y JASMIN</t>
  </si>
  <si>
    <t>DE CAPITAN INSFRAN, PASAR A FLORESTA Y LUEGO POR JASMIN</t>
  </si>
  <si>
    <t>JUAN CANCIO AMARILLA</t>
  </si>
  <si>
    <t>MONSEÑOR ROLON C/ NANAWA</t>
  </si>
  <si>
    <t>HACIA TAIGA</t>
  </si>
  <si>
    <t>GREGORIA MUÑOZ</t>
  </si>
  <si>
    <t>MARIA GLADYS MOREL DE TORALES</t>
  </si>
  <si>
    <t>ÑA GLADYS</t>
  </si>
  <si>
    <t>VETERANO DEL CHACO Y STA ROSA</t>
  </si>
  <si>
    <t>CERCA DE TAIGA</t>
  </si>
  <si>
    <t>OSVALDO CENTURION</t>
  </si>
  <si>
    <t>0981 361993</t>
  </si>
  <si>
    <t>ERMELINDA AMARILLA</t>
  </si>
  <si>
    <t>MARCELINO FERNANDEZ</t>
  </si>
  <si>
    <t>0981-950-470</t>
  </si>
  <si>
    <t>EPIFANIO DUARTE OCAMPOS</t>
  </si>
  <si>
    <t>KUARAHY Y VIRGEN SERRANA</t>
  </si>
  <si>
    <t>SOBRE VIRGEN CERRANA Y KUARAHY</t>
  </si>
  <si>
    <t>CAROLINA DUARTE</t>
  </si>
  <si>
    <t>ALFONSO ESCURRA ANTUNES</t>
  </si>
  <si>
    <t>DON TOTO</t>
  </si>
  <si>
    <t>GENERAL DIAZ Y SATORIO</t>
  </si>
  <si>
    <t>ALFONSO ESCURRA</t>
  </si>
  <si>
    <t>JULIA PENAYO DE ROJAS</t>
  </si>
  <si>
    <t>021 648813</t>
  </si>
  <si>
    <t xml:space="preserve"> VETERANO DEL CHACO Y STA ROSA</t>
  </si>
  <si>
    <t>CLOTILDE OLIVA COLMAN</t>
  </si>
  <si>
    <t>VILLA 1º DE MAYO, CALLE MONSEÑOR ROLON</t>
  </si>
  <si>
    <t>SE ENTRA ENFRENTE DE LA CAPILLA CAACUPEMI PASANDO 4 CUADRAS LA PARADA DE LA LINEA 12</t>
  </si>
  <si>
    <t>MARIA OFELINA ROLON ALVAREZ</t>
  </si>
  <si>
    <t>CAÑADA SOLIS Y NIVAELE</t>
  </si>
  <si>
    <t>GUILLERMINO JIMENES</t>
  </si>
  <si>
    <t>TRANQUILINO RAMON AMARILLA</t>
  </si>
  <si>
    <t>SANTA ROSA C/ OROITE</t>
  </si>
  <si>
    <t>PASANDO INVERFIN, HASTA OROITE</t>
  </si>
  <si>
    <t>ANSELMA LOPEZ DE AMARILLA</t>
  </si>
  <si>
    <t>VIDAL CACERES</t>
  </si>
  <si>
    <t>CEDRO C/ QUEBRACHO</t>
  </si>
  <si>
    <t>PASAR COMPRA DE CHATARRA Y EL TANQUE DE AGUA, HACIA LA PLAZA</t>
  </si>
  <si>
    <t>JOVINO BENITEZ</t>
  </si>
  <si>
    <t>MARIANO RAMONI DELVALLE</t>
  </si>
  <si>
    <t>JAZMIN C/ MBACAJA POTY Nº 155</t>
  </si>
  <si>
    <t>HACIA O.B.L.</t>
  </si>
  <si>
    <t>JUANA ERIKA WREDE DE PAREDES</t>
  </si>
  <si>
    <t>FLORIDA C/ AVDA ITA YVATE</t>
  </si>
  <si>
    <t>HACIA CENTRO EDUCATIVO ARAMBE</t>
  </si>
  <si>
    <t>GRACIELA LLANES</t>
  </si>
  <si>
    <t>CATALINA ROMERO DE COLMAN</t>
  </si>
  <si>
    <t>AVDA NANAWA</t>
  </si>
  <si>
    <t>HACIA LA AVENIDA NANAWA</t>
  </si>
  <si>
    <t>AURELIA DIAZ</t>
  </si>
  <si>
    <t>0971-907-807</t>
  </si>
  <si>
    <t>STMA TRINIDAD ESQ. MAYOR MATIAS DELGADO</t>
  </si>
  <si>
    <t>CERCA DE LA CANCHA SAN BLAS Y DE LA ESCUELA EPIFANIO M. FLEITAS</t>
  </si>
  <si>
    <t>GREGORIO PRIETO BAEZ</t>
  </si>
  <si>
    <t>649-380</t>
  </si>
  <si>
    <t>CAPITAN INSFRAN Y CAÑADA SOLIS</t>
  </si>
  <si>
    <t xml:space="preserve">VICTORINA IBARROLA BENITEZ </t>
  </si>
  <si>
    <t xml:space="preserve">LUCILA GIMENEZ </t>
  </si>
  <si>
    <t>(0983) 379895</t>
  </si>
  <si>
    <t xml:space="preserve">CALLE AMISTAD E/ LAURELES </t>
  </si>
  <si>
    <t>FRENTE DE UNA PLAZA</t>
  </si>
  <si>
    <t xml:space="preserve">I. B. LEZCANO </t>
  </si>
  <si>
    <t>ENRIQUE SENA</t>
  </si>
  <si>
    <t>IR SOBRE LA CALLE SANTO DOMINGO, PASAR LA CAPILLA SANTO DOMINGO Y GIRAR 2 CUADRAS APROX A LA MANO DERECHA</t>
  </si>
  <si>
    <t>NEMESIA AQUINO DE RODRIGUEZ</t>
  </si>
  <si>
    <t>CÑIA 2 , LUQUE</t>
  </si>
  <si>
    <t>HACIA BATERIA LOPEZ</t>
  </si>
  <si>
    <t>FELICIANA AQUINO</t>
  </si>
  <si>
    <t>A DOS CUADRAS DE LA AVDA MONSEÑOR ROLON</t>
  </si>
  <si>
    <t xml:space="preserve">IGNACIA ENRIQUETA RAMOS </t>
  </si>
  <si>
    <t xml:space="preserve">ÑA IGNACIA </t>
  </si>
  <si>
    <t>(0985) 768290</t>
  </si>
  <si>
    <t xml:space="preserve">CALLE NANAWA E/ YTA YVATE </t>
  </si>
  <si>
    <t xml:space="preserve">LA CASA ESTA SOBRE LA CALLE NANAWA ANTES DE LLEGAR A LA CALLE YTA YVATE </t>
  </si>
  <si>
    <t>RUFINELLI</t>
  </si>
  <si>
    <t>(0983) 335044</t>
  </si>
  <si>
    <t>FRANCISCO SOSA</t>
  </si>
  <si>
    <t>FLORESTA Y CAÑADA SOLIS</t>
  </si>
  <si>
    <t>SATURNINO CAÑETE RODRIGUEZ</t>
  </si>
  <si>
    <t>PAYAGUAES C/ CAÑADA SOLIS</t>
  </si>
  <si>
    <t>PASANDO UNA CUADRA LA CALLE NIVAELE, ENTRAR EN LA CALLE PAYAGUES</t>
  </si>
  <si>
    <t>CELSO CAÑETE</t>
  </si>
  <si>
    <t xml:space="preserve">FRANCISCA NUÑEZ FARIÑA </t>
  </si>
  <si>
    <t xml:space="preserve">CALLE MARIA AUXILIADORA C/ DEFENSORES DEL CHACO </t>
  </si>
  <si>
    <t>BONIFACIA ROMAN DE AMARILLA</t>
  </si>
  <si>
    <t>RIGOBERTO PALACIOS</t>
  </si>
  <si>
    <t>ANTONIA NUÑEZ VDA DE PAREDES</t>
  </si>
  <si>
    <t>0985 867415</t>
  </si>
  <si>
    <t>CALLE 3 Y LA VICTORIA</t>
  </si>
  <si>
    <t>INVERFIN</t>
  </si>
  <si>
    <t xml:space="preserve">ERMELINDA SANCHEZ </t>
  </si>
  <si>
    <t>SE ENTRA ENFRENTE DE LA CAPILLA CAACUPEMI 4 CUADRAS LUEGO SE DOBLA A LA IZQUIERDA 2 CUADRAS PARA LLEGAR A LA CASA.</t>
  </si>
  <si>
    <t>EFIGENIO SANCHEZ</t>
  </si>
  <si>
    <t>(0982) 646661</t>
  </si>
  <si>
    <t>TAJY Y 1º</t>
  </si>
  <si>
    <t>HACIA GRANJA LA CARRETA</t>
  </si>
  <si>
    <t>ADRIANO VAZQUEZ</t>
  </si>
  <si>
    <t>ASUNCION MARTINEZ ORTEGA</t>
  </si>
  <si>
    <t>ÑA LACHU</t>
  </si>
  <si>
    <t>PASANDO EL SUPER GRAN VIA</t>
  </si>
  <si>
    <t>RICARDO MACIEL</t>
  </si>
  <si>
    <t xml:space="preserve">JUANA GOMEZ </t>
  </si>
  <si>
    <t>PLAZA, URBANIZACION ALTO PINAR</t>
  </si>
  <si>
    <t xml:space="preserve">MARIO TORRES MIRANDA </t>
  </si>
  <si>
    <t>(0991) 474105</t>
  </si>
  <si>
    <t xml:space="preserve">CAÑADA SOLIS Nº 45,  2º COMPAÑÍA </t>
  </si>
  <si>
    <t>CASI ENFRENTE DEL CENTRO DE SALUD LA UNION ES LA CASA</t>
  </si>
  <si>
    <t>EVANGELISTA CASCO VILLANUEVA</t>
  </si>
  <si>
    <t>0981-377-299</t>
  </si>
  <si>
    <t>OÑONDIVEPA C/ 15 DE AGOSTO Nº 344</t>
  </si>
  <si>
    <t>ENTRANDO 2 CUADRAS DE LA CALLE MONSEÑOR ROLON</t>
  </si>
  <si>
    <t xml:space="preserve">ANA AURELIA FERNANDEZ VDA DE GONZALEZ </t>
  </si>
  <si>
    <t>CALLE LIBERTAD C/ ARAUCANO2º COMPAÑÍA -</t>
  </si>
  <si>
    <t xml:space="preserve">A METROS DE LA IGLESIA MORMON </t>
  </si>
  <si>
    <t>JUANA RESQUIN SOSA</t>
  </si>
  <si>
    <t>SANTA ROSA  Y DEL PILAR</t>
  </si>
  <si>
    <t>SE ENTRA UNA CUADRA EN LA CALLE DE INVERFIN GIRAR  A LA DERECHA Y LUEGO A LA IZQUIERDA MEDIA CUADRA APROX</t>
  </si>
  <si>
    <t xml:space="preserve">BASILIA AQUINO </t>
  </si>
  <si>
    <t>FRACCION ANAVELA. SAN ANTONIO 2º COMPAÑÍA</t>
  </si>
  <si>
    <t xml:space="preserve">CASA Nº 109, A METROS DE LA CAPILLA SAN ROQUE </t>
  </si>
  <si>
    <t>GABRIELA RESQUIN SOSA</t>
  </si>
  <si>
    <t>ÑA LALI</t>
  </si>
  <si>
    <t>MARIA AUXILIADORA CASI FLORIDA</t>
  </si>
  <si>
    <t>DE CAPITAN INFRAN, ENTRAR POR LA CALLE DE TAIGA Y EL DEPOSITO, UNA CUADRA Y A LA DERECHA, LUEGO IZQUIERDA, HASTA MARIA AUXILIADORA Y A LA DERECHA, CASA A LA MANO IZQUEIRDA</t>
  </si>
  <si>
    <t>PERLA RESQUIN</t>
  </si>
  <si>
    <t>CANDIDA ROSA NUÑEZ VDA DE SOLIS</t>
  </si>
  <si>
    <t>MANUELA ZABALA C/ LORENZO ZEBALLOS</t>
  </si>
  <si>
    <t>HACIA LA ESCUELA EPIFANIO MENDEZ FLEITAS</t>
  </si>
  <si>
    <t>SERGIO RAMON SOLIS</t>
  </si>
  <si>
    <t xml:space="preserve">ERENIA ROMERO PEREIRA </t>
  </si>
  <si>
    <t>(0983) 355336</t>
  </si>
  <si>
    <t>CALLE GUYRA CAMPANA Nº 546 Y 29 DE SEPTIEMBRE , BO MOLINO</t>
  </si>
  <si>
    <t>LEONARDA TOLEDO</t>
  </si>
  <si>
    <t>AGUSTIN BARRIOS Y DON BOSCO</t>
  </si>
  <si>
    <t>EN CONAVI VILLA REAL</t>
  </si>
  <si>
    <t>IGNACIA TOLEDO</t>
  </si>
  <si>
    <t>MARTINA SABINA BALBUENA DE ORTIZ</t>
  </si>
  <si>
    <t>CALLE SIN NOMBRE, C/ MBOCOJA POTY</t>
  </si>
  <si>
    <t>HACIA LA ESCUELA VERGEL LUQUEÑO</t>
  </si>
  <si>
    <t>BRAULIO VEGA LEZCANO</t>
  </si>
  <si>
    <t>LEZCANITO</t>
  </si>
  <si>
    <t>TAJY Y 2º</t>
  </si>
  <si>
    <t>JULIAN ELADIO DELVALLE DELGADO</t>
  </si>
  <si>
    <t>AVDA. GRAL. BRITEZ C/ NANAWA</t>
  </si>
  <si>
    <t>ENTRAR 2 CUADRAS EN LA CALLE NANAWA</t>
  </si>
  <si>
    <t>JUAN DELVALLE</t>
  </si>
  <si>
    <t xml:space="preserve">TRINIDAD DE JESUS PINTO RECALDE </t>
  </si>
  <si>
    <t xml:space="preserve">CALLE SANTISIMA TRINIDAD C/ YTA YVATE </t>
  </si>
  <si>
    <t xml:space="preserve">FRENTE DEL COLEGIO ARAMBE </t>
  </si>
  <si>
    <t>RAFAEL ESCOBAR GONZALEZ</t>
  </si>
  <si>
    <t>MONSEÑOR ROLON Y LORENZO ZEBALLOS</t>
  </si>
  <si>
    <t>EUSEBIO ESCOBAR</t>
  </si>
  <si>
    <t>CARLOS DONATO BAEZ</t>
  </si>
  <si>
    <t>CALO</t>
  </si>
  <si>
    <t>(0985) 111250</t>
  </si>
  <si>
    <t xml:space="preserve">CALLE HEROES DEL CHACO Y CALLE CORTA </t>
  </si>
  <si>
    <t xml:space="preserve">CERCA DE LA FABRICA TAIGA </t>
  </si>
  <si>
    <t xml:space="preserve">VENANCIO RAMON RECALDE </t>
  </si>
  <si>
    <t>(0985) 753045</t>
  </si>
  <si>
    <t>GUILLERMO FERNANDEZ</t>
  </si>
  <si>
    <t>CERCA DE LA CARNICERIA EL RODEO Y DE LA PELUQUERIA SAN CARLOS</t>
  </si>
  <si>
    <t xml:space="preserve">ROSALINA VERA </t>
  </si>
  <si>
    <t>(0981) 682699</t>
  </si>
  <si>
    <t>CALLE FLORIDA Y PASO ESPERANZA</t>
  </si>
  <si>
    <t>A UNA CUADRA DE LA JEFATURA DE POLICIAS SE ENTRA EN FRENTE HASTA LA CALLE FLORIDA</t>
  </si>
  <si>
    <t>YENY CORONEL</t>
  </si>
  <si>
    <t>(0982) 875824</t>
  </si>
  <si>
    <t>RAMONA IRALA VDA. DE ZARATE</t>
  </si>
  <si>
    <t>021 650312 O 0971394229</t>
  </si>
  <si>
    <t>BARRIO SAN BLAS (VILLA M.P.P.) 4º CÑIA</t>
  </si>
  <si>
    <t>DE LUQUE A SAN LORENZO, ENTRAR POR A LA IZQUIERDA FRENTE A DEPOSITO NUEVA AMERICANA, EN EL PATIO BALDIO, CANCHA DOBLAR A LA DERECHA Y LUEGO IZQUIERDA, PREGUNTAR POR LA FLIA. ZARATE</t>
  </si>
  <si>
    <t>EMILIO ZARATE IRALA</t>
  </si>
  <si>
    <t>BERNARDA CACERES DE SAUCEDO</t>
  </si>
  <si>
    <t>FLORESTA C/ SAN JUAN</t>
  </si>
  <si>
    <t>HACIA EL TEMPLO</t>
  </si>
  <si>
    <t>NERINA FRANCISCA CANTERO PEREZ</t>
  </si>
  <si>
    <t>(0983) 390698</t>
  </si>
  <si>
    <t>CALLE PA`I RICARDO C/ GUARANIES Nº 165</t>
  </si>
  <si>
    <t>CERCA DE LA CAPILLA CAACUPEMI Y DE LA PARADA DE LA LINEA 12 , A CERCA TAMBIEN DE LA ESCUELA MENDEZ FLEITAS</t>
  </si>
  <si>
    <t>EDELMIRA CANTERO</t>
  </si>
  <si>
    <t>FLORESTA Y JAZMIN</t>
  </si>
  <si>
    <t xml:space="preserve">FABIA PORTILLO PAIVA </t>
  </si>
  <si>
    <t>CALLE ACARAY 517 C/ MBURUCUYA  , 2ª CÑIA</t>
  </si>
  <si>
    <t xml:space="preserve">ANA MARIA CARDOZO </t>
  </si>
  <si>
    <t>(0982) 894168</t>
  </si>
  <si>
    <t>NEMESIO SOSA CAÑETE</t>
  </si>
  <si>
    <t>KARA`I DEME</t>
  </si>
  <si>
    <t>VETERANOS DE CHACO Nº 130 C/ MARIA AUXILIADORA CÑIA 2º</t>
  </si>
  <si>
    <t xml:space="preserve"> CERCA DE LA COMISARIA Y LA PLAZA MISIONES`I</t>
  </si>
  <si>
    <t>LETICIA SAAVEDRA</t>
  </si>
  <si>
    <t>GREGORIA TEOFILA CABRERA VDA DE PERALTA</t>
  </si>
  <si>
    <t>NIVAELE C/ CAÑADA SOLIS</t>
  </si>
  <si>
    <t>HACIA EL PUESTO DE SALUD</t>
  </si>
  <si>
    <t>FELICITA PERALTA</t>
  </si>
  <si>
    <t>MARCELINA SERVIN CABAÑA</t>
  </si>
  <si>
    <t>0984-640-667</t>
  </si>
  <si>
    <t>LA VICTORIA C/ MOSEÑOR ROLON</t>
  </si>
  <si>
    <t>ANTONINA GODOY VDA DE VERA</t>
  </si>
  <si>
    <t>021-649-590 / 0971- 110 423</t>
  </si>
  <si>
    <t>SAN JUAN C/ GRAL BRITEZ BORJE</t>
  </si>
  <si>
    <t>SE ENTRAN 6 CUADRAS DE LA RUTA Y GIRAR 1 CUADRA A LA IZQUIERDA</t>
  </si>
  <si>
    <t>GRACIELA DE MORINIGO</t>
  </si>
  <si>
    <t>021-648-500</t>
  </si>
  <si>
    <t xml:space="preserve">MARIA NILSA PAIVA DE MOREL </t>
  </si>
  <si>
    <t>(021) 648495</t>
  </si>
  <si>
    <t>LA VICTORIA C/ AVDA MONSEÑOR ROLON</t>
  </si>
  <si>
    <t xml:space="preserve">A METROS DE LA DESPENSA GRACIELITA. </t>
  </si>
  <si>
    <t>MIRIAN MOREL</t>
  </si>
  <si>
    <t>(0981) 939915</t>
  </si>
  <si>
    <t>JULIANA YEGROS MONTANIA</t>
  </si>
  <si>
    <t>LA VICTORIA C/ MONSEÑOR ROLON</t>
  </si>
  <si>
    <t>MARIA MERCEDES YEGROS</t>
  </si>
  <si>
    <t>JUANA BAUTISTA FERNANDEZ RIVERO</t>
  </si>
  <si>
    <t xml:space="preserve">ÑA JUANITA </t>
  </si>
  <si>
    <t>(0985) 116347</t>
  </si>
  <si>
    <t xml:space="preserve">A METROS DE LA CAPILLA SAN ROQUE </t>
  </si>
  <si>
    <t>JOSE DEJESUS SAUCEDO</t>
  </si>
  <si>
    <t xml:space="preserve">HACIA EL TEMPLO  </t>
  </si>
  <si>
    <t xml:space="preserve">JUAN BAUTISTA CENTURION </t>
  </si>
  <si>
    <t>JUANJI</t>
  </si>
  <si>
    <t>(0981) 574819</t>
  </si>
  <si>
    <t xml:space="preserve">CALLE NANAWA C/ BRITEZ BORGES </t>
  </si>
  <si>
    <t xml:space="preserve">LA CASA ESTA SOBRE LA CALLE NANAWA </t>
  </si>
  <si>
    <t>DOLORES CAÑETE VDA DE OTAZU</t>
  </si>
  <si>
    <t>CALLE SANTA ROSA C/ NANAWA Nº 062</t>
  </si>
  <si>
    <t xml:space="preserve">CERCA DE UNA PANADERIA ES LA CASA </t>
  </si>
  <si>
    <t>JUAN CARLOS ORTIZ</t>
  </si>
  <si>
    <t>(021) 646428</t>
  </si>
  <si>
    <t>LIMPIA CONCEPCION CANO DE ROMAN</t>
  </si>
  <si>
    <t>(0985) 983457</t>
  </si>
  <si>
    <t>CAÑADA SOLIS Nº 185</t>
  </si>
  <si>
    <t>CERCA DE LA CABINA CABIFER</t>
  </si>
  <si>
    <t xml:space="preserve">AGUEDA GOMEZ DE CENTURION </t>
  </si>
  <si>
    <t>CALLE NANAWA C/ KUARAHY  , 2ª CÑIA</t>
  </si>
  <si>
    <t>LA CASA ESTA SOBRE LA CALLE NANAWA ANTES DE LLEGAR A LA CALLE KUARAHY</t>
  </si>
  <si>
    <t xml:space="preserve">GENARO SANABRIA VEGA </t>
  </si>
  <si>
    <t>DON TAITI</t>
  </si>
  <si>
    <t>(021) 648491</t>
  </si>
  <si>
    <t>TAJY POTY C/  AVDA MONSEÑOR ROLON</t>
  </si>
  <si>
    <t xml:space="preserve">CERCA DE INVERFIN Y DE LA DESPENSA GRACIELA </t>
  </si>
  <si>
    <t xml:space="preserve">ELODIA DE SANABRIA </t>
  </si>
  <si>
    <t>(0981) 287760</t>
  </si>
  <si>
    <t>DIEGA ACUÑA DE FERNANDEZ</t>
  </si>
  <si>
    <t>NANAWA Nº 1051</t>
  </si>
  <si>
    <t>PASANDO 7 CUADRAS EL SUPER GRAN VIA</t>
  </si>
  <si>
    <t>ARMINDA DE ACUÑA</t>
  </si>
  <si>
    <t>ANTONIO ESTIGARRIBIA DUARTE</t>
  </si>
  <si>
    <t>STO DOMINGO Y 11 DE SEPTIEMBRE. JUBA (JHUGUA) DE SEDA</t>
  </si>
  <si>
    <t>DEL CAMINO LUQUE SAN LORENZO, POR LA CALLE OPUESTA ANTES DEL CAMINO AL CIE, ENTRAR 3 CUADRAS LUEGO A LA DERECHA 1 Y MEDIO, CAS A LA MANO DERECHA</t>
  </si>
  <si>
    <t>HUGO KUNER</t>
  </si>
  <si>
    <t>VALENTIN OCAMPOS</t>
  </si>
  <si>
    <t>DON VALENTIN</t>
  </si>
  <si>
    <t>VETERANOS DEL CHACO Nº 176</t>
  </si>
  <si>
    <t>HACIA LA COMISARIA Nº 50</t>
  </si>
  <si>
    <t>JOSE LEON ROMAN AGUILERA</t>
  </si>
  <si>
    <t>DON NENITO</t>
  </si>
  <si>
    <t>0985 983457</t>
  </si>
  <si>
    <t>0971 919061</t>
  </si>
  <si>
    <t xml:space="preserve">MARCOS ZEBALLOS </t>
  </si>
  <si>
    <t xml:space="preserve">CALLE MANUELA ZABALA, ENTRE LORENZO ZEBALLO Y 18 DE OCTUBRE </t>
  </si>
  <si>
    <t>HILARIA SOSA CAÑETE</t>
  </si>
  <si>
    <t>ÑA LA REINA</t>
  </si>
  <si>
    <t>VETERANOS DE CHACO Nº 145 C/ MARIA AUXILIADORA</t>
  </si>
  <si>
    <t>RAMONA SERVIN</t>
  </si>
  <si>
    <t>0982-246-388</t>
  </si>
  <si>
    <t>ALTO PINAR</t>
  </si>
  <si>
    <t>FRENTE A ALTO PINAR</t>
  </si>
  <si>
    <t>ANTONIA RIVAS</t>
  </si>
  <si>
    <t>NICOMEDE MENDOZA</t>
  </si>
  <si>
    <t>BRITEZ BORGES C/ VETERANOS DEL CHACO</t>
  </si>
  <si>
    <t>PASANDO VETERANOS DEL CHACO, SOBRE BRITEZ BORGES</t>
  </si>
  <si>
    <t>ESTANISLAA BAEZ VDA DE TRINIDAD</t>
  </si>
  <si>
    <t>CE CAPITAN INSFRAN, ENTRAR POR LA CALLE DE TAIGA, MONSEÑOR ROLON (AL OESTE) HASTA LA VICTORIA, LUEGO A LA IZQUIERDA, CASA A LA MANO DERECHA</t>
  </si>
  <si>
    <t xml:space="preserve">ANACLETO GAMARRA </t>
  </si>
  <si>
    <t>(0982) 576961</t>
  </si>
  <si>
    <t>CALLE ARAUCANO C/ PEDRO FLORES  2º COMPAÑÍA -</t>
  </si>
  <si>
    <t xml:space="preserve">A UNA CUADRA DE LA PLAZA JUVENTUD </t>
  </si>
  <si>
    <t>LUCINA LEONOR ORUE VDA DE BAREIRO</t>
  </si>
  <si>
    <t xml:space="preserve">AVDA MONSEÑOR ROLON </t>
  </si>
  <si>
    <t xml:space="preserve">ENFRENTE DE LA CAPILLA CAACUPEMI  CERCA DE LA PARADA DE LA LINEA 12 </t>
  </si>
  <si>
    <t>GREGORIO ALARCON</t>
  </si>
  <si>
    <t>GREGO</t>
  </si>
  <si>
    <t>SANTISIMA TRINIDAD C/ VIRGEN CERRANA</t>
  </si>
  <si>
    <t>HACIA LA CAPILLA SAN ANTONIO</t>
  </si>
  <si>
    <t>ALEXIS RAMON ALARCON</t>
  </si>
  <si>
    <t>BERNARDINO ROQUE AVALOS</t>
  </si>
  <si>
    <t>(0985) 551138</t>
  </si>
  <si>
    <t xml:space="preserve">CALLE NANAWA C/ LORENZO CEBALLOS </t>
  </si>
  <si>
    <t>LA CASA ESTA SOBRE LA CALLE NANAWA ANTES DE LLEGAR A LA CALLE LORENZO CEBALLOS.</t>
  </si>
  <si>
    <t xml:space="preserve">PEDRO ZARATE ZARATE </t>
  </si>
  <si>
    <t>AVDA MONSEÑOR ROLON C/ NANAWA</t>
  </si>
  <si>
    <t>LA CASA ESTA EN LA ESQUINA MISMO DE LAS CALLES NOMBRADAS.</t>
  </si>
  <si>
    <t>MARGARITA ZARATE</t>
  </si>
  <si>
    <t>(0985) 195356</t>
  </si>
  <si>
    <t>DIONICIA MARECOS</t>
  </si>
  <si>
    <t>ÑA NONI</t>
  </si>
  <si>
    <t>(021) 649690</t>
  </si>
  <si>
    <t xml:space="preserve">CALLE NANAWA C/ SANTO DOMINGO </t>
  </si>
  <si>
    <t>Nº DE LA CASA 940</t>
  </si>
  <si>
    <t>(021) 673987</t>
  </si>
  <si>
    <t>NIDIA MERCADO</t>
  </si>
  <si>
    <t>(021) 648714</t>
  </si>
  <si>
    <t xml:space="preserve">CALLE SIN NOMBRE C/ PEDRO FLORES </t>
  </si>
  <si>
    <t xml:space="preserve">AL COSTADO DE LA PLAZA SAN RAFAEL </t>
  </si>
  <si>
    <t>SALUSTIANO LUGO</t>
  </si>
  <si>
    <t>CONCEPCION LUGO</t>
  </si>
  <si>
    <t xml:space="preserve">CRISPULA TRINIDAD OCAMPOS DE RODRIGUEZ </t>
  </si>
  <si>
    <t xml:space="preserve">ÑA CRIS </t>
  </si>
  <si>
    <t xml:space="preserve">CARMEN IBARROLA </t>
  </si>
  <si>
    <t>MARIA FABIA MENDEZ VDA DE ALONSO</t>
  </si>
  <si>
    <t>ÑA FABIA</t>
  </si>
  <si>
    <t>0985-766-540</t>
  </si>
  <si>
    <t>MAYOR BULLO C/ 29 DE SETIEMBRE</t>
  </si>
  <si>
    <t>FRENTE A LA PLAZA 29 DE SETIEMBRE</t>
  </si>
  <si>
    <t>HUGO LEON</t>
  </si>
  <si>
    <t>0981-127-440</t>
  </si>
  <si>
    <t xml:space="preserve">MARTA ANTONIA LOPEZ DE CARDOZO </t>
  </si>
  <si>
    <t>(0984) 772085</t>
  </si>
  <si>
    <t xml:space="preserve">AVDA MONSEÑOR ROLON Y LOS ALAMOS </t>
  </si>
  <si>
    <t xml:space="preserve">CERCA DE LA ESCUELA EPIFANIO MENDEZ FLEITAS </t>
  </si>
  <si>
    <t xml:space="preserve">GRACIELA CARDOZO </t>
  </si>
  <si>
    <t>(021) 572833</t>
  </si>
  <si>
    <t xml:space="preserve">SEBASTIAN GODOY MARIN </t>
  </si>
  <si>
    <t>(0985) 991041</t>
  </si>
  <si>
    <t>AVDA MONSEÑOR ROLON, VILLA 1º DE MAYO</t>
  </si>
  <si>
    <t xml:space="preserve">CERCA DE LA CAPILLA CAACUPEMI, DE LA PARADA DE LA LINEA 12, Y DE LA ESCUELA M. FLEITAS </t>
  </si>
  <si>
    <t>FIDELINO DELGADO</t>
  </si>
  <si>
    <t>DEFENSORES DEL CHACO E/ LORENZO ZEBALLOS Y 18 DE OCTUBRE</t>
  </si>
  <si>
    <t>LA CASA SE ENCUENTRA ENTRE LAS CALLE LORENZO ZEBALLOS Y 18 DE OCTUBRE, SOBRE DEFENSORES DEL CHACO</t>
  </si>
  <si>
    <t>NIDIA CAROLINA DELGADO</t>
  </si>
  <si>
    <t xml:space="preserve">RAFAEL PEREIRA </t>
  </si>
  <si>
    <t>0981-649-128</t>
  </si>
  <si>
    <t>VETERANO DEL CHACO ESQ PARANA</t>
  </si>
  <si>
    <t>CERCA DE INVERFIN</t>
  </si>
  <si>
    <t>MAXIMA PEREIRA</t>
  </si>
  <si>
    <t xml:space="preserve">LORENZO MARTINEZ </t>
  </si>
  <si>
    <t>(0991) 975002</t>
  </si>
  <si>
    <t>CALLE MONSEÑOR ROLON. VILLA 1º DE MARZO</t>
  </si>
  <si>
    <t>A METROS DE LA CAPILLA CAACUPEMI, MANZANA 38</t>
  </si>
  <si>
    <t>AMANDA MARTINEZ</t>
  </si>
  <si>
    <t xml:space="preserve">SERGIO BRUNO MORA ROMERO </t>
  </si>
  <si>
    <t>(021) 649228</t>
  </si>
  <si>
    <t xml:space="preserve">CALLE SANTO DOMINGO Y 5º </t>
  </si>
  <si>
    <t>A METROS DE LA CAPILLA SANTO DOMINGO. ENFRENTE DE LA PLAZA LAURELTY</t>
  </si>
  <si>
    <t>JORGE ALVARENGA</t>
  </si>
  <si>
    <t>(0984) 958955</t>
  </si>
  <si>
    <t>SALVADOR CUEVAS ARRUA</t>
  </si>
  <si>
    <t>DON CHALO</t>
  </si>
  <si>
    <t>18 DE OCTUBRE C/ SAN BLAS</t>
  </si>
  <si>
    <t>MANUELA CUEVAS</t>
  </si>
  <si>
    <t>DE LOS SANTOS IRALA</t>
  </si>
  <si>
    <t>ISMAEL ROLON</t>
  </si>
  <si>
    <t>EN LA CAPILLA 1º DE MAYO FRENTE A LA CAPILLA CAACUPEMI</t>
  </si>
  <si>
    <t>SERGIO IRALA</t>
  </si>
  <si>
    <t>0984-445-323</t>
  </si>
  <si>
    <t xml:space="preserve">SILVIA LEZCANO </t>
  </si>
  <si>
    <t xml:space="preserve">CALLE TIMBO Y YVAPOVO </t>
  </si>
  <si>
    <t xml:space="preserve">A 1 CUADRA DE UN TANQUE DE AGUA </t>
  </si>
  <si>
    <t xml:space="preserve">FIDENCIA LEZCANO </t>
  </si>
  <si>
    <t>(021) 649191</t>
  </si>
  <si>
    <t>JOSE BRUNO ROJAS FLEYTAS</t>
  </si>
  <si>
    <t>MANDI`I</t>
  </si>
  <si>
    <t>0981-673-470</t>
  </si>
  <si>
    <t>A 3 CUADRAS DE LA RUTA DONDE PASA LA LINEA 20</t>
  </si>
  <si>
    <t>DERLIS ROJAS</t>
  </si>
  <si>
    <t>0981-646-237</t>
  </si>
  <si>
    <t>CALIXTO JIMENES</t>
  </si>
  <si>
    <t>VENANCIA ESTIGARRIBIA CHAPARRO</t>
  </si>
  <si>
    <t>0984-764-654</t>
  </si>
  <si>
    <t xml:space="preserve">MARIO JARA ZARACHO </t>
  </si>
  <si>
    <t>(0981) 149328</t>
  </si>
  <si>
    <t xml:space="preserve">AVDA MONSEÑOR ROLON, BARRIO 1º DE MAYO </t>
  </si>
  <si>
    <t>DESPUES DE LA PARADA DE LA LINEA 13, FRENTE A LA CAPILLA CAACUPEMI</t>
  </si>
  <si>
    <t>ALEJANDRO SOSA</t>
  </si>
  <si>
    <t>DON ALEJANDRO</t>
  </si>
  <si>
    <t>VETERANOS DEL CHACO Nº 189</t>
  </si>
  <si>
    <t>ANTES DE GRAL. BRITEZ</t>
  </si>
  <si>
    <t xml:space="preserve">DANIEL ALFONZO LOPEZ </t>
  </si>
  <si>
    <t>(0982) 859480</t>
  </si>
  <si>
    <t>CALLE OROITE C/ MONSEÑOR ROLON</t>
  </si>
  <si>
    <t xml:space="preserve">LA CALLE DE LA OTRA ESQUINA ES LA VICTORIA </t>
  </si>
  <si>
    <t>CAMILA LARREA DE ALFONSO</t>
  </si>
  <si>
    <t>(0981) 307914</t>
  </si>
  <si>
    <t>SABINO RODRIGUEZ</t>
  </si>
  <si>
    <t xml:space="preserve">URSINO ANTONIO AMARILLA </t>
  </si>
  <si>
    <t>(021) 680145</t>
  </si>
  <si>
    <t>DIEGO TOLEDO</t>
  </si>
  <si>
    <t>CÑIA 2, CAÑADA DEL CARMEN Nº 387</t>
  </si>
  <si>
    <t>HACIA EL SUPER GRAN VIA</t>
  </si>
  <si>
    <t>RUPERTO YEGROS</t>
  </si>
  <si>
    <t>MARIA SIXTA AGÜERO</t>
  </si>
  <si>
    <t>JUAN ANGEL BAEZ</t>
  </si>
  <si>
    <t>AMISTAD C/ LAURELES</t>
  </si>
  <si>
    <t>HACIA LA PLAZA FORTIN BOQUERON</t>
  </si>
  <si>
    <t>LUCIANO BAEZ</t>
  </si>
  <si>
    <t xml:space="preserve">ANTOLIANA GAVILAN AMARILLA </t>
  </si>
  <si>
    <t xml:space="preserve">CALLE PAYAGUES C/ LAS PERLAS </t>
  </si>
  <si>
    <t xml:space="preserve">CERCA DE LA CAPILLA SAN ANTONIO </t>
  </si>
  <si>
    <t>BEATRIZ BENITEZ</t>
  </si>
  <si>
    <t>(0982) 116699</t>
  </si>
  <si>
    <t>ZACARIAS ZEBALLO VALDEZ</t>
  </si>
  <si>
    <t>LORENZO ZEBALLOS C/ SAN BLAS</t>
  </si>
  <si>
    <t>DANIEL ZEBALLOS</t>
  </si>
  <si>
    <t xml:space="preserve">MARIA PABLA SERVIN </t>
  </si>
  <si>
    <t>(0981) 681768</t>
  </si>
  <si>
    <t>CALLE PEDRO FLORES  Y ARAUCANO B 2º COMPAÑÍA -</t>
  </si>
  <si>
    <t xml:space="preserve">MIGUELA GAVILAN AMARILLA </t>
  </si>
  <si>
    <t>VISITACION VIDAL CENTURION ROMAN</t>
  </si>
  <si>
    <t>FRENTE POLLERIA DOS HNOS, COLEGIO SAN ANTONIO</t>
  </si>
  <si>
    <t>ANTONIA RIVEROS</t>
  </si>
  <si>
    <t>0982 246388</t>
  </si>
  <si>
    <t>EUGENIA DANDALIA ROMAN DE CUEVAS</t>
  </si>
  <si>
    <t>SUSANA INSFRAN DE ROMERO</t>
  </si>
  <si>
    <t>LA VICTORIA E/ FLORESTA Y MONSEÑOR ROLON</t>
  </si>
  <si>
    <t>ANTONIA ROMERO</t>
  </si>
  <si>
    <t>021-649-710</t>
  </si>
  <si>
    <t xml:space="preserve">CRISTINIANO CACERES GONZALEZ </t>
  </si>
  <si>
    <t xml:space="preserve">CALLE NANAWA C/ LOS PINOS </t>
  </si>
  <si>
    <t>LA CASA ESTA SOBRE LA CALLE NANAWA FRENTE MISMO AL TALLER CHAPERIA ROBERT</t>
  </si>
  <si>
    <t>CATALINO CENTURION</t>
  </si>
  <si>
    <t xml:space="preserve">TRANQUILINO ALVAREZ OCAMPOS </t>
  </si>
  <si>
    <t>DON TRANQUI</t>
  </si>
  <si>
    <t>RICARDO NUÑEZ</t>
  </si>
  <si>
    <t>(0981) 144481</t>
  </si>
  <si>
    <t>CELESTINA ROLON DE BAEZ</t>
  </si>
  <si>
    <t>LUCIA ELIDA IBAÑEZ BERNAL</t>
  </si>
  <si>
    <t>C. CORONEL Y JOSEFINA PLA</t>
  </si>
  <si>
    <t>A 2 CUADRAS DE LA PLAZA TREBOL</t>
  </si>
  <si>
    <t>ARNOLDO G. DIAZ</t>
  </si>
  <si>
    <t>0982-625-317</t>
  </si>
  <si>
    <t>SATURNINA ZORRILLA VDA DE CACERES</t>
  </si>
  <si>
    <t>IR POR CAPITAN INSFRAN 2 CUADRAS DE INVERFIN A LA MANO IZQUERDA</t>
  </si>
  <si>
    <t>RUFILIA CACERES</t>
  </si>
  <si>
    <t>0981-513-203</t>
  </si>
  <si>
    <t>JOSE VIRGINIO ROMERO ALCARAZ</t>
  </si>
  <si>
    <t>CORNELIA BOGADO DE SOSA</t>
  </si>
  <si>
    <t>VETERANO DEL CHACO</t>
  </si>
  <si>
    <t>DESTACAMENTO POLICIAL</t>
  </si>
  <si>
    <t>PORFIDIA OVELAR DE BAZAN</t>
  </si>
  <si>
    <t>JUSTINA TRINIDAD Y LORENZO ZEBALLOS</t>
  </si>
  <si>
    <t>A LA VUELTA DE LA ESCUELA</t>
  </si>
  <si>
    <t>FRANCISCO BAZAN OVELAR</t>
  </si>
  <si>
    <t xml:space="preserve">HERMINIA PATIÑO </t>
  </si>
  <si>
    <t>ALEJANDRO AMARILLA AQUINO</t>
  </si>
  <si>
    <t>SARGENTO SILVA C/ MONSEÑOR ROLON Nº 31</t>
  </si>
  <si>
    <t>ENTRAR MONSEÑOR ROLON 1000 METROS</t>
  </si>
  <si>
    <t xml:space="preserve">EULOGIO CASCO </t>
  </si>
  <si>
    <t>CALLE SIN NOMBRE C/ FLORESTA</t>
  </si>
  <si>
    <t>CERCA DEL DEPOSITO CHIVATO POTY</t>
  </si>
  <si>
    <t>CANDIDO FERNANDO FIGUEREDO GOMEZ</t>
  </si>
  <si>
    <t>DON CANDIDO</t>
  </si>
  <si>
    <t>0981 219070</t>
  </si>
  <si>
    <t>LOS PINOS Y SAMU U</t>
  </si>
  <si>
    <t>A 4CUADRAS DE LA RUTA LUQUE SAN LORENZO</t>
  </si>
  <si>
    <t>TANIA FIGUEREDO</t>
  </si>
  <si>
    <t>0981 615115</t>
  </si>
  <si>
    <t xml:space="preserve">GREGORIA SERVIN DE SOSA </t>
  </si>
  <si>
    <t>(021) 649194</t>
  </si>
  <si>
    <t>CALLE GRAL DIAZ C/ SANTO DOMINGO , VILLA CATITA</t>
  </si>
  <si>
    <t xml:space="preserve">A 2 CUADRAS DE LA CAPILLA SANTO DOMINGO </t>
  </si>
  <si>
    <t>CALIXTO FERNANDEZ GONZALEZ</t>
  </si>
  <si>
    <t>PASANDO TAIGA</t>
  </si>
  <si>
    <t>SEBASTIANA ROMAN</t>
  </si>
  <si>
    <t xml:space="preserve">ISABEL SOLIS </t>
  </si>
  <si>
    <t>(0961) 380832</t>
  </si>
  <si>
    <t xml:space="preserve">AVDA NANAWA C/ 18 DE OCTUBRE </t>
  </si>
  <si>
    <t>PASANDO LA LOGISTICA N.S.A. SOBRE LA AVDA NANAWA ESTA LA CASA.</t>
  </si>
  <si>
    <t xml:space="preserve">GERONIMA DIAZ </t>
  </si>
  <si>
    <t>RUBINO ROMAN</t>
  </si>
  <si>
    <t>DON TINO</t>
  </si>
  <si>
    <t>0984 907550</t>
  </si>
  <si>
    <t>CAPILLA MA AUXILIADORA</t>
  </si>
  <si>
    <t>SATURNINA AMARILLA</t>
  </si>
  <si>
    <t>0984 717362</t>
  </si>
  <si>
    <t>INOCENCIA CABRERA VDA DE MARTINEZ</t>
  </si>
  <si>
    <t>021-643-077</t>
  </si>
  <si>
    <t>DE LA VICTORIA Y GRAL BRITEZ</t>
  </si>
  <si>
    <t xml:space="preserve">SE ENTRAN 3 CUADRAS DE LA RUTA Y GIRAR A LA IZQUIERDA 2 CUADRAS Y MEDIA </t>
  </si>
  <si>
    <t>BLANCA VDA DE TORRES</t>
  </si>
  <si>
    <t xml:space="preserve">EUSTACIO GAVILAN VERA </t>
  </si>
  <si>
    <t>BARRIO 1º DE MAYO, AVDA MONSEÑOR ROLON</t>
  </si>
  <si>
    <t>FRENTE MISMO A LA CAPILLA CAACUPEMI</t>
  </si>
  <si>
    <t>JULIO GAVILAN</t>
  </si>
  <si>
    <t>(0982) 371494</t>
  </si>
  <si>
    <t>MARIA VISITACION ROMAN</t>
  </si>
  <si>
    <t>KUÑA`I - ÑA VISITA</t>
  </si>
  <si>
    <t>CALLE SIN NOMBRE C/ LA VICTORIA</t>
  </si>
  <si>
    <t>ENFRFENTE A LA ESCUELA</t>
  </si>
  <si>
    <t xml:space="preserve">LEONORA MANCUELLO </t>
  </si>
  <si>
    <t>(0981) 947399</t>
  </si>
  <si>
    <t>AVDA MONSEÑOR ROLON</t>
  </si>
  <si>
    <t>CERCA DE LA CAPILLA CAACUPEMI, A 3 CUADRAS DE LA PARADA DE LA LINEA 12</t>
  </si>
  <si>
    <t>GUILLERMINA IRALA</t>
  </si>
  <si>
    <t>ÑA GUILLERMINA</t>
  </si>
  <si>
    <t>BARRIO SAN BLAS ( VILLA M.P.P)</t>
  </si>
  <si>
    <t>DE LA RUTA LUQUE SAN LORENZO, ENTRAR A LA IZQUIERDA FRENTE AL DEPOSITO DE NUEVA AMERICANA, LUEGO A LA DERECHA E IQUIERDA</t>
  </si>
  <si>
    <t>EMILIO ZARATE Y.</t>
  </si>
  <si>
    <t xml:space="preserve">ELEUTERIO VILLALBA MARTINEZ </t>
  </si>
  <si>
    <t>(0982) 742605</t>
  </si>
  <si>
    <t>AVDA NANAWA C/ TIMBO</t>
  </si>
  <si>
    <t xml:space="preserve">LA CASA ESTA ALADO DE UNA POLLERIA </t>
  </si>
  <si>
    <t xml:space="preserve">ALEXIS CENTURION </t>
  </si>
  <si>
    <t>(0981) 913257</t>
  </si>
  <si>
    <t>FELICIANA PRIETO DE UCEDO</t>
  </si>
  <si>
    <t>A 3 CUADRAS DE LA AVDA MONSEÑOR ROLON EN LA VILLA 1º DE MAYO</t>
  </si>
  <si>
    <t>0981-312-563</t>
  </si>
  <si>
    <t>PETRONA FRANCO VDA DE FRETES</t>
  </si>
  <si>
    <t>CAÑADA SOLIS C/ NIVAELE</t>
  </si>
  <si>
    <t>ANTES DE LA CALLE NIVAELE, SOBRE CAÑADA SOLIS</t>
  </si>
  <si>
    <t>GRACIELA IBARRA</t>
  </si>
  <si>
    <t>BELEN RIVAROLA DE IRALA</t>
  </si>
  <si>
    <t>MONSEÑOR ROLON</t>
  </si>
  <si>
    <t>FRENTE A LA CAPILLA CAACUPEMI EN LA VILLA 1º DE MAYO</t>
  </si>
  <si>
    <t>MARCIANA AMARILLA DE ZEBALLOS</t>
  </si>
  <si>
    <t>MARIA DOLORES TORALEZ DE ALLENDE</t>
  </si>
  <si>
    <t>0981-405-549</t>
  </si>
  <si>
    <t>NIVACLE C/ CAÑADA SOLIS</t>
  </si>
  <si>
    <t>IR POR CAPITAN SOLIS UNA CUADRA Y GIRAR A LA DERECHA DOS CUADRAS APROX</t>
  </si>
  <si>
    <t>SILVINA SOSA</t>
  </si>
  <si>
    <t>0971-159-948</t>
  </si>
  <si>
    <t xml:space="preserve">LA VICTORIA  </t>
  </si>
  <si>
    <t>SE ENTRAN 6 CUADRAS DE LA RUTA Y GIRAR A LA DERECHA</t>
  </si>
  <si>
    <t>OSVALDO FERNANDEZ</t>
  </si>
  <si>
    <t>021-690-367</t>
  </si>
  <si>
    <t>DIONISIO AGÜERO MAZARI</t>
  </si>
  <si>
    <t>(0981) 651118</t>
  </si>
  <si>
    <t>FAUSTINA AGÜERO</t>
  </si>
  <si>
    <t>ANGELA GONZALEZ YUDIS</t>
  </si>
  <si>
    <t>0984-907-528</t>
  </si>
  <si>
    <t>TIMBOI URUNDEY</t>
  </si>
  <si>
    <t>SE ENTRA 7 CUADRAS SOBRE LA CALLE FLORIDA GIRAR A LA IZQUIERDA FRENTE A LA PLAZA ALTO PINAR</t>
  </si>
  <si>
    <t xml:space="preserve">HILDA DANIELA ROMAN DE CASCO </t>
  </si>
  <si>
    <t xml:space="preserve">ÑA HILDA </t>
  </si>
  <si>
    <t>CALLE LOS ROSALES C/ MBOKAJA POTY2º COMPAÑÍA -</t>
  </si>
  <si>
    <t>PEDRO OLMEDO</t>
  </si>
  <si>
    <t>0982-823-074</t>
  </si>
  <si>
    <t>CAÑADA SOLIS</t>
  </si>
  <si>
    <t>SE ENTRA 4 CUADRAS DESPUES DE LA DIVISORIA CAÑADA SOLIS</t>
  </si>
  <si>
    <t>ADELA GONZALEZ DE RIOS</t>
  </si>
  <si>
    <t xml:space="preserve">SATURNINO GONZALEZ </t>
  </si>
  <si>
    <t>(0981) 941152</t>
  </si>
  <si>
    <t>CALLE MONSEÑOR ROLON Y CAÑADA SOLIS</t>
  </si>
  <si>
    <t>CERCA DE LA CAPILLA SAN ANTONIO. A UNA CUADRA DE LA CALLE PAYAGUES</t>
  </si>
  <si>
    <t>AMANCIO ROMAN</t>
  </si>
  <si>
    <t>ANUNCIA PAREDES</t>
  </si>
  <si>
    <t>0984-213-345</t>
  </si>
  <si>
    <t>TIMBO C/ YBAPOBO</t>
  </si>
  <si>
    <t>SE ENTRAN 5 CUADRAS A LA MANO DERECHA ALADO DE LA DESPENSA LA SANTANIANA</t>
  </si>
  <si>
    <t>PABLA PAREDES</t>
  </si>
  <si>
    <t>0984-580-107</t>
  </si>
  <si>
    <t>MONSEÑOR ROLON E/ LORENZO ZEBALLOS Y 18 DE OCTUBRE</t>
  </si>
  <si>
    <t>ROSA GIMENEZ</t>
  </si>
  <si>
    <t>BERNARDO DELGADO</t>
  </si>
  <si>
    <t xml:space="preserve">AVDA NANAWA C/ LOS PINOS </t>
  </si>
  <si>
    <t xml:space="preserve">LA CASA ESTA SOBRE LA AVDA NANAWA ANTES DE LLEGAR A LA CALLE LOS PINOS </t>
  </si>
  <si>
    <t>(021) 684074</t>
  </si>
  <si>
    <t>DOMINGA FRETES VDA DE MAIDANA</t>
  </si>
  <si>
    <t>NANAWA Y 18 DE OCTUBRE</t>
  </si>
  <si>
    <t>SOBRE NANAWA, ANTES DE 18 DE OCTUBRE</t>
  </si>
  <si>
    <t>MARY MAIDANA</t>
  </si>
  <si>
    <t>MODESTA ALVAREZ</t>
  </si>
  <si>
    <t>CIRILO AQUINO CHAMORRO</t>
  </si>
  <si>
    <t>021-694-398</t>
  </si>
  <si>
    <t>LOS CHARRUAS C/ LAS PERLAS</t>
  </si>
  <si>
    <t>LA 2º CASA SOBRE LA MANO DERECHA</t>
  </si>
  <si>
    <t>CARLOS GILL</t>
  </si>
  <si>
    <t>MIMA LORENZA VELZQUEZ AVALOS</t>
  </si>
  <si>
    <t>ÑA LORENZA</t>
  </si>
  <si>
    <t>FRACCION ANABELLA</t>
  </si>
  <si>
    <t xml:space="preserve">LA CASA QUEDA SOBRE LA CAKE JAZMIN C/ SAPUKAI O MISION INDIGENA, CERCA DEL INDI </t>
  </si>
  <si>
    <t>MARIA MAGDALENA MANCUELLO</t>
  </si>
  <si>
    <t>CALLE VIRGEN DEL CARMEN</t>
  </si>
  <si>
    <t>ANDREA MARTINEZ VDA DE OZUNA</t>
  </si>
  <si>
    <t>BENITO JUARES C/ AVDA. NANAWA Nº 15</t>
  </si>
  <si>
    <t xml:space="preserve">DE LOS SANTA MARECOS </t>
  </si>
  <si>
    <t xml:space="preserve">CALLE NANAWA C/ 18 DE OCTUBRE </t>
  </si>
  <si>
    <t>LA CASA ESTA SOBRE LA CALLE NANAWA CASI AL LLEGAR A LA ESQUINA CON LA CALLE 18 DE OCTUBRE.</t>
  </si>
  <si>
    <t>ANA IGNACIA COLMAN</t>
  </si>
  <si>
    <t>ÑA AÑA</t>
  </si>
  <si>
    <t>0981-355-768</t>
  </si>
  <si>
    <t>FIDELINA GIMENEZ FERREIRA</t>
  </si>
  <si>
    <t>VILLA 9 DE MARZO</t>
  </si>
  <si>
    <t>A UNA CUADRA APROX DE NUEVA AMERICA</t>
  </si>
  <si>
    <t>FELICITA MARGARITA RAMIREZ</t>
  </si>
  <si>
    <t>0981-178-911</t>
  </si>
  <si>
    <t xml:space="preserve">JUANA ROMAN </t>
  </si>
  <si>
    <t>CALLE CAPITAN INSFRAN C/ AVDA MONSEÑOR ROLON</t>
  </si>
  <si>
    <t>A METROS DE LA CAPILLA SAN RAMON. LA CASA ESTA SOBRE LA CALLE CAPITAN INSFRAN.</t>
  </si>
  <si>
    <t xml:space="preserve">DORA AVALOS </t>
  </si>
  <si>
    <t>(021) 648893</t>
  </si>
  <si>
    <t xml:space="preserve">CLARA GALEANO </t>
  </si>
  <si>
    <t>CALLE TUYUTI C/ AMERICA Nº 152</t>
  </si>
  <si>
    <t>LOMA MERLO</t>
  </si>
  <si>
    <t>AGUSTINA GIMENEZ VDA DE ORTIGOZA</t>
  </si>
  <si>
    <t>INGA C/ SAN CAYETANO</t>
  </si>
  <si>
    <t>HACIA LA CANCHA 18 HERMANOS</t>
  </si>
  <si>
    <t>GUABINO MARIN</t>
  </si>
  <si>
    <t xml:space="preserve">MATILDE BENITEZ VDA DE AGÜERO </t>
  </si>
  <si>
    <t>LOMA MERLO, SAN FRANCISCO</t>
  </si>
  <si>
    <t>HACIA LA PANADERIA</t>
  </si>
  <si>
    <t>MELVIRA BENITEZ URAN</t>
  </si>
  <si>
    <t>ÑA LUCERO</t>
  </si>
  <si>
    <t>021-645-290</t>
  </si>
  <si>
    <t>CAMINO AL CEMENTERIO Nº 2 FRENTE  A LA AGUATERIA SAN JOSE</t>
  </si>
  <si>
    <t>SRA NIDIA</t>
  </si>
  <si>
    <t>021-645-920</t>
  </si>
  <si>
    <t>EVANGELISTA ARANDA GAONA</t>
  </si>
  <si>
    <t xml:space="preserve">CALLE ROSARIO , CAMINO A MORA CUE </t>
  </si>
  <si>
    <t xml:space="preserve">CERCA DE LA CAPILLA SAN PEDRO </t>
  </si>
  <si>
    <t>BONIFACIA FARIÑA DE BEDOYA</t>
  </si>
  <si>
    <t>0985222301 O 0972119880</t>
  </si>
  <si>
    <t>CARLOS MEZA C/ CALLE AMERICA</t>
  </si>
  <si>
    <t>POR CALLE AMERICA, DONDE PASA EL 61 LOMA MERLO, DOBLAR A LA DERECHA EN CALLE ANTES DEL JARDIN EL ROCIO. CASA FRENTE A LA ESCUELA LOMA MERLO</t>
  </si>
  <si>
    <t>PETRONA A. FARIÑA/ESTELA ORTIZ</t>
  </si>
  <si>
    <t>021 645582</t>
  </si>
  <si>
    <t xml:space="preserve">ROQUE DANIEL MEZA ALVAREZ </t>
  </si>
  <si>
    <t xml:space="preserve">CALLE MIGUEL ANTONIO MEZA E/ COLEGIO AMERICANO </t>
  </si>
  <si>
    <t xml:space="preserve">CASI ENFRENTE DE LA CAPILLA SANTO DOMINGO </t>
  </si>
  <si>
    <t>ROQUE FRETES</t>
  </si>
  <si>
    <t>A 2 CUADRAS, HACIA LA CALLE ROSARIO</t>
  </si>
  <si>
    <t>FRACISCA PAREDES DE  FRETES</t>
  </si>
  <si>
    <t>DANIELA GONZALEZ VDA ARANDA</t>
  </si>
  <si>
    <t>0985-816-580</t>
  </si>
  <si>
    <t>LOMA MERLO  CALLE AMERICA - ZONA AEROPUERTO</t>
  </si>
  <si>
    <t>CERCA DEL CLUB BALDERRAMA</t>
  </si>
  <si>
    <t>CANDELARIA CAÑETE DE GIMENEZ</t>
  </si>
  <si>
    <t>2º CAPITAL</t>
  </si>
  <si>
    <t>A UNA CUADRA APROX DEL CEMENTERIO</t>
  </si>
  <si>
    <t>REGINA MIRANDA DE VILLALBA</t>
  </si>
  <si>
    <t xml:space="preserve">LOMA MERLO </t>
  </si>
  <si>
    <t>HACIA PANADERIA PANAMERICANA</t>
  </si>
  <si>
    <t>INMACULADA BENITEZ</t>
  </si>
  <si>
    <t>BRUNO BAUMANN GOMEZ</t>
  </si>
  <si>
    <t>0985-793-156</t>
  </si>
  <si>
    <t>AMERICA 430</t>
  </si>
  <si>
    <t>A 2 CUADRAS DE LA FABRICA DE EMBUTIDOS KINIKER</t>
  </si>
  <si>
    <t>RICARDO S.</t>
  </si>
  <si>
    <t>0971-139-699</t>
  </si>
  <si>
    <t>JUSTO ALFREDO GIMENEZ BENITEZ</t>
  </si>
  <si>
    <t>DANIELA MAGDALENA PEÑA DE MEZA</t>
  </si>
  <si>
    <t>DOÑA LOLA</t>
  </si>
  <si>
    <t>EX COMBATIENTE MIGUEL MEZA Nº 5 ESQUINA ROCIO ZAPRIZA</t>
  </si>
  <si>
    <t>DETRAS DE LA CAPILLA SAN PEDRO. BO SAN PEDRO</t>
  </si>
  <si>
    <t>CRESCENCIO BRITEZ</t>
  </si>
  <si>
    <t>0985 987677</t>
  </si>
  <si>
    <t>ROCIO CABRIZA C/ EX CMANDANTE MEZA</t>
  </si>
  <si>
    <t>ENRIQUE BRITEZ</t>
  </si>
  <si>
    <t>021 646817</t>
  </si>
  <si>
    <t>CORONEL BOGADO C/ VICTORIANO CACERES Nº 265</t>
  </si>
  <si>
    <t>DANIEL PERALTA</t>
  </si>
  <si>
    <t>DON PAPITO</t>
  </si>
  <si>
    <t>0971-646-199</t>
  </si>
  <si>
    <t>CALLE LOMA MERLO</t>
  </si>
  <si>
    <t>A LADO DE LA FABRICA  DE TEJIDO PERALTA</t>
  </si>
  <si>
    <t>ALEJANDRA ESPINOLA DE PERALTA</t>
  </si>
  <si>
    <t>LA 5 CASA SOBRE LA CALLE LOMA MERLO</t>
  </si>
  <si>
    <t>ODILIO PPERALTA</t>
  </si>
  <si>
    <t>0982-318-293</t>
  </si>
  <si>
    <t>DOMINGO BENITEZ GONZALEZ</t>
  </si>
  <si>
    <t xml:space="preserve">LOMA MERLO  </t>
  </si>
  <si>
    <t>DEMETRIA NUÑEZ VDA DE GONZALEZ</t>
  </si>
  <si>
    <t>021-645-562</t>
  </si>
  <si>
    <t>AMERICA ESQ. TORIBIO REINALDI</t>
  </si>
  <si>
    <t>A 3 CUADRAS APROX DEL CENTRO BALDERRAMA</t>
  </si>
  <si>
    <t>DIONISIA BENITEZ</t>
  </si>
  <si>
    <t>JOSE DEL ROSARIO CASTILLO MANCUELLO</t>
  </si>
  <si>
    <t>(0982) 589098</t>
  </si>
  <si>
    <t xml:space="preserve">CALLE CORONEL BOGADO C/ LOMA MERLO </t>
  </si>
  <si>
    <t>EN LA CALLE ROSARIO PASANDO EL DESVIO CAMINO A LIMPIO SE ENTRA A LA IZQUIERDA EN LA CALLE CORONEL BOGADO C/ LOMA MERLO</t>
  </si>
  <si>
    <t>AMALIA CASTILLO</t>
  </si>
  <si>
    <t>(0982) 286294</t>
  </si>
  <si>
    <t xml:space="preserve">NIMIO JULIAN CASTILLO MANCUELLO </t>
  </si>
  <si>
    <t xml:space="preserve">JULIAN </t>
  </si>
  <si>
    <t>(0984) 409767</t>
  </si>
  <si>
    <t xml:space="preserve">CALLE CORONEL BOGADO Y LOMA MERLO </t>
  </si>
  <si>
    <t xml:space="preserve">CERCA DEL CEMENTERIO NUEVO </t>
  </si>
  <si>
    <t>LIDIA JARA DE FERNANDEZ</t>
  </si>
  <si>
    <t>HACIA EL COLEGIO PANAMERICANO</t>
  </si>
  <si>
    <t>ELODIA R. OJEDA</t>
  </si>
  <si>
    <t>JUAN DE LA CRUZ VILLALBA SALCEDO</t>
  </si>
  <si>
    <t>JUAN DE DIOS RAMIREZ</t>
  </si>
  <si>
    <t>SAN ISIDRO</t>
  </si>
  <si>
    <t>A UNA CUADRA DE SUGAS</t>
  </si>
  <si>
    <t>PABLA RAMIREZ</t>
  </si>
  <si>
    <t>MARIA BERNARDA BENITEZ DE ARRUA</t>
  </si>
  <si>
    <t>JUAN BAUTISTA INSFRAN C/ CNEL BOGADO</t>
  </si>
  <si>
    <t>PASANDO EL CEMENTERIO BELLA VISTA A LA MANO DERECHA</t>
  </si>
  <si>
    <t>CARLOS ALBERTO ARRUA</t>
  </si>
  <si>
    <t>0985-179-324</t>
  </si>
  <si>
    <t xml:space="preserve">GUMERSINDA CARVALLO DE FLECHA </t>
  </si>
  <si>
    <t xml:space="preserve">CALLE AMERICA </t>
  </si>
  <si>
    <t>FRENTE AL COLEGIO PANAMERICANO A METROS DEL BALDERRAMA</t>
  </si>
  <si>
    <t>JUAN RAMON FLECHA</t>
  </si>
  <si>
    <t>(0985) 410787</t>
  </si>
  <si>
    <t>JUAN DE ROSA OCAMPOS CAÑETE</t>
  </si>
  <si>
    <t>021-603-314</t>
  </si>
  <si>
    <t>JARDIN DE ORO C/ PINDO</t>
  </si>
  <si>
    <t>ENTRAR EN LA CALLE AMERICA,PASAR LA PLAZA PEATONAL E IR DERECHO HASTA LA CALLE JARDIN DE ORO GIRAR A A LA IZQUIERDA 3 CUADRAS APROX, CERCA DE LA FABRICA MOLO LEOPOR</t>
  </si>
  <si>
    <t>CESAR R. CASCO</t>
  </si>
  <si>
    <t>DAMIAN ACOSTA</t>
  </si>
  <si>
    <t>CESAR ACOSTA</t>
  </si>
  <si>
    <t>PORFIRIA CUENCA FRANCO</t>
  </si>
  <si>
    <t>0982-301-426</t>
  </si>
  <si>
    <t>PASAR LA CALLE DEL CEMENTERIO Y GIRAR A LA IZQUEIRDA UNA CUADRA Y LUEGO A LA DERECHA</t>
  </si>
  <si>
    <t>MARCELINA CORONEL VDA DE RODRIGUEZ</t>
  </si>
  <si>
    <t>HACIA LA FABRICA DE MOTOS LEOPAR</t>
  </si>
  <si>
    <t>ÑA OTILIA CAREAGA</t>
  </si>
  <si>
    <t>EUSTAQUIA VALENTINA LOVERA VDA DE MARTINEZ</t>
  </si>
  <si>
    <t>VALENTINA</t>
  </si>
  <si>
    <t>MARIA SANCHEZ</t>
  </si>
  <si>
    <t>BICHITA</t>
  </si>
  <si>
    <t>2º CAPITAL DE LA REPUBLICA Y LOS LAPACHOS</t>
  </si>
  <si>
    <t>PASANDO EL COLEGIO AMERICANO, ANTES DE LA PLAZA LAPACHO</t>
  </si>
  <si>
    <t>VENERIA ESTIGARRIBIA DE FLEITAS</t>
  </si>
  <si>
    <t>JUAN JOSE ESTIGARRIBIA C/ AMERICA</t>
  </si>
  <si>
    <t>HACIA RAKIURA RESORT DAY</t>
  </si>
  <si>
    <t>CARMEN FLEITAS E.</t>
  </si>
  <si>
    <t>ADRIANO FLEITAS</t>
  </si>
  <si>
    <t>PAPUCHO</t>
  </si>
  <si>
    <t xml:space="preserve">LORENZO CORONEL BENITEZ </t>
  </si>
  <si>
    <t xml:space="preserve">CALLE ROSARIO </t>
  </si>
  <si>
    <t>AL LLEGAR AL DESVIO CAMINO A LIMPIO SE ENTRA A LA IZQUIERDA EN LOMA MERLO</t>
  </si>
  <si>
    <t>MAXIMA MARTINEZ RODRIGUEZ</t>
  </si>
  <si>
    <t>MANCHI</t>
  </si>
  <si>
    <t>ERNESTO GUEVARA Y COCHABAMBA</t>
  </si>
  <si>
    <t>HACIA LA VILLA 4 DE SETIEMBRE</t>
  </si>
  <si>
    <t>CINTHIA SANABRIA</t>
  </si>
  <si>
    <t>CIRIACO SANABRIA FRETES</t>
  </si>
  <si>
    <t>0985-313-762</t>
  </si>
  <si>
    <t>8 DE DICIEMBRE LA CONQUISTA</t>
  </si>
  <si>
    <t>CIA 12 LOMA MERLO, 3 CUADRAS DESPUES DE LA FABRICA LEOPARD GIRAR  A LA IZQUIERDA 2 CUADRAS LA 4º CASA</t>
  </si>
  <si>
    <t>JOSE LUIS ACOSTA</t>
  </si>
  <si>
    <t>MIGDONIA GARCETE DE FLEITA</t>
  </si>
  <si>
    <t>0982-411-879</t>
  </si>
  <si>
    <t>LA MISION Y AZTECA - CALLE INDIO</t>
  </si>
  <si>
    <t>PASAR 7 CUADRAS DE SUGAS HACIA LA PARADA DE LA LINEA 61</t>
  </si>
  <si>
    <t>BLAS CORONEL GONZALEZ</t>
  </si>
  <si>
    <t>CORONEL BOGADO Nº 288 ESQ. 2º CAPITAL DE LA RECUBLICA</t>
  </si>
  <si>
    <t>HACIA EL CEMENTERIO Nº 2</t>
  </si>
  <si>
    <t>LILIA RAMOS</t>
  </si>
  <si>
    <t>ANASTACIA VARGAS ALMADA</t>
  </si>
  <si>
    <t>VILLA 16 DE AGOSTO</t>
  </si>
  <si>
    <t>CERCA DE LA IGLESIA SAN PEDRO</t>
  </si>
  <si>
    <t>VICTORINA ARGUELLO</t>
  </si>
  <si>
    <t>MARIA ANA ZUNILDA VARGAS DE SALCEDO</t>
  </si>
  <si>
    <t>BERTONI 69</t>
  </si>
  <si>
    <t>BERTONI E/ CERRO CORA FRENTE A NUEVA AMERICANA</t>
  </si>
  <si>
    <t>LUQUE</t>
  </si>
  <si>
    <t>BLANCA NILDA MARTINEZ DE RODRIGUEZ</t>
  </si>
  <si>
    <t>HACIA EL COLEGIO SAN MARTIN</t>
  </si>
  <si>
    <t>PRISCILA FIGUEREDO BAEZ</t>
  </si>
  <si>
    <t>0982-741-207</t>
  </si>
  <si>
    <t>CORONEL BOGADO Y KARANDAY</t>
  </si>
  <si>
    <t>IR POR LA CALLE ROSARIO Y GIRAR A LA IZQUIERDA SOBRE LA CALLE KARANDAY 7 CUADRAS Y GIRAR A LA DERECHA</t>
  </si>
  <si>
    <t>ARNULFO BARRETO</t>
  </si>
  <si>
    <t>021-641-212</t>
  </si>
  <si>
    <t>MARINA MOLINAS ESQUIVEL</t>
  </si>
  <si>
    <t>AVDA CORONEL OVIEDO Y CAPITAN INSFRAN</t>
  </si>
  <si>
    <t>HACIA LEONISMO LUQUEÑO</t>
  </si>
  <si>
    <t>CARMEN DE GONZALEZ</t>
  </si>
  <si>
    <t>HILDA DE LA CRUZ FRANCO DE GONZALEZ</t>
  </si>
  <si>
    <t>CALLE LUIS ALBERTO DE HERRERA C/ SAUCE</t>
  </si>
  <si>
    <t>HACIA EL MERCADO Nº 2</t>
  </si>
  <si>
    <t>JADIYI TORRES IBAÑEZ</t>
  </si>
  <si>
    <t>ANTONIA TORRES DE ESPINOZA</t>
  </si>
  <si>
    <t>ANTONIA</t>
  </si>
  <si>
    <t>0982-741-362</t>
  </si>
  <si>
    <t>ALTO DE LUQUE</t>
  </si>
  <si>
    <t xml:space="preserve"> EN MONTE ALTO A 2 CASAS DETRÁS DEL TINGLADO</t>
  </si>
  <si>
    <t>RAMONA ESPINOZA</t>
  </si>
  <si>
    <t>0982-878-461</t>
  </si>
  <si>
    <t>ASUNCION RECALDE VDA DE BARRIOS</t>
  </si>
  <si>
    <t>ÑOITA</t>
  </si>
  <si>
    <t>CALLE CORONEL OVIEDO Nº 382</t>
  </si>
  <si>
    <t>AL LADO DE LA FERRETERIA DANIELITO</t>
  </si>
  <si>
    <t>GLADYS BARRIOS</t>
  </si>
  <si>
    <t>JUSTINA VILLALBA VDA DE SANABRIA</t>
  </si>
  <si>
    <t>981-746-023</t>
  </si>
  <si>
    <t>AL COSTADO DEL PUESTO DE SALUD JUAN B. MOREL YUKYRY, PASANDO LA DESPENSA CIRILO Y EL PUENTECITO</t>
  </si>
  <si>
    <t>NILSA ORUE ORTIZ</t>
  </si>
  <si>
    <t>0985-596-432</t>
  </si>
  <si>
    <t>ANGELINA AGÜERO DE MARTINEZ</t>
  </si>
  <si>
    <t>ABUELA-LA CAFETERA</t>
  </si>
  <si>
    <t>JAVIER BOGARIN C/ CAPITAN BADO</t>
  </si>
  <si>
    <t>HACIA SUPER TODO CARNE</t>
  </si>
  <si>
    <t>LUIZ M. MARTINEZ</t>
  </si>
  <si>
    <t>AGUSTIN CACHO ALVARENGA</t>
  </si>
  <si>
    <t>CAPITAN CAÑIZA BERTONI Nº 151</t>
  </si>
  <si>
    <t>ENTRAR EN LA CALLE QUE ESTA FRENTE A LA FACULTAD AUTONOMA DE LUQUE</t>
  </si>
  <si>
    <t>CANDIDO MALDONADO MATTO</t>
  </si>
  <si>
    <t>A 200 METROS DEL ASENTAMIENTO</t>
  </si>
  <si>
    <t>AGUSTINA MALDONADO</t>
  </si>
  <si>
    <t>SALUSTIANO GONZALEZ SANABRIA</t>
  </si>
  <si>
    <t>0983-306-733</t>
  </si>
  <si>
    <t>CALLE PAJARO CAMPANA KM 20</t>
  </si>
  <si>
    <t>LILIANA GONZALEZ</t>
  </si>
  <si>
    <t>RAMONA ALSIRA SALINAS</t>
  </si>
  <si>
    <t>LEONISMO LUQUEÑO Nª 2359</t>
  </si>
  <si>
    <t>PASANDO LA HELADERIA</t>
  </si>
  <si>
    <t xml:space="preserve">RAFAEL E. </t>
  </si>
  <si>
    <t>TEODOLINA MERCADO RIELLA</t>
  </si>
  <si>
    <t>COLOLI</t>
  </si>
  <si>
    <t>0984-322-150</t>
  </si>
  <si>
    <t>VILLA KO`E P`YAHU</t>
  </si>
  <si>
    <t>A 3 CUADRAS DE LA CAPILLA SAN PABLO</t>
  </si>
  <si>
    <t>GLADIS ACUÑA</t>
  </si>
  <si>
    <t>0982-862-794</t>
  </si>
  <si>
    <t>SILVIA LUGO VIGO</t>
  </si>
  <si>
    <t>CAMINO A ITA ANGUA KM 20</t>
  </si>
  <si>
    <t>A 300 METROS DE LA ESCUELA BETANIA</t>
  </si>
  <si>
    <t>GRACIELA LUGO</t>
  </si>
  <si>
    <t>ROSA AQUINO VERON</t>
  </si>
  <si>
    <t>SOBRE  LA CALLE WILLIAN LAURENT Y VIA FERREA KM 18</t>
  </si>
  <si>
    <t>GENOVEVA DANIELA BERNAL</t>
  </si>
  <si>
    <t>ÑA DANIELA</t>
  </si>
  <si>
    <t>CALLE PROF. ALMADA</t>
  </si>
  <si>
    <t>HACIA LA FABRICA MARTEL</t>
  </si>
  <si>
    <t>JUAN RAMON APONTE</t>
  </si>
  <si>
    <t xml:space="preserve">TOMASA RIOS </t>
  </si>
  <si>
    <t xml:space="preserve">ÑA TOMASA </t>
  </si>
  <si>
    <t>(0983) 406595</t>
  </si>
  <si>
    <t xml:space="preserve">LUQUE </t>
  </si>
  <si>
    <t xml:space="preserve">CERCA DE LA PARADA DE LA LINEA 51, ENFRENTE UNA CANCHA </t>
  </si>
  <si>
    <t>GERONIMO CARRERAS MONTIEL</t>
  </si>
  <si>
    <t>(0985) 305035</t>
  </si>
  <si>
    <t xml:space="preserve">CALLE ROSARIO CASI CARANDAY </t>
  </si>
  <si>
    <t>Nº DE LA CASA ES 954, PASANDO LA VIA FERREA SOBRE LA CALLE ROSARIO 6 CUADRAS DERECHO HASTA LA CALLE CARANDAY AHÍ ES L CASA.</t>
  </si>
  <si>
    <t xml:space="preserve">ELADIO RUIZ DIAZ MENDEZ </t>
  </si>
  <si>
    <t xml:space="preserve">CALLE 11 DE SEPTIEMBRE </t>
  </si>
  <si>
    <t>SE ENTRA DE LA CALLE LAS RESIDENTAS HASTA LA CALLE 11 DE SEPTIEMBRE</t>
  </si>
  <si>
    <t>FLORENCIA OVIEDO LEZCANO</t>
  </si>
  <si>
    <t>(0984) 924838</t>
  </si>
  <si>
    <t>CALLE INDEPENDENCIA NACIONAL Nº 610</t>
  </si>
  <si>
    <t>A METROS DEL HIPER LUISITO Y DEL SHOPPING DEPORTES. FRENTE DE UN LABORATORIO</t>
  </si>
  <si>
    <t xml:space="preserve">LEONARDA ARGUELLO VDA DE ROA </t>
  </si>
  <si>
    <t>CALLE AMERICA C/ TUYUTI Nº 184</t>
  </si>
  <si>
    <t xml:space="preserve">CERCA DEL CLUB BALDERRAMA </t>
  </si>
  <si>
    <t>ROSMARY ROA</t>
  </si>
  <si>
    <t xml:space="preserve">PABLA FLOR DE CACERES </t>
  </si>
  <si>
    <t xml:space="preserve">JUSTO CABRERA CANDIA </t>
  </si>
  <si>
    <t>(0981) 434181</t>
  </si>
  <si>
    <t xml:space="preserve">CALLE LUCIANO ORREGO C/ TUPA REKAVO </t>
  </si>
  <si>
    <t>LA CASA Nº 20  SOBRE LA CALLE LUCIANO ORREGO</t>
  </si>
  <si>
    <t xml:space="preserve">NICOLASA ENRIQUEZ DE VILLALBA </t>
  </si>
  <si>
    <t>(021) 641912</t>
  </si>
  <si>
    <t>MARISCAL ESTIGARRIBAI E IGNACIO MORENO</t>
  </si>
  <si>
    <t>A METROS DE LA PARADA DE LA LINEA 30, PASANDO LA COOPERATIVA LUQUE LDA</t>
  </si>
  <si>
    <t>ANTONIA FLORENCIA JUDICE JARA</t>
  </si>
  <si>
    <t>ÑA ANTO</t>
  </si>
  <si>
    <t xml:space="preserve">CALLE BERNARDINO CABALLERO Y GRAL AQUINO </t>
  </si>
  <si>
    <t>A 6 CASAS DE FARMACENTER</t>
  </si>
  <si>
    <t>EUGENIA JUDICE</t>
  </si>
  <si>
    <t xml:space="preserve">LUISA GAONA VDA DE PAREDES </t>
  </si>
  <si>
    <t>(0981) 870714</t>
  </si>
  <si>
    <t>CALLE LA RESIDENTA ENTRA LAS MERCEDES</t>
  </si>
  <si>
    <t>SE ENTRA EN LA CALLE LAS MERCEDES 2 CUADRAS APROX</t>
  </si>
  <si>
    <t>SANDRA PAREDES</t>
  </si>
  <si>
    <t>(0982) 223119</t>
  </si>
  <si>
    <t xml:space="preserve">ERNESTA PERALTA </t>
  </si>
  <si>
    <t>(0983) 351566</t>
  </si>
  <si>
    <t>ASENTAMIENTO VIRGINIO, CAMINO A SAN BERNARDINO</t>
  </si>
  <si>
    <t xml:space="preserve">CERCA DE UNA COMISARIA </t>
  </si>
  <si>
    <t xml:space="preserve">MARIA ODULIA SILVA DE GONZALEZ </t>
  </si>
  <si>
    <t>(0983) 288013</t>
  </si>
  <si>
    <t xml:space="preserve">CAMINO A MORA CUE </t>
  </si>
  <si>
    <t>LA CASA ESTA ENTRA ROSARIO Y LA CALLE AMISTAD</t>
  </si>
  <si>
    <t>MARIA CORDURA GIMENEZ DE SUSO</t>
  </si>
  <si>
    <t xml:space="preserve">CALLE BENIGNO GONZALEZ Nº564 C/ MCAL ESTIGARRIBIA </t>
  </si>
  <si>
    <t>CERCA DE LA PARADA DE LA LINEA 30</t>
  </si>
  <si>
    <t>MIGUEL SUSO</t>
  </si>
  <si>
    <t xml:space="preserve">CIPRIANO FRANCO CUBILLA </t>
  </si>
  <si>
    <t>(0971) 521945</t>
  </si>
  <si>
    <t xml:space="preserve">CALLE CORONEL MARTINEZ Y SAN MIGUEL </t>
  </si>
  <si>
    <t>CERCA DE IPS Y DE LA CANCHA 18 DE ENERO ENFRENTE ES.</t>
  </si>
  <si>
    <t>LILIAN M.</t>
  </si>
  <si>
    <t xml:space="preserve">FRANCISCA BOGADO VDA DE DIAZ </t>
  </si>
  <si>
    <t>(0981) 853661</t>
  </si>
  <si>
    <t xml:space="preserve">CALLE HEROES DEL CHACO Nº 503 E/ GASPAR R. DE FRANCIA </t>
  </si>
  <si>
    <t>A 1 CUADRA Y MEDIA DEL CLUB SPORTIVO LUQUEÑO</t>
  </si>
  <si>
    <t xml:space="preserve">PEDRO NOLASCO CARTAMAN RIVEROS </t>
  </si>
  <si>
    <t>(0971) 263423</t>
  </si>
  <si>
    <t xml:space="preserve">CALLE DOCTOR FELIX PAIVA </t>
  </si>
  <si>
    <t>A 4 CUADRAS DE LA PLAZA PALMA LOMA Y DE UNA PARADA DE TAXI, A 2 CUADRAS DE UNA CANCHA</t>
  </si>
  <si>
    <t xml:space="preserve">CELESTE MORENO </t>
  </si>
  <si>
    <t>(0961) 937420</t>
  </si>
  <si>
    <t xml:space="preserve">ANDREA ALONSO </t>
  </si>
  <si>
    <t>ÑA CHURRA</t>
  </si>
  <si>
    <t>982589983 / 0982-811-898</t>
  </si>
  <si>
    <t>FRENTE AL COMERCIAL VIRGEN DEL ROSARIO</t>
  </si>
  <si>
    <t>LUQUE / CAPITAN BADO</t>
  </si>
  <si>
    <t>REINA ISABEL FRANCO</t>
  </si>
  <si>
    <t>ORDULIA LEGUIZAMON DE LOPEZ</t>
  </si>
  <si>
    <t>0985-153-900</t>
  </si>
  <si>
    <t>CNEL MARTINEZ C/ 18 DE ENERO</t>
  </si>
  <si>
    <t>Nº DE LA CASA 526. CERCA DEL ESTADIO 18 DE ENERO</t>
  </si>
  <si>
    <t>MAKA I</t>
  </si>
  <si>
    <t>0961-816-179</t>
  </si>
  <si>
    <t>MARIA ISOLINA ROJAS VDA DE VAZQUEZ</t>
  </si>
  <si>
    <t>CÑIA 5</t>
  </si>
  <si>
    <t>HACIA DESPENSA LA CURVA</t>
  </si>
  <si>
    <t>FELIX DIAZ MARTINEZ</t>
  </si>
  <si>
    <t>021 646603</t>
  </si>
  <si>
    <t>A 3 CUADRAS DE LA CALLE CNEL MARTINEZ,  ALDEA SOS</t>
  </si>
  <si>
    <t>MARIA ESTELA GONZALEZ ROMERO</t>
  </si>
  <si>
    <t>TIA CHELI</t>
  </si>
  <si>
    <t>MAKA`I</t>
  </si>
  <si>
    <t>EN EL PREVIO DE LA EMPRESA SAN VALENTIN</t>
  </si>
  <si>
    <t>CINTIA A. DE DUARTE</t>
  </si>
  <si>
    <t>DEJESUS RECALDE RAMIREZ</t>
  </si>
  <si>
    <t>HACIA IPS, GIRAR EN EL SURTIDOR</t>
  </si>
  <si>
    <t>EMILIANA BOGADO DE CUEVAS</t>
  </si>
  <si>
    <t>0983-428-726</t>
  </si>
  <si>
    <t>A 3 CUADRAS DEL SURTIDOR</t>
  </si>
  <si>
    <t>MIGUEL CUEVAS</t>
  </si>
  <si>
    <t>0981-152-699</t>
  </si>
  <si>
    <t>MARIA BASILIA ORTIZ ESPINOLA</t>
  </si>
  <si>
    <t>0982-749-110</t>
  </si>
  <si>
    <t>CERCA DE LA CAPILLA ÑANDEJARA GUASU</t>
  </si>
  <si>
    <t>MARIA ORTIZ</t>
  </si>
  <si>
    <t>CIPRIANO BELOTO</t>
  </si>
  <si>
    <t>5º CÑIA CORONEL OZUNA</t>
  </si>
  <si>
    <t>ENTRANDO DE CNEL MARTINEZ, POR OZUNA UNAS 3 CUADRAS, CERCA DEL COL. ROQUE GONZALEZ</t>
  </si>
  <si>
    <t>LETICIA MEDINA</t>
  </si>
  <si>
    <t>LINO HELMAN ARAUJO</t>
  </si>
  <si>
    <t>QUEBRE</t>
  </si>
  <si>
    <t>HACIA DEPOSITO EL BARATO</t>
  </si>
  <si>
    <t>MARIA LINA HELMAN VERGARA</t>
  </si>
  <si>
    <t>ILUMINADA CONCEPCION VILLALBA ALVAREZ</t>
  </si>
  <si>
    <t>0984-137-813</t>
  </si>
  <si>
    <t xml:space="preserve">CONAVI MAKAI </t>
  </si>
  <si>
    <t>MANZANA 6 LOTE 1</t>
  </si>
  <si>
    <t xml:space="preserve">ESTEBAN MARINO GONZALEZ SANABRIA </t>
  </si>
  <si>
    <t xml:space="preserve">CALLE CABO 1º BENITO CORONEL C/ CORONEL MARTINEZ </t>
  </si>
  <si>
    <t xml:space="preserve">MIGUEL ANGEL GONZALEZ </t>
  </si>
  <si>
    <t>(0983) 197128</t>
  </si>
  <si>
    <t>TEODOSIA MAXIMA DELGADO</t>
  </si>
  <si>
    <t>0981-552-649</t>
  </si>
  <si>
    <t>AUGUSTO RUIZ C/ MELCHOR CUBILLA</t>
  </si>
  <si>
    <t>LA 5º PARALELA A GUILLERMO LEOZ LA 4º CASA</t>
  </si>
  <si>
    <t>BLACIDA INSFRAN</t>
  </si>
  <si>
    <t>021-647-165</t>
  </si>
  <si>
    <t>YSMAEL CORONEL CABRERA</t>
  </si>
  <si>
    <t>JAVIER BOGARIN Nº 254</t>
  </si>
  <si>
    <t>A 2 CUADRAS DE LA AUTONOMA</t>
  </si>
  <si>
    <t>CARMELO TROCHE</t>
  </si>
  <si>
    <t>GUILLERMO MEZA ACOSTA</t>
  </si>
  <si>
    <t>OZUNA Y CNEL MARTINEZ/MAKA`I</t>
  </si>
  <si>
    <t>DE CNEL MARTINEZ ENTRANDO POR LA CALLE DEL MONOLITO QUE ESTA FRENTE A LA POLLERIA, DOS CUADRAS, DOBLAR A LA DERECHA MEDIA CUADRA, LA 4º CASA DE LA MANO IZQUIERDA</t>
  </si>
  <si>
    <t>VICENTE GABRIEL CORONEL BENITEZ</t>
  </si>
  <si>
    <t>AUGUSTO RUIZ Nº 94</t>
  </si>
  <si>
    <t>HACIA LA PLAZA SAN MIGUEL</t>
  </si>
  <si>
    <t>LEONCIA RAMONA ARCE</t>
  </si>
  <si>
    <t>0982-632-107</t>
  </si>
  <si>
    <t>PASANDO EL CLUB 18 DE ENERO ENTRAR A LA DERECHA PREGUNTAR POR LA SRA KOTI</t>
  </si>
  <si>
    <t>CRISTOBAL MELGAREJO LEIVA</t>
  </si>
  <si>
    <t>0981-536-416</t>
  </si>
  <si>
    <t>MELO DE PORTUGAL Y RUIZ BUENO</t>
  </si>
  <si>
    <t>A 2 CUADRAS DE LA UNIVERSIDAD AUTONOMA</t>
  </si>
  <si>
    <t>JUAN CARLOS MELGAREJO</t>
  </si>
  <si>
    <t>0981-616-730</t>
  </si>
  <si>
    <t>MIGUEL FRANCO ZARACHO</t>
  </si>
  <si>
    <t>ITA CAJON C/ CORONEL MARTINEZ</t>
  </si>
  <si>
    <t>HACIA IPS</t>
  </si>
  <si>
    <t>FROILANA CONCEPCION SOLER NARVAEZ</t>
  </si>
  <si>
    <t>0985-812-840</t>
  </si>
  <si>
    <t xml:space="preserve">CNEL MARTINEZ Y REJI ROMERO </t>
  </si>
  <si>
    <t>DETRÁS DE L. SAN VALENTINA 4 CUADRAS APROX DEL SUPER STOCK</t>
  </si>
  <si>
    <t>CARMEN DE PEREZ</t>
  </si>
  <si>
    <t>021-643-695</t>
  </si>
  <si>
    <t>VICENTA CORONEL BENITEZ</t>
  </si>
  <si>
    <t>AUGUSTO RUIZ Y GUILLERMO LEOZ Nº 98</t>
  </si>
  <si>
    <t>HACIA LA IGLESIA DULCE NOMBRE DE JESUS</t>
  </si>
  <si>
    <t>BLANCA CORONEL</t>
  </si>
  <si>
    <t>JUAN DE LA CRUZ DOMINGUEZ</t>
  </si>
  <si>
    <t>CORONEL MARTINEZ Y GREGORIO SANABRIA</t>
  </si>
  <si>
    <t>AL LADO DE LA CANCHA SOL NACIENTE</t>
  </si>
  <si>
    <t>ODINA DOMINGUEZ</t>
  </si>
  <si>
    <t>INMACULADA RUIZ VDA DE CABRAL</t>
  </si>
  <si>
    <t>(0983) 752771</t>
  </si>
  <si>
    <t xml:space="preserve">AUGUSTO RUIZ Y TOMAS OZUNA </t>
  </si>
  <si>
    <t>CERCA DE LA CAPILLA DULCE NOMBRE DE JESUS</t>
  </si>
  <si>
    <t>FELICITA CACERES DE JIMENEZ</t>
  </si>
  <si>
    <t>TOMAS OZUNA Y AUGUSTO RUIZ</t>
  </si>
  <si>
    <t>PASANDO EL CLUB 18 DE ENERO GIRAR A LA MANO DERECHA UNA CUADRA.</t>
  </si>
  <si>
    <t>MIRTHA ARCE</t>
  </si>
  <si>
    <t>648-059/0981-397-274</t>
  </si>
  <si>
    <t>EDITH GAUTO</t>
  </si>
  <si>
    <t>CALLE BENITO CORONEL</t>
  </si>
  <si>
    <t>HACIA EL TALLE DE MOTO</t>
  </si>
  <si>
    <t>ASUNCION ZARATE VDA DE ARCE</t>
  </si>
  <si>
    <t>654-303</t>
  </si>
  <si>
    <t>AMADA RODAS VDA DE RAMIREZ</t>
  </si>
  <si>
    <t>GREGORIO SANABRIA Y AUGUSTO RUIZ</t>
  </si>
  <si>
    <t>ERME ACOSTA LOPEZ</t>
  </si>
  <si>
    <t>CALLE CEDRON PARAGUAY</t>
  </si>
  <si>
    <t>HACIA LA ENTRADA DE CONAVI 2</t>
  </si>
  <si>
    <t>MIRIAN ACOSTA</t>
  </si>
  <si>
    <t>JUANA ILUMINADA CUENCA DE MARTINEZ</t>
  </si>
  <si>
    <t>CÑIA 5, Nº 138</t>
  </si>
  <si>
    <t>HACIA LA ESCUELA LA AMISTAD</t>
  </si>
  <si>
    <t>AGUSTIN MARTINEZ</t>
  </si>
  <si>
    <t>JUAN MARTINEZ</t>
  </si>
  <si>
    <t>APOLINARIO TORRES FLORES</t>
  </si>
  <si>
    <t>POLI</t>
  </si>
  <si>
    <t>647-928</t>
  </si>
  <si>
    <t>4º PARALELA DE GUILLERMO LEOZ Nº 53</t>
  </si>
  <si>
    <t>CERCA DE LA CAPILLA DULCE NIÑO DE JESUS</t>
  </si>
  <si>
    <t>MARTA ARRUA</t>
  </si>
  <si>
    <t>644-401</t>
  </si>
  <si>
    <t>HERMENEGILDA CORONEL DE DOMINGUEZ</t>
  </si>
  <si>
    <t>GREGORIO SANABRIA C/ CORONEL MARTINEZ</t>
  </si>
  <si>
    <t>ESTEFANA TORRES DE CORONEL</t>
  </si>
  <si>
    <t>CALLE AUGUSTO RUIZ N1 94</t>
  </si>
  <si>
    <t>ENTRE LA CALLE GUILLERMO LEOZ Y GREGORIO SANABRIA</t>
  </si>
  <si>
    <t xml:space="preserve">DAMIANA SAMUDIO DE GIMENEZ </t>
  </si>
  <si>
    <t>(0982) 145307</t>
  </si>
  <si>
    <t>CALLE BERTONI C/ GULLERMO LEOZ, 5ª CÑIA</t>
  </si>
  <si>
    <t>CERCA DE LA UNIVERSIDAD AUTONOMA DE LUQUE Y DEL TALLER D.G.</t>
  </si>
  <si>
    <t xml:space="preserve">MARIA GIMENEZ </t>
  </si>
  <si>
    <t>RODOLFO GIMENEZ</t>
  </si>
  <si>
    <t>0984-225-572</t>
  </si>
  <si>
    <t>CNEL MARTINEZ (Bº LA ENCARNACION)</t>
  </si>
  <si>
    <t xml:space="preserve">ENTRAR ANTES DE ALCANZAR EL SUPER STOCK EN EL CAMINO QUE VA A CAÑADA UNA CUADRA APROX Y GIRAR A LA IZQUIERDA UNA CUADRA Y LUEGO A LA DERECHA </t>
  </si>
  <si>
    <t xml:space="preserve">LEONA ANTOLIANA DIAZ DE AYALA </t>
  </si>
  <si>
    <t>0982 489391</t>
  </si>
  <si>
    <t>AVDA CORONEL MARTINEZ</t>
  </si>
  <si>
    <t>ENTRADA A CONAVI 1, A LADO DEL TEMPLO MINISTERIO DE AMOR</t>
  </si>
  <si>
    <t>NELIDA ORTIZ DE RAMOS</t>
  </si>
  <si>
    <t>MARIA DARIA SANABRIA DE NUÑEZ</t>
  </si>
  <si>
    <t>5º COMPAÑÍA MAKA`I</t>
  </si>
  <si>
    <t>CERCA DE LA UNIVERSIDAD AUTONOMA DE LUQUE</t>
  </si>
  <si>
    <t>NILSON NUÑEZ</t>
  </si>
  <si>
    <t>0982-680-954</t>
  </si>
  <si>
    <t>JOSE MARIA PRIETO</t>
  </si>
  <si>
    <t>AUGUSTO RUIZ C/ GUILLERMO LEOZ</t>
  </si>
  <si>
    <t>ANTES DE LA CALLE GUILLERMO LEOZ</t>
  </si>
  <si>
    <t>MELANIO DUARTE</t>
  </si>
  <si>
    <t>DON MELA</t>
  </si>
  <si>
    <t>0982 874453</t>
  </si>
  <si>
    <t>FELIX PEREZ Y CNEL MARTINEZ</t>
  </si>
  <si>
    <t>5TA CÑIA, CLUB 18 DE ENERO</t>
  </si>
  <si>
    <t>JUAN PABLO GIMENEZ</t>
  </si>
  <si>
    <t>0982 446003</t>
  </si>
  <si>
    <t>JUANA BAUTISTA TORALES DE RODRIGUEZ</t>
  </si>
  <si>
    <t>GREGORIO SANABRIA Nº 122</t>
  </si>
  <si>
    <t xml:space="preserve">HACIA LA FACULTAD AUTONOMA  </t>
  </si>
  <si>
    <t>MARIA RESKIN</t>
  </si>
  <si>
    <t>SALOMON TROCHE</t>
  </si>
  <si>
    <t>KARAICHO</t>
  </si>
  <si>
    <t>CORONEL MARTINEZ C/ PROF LEOZ</t>
  </si>
  <si>
    <t>HACIA IPS DE LUQUE</t>
  </si>
  <si>
    <t>JAVIER NOGUERO</t>
  </si>
  <si>
    <t xml:space="preserve">MARIA BENITEZ VDA DE ESPINOLA </t>
  </si>
  <si>
    <t>(021) 645046</t>
  </si>
  <si>
    <t>CALLE AUGUSTO RUIZ Nº 416</t>
  </si>
  <si>
    <t>A 1 CUADRA Y MEDIA DE LA CAPILLA ÑANDEJARA GUASU</t>
  </si>
  <si>
    <t>LIBORIA CORONEL VDA DE LEGUIZAMON</t>
  </si>
  <si>
    <t>AUGUSTO RUIZ C/ MELCHOR HERMOSILLA Nº 569</t>
  </si>
  <si>
    <t>PASANDO 3 CUADRAS LA CALLE GREGORIO SANABRIA</t>
  </si>
  <si>
    <t>LIDIA SANABRIA MOREL</t>
  </si>
  <si>
    <t>AL LADO DEL TALLER MECANICO</t>
  </si>
  <si>
    <t>DIONICIO LEZCANO</t>
  </si>
  <si>
    <t>DEMESIA ACOSTA DE JARA</t>
  </si>
  <si>
    <t>DEMESIA</t>
  </si>
  <si>
    <t>CALLE L</t>
  </si>
  <si>
    <t>DE CNEL MARTIENZ, A UNA CUADRA ANTES DE CNEL. OZUNA. DEPOSITO DE MATERIALES DE CONSTRUCCION, A 5 CUDRAS DEL DEPOSITO</t>
  </si>
  <si>
    <t>MARIA BELEN MARTIENEZ JARA</t>
  </si>
  <si>
    <t>MARIA SEBASTIANA FRANCO DE SILVA</t>
  </si>
  <si>
    <t>BRIGIDA ALIENDRE</t>
  </si>
  <si>
    <t>Nº 566, AUGUSTO RUIZ C/ MELCHOR HERMOSILLA</t>
  </si>
  <si>
    <t>PASANDO GREGORIO SANABRIA</t>
  </si>
  <si>
    <t xml:space="preserve">ELVIRA ARCE SANCHEZ </t>
  </si>
  <si>
    <t>(0984) 447101</t>
  </si>
  <si>
    <t xml:space="preserve">EN LA ESQUINA DE LA CAPILLA DULCE NOMBRE DE JESUS Y DEL SURTIDOR SE ENTRA A LA DERECHA UNA CUADRA </t>
  </si>
  <si>
    <t>FAUSTINO TORRES SANABRIA</t>
  </si>
  <si>
    <t>CALLE LAPACHO</t>
  </si>
  <si>
    <t>ENTRAN EN LA AVDA CNEL MARTINEZ 7 CUADRAS, GIRAR A LA DERECHA, EN LA CALLE LAPACHO, FRENTE DE LA CASA HAY UNA PLANTA DE MANGO</t>
  </si>
  <si>
    <t>PEDRO P. TORRES VERA</t>
  </si>
  <si>
    <t>FRANCISCO DUARTE LEON</t>
  </si>
  <si>
    <t>021 649642</t>
  </si>
  <si>
    <t>CNEL MARTINEZ 835, 5º CÑIA</t>
  </si>
  <si>
    <t>ESTA ENTRE LAS CUADRAS DEL CLUB 18 DE ENERO Y DEL SURTIDOR DE LA LINEA 61</t>
  </si>
  <si>
    <t>ANTONIO DUARTE</t>
  </si>
  <si>
    <t>GERARDO FLORENTIN</t>
  </si>
  <si>
    <t>YNAMBU</t>
  </si>
  <si>
    <t>CALLE KEVE Nº 25</t>
  </si>
  <si>
    <t>PASANDO EL DEPOSITO DE MATERIAL EL BARATO</t>
  </si>
  <si>
    <t>FELICIANA ARANDA</t>
  </si>
  <si>
    <t>JUAN ANTONIO ACOSTA BARRIOS</t>
  </si>
  <si>
    <t>TIO TONO</t>
  </si>
  <si>
    <t>0982-463-317</t>
  </si>
  <si>
    <t>GUILLERMO LEOZ Nº 448</t>
  </si>
  <si>
    <t>PASANDO DOS CUADRAS LA CAPILLA DULCE NOMBRE DE JESUS GIRAR A LA IZQUIERDA APROX 500MTS</t>
  </si>
  <si>
    <t>IRENE ACOSTA</t>
  </si>
  <si>
    <t>0984-180-701</t>
  </si>
  <si>
    <t>PETRONA  SANABRIA DE NUÑEZ</t>
  </si>
  <si>
    <t>CNEL MARTINEZ C/ OZUNA. 5º CÑIA</t>
  </si>
  <si>
    <t>DE CNEL MARTINEZ ENTRANDO POR LA CALLE DEL MONOLITO QUE ESTA FRENTE A LA POLLERIA, DOS CUADRAS, CASA EN LA ESQUINA, MANO IZQUIERDA</t>
  </si>
  <si>
    <t>PAULINA GRUNCE DE CHAPARRO</t>
  </si>
  <si>
    <t>ÑA PALI</t>
  </si>
  <si>
    <t>0984-168-928</t>
  </si>
  <si>
    <t>CORONEL MARTINEZ C/ TTE GILL</t>
  </si>
  <si>
    <t xml:space="preserve"> LA 4º CASA</t>
  </si>
  <si>
    <t>IGNACIA ORTIZ</t>
  </si>
  <si>
    <t>CORONEL MARTINEZ Y 18 DE ENERO</t>
  </si>
  <si>
    <t>HACIA EL CLUB 18 DE ENERO</t>
  </si>
  <si>
    <t>FLORENTINO GIMENEZ GONZALEZ</t>
  </si>
  <si>
    <t>DIGNA LEGUIZAMON</t>
  </si>
  <si>
    <t>CNEL MARTINEZ 5º CIA MAKA`I</t>
  </si>
  <si>
    <t>CERCA DEL RANCHO   ITO</t>
  </si>
  <si>
    <t>EUGENIA MEDINA</t>
  </si>
  <si>
    <t>TOMAS OZUNA C/ CORONEL MARTINEZ</t>
  </si>
  <si>
    <t>POR CNEL MARTINES A LA ALTURA DE LA POLLERIA, ENTRAR EN LA CALLE DE "MANOLITO", DOS CUADRAS Y A LA DERECHA, LA 3º CASA A LA MANO IZQUIERDA</t>
  </si>
  <si>
    <t>LORENZA GRANCE VDA DE PEREZ</t>
  </si>
  <si>
    <t>0984-511-384</t>
  </si>
  <si>
    <t>FRENTE AL COLEGIO IPT</t>
  </si>
  <si>
    <t>VICTOR GIMENEZ</t>
  </si>
  <si>
    <t>0982-274-976</t>
  </si>
  <si>
    <t>EUSEBIA OZORIO DE HERMOSILLA</t>
  </si>
  <si>
    <t xml:space="preserve">MARIA VDA DE ESPINOLA </t>
  </si>
  <si>
    <t>ELISA OTAZU</t>
  </si>
  <si>
    <t>ÑA ELI</t>
  </si>
  <si>
    <t>0984 962844</t>
  </si>
  <si>
    <t>LAPACHO CL 45 C/ CORONEL MARTINEZ</t>
  </si>
  <si>
    <t>A 7 CUADRAS DEL ASFALTADO</t>
  </si>
  <si>
    <t>MARIANA ROLON</t>
  </si>
  <si>
    <t>0981 349812</t>
  </si>
  <si>
    <t>ELIDA LOPEZ DE MALDONADO</t>
  </si>
  <si>
    <t>DE CNEL MARTINEZ, PASANDO CONAVI 1, DOBLAR A LA DERECHA EN EL MONOLITO, SEGUIR 4 CUADRAS Y A LA IZQUIERDA, PASANDO EL PUENTE, HASTA DONDE SE TERMINA LA CALLE, CASA EN FRENTE DE LA CALLE</t>
  </si>
  <si>
    <t>CRISTIAN MEDINA LEON</t>
  </si>
  <si>
    <t>FIDELINO ARRUA AGUILAR</t>
  </si>
  <si>
    <t>FIDEL</t>
  </si>
  <si>
    <t>0982-910-292</t>
  </si>
  <si>
    <t>CNEL MARTINEZ 439</t>
  </si>
  <si>
    <t>A 4 CUADRAS APROX DEL SPORTIVO LUQUEÑO</t>
  </si>
  <si>
    <t>MARIA PEREIRA DE FRANCO</t>
  </si>
  <si>
    <t>PETRONILO BAEZ HAEDO</t>
  </si>
  <si>
    <t>DON TAITO</t>
  </si>
  <si>
    <t>CORONEL OZUNA</t>
  </si>
  <si>
    <t>DE CNEL MARTINEZ ENTRANDO POR CNEL OZUNA 3 CUADRAS, FRENTE DE LA ESC. SAN ROQUE GONZALEZ</t>
  </si>
  <si>
    <t>ISIDORA R.</t>
  </si>
  <si>
    <t>MARTA CORONEL VDA DE YEGROS</t>
  </si>
  <si>
    <t xml:space="preserve">AUGUSTO RUIZ C/ MELCHOR HERMOSILLA  </t>
  </si>
  <si>
    <t>A 3 CUADRAS DE LA CALLE GREGORIO SANABRIA</t>
  </si>
  <si>
    <t>CEFERINA DULCES DUARTE</t>
  </si>
  <si>
    <t>TOMAS OZUNA Y CNEL MARTINEZ</t>
  </si>
  <si>
    <t xml:space="preserve">A 3 CUADRAS DE LA CALLE CNEL MARTINEZ </t>
  </si>
  <si>
    <t>AGRIPINA LEON</t>
  </si>
  <si>
    <t>0985 63823</t>
  </si>
  <si>
    <t>CORONEL MARTINEZ C/ TOMAS OZUNA</t>
  </si>
  <si>
    <t xml:space="preserve">CERCA DE IPS PREGUNTAR POR LA CASA DE DON DANATO </t>
  </si>
  <si>
    <t>OLGA CABRERA</t>
  </si>
  <si>
    <t>0985 638023</t>
  </si>
  <si>
    <t>MARIANA SANABRIA VDA DE LEGUIZAMON</t>
  </si>
  <si>
    <t>AGUSTO RUIZ</t>
  </si>
  <si>
    <t>JUAN F. LEGUIZAMON</t>
  </si>
  <si>
    <t>MARIA ROQUE VILLALBA DE DIAZ</t>
  </si>
  <si>
    <t>UBALDA DIAZ</t>
  </si>
  <si>
    <t>021 643238</t>
  </si>
  <si>
    <t>GREGORIO NUÑEZ CORONEL</t>
  </si>
  <si>
    <t>CELIA LEOPOLDINA TORRES DE DUARTE</t>
  </si>
  <si>
    <t xml:space="preserve">LUCIANO ARZAMENDIA BOBADILLA </t>
  </si>
  <si>
    <t>LUCHI</t>
  </si>
  <si>
    <t>0982-310-160</t>
  </si>
  <si>
    <t>5TA COMPAÑÍA MAKA`I - CNEL MARTINEZ</t>
  </si>
  <si>
    <t>IR POR CORONEL MARTINEZ Y GIRRAR A LA DERECHA SOBRE LA CALLE TOMAS OZUNA LUEGO A LA IZQUIERDA SOBRE ROQUE GONZALEZ DE SANTACRUZ FRENTE A LA RAQUEL GONZALEZ</t>
  </si>
  <si>
    <t>ADRIANO DELVALLE</t>
  </si>
  <si>
    <t>0981-498-913</t>
  </si>
  <si>
    <t>JUANA CACERES DE LARRAMENDIA</t>
  </si>
  <si>
    <t>AUGUSTO RUIZ  ENTRA TOMAS OZUNA Y SPORTIVO LUQUEÑO</t>
  </si>
  <si>
    <t>EN LA CALLE PARALELA A LA DE LA CANCHA 18 DE ENERO</t>
  </si>
  <si>
    <t>SERAPIA VENERANDA PRIETO</t>
  </si>
  <si>
    <t>DEL ROSARIO GONZALEZ</t>
  </si>
  <si>
    <t>ÑA ROSARIO</t>
  </si>
  <si>
    <t xml:space="preserve">CÑIA 5 </t>
  </si>
  <si>
    <t>FRENTE A LA CANCHA LA OLLA</t>
  </si>
  <si>
    <t>MARCIANA ROJAS VDA DE CORONEL</t>
  </si>
  <si>
    <t>0991-287-061</t>
  </si>
  <si>
    <t>MOISES BERTONI C/ TOMAS OZUNA</t>
  </si>
  <si>
    <t>A 6 CUADRAS APROX DEL I.P.S.</t>
  </si>
  <si>
    <t>TEODORA LARA</t>
  </si>
  <si>
    <t>021-646-482</t>
  </si>
  <si>
    <t>ALEJADRO GONZALEZ MARTINEZ</t>
  </si>
  <si>
    <t>0981-714-450</t>
  </si>
  <si>
    <t>AUGUSTO RUIZ C/ GREGORIO SANABRIA</t>
  </si>
  <si>
    <t>PASAR UNA CUADRA EL IPS Y GIRAR A LA MANO DERECHA 2 CUADRAS APROX</t>
  </si>
  <si>
    <t>JUANA CASTORINA BOGARIN ROJAS</t>
  </si>
  <si>
    <t>JUANA</t>
  </si>
  <si>
    <t>ASENTAMIENTO 24 DE NOVIEMBRE</t>
  </si>
  <si>
    <t>DE CNEL MARTINEZ, ENTRAR UNA CUADRA POR CNEL OZUNA</t>
  </si>
  <si>
    <t>JUANA FRACISCA CATERO B.</t>
  </si>
  <si>
    <t>AGUSTINA ENCISO GALEANO</t>
  </si>
  <si>
    <t>BERTONI Nº 360</t>
  </si>
  <si>
    <t>HACIA LA FACULTAD AUTONOMA DE LUQUE</t>
  </si>
  <si>
    <t>MARIA SELVA SANABRIA</t>
  </si>
  <si>
    <t>ROGELIA PANIAGUA AMARILLA</t>
  </si>
  <si>
    <t>SPORTIVO LUQUEÑO C/ BALDERRAMA</t>
  </si>
  <si>
    <t>MARIA LAURA MONGES</t>
  </si>
  <si>
    <t xml:space="preserve">JUAN DE LA CRUZ GIMENEZ MARTINEZ </t>
  </si>
  <si>
    <t>DON LAKU</t>
  </si>
  <si>
    <t xml:space="preserve">RAMON RUFINO BARRIENTOS </t>
  </si>
  <si>
    <t>SE ENTRA EN LA ESQUINA DE IPS  A 3 CUADRAS DE IPS ES LA CASA</t>
  </si>
  <si>
    <t xml:space="preserve">ALEJANDRO GONZALEZ </t>
  </si>
  <si>
    <t>(0981) 714450</t>
  </si>
  <si>
    <t>JUAN ROLON</t>
  </si>
  <si>
    <t>(0981) 302026</t>
  </si>
  <si>
    <t xml:space="preserve">CALLE CORONEL MARTINEZ   </t>
  </si>
  <si>
    <t>ISIDORA GAMARRA</t>
  </si>
  <si>
    <t>LEONIDA RIOS</t>
  </si>
  <si>
    <t>DETRÁS DE LA CAPILLA SAN ROQUE</t>
  </si>
  <si>
    <t>JORGE SANTA CRUZ</t>
  </si>
  <si>
    <t>EUGENIA RAMONA CUEVA PEREIRA</t>
  </si>
  <si>
    <t>FRACCION MONTE LINDO</t>
  </si>
  <si>
    <t>ENTRAR EN FRACCION MONTE LINDO 6 CUADRAS</t>
  </si>
  <si>
    <t>MARIA BENITEZ</t>
  </si>
  <si>
    <t>JUAN EMILIO PAREDES</t>
  </si>
  <si>
    <t>SIN NOMBRE, ASENTAMIENTO 24 DE NOVIEMBRE</t>
  </si>
  <si>
    <t>DE CNEL MARTINEZA LA DERECHA POR CALLE SAN FELIPE, FRENTE A DEPOSITO DE MATERIALES, SEGUIR UNA CUADRA</t>
  </si>
  <si>
    <t>LAUREANA ALMEIDA DE PAREDES</t>
  </si>
  <si>
    <t>LAUREANA</t>
  </si>
  <si>
    <t>ACENTAMIENTO 24 DE NOVIEMBRE, CALLE SIN NOMBRE</t>
  </si>
  <si>
    <t>CNEL. MARTINEZ A UNA CUADRA, CERCA DE SAN FELIPE</t>
  </si>
  <si>
    <t>JUANA FRANCISCA CANTERO</t>
  </si>
  <si>
    <t>LUCIO SILGUERO VALENZUELA</t>
  </si>
  <si>
    <t>CALLE QUEBEC</t>
  </si>
  <si>
    <t>RAMON CIPIANO</t>
  </si>
  <si>
    <t>ROGELIO ORUE DUARTE</t>
  </si>
  <si>
    <t>CÑIA 6º, CERCA DEL CLUB 16 DE AGOSTO</t>
  </si>
  <si>
    <t>CERCA DEL CLUB 16 DE AGOSTO, AL OTRO LADO DE LA ESC. 860</t>
  </si>
  <si>
    <t>MARAMBURE</t>
  </si>
  <si>
    <t>LOURDES ZARACHO</t>
  </si>
  <si>
    <t>LADISLAA CAÑETE GALEANO</t>
  </si>
  <si>
    <t>ÑA LADI</t>
  </si>
  <si>
    <t>KO E PYAHU</t>
  </si>
  <si>
    <t>CAPILLA SAN PABLO</t>
  </si>
  <si>
    <t>0961 913210</t>
  </si>
  <si>
    <t>VICTOR MANUEL LAGRAVE BRITEZ</t>
  </si>
  <si>
    <t>021-654-179</t>
  </si>
  <si>
    <t>HERNANDARIAS</t>
  </si>
  <si>
    <t>FRENTE A LA IGLESIA PENTECOSTAL</t>
  </si>
  <si>
    <t>ADOLFINA LAGRAVE BRITTO</t>
  </si>
  <si>
    <t>FAUSTINA BARRETO VDA DE ROA</t>
  </si>
  <si>
    <t>0982-803-097</t>
  </si>
  <si>
    <t>HERNANDARIA Nº 955</t>
  </si>
  <si>
    <t>CERCA DE LA MUNICIPALIDAD DE LUQUE ALADO DEL CLUB 16 DE FEBRERO DE MARAMBURE</t>
  </si>
  <si>
    <t>MIRTA ROA BARRETO</t>
  </si>
  <si>
    <t>647-956</t>
  </si>
  <si>
    <t>FLORENCIO AGÜERO SALAS</t>
  </si>
  <si>
    <t>CALLE HERNANDARIAS</t>
  </si>
  <si>
    <t>PASANDO LA CAPILLA SAN ROQUE Y LA PARADA DE LINEA 28</t>
  </si>
  <si>
    <t>ALEJO MACIEL</t>
  </si>
  <si>
    <t>6º COMPAÑÍA</t>
  </si>
  <si>
    <t>SE ENTRA UNA CUADRA ANTES DE LA CALLE GUSTAVO GOMEZ A LA MANO IZQUIERDA UNA CUADRA APROX</t>
  </si>
  <si>
    <t>0961-913-210</t>
  </si>
  <si>
    <t>HILARIA LARROZA</t>
  </si>
  <si>
    <t>ÑA LALA</t>
  </si>
  <si>
    <t xml:space="preserve">CALLE GRAL DIAZ, CALLE CORTA </t>
  </si>
  <si>
    <t>CERCA DE LA CANCHA INTERNACIONAL Y DE LA CAPILLA SANTO TOMAS</t>
  </si>
  <si>
    <t>EULALIA NUÑEZ</t>
  </si>
  <si>
    <t>GEORGIO GONZALEZ POIZON</t>
  </si>
  <si>
    <t>0981-644-323</t>
  </si>
  <si>
    <t>FRACCION SAN JOSE</t>
  </si>
  <si>
    <t>A UNA CUADRA APROX DEL CENTRO DE SALUD LOMA VERDE</t>
  </si>
  <si>
    <t>0961-620-159</t>
  </si>
  <si>
    <t>ADELIO ZACARIA COLMAN SALDIVAR</t>
  </si>
  <si>
    <t xml:space="preserve">CALLE E. NASARIO AGUILERA </t>
  </si>
  <si>
    <t xml:space="preserve">ENFRENTE DE UNA PELUQUERIA </t>
  </si>
  <si>
    <t>FERMIN SOSA CENTURION</t>
  </si>
  <si>
    <t>VILLA KOE PYAHU</t>
  </si>
  <si>
    <t>HACIA LA CAPILLA SAN PABLO</t>
  </si>
  <si>
    <t xml:space="preserve">OFELIA LUISA PRELIASCO VDA DE DOMINGUEZ </t>
  </si>
  <si>
    <t xml:space="preserve">MARAMBURE </t>
  </si>
  <si>
    <t xml:space="preserve">LA CASA ESTA FRENTE AL BALNEARIO PAPAGALLO </t>
  </si>
  <si>
    <t>JESUS M.</t>
  </si>
  <si>
    <t>(0972) 729578</t>
  </si>
  <si>
    <t>RAFAEL SILVA AGÜERO</t>
  </si>
  <si>
    <t>6ª CÑIA, A DOS CASA DE LA CAPILLA SAN ROQUE</t>
  </si>
  <si>
    <t>MARIA INES ROA DE AGÜERO</t>
  </si>
  <si>
    <t>FLORENCIO AGÜERO</t>
  </si>
  <si>
    <t xml:space="preserve">PLUTARCO ANTONIO BENITEZ GONZALEZ </t>
  </si>
  <si>
    <t>MARAMBURE, YBYKU`I</t>
  </si>
  <si>
    <t xml:space="preserve">A 200 METROS AL NORTE DE LA CAPILLA SAN BUENAVENTURA </t>
  </si>
  <si>
    <t>BENITEZ</t>
  </si>
  <si>
    <t>(0981) 886651</t>
  </si>
  <si>
    <t xml:space="preserve">LEONIDA CARDOZO ORUE </t>
  </si>
  <si>
    <t xml:space="preserve">A 500 METROS AL NORTE DE LA CAPILLA SAN BUENAVENTURA </t>
  </si>
  <si>
    <t xml:space="preserve">ROBERTO VARGAS </t>
  </si>
  <si>
    <t>(0982) 171194</t>
  </si>
  <si>
    <t>MARIA PETRONA BENITEZ DUARTE</t>
  </si>
  <si>
    <t>021 296993</t>
  </si>
  <si>
    <t>A 200 MTS DEL CLUB 16DE AGOSTO VINIENDO DEL CENTRO DE LUQUE A LAMANO DERECHA CASA CON REJAS GRISES 2 SALONES Y TERRASA, PREGUNTAR POR SU CASA QUE ESTA AL FONDO, 6ª CÑIA</t>
  </si>
  <si>
    <t xml:space="preserve">WILFRIDO DUARTE DE SANABRIA </t>
  </si>
  <si>
    <t>021 647474</t>
  </si>
  <si>
    <t>EPIFANIO ARRIOLA</t>
  </si>
  <si>
    <t>LECHI</t>
  </si>
  <si>
    <t>HERNANDARIAS Nº 9999 , FRACCION PACURI</t>
  </si>
  <si>
    <t>HACIA EL BALNEARIO PAPAGAYO</t>
  </si>
  <si>
    <t>LEONOR PEREZ CUBILLA</t>
  </si>
  <si>
    <t>FRENTE CAPILLA SAN ROQUE</t>
  </si>
  <si>
    <t xml:space="preserve">JUAN RAMIREZ ESCOBAR </t>
  </si>
  <si>
    <t>(0981) 482388</t>
  </si>
  <si>
    <t>VILLA KO`EPYAHU.  , 6TA CÑIA</t>
  </si>
  <si>
    <t>MANZANA 13 LOTE 11</t>
  </si>
  <si>
    <t>FIDELINA CARDOZO</t>
  </si>
  <si>
    <t>(0982) 362306</t>
  </si>
  <si>
    <t>FELIPE SANTIAGO AGUILERA CARDOZO</t>
  </si>
  <si>
    <t>CALLE YVYKUI</t>
  </si>
  <si>
    <t>ANTES DE LA CAPILLA SAN BUENAVENTURA</t>
  </si>
  <si>
    <t>GENARO AGÜERO RODRIGUEZ</t>
  </si>
  <si>
    <t>021 653757</t>
  </si>
  <si>
    <t>CAPILLA SAN ROQUE</t>
  </si>
  <si>
    <t xml:space="preserve">EFIGENIO VARGAS DELGADO </t>
  </si>
  <si>
    <t xml:space="preserve">FRENTE A LA CAPILLA SAN BUENAVENTURA </t>
  </si>
  <si>
    <t>FELICITA RAGGINI DE AGÜERO</t>
  </si>
  <si>
    <t>JUAN CARLOS BORDA</t>
  </si>
  <si>
    <t>ESC MARCOS SILVA</t>
  </si>
  <si>
    <t>MIGUEL SALOMON BAUKLOH MONTANIA</t>
  </si>
  <si>
    <t>0984 823137</t>
  </si>
  <si>
    <t>DR R FERNDANDEZ C/ STA RITA</t>
  </si>
  <si>
    <t>6TA CÑIA</t>
  </si>
  <si>
    <t>MIGDONIO ORUE DUARTE</t>
  </si>
  <si>
    <t>PASANDO LA CAPILLA SAN ROQUE, IR HASTA LA ESCUELA Nº 860 Y GIRAR A LA MANO IZQUIERDA MEDIA CUADRA APROX</t>
  </si>
  <si>
    <t>MARIA LUISA ORTIZ DAVALOS</t>
  </si>
  <si>
    <t>VILLA KO`E PYAHU</t>
  </si>
  <si>
    <t>HACIA LA NUEVA PARADA DE LINEA 28</t>
  </si>
  <si>
    <t>ODILA PALACIOS LOPEZ</t>
  </si>
  <si>
    <t xml:space="preserve">JUAN ANGEL VARGAS DELGADO </t>
  </si>
  <si>
    <t>ESTELVINA SILVA ZARACHO</t>
  </si>
  <si>
    <t>VICENTA CUBILLA DE AYALA</t>
  </si>
  <si>
    <t>IR POR LA CALLE HERNANDARIAS Y ENTRAR A LA MANO IZQUIERDA SOBRE LA CALLE GUSTAVO GOMEZ 2 CUADRAS GIRAR A LA DERECHA MEDIA CUADRA APROX</t>
  </si>
  <si>
    <t>JOSE MANUEL ORUE DUARTE</t>
  </si>
  <si>
    <t>021-653-778</t>
  </si>
  <si>
    <t>CAMINO A MARAMBURE PASANDO LA CANCHA 16 DE AGOSTO</t>
  </si>
  <si>
    <t>JUAN ROJAS LOPEZ</t>
  </si>
  <si>
    <t>0983-176-476</t>
  </si>
  <si>
    <t>AVDA DE LAS RESIDENTAS C/ MATEO DIAZ</t>
  </si>
  <si>
    <t>APROX 100MTS ANTES DE LA CANCHA 3 DE MAYO</t>
  </si>
  <si>
    <t>LUCILA ROJAS VDA DE GALEANO</t>
  </si>
  <si>
    <t>ASENTAMIENTO SAGRADO CORAZON DE JESUS</t>
  </si>
  <si>
    <t>ZACARIAS ORTIZ CALONGA</t>
  </si>
  <si>
    <t>CALONGA</t>
  </si>
  <si>
    <t>0982 606414</t>
  </si>
  <si>
    <t>MONTE ALTO DE LUQUE, KO E PYAHU</t>
  </si>
  <si>
    <t>DE LA CAPILLA SAN PABLO A DOS CUADRAS A LA MANO IZQUIERDA 7 CASA DESPUES DE LA DESPENSA, FRENTE DEL TINGLADO</t>
  </si>
  <si>
    <t>LUIS AGÜERO FALCON</t>
  </si>
  <si>
    <t>0971 759595</t>
  </si>
  <si>
    <t>ANTOLIN CACERES LEIVA</t>
  </si>
  <si>
    <t>CAPILLA SAN ROQUE, ESC GENARA NATIVIDAD PEREZ</t>
  </si>
  <si>
    <t>CATALINA BOGARIN VDA DE SILVA</t>
  </si>
  <si>
    <t>ESTANISLAO AGÜERO ZARACHO</t>
  </si>
  <si>
    <t>DON TANI</t>
  </si>
  <si>
    <t>CALLE HERNANDARIA</t>
  </si>
  <si>
    <t>AL LADO DE LA ESCUELA FE Y ALEGRIA</t>
  </si>
  <si>
    <t>GUILLERMINA BENITEZ DE SANABRIA</t>
  </si>
  <si>
    <t>CERCA DEL CLUB INTERNACIONAL</t>
  </si>
  <si>
    <t>ALFREDO OJEDA GIMENEZ</t>
  </si>
  <si>
    <t>0983-489-196</t>
  </si>
  <si>
    <t>YBYCUI</t>
  </si>
  <si>
    <t>CERCA DE LA VILLA SAGRADO CORAZON DE JESUS</t>
  </si>
  <si>
    <t>NATIVIDAD BENITEZ DE ARCE</t>
  </si>
  <si>
    <t>HERNANDARIAS Y PALMIERI</t>
  </si>
  <si>
    <t>HACIA BALNEARIO PAPAGALLO</t>
  </si>
  <si>
    <t>JUSTO PASTOR ARCE BENITEZ</t>
  </si>
  <si>
    <t>FELICIANA MARTINEZ DE ESCURRA</t>
  </si>
  <si>
    <t>ASENTAMIENTO VIRGEN DE CAACUPE</t>
  </si>
  <si>
    <t>HACIA LA ESCUELA FE Y ALEGRIA, MANZANA E LOTE 4 DEL ASENTAMIENTO</t>
  </si>
  <si>
    <t>ASUNCION GARCIA</t>
  </si>
  <si>
    <t xml:space="preserve">CELSA ORUE DE SANABRIA </t>
  </si>
  <si>
    <t>COMPAÑÍA MARAMBURE</t>
  </si>
  <si>
    <t xml:space="preserve">A METROS DEL ATHLETICO INTERNACIONAL </t>
  </si>
  <si>
    <t>PABLA BARRETO VDA DE NUÑEZ</t>
  </si>
  <si>
    <t>654-710</t>
  </si>
  <si>
    <t>A 2 CUADRAS ANTES DE LA PARADA DEL 28</t>
  </si>
  <si>
    <t>CECILIA GIMENEZ</t>
  </si>
  <si>
    <t>BARRIO SANTO TOMAS</t>
  </si>
  <si>
    <t>DETRÁS DE LA CANCHA INTER Nº 30</t>
  </si>
  <si>
    <t>RAMON SILVERIO CASTILLO</t>
  </si>
  <si>
    <t>0984-256-932</t>
  </si>
  <si>
    <t>ELIDA DUARTE DE ORUE</t>
  </si>
  <si>
    <t>HERNANDARIAS 920</t>
  </si>
  <si>
    <t>6ª CÑIA, CERCA ESC MARCO SILVA</t>
  </si>
  <si>
    <t>DANIEL ORUE CUBILLA</t>
  </si>
  <si>
    <t>PI ITO</t>
  </si>
  <si>
    <t>0981 732579</t>
  </si>
  <si>
    <t>ANTONINA DUARTE</t>
  </si>
  <si>
    <t>ÑA TONI</t>
  </si>
  <si>
    <t>0981 449865</t>
  </si>
  <si>
    <t xml:space="preserve">MARIS MARECOS GONZALEZ </t>
  </si>
  <si>
    <t>(0971) 263674</t>
  </si>
  <si>
    <t>CALLE SGTO CABRERA C/ HERNANDARIAS , 6TA CÑIA</t>
  </si>
  <si>
    <t xml:space="preserve">ALADO DE LA CAPILLA MARIA AUXILIADORA YA METROS DEL BALNEARIO PAPAGAYO </t>
  </si>
  <si>
    <t>BLANCA BORDON</t>
  </si>
  <si>
    <t>(0981) 540812</t>
  </si>
  <si>
    <t xml:space="preserve">JORGELINA GONZALEZ </t>
  </si>
  <si>
    <t xml:space="preserve">A 2 CASAS DE LA CAPILLA SANBUENAVENTURA </t>
  </si>
  <si>
    <t>CLOTILDE AQUINO</t>
  </si>
  <si>
    <t>(0981) 715745</t>
  </si>
  <si>
    <t xml:space="preserve">LUCIANO ORUE </t>
  </si>
  <si>
    <t xml:space="preserve">GUILLERMO AGUILERA PEREZ </t>
  </si>
  <si>
    <t>(0991) 326647</t>
  </si>
  <si>
    <t>CALLE NAZARIO AGUILERA C/ HERNANDARIAS Nº 11</t>
  </si>
  <si>
    <t xml:space="preserve">ANTES DEL EX BALNEARIO PAPAGAYO </t>
  </si>
  <si>
    <t>JUSTA FRANCO</t>
  </si>
  <si>
    <t>HACIA LA CAPILLA BUENAVENTURA</t>
  </si>
  <si>
    <t>SINFORIANA BENITEZ DE NUÑEZ</t>
  </si>
  <si>
    <t>HACIA LA PARADA DE LINEA 28 MARAMBURE</t>
  </si>
  <si>
    <t>REMIGIA AGÜERO VDA DE AGUILERA</t>
  </si>
  <si>
    <t>HERNANDARIA Nº 826</t>
  </si>
  <si>
    <t>PASANDO LA CAPILLA SAN ROQUE</t>
  </si>
  <si>
    <t>CARLOS SILVA FRANCO</t>
  </si>
  <si>
    <t xml:space="preserve">LUCIA FRESDEBINDA BENITEZ DE INSFRAN </t>
  </si>
  <si>
    <t>FILINA LOPEZ DE PALACIO</t>
  </si>
  <si>
    <t>GIRAR LA 1º CUADRA DE LA CANCHA DE 16 DE AGOSTO HACIA LA IZQUIERDA, ENTRAR UNA CUADRA APROXIMADAMENTE, DETRÁS DE UNA DESPENSA</t>
  </si>
  <si>
    <t>AIDA LOPEZ INSFRAN</t>
  </si>
  <si>
    <t>ZOLIANA CANDIA DE GONZALEZ</t>
  </si>
  <si>
    <t>ZOLI</t>
  </si>
  <si>
    <t>0984-644-323</t>
  </si>
  <si>
    <t>EULALIA OVANDO CANDIA</t>
  </si>
  <si>
    <t>LA 12º CASA EN LA VILLA KO`E PYAHU</t>
  </si>
  <si>
    <t>JUAN BENITO GONZALEZ PALMA</t>
  </si>
  <si>
    <t>0983-496-210</t>
  </si>
  <si>
    <t>ASENTAMIENTO AZUL Y ORO</t>
  </si>
  <si>
    <t>EN LA 5º CASA</t>
  </si>
  <si>
    <t>0982-737-178</t>
  </si>
  <si>
    <t xml:space="preserve">ANA IRALA VDA DE VILLAMAYOR </t>
  </si>
  <si>
    <t xml:space="preserve">A 300 METROS NORTE DE LA CAPILLA SAN BUENAVENTURA </t>
  </si>
  <si>
    <t>LEONIDA AIDEC</t>
  </si>
  <si>
    <t>(0981) 611704</t>
  </si>
  <si>
    <t>CELESTINO PANIAGUA AGUILERA</t>
  </si>
  <si>
    <t>0982-655-951</t>
  </si>
  <si>
    <t>RUBEN OCTAVO GOMEZ (GRAL DIAZ)</t>
  </si>
  <si>
    <t>PASAR 2 CUADRAS EL EX BALNEARIO PAPAGALLO Y GIRAR A LA IZQUIERDA UNA CUADRA Y LUEGO A LA DERECHA MEDIA CUADRA</t>
  </si>
  <si>
    <t>ALAN RAMIREZ</t>
  </si>
  <si>
    <t>0961-620-817</t>
  </si>
  <si>
    <t>EULOGIA PAVON VDA DE LUCERO</t>
  </si>
  <si>
    <t>0976 193913</t>
  </si>
  <si>
    <t xml:space="preserve">JULIAN LOPEZ </t>
  </si>
  <si>
    <t>(0984) 570726</t>
  </si>
  <si>
    <t xml:space="preserve">ENFRENTE  DE LA CAPILLA SAN PABLO </t>
  </si>
  <si>
    <t xml:space="preserve">RAMON IRENEO LOPEZ AGUILERA </t>
  </si>
  <si>
    <t>(0984) 241420</t>
  </si>
  <si>
    <t xml:space="preserve">CALLE FRANCISCA PEREZ AGUILERA , CAMINO A MARAMBURE </t>
  </si>
  <si>
    <t xml:space="preserve">A 4 CUADRAS PASANDO PALMERI </t>
  </si>
  <si>
    <t>MARIA ESTER ROA</t>
  </si>
  <si>
    <t>A UNA CUADRA CAPILLA SAN ROQUE</t>
  </si>
  <si>
    <t>CANTALICIO JARA AGUILERA</t>
  </si>
  <si>
    <t>A UNA CUADRA DEL BALNEARIO PAPAGAYO</t>
  </si>
  <si>
    <t>MIRIAN JARA</t>
  </si>
  <si>
    <t xml:space="preserve">NATIVIDAD JIMENEZ ZARZA </t>
  </si>
  <si>
    <t xml:space="preserve">A 3 CASAS DE LA CAPILLA SAN BUENAVENTURA </t>
  </si>
  <si>
    <t xml:space="preserve">PETRONA LEZCANO DE GIMENEZ </t>
  </si>
  <si>
    <t xml:space="preserve">AL COSTADO DE LA CAPILLA SAN BUENAVENTURA </t>
  </si>
  <si>
    <t>PATRICIA MARTINEZ DE SILVA</t>
  </si>
  <si>
    <t>FRANCISCO REJIS CARDOZO AGÜERO</t>
  </si>
  <si>
    <t>021 653795</t>
  </si>
  <si>
    <t>HERNANDARIAS C/ CALLE SIN NOMBRE 6º CÑIA</t>
  </si>
  <si>
    <t>PASANDO LA PARADA DEL 28, POR LA CALLE DE LA DESPENSA, PASANDO UNA CUADRA LA ESCUELA. COL. SANDRA ROSALVA</t>
  </si>
  <si>
    <t>ADELA BAEZ</t>
  </si>
  <si>
    <t>JUSTINIANA FLEITAS RAMIREZ</t>
  </si>
  <si>
    <t xml:space="preserve">LUCIO GOMEZ GAONA </t>
  </si>
  <si>
    <t>CALLE HERNANDARIAS. MARAMBURE</t>
  </si>
  <si>
    <t>A 50 METROS DE PALMIERI . ANTES DEL EX BALNEARIO PAPAGAYO</t>
  </si>
  <si>
    <t>CATALINA MARTINEZ</t>
  </si>
  <si>
    <t>MARIA RAMONA AGÜERO DELGADILLO</t>
  </si>
  <si>
    <t>0984 759974</t>
  </si>
  <si>
    <t>6ª CÑIA CERCA CAPILLA SAN ROQUE</t>
  </si>
  <si>
    <t>PATROCINIO PALACIOS</t>
  </si>
  <si>
    <t>TOTI</t>
  </si>
  <si>
    <t>F. PALACIO</t>
  </si>
  <si>
    <t xml:space="preserve">ATILIO GIMENEZ </t>
  </si>
  <si>
    <t>ERIBERTO ZARACHO GIMENEZ</t>
  </si>
  <si>
    <t>ERI</t>
  </si>
  <si>
    <t>HERNANDARIAS 835</t>
  </si>
  <si>
    <t>ALADO DE LA CAPILLA SAN ROQUE</t>
  </si>
  <si>
    <t xml:space="preserve">RAQUEL ZARACHO </t>
  </si>
  <si>
    <t>0982-911-327</t>
  </si>
  <si>
    <t>ANUNCIACION ZARACHO DE AGÜERO</t>
  </si>
  <si>
    <t>ÑA ANUNCIA</t>
  </si>
  <si>
    <t>GREGORIO SILVA AGÜERO</t>
  </si>
  <si>
    <t>LUISA DUARTE DE SILVA</t>
  </si>
  <si>
    <t xml:space="preserve">ALBINO ZARZA AGUILERA </t>
  </si>
  <si>
    <t xml:space="preserve">ESTALACION MARTINEZ </t>
  </si>
  <si>
    <t>021 654545</t>
  </si>
  <si>
    <t>KO E PYAHU 10</t>
  </si>
  <si>
    <t>BASILISA GOMEZ DE JIMENEZ</t>
  </si>
  <si>
    <t>FRACCION SAN VALENTIN</t>
  </si>
  <si>
    <t>HACIA EL ORATORIO DE LA VIRGEN DE CAACUPE</t>
  </si>
  <si>
    <t>GALDIS IGNACIA AMARILLA LEIVA</t>
  </si>
  <si>
    <t>0982-726-360</t>
  </si>
  <si>
    <t>MANZANA 12 LOTE UNO, PASANDO UNA CUADRA LA ESCUELA FE Y ALEGRIA GIRAR  A LA IZQUIERDA 2 CUADRAS Y UNA CUADRA A LA DERECHA</t>
  </si>
  <si>
    <t>0961-478-398</t>
  </si>
  <si>
    <t>FACUNDO OZORIO MARTINEZ</t>
  </si>
  <si>
    <t>PASANDO EL CLUB 16 DE AGOSTO Y LA CAPILLA SAN ROQUE ENTRAR A LA MANO IZQUIERDA MEDIA CUADRA APROX</t>
  </si>
  <si>
    <t>ALBERTO SILVA AGÜERO</t>
  </si>
  <si>
    <t>SOBRE HERNANDARIAS, PASANDO LA CANCHA DEL 16 DE AGOSTO, APROX 3 CUADRA Y MEDIA, A LA MANO DERECHA</t>
  </si>
  <si>
    <t>GREGORIA SILVA</t>
  </si>
  <si>
    <t>MARTINA BENITEZ</t>
  </si>
  <si>
    <t xml:space="preserve">FRANCCION 16 DE AGOSTO </t>
  </si>
  <si>
    <t>POR CALLE HERMANDARIAS DESDE LA CANCHA 16 DE AGOSTO, SEGUIRE 2 CUADRA, LUEGO A LA IZQUIERDA OTRAS 2 CUADRAS, CASA MANO DERECHA</t>
  </si>
  <si>
    <t>EUGENIA AGÛERO DE SARACHO</t>
  </si>
  <si>
    <t>HERNANDARIAS Nº 640</t>
  </si>
  <si>
    <t>SOBRE HERNANDARIAS, CERCA DE LA CAPILLA SAN ROQUE</t>
  </si>
  <si>
    <t>LIBRADA ALARCON MARTINEZ</t>
  </si>
  <si>
    <t>098?-833-574</t>
  </si>
  <si>
    <t>LA 3º CASA A  LA MANO IZQUIERDA EN LA VILLA KO`E PYAHU</t>
  </si>
  <si>
    <t>LUISA BOVEDA DE BAEZ</t>
  </si>
  <si>
    <t>CALLE PALMIERI 6º CÑIA</t>
  </si>
  <si>
    <t>DE DR. MEZA, ENTRAR POR CALLE PALMIERI, DONDE ESTA EL ORATORIO PALMIERI, TIENEN PLANTA DE TAJY</t>
  </si>
  <si>
    <t>FERNANDA MARTINEZ</t>
  </si>
  <si>
    <t>MARIA DOLORES RAMIREZ DE GIMENEZ</t>
  </si>
  <si>
    <t xml:space="preserve">ROSENDO ARRUA AGUILAR </t>
  </si>
  <si>
    <t>(0983) 287306</t>
  </si>
  <si>
    <t>PASANDO EL CLUB 16 DE AGOSTO Y LA PARADA DE LA LINEA 28 TAMBIEN SE PASA LA VILLA KOE PYAHU UNOS METROS</t>
  </si>
  <si>
    <t>DEOLINDA JARA</t>
  </si>
  <si>
    <t xml:space="preserve">DEOLINDA JARA DE ARRUA </t>
  </si>
  <si>
    <t>YLDA RAMONA GAONA</t>
  </si>
  <si>
    <t>ANA PAIVA DE VELAZQUEZ</t>
  </si>
  <si>
    <t>0985 445202</t>
  </si>
  <si>
    <t>COLEGIO FE Y ALEGRIA</t>
  </si>
  <si>
    <t>SEVERIANO CAÑETE VERA</t>
  </si>
  <si>
    <t>PAPAGALLO MARAMBURE</t>
  </si>
  <si>
    <t>IR HASTA EL EX BALNEARIO PAPAGAYO Y GIRAR  A LA MANO DERECHA ALADO DEL COLEGIO SAN IGNACIO DE LOYOLA</t>
  </si>
  <si>
    <t>JUAN AGUILERA</t>
  </si>
  <si>
    <t>0982-869-127</t>
  </si>
  <si>
    <t>JOSE RUFINO VERGARA THOMPSON</t>
  </si>
  <si>
    <t>LA 5º CASA DEL ASENTAMIENTO</t>
  </si>
  <si>
    <t>MARIA INES ORTIZ SUAREZ</t>
  </si>
  <si>
    <t>LA 3º CASA DESPUES DE LA CAPILLA SAN PABLO</t>
  </si>
  <si>
    <t>SATURNINA AGÜERO DE RIVEROS</t>
  </si>
  <si>
    <t>ADELAIDA DOMINGUEZ ALVAREZ</t>
  </si>
  <si>
    <t>KUKA</t>
  </si>
  <si>
    <t>FRANCCION 16 DE AGOSTO - MANZ 5</t>
  </si>
  <si>
    <t>DEL CLUB 16 DE AGOSTO POR HERNANDARIAS, HASTA LA FRACCION 16 DE AGOSTO</t>
  </si>
  <si>
    <t xml:space="preserve">ISIDRO AVEIRO BENITEZ </t>
  </si>
  <si>
    <t xml:space="preserve">ASENTAMIENTO KO`E PYAHU </t>
  </si>
  <si>
    <t xml:space="preserve">FRENTE DE LA CAPILLA SAN PABLO </t>
  </si>
  <si>
    <t xml:space="preserve">TERESA DE JESUS AVEIRO </t>
  </si>
  <si>
    <t>(0982) 192093</t>
  </si>
  <si>
    <t xml:space="preserve">MARIA SALOME GOMEZ DE AVEIRO </t>
  </si>
  <si>
    <t xml:space="preserve">PANTALEON ORUE </t>
  </si>
  <si>
    <t xml:space="preserve">A 400 METROS AL NORTE DE LA CAPILLA SAN BUENAVENTURA </t>
  </si>
  <si>
    <t>MIGUELA DE AGÜERO</t>
  </si>
  <si>
    <t>(0981) 592958</t>
  </si>
  <si>
    <t>CLEMENTINA BENITEZ DE BENITEZ</t>
  </si>
  <si>
    <t>0981-154-942</t>
  </si>
  <si>
    <t>PASANDO  LA ESCUALA SAGRADOC ORAZON DE JESUS VILLA CONAVI</t>
  </si>
  <si>
    <t>0984-766-277</t>
  </si>
  <si>
    <t>HADELAIDA ORUE DE AGUILERA</t>
  </si>
  <si>
    <t>GREGORIA SOSA</t>
  </si>
  <si>
    <t>MATILDE AGÜERO DE SANABRIA</t>
  </si>
  <si>
    <t>PEGADO AL CLUB ATLETICO INTERNACIONAL</t>
  </si>
  <si>
    <t>HERMENEGILDA AGUILERA</t>
  </si>
  <si>
    <t>0982-158-516</t>
  </si>
  <si>
    <t>INTERNACIONAL C/ HERNANDARIAS</t>
  </si>
  <si>
    <t>CERCA DE LA CAPILLA SANTO TOMAS Y DE LA CANCHA INTERNACIONAL</t>
  </si>
  <si>
    <t>ALPIDIO BENITEZ</t>
  </si>
  <si>
    <t>0982-704-147</t>
  </si>
  <si>
    <t>YBYCUI SAN BUENAVENTURA</t>
  </si>
  <si>
    <t>EN LA VILLA SAGRADO CORAZON DE JESUS CERCA DE LA CAPILLA</t>
  </si>
  <si>
    <t>DARIO JARA</t>
  </si>
  <si>
    <t>0982-155-608</t>
  </si>
  <si>
    <t>ELEUTERIA DUARTE BARRIOS</t>
  </si>
  <si>
    <t xml:space="preserve">FRANCISCA LUGO DE ORUE </t>
  </si>
  <si>
    <t xml:space="preserve">F.L. ORUE </t>
  </si>
  <si>
    <t>(0981) 710691</t>
  </si>
  <si>
    <t>JULIA ORUE</t>
  </si>
  <si>
    <t>PASAR LA ESCUELA FE Y ALEGRIA, IR POR LA CALLE A YVYKUI</t>
  </si>
  <si>
    <t>DOMINGA TROCHE VERA</t>
  </si>
  <si>
    <t>0983-214-996</t>
  </si>
  <si>
    <t>PASANDO EL CLUB 16 DE AGOSTO Y LA PARADA DE LA LINEA 28</t>
  </si>
  <si>
    <t>MARIA ELSA TROCHE</t>
  </si>
  <si>
    <t>0984-752-492</t>
  </si>
  <si>
    <t>ANASTACIA DE LOS SANTOS</t>
  </si>
  <si>
    <t>A 2 CUADRAS DE LA ESCUELA FE Y ALEGRIA, DETRÁS DEL PUESTO DE SALUD LOMA VERDE</t>
  </si>
  <si>
    <t>ERNESTO LAUREANO RUIZ</t>
  </si>
  <si>
    <t>CERCA DE LA ESCUELA SANDRA ROSALIA</t>
  </si>
  <si>
    <t>RAFAELO RUIZ</t>
  </si>
  <si>
    <t>EUFEMIA LEGUIZAMON DE FIGUEROA</t>
  </si>
  <si>
    <t>0984-526-602</t>
  </si>
  <si>
    <t>DE LAS RESIDENTAS Y PADRES UNIDOS, 3DE MAYO</t>
  </si>
  <si>
    <t>FRENTE MISMO A LA CAPILLA ÑANDE JARA KURUSU</t>
  </si>
  <si>
    <t>JUANA FIGUEROA</t>
  </si>
  <si>
    <t>GUILLERMO GIMENEZ</t>
  </si>
  <si>
    <t>HACIA LA ESCUELA FE Y ALEGRIA</t>
  </si>
  <si>
    <t>ANGELICA CARDOZO</t>
  </si>
  <si>
    <t>MANZANA 13 LOTE 12</t>
  </si>
  <si>
    <t xml:space="preserve">ANDRES CARDOZO </t>
  </si>
  <si>
    <t>(0983) 561636</t>
  </si>
  <si>
    <t>SUSANA AGÜERO DE BENITEZ</t>
  </si>
  <si>
    <t>LOMA MERLO -  BARRIO MARIA AUXILIADORA</t>
  </si>
  <si>
    <t>IR SOBRE LA CALLE AMERICA Y UNA CUADRA DESPUES DE LEOPARD ENTRAR A LA MANO IZQUIERDA 3 CUADRAS</t>
  </si>
  <si>
    <t>0982-208-800</t>
  </si>
  <si>
    <t>EULALIA FLORENTIN DE TOLEDO</t>
  </si>
  <si>
    <t>0982-520-576</t>
  </si>
  <si>
    <t>KM 18 FRACCION MARIA BLANCA</t>
  </si>
  <si>
    <t>CERCA DE LA PLAZA 29 DE SETIEMBRE (SAN MIGUEL), SE ENTRAN 7 CUADRAS EN LA FRACCION MARIA BLANCA LA 3º CASA</t>
  </si>
  <si>
    <t>BENICIA COLMAN</t>
  </si>
  <si>
    <t>0983-701-535</t>
  </si>
  <si>
    <t>BARCILISA AGÜERO ARGUELLO</t>
  </si>
  <si>
    <t>BACHI</t>
  </si>
  <si>
    <t>0982-859-689</t>
  </si>
  <si>
    <t>1º CAÑADA GARAY</t>
  </si>
  <si>
    <t>SE ENTRAN 10 CUADRAS EN LA CALLE MARIA BLANCA, ALADO DE LA CAPILLA SANTA LUCIA</t>
  </si>
  <si>
    <t>NANCY CAMPUZANO</t>
  </si>
  <si>
    <t>0981-965-393</t>
  </si>
  <si>
    <t>ELMA FLORA ORTELLADO</t>
  </si>
  <si>
    <t>ÑA FLORA</t>
  </si>
  <si>
    <t>0981-967-856</t>
  </si>
  <si>
    <t>IR POR AVDA VERGEL LUQUEÑO HASTA EL PUESTO DE SALUD Y GIRAR A LA IZQUIERDA 4 CUADRAS</t>
  </si>
  <si>
    <t>BLANCA TERESA DE FUNES</t>
  </si>
  <si>
    <t>0984-922-859</t>
  </si>
  <si>
    <t>EUGENIO RODAS BARRIOS</t>
  </si>
  <si>
    <t>0984-629-774/ 0992-290-976</t>
  </si>
  <si>
    <t xml:space="preserve">GELMER C/ YVOTYTY </t>
  </si>
  <si>
    <t>A 4 CUADRAS DE LA ESCUELA DIEGO LEANDRO SANCHEZ, Y A UNA CUADRA DE LA DESPENSA SAN CARLOS</t>
  </si>
  <si>
    <t>VALERIO ARMOA</t>
  </si>
  <si>
    <t>0984-125-623</t>
  </si>
  <si>
    <t>CAÑADA GARAY KM 17</t>
  </si>
  <si>
    <t>FRANCISCO SANABRIA</t>
  </si>
  <si>
    <t>0981-930-688</t>
  </si>
  <si>
    <t xml:space="preserve">EPIFANIO BAEZ GUTIERREZ </t>
  </si>
  <si>
    <t>(0984) 671955</t>
  </si>
  <si>
    <t>10º COMPAÑÍA CAÑADA GARAY</t>
  </si>
  <si>
    <t xml:space="preserve">SE ENTRA DE YUKYRY HACIA MARIA BLANCA A 7 CUADRAS LUEGO SE DOBLA A LA DERECHA LA 3RA CASA ES </t>
  </si>
  <si>
    <t xml:space="preserve">SANDRA BRITEZ </t>
  </si>
  <si>
    <t>(0961) 191955</t>
  </si>
  <si>
    <t xml:space="preserve">RAFAELA DURE DE CORONEL </t>
  </si>
  <si>
    <t>(0984) 255944</t>
  </si>
  <si>
    <t>SE ENTRA EN LA ESQUINA DEL PUESTO DE SALUD 1500 METROS, A 2 CUADRAS DE LA ESCUELA LEANDRO SANCHEZ, CASI ENFRENTE DE UN PUESTO DE SALUD</t>
  </si>
  <si>
    <t>ALICIA LIBRADA</t>
  </si>
  <si>
    <t>(0981) 304735</t>
  </si>
  <si>
    <t>ALFONSINA MARTINEZ</t>
  </si>
  <si>
    <t>ÑA ALFONSINA</t>
  </si>
  <si>
    <t>0982-661-136</t>
  </si>
  <si>
    <t>A UNA CUADRA DEL COLEGIO LEANDRO DIEGO SANCHEZ Y DE LA CAPILLA SANTA LUCIA</t>
  </si>
  <si>
    <t>JACINTA BARRIOS</t>
  </si>
  <si>
    <t>0985-911-094</t>
  </si>
  <si>
    <t>ANTOLIANA BENITEZ VDA DE VASSO</t>
  </si>
  <si>
    <t xml:space="preserve">CALLE CAÑADA GARAY E/ Y KA`A </t>
  </si>
  <si>
    <t>SE ENTRA 3 CUADRAS APROX. DEL COLEGIO LEANDRO DIEGO SANCHEZ</t>
  </si>
  <si>
    <t xml:space="preserve">MARIA BLANCA </t>
  </si>
  <si>
    <t>SILVINA GAONA</t>
  </si>
  <si>
    <t>JUANA ROJAS DE GONZALEZ</t>
  </si>
  <si>
    <t>ÑA CONCHE</t>
  </si>
  <si>
    <t>1º COMPAÑÍA CAÑADA GARAY</t>
  </si>
  <si>
    <t xml:space="preserve">DE YKYRY SE ENTRA A MARIA BLANCA 10 CUADRAS PASANDO LA ESCUELA LEANDRO , LA CASA ESTA PASANDO EL PUESTO DE SALUD </t>
  </si>
  <si>
    <t>NILSA CARDOZO</t>
  </si>
  <si>
    <t>(0985) 993575</t>
  </si>
  <si>
    <t>VICTORIANA RUIZ RIVEROS</t>
  </si>
  <si>
    <t>VERGEL LUQUEÑO C/ POZO AZUL</t>
  </si>
  <si>
    <t>SOBRE VERGEL LUQUEÑO, PASANDO POZO AZUL,  CERCA DE 4 CASAS DESPUES DE AVENTURE DANCE</t>
  </si>
  <si>
    <t>MARIN CAAGUY</t>
  </si>
  <si>
    <t>CECILIA RUIZ</t>
  </si>
  <si>
    <t>OLINDA GAYOSO MALDONADO</t>
  </si>
  <si>
    <t>0982-847-382- 0981-564-127</t>
  </si>
  <si>
    <t>MARIN KA`AGUY</t>
  </si>
  <si>
    <t xml:space="preserve"> IR POR VERGEL LUQUEÑO Y ENTRAR EN LA CALLE GREGORIO SANABRIA 1200MTS GIRAR A LA DERECHA 50MTS </t>
  </si>
  <si>
    <t>LILIAN AMANDA GONZALEZ</t>
  </si>
  <si>
    <t>0982-847-382</t>
  </si>
  <si>
    <t>LUCIANO MALDONADO PEREIRA</t>
  </si>
  <si>
    <t>AVENIDA CORRALES</t>
  </si>
  <si>
    <t>A 600 METROS DE LA ESCUELA SAN MARTIN</t>
  </si>
  <si>
    <t>MARCIAL LUGO GOMEZ</t>
  </si>
  <si>
    <t xml:space="preserve">MARIN KA`AGUY  </t>
  </si>
  <si>
    <t>HACIA EL CAMINO A ITAGUA</t>
  </si>
  <si>
    <t>CASTORINA CASTILLO</t>
  </si>
  <si>
    <t>MARIN CAAGUY. DOS BOCA. 10 CÑIA</t>
  </si>
  <si>
    <t>CERCA DE LA ESCUELA SAN MARTIN, EN LA ESQUINA DE LA BIFURCACION PARA ITAPUAMI Y TARUMANDY</t>
  </si>
  <si>
    <t>SULMA FERREIRA</t>
  </si>
  <si>
    <t>LIGIO RUZ RIVEROS</t>
  </si>
  <si>
    <t>CHO ICO</t>
  </si>
  <si>
    <t>VERGEL LUQUEÑO C/ DOS BOCAS CÑIA 10</t>
  </si>
  <si>
    <t>SOBRE VERGEL LUQUEÑO, PASANDO POZO AZUL, LA CAPILLA STA. MARIA, AL ALDO DE LA QUINTA LOMA VERDE</t>
  </si>
  <si>
    <t>GLORIA RUIZ</t>
  </si>
  <si>
    <t xml:space="preserve">EDUARDA BAZAN TORRES </t>
  </si>
  <si>
    <t xml:space="preserve">CALLE BENJAMIN BRITEZ C/ VERGEL LUQUEÑO </t>
  </si>
  <si>
    <t>A 400 METROS DEL COLEGIO JOSE LIBRADO</t>
  </si>
  <si>
    <t xml:space="preserve">PABLO BRITEZ </t>
  </si>
  <si>
    <t>(0983) 376730</t>
  </si>
  <si>
    <t>VIDAL DIAZ ESCOBAR</t>
  </si>
  <si>
    <t>HERCULANO CABRAL</t>
  </si>
  <si>
    <t>0981-396-578</t>
  </si>
  <si>
    <t>VERGEL LUQUEÑO Y ABEL PEREIRA</t>
  </si>
  <si>
    <t>PASANDO APROX MEDIA CUADRA EL COLEGIO SAN MARTIN</t>
  </si>
  <si>
    <t>MARIA WALDETRUDIS MARTINEZ</t>
  </si>
  <si>
    <t>0971-289-302</t>
  </si>
  <si>
    <t>MIGUEL CUBILLA</t>
  </si>
  <si>
    <t>UNA CUADRA ANTES DE LUISITO ENTRAR EN VERGEL LUQUEÑO 6 CUADRAS GIRAR A LA DERECHA MEDIA CUADRA</t>
  </si>
  <si>
    <t>JUANA MACIEL</t>
  </si>
  <si>
    <t>0982-463-027</t>
  </si>
  <si>
    <t>WILFRIDA MANCUELLO DE SAUCEDO</t>
  </si>
  <si>
    <t>PERLA</t>
  </si>
  <si>
    <t>SECUNDINO MANCUELLO Nº 82</t>
  </si>
  <si>
    <t>ENTRAR POR VERGEL LUQUEÑO, 2 BOCAS, LUEGO GIRAR EN MANGALES 200 METROS</t>
  </si>
  <si>
    <t>CORNELIO MANCUELLO</t>
  </si>
  <si>
    <t>FIDENCIO LUGO</t>
  </si>
  <si>
    <t>CÑIA 10</t>
  </si>
  <si>
    <t>HACIA LA CANCHA 8 DE DICIEMBRE</t>
  </si>
  <si>
    <t>INOCENCIA GONZALEZ</t>
  </si>
  <si>
    <t>ANASTASIO CASTILLO JARA</t>
  </si>
  <si>
    <t>TIO KIKE</t>
  </si>
  <si>
    <t>VERGEL LUQUEÑO Nº 390</t>
  </si>
  <si>
    <t>ANTES DE POZO AZUL</t>
  </si>
  <si>
    <t>TEOBAL SILVA</t>
  </si>
  <si>
    <t>SALVADORA VILLALBA</t>
  </si>
  <si>
    <t>CÑIA 10 MARIN KA`AGUY</t>
  </si>
  <si>
    <t>A LADO DE LA CANCHA SOL DE MAYO</t>
  </si>
  <si>
    <t xml:space="preserve">SALUSTIANO BAZAN </t>
  </si>
  <si>
    <t>VALU</t>
  </si>
  <si>
    <t>(0984) 238875</t>
  </si>
  <si>
    <t>CERCA DEL COLEGIO HERREROS BUENO. A 200 METROS DEL COLEGIO</t>
  </si>
  <si>
    <t>JUSTINO RUIZ</t>
  </si>
  <si>
    <t>DOS BOCAS</t>
  </si>
  <si>
    <t>CAMINO A TARUMANDY PASAR DOS BOCAS Y ENTRAR A LA MANO DERECHA MEDIA CUADRA APROX</t>
  </si>
  <si>
    <t xml:space="preserve">FLORA PABLINA RUIZ </t>
  </si>
  <si>
    <t>0985-481-563</t>
  </si>
  <si>
    <t xml:space="preserve">SIMONA CANDIA DIAZ </t>
  </si>
  <si>
    <t>(0984) 916137</t>
  </si>
  <si>
    <t>CAMINO A YTAPUAMI</t>
  </si>
  <si>
    <t>PASANDO UN POZO AZUL. DESPUES DE LA CAPILLA SANTA MARIA ES LA CASA, ALADO DE UN TANQUE DE AGUA</t>
  </si>
  <si>
    <t xml:space="preserve">PATRICIA BRITEZ FERREIRA </t>
  </si>
  <si>
    <t xml:space="preserve">ÑA PATRI </t>
  </si>
  <si>
    <t>(0972) 130959</t>
  </si>
  <si>
    <t xml:space="preserve">CAMINO A TARUMANDY, CALLE BENJAMIN BRITEZ </t>
  </si>
  <si>
    <t xml:space="preserve">CERCA DEL COLEGIO TTE HERRERO BUENO </t>
  </si>
  <si>
    <t xml:space="preserve">ADELAIDA BRITEZ </t>
  </si>
  <si>
    <t>ISABEL BRITEZ VDA DE COLMAN</t>
  </si>
  <si>
    <t>BENJAMIN BRITEZ C/ VERGEL LUQUEÑO</t>
  </si>
  <si>
    <t>COLEGIO HERREROS BUENO</t>
  </si>
  <si>
    <t>0983 376730</t>
  </si>
  <si>
    <t xml:space="preserve">AGAPITO RODRIGUEZ </t>
  </si>
  <si>
    <t>DE LA CALLE VERGEL LUQUEÑO SE ENTRA EN PAJARO CAMPANA UNOS METROS PARA LA CASA.</t>
  </si>
  <si>
    <t>LIZ KARINA</t>
  </si>
  <si>
    <t xml:space="preserve">JUAN ARCE </t>
  </si>
  <si>
    <t>(0984) 508516</t>
  </si>
  <si>
    <t xml:space="preserve">ASENTAMIENTO VILLA MARIA AUXILIADORA </t>
  </si>
  <si>
    <t>CAMINO A YUKYRY, A METROS DE POZO AZUL</t>
  </si>
  <si>
    <t xml:space="preserve">PETRONA LOPEZ DE MALDONADO </t>
  </si>
  <si>
    <t xml:space="preserve">POZO AZUL </t>
  </si>
  <si>
    <t xml:space="preserve">ARRIBAR UN POCO HAY PLANTACION DE BANANA </t>
  </si>
  <si>
    <t xml:space="preserve">EDUARDA MALDONADO </t>
  </si>
  <si>
    <t>(0982) 963216</t>
  </si>
  <si>
    <t xml:space="preserve">ROSENDO PRIETO GALEANO </t>
  </si>
  <si>
    <t>CERCA DEL COLEGIO HERREROS BUENO. A 350 METROS DEL COLEGIO</t>
  </si>
  <si>
    <t>FRANCISCA RODRIGUEZ DE RUIZ</t>
  </si>
  <si>
    <t>AURORA FLORENTIN</t>
  </si>
  <si>
    <t>0982-896-679</t>
  </si>
  <si>
    <t>MERCEDES ROJAS DE RIVEROS</t>
  </si>
  <si>
    <t>0985 935272</t>
  </si>
  <si>
    <t>VERGEL LUQUEÑO C/ LORENZO ROJAS</t>
  </si>
  <si>
    <t>ENFRENTE DE LA PISTA AVENTURE ALL DANCE</t>
  </si>
  <si>
    <t>CRISTINO RUIZ</t>
  </si>
  <si>
    <t>CHO KITI</t>
  </si>
  <si>
    <t>ENTRANDO DE VERGEL LUQUEÑO, POR CALLE SIN NOMBRE, DESPUES DE POZO AZUL, Y LA CALLE DEL PUESTO DE SALUD, LUEGO DE LA QUINTA LOMA VERDE, POR EL MISMO LADO DE LA CALLE</t>
  </si>
  <si>
    <t>TIBURCIO QUIÑONE MARTINEZ</t>
  </si>
  <si>
    <t>CÑIA 10, CALLE VERGEL LUQUEÑO</t>
  </si>
  <si>
    <t>ENTRANDO APROXIMADAMENTE 3 KM, PASANDO LA ESCUELA</t>
  </si>
  <si>
    <t>JOSE CONCEPCION GONZALEZ CUBILLA</t>
  </si>
  <si>
    <t>0985-631-665</t>
  </si>
  <si>
    <t>JOSE RAMON GONZALEZ</t>
  </si>
  <si>
    <t>0983-404-291</t>
  </si>
  <si>
    <t>EUDALDA CAÑETE DE ESPINOLA</t>
  </si>
  <si>
    <t>ÑA EUDALDA</t>
  </si>
  <si>
    <t>BENJAMIN BRITEZ</t>
  </si>
  <si>
    <t>ENTRANDO 500 METROS, HACIA LA ESCUELA GREGORIO BAZAN</t>
  </si>
  <si>
    <t>PABLO BRITEZ</t>
  </si>
  <si>
    <t>FERMINA AGUILERA PEREZ</t>
  </si>
  <si>
    <t>0982-674-314</t>
  </si>
  <si>
    <t>COMPAÑÍA MARIN KA`AGUY</t>
  </si>
  <si>
    <t xml:space="preserve">GUILLERMINA SANABRIA DE BAZAN </t>
  </si>
  <si>
    <t>GUILLE</t>
  </si>
  <si>
    <t>CERCA DEL COLEGIO HERREROS BUENO.</t>
  </si>
  <si>
    <t>MARIA YLDA GONZALEZ</t>
  </si>
  <si>
    <t>VERGEL LUQUEÑO C/ POZO AZUL CÑIA 10</t>
  </si>
  <si>
    <t>SOBRE VERGEL LUQUEÑO, PASANDO POZO AZUL,  CERCA DE 3 CASAS DESPUES DE AVENTURE DANCE</t>
  </si>
  <si>
    <t>MARTA MONTIEL</t>
  </si>
  <si>
    <t>ERIS RUIZ</t>
  </si>
  <si>
    <t>VERGEL LUQUEÑO C/ POZO AZUL, LA 4 O 5 CASA, CERCA DE AVENTURE DANCE</t>
  </si>
  <si>
    <t>EMILIA SIMONA NUÑEZ CUBILLA</t>
  </si>
  <si>
    <t>ÑA TUNILLA</t>
  </si>
  <si>
    <t>0981-621-258</t>
  </si>
  <si>
    <t>AL COSTADO DEL BALNEARIO PAJARO KAMPANA</t>
  </si>
  <si>
    <t>ANTONIA IBARROLA VDA DE SILVA</t>
  </si>
  <si>
    <t>MARIN KA`AGUY ( POZO AZUL)</t>
  </si>
  <si>
    <t>CERCA DE LA ESCUELA SAN ANTONIO</t>
  </si>
  <si>
    <t>VILMA DUARTE</t>
  </si>
  <si>
    <t>MARGARITA ORTELLADO ACOSTA</t>
  </si>
  <si>
    <t>DESPUES DE POZO AZUL</t>
  </si>
  <si>
    <t>DESPUES DE  POZO AZUL</t>
  </si>
  <si>
    <t>BUENAVENTURA AVEIRO DE PEREIRA</t>
  </si>
  <si>
    <t>0972-722-310</t>
  </si>
  <si>
    <t>CAÑADA PO`I</t>
  </si>
  <si>
    <t>A 3 CUADRAS DE LA ESCUELA SAN ROQUE</t>
  </si>
  <si>
    <t>GRACIANA RUIZ CAÑETE</t>
  </si>
  <si>
    <t>0982-471-046</t>
  </si>
  <si>
    <t>MARIN KA`AGUY - MARIA BLANCA Y WILLIAN LAURENT</t>
  </si>
  <si>
    <t>A 200MTS DE LA PLAZA SAN JOSE</t>
  </si>
  <si>
    <t>ELISA AMADA VDA DE BAZAN</t>
  </si>
  <si>
    <t>LORENZA MALDONADO</t>
  </si>
  <si>
    <t>DESPUES  DE POZO AZUL</t>
  </si>
  <si>
    <t>EUGENIO CANDIA MANCUELLO</t>
  </si>
  <si>
    <t>QUENO</t>
  </si>
  <si>
    <t>VERGEL LUQUEÑO C/ SANTA MARIA</t>
  </si>
  <si>
    <t>A UNA CUADRA DE LA CAPILLA SANTA MARIA</t>
  </si>
  <si>
    <t xml:space="preserve">MARIA ELODIA CASTILLO DE ZELAYA </t>
  </si>
  <si>
    <t xml:space="preserve">POZO AZUL , ASENTAMIENTO MARIA AUXILIADORA </t>
  </si>
  <si>
    <t>CAMINO A MARIN KA`AGUY</t>
  </si>
  <si>
    <t>MARIA VICTORIA ZELAYA</t>
  </si>
  <si>
    <t>(0983) 495502</t>
  </si>
  <si>
    <t>LUIS GONZALEZ CUBILLA</t>
  </si>
  <si>
    <t>JUAN BAUTISTA FLORENTIN</t>
  </si>
  <si>
    <t>MBATITA</t>
  </si>
  <si>
    <t xml:space="preserve">MARIN KA`AGUY </t>
  </si>
  <si>
    <t>AL COSTADO DEL BALNEARIO PAJARO CAMPANA Y CERCA DE LA CANCHA 8 MARIN</t>
  </si>
  <si>
    <t>EUSEBIA MANCUELLO VDA DE CANDIA</t>
  </si>
  <si>
    <t>ÑA EUSEBIA</t>
  </si>
  <si>
    <t>SARITA CACERES VDA DE ROJAS</t>
  </si>
  <si>
    <t>0982-932-920</t>
  </si>
  <si>
    <t xml:space="preserve">MAURICIO ORTIZ </t>
  </si>
  <si>
    <t>CALLE LORENZO ROJAS</t>
  </si>
  <si>
    <t>ENTRE EL ASENTAMIENTO MARIA AUXILIADORA Y EL TANQUE DE AGUA YVOTYTY ES LA CASA,</t>
  </si>
  <si>
    <t>BENIGNO ORTIZ</t>
  </si>
  <si>
    <t>(0981) 503711</t>
  </si>
  <si>
    <t xml:space="preserve">MARIA GREGORIA DUARTE DE VERA </t>
  </si>
  <si>
    <t>(0983) 904947</t>
  </si>
  <si>
    <t xml:space="preserve">YUKYRY </t>
  </si>
  <si>
    <t>AL LLEGAR A UN PUENTE SE ENTRA EN MARIN KA`AGUY , CERCA DE LA DESPENSA LAS HERMANAS ES LA CASA.</t>
  </si>
  <si>
    <t xml:space="preserve">CRISTINA VERA </t>
  </si>
  <si>
    <t>(0982) 960550</t>
  </si>
  <si>
    <t xml:space="preserve">GILL VICENTE MARTINEZ </t>
  </si>
  <si>
    <t>DON CHIQUITO</t>
  </si>
  <si>
    <t>(0981) 854310</t>
  </si>
  <si>
    <t xml:space="preserve">CALLE VERGEL LUQUEÑO / POZO AZUL </t>
  </si>
  <si>
    <t>CANTALICIA FLORENTIN ALMADA</t>
  </si>
  <si>
    <t>HACIA LA PLAZA PAJARO CAMPANA</t>
  </si>
  <si>
    <t>ENRIQUE SANABRIA</t>
  </si>
  <si>
    <t>ISIDORA IBARROLA CAJE</t>
  </si>
  <si>
    <t>FRACCION LOS LIRIOS</t>
  </si>
  <si>
    <t>PASANDO POZO AZUL, ANTES DE LA CAPILLA SANTA MARIA</t>
  </si>
  <si>
    <t>LUCITA CONCEPCION FERREIRA</t>
  </si>
  <si>
    <t>ANA FERNANDEZ DE RIVEROS</t>
  </si>
  <si>
    <t>681-049</t>
  </si>
  <si>
    <t>12 DE JUNIO CASI CAACUPEMI</t>
  </si>
  <si>
    <t>EL NRO DE LA CASA ES 47</t>
  </si>
  <si>
    <t>MEDINA</t>
  </si>
  <si>
    <t>ANA DE JESUS RIVEROS</t>
  </si>
  <si>
    <t>09892-597-483</t>
  </si>
  <si>
    <t>ANDRESA AGUERO VDA DE ACOSTA</t>
  </si>
  <si>
    <t>FLORIDA CASI SOLDADO DESCONOCIDO</t>
  </si>
  <si>
    <t>A DOS CUADRAS DEL COLEGIO CUBILLA  Y A MEDIA APROX DE LA PLAZA GUYRA CAMPANA</t>
  </si>
  <si>
    <t>MOLINO</t>
  </si>
  <si>
    <t>MARTA MARECOS</t>
  </si>
  <si>
    <t>680-674</t>
  </si>
  <si>
    <t>OBDONIA VERA VDA. DE LEZCANO</t>
  </si>
  <si>
    <t>ÑA MIDONIA</t>
  </si>
  <si>
    <t>12 DE JUNIO C/ GUYRA CAMPANA 2º CÑIA</t>
  </si>
  <si>
    <t>DE CURVA ROMERO IR POR AVDA. NANAWA, LUEGO A LA DERECHA POR SALIN YUBI, PEQUEÑO DESVIO A LA DERECHA E IZQUIERDA EN LA ESTACION B Y R. SEGUIR 2 CUADRAS Y A LA DERECHA SOBRE 12 DE JUNIO, PASANDO SOLDADO DESCONOCIDO, CASA A LA MANO DERECHA</t>
  </si>
  <si>
    <t>BLANCA DE VALLEJOS</t>
  </si>
  <si>
    <t>JUANA BAUTISTA SERVIN AGÜERO</t>
  </si>
  <si>
    <t>CEFERINA GONZALEZ</t>
  </si>
  <si>
    <t>LAURELTY - BARRIO MOLINO</t>
  </si>
  <si>
    <t>FERMINA GONZALEZ VDA. DE BARRIOS</t>
  </si>
  <si>
    <t>ÑA FER</t>
  </si>
  <si>
    <t>LAURELES C/ ROSALES Nº 688</t>
  </si>
  <si>
    <t>DE CALLE VIRGEN DE CAACUPE, DOBLAR EN LA CALLE DE LA COOP SAN CRISTOBAL, PASANDO 3 CUADRAS, DOBLAR A LA DERECHA EN LA CALLE DEL ARBOL, MEDIA CUADRA</t>
  </si>
  <si>
    <t>MARIA GUILLERMINA DELGADO DE ALONSO</t>
  </si>
  <si>
    <t>683-386</t>
  </si>
  <si>
    <t>TTE A GARAY C/ AVDA SANTA TERESA</t>
  </si>
  <si>
    <t>CERCA DE LA CAPILLA LAS MERCEDES Y A UNA CUADRA APROX DE FIRGORIFICO GUARANI</t>
  </si>
  <si>
    <t>MELANIA ALFONSO</t>
  </si>
  <si>
    <t xml:space="preserve">CIRIACO VERA </t>
  </si>
  <si>
    <t>MANANTIAL C/ LOS LAURELES</t>
  </si>
  <si>
    <t>CERCA DE LA ESCUELA CEI</t>
  </si>
  <si>
    <t>BASILIA VILLALBA</t>
  </si>
  <si>
    <t>021-672-634</t>
  </si>
  <si>
    <t>RAMON CLARI BARRIOS</t>
  </si>
  <si>
    <t>021 672073</t>
  </si>
  <si>
    <t>2 DE FEBRERO 135 ESQ PAI BLANCO</t>
  </si>
  <si>
    <t>ENFRENTE FARMACIA EMANUEL Y EN LA OTRA ESQ IGLESIA MORMON</t>
  </si>
  <si>
    <t>ANGELA RUIZ</t>
  </si>
  <si>
    <t>0982-415-166</t>
  </si>
  <si>
    <t>LAPACHO ENTRE 12 DE JUNIO Y FLORIDA Nº 794</t>
  </si>
  <si>
    <t>PASANDO 2 CUADRAS EL COLEGIO FULVIO CUBILLA GIRAR A LA IZQUIERDA SOBRE LA CALLE LAPACHO UNA CUADRA Y A LA IZQUIERDA EN LA ESQUINA Nº DE LA CASA 794</t>
  </si>
  <si>
    <t>MIRIAN GONZALEZ</t>
  </si>
  <si>
    <t>021-672-549</t>
  </si>
  <si>
    <t>TRIGIDIA RAMIREZ GAYOZO</t>
  </si>
  <si>
    <t xml:space="preserve">ÑA RUBI </t>
  </si>
  <si>
    <t>JUANA DE LARA C/ GUYRA CAMPANA</t>
  </si>
  <si>
    <t>PASANDO LA PLAZA GUYRA CAMPANA</t>
  </si>
  <si>
    <t>ACELA MARECO DE OLMEDO</t>
  </si>
  <si>
    <t>STA CATALINA Nº 94 CASI GRUPO CAMPANA</t>
  </si>
  <si>
    <t>CERCA DE COL CEIL, SOBRE STA CATALINA, A CUADRA Y MEDIA DE LA AGENCIA DE LA COOPERATIVA SAN CRISTOBAL</t>
  </si>
  <si>
    <t>BLANCA TORRES DE MARECO</t>
  </si>
  <si>
    <t>JUAN DE ROSA SOSA CASTILLO</t>
  </si>
  <si>
    <t>MARUTO  MARECO AQUINO</t>
  </si>
  <si>
    <t>021-680-674</t>
  </si>
  <si>
    <t>FLORIDA 196 C/ SOLDADO DESCONOCIDO</t>
  </si>
  <si>
    <t>A 6 CUADRAS DEL COLEGIO DE POLICIAS GIRAR A LA DERECHA 2 CUADRAS</t>
  </si>
  <si>
    <t>ANGELA MARECO</t>
  </si>
  <si>
    <t>021-683-174</t>
  </si>
  <si>
    <t>EVARISTO SAMANIEGO</t>
  </si>
  <si>
    <t>681-092</t>
  </si>
  <si>
    <t>GRAL BRITEZ BORJE</t>
  </si>
  <si>
    <t>PASAR LA ESCUELA DE POLICIAS HASTA LA ESCUELA FULVIO CUBILLA GIRAR A LA IZQUIERDA HASTA EL PASILLO Y GIRAR A LA IZQUIERDA</t>
  </si>
  <si>
    <t>SUSANA RUIZ</t>
  </si>
  <si>
    <t>LIBORIA RUIZ DE SAMANIEGO</t>
  </si>
  <si>
    <t>ÑA LIBO</t>
  </si>
  <si>
    <t>GRAL BRITEZ BORJE Y EX COMBATIENTE DEL CHACO</t>
  </si>
  <si>
    <t>FELICIANA ROA CORREA</t>
  </si>
  <si>
    <t>30 DE AGOSTO Y SOLDADO DESCONOCIDO</t>
  </si>
  <si>
    <t>HACIA EL COLEGIO C.E.T.L.</t>
  </si>
  <si>
    <t>MIRTA ELVIA ROA</t>
  </si>
  <si>
    <t>GUILLERMINA CABALLERO DE COLMAN</t>
  </si>
  <si>
    <t>0981-429-972</t>
  </si>
  <si>
    <t>LAURELES 698 ESQ ROSALES</t>
  </si>
  <si>
    <t xml:space="preserve">HIDALINA LEIVA </t>
  </si>
  <si>
    <t>(021) 681055</t>
  </si>
  <si>
    <t xml:space="preserve">CALLE FLORIDA C/ VIRGEN DE CAACUPE </t>
  </si>
  <si>
    <t>A METROS DE UNA PANADERIA</t>
  </si>
  <si>
    <t>REINA GONZALEZ</t>
  </si>
  <si>
    <t>DELICIA PETRONILA PEREZ</t>
  </si>
  <si>
    <t>DELI</t>
  </si>
  <si>
    <t>CALLE OBRERO Nº 430 C/ 30 DE AGOSTO</t>
  </si>
  <si>
    <t>DE 30 DE AGOSTO, PASANDO EL COL. CUBILLA DOBLAR A LA DERECHA (AL NORTE) SOBRE OBRERO, CASA A LA MANO DERECHA</t>
  </si>
  <si>
    <t xml:space="preserve">NICANORA CABALLERO BENITEZ </t>
  </si>
  <si>
    <t>(0982) 700407</t>
  </si>
  <si>
    <t>CALLE LAURELES C/ ROSALES Nº 696</t>
  </si>
  <si>
    <t>A 3 CUADRAS DE LA COOPERATIVA SAN CRISTOBAL SOBRE LA CALLE LAURELES</t>
  </si>
  <si>
    <t xml:space="preserve">COOPERATIVA SAN CRISTOBAL </t>
  </si>
  <si>
    <t>(021) 681186</t>
  </si>
  <si>
    <t>FELIPA BENITEZ GONZALEZ</t>
  </si>
  <si>
    <t>FLORIDA Nº 130 C/ VIRGEN DE CAACUPÈ.  CÑIA 2º</t>
  </si>
  <si>
    <t>SOBRE FLORIDA C/ VIRGEN DE CAACUPE, CERCA DE CONFITERIA</t>
  </si>
  <si>
    <t>DIONICIA IBARRA</t>
  </si>
  <si>
    <t>CLETO MARCELNO PENAYO ALMIRON</t>
  </si>
  <si>
    <t>0984-341-721</t>
  </si>
  <si>
    <t>LOS LAURELES Y SOLDADO DESCONOCIDO</t>
  </si>
  <si>
    <t>LLEGAR A LA COOP SAN CRISTOBAL COLEGIO MOLINO PREGUNTAR POR EL SR EN EL SURTIDOR</t>
  </si>
  <si>
    <t>TERESA PENAYO</t>
  </si>
  <si>
    <t>651-684</t>
  </si>
  <si>
    <t>DE JESUS ORTEGA DUARTE</t>
  </si>
  <si>
    <t>12 DE JUNIO C/ GUYRA CAMPANA Nº 335</t>
  </si>
  <si>
    <t>PASANDO LA DESPENSA DE LA ESQUINA</t>
  </si>
  <si>
    <t>ALEJANDRO BASILIO LEON ORTEGA</t>
  </si>
  <si>
    <t>FRANCISCO CABAÑA</t>
  </si>
  <si>
    <t>0982-413-166</t>
  </si>
  <si>
    <t>JUAN RAMON VILLALBA VILLALBA</t>
  </si>
  <si>
    <t>672-634</t>
  </si>
  <si>
    <t>MANATIAL CASI 12 DE JUNIO</t>
  </si>
  <si>
    <t>MIGUEL CARDOZO ARGUELLO</t>
  </si>
  <si>
    <t>KURE-DON CASTELLANO</t>
  </si>
  <si>
    <t>SOLDADO DESCONOCIDO E/ PADRE BLANCO</t>
  </si>
  <si>
    <t>PASANDO LA DESPENSA SANTO DOMINGO, EN LA ESQUINA</t>
  </si>
  <si>
    <t>MELANIA RAMONA FERNANDEZ MARTINEZ</t>
  </si>
  <si>
    <t>LOS LAUBRE Nº 467 C/ SOLDADO DESCONOCIDO</t>
  </si>
  <si>
    <t>HACIA EL COLEGIO SAN CRISTOBAL</t>
  </si>
  <si>
    <t>ALEJANDRO FRETES ZARATE</t>
  </si>
  <si>
    <t>DON ALE</t>
  </si>
  <si>
    <t>STA CATALINA C/ 29 DE SEPTIEMBRE Nº 797 2º CÑIA</t>
  </si>
  <si>
    <t>SOBRE LA CALLE LAPACHO O TRES FRONTERAS, DE LA CAPILLA STA. CATALINA, HASTA INDEPENDENCIA NACIONAL, ANTES DE 29 DE SETIEMBRE, MANO DERECHA</t>
  </si>
  <si>
    <t>ELENA AMARILLA</t>
  </si>
  <si>
    <t>GERTRUDIS VILLALBA ESPINOLA</t>
  </si>
  <si>
    <t>675-585</t>
  </si>
  <si>
    <t>EX COMBATIENTES DEL CHACO</t>
  </si>
  <si>
    <t>ALADO DE LA CANCHA29 DE SETIEMBRE</t>
  </si>
  <si>
    <t>MAXIMINO INSFRAN</t>
  </si>
  <si>
    <t>12 DE JUNIO C/ VIRGEN DE CAACUPE Nº 80</t>
  </si>
  <si>
    <t>SOBRE 12 DE JUNIO CERCA DE LA ESCUELA</t>
  </si>
  <si>
    <t>INOCENCIA GIMENEZ INSFRAN</t>
  </si>
  <si>
    <t>021 682277</t>
  </si>
  <si>
    <t>AGUSTINA GONZALEZ DE MEZA</t>
  </si>
  <si>
    <t>LAS ACACIAS Y FLORIDA</t>
  </si>
  <si>
    <t>HACIA LA DESPENSA 6 HERMANITOS</t>
  </si>
  <si>
    <t>ANTONIO MEZA</t>
  </si>
  <si>
    <t>CATALINA VERA ESPINOLA</t>
  </si>
  <si>
    <t>MANANTIAL C/ 12 DE JUNIO</t>
  </si>
  <si>
    <t>ARCADIA LEGUIZAMON DE FIGUEREDO</t>
  </si>
  <si>
    <t>ÑA ARCADIA</t>
  </si>
  <si>
    <t>021-681-441</t>
  </si>
  <si>
    <t>VIRGEN DE CAACUPE Nº 450</t>
  </si>
  <si>
    <t>PASANDO LA EX GITANA, LA FABRICA DE MOTOS TAIGA UNA CUADRA Y GIRAR A LA MANO DERECHA UNA CUADRA APROX</t>
  </si>
  <si>
    <t>ZULMA FIGUEREDO</t>
  </si>
  <si>
    <t>0982-865-930</t>
  </si>
  <si>
    <t>CARLOS ALBERTO FIGUEREDO GONZALEZ</t>
  </si>
  <si>
    <t>DON ALBERTO</t>
  </si>
  <si>
    <t xml:space="preserve">ESTEBAN GARAYO MONGES </t>
  </si>
  <si>
    <t>DON GARAYO</t>
  </si>
  <si>
    <t>(021) 681986</t>
  </si>
  <si>
    <t>CALLE LOS LAURELES Nº 399 C/ CAACUPEMI</t>
  </si>
  <si>
    <t xml:space="preserve">LA CASA ESTA A UNA CUADRA Y MEDIA DE LA COOPERATIVA SAN CRISTOBAL SOBRE LA CALLE CAACUPEMI ESTA LA CASA. </t>
  </si>
  <si>
    <t xml:space="preserve">SALVADOR AMARILLA </t>
  </si>
  <si>
    <t>(0971) 326690</t>
  </si>
  <si>
    <t>ROQUE ESTIGARRIBIA</t>
  </si>
  <si>
    <t>ROQUE</t>
  </si>
  <si>
    <t>GUYRA CAMPANA C/ 24 DE SETIEMBRE Nº 569</t>
  </si>
  <si>
    <t>ROSA  FRETES DE MARTINEZ</t>
  </si>
  <si>
    <t>JUANA DE LARA Nº 859 C/ 29 DE SETIEMBRE</t>
  </si>
  <si>
    <t>CERCA DE LA CAPILLA STA. CATALINA Y LA PARADA DEL 59, A DOS CUADRAS DE LA DESPENSA STO DOMINGO</t>
  </si>
  <si>
    <t>INOCENCIA ESCOBAR</t>
  </si>
  <si>
    <t>676-079</t>
  </si>
  <si>
    <t>ALADO DE LA CANCHA 29 DE SETIEMBRE</t>
  </si>
  <si>
    <t>ENRIQUE RIVEROS CABALLERO</t>
  </si>
  <si>
    <t>021-681-049</t>
  </si>
  <si>
    <t>12 DE JUNIO Nº 47 C/ CAACUPEMI</t>
  </si>
  <si>
    <t>CERCA DEL SUPERMERCADO GRAN VIA</t>
  </si>
  <si>
    <t>JAVIER RIVEROS</t>
  </si>
  <si>
    <t>0991-385-381/021-676-727</t>
  </si>
  <si>
    <t>MARTIN VERA</t>
  </si>
  <si>
    <t>LAS MERCEDES Y 24 DE SETIEMBRE</t>
  </si>
  <si>
    <t>PASAR LA CAPILLA LAS MERCEDES Y GIRAR A LA IZQUIERDA, LA CASA SE ENCUENTRA SOBRE LA MANO DERECHA CASI EN LA ESQUINA</t>
  </si>
  <si>
    <t>DANIELA VERA</t>
  </si>
  <si>
    <t>0982-581-377</t>
  </si>
  <si>
    <t>ZORAIDA CARDOZO DE ARRUA</t>
  </si>
  <si>
    <t>ZORA</t>
  </si>
  <si>
    <t>STA CATALINA Y LAPACHO (TRES FRONTERA)</t>
  </si>
  <si>
    <t>SOBRE CALLE STA CATALINA, CERCA DE LA IGLESIA SANTA CATALINA</t>
  </si>
  <si>
    <t>REGINA VEGA DE VILLALBA</t>
  </si>
  <si>
    <t>DOÑA TINGI</t>
  </si>
  <si>
    <t>FLORIDA C/ VIRGEN DE CAACUPE  CÑIA 2º</t>
  </si>
  <si>
    <t>SOBRE FLORIDA C/ VIRGEN DE CAACUPE, CASI EN FRENTE DE CONFITERIA</t>
  </si>
  <si>
    <t>VICTORIA IBARRA</t>
  </si>
  <si>
    <t>CRISTINO ANTONIO COLMAN OJEDA</t>
  </si>
  <si>
    <t>ANTONIO</t>
  </si>
  <si>
    <t>PASAR LA ESTACION DE SERCIOS BR Y GIRAR A LA DERECHA A UNA CUADRA DE LA COOP SAN CRISTOBAL</t>
  </si>
  <si>
    <t>JUSTINA ZARACHO DE DOMINGUEZ</t>
  </si>
  <si>
    <t>SOLDADO DESCONOCIDO Y JUANA DE LARA</t>
  </si>
  <si>
    <t>HACIA EL COLEGIO C.E.I.L.</t>
  </si>
  <si>
    <t>ESTEFANA GIMENEZ</t>
  </si>
  <si>
    <t>12 DE JUNIO C/ SOLDADO DESCONOCIDO Nº 150</t>
  </si>
  <si>
    <t>HACIA EL COLEGIO NACIONAL F. CUBILLA</t>
  </si>
  <si>
    <t xml:space="preserve">OFELIA </t>
  </si>
  <si>
    <t>MARIA DE LOS SANTA MONGELOS</t>
  </si>
  <si>
    <t>JUANA DE LARA Nº 530</t>
  </si>
  <si>
    <t>HACIA EL CLUB DE LEONES</t>
  </si>
  <si>
    <t>PETRONA WENCESLAA MARTINEZ VDA DE VENIALGO</t>
  </si>
  <si>
    <t>CALLE FLORIDA C/ GUYRA CAMPANA</t>
  </si>
  <si>
    <t>HACIA LA PLAZA GUYRA CAMPANA</t>
  </si>
  <si>
    <t>SATURNINA DE GIMENEZ</t>
  </si>
  <si>
    <t>VICTORIANO NUÑEZ</t>
  </si>
  <si>
    <t>DE CALLE 12 DE OCTUBRE PASANDO EL COL. CUBILLA, POR DONDE PASA EL 12, DOBLAR AL NORTE EN OBRERO, PASAR 30 DE AGOSTO</t>
  </si>
  <si>
    <t>VALENTIN ESTIGARRIBIA</t>
  </si>
  <si>
    <t>LOS LAURELES C/ GUYRA CAMPANA</t>
  </si>
  <si>
    <t>A MEDIA CUADRA DE LA COOPERATIVA DE BARRIO MOLINO 3 LUQUE</t>
  </si>
  <si>
    <t>JULIA GONZALEZ</t>
  </si>
  <si>
    <t>JUANA DE LARA</t>
  </si>
  <si>
    <t>ENTRANDO DESDE EL SUPER GRAN VIA, POR NANAWA, 3 CUADRAS Y A LA DERECHA MAS O MENOS 15 CUADRAS Y DOBLAR A LA IZQUIERDA EN UNA COPETROL, SEGUIR 3 CUADRAS, LUEGO A LA IZQUIERDA, DOS CUADRAS Y A LA DERECHA</t>
  </si>
  <si>
    <t>LUCIANA DIAZ</t>
  </si>
  <si>
    <t>021 224724</t>
  </si>
  <si>
    <t>SILVERIA ESPINOLA DE NOCEDA</t>
  </si>
  <si>
    <t>ÑA SILVI</t>
  </si>
  <si>
    <t>29 DE SEPTIEMBRE C/ STA CATALINA</t>
  </si>
  <si>
    <t>SOBRE 29 DE SEPTIEMBRE, A 3 CUADRAS DE LA CANCHA DEL 29 DE SEPTIEMBRE</t>
  </si>
  <si>
    <t>DOMINGA AMARILLA</t>
  </si>
  <si>
    <t>MELECIA PEREIRA</t>
  </si>
  <si>
    <t>0981-784-044</t>
  </si>
  <si>
    <t>LAURELES C/ OBRERO Nº 579</t>
  </si>
  <si>
    <t>A 2 CUADRAS DE LA PLAZA GUYRA CAMPANA</t>
  </si>
  <si>
    <t>TERESA PEREIRA</t>
  </si>
  <si>
    <t>MARIA MELITONA OLAZAR GOMEZ</t>
  </si>
  <si>
    <t>GUYRA CAMPANA Y SANTA CATALINA</t>
  </si>
  <si>
    <t>CELINA OLAZAR</t>
  </si>
  <si>
    <t>MUSTAFA AVID VALLEJOS</t>
  </si>
  <si>
    <t>021 672908</t>
  </si>
  <si>
    <t>2ªCÑIA, 12 DE JUNIO 150 C/ SOLDADO DESCONOCIDO</t>
  </si>
  <si>
    <t>COLEGIO FULVIO CUBILLA</t>
  </si>
  <si>
    <t>OFELIA AVID</t>
  </si>
  <si>
    <t>0984 596582</t>
  </si>
  <si>
    <t>FELICIANA PELAGIA ESCALANTE DE ARANDA</t>
  </si>
  <si>
    <t>VILLA 1º DE MAYO</t>
  </si>
  <si>
    <t>PASANDO LA PARADA DE LA LINEA 12 EN EL ASENTAMIENTO 1º DE MAYO ANTES DE LA CAPILLA CAACUPEMI</t>
  </si>
  <si>
    <t>ANTONIO ARANDA BAREIRO</t>
  </si>
  <si>
    <t xml:space="preserve">JOSE MERCEDES ROJAS </t>
  </si>
  <si>
    <t>(021) 681286</t>
  </si>
  <si>
    <t>CALLE LOS LAURELES Nº 197 C/ CAACUPEMI</t>
  </si>
  <si>
    <t xml:space="preserve">A 1 CUADRA Y MEDIA DE LA COOPERATIVA SAN CRISTOBAL SOBRE LA CALLE LOS LAURELES </t>
  </si>
  <si>
    <t xml:space="preserve">AURORA ROJAS </t>
  </si>
  <si>
    <t>ANTONIA MARTINEZ DE ESTIGARRIBIA</t>
  </si>
  <si>
    <t>ANTONIA MARTINEZ</t>
  </si>
  <si>
    <t>MARIA BARTOLOME ALEGRE</t>
  </si>
  <si>
    <t>TOLA</t>
  </si>
  <si>
    <t>JUANA DE LARA C/ VILLA VICTORIA</t>
  </si>
  <si>
    <t>ATRÁS DE LA IGLESIA CAACUPEMI, CERCA DE LA ESC. LA AURORA, SOBRE JUANA DE LARA C/ KA`ATY</t>
  </si>
  <si>
    <t>LAURA ALEGRE</t>
  </si>
  <si>
    <t xml:space="preserve">DAMASO GIMENEZ </t>
  </si>
  <si>
    <t xml:space="preserve">DAMACIO </t>
  </si>
  <si>
    <t>(0982) 771743</t>
  </si>
  <si>
    <t xml:space="preserve">CALLE LAPACHO C/ SANTA CATALINA </t>
  </si>
  <si>
    <t xml:space="preserve">LA CASA ESTA PEGADO A LA CAPILLA SANTA CATALINA </t>
  </si>
  <si>
    <t xml:space="preserve">MOLINO  </t>
  </si>
  <si>
    <t xml:space="preserve">LUCIA ARRUA </t>
  </si>
  <si>
    <t>MOLINO/LAURELTY</t>
  </si>
  <si>
    <t>MERCEDES AQUINO VDA DE RIVAS</t>
  </si>
  <si>
    <t>MADAME LINCH C/ MARISCAL LOPEZ</t>
  </si>
  <si>
    <t>HACIA LA CASA DE RETIRO</t>
  </si>
  <si>
    <t>MORAS CUE</t>
  </si>
  <si>
    <t>ROSALINA PORTILLO</t>
  </si>
  <si>
    <t>EUGENIA DELGADO</t>
  </si>
  <si>
    <t>11º CÑIA</t>
  </si>
  <si>
    <t>DE RUTA TUYO REKAVO, ENTRAR 4 CUADRAS Y LUEGO AL NORTE, HASTA LA CASA</t>
  </si>
  <si>
    <t>CELIA</t>
  </si>
  <si>
    <t>0976971400/75</t>
  </si>
  <si>
    <t>BONIFACIO CABALLERO ARMOA</t>
  </si>
  <si>
    <t>DON BONI</t>
  </si>
  <si>
    <t>MORACUE</t>
  </si>
  <si>
    <t>HACIA LA CAPILLA ESPIRITU SANTO</t>
  </si>
  <si>
    <t>GERVACIO FLECHA FERNANDEZ</t>
  </si>
  <si>
    <t>(0982) 684655</t>
  </si>
  <si>
    <t xml:space="preserve">FRACCION MARIA MARGARITA </t>
  </si>
  <si>
    <t xml:space="preserve">SE ENTRA ENFRENTE DEL COLEGIO DEFENSORES DEL CHACO 5 CUADRAS </t>
  </si>
  <si>
    <t>ROQUE RAMIREZ BENITEZ</t>
  </si>
  <si>
    <t>0982-247-749</t>
  </si>
  <si>
    <t>150MTS DE LA COMISARIA 28 SOBRE TUPA REKAVO</t>
  </si>
  <si>
    <t>CLAUDIA AVEIRO</t>
  </si>
  <si>
    <t>0981-373-900</t>
  </si>
  <si>
    <t xml:space="preserve">VERONICA CUENCA DE MONTIEL </t>
  </si>
  <si>
    <t>ÑA VENA</t>
  </si>
  <si>
    <t>(021) 648419</t>
  </si>
  <si>
    <t>MORA CUE CÑIA 11</t>
  </si>
  <si>
    <t xml:space="preserve">A METROS DE LA PLAZA JUAQUIN TOMAS, Y DE LA PARADA DE LA LINEA 30 </t>
  </si>
  <si>
    <t xml:space="preserve">ANDRESA CABRAL DE LEGUIZAMON </t>
  </si>
  <si>
    <t>(0981) 730509</t>
  </si>
  <si>
    <t>COMPAÑÍA 11 MORA CUE , CÑIA 11</t>
  </si>
  <si>
    <t>ENFRENTE DE UNA PLAZA , PASANDO UNA COMISARIA SOBRE TUPA REKAVO</t>
  </si>
  <si>
    <t>CARLOS ANTONIO LEGUIZAMON</t>
  </si>
  <si>
    <t xml:space="preserve">MARCELA CABRAL VILLALBA </t>
  </si>
  <si>
    <t>YELA</t>
  </si>
  <si>
    <t>(0983) 765011</t>
  </si>
  <si>
    <t xml:space="preserve">COMPAÑÍA 11 MORA CUE </t>
  </si>
  <si>
    <t xml:space="preserve">GLADYS CABRAL </t>
  </si>
  <si>
    <t>ZENEIDA OJEDA VDA DE FIGUEREDO</t>
  </si>
  <si>
    <t>ÑA ZENEIDA</t>
  </si>
  <si>
    <t>FRACCION GUADALUPE</t>
  </si>
  <si>
    <t>EN LA VILLA POLICIAL, HACIA LA DOBLE AVENIDA</t>
  </si>
  <si>
    <t>ODILIA FIGUEREDO DE DUARTE</t>
  </si>
  <si>
    <t>JOAQUINA MARTINEZ DE QUIÑONEZ</t>
  </si>
  <si>
    <t>CÑIA 11, FRACCION EL DORADO</t>
  </si>
  <si>
    <t>SEBASTIANA PATIÑO</t>
  </si>
  <si>
    <t xml:space="preserve">DELIA BENITEZ DE VERA </t>
  </si>
  <si>
    <t>(0983) 970393</t>
  </si>
  <si>
    <t xml:space="preserve">MONTAÑA ALTA, VILLA POLICIAL </t>
  </si>
  <si>
    <t xml:space="preserve">A 4 CUADRAS DEL MOTHEL MEC </t>
  </si>
  <si>
    <t xml:space="preserve">BENICIO WILBERTO MOLAS </t>
  </si>
  <si>
    <t>(0982) 495133</t>
  </si>
  <si>
    <t>CALLE JOVENES UNIDOS Nº 160 E/ 23 DE OCTUBRE Y 7 DE OCTUBRE</t>
  </si>
  <si>
    <t xml:space="preserve">A UNA CUADRA DE LA IGLESIA MORMON </t>
  </si>
  <si>
    <t>CATALINA COLMAN VDA DE BAEZ</t>
  </si>
  <si>
    <t>0991-421-824</t>
  </si>
  <si>
    <t>SANTA CATALINA Y FLOR DE COCO</t>
  </si>
  <si>
    <t>SE ENTRA EN LA CALLE SANTA CATALINA 2 CUADRAS DESPUES CANCHA TAPITI</t>
  </si>
  <si>
    <t>PASTOR OSMAR BAEZ</t>
  </si>
  <si>
    <t>0982-175-572</t>
  </si>
  <si>
    <t xml:space="preserve">DEL SOCORRO CUELLA </t>
  </si>
  <si>
    <t xml:space="preserve">ÑA NELIDA </t>
  </si>
  <si>
    <t>(0981) 887101</t>
  </si>
  <si>
    <t>CERCA DE  TUPA REKAVO Y DE LA DESPENSA ROMI</t>
  </si>
  <si>
    <t>LEOCADIA OZUNA VDA. DE JARA</t>
  </si>
  <si>
    <t>JOVENES UNIDOS</t>
  </si>
  <si>
    <t>DE RUTA LUQUE LIMPIO, A LA ALTURA DE LA ESTACION DE SERVICIO B Y R Y FRENTE AL  TEMPLO DE LOS MORMONES, DOBLAR A LA IZQUIERDA, Y LUEGO A LA DERECHA,CASA A LA MANO DERECHA</t>
  </si>
  <si>
    <t>CARLOS GAONA</t>
  </si>
  <si>
    <t>MERCEDES ROLON VDA DE DENIS</t>
  </si>
  <si>
    <t>0982-545-258</t>
  </si>
  <si>
    <t>FRENTE A LA CAPILLA ESPIRITU SANTO PASANDO LA ESCUELA DEFENSORES DEL CHACO 6 CUADRAS - CAMINO A LIMPIO</t>
  </si>
  <si>
    <t>IRENE DENIS</t>
  </si>
  <si>
    <t>0981-671-807</t>
  </si>
  <si>
    <t>MARIA URSULINA ACOSTA GALEANO</t>
  </si>
  <si>
    <t>0983-306-690</t>
  </si>
  <si>
    <t>BARRIO MBOCAYA POTY</t>
  </si>
  <si>
    <t>PASAR 5 CUADRAS LA CASA DE RETIRO TUPA REKAVO Y GIRAR A LA MANO IZQUERDA 4 CUADRAS GIRAR A LA DERECHA MEDIA CUADRA</t>
  </si>
  <si>
    <t>MARIO ANTONIO ACOSTA</t>
  </si>
  <si>
    <t>0984-546-345</t>
  </si>
  <si>
    <t>MARCELINA ESTIGARRIBIA DE PORTILLO</t>
  </si>
  <si>
    <t>MARISCAL LOPEZ C/ MADAME LINCH</t>
  </si>
  <si>
    <t>NICOLAS MAIDANA</t>
  </si>
  <si>
    <t>(0984) 654551</t>
  </si>
  <si>
    <t>CALLE TUPA REKAVO Y SAN JOSE Nº 455</t>
  </si>
  <si>
    <t xml:space="preserve">FRENTE DE LA IGLESIA MORMON </t>
  </si>
  <si>
    <t>LAUREANA FEDILIA COCA AÑAZCO</t>
  </si>
  <si>
    <t>ÑA LAUREANA</t>
  </si>
  <si>
    <t>0983-162-597</t>
  </si>
  <si>
    <t>ROSARIO</t>
  </si>
  <si>
    <t>PASANDO LA MUNICIPALIDAD GIRAR A LA MANO DERECHA FRENTE A COMERCIAL AXEL Y CERCA DE LA CASA DE MATERIALES DE CONSTRUCCION EL CONSTRUCTOR</t>
  </si>
  <si>
    <t>YOLANDA BENITEZ</t>
  </si>
  <si>
    <t xml:space="preserve">CARMEN DEL PILAR DUARTE DE MARTINEZ </t>
  </si>
  <si>
    <t>(0981) 308387</t>
  </si>
  <si>
    <t xml:space="preserve">CAMINO A LIMPIO. SUB OFICIAL RAMON GONZALEZ </t>
  </si>
  <si>
    <t>FRENTE DE LA ESCUELA IRRAZABAL MUTI</t>
  </si>
  <si>
    <t>ESTELA MARTINEZ</t>
  </si>
  <si>
    <t>(0982) 475618</t>
  </si>
  <si>
    <t>MERCEDES GIMENEZ RAMIREZ</t>
  </si>
  <si>
    <t>CERCA DE LA COMISARIA 28, SOBRE TUPA REKAVO</t>
  </si>
  <si>
    <t>MIRTA MABEL AVEIRO</t>
  </si>
  <si>
    <t>0982-336-479</t>
  </si>
  <si>
    <t xml:space="preserve">BARSILISA ZARACHO DE FLECHA </t>
  </si>
  <si>
    <t xml:space="preserve">ANTONIO ROLON GONZALEZ </t>
  </si>
  <si>
    <t>(021) 648221</t>
  </si>
  <si>
    <t xml:space="preserve">CAMINO LIMPIO </t>
  </si>
  <si>
    <t xml:space="preserve">ALADO DE LA CAPILLA ESPIRITU SANTO  CERCA DE UNA ESCUELA Y DE UNA COMISARIA </t>
  </si>
  <si>
    <t xml:space="preserve">RAIMUNDO OTAZU </t>
  </si>
  <si>
    <t>(0982) 903876</t>
  </si>
  <si>
    <t xml:space="preserve">MORA CUE - VILLA DEL ROSARIO </t>
  </si>
  <si>
    <t>A 500  METROS DE LA ESCUELA DEFENSORES DEL CHACO Nº 188</t>
  </si>
  <si>
    <t>ZOILO RAMON ARANDA</t>
  </si>
  <si>
    <t>0982-167-850</t>
  </si>
  <si>
    <t>CAMINO A LIMPIO PASANDO LA IGLESIA MORMON- LOZA 640</t>
  </si>
  <si>
    <t xml:space="preserve">ROSALINO ARANDA ENCISO </t>
  </si>
  <si>
    <t>(0982) 784979</t>
  </si>
  <si>
    <t xml:space="preserve">CALLE ROSARIO, ASENTAMIENTO VIRGEN DEL PILAR </t>
  </si>
  <si>
    <t>CERCA DE LA PARADA DE LA LINEA 5</t>
  </si>
  <si>
    <t xml:space="preserve">FRANCISCO BENITEZ </t>
  </si>
  <si>
    <t xml:space="preserve">MORA CUE, TUPA REKAVO </t>
  </si>
  <si>
    <t xml:space="preserve">ENFRENTE DE LA IGLESIA MORMON , A  METROS DE UN FRIGORIFICO </t>
  </si>
  <si>
    <t>(021) 553770</t>
  </si>
  <si>
    <t xml:space="preserve">VICTORIA NICOLASA AMARILLA </t>
  </si>
  <si>
    <t>(0981) 382491</t>
  </si>
  <si>
    <t>CALLE 7 DE OCTUBRE C/ PIRO`Y - STA ROSA</t>
  </si>
  <si>
    <t xml:space="preserve">A 4 CUADRAS DEL SURTIDOR B.R. </t>
  </si>
  <si>
    <t>MIRTA AMARILLA</t>
  </si>
  <si>
    <t>(021) 382491</t>
  </si>
  <si>
    <t xml:space="preserve">CASIMIRA CABALLERO VDA DE BOGARIN </t>
  </si>
  <si>
    <t>(0982) 252535</t>
  </si>
  <si>
    <t>MORA CUE , CÑIA 11</t>
  </si>
  <si>
    <t>SE ENTRA 7 CUADRAS DE LA RUTA, CERCA DE LA CASA DE RETIRO TUPA REKAVO</t>
  </si>
  <si>
    <t>JUANITA FRANCO DE GONZALEZ</t>
  </si>
  <si>
    <t>A 2 CUADRAS DE TUPAREKAVO</t>
  </si>
  <si>
    <t>RUBEN ESCOBAR</t>
  </si>
  <si>
    <t>CONSOLACION CORONEL DE SANTACRUZ</t>
  </si>
  <si>
    <t>A 2 CUADRAS DE TUPA REKAVO</t>
  </si>
  <si>
    <t xml:space="preserve">DIOGENES RAMON CANDIA ANTUNEZ </t>
  </si>
  <si>
    <t>(0982) 639673</t>
  </si>
  <si>
    <t xml:space="preserve">CAMINO A LIMPIO </t>
  </si>
  <si>
    <t xml:space="preserve">ENFRENTE DE UNA ESTACION DE SERVICIO. A METROS DE LA CASA DE RETIRO TUPA REKAVO </t>
  </si>
  <si>
    <t xml:space="preserve">APARICIA FLORENCIANI DE CANDIA </t>
  </si>
  <si>
    <t>TOLENTINO CHAMORRO MARECOS</t>
  </si>
  <si>
    <t>TIO TOLE</t>
  </si>
  <si>
    <t>A 200 METROS DE LA RUTA LUQUE-LIMPIO</t>
  </si>
  <si>
    <t>ESTEBAN PANIAGUA</t>
  </si>
  <si>
    <t>DON KIRI`I</t>
  </si>
  <si>
    <t>AVDA. TUPA REKAVO Nº 660</t>
  </si>
  <si>
    <t>FRENTE A LA CABINA, ANTES DE LA CASA DE RETIRO TUPA REKAVO</t>
  </si>
  <si>
    <t>SABINA PANIAGUA</t>
  </si>
  <si>
    <t>RAMON RAMIREZ</t>
  </si>
  <si>
    <t>0984-968-256</t>
  </si>
  <si>
    <t>TUPA REKAVO</t>
  </si>
  <si>
    <t xml:space="preserve">CERCA DE LA CASA DE RETIRO </t>
  </si>
  <si>
    <t>JUANA EVANGELISTA ENCISO DE PRIETO</t>
  </si>
  <si>
    <t>UNA CUADRA ANTES DE LA PARADA DE LINEA 5</t>
  </si>
  <si>
    <t>RAMON ENCISO</t>
  </si>
  <si>
    <t>MAGDALENA ZORRILLA DE ARANDA</t>
  </si>
  <si>
    <t xml:space="preserve">ANANIA MARTINEZ ALVAREZ </t>
  </si>
  <si>
    <t>(0984) 632719</t>
  </si>
  <si>
    <t>CERCA DE TUPA REKAVO , ENFRENTE VIVE UN COMISARIO</t>
  </si>
  <si>
    <t xml:space="preserve">APOLONIA ALEJANDRA LANDAIRA DE BRITOS </t>
  </si>
  <si>
    <t>(0982) 923194</t>
  </si>
  <si>
    <t>CALLE ROSARIO , DESVIO A LIMPIO</t>
  </si>
  <si>
    <t>PASANDO UNOS METROS LA PARADA DE LA LINEA 5 ES LA CASA</t>
  </si>
  <si>
    <t xml:space="preserve">APOLONIA  </t>
  </si>
  <si>
    <t>(0982) 395146</t>
  </si>
  <si>
    <t>JULIO PORTILLO GONZALEZ</t>
  </si>
  <si>
    <t xml:space="preserve">ISABEL IDALINA GOMEZ VDA DE GONZALEZ </t>
  </si>
  <si>
    <t>CALLE MONSERRAT</t>
  </si>
  <si>
    <t>A METROS DE LA CASA DE RETIRO TUPA REKAVO , FRENTE A COPEC</t>
  </si>
  <si>
    <t>MAXIMA OCAMPOS DE SOTELO</t>
  </si>
  <si>
    <t>021-578-454</t>
  </si>
  <si>
    <t>SE ENTRA 5 CUADRAS SOBRE LA RUTA MORACUE GIRAR A LA DERECHA UN ACUADRA Y LUEGO A LA IZQUIERDA UNA CUADRA  Y MEDIA APROX, CERCA DE LA PLAZA SAN ANTONIO</t>
  </si>
  <si>
    <t>BERTA SOTELO</t>
  </si>
  <si>
    <t>021-646-833</t>
  </si>
  <si>
    <t>BERNARDA SANCHEZ DE ACOSTA</t>
  </si>
  <si>
    <t>CÑIA 11 MORAS CUE</t>
  </si>
  <si>
    <t>A 2 CUADRAS DE LA RUTA DE MORAS CUE</t>
  </si>
  <si>
    <t>ALBINO A. AMARILLA</t>
  </si>
  <si>
    <t>JUAN JOSE SOTELO BRITEZ</t>
  </si>
  <si>
    <t>ELVIRA CABRERA PANIAGUA</t>
  </si>
  <si>
    <t>HACIA LA DESPENSA CARLITOS</t>
  </si>
  <si>
    <t>VALENTINA CABRERA</t>
  </si>
  <si>
    <t xml:space="preserve">DIEGO ESPINOZA </t>
  </si>
  <si>
    <t>(0982) 338168</t>
  </si>
  <si>
    <t>CAÑADA GARAY  -MARIA BLANCA</t>
  </si>
  <si>
    <t>ENFRENTE DE UN COLEGIO Y DE UNA PLAZA ES LA CASA</t>
  </si>
  <si>
    <t>MICHAEL GOMEZ</t>
  </si>
  <si>
    <t>(0984) 856113</t>
  </si>
  <si>
    <t>REMIGIO CHAMORRO ORTIZ</t>
  </si>
  <si>
    <t>ROSARIO Y 7 DE OCTUBRE</t>
  </si>
  <si>
    <t>HACIA TUPA REKAVO</t>
  </si>
  <si>
    <t>LUISA ESCOBAR GONZALEZ</t>
  </si>
  <si>
    <t>FRACCION MAIDANA CÑIA 11</t>
  </si>
  <si>
    <t>POR CALLE TUPA REKAVO, PASANDO LA COMISARIA DE MORAS CUE, 5 CALLES, UNA DESPUES DEL SUPERMERCADO SANTA ROSA Y A LA IZQUIERDA EN LA ESQUINA DE LA CARPINTERIA RUBIÑO, CASA A LA MANO IZQUIERDA LA 5º CASA</t>
  </si>
  <si>
    <t>CELSA DE SOSA</t>
  </si>
  <si>
    <t>MARIA LUISA ROLON BENITEZ</t>
  </si>
  <si>
    <t>0981-163-874</t>
  </si>
  <si>
    <t>ANTES DE ALCANZAR LA COMISARIA 28º, CASI ENFRENTE A LA PARADA DE LA LINEA 5</t>
  </si>
  <si>
    <t>NORMA AMARILLA DE C.</t>
  </si>
  <si>
    <t>LUCIA BRITEZ BAREIRO</t>
  </si>
  <si>
    <t>0971-153-491</t>
  </si>
  <si>
    <t>IR POR EL CAMINO A LIMPIO PASAR LA COMISARIA Y ENTRAR A LA MANO DERECHA 5 CUDARAS CASI ENFRENTE AL COLEGIO ESPIRITU SANTO</t>
  </si>
  <si>
    <t xml:space="preserve">RODOLFO VILLALBA </t>
  </si>
  <si>
    <t xml:space="preserve">VILLA ROSARIO </t>
  </si>
  <si>
    <t xml:space="preserve">PASANDO LA ESCUELA DEFENSORES DEL CHACO SE ENTRA A LA IZQUIERDA 4 CUADRAS ENFRENTE DE LA ESCUELA ESPIRITU SANTO </t>
  </si>
  <si>
    <t xml:space="preserve">RAFAEL BENITEZ TORRES </t>
  </si>
  <si>
    <t>(0982) 620019</t>
  </si>
  <si>
    <t>EN LA ESQUINA DE TUPA REKAVO Y DE LA PELUQUERIA KANOL SE DOBLA 100 METROS A LA IZQUIERDA PARA LA CASA</t>
  </si>
  <si>
    <t>ZUNI VERA</t>
  </si>
  <si>
    <t>(0981) 524591</t>
  </si>
  <si>
    <t xml:space="preserve">MAXIMA GONZALEZ DE BENITEZ </t>
  </si>
  <si>
    <t>ÑA INA</t>
  </si>
  <si>
    <t>EN LA ESQUINA DE TUPA REKAVO Y DE LA PELUQUERIA KANOL SE DOBLA 1000 METROS A LA IZQUIERDA PARA LA CASA</t>
  </si>
  <si>
    <t xml:space="preserve">CECILIO IGNACIO MACIEL LOPEZ </t>
  </si>
  <si>
    <t>(0985) 994973</t>
  </si>
  <si>
    <t>SE PASA LA COMISARIA Y EL SUPER SANTA ROSA. SE ENTRA A LA IZQUIERDA 3 CUADRAS EN LA ESQUINA HAY UN SALON DE EVENTOS AHÍ SE DOBLA A LA DERECHA UNOS METROS. CERCA DE LA VILLA JAZMIN</t>
  </si>
  <si>
    <t xml:space="preserve">JOEL MACIEL </t>
  </si>
  <si>
    <t>(0961) 152223</t>
  </si>
  <si>
    <t>MARIA DEL ROSARIO GONZALEZ VDA DE ROJAS</t>
  </si>
  <si>
    <t>0985-155-588</t>
  </si>
  <si>
    <t>VILLA POLICIAL 8 DE MARZO</t>
  </si>
  <si>
    <t>SE ENTRAN 9 CUADRAS EN LA CALLE DEL COLEGIO DEFENSORES DEL CHACO GIRAR A LA IZQUIERDA PORTON DE COLOR VERDE</t>
  </si>
  <si>
    <t>LIZA SAMUDIO</t>
  </si>
  <si>
    <t>021-648-456</t>
  </si>
  <si>
    <t>SARA BOGARIN DE GONZALEZ</t>
  </si>
  <si>
    <t>ÑA SARITA</t>
  </si>
  <si>
    <t>FRENTE A LA CAPILLA SAN JOSE YKA`A</t>
  </si>
  <si>
    <t>IRMA PANIAGUA</t>
  </si>
  <si>
    <t xml:space="preserve">EMILIANO ORTELLADO RAMIREZ </t>
  </si>
  <si>
    <t>(0981) 948263</t>
  </si>
  <si>
    <t xml:space="preserve">CALLE TUPA REKAVO  </t>
  </si>
  <si>
    <t xml:space="preserve">ENFRENTE DE UN POLIDEPÒRTIVO, A 3 CUADRAS DE UNA CASA DE RETIRO </t>
  </si>
  <si>
    <t xml:space="preserve">ANTONIA PANIAGUA DE CHAMORRO </t>
  </si>
  <si>
    <t>(0982) 273816</t>
  </si>
  <si>
    <t xml:space="preserve">CALLE ROSARIO Y TUPA REKAVO / 7 DE OCTUBRE </t>
  </si>
  <si>
    <t>SE ENTRA EN LA CALLE 7 DE OCTUBRE MEDIA CUADRA</t>
  </si>
  <si>
    <t xml:space="preserve">GREGORIA LOPEZ </t>
  </si>
  <si>
    <t>(0981) 477854</t>
  </si>
  <si>
    <t>CALLE ROSARIO , CAMINO A LIMPIO</t>
  </si>
  <si>
    <t xml:space="preserve">CERCA DE LA CAPILLA ESPIRITU SANTO, ANTES DE LA PARADA DE LA LINEA 5. EN LA ESQUINA DE LA CAPILLA SE ENTRA A LA DERECHA ALADO DE LA CASA DE TERESA TORRES ES. </t>
  </si>
  <si>
    <t>BLANCA BRITOS</t>
  </si>
  <si>
    <t>TEODORA IBARROLA VDA DE ALMIRON</t>
  </si>
  <si>
    <t>0981-396-761</t>
  </si>
  <si>
    <t>TUPAREKAVO</t>
  </si>
  <si>
    <t>CERCA DE LA CAPILLA JESUS BUEN PASTOR</t>
  </si>
  <si>
    <t>RUBEN ALMIRON</t>
  </si>
  <si>
    <t>0981-396-767</t>
  </si>
  <si>
    <t>SUSANA PANIAGUA DE MOREL</t>
  </si>
  <si>
    <t>0981-666-173</t>
  </si>
  <si>
    <t>PASAR 30 MTS LA IGLESIA MORMON Y ENTRAR A LA MANO DERECHA APROX UNA CUADRA</t>
  </si>
  <si>
    <t xml:space="preserve">ELIAS RAMON BOGARIN </t>
  </si>
  <si>
    <t>(0981) 208853</t>
  </si>
  <si>
    <t xml:space="preserve">RUTA LUQUE - LIMPIO, FRACCION EL DORADO </t>
  </si>
  <si>
    <t>A 3 CUADRAS DE LA PLAZA DE LA VILLA 8 DE MARZO (AL ESTE)</t>
  </si>
  <si>
    <t>CIRILA NAVARRO DE BENITEZ</t>
  </si>
  <si>
    <t>0982-520-042</t>
  </si>
  <si>
    <t>BENITEZ FARIÑA ESQUINA SANTA CRUZ</t>
  </si>
  <si>
    <t>FRENTE A LA CAPILLA CRISTO REY</t>
  </si>
  <si>
    <t>CESAR RAMIREZ</t>
  </si>
  <si>
    <t>0985-875-133</t>
  </si>
  <si>
    <t>LUCIANA ORTELLADO</t>
  </si>
  <si>
    <t>11º CÑIA, POZO AZUL Y MARIN KAVY</t>
  </si>
  <si>
    <t>DE LA RUTA LUQUE A LIMPIO, PASANDO TUPA REKAVO, HASTA POLLERIA DEBY, A LA DERECHA UNOS 1000 MTS, LUEGO DERECHA, DOS O TRES CASAS, A LA MANO DERECHA</t>
  </si>
  <si>
    <t>NATIVIDAD GRACIELA GONZALEZ ORTELLADO</t>
  </si>
  <si>
    <t xml:space="preserve">BENITA RODRIGUEZ DE DUARTE </t>
  </si>
  <si>
    <t>(0982) 219076</t>
  </si>
  <si>
    <t xml:space="preserve">FRACCION JARDIN DE PARIS 3, CALLE LIMPIO - LUQUE </t>
  </si>
  <si>
    <t>PASANDO LA ESCUELA DEFENSORES DEL CHACO Y LA COMISARIA MORA CUE, AL LLEGAR AL TALLER MECANICO R Y V SE ENTRA A LA IZQUIERDA 3 CUADRAS LUEGO SE DOBLA A LA IZQUIERDA LA 2º CASA ES,.</t>
  </si>
  <si>
    <t xml:space="preserve">NIMIA DUARTE </t>
  </si>
  <si>
    <t>(0982) 238965</t>
  </si>
  <si>
    <t>EUGENIO BENITEZ SIMBRON</t>
  </si>
  <si>
    <t>DON BENITEZ</t>
  </si>
  <si>
    <t>DANIEL FERNANDEZ COLMAN</t>
  </si>
  <si>
    <t>ASENTAMIENTO CERRO CORA MANZ 2 LOTE Z</t>
  </si>
  <si>
    <t>CERCA DE LA ESC. DEFENSORES DE CHACO Y UN TAMBO CHACHERIA</t>
  </si>
  <si>
    <t>PASTORA FERNANDEZ</t>
  </si>
  <si>
    <t xml:space="preserve">ELENA GARCIA DE CHAVEZ </t>
  </si>
  <si>
    <t>(0984) 129663</t>
  </si>
  <si>
    <t xml:space="preserve">A 6 CUADRAS DE LA RUTA TUPA REKAVO </t>
  </si>
  <si>
    <t>FLORENCIO CABRERA AQUINO</t>
  </si>
  <si>
    <t>TERRITORIO SOCIAL CERRO CORA. MANZ 3 LOTE 8</t>
  </si>
  <si>
    <t>DEL CAMINO LUQUE - LIMPIO, ENTRANDO AL NORTE EN CALLE DONDE ESTA LA ANTENA DE TIGO, ANTES DEL COLEGIO DEFENSORES DEL CHACO, LA TERCERA MANZANA</t>
  </si>
  <si>
    <t>JUAN MARCELINO ACUÑA</t>
  </si>
  <si>
    <t>ASENTAMIENTO LUQUEÑO DE PILAR</t>
  </si>
  <si>
    <t>HACIA LA PARADA DE LA LINEA 5</t>
  </si>
  <si>
    <t>SABRINA ACUÑA</t>
  </si>
  <si>
    <t>MARCIAL GALEANO</t>
  </si>
  <si>
    <t>0983-391-047/0983-306-690</t>
  </si>
  <si>
    <t>IR POR LA RUTA LUQUE LIMPIO, ENTRAR EN LA CALLE ROSARIO 5 CUADRAS GIRAR A LA IZQUIERDA 4 CUADRAS Y A LA DERECHA MEDIA CUADRA</t>
  </si>
  <si>
    <t>FELINA GONZALEZ</t>
  </si>
  <si>
    <t>0983-391-047</t>
  </si>
  <si>
    <t xml:space="preserve">JACINTA ZARATE DE VALLEJOS </t>
  </si>
  <si>
    <t>(0984) 853568</t>
  </si>
  <si>
    <t xml:space="preserve">ASENTAMIENTO CERRO CORA. CALLE ROSARIO </t>
  </si>
  <si>
    <t>CERCA DE LA CASA DE RETIRO PASANDO. MANZANA 4.</t>
  </si>
  <si>
    <t>SALUSTIANA RAMIREZ VDA DE BOGARIN</t>
  </si>
  <si>
    <t>VIVE AL COSTADO DE TUPA REKAVO</t>
  </si>
  <si>
    <t>DIONICIO BOGARIN</t>
  </si>
  <si>
    <t>0982-711-016</t>
  </si>
  <si>
    <t>ANTONIA VALDES OCAMPOS</t>
  </si>
  <si>
    <t>TUPA REKAVO Nº 255</t>
  </si>
  <si>
    <t>PASANDO EL SURTIDO Y LA ENTRADA A SAN JOSE</t>
  </si>
  <si>
    <t>ANA PORTILLO</t>
  </si>
  <si>
    <t>ADELA BLANCO VDA DE DUARTE</t>
  </si>
  <si>
    <t>FRACCION MONSERRAT</t>
  </si>
  <si>
    <t>ENTRAR HACIA TUPA REKAVO 6 CUADRAS, AL LADO DE DESPENSA ADOLFITO</t>
  </si>
  <si>
    <t>DIANA DUARTE</t>
  </si>
  <si>
    <t xml:space="preserve">VICENTE RODRIGUEZ </t>
  </si>
  <si>
    <t>(0971) 662210</t>
  </si>
  <si>
    <t xml:space="preserve">CAMINO LUQUE - LIMPIO, FRACCION MBOKAYA POTY II - </t>
  </si>
  <si>
    <t>SE ENTRA EN LA ESQUINA DE LA CASA DE RETIRO TUPA REKAVO SE ENTRA EN CURVA 3 CUADRAS DERECHO. LUEGO SE DOBLA A LA IZQUIERDA 4 CUADRAS APROX. A UNA CUADRA DE LA DESPENSA MABEL Y DE UNA CANCHA DE VOLEY</t>
  </si>
  <si>
    <t>DANIELA RODRIGUEZ</t>
  </si>
  <si>
    <t>(0982) 577930</t>
  </si>
  <si>
    <t xml:space="preserve">JULIA DIAZ DE RODRIGUEZ </t>
  </si>
  <si>
    <t xml:space="preserve">VICENTA MARECO VDA DE GIMENEZ </t>
  </si>
  <si>
    <t>(0981) 788404</t>
  </si>
  <si>
    <t>SE ENTRA EN LA ESQUINA DE LA CASA DE RETIRO TUPA REKAVO SE ENTRA EN CURVA 3 CUADRAS DERECHO. LUEGO SE DOBLA A LA IZQUIERDA 3 CUADRAS APROX. ANTES DE LA DESPENSA MABEL Y DE UNA CANCHA DE VOLEY</t>
  </si>
  <si>
    <t xml:space="preserve">ZUNILDA GIMENEZ </t>
  </si>
  <si>
    <t>(0982) 337375</t>
  </si>
  <si>
    <t>JUANA ROSA ALEGRE DE MUÑOZ</t>
  </si>
  <si>
    <t>FRACCION CORDALI</t>
  </si>
  <si>
    <t>FRENTE AL ASENTAMIENTO SAN GREGORIO</t>
  </si>
  <si>
    <t>EMILIANO MUÑOZ LUGO</t>
  </si>
  <si>
    <t>JUANA ROSA ALEGRE</t>
  </si>
  <si>
    <t>SILVERIA CALCENA DE ESPINOLA</t>
  </si>
  <si>
    <t>CALLE LOMA PYTA, SANTA CATALINA</t>
  </si>
  <si>
    <t>MARIA CENTURION</t>
  </si>
  <si>
    <t>JOSE CENTURION</t>
  </si>
  <si>
    <t>HACIA LA VENTA DE MATERIALES DE CONSTRUCCION "EL CONSTRUCTOR"</t>
  </si>
  <si>
    <t>BENIGNA CENTURION</t>
  </si>
  <si>
    <t>TOMASA CANDIA DE CENTURION</t>
  </si>
  <si>
    <t>DOMINGO GUZMAN INSFRAN VILLALBA</t>
  </si>
  <si>
    <t xml:space="preserve">A METROS DE LA COMISARIA SE ENTRA EN UN CALLEJO EN LA ESQUINA </t>
  </si>
  <si>
    <t>PABLO ESTILANO VALLEJOS</t>
  </si>
  <si>
    <t>0982-808-943</t>
  </si>
  <si>
    <t>ASENTAMIENTO CERRO CORA</t>
  </si>
  <si>
    <t>CAMINO A LIMPIO PASANDO LA COMISARIA GIRAR  A LA DERECHA 4 CUADRAS PASANDO LA PARADA DE LA LINEA 5 MANZANA 4 LOTE 1</t>
  </si>
  <si>
    <t xml:space="preserve">MAXIMA BENITEZ DE VILLALBA </t>
  </si>
  <si>
    <t>(0981) 428572</t>
  </si>
  <si>
    <t xml:space="preserve">VILLA ROSARIO, CAMINO A LIMPIO </t>
  </si>
  <si>
    <t>MAXIMINA MARECO</t>
  </si>
  <si>
    <t>ÑA MAXI</t>
  </si>
  <si>
    <t>0983-391-509</t>
  </si>
  <si>
    <t xml:space="preserve">CERCA DE LA PARADA DE LA LINEA 5 </t>
  </si>
  <si>
    <t>DELFINA DE MARECOS</t>
  </si>
  <si>
    <t>0981-854-845</t>
  </si>
  <si>
    <t>TROADIA PEREZ DE CABALLERO</t>
  </si>
  <si>
    <t>PRESENTACION VAZQUEZ DE VERA</t>
  </si>
  <si>
    <t>A 3 CUADRAS DE TUPAREKAVO</t>
  </si>
  <si>
    <t xml:space="preserve">WENCESLAA ADORNO RODAS </t>
  </si>
  <si>
    <t>(0984) 160540</t>
  </si>
  <si>
    <t>CALLE 7 DE OCTUBRE- SANTA ROSA</t>
  </si>
  <si>
    <t>CASI ENFRENTE DE LA PLAZA SANTA ROSA Y CERCA DEL SURTIDOR B.R.</t>
  </si>
  <si>
    <t>PABLA OJEDA</t>
  </si>
  <si>
    <t>0982-622-064</t>
  </si>
  <si>
    <t>FRENTE A LA CASA DE RETIRO TUPA REKAVO</t>
  </si>
  <si>
    <t>JUANA OJEDA</t>
  </si>
  <si>
    <t>FRANCISCO MARTINEZ</t>
  </si>
  <si>
    <t>POR CALLE TUPA REKAVO, PASANDO LA COMISARIA DE MORAS CUE, 5 CALLES, UNA DESPUES DEL SUPERMERCADO SANTA ROSA Y A LA IZQUIERDA EN LA ESQUINA DE LA CARPINTERIA RUBIÑO, CASA A LA MANO IZQUIERDA</t>
  </si>
  <si>
    <t>GERVACIA PEREZ DE SANTANDER</t>
  </si>
  <si>
    <t>0982-585-142</t>
  </si>
  <si>
    <t>IR POR LA CALLE TUPAREKAVO HASTA LA CASA DE MATERIALES EL CONSTRUCTOR ENTRAR A LA MANO DERECGA SOBRE LA CALLE NAZARET UNA CUADRA GIRAR A LA DERECHA UNA CUADRA Y UNA CUADRA  A LA IZQUIERDA LA 4º CASA</t>
  </si>
  <si>
    <t>ÑA VIKY</t>
  </si>
  <si>
    <t>0981-569-030</t>
  </si>
  <si>
    <t>JUSTA RUIZ DIAZ</t>
  </si>
  <si>
    <t>0985-760-245</t>
  </si>
  <si>
    <t>CERCA DE LA  TUPA REKAVO</t>
  </si>
  <si>
    <t>AL COSTADO DE LA CASA DE RETIRO TUPA REKAVO</t>
  </si>
  <si>
    <t>SARA CACERES</t>
  </si>
  <si>
    <t>DOMINGA JARA OJEDA</t>
  </si>
  <si>
    <t>0981-876-616</t>
  </si>
  <si>
    <t>TERRITRORIO SOCIAL CERRO CORA</t>
  </si>
  <si>
    <t>EN LA ENTRADA DE LA VILLA POLICIAL 8 DE MARZO, CERCA DEL COLEGIO DEFENSORES DEL CHACO MANZANA 4 LOTE 1</t>
  </si>
  <si>
    <t>FLORENCIA IBAÑEZ</t>
  </si>
  <si>
    <t>AVENIDA TUPA REKAVO</t>
  </si>
  <si>
    <t>HACIA EL DEPOSITO DE MATERIALES "EL CONSTRUCTOR"</t>
  </si>
  <si>
    <t>AGUSTINA EZQUIVEL VDA DE CHAPARRO</t>
  </si>
  <si>
    <t>021 647259</t>
  </si>
  <si>
    <t>SO RAMON GONZALEZ C/ S O FEDERICO AYALA</t>
  </si>
  <si>
    <t>DESPENSA GLORIA</t>
  </si>
  <si>
    <t xml:space="preserve">ROSALVA ACOSTA VDA DE MACHUCA </t>
  </si>
  <si>
    <t>ÑA ROSALVA</t>
  </si>
  <si>
    <t>0983 550458</t>
  </si>
  <si>
    <t>12 DE JUNIO, COMPAÑÍA 11</t>
  </si>
  <si>
    <t>MATADERIA ÑA ENOCHA</t>
  </si>
  <si>
    <t>LUCIA MACHUCA</t>
  </si>
  <si>
    <t>0982 116579</t>
  </si>
  <si>
    <t xml:space="preserve">MARIA SIXTA MARTINEZ AYALA </t>
  </si>
  <si>
    <t>(021) 648317</t>
  </si>
  <si>
    <t>LUQUE - LIMPIO  CÑIA 11</t>
  </si>
  <si>
    <t>EN LA ESQUINA DE TUPA REKAVO EN LA DESPENSA ROMI SE DOBLA A LA IZQUIERDA 100 METROS PASANDO LA PELUQUERIA KANL</t>
  </si>
  <si>
    <t xml:space="preserve">PABLA IRALA OVELAR </t>
  </si>
  <si>
    <t>(0981) 593916</t>
  </si>
  <si>
    <t>VILLA PILICIAL, A METROS DE LA COMISARIA Nº 28  Y DE UNA PARADA DE TAXI, DETRÁS DE LA DESPENSA ROMI</t>
  </si>
  <si>
    <t>ELIDA LOPEZ</t>
  </si>
  <si>
    <t xml:space="preserve">CEFERINO CAÑIZA CACERES </t>
  </si>
  <si>
    <t>(0971) 289028</t>
  </si>
  <si>
    <t xml:space="preserve">CALLE ROSARIO , ASENTAMIENTO SAN PEDRO </t>
  </si>
  <si>
    <t>MARIO DEJESUS ACOSTA</t>
  </si>
  <si>
    <t>DE JESUS</t>
  </si>
  <si>
    <t xml:space="preserve">TEOFILO DUARTE </t>
  </si>
  <si>
    <t>BLASIDO TOLEDO</t>
  </si>
  <si>
    <t>2º CÑIA  CASA Nº 1045</t>
  </si>
  <si>
    <t>DE CURVA ROMERO, ENTRAR POR NANAWA, CASA FRENTE DE VATERIO LOPEZ</t>
  </si>
  <si>
    <t>SIMON BURGOS</t>
  </si>
  <si>
    <t>VILLA NUEVA ASUNCION</t>
  </si>
  <si>
    <t>ENTRAR EN LA CALLE NUEVA ASUNCION, GIRAR  A LA  IZQUIERDA  Y  A LA DERECHA LA 6º CASA</t>
  </si>
  <si>
    <t>PEDRO PABLO MOREL</t>
  </si>
  <si>
    <t>26 DE FEBRERO ESQ. SAN MIGUEL 1º CÑIA</t>
  </si>
  <si>
    <t>DE LA RUTA GRAL AQUINO, A LA IZQUIERDA EN LA ESQUINA DEL SURTIDOR, SOBRE GRAL CABALLERO, A LA ALTURA DE LA CANCHA DEL CLUB GRAL CABALLERO, DOBLAR A LA DERECHA, POR 26 DE FEBRERO, HASTA LA CURVA A LA DERECHA, EN LA ESQUINA ESTA LA CASA.</t>
  </si>
  <si>
    <t>ÑU GUAZU</t>
  </si>
  <si>
    <t>PABLO DARIO MOREL</t>
  </si>
  <si>
    <t>CLAUDIO ZARACHO ACOSTA</t>
  </si>
  <si>
    <t>0981 194824</t>
  </si>
  <si>
    <t>CAPILLA SAN IGNACIO DEL LOYOLA</t>
  </si>
  <si>
    <t>LIZ RIVAS</t>
  </si>
  <si>
    <t>0984 263490</t>
  </si>
  <si>
    <t xml:space="preserve">ANTONIO SOSA </t>
  </si>
  <si>
    <t>(0971) 322668</t>
  </si>
  <si>
    <t>CERCA DE LA IGLESIA SAN IGNACIO Y DE UNA CANCHA DE FUTBOL, A METROS DE UNA LIBRERÍA Y DE UNA DESPENSA</t>
  </si>
  <si>
    <t>SARA SOSA</t>
  </si>
  <si>
    <t>ANGEL GUZMAN AYALA</t>
  </si>
  <si>
    <t>0982-588-174</t>
  </si>
  <si>
    <t xml:space="preserve">ITA`ANGUA - PAJARO CAMPANA </t>
  </si>
  <si>
    <t>MANZANA 3 LOTE 9 DE INMOBILIARIA DEL ESTE</t>
  </si>
  <si>
    <t>DARIA NOEMI GOMEZ</t>
  </si>
  <si>
    <t>021-642-718</t>
  </si>
  <si>
    <t>ANTON DE LUQUE C/  TOMAS HERRERA Nº 482</t>
  </si>
  <si>
    <t>A DOS CUADRAS APROX DE LA PLAZA</t>
  </si>
  <si>
    <t>ELIDA DE BENITEZ</t>
  </si>
  <si>
    <t>021-642-610</t>
  </si>
  <si>
    <t>AURORA ARCE VDA DE PACHECO</t>
  </si>
  <si>
    <t>642-952</t>
  </si>
  <si>
    <t>CLAUDIO ARMOA Nº515 C/ HERRERA</t>
  </si>
  <si>
    <t>PASANDO LA CAPILLA SAGRADA FLIA</t>
  </si>
  <si>
    <t>LILIA ROSA MENDEZ DE LOPEZ</t>
  </si>
  <si>
    <t>0961 476031</t>
  </si>
  <si>
    <t>JUAN DE MENA 66 E/ SANTANDER Y MARTIN DELGADO</t>
  </si>
  <si>
    <t>PASAR UNA CUADRA COLEGIO SAN AGUSTIN</t>
  </si>
  <si>
    <t>JUANA INSFRAN JACQUET</t>
  </si>
  <si>
    <t>ÑA JUAN</t>
  </si>
  <si>
    <t>Nº DE LA CASA 76, PASANDO EL SUPERMERCADO LAS MELLIZAS Y SIGUIENDO EL CAMINO DE LA LINEA 5 CERCA DE LA PLAZA PALMA LOMA</t>
  </si>
  <si>
    <t>FELIPA RODRIGUEZ</t>
  </si>
  <si>
    <t>MARIA ESTHER ESCURRA DE PORTILLO</t>
  </si>
  <si>
    <t>0971-220-303</t>
  </si>
  <si>
    <t>CAPITAN ALBERTANO ZAYAS Nº 158 C/ LEONISIMO LUQUEÑO</t>
  </si>
  <si>
    <t>CERCA DEL SUPERMERCADO AHORREMOS</t>
  </si>
  <si>
    <t>BLANCA PORTILLO</t>
  </si>
  <si>
    <t>ISAEL DARIO DE JESUS TORRES VILLALBA</t>
  </si>
  <si>
    <t>0985-943-407 / 021-974-800</t>
  </si>
  <si>
    <t>CLAUDIO ARMOA Y JOSE BONIFACIO Nº 124</t>
  </si>
  <si>
    <t>A MEDIA CUADRA APROX DE LA ESCUELA ADRIAN JARA</t>
  </si>
  <si>
    <t>CARLOS ALCIDES TORRES</t>
  </si>
  <si>
    <t>021-641-800</t>
  </si>
  <si>
    <t>CELIA CONCEPCION MENDEZ DE BENITEZ</t>
  </si>
  <si>
    <t>0985-316-610</t>
  </si>
  <si>
    <t>JOSE BONIFACIO Y CLAUDIO ARMOA Nº 990</t>
  </si>
  <si>
    <t>FRENTE A LA ANTENA DE TIGO</t>
  </si>
  <si>
    <t>CECILIA BENITEZ SANABRIA</t>
  </si>
  <si>
    <t>0982-610-483</t>
  </si>
  <si>
    <t>JUAN DE DIOS FARIÑA</t>
  </si>
  <si>
    <t>AZUCENA Y AGUSTIN BARRIOS Nº 2011</t>
  </si>
  <si>
    <t>PASANDO LA PLAZA PALMA LOMA FRENTE A LA CANCHA</t>
  </si>
  <si>
    <t>MARCO PORTILLO NUÑEZ</t>
  </si>
  <si>
    <t>DON PORTILLO</t>
  </si>
  <si>
    <t>ENRIQUE GONZALEZ BRIZUELA</t>
  </si>
  <si>
    <t>021-647-881</t>
  </si>
  <si>
    <t>CALLE PASIONARIA</t>
  </si>
  <si>
    <t>FRENTE A LA PLAZA DE PALMA LOMA</t>
  </si>
  <si>
    <t>DELIA RIOS</t>
  </si>
  <si>
    <t>RAMON MOREL</t>
  </si>
  <si>
    <t>CALLE AGUSTIN BARRIOS</t>
  </si>
  <si>
    <t>ESTEBAN LILIO ROLON QUIÑONEZ</t>
  </si>
  <si>
    <t>JOSE MARTI Nº 173</t>
  </si>
  <si>
    <t>HACIA LA ESCUELA ADRIAN JARA</t>
  </si>
  <si>
    <t>ILARIO ROLON</t>
  </si>
  <si>
    <t xml:space="preserve">JORGINA LUJAN </t>
  </si>
  <si>
    <t xml:space="preserve">SE ENTRA ENFRENTE DE DEL COLEGIO PRINCIPE DE PAZ 1 CUADRA ALADO DE UNA VERDULERIA </t>
  </si>
  <si>
    <t>PETRONA PABLA LOPEZ DE FARIÑA</t>
  </si>
  <si>
    <t>021-644-251</t>
  </si>
  <si>
    <t>LIDIA GONZALEZ ACUÑA</t>
  </si>
  <si>
    <t>CLAUDIO ARRUA Y LEONISMO LUQUEÑO</t>
  </si>
  <si>
    <t>HACIA SUPER AHORRA MAS</t>
  </si>
  <si>
    <t>DIONICIA VDA DE PEREIRA</t>
  </si>
  <si>
    <t xml:space="preserve">CARLOS SOLIS </t>
  </si>
  <si>
    <t xml:space="preserve">PRIMERA COMPAÑÍA PALMA LOMA </t>
  </si>
  <si>
    <t>SE ENTRA EN LA CALLE LEONISIMO LUQUEÑO , A METROS DE LA CAPILLA SAN MIGUEL Y DEL CLUB GRAL CABALLERO</t>
  </si>
  <si>
    <t>ENRIQUE GOMEZ</t>
  </si>
  <si>
    <t>ANTON DE LUQUE Nº 526 C/ TOMAS DE HERRERA</t>
  </si>
  <si>
    <t>DE COPETROL SEGUIR 3 CUADRAS, PASANDO LA PLAZA PALMA LOMA UNA CUADRA, A LA DERECHA Y A LA IZQUIERDA, CASA MANO DERECHA</t>
  </si>
  <si>
    <t>GLORIA RAMIREZ</t>
  </si>
  <si>
    <t>021 642866</t>
  </si>
  <si>
    <t>EUTAQUIA LEON DE MOREL</t>
  </si>
  <si>
    <t>CALLE AGUSTIN BARRIOS C/ CLAUDIO ARRUA</t>
  </si>
  <si>
    <t>MARCIANA NORBERTA SOLIS CACERES</t>
  </si>
  <si>
    <t>LEONISMO LUQUEÑO C/ CAPITAN MERELES Nº 588</t>
  </si>
  <si>
    <t>DE GRAL AQUINO, ENTRANDO EN LA CALLE DONDE ESTA EL SUPER ESPAÑA, LEONISMO LUQUEÑO, HASTA CAPITAN MERELES</t>
  </si>
  <si>
    <t>ANGELA CENTURION</t>
  </si>
  <si>
    <t>AGUSTIN BARRIOS  640 C/ LIBERTADORES DE AMERICA</t>
  </si>
  <si>
    <t>CERCA AGUATERIA BONAGUASRL TANQUE COLOR AZUL</t>
  </si>
  <si>
    <t>MARIA MARCIA AYALA DIAZ</t>
  </si>
  <si>
    <t>021-644-203</t>
  </si>
  <si>
    <t>SATURNINO MERELES 931 C/ P. ULIAMBRE</t>
  </si>
  <si>
    <t>CERCA DE LA ENTRADA A PALMA LOMA</t>
  </si>
  <si>
    <t>LOURDES AYALA</t>
  </si>
  <si>
    <t>ADOLFINA DUARTE VDA DE ARZAMENDIA</t>
  </si>
  <si>
    <t>HIPOLITO UNANUEL C/ DR. FELIX PAIVA</t>
  </si>
  <si>
    <t>GIRAR EN LA CALLE QUE ESTA FRENTE A COPETROL, IR HASTA QUE TERMINE LA CALLE, EN UN ALMACEN</t>
  </si>
  <si>
    <t>JULIA RAIMUNDI</t>
  </si>
  <si>
    <t xml:space="preserve">BEATRIZ BENITEZ DE CARTAMAN </t>
  </si>
  <si>
    <t xml:space="preserve">CALLE HERIBERTO GILL C/ UNANUE </t>
  </si>
  <si>
    <t>Nº DE LA CASA 1858, DE LA CALLE PALMA LOMA SE ENTRA EN LA CALLE UNANUE DERECHO HASTA LA CALLE HERIBERTO GILL AHÍ ES LA CASA.</t>
  </si>
  <si>
    <t xml:space="preserve">PALMA LOMA </t>
  </si>
  <si>
    <t xml:space="preserve">JUAN BAUTISTA </t>
  </si>
  <si>
    <t>(0981) 561660</t>
  </si>
  <si>
    <t xml:space="preserve">DORA NATIVIDAD BARRETO DE MARTINEZ </t>
  </si>
  <si>
    <t>LA CASA ESTA A 4 CUADRAS DE UNA PLAZA, LA CASA ESTA SOBRE LA CALLE HERIBERTO GILL CASI EN LA ESQUINA CON LA CALLE UNANUE</t>
  </si>
  <si>
    <t>NURI MARTINEZ</t>
  </si>
  <si>
    <t xml:space="preserve">JUAN RAMON BENITEZ ORUE </t>
  </si>
  <si>
    <t>(0982) 688381</t>
  </si>
  <si>
    <t xml:space="preserve">TTE. 2º HERIBERTO GILL 1855 C/ UNANUE </t>
  </si>
  <si>
    <t>DE LA CALLE CLAUDIO ARRUA EN LA ESQUINA DE UNA COPETROL SE ENTRA EN LA CALLE UNANUE DERECHO HASTA LA CALLE HERIBERTO GILL AHÍ SE DOBLA A LA IZQUIERDA UNOS METROS PARA LLEGAR A LA CASA</t>
  </si>
  <si>
    <t xml:space="preserve">ESTELA MARY BENITEZ </t>
  </si>
  <si>
    <t>BRUNO LARA CASTILLO</t>
  </si>
  <si>
    <t>LOPI</t>
  </si>
  <si>
    <t>0982-947-637</t>
  </si>
  <si>
    <t>PASANDO APROX 100MTS LA PLAZA SAN JOSE</t>
  </si>
  <si>
    <t>POZO AZUL</t>
  </si>
  <si>
    <t>SANDALIO RAMIREZ</t>
  </si>
  <si>
    <t>0971-723-880</t>
  </si>
  <si>
    <t>EUGENIO ORTELLADO</t>
  </si>
  <si>
    <t>DON TORALES</t>
  </si>
  <si>
    <t>0981 917274</t>
  </si>
  <si>
    <t>POZO AZUL C/ VERGEL LUQUEÑO</t>
  </si>
  <si>
    <t>MARIN CAAGUY , CERCA DESPENSA</t>
  </si>
  <si>
    <t xml:space="preserve">VIRGINIA ORTELLADO </t>
  </si>
  <si>
    <t>0981 698344</t>
  </si>
  <si>
    <t>EUSTAQUIA BOGARIN DE ROMAN</t>
  </si>
  <si>
    <t>ÑA ESTAQUIA</t>
  </si>
  <si>
    <t>CAÑADA OLAZAR 4º ENTRADA</t>
  </si>
  <si>
    <t>CAMINO HOPUAMI, ENTRADA A POZO AZUL</t>
  </si>
  <si>
    <t>JUSTINA YBARROLA</t>
  </si>
  <si>
    <t>MARTINA GONZALEZ VDA. DE IBARROLA</t>
  </si>
  <si>
    <t>ÑA CHIQUINA</t>
  </si>
  <si>
    <t>VIRGINIA AVEIRO DE YBARROLA</t>
  </si>
  <si>
    <t>0982-137-109</t>
  </si>
  <si>
    <t>SOBRE POZO AZUL</t>
  </si>
  <si>
    <t xml:space="preserve">MIRIAN CUEVA </t>
  </si>
  <si>
    <t>0982-226-678</t>
  </si>
  <si>
    <t>BERNARDINO OZORIO ALMADA</t>
  </si>
  <si>
    <t>CALLE VERGEL LUQUEÑO</t>
  </si>
  <si>
    <t>POZO AZUL, A UNA CUADRA, LA 8º CASA</t>
  </si>
  <si>
    <t>DOLORES BALBINA RIVEROS DE RAMIREZ</t>
  </si>
  <si>
    <t>0981-878-361</t>
  </si>
  <si>
    <t>FRENTE A  LA PLAZA SAN JOSE SOBRE POZO AZUL</t>
  </si>
  <si>
    <t>DIONICIO BAZAN</t>
  </si>
  <si>
    <t>A UNA CUADRA DE POZO AZUL</t>
  </si>
  <si>
    <t xml:space="preserve">ERNESTO SANABRIA RAMIREZ </t>
  </si>
  <si>
    <t>(0982) 135536</t>
  </si>
  <si>
    <t xml:space="preserve">CALLE JUAN DE MENA C/ GOBERNADOR IRALA Nº 18 </t>
  </si>
  <si>
    <t xml:space="preserve">A METROS DE LA CANCHA PRIMAVERA </t>
  </si>
  <si>
    <t xml:space="preserve">PRIMAVERA </t>
  </si>
  <si>
    <t xml:space="preserve">VICTOR MIGUEL SANABRIA </t>
  </si>
  <si>
    <t>(0982) 199243</t>
  </si>
  <si>
    <t>AMERICA MARIA BARRETO DE ALARCON</t>
  </si>
  <si>
    <t>(021) 647047</t>
  </si>
  <si>
    <t xml:space="preserve">CALLE HERIBERTO GILL Y SUAREZ </t>
  </si>
  <si>
    <t>A 2 CUADRAS DE LA PLAZA PALMA LOMA Y A MEDIA CUADRA DE UNA CANCHA ES LA CASA.</t>
  </si>
  <si>
    <t xml:space="preserve">PUNTA CARRETA </t>
  </si>
  <si>
    <t xml:space="preserve">CATALINA BOGADO CAÑETE </t>
  </si>
  <si>
    <t xml:space="preserve">A METROS DE LA ESCUELA MONGELOS </t>
  </si>
  <si>
    <t>QUINTA LUISA</t>
  </si>
  <si>
    <t xml:space="preserve">GREGORIA RUIZ DIAZ </t>
  </si>
  <si>
    <t>(0981) 751869</t>
  </si>
  <si>
    <t>SEVERA RAMONA SALINAS</t>
  </si>
  <si>
    <t>0981-861-633</t>
  </si>
  <si>
    <t>YUKYRY 7º COMPAÑÍA</t>
  </si>
  <si>
    <t>LA CASA QUEDA ANTES DE ALCANZAR  LA ESCUELA HEROES LUQEÑOS Y CERCA DEL CEMENTERIO</t>
  </si>
  <si>
    <t>SAGRADA FAMILIA</t>
  </si>
  <si>
    <t>BENJAMIN MARTINEZ SALINAS</t>
  </si>
  <si>
    <t>MARCENIA BRIZUELA DE ZABALA</t>
  </si>
  <si>
    <t>STMA. TRINIDAD C/ OÑONDIVEPA</t>
  </si>
  <si>
    <t>SOBRE STMA TRINIDAD, ANTES DE OÑONDIVEPA</t>
  </si>
  <si>
    <t>MARIA ISABEL ZABALA</t>
  </si>
  <si>
    <t>JUAN BAUTISTA ALVAREZ</t>
  </si>
  <si>
    <t>VIRGEN SERRANA Y KUARAHY</t>
  </si>
  <si>
    <t>SIMEON VERA MONTIEL</t>
  </si>
  <si>
    <t>2º CÑIA</t>
  </si>
  <si>
    <t>SOBRE 15 DE AGOSTO Y OÑONDIVEPA</t>
  </si>
  <si>
    <t>CESAR MANECO</t>
  </si>
  <si>
    <t>MARCIANO ROMAN</t>
  </si>
  <si>
    <t>SANTISIMA TRINIDAD Y KUARAHY</t>
  </si>
  <si>
    <t>SOBRE STMA. TRINIDAD Y KUARAHY</t>
  </si>
  <si>
    <t>GERTRUDIS CACERES DE RAMIREZ</t>
  </si>
  <si>
    <t>ADRIAN RAMIREZ</t>
  </si>
  <si>
    <t>EVANGELISTA GIMENEZ DE VEGA</t>
  </si>
  <si>
    <t>SOBRE DEFENSORES DEL CHACO Y OÑONDIVEPA</t>
  </si>
  <si>
    <t>EVA CASCO</t>
  </si>
  <si>
    <t>FAUSTO GARAY</t>
  </si>
  <si>
    <t>ROSANA BEATRIZ PALACIOS</t>
  </si>
  <si>
    <t>CRISTINA BAEZ</t>
  </si>
  <si>
    <t>SANTISIMA TRINIDAD E/ LORENZO ZEBALLOS</t>
  </si>
  <si>
    <t>LA CASA ESTA EN LA ESQUINA</t>
  </si>
  <si>
    <t>JUAN CABRERA</t>
  </si>
  <si>
    <t>ANGEL DAVALOS ORTIZ</t>
  </si>
  <si>
    <t>CALLE 5 Nº 250</t>
  </si>
  <si>
    <t>HACIA CAPITAN STO DOMINGO, DON HAY PLANTA DE FICOS</t>
  </si>
  <si>
    <t>LORENZA IBARROLA</t>
  </si>
  <si>
    <t xml:space="preserve">JOSE ASUNCION BENITEZ </t>
  </si>
  <si>
    <t>(0984) 240470</t>
  </si>
  <si>
    <t>RUTA LUQUE - SAN LORENZO. 2º COMPAÑÍA LAURELTY</t>
  </si>
  <si>
    <t>SE ENTRA EN LA ESQUINA DE INBERFIN 4 CUADRAS LUEGO SE DOBLA EN NANAWA A LA DERECHA Y LUEGO A LA IZQUIERDA UNOS METROS</t>
  </si>
  <si>
    <t>MARIA LUISA PATIÑO</t>
  </si>
  <si>
    <t>SOBRE LA CALLE NANAWA</t>
  </si>
  <si>
    <t>TOMASA PATIÑO</t>
  </si>
  <si>
    <t xml:space="preserve">NICOLAS TOLENTINO CUEVAS ARRUA </t>
  </si>
  <si>
    <t>(0982) 153421</t>
  </si>
  <si>
    <t xml:space="preserve">CALLE 18 DE OCTUBRE C/ SAN BLAS </t>
  </si>
  <si>
    <t xml:space="preserve">CERCA DE LA ESCUELA MENDEZ FLEITAS Y DE LA PANADERIA SAN ROQUE </t>
  </si>
  <si>
    <t>SAN ANTONIO LAURELTY</t>
  </si>
  <si>
    <t>ALEJANDRO CUEVAS</t>
  </si>
  <si>
    <t>QUIRINO AQUINO</t>
  </si>
  <si>
    <t>DON QUIRINO</t>
  </si>
  <si>
    <t>021 645314 O 0961594008</t>
  </si>
  <si>
    <t>MONTE ALTO C/ BALOIS RIVAROLA</t>
  </si>
  <si>
    <t>DE LA AV. GRAL AQUINO, POR LA CALLE PARALELA AL COSTA DE LA ESC. JULIO CORREA, PASANDO CASA DELIA MUEBLERIA Y AL OTRO LADO DE LA VIA FERREA, SOBRE MONTE ALTOS</t>
  </si>
  <si>
    <t>SAN BENIGNO</t>
  </si>
  <si>
    <t>CAYETANO LUIS AQUINO FERREIRA</t>
  </si>
  <si>
    <t>PORFIRIA MANUELA MARTINEZ VDA DE DOMIGUEZ</t>
  </si>
  <si>
    <t>ÑA PORFI</t>
  </si>
  <si>
    <t>0982-384-993</t>
  </si>
  <si>
    <t>CASI MONTE ALTO CALLE VALOY RIVAROLA 335</t>
  </si>
  <si>
    <t>A UNA CUADRA DEL SUPER LOS JARDINES CERCA DE LA VIA DEL TREN</t>
  </si>
  <si>
    <t>EUGENIA DIONICIA RIVAS</t>
  </si>
  <si>
    <t>PEDRO ROBLES</t>
  </si>
  <si>
    <t>HACIA LA CAPILLA SAN BUENAVENTURA</t>
  </si>
  <si>
    <t>SAN BUENAVENTURA</t>
  </si>
  <si>
    <t>TOMAS MARTINEZ GONZALEZ</t>
  </si>
  <si>
    <t>CALLE SAMUU C/ LOS GUAYABOS</t>
  </si>
  <si>
    <t>ANTES DE LOS GUAYABO, SOBRE SAMUU</t>
  </si>
  <si>
    <t>SAN CARLOS</t>
  </si>
  <si>
    <t>TOMASA MARTINEZ</t>
  </si>
  <si>
    <t>CALIXTA PEREIRA DE VELAZQUEZ</t>
  </si>
  <si>
    <t>CALLE SAN CARLOS</t>
  </si>
  <si>
    <t>GIRAR EN MATERIAL DE CONSTRUCCION MARIA DEL CARMEN, ANTES DE LA VIA DEL TREN</t>
  </si>
  <si>
    <t>CECILIA GAUTO</t>
  </si>
  <si>
    <t>LEOCADIA GOMEZ DE GOMEZ</t>
  </si>
  <si>
    <t>INMACULADA CONCEPCION. ENTRANDO 400 MTS DE SAN CARLOS. CÑIA MARAMBURE</t>
  </si>
  <si>
    <t>DEL CAMINO LUQUE ITAPUAMI, PASANDO LA GASOLINERA Y DESPUES DE LA GOMERIA, ENTRAR A LA DERECHA POR SAN CARLOS 2000 MTS, LUEGO A LA DERECHA, POR INMACULADA CONCEPCION, Y DE NUEVO A LA IZQUIERDA Y A LA DERECHA</t>
  </si>
  <si>
    <t>MARINA RAMONA VILLANUEVA DE BENITEZ</t>
  </si>
  <si>
    <t>FRENTE A LA CANCHA SANTA CATALINA</t>
  </si>
  <si>
    <t>ROSA SORIA NUÑEZ</t>
  </si>
  <si>
    <t>INMACULADA CONCEPCION C/ SAN JORGE</t>
  </si>
  <si>
    <t>SOBRE INMACULADA CONCEPCION, ANTES DE LLEGAR A SAN JORGE</t>
  </si>
  <si>
    <t>DEISY PATRICIA FERREIRA</t>
  </si>
  <si>
    <t>JOSEFINA ESTIGARRIBIA</t>
  </si>
  <si>
    <t>SAN CARLOS (ASENTAMIENTO)</t>
  </si>
  <si>
    <t>HACIA LA CANCHA SAN CARLOS</t>
  </si>
  <si>
    <t>BERNARDINO PEDROZO</t>
  </si>
  <si>
    <t>CANDIDA LIDUVINA RAMIREZ DE ROBLES</t>
  </si>
  <si>
    <t>(0985) 575616</t>
  </si>
  <si>
    <t xml:space="preserve">A 4 CUADRAS DE LA CALLE CORONEL MARTINEZ,PASANDO LA PLAZA SAN CARLOS.  ALADO DE LA DESPENSA JUNIOR </t>
  </si>
  <si>
    <t xml:space="preserve">SAN CARLOS </t>
  </si>
  <si>
    <t>ADA RAMIREZ</t>
  </si>
  <si>
    <t>(021) 681011</t>
  </si>
  <si>
    <t xml:space="preserve">INOCENCIO SEGOVIA CORONEL </t>
  </si>
  <si>
    <t>ASENTAMIENTO 20 DE ABRIL, CAMINO A YUKYRY</t>
  </si>
  <si>
    <t>SOBRE LA CALLE VERGEL LUQUEÑO IR HASTA DEPOSITO VIRGEN DEL CARMEN  AHÍ SE ENTRA 5 CUADRAS A LA IZQUIERDA PASANDO LA CANCHA SAN CARLOS LUEGO SE DOBLA A LA DERECHA 2 CUADRAS PARA LLEGAR A LA CASA</t>
  </si>
  <si>
    <t xml:space="preserve">EUSEBIA ENCISO VDA DE ESPINOZA </t>
  </si>
  <si>
    <t xml:space="preserve">PEDRO SELESTINO RIOS </t>
  </si>
  <si>
    <t>(0981) 910189</t>
  </si>
  <si>
    <t>CAMINO A YUKYRY, CALLE VERGEL LUQUEÑO</t>
  </si>
  <si>
    <t>LA CASA ESTA SOBRE LA RUTA , YKA`A CAÑADA GARAY</t>
  </si>
  <si>
    <t>BARTOLA RIOS</t>
  </si>
  <si>
    <t>(021) 646502</t>
  </si>
  <si>
    <t xml:space="preserve">LUCIA RODAS FIGUEREDO </t>
  </si>
  <si>
    <t xml:space="preserve">CAMINO A YUKYRY KM 17 </t>
  </si>
  <si>
    <t>PASANDO LA VIA FERREA CAMINO A YUKYRY 5 CUADRAS SE PASA. LUEGO SE DOBLA A LA DERECHA EN UN PUENTE 8 CUADRAS Y LUEGO A LA DERECHA MEDIA CUADRA</t>
  </si>
  <si>
    <t>AGUEDA RODAS</t>
  </si>
  <si>
    <t>(0983) 560876</t>
  </si>
  <si>
    <t xml:space="preserve">MONICA ROJAS DE GODOY </t>
  </si>
  <si>
    <t xml:space="preserve">2 MANZANA DE LA FRACCION LOMA VERDE, A 2 CUADRAS DE LA ESCUELA FE Y ALEGRIA </t>
  </si>
  <si>
    <t>SAN CARLOS - CAÑADA GARAY</t>
  </si>
  <si>
    <t>JUANA MARTA VERA BORDON</t>
  </si>
  <si>
    <t>0983-739-485</t>
  </si>
  <si>
    <t>KURUSU ÑUATI (ASENTAMIENTO SAN CAYETANO)</t>
  </si>
  <si>
    <t>CAMINO A ÑUATI 3 CUADRAS GIRAR A LA MANO IZQUIERDA 5 CUADRAS</t>
  </si>
  <si>
    <t>EFIFANIO SOSA</t>
  </si>
  <si>
    <t>0982-502-448</t>
  </si>
  <si>
    <t>MARCIANA ORTELLADO VDA DE SILVA</t>
  </si>
  <si>
    <t>0982-845-908</t>
  </si>
  <si>
    <t>CAMINO MORACUE</t>
  </si>
  <si>
    <t>ENTRAR EN LA CALLE QUE ESTA AL COSTADO IZQUIERDO DE LA CASA DE RETIRO TUPA REKAVO, A UNA CUADRA EN LA ESQUINA SOBRE LA VEREDA DERECHA</t>
  </si>
  <si>
    <t>SILVIA HIDALGO DE ARANDA</t>
  </si>
  <si>
    <t>VILLA NATALIA</t>
  </si>
  <si>
    <t>CARMEN FERREIRA</t>
  </si>
  <si>
    <t>PEDRO ALCANTARA DOMINGUEZ BENITEZ</t>
  </si>
  <si>
    <t xml:space="preserve">SAN CAYETANO  </t>
  </si>
  <si>
    <t>EPIFANIO SOSA</t>
  </si>
  <si>
    <t>BASILISA SOTO DE FLEITAS</t>
  </si>
  <si>
    <t>0982-628-117</t>
  </si>
  <si>
    <t>CAMINO A YUKYRY, AL ALCANZAR LA ESTACION DE SERVICIOS BR GIRAR A LA IZQUIERDA 2 CUADRAS APROX</t>
  </si>
  <si>
    <t>SAN CELESTINO</t>
  </si>
  <si>
    <t>SALSUTIANO FLEITAS RIQUELME</t>
  </si>
  <si>
    <t>0982-628-119</t>
  </si>
  <si>
    <t>PABLO  ESQUIVEL</t>
  </si>
  <si>
    <t>4 DE OCTUBRE C/ AVIADORES DEL CHACO</t>
  </si>
  <si>
    <t>POR CNEL. MARTINEZ, HASTA CONAVI, LUEGO POR LA DOBLE AVENIDA, HASTA EL FINAL, DOBLAR A LA DERECHA, 2º CASA A LA MANO IZQUIERDA</t>
  </si>
  <si>
    <t>SAN FRANCISCO - YKUA DURE</t>
  </si>
  <si>
    <t>MARIA ESTER BENITEZ</t>
  </si>
  <si>
    <t>021 634572</t>
  </si>
  <si>
    <t>AMADO FLORENTINO GONZALEZ</t>
  </si>
  <si>
    <t>TATIN</t>
  </si>
  <si>
    <t>0982-503-329</t>
  </si>
  <si>
    <t>LEONISIMO LUQUEÑO Y 21 DE SETIEMBRE</t>
  </si>
  <si>
    <t>JOSE IGNACIO BENITEZ MEDINA</t>
  </si>
  <si>
    <t>0981-521-641</t>
  </si>
  <si>
    <t>21 DE SETIEMBRE 129 C/ PROF ALMADA</t>
  </si>
  <si>
    <t>PASANDO EL COLEGIO NACIONAL SAMANIEGO GIRAR A LA IZQUIERDA SOBRE LA CALLE 21 DE SETIEMBRE PASANDO EL PUENTE</t>
  </si>
  <si>
    <t xml:space="preserve">FIDELINA ZARATE SERVIN </t>
  </si>
  <si>
    <t>CALLE PROFESOR ALMADA Y 21 DE SEPTIEMBRE Nº 404</t>
  </si>
  <si>
    <t>CERCA DE LA AVDA NANAWA Y DE LA PANADERIA AIDE</t>
  </si>
  <si>
    <t>NELSON GONZALEZ</t>
  </si>
  <si>
    <t>BIENVENIDA MOREL</t>
  </si>
  <si>
    <t>BIEN</t>
  </si>
  <si>
    <t>JUANA BAUTISTA PINTO DE GONZALEZ</t>
  </si>
  <si>
    <t>ENNIO GIMENEZ</t>
  </si>
  <si>
    <t>KM 17</t>
  </si>
  <si>
    <t>ESC FE Y ALEGRIA</t>
  </si>
  <si>
    <t>PABLA CORONEL DE MACIEL</t>
  </si>
  <si>
    <t>PROFESOR ALMADA C/ 21 DE SETIEMBRE</t>
  </si>
  <si>
    <t>HACIA LA ESCUELA PEDRO VARELA</t>
  </si>
  <si>
    <t>LORENZO MACIEL</t>
  </si>
  <si>
    <t>LEOPOLDINA CORONIL DE CUEVAS</t>
  </si>
  <si>
    <t>0984-630-865</t>
  </si>
  <si>
    <t>IR HASTA LA ESCUELA DEFENSORES DEL CHACO Y GIRAR A LA MANO IZQUIERDA 3 CUADRAS LUEGO GIRAR UNA CUADRA A LA DERECHA Y A LA IZQUIERDA 2 CUADRAS</t>
  </si>
  <si>
    <t>MARIO CACERES</t>
  </si>
  <si>
    <t>0981-355-765</t>
  </si>
  <si>
    <t>JUSTO DELGADILLO</t>
  </si>
  <si>
    <t>AVDA LAS RESIDENTAS E/ INMIGRANTES</t>
  </si>
  <si>
    <t>PASANDO LA CAPILLA SAN JOSE ESPOSO, LA 2º CASA</t>
  </si>
  <si>
    <t>SAN JOSE ESPOSO</t>
  </si>
  <si>
    <t>ELENA INSFRAN DE PEREIRA</t>
  </si>
  <si>
    <t>JUSTO PASTOR INSFRAN ZALAZAR</t>
  </si>
  <si>
    <t>CALLE 19 DE MARZO</t>
  </si>
  <si>
    <t>PASANDO LA CAPILLA SAN JOSE ESPOSO, LA 4º CASA</t>
  </si>
  <si>
    <t>ANIBAL BENITEZ</t>
  </si>
  <si>
    <t>MARIA ISIDORA DELGADILLO</t>
  </si>
  <si>
    <t>HACIA EL CAMINO DE PASTIZAL LA 5º CASA</t>
  </si>
  <si>
    <t>ALFREDO GONZALEZ</t>
  </si>
  <si>
    <t>JUAN NEPONUSENO DIAZ</t>
  </si>
  <si>
    <t>MARIA CELEDONIA GALEANO DE SANTACRUZ</t>
  </si>
  <si>
    <t>ROSARIO Nº 479</t>
  </si>
  <si>
    <t>PASANDO LA ESTACION DEL FERROCARRIL</t>
  </si>
  <si>
    <t>NORA RAMIREZ</t>
  </si>
  <si>
    <t>GREGORIO TORRES SERVIAN</t>
  </si>
  <si>
    <t>CORONEL BOGADO Y CAPITAN RIVAROLA</t>
  </si>
  <si>
    <t>A 4 CUADRAS DEL SURTIDOR QUE ESTA PASANDO LA VIA FERREA</t>
  </si>
  <si>
    <t>EUGENIO TORRES</t>
  </si>
  <si>
    <t xml:space="preserve">ANGELA YUDI DE IBARROLA </t>
  </si>
  <si>
    <t>CALLE TTE HERRERA BUENO E/ YRENDAGUE Y CARANDAYTY</t>
  </si>
  <si>
    <t xml:space="preserve">Nº DE CASA 488 ALADO DE LA HERRERIA SAN RAMON </t>
  </si>
  <si>
    <t>LUARA YUDI</t>
  </si>
  <si>
    <t>(021) 640570</t>
  </si>
  <si>
    <t>APARICIA LUCIA RIOS MORALES</t>
  </si>
  <si>
    <t>AMERICA C/ CANTERO 287 , 1º BARRIO</t>
  </si>
  <si>
    <t>A MEDIA CUADRA APROX DE LAS VIAS DEL TREN</t>
  </si>
  <si>
    <t>ZUNILDA RIOS VDA DE GONZALEZ</t>
  </si>
  <si>
    <t>0961-919-514 /0984-694-529</t>
  </si>
  <si>
    <t>CAMILO VICENTE AMARILLA MEZA</t>
  </si>
  <si>
    <t>0982-579-821</t>
  </si>
  <si>
    <t>VICEPRESIDENTE SANCHEZ C/ CORONEL BOGADO</t>
  </si>
  <si>
    <t>PASANDO EL PUENTE EN EL PASILLO</t>
  </si>
  <si>
    <t>LUIS VARGAS</t>
  </si>
  <si>
    <t>1º BARRIO SAN JUAN</t>
  </si>
  <si>
    <t>LA 3º CUADRA DE LA VIA FERREA</t>
  </si>
  <si>
    <t>OSVALDO VARGAS</t>
  </si>
  <si>
    <t>ISIDORA ARGUELLO VILLALBA</t>
  </si>
  <si>
    <t>AMERICA Nº 184 , 1º BARRIO</t>
  </si>
  <si>
    <t>HACIA BALDERRAMA</t>
  </si>
  <si>
    <t>ARICIA MARGARITA RIVAS SANCHEZ</t>
  </si>
  <si>
    <t>MCAL. ESTIGARRIBIA Y TTE. HERRERO BUENO</t>
  </si>
  <si>
    <t>HACIA LA VIA FERREA</t>
  </si>
  <si>
    <t>MARIA TERESA DE RIVAS</t>
  </si>
  <si>
    <t>HERMELINDA LEZCANO DE PEREZ</t>
  </si>
  <si>
    <t>021 640747</t>
  </si>
  <si>
    <t>COMANDANTE GAMARRA Nº 105 C/ TTE HERRO BUENO</t>
  </si>
  <si>
    <t>DE LA ESTACION F.C.C.P. PASANDO LA VIA FERREA POR ROSARIO, DOS CUADRAS Y A LA IZQUIERDA UNA U MEDIA, CASA A LA MANO IZQUIERDA, A 3 CUADRAS Y MEDIA DE LA PARADA DE LA LINEA 30</t>
  </si>
  <si>
    <t>DIGNA MENDIETA</t>
  </si>
  <si>
    <t xml:space="preserve">PORFIRIA LOPEZ VDA DE MEDINA </t>
  </si>
  <si>
    <t>CALLE MAURICIO JOSE TROCHE E/ COMANDANTE PERALTA Y ALBERDI Nº 338</t>
  </si>
  <si>
    <t>CERCA DE UNIMEDIC</t>
  </si>
  <si>
    <t>ISABEL ORTEGA DE NAVARRO</t>
  </si>
  <si>
    <t>021 576617</t>
  </si>
  <si>
    <t>ALBERDI Y VIA FERREA</t>
  </si>
  <si>
    <t>COLEGIO MANUEL DOMINGUEZ</t>
  </si>
  <si>
    <t>SONIA YUDICE</t>
  </si>
  <si>
    <t>0982 978111</t>
  </si>
  <si>
    <t xml:space="preserve">ALICIA BAEZ MAIDANA </t>
  </si>
  <si>
    <t>(0981) 282334</t>
  </si>
  <si>
    <t xml:space="preserve">CERCA DE LA CAPILLA SAN JUAN, EN LA ESQUINA DE UN TINGLADO SE ENTRA LA 4TA CASA ES. </t>
  </si>
  <si>
    <t>SERENA ASUNCION GARCETE DE TORREZ</t>
  </si>
  <si>
    <t>COMANDANTE CABAÑAS E/ JUAN MOLAS Y ALBERDI</t>
  </si>
  <si>
    <t>IR POR LA CALLE COMANDANTE CABAÑAS, PASAR JUAN MOLAS, ANTES DE ALBERDI</t>
  </si>
  <si>
    <t>LIDIA GARCETE</t>
  </si>
  <si>
    <t>ANGELA DUARTE VDA DE CENTENO</t>
  </si>
  <si>
    <t>ALBERDI Y CAPITAN RIVAROLA Nº 105</t>
  </si>
  <si>
    <t>JUAN CARLOS CENTENO</t>
  </si>
  <si>
    <t>FRANCISCO NAVARRO TORRES</t>
  </si>
  <si>
    <t>COMANDANTE CABAÑAS Y ALBERDI Nº 71</t>
  </si>
  <si>
    <t>IR POR LA CALLE COMANDANTE CABAÑAS, HASTA ALBERDI</t>
  </si>
  <si>
    <t>LORENA A. GARCETE</t>
  </si>
  <si>
    <t>DIEGO MILAN SANABRIA SALINAS</t>
  </si>
  <si>
    <t>TUYUTI C/ AMERICA</t>
  </si>
  <si>
    <t>PASANDO LA VIA FERREA, 1º BARRIO</t>
  </si>
  <si>
    <t>SOFIA GONZALEZ</t>
  </si>
  <si>
    <t xml:space="preserve">MARTIN ROCHE </t>
  </si>
  <si>
    <t>CALLE AMERICA Y TUYUTI Nº 62</t>
  </si>
  <si>
    <t xml:space="preserve">LUCIO ROCHE </t>
  </si>
  <si>
    <t>(0981) 251878</t>
  </si>
  <si>
    <t xml:space="preserve">ANSELMA CABALLERO DE VALDEZ </t>
  </si>
  <si>
    <t xml:space="preserve">CALLE CORONEL BOGADO C/ PRESIDENTE SANCHEZ Nº 118 </t>
  </si>
  <si>
    <t>CERCA DEL COLEGIO MANUEL DOMINGUEZ PASANDO LA VIA FERREA</t>
  </si>
  <si>
    <t>EBELIA FABIA GALEANO DE BOGADO</t>
  </si>
  <si>
    <t>CALLE SIN NOMBRE ENTRANDO DE TTE HERRERO UN PAR DE CUADRAS 9º CÑIA</t>
  </si>
  <si>
    <t>DE VERGEL LUQUENO, ENTRAR 5 CUADRAS POR TTE. HERRERO BUENO, LUEGO A LA DERECHA UNA CUADRA YA LA DERECHA EN EL DESVIO.</t>
  </si>
  <si>
    <t xml:space="preserve">CECUNDINO CABALLERO </t>
  </si>
  <si>
    <t>CALLE ROSARIO,  , 1º BARRIO</t>
  </si>
  <si>
    <t>EN LA ESQUINA DE LA VIA FERREA Y DEL SURTIDOR SE ENTRA A LA DERECHA 6 CUADRAS PARA LA CASA.</t>
  </si>
  <si>
    <t>MARIA ANA CABALLERO DE NOCEDA</t>
  </si>
  <si>
    <t>VIA FERREA Y CURUPAYTY</t>
  </si>
  <si>
    <t>HACIA CENTRO BALDERRAMA</t>
  </si>
  <si>
    <t>JUANA M. NOCEDA</t>
  </si>
  <si>
    <t>EUSTACIA MENDIETA</t>
  </si>
  <si>
    <t>641-897</t>
  </si>
  <si>
    <t>CNEL BOGADO Y VICE PTE SANCHEZ , 1º BARRIO</t>
  </si>
  <si>
    <t>PASANDO LA VIA FERREA APROX UNA CUADRA</t>
  </si>
  <si>
    <t>BASILISA VALDEZ</t>
  </si>
  <si>
    <t>691-897</t>
  </si>
  <si>
    <t>PETRONA MENDOZA VDA DE VILLALBA</t>
  </si>
  <si>
    <t>VICEPRESIDENTE SANCHEZ Y ALBERDI</t>
  </si>
  <si>
    <t>HACIA EL COLEGIO M. DOMINGUEZ</t>
  </si>
  <si>
    <t>LAUREANA CABALLERO DE VARGAS</t>
  </si>
  <si>
    <t>LALI</t>
  </si>
  <si>
    <t>MARIA CRSITINA RIOS CACERES</t>
  </si>
  <si>
    <t>AMEERICA Nº 287 C/ CANTERO,  , 1º BARRIO</t>
  </si>
  <si>
    <t>HIGINIO CAÑETE</t>
  </si>
  <si>
    <t>(0961) 999424</t>
  </si>
  <si>
    <t>CALLE TUYUTI C/ AMERICA  , 1º BARRIO</t>
  </si>
  <si>
    <t>RAMONA CAÑETE</t>
  </si>
  <si>
    <t>(0982) 650336</t>
  </si>
  <si>
    <t>AGRIPINA JULIADOSA VDA DE YUDICE</t>
  </si>
  <si>
    <t>ALBERDI Y AQUIDABAN</t>
  </si>
  <si>
    <t>BENITA AGÜERO</t>
  </si>
  <si>
    <t>CNEL BOGADO E/ MCALE ESTIGARRIBIA Y MAESTRO FELIX</t>
  </si>
  <si>
    <t>JUVENCIA PEÑA FLEITAS</t>
  </si>
  <si>
    <t>644-412</t>
  </si>
  <si>
    <t xml:space="preserve">FIDEL CANDELARIO ORTIZ MENDIETA </t>
  </si>
  <si>
    <t>CALLE TUYUTI Y AMERICA Nº 90,  , 1º BARRIO</t>
  </si>
  <si>
    <t xml:space="preserve">PASANDO UNA CUADRA LA VIA FERREA SOBRE LA CALLE AMERICA </t>
  </si>
  <si>
    <t>VIRINA</t>
  </si>
  <si>
    <t>(0981) 880097</t>
  </si>
  <si>
    <t>DIONICIA YUDICE DE SANABRIA</t>
  </si>
  <si>
    <t>MARIA ASUNCION OJEDA</t>
  </si>
  <si>
    <t>GERBACIO GIMENEZ</t>
  </si>
  <si>
    <t>0982-505-720</t>
  </si>
  <si>
    <t>CAMINO A YUKYRY ANTES DEL ORATORIO SAN MIGUEL ENTRAR A LA IZQUIERDA PASAR EL PUENTE Y LA CARPINTERIA TUTIN APROX MEDIA CUADRA</t>
  </si>
  <si>
    <t>MAURA CHAVEZ DE BOGADO</t>
  </si>
  <si>
    <t>LA LEINA</t>
  </si>
  <si>
    <t>WENCESLAO MARTINEZ Nº 466</t>
  </si>
  <si>
    <t>LA CASA ESTA ENTRE LA QUINTA SAN ALFREDO Y LA CAPILLA SAN MIGUEL</t>
  </si>
  <si>
    <t>MARIA EFIGENIA BOGADO</t>
  </si>
  <si>
    <t>GREGORIO BENITEZ</t>
  </si>
  <si>
    <t>AL SUR DE LA CAPILLA SAN MIGUEL, CAMINO A YUKYRY</t>
  </si>
  <si>
    <t>PATROCINIA PRIETO DE BENITEZ</t>
  </si>
  <si>
    <t>0981 423714</t>
  </si>
  <si>
    <t>CAMINO DE TERRAPLEN DE LA IGLESIA SAN MIGUEL ARCANGEL CASA DE MADERA Y CERCADO DE ALAMBRE</t>
  </si>
  <si>
    <t>PATRICIO CORONEL GONZALEZ</t>
  </si>
  <si>
    <t>12 DE OCTUBRE C/ ESPINILLO</t>
  </si>
  <si>
    <t>A MEDIA CUADRA DE LA CALLE JUVENTUD</t>
  </si>
  <si>
    <t>SEBASTIAN MARTINEZ BERNAL</t>
  </si>
  <si>
    <t>0982 398297</t>
  </si>
  <si>
    <t>ALDEA DE TAIWAN C/ VIDETA</t>
  </si>
  <si>
    <t>ASENT 1º DE MAYO</t>
  </si>
  <si>
    <t>CLEMENTINA SANCHEZ</t>
  </si>
  <si>
    <t>CASIMIRA RIQUELME DE SAMUDIO</t>
  </si>
  <si>
    <t xml:space="preserve">ÑA NENA  </t>
  </si>
  <si>
    <t>09814-534-633/0984-412-011</t>
  </si>
  <si>
    <t>A UNA CUADRA DE LA CAPILLA SAN MIGUEL</t>
  </si>
  <si>
    <t>MARIA ROQUE NUÑEZ DE GIMENEZ</t>
  </si>
  <si>
    <t>SRA. MARIA ROQUE</t>
  </si>
  <si>
    <t>FRENTE AL PUESTO DE SALUD JUAN B. MOREL</t>
  </si>
  <si>
    <t>GRACIELA VILLALBA DE YRIGOYEN</t>
  </si>
  <si>
    <t>ÑA ÑOITA</t>
  </si>
  <si>
    <t>PASANDO LA CAPILLA SAN MIGUEL UNA CUADRA GIRAR A LA IZQUIERDA PASANDO EL PUENTE MEDIA CUADRA APROX</t>
  </si>
  <si>
    <t>SALUSTIANO NUÑEZ ROA</t>
  </si>
  <si>
    <t>DON SALU</t>
  </si>
  <si>
    <t>CERCA DE  LA CAPILLA SAN MIGUEL CAMINO A YUKYRY</t>
  </si>
  <si>
    <t>CEVERA CUEVAS</t>
  </si>
  <si>
    <t>0981-331-518</t>
  </si>
  <si>
    <t>MBURUCUYA OÑONDIVEPA Nº 580</t>
  </si>
  <si>
    <t>ANTES DE ALCANZAR LA CAPILLA CAACUPEMI ENTRAR A LA DERECHA SOBRE LA CALLE MBURUCUYA APROX UNA CUADRA</t>
  </si>
  <si>
    <t>JULIO  SANCHEZ</t>
  </si>
  <si>
    <t>VALERIO LUGO MALDONADD</t>
  </si>
  <si>
    <t>0983-715-931 / 0983-477-587</t>
  </si>
  <si>
    <t>KM 20  SAN MIGUEL NORTE</t>
  </si>
  <si>
    <t>PASAR LA ESCUELA SAN MARTIN Y SEGUIR HASTA LA CASETA POLICIAL IR POR EL CAMINO A ITA`ANGA PASAR LA ESCUELA BETANIA, LA FABRICA DE ROPA Y EL ALCANTARILLADO ANTES DE LA PLAZA LOS TRIUNFADORE</t>
  </si>
  <si>
    <t>REINERIA SANCHEZ</t>
  </si>
  <si>
    <t>PASTOR BENITEZ RIVAROLA</t>
  </si>
  <si>
    <t>AL COSTADO DE LA CANCHA JUVENTUD</t>
  </si>
  <si>
    <t>TERESA GALEANO</t>
  </si>
  <si>
    <t>BARSILISA QUIROGA PINTO</t>
  </si>
  <si>
    <t>0982-681-624</t>
  </si>
  <si>
    <t>FRENTE AL ASENTAMIENTO 3 DE FEBRERO</t>
  </si>
  <si>
    <t>BLANCA QUIROGA</t>
  </si>
  <si>
    <t>0984-149-303</t>
  </si>
  <si>
    <t>VIDAL CACERES CORTESSI</t>
  </si>
  <si>
    <t>981471965/0981-930-530</t>
  </si>
  <si>
    <t>CALLEJON SIN NOMBRE C/ LA CATOLICA 4º CÑIA/ CAÑADA SAN RAFAEL</t>
  </si>
  <si>
    <t>DE LA CATOLICA PASANDO EL COL Y 200 MTS ANTES DE LA PARADA DEL 51, ENTRAR A LA DERECHA POR UN CALLEJON, SIN NOMBRE</t>
  </si>
  <si>
    <t>FAUSTINO BENITEZ</t>
  </si>
  <si>
    <t>NUNILO GONZALEZ GARCIA</t>
  </si>
  <si>
    <t>CHOPE</t>
  </si>
  <si>
    <t>4º CÑIA , MARTIN MOSQUEIRA</t>
  </si>
  <si>
    <t>DOS CUADRAS ANTES DE LA CAPILLA SAN RAFAEL</t>
  </si>
  <si>
    <t xml:space="preserve">ESTANILADA ALVARENGA </t>
  </si>
  <si>
    <t xml:space="preserve">CALLE PETEREBY C/ LOS GUAYABOS </t>
  </si>
  <si>
    <t xml:space="preserve">A 5 CASAS DE LA PLAZA MITA ATY </t>
  </si>
  <si>
    <t>USILA TORRES</t>
  </si>
  <si>
    <t>(0971) 898188</t>
  </si>
  <si>
    <t>VICENTE OZORIO ARRIOLA</t>
  </si>
  <si>
    <t>DON VICENTE</t>
  </si>
  <si>
    <t>0984 400852</t>
  </si>
  <si>
    <t>CAMINO AL CEMENTERIO</t>
  </si>
  <si>
    <t>7MA CÑIA, CERCA ESC HEROES LUQUEÑO Y DE LA CALLE CAMINO A YUKYRY</t>
  </si>
  <si>
    <t>SANTA ANGUA</t>
  </si>
  <si>
    <t>ZULMA RUIZ</t>
  </si>
  <si>
    <t>MAXIMINO RODRIGUEZ</t>
  </si>
  <si>
    <t>JUANCHÌ</t>
  </si>
  <si>
    <t>DE CENTENARIO DE LA EPOPEYA NACIONAL, HASTA EL PUENTE Y A LA DERECHA LA 2º CASA SOBRE EL ARROYO</t>
  </si>
  <si>
    <t>SANTA CATALINA</t>
  </si>
  <si>
    <t>EMILIO VERA</t>
  </si>
  <si>
    <t>ANTES DE LA VILLA SAN FRANCISCO</t>
  </si>
  <si>
    <t>SANTA CRUZ</t>
  </si>
  <si>
    <t>JAVIER MARIO ALVAREZ</t>
  </si>
  <si>
    <t>EUSTACIA OVELAR DE CAÑETE</t>
  </si>
  <si>
    <t>AROMITA C/ JOSE BRUNO ORTIZ</t>
  </si>
  <si>
    <t>DE GARDEN CLUB PARAGUAYO A CUATRO CUADRAS POR VIRGEN DE FATIMA,  Y OTRAS CUATRO CUADRAS DESDE LEOPAR SOBRE JARDIN DE ORO, HASTA EL CRUCE CON LA CALLE JOSE BRUNO ORTIZ, DE ALLI AL NORTE, HASTA AROMINTA Y A LA DERECHA (ES UN CALLEJON SIN SALIDA)</t>
  </si>
  <si>
    <t>ELADIO CAÑETE</t>
  </si>
  <si>
    <t xml:space="preserve">ANSELMO GONZALEZ GOMEZ </t>
  </si>
  <si>
    <t>(0982) 401613</t>
  </si>
  <si>
    <t xml:space="preserve">CAMINO AL AEROPUERTO </t>
  </si>
  <si>
    <t>SE PASA EL GARDEN CLUB 2 CUADRAS LUEGO SE ENTRA A LA DERECHA 5 CUADRAS EN LA CALLE JOSE ORTIZY LUEGO SE DOBLA A LA DERECHA 2 CUADRAS Y NUEVAMENTE 2 CUADRAS A LA IZQUIERDA SE DOBLA.</t>
  </si>
  <si>
    <t>TRIGENIA ZARATE</t>
  </si>
  <si>
    <t>ÑA EFI</t>
  </si>
  <si>
    <t>0961 338905</t>
  </si>
  <si>
    <t>KM 12 AUTOPISTA CALLE 1</t>
  </si>
  <si>
    <t>DETRÁS DE UN ANGAR DEL AEROPUERTO</t>
  </si>
  <si>
    <t>SANTA RITA</t>
  </si>
  <si>
    <t>ASENCION ZARATE DE KOGAN</t>
  </si>
  <si>
    <t>CHOCHO</t>
  </si>
  <si>
    <t>961 338905</t>
  </si>
  <si>
    <t>EPIFANIA ZARATE VDA DE IBARRA</t>
  </si>
  <si>
    <t>ERMELINDA SAMANIEGO</t>
  </si>
  <si>
    <t>CHACO BOREAL Y NANAGUA</t>
  </si>
  <si>
    <t>DE CIRILO ROMERO ENTRAR A LA DERECHA POR LA CALLE DE LA CAPILLA SANTA ROSA DE LIMA, PASAR EL CLUB DE SUB-OFICIALES, UNA CURVA Y EN LA AGUATERIA DOBLAR A LA DERECHA, CASA EN FRETE DE UNA MATADERIA, CERCA DE PANADERIA LA VICTORIA</t>
  </si>
  <si>
    <t>SANTA TERESA</t>
  </si>
  <si>
    <t>FELICITA ESPINOLA SAMANIEGO</t>
  </si>
  <si>
    <t>ISABEL BENITEZ VDA DE SANABRIA</t>
  </si>
  <si>
    <t>021-646-223</t>
  </si>
  <si>
    <t>FRENTE  A LA CANCHA INTERNACIONAL CAMINO A MARAMBURE</t>
  </si>
  <si>
    <t>SANTO TOMAS</t>
  </si>
  <si>
    <t>NICOLAS TOLENTINO IBARROLA RAMIREZ</t>
  </si>
  <si>
    <t>DON TOLE</t>
  </si>
  <si>
    <t>EN EL CAMINO LUQUE - SAN BERNARDINO</t>
  </si>
  <si>
    <t>EN EL TAMBO MARTI DONDE ES ENCARGADO</t>
  </si>
  <si>
    <t>TARUMANDY</t>
  </si>
  <si>
    <t>ASUNCIÓN DIAZ COLMAN</t>
  </si>
  <si>
    <t>021 434911</t>
  </si>
  <si>
    <t>CALLE PRINCIPAL 595</t>
  </si>
  <si>
    <t>CAMINO A SAN BERNARDINO</t>
  </si>
  <si>
    <t xml:space="preserve">DIONICIO ESPINOLA </t>
  </si>
  <si>
    <t>0981 178723</t>
  </si>
  <si>
    <t>YGNACIA YGLESIAS DE VELAZQUEZ</t>
  </si>
  <si>
    <t>ÑA YNA</t>
  </si>
  <si>
    <t>SGTO 2º ALEJANDRO YGLESIAS(CAÑADA PO`I)</t>
  </si>
  <si>
    <t>HACIA EL TANQUE DE AGUA</t>
  </si>
  <si>
    <t>CARMEN BENITEZ DE YGLESIAS</t>
  </si>
  <si>
    <t>MARIA CLARA SOSA LUCENA</t>
  </si>
  <si>
    <t>ÑA CLARA</t>
  </si>
  <si>
    <t>0981-674-978</t>
  </si>
  <si>
    <t>NUEVA ASUNCION (VILLA)</t>
  </si>
  <si>
    <t>CERCA DE LA PARADA DE LA LINEA 9 NUEVA ASUNCION</t>
  </si>
  <si>
    <t>VALENTIN AYALA APONTE</t>
  </si>
  <si>
    <t>0971-618-990</t>
  </si>
  <si>
    <t>ENTRADA A OGA RAPE</t>
  </si>
  <si>
    <t>PASANDO LA CAPILLA SAN BLAS EN LA ENTRADA A OGA RAPE</t>
  </si>
  <si>
    <t>JUAN MOREL</t>
  </si>
  <si>
    <t>0981-925-214</t>
  </si>
  <si>
    <t>SEFERINO ALEJO BENITEZ</t>
  </si>
  <si>
    <t>0971-338-562</t>
  </si>
  <si>
    <t>VERGEL LUQUEÑO CAMINO A SAN BERNARDINO</t>
  </si>
  <si>
    <t>VERGEL LUQUEÑO C/ EL DESVIO A NUEVA ASUNCION</t>
  </si>
  <si>
    <t>BLANCA BENITEZ</t>
  </si>
  <si>
    <t>0971-139-255</t>
  </si>
  <si>
    <t>LUCIA SAMUDIO DE AYALA</t>
  </si>
  <si>
    <t>VENANCIA RAMIREZ CUBILLA</t>
  </si>
  <si>
    <t>0982-360-783</t>
  </si>
  <si>
    <t>NICOLAS CUBILLA - CAÑADA PO`I</t>
  </si>
  <si>
    <t>A UN ACUADRA DE LA CANCHA DEL ATLETICO TRIUNFO Y ALADO DE LA JOYERIA LOPEZ</t>
  </si>
  <si>
    <t>ANIBAL LOPEZ</t>
  </si>
  <si>
    <t>JOSEFA RAMONA ESCOBAR AGUILERA</t>
  </si>
  <si>
    <t>ÑA JOSEFA</t>
  </si>
  <si>
    <t>CÑIA 8</t>
  </si>
  <si>
    <t>HACIA EL COLEGIO TTE. HERRERO BUENO</t>
  </si>
  <si>
    <t>GRISELDA MARTINEZ</t>
  </si>
  <si>
    <t>RAMONA GONZALEZ FIGUEREDO</t>
  </si>
  <si>
    <t>FRACCION MONTE ALTO C/ CERCA DEL CEMENTERIO Nº 4. 8º CÑIA</t>
  </si>
  <si>
    <t>DE VERGEL LUQUEÑO, ENTRAR POR NICOLAS CUBILLA, PASANDO LA CANCHA DE ALTLETICO TRIUNFO, UNA CUADRA DESPUES DE SGTO. 2º ALEJANDRO IGLESIAS, DOBLAR A LA DERECHA, CASA A LA MANO DERECHA AL 2º</t>
  </si>
  <si>
    <t>MONICA GONZALEZ</t>
  </si>
  <si>
    <t>GABINA FLORES VDA DE GONZALEZ</t>
  </si>
  <si>
    <t>0982-913-269</t>
  </si>
  <si>
    <t xml:space="preserve">A 500MTS DE LA POLICIA </t>
  </si>
  <si>
    <t>A 500MTS DE LA POLICIA</t>
  </si>
  <si>
    <t>MARIA MERCEDES AMARILLA DE ALARCON</t>
  </si>
  <si>
    <t>0971-211-146 / 09872-831-588</t>
  </si>
  <si>
    <t>ALADO DEL CLUB ATLETICO TARUMANDY CERCA DE LA COMISARIA</t>
  </si>
  <si>
    <t>CRISPINIANA DIAZ BOGADO</t>
  </si>
  <si>
    <t>ÑA CRISPI</t>
  </si>
  <si>
    <t>NICOLAS CUBILLA (CAÑADA PO`I)</t>
  </si>
  <si>
    <t>CENTRAR EN NICOLAS CUBILLA , ANTES DE SGTO 2 ALEJANDRO IGLESIAS</t>
  </si>
  <si>
    <t>MARIA DE TORALES</t>
  </si>
  <si>
    <t>JUAN PABLO RODRIGUEZ IRALA</t>
  </si>
  <si>
    <t>CAMINO AL CLUB ATLETICO, A 500 METROS DE LA CAPILLA SANTA ELENA</t>
  </si>
  <si>
    <t>ADALBERTO IBARROLA DIAZ</t>
  </si>
  <si>
    <t>8º CIA TARUMANDY - CAÑADA PO`I</t>
  </si>
  <si>
    <t>SE ENTRAN 3 CUADRAS SOBRE LA CALLE SGTO ALEJANDRO YGLESIAS, LA CASA QUEDA A LA MEDIA CUADRA. CERCA DE LA CANCHA EL TRIUNFO</t>
  </si>
  <si>
    <t>PABLA PEREZ DE AYALA</t>
  </si>
  <si>
    <t>0981-830-316</t>
  </si>
  <si>
    <t>EN LA ENTRADA MISMA DE NUEVA ASUNCION</t>
  </si>
  <si>
    <t>EN LA ENTRADA MISMO DE NUEVA ASUNCION</t>
  </si>
  <si>
    <t>FERMIN AYALA PEREZ</t>
  </si>
  <si>
    <t>PASCUALA AYALA DE GARCIA</t>
  </si>
  <si>
    <t>HACIA LA ESCUELA FABIAN CACERES</t>
  </si>
  <si>
    <t>EUSEBIO GARCIA</t>
  </si>
  <si>
    <t>MARIA ANA PEREZ DE BENITEZ</t>
  </si>
  <si>
    <t>CERCA DE LA ESCUELA FABIAN CACERES</t>
  </si>
  <si>
    <t>TEODORO IGLESIAS ALVAREZ</t>
  </si>
  <si>
    <t>DON TE`O</t>
  </si>
  <si>
    <t>0982-844-033</t>
  </si>
  <si>
    <t>SGTO 2º ALEJANDRO YGLESIAS</t>
  </si>
  <si>
    <t>FRENTE AL TANQUE DE AGUA, CERCA DE LA CANCHA ATLETICO</t>
  </si>
  <si>
    <t>BALBINA IGLESIAS</t>
  </si>
  <si>
    <t>0981-374-100</t>
  </si>
  <si>
    <t>VICTORIANO FLORES PEDROZO</t>
  </si>
  <si>
    <t>DON VITO</t>
  </si>
  <si>
    <t>FRENTE A LA PARADA DE LINEA 8 DE TARUMANDY</t>
  </si>
  <si>
    <t>CLOTILDE FLORES</t>
  </si>
  <si>
    <t>PRICILIANA CHILAVERT DE YGLESIAS</t>
  </si>
  <si>
    <t>ÑA PRICI</t>
  </si>
  <si>
    <t>0981-384-864</t>
  </si>
  <si>
    <t>SE ENTRA EN LA CALLE NICOLAS CUBILLA HASTA  LA CALLE ALEJANDRO YGLESIAS GIRAR A LA DERECHA LA 2º CASA</t>
  </si>
  <si>
    <t>ANIBAL TORALES</t>
  </si>
  <si>
    <t>0985-194-188</t>
  </si>
  <si>
    <t>EUSTACIA TORRES DE IGLESIAS</t>
  </si>
  <si>
    <t>ÑA PICHE</t>
  </si>
  <si>
    <t>0982-568-907</t>
  </si>
  <si>
    <t>SE ENTRA EN LA CALLE NICOLAS CUBILLA 3 CUADRAS APROX HASTA EL TANQUE DE AGUA, LA CASA QUEDA ENFRENTE</t>
  </si>
  <si>
    <t>MELANIO YGLESIAS TORRES</t>
  </si>
  <si>
    <t>0982-899-054</t>
  </si>
  <si>
    <t>AURELIA PEDROZO</t>
  </si>
  <si>
    <t>ÑA AURELIA</t>
  </si>
  <si>
    <t>DIONICIA AYALA APONTE</t>
  </si>
  <si>
    <t>LILIAN AYALA</t>
  </si>
  <si>
    <t>DEL ROSARIO ALMADA VDA DE CABRERA</t>
  </si>
  <si>
    <t>0982-157-810</t>
  </si>
  <si>
    <t>SE ENTRAN CASI 3 CUADRAS SOBRE LA CALLE SGTO YGLESIAS, EN LA ESQUINA. CERCA DE LA CANCHA DE LA CANCHA EL TRIUNFO</t>
  </si>
  <si>
    <t>HERMINIA CABRERA ALMADA</t>
  </si>
  <si>
    <t>0984-527-557</t>
  </si>
  <si>
    <t>GERONINA DUARTE</t>
  </si>
  <si>
    <t>8º COMPAÑÍA TARUMANDY</t>
  </si>
  <si>
    <t>PASAR LA FERRETERIA DOS PASOS, HASTA LA CANCHA LA CORUÑA GIRAR A LA IZQUIERDA UNA CUADRA CERCA DEL ALMACEN CARLOS LOPEZ</t>
  </si>
  <si>
    <t xml:space="preserve">CECILIO FERREIRA BENITEZ </t>
  </si>
  <si>
    <t>DON TETI</t>
  </si>
  <si>
    <t>CALLE VERGEL LUQUEÑO , 8VACÑIA</t>
  </si>
  <si>
    <t xml:space="preserve">A METROS DE LA COMISARIA 29 </t>
  </si>
  <si>
    <t xml:space="preserve">ANA LIZ SANABRIA </t>
  </si>
  <si>
    <t>(0985) 142110</t>
  </si>
  <si>
    <t>MARIA VICENTA BRIZUELA RIVAS</t>
  </si>
  <si>
    <t>ÑA YKA</t>
  </si>
  <si>
    <t>FRACCION MONTE ALTO</t>
  </si>
  <si>
    <t>HACIA EL CEMENTERIO Nº 4</t>
  </si>
  <si>
    <t>FATIMA RAMIREZ</t>
  </si>
  <si>
    <t xml:space="preserve">FRANCISCA CENTURION DE OJEDA </t>
  </si>
  <si>
    <t xml:space="preserve">VILLA DEL PARQUE, TARUMANDY </t>
  </si>
  <si>
    <t>FRENTE AL MEDICO PORTILLO / A 300 METROS DEL ALMACEN ÑA MARTINA</t>
  </si>
  <si>
    <t xml:space="preserve">TARUMANDY </t>
  </si>
  <si>
    <t>ROSA OCAMPO / DIANA DAVALOS</t>
  </si>
  <si>
    <t xml:space="preserve">(0984) 437764 /983298955 </t>
  </si>
  <si>
    <t xml:space="preserve">ALBINO ENCINA NUÑEZ </t>
  </si>
  <si>
    <t>(0982) 562924</t>
  </si>
  <si>
    <t xml:space="preserve">ASENTAMIENTO NUEVA ASUNCION, CAMINO A TURUMANDY </t>
  </si>
  <si>
    <t xml:space="preserve">CERCA DE LA ESCUELA ASENT. NUEVA ASUNCION </t>
  </si>
  <si>
    <t>ANTONIO ENCINA</t>
  </si>
  <si>
    <t xml:space="preserve">DIOGENA MARTINEZ DE ENCINA </t>
  </si>
  <si>
    <t>(0982) 993776</t>
  </si>
  <si>
    <t xml:space="preserve">CIRILA ARANDA </t>
  </si>
  <si>
    <t>(0983) 480832</t>
  </si>
  <si>
    <t xml:space="preserve">TARUMANDY - LUQUE </t>
  </si>
  <si>
    <t>A 500 METROS DE LA ESCUELA TTE HERRERO BUENO CERCA DE LA CANCHA MARACANA TARUMANDY</t>
  </si>
  <si>
    <t xml:space="preserve">FROILANA BOGADO LUGO </t>
  </si>
  <si>
    <t>(0982) 273809</t>
  </si>
  <si>
    <t xml:space="preserve">CAMINO A SAN BERNARDINO </t>
  </si>
  <si>
    <t xml:space="preserve">A METROS DEL COLEGIO TTE HERRERO BUENO </t>
  </si>
  <si>
    <t>RAMON CONCEPCION</t>
  </si>
  <si>
    <t>(0984) 294701</t>
  </si>
  <si>
    <t>BASILIO GOMEZ</t>
  </si>
  <si>
    <t>CERCA DE LA ESCUELA SAN MARTIN DE PORRES</t>
  </si>
  <si>
    <t>A 150MTS DEL SURTIDOR</t>
  </si>
  <si>
    <t>JORGE GOMEZ</t>
  </si>
  <si>
    <t>0981-525-635</t>
  </si>
  <si>
    <t>IRENE FERNANDEZ DE GOMEZ</t>
  </si>
  <si>
    <t>OFELIA FABIANA PINTO</t>
  </si>
  <si>
    <t>0971-391-822</t>
  </si>
  <si>
    <t>LA VICTORIA 134</t>
  </si>
  <si>
    <t>SE ENTRAN 2 CUADRAS Y MEDIA APROX DE LA RUTA</t>
  </si>
  <si>
    <t>VILLA  SAN FRANCISCO</t>
  </si>
  <si>
    <t xml:space="preserve">EULOGIO SOSA PAREDES </t>
  </si>
  <si>
    <t>FRANCISCO JAVIER MARTINEZ , CÑIA</t>
  </si>
  <si>
    <t xml:space="preserve">FRENTE MISMO DEL COLEGIO PRESVITERANO </t>
  </si>
  <si>
    <t>VILLA CASTILLA</t>
  </si>
  <si>
    <t>RAMON EDUARDO CUBILLA DELGADO</t>
  </si>
  <si>
    <t>CORONEL MARTINEZ E/ TIMBO Y MBOCAYA</t>
  </si>
  <si>
    <t>MANZANA 15, LOTE 15</t>
  </si>
  <si>
    <t>VILLA CONAVI 2</t>
  </si>
  <si>
    <t>JOSE M. RUIZ</t>
  </si>
  <si>
    <t>URSULINA NUÑEZ DE CUBILLA</t>
  </si>
  <si>
    <t>CALLE TIMBO Y MBOCAYA</t>
  </si>
  <si>
    <t>MELECIO GAUTO GONZALEZ</t>
  </si>
  <si>
    <t>TAGUATO</t>
  </si>
  <si>
    <t>0981-253-928</t>
  </si>
  <si>
    <t>DEL MAESTRO C/ LA PAZ Y MELO DE PORTUGAK Nº 940</t>
  </si>
  <si>
    <t>VILLA ELENA</t>
  </si>
  <si>
    <t>CORNELIO LOPEZ</t>
  </si>
  <si>
    <t>653-557G</t>
  </si>
  <si>
    <t>ROSALINA GOMEZ DE MANCUELLO</t>
  </si>
  <si>
    <t>CALLE SIN NOMBRE, ENTRAR 500MTS DE LA CATOLICA</t>
  </si>
  <si>
    <t>PASAR 500MTS APROX LA CATOLICA, PASANDO EL COLEGIO NACIONAL SE ENTRA  A LA MANO DERECHA, PASAR LA PLAZA VILLA GABRIELA 3, GIRAR A LA DERECHA</t>
  </si>
  <si>
    <t>VILLA GABRIELA 3</t>
  </si>
  <si>
    <t>DIONISIA GOMEZ</t>
  </si>
  <si>
    <t>0971-397-769</t>
  </si>
  <si>
    <t>PEDRO ROMILDO MANCUELLO IBARROLA</t>
  </si>
  <si>
    <t>4º CÑIA CAÑADA SAN RAFAEL</t>
  </si>
  <si>
    <t>CALLE SIN NOMBRE, ENTRAR 500 METROS DE LA CATOLICA</t>
  </si>
  <si>
    <t>DIONICIA GOMEZ</t>
  </si>
  <si>
    <t xml:space="preserve">JULIANA CUENCA DE AYALA </t>
  </si>
  <si>
    <t>(021) 643027</t>
  </si>
  <si>
    <t>CALLE ACARAY Nº 18 O 19 VILLA IPVU. CASI 4 DE MAYO</t>
  </si>
  <si>
    <t>DE LA CALLE CARLOS ANTONIO LOPEZ SE DOBLA LA IZQUIERDA EN LA CALLE 4 DE MAYO  LUEGO A LA DERECHA EN LA CALLE ACARAY</t>
  </si>
  <si>
    <t>VILLA IPVU</t>
  </si>
  <si>
    <t>FLORENCIA BORDON DE CABRERA</t>
  </si>
  <si>
    <t>6 DE ENERO C/ LA PALMERA KM 12</t>
  </si>
  <si>
    <t>CERCA DEL TALLER DE TRANSPORTE DE LA DINAC, Y DEL TALLER DE REFRIGERACION Y DE COPETIN COPO VIC</t>
  </si>
  <si>
    <t>VILLA JARDIN DEL REY</t>
  </si>
  <si>
    <t>ROBER GARAY</t>
  </si>
  <si>
    <t>LIBANIA MENDEZ</t>
  </si>
  <si>
    <t>0982-385-480</t>
  </si>
  <si>
    <t>Nº 52, VILLA TRINIDAD</t>
  </si>
  <si>
    <t>VILLA NUEVA TRINIDAD</t>
  </si>
  <si>
    <t>RAMONA EVANGELISTA AYALA DE AVALOS</t>
  </si>
  <si>
    <t>0961-490-207</t>
  </si>
  <si>
    <t>KM 17 Y KA`A Nº 159</t>
  </si>
  <si>
    <t>LA LINEA 59 Y 1 PASAN POR EL BARRIO VILLA NUEVA TRINIDAD</t>
  </si>
  <si>
    <t>EDUARDA ANTONIA ARCE MONGELOS</t>
  </si>
  <si>
    <t>ÑA EDU</t>
  </si>
  <si>
    <t>0981 126490</t>
  </si>
  <si>
    <t>4ª CÑIA SAN RAFAEL</t>
  </si>
  <si>
    <t>FRENTE DE LA CAPILLA SAN RAFAEL</t>
  </si>
  <si>
    <t>VILLA SAN BLAS</t>
  </si>
  <si>
    <t>CLAUDIO ESPINOLA AGUIRRE</t>
  </si>
  <si>
    <t>ENTRANDO 10 CUADRAS, HACIA ASENTAMIENTO TARUMA</t>
  </si>
  <si>
    <t>MARIA DOLORES ORTIZ DE BLANCO</t>
  </si>
  <si>
    <t>BERNABE MERLOS ARANDA</t>
  </si>
  <si>
    <t>HACIA EL ASENTAMIENTO TARUMA</t>
  </si>
  <si>
    <t>TOMASA AYALA DE VILLARREAL</t>
  </si>
  <si>
    <t>VICENTE BERNAL</t>
  </si>
  <si>
    <t>MARIA PETRONA MARTINEZ DE ESPINOLA</t>
  </si>
  <si>
    <t>WENCESLAA BOGADO DE MERLO</t>
  </si>
  <si>
    <t>MARIA ISOLINA MARTINEZ</t>
  </si>
  <si>
    <t>JOSE EDUVIGIS BAUMANN GOMEZ</t>
  </si>
  <si>
    <t>021 65360/0983 585447</t>
  </si>
  <si>
    <t>PROF GUILLERMO LEOZ 299 C/ 6 DE ENERO</t>
  </si>
  <si>
    <t>FRACCION LEOZ, PARADA DEL 20</t>
  </si>
  <si>
    <t>CLEMENTINA RODRIGUEZ DE BAUMANN</t>
  </si>
  <si>
    <t>021 653600 - 0983 585447</t>
  </si>
  <si>
    <t>ANTONIA GONZALEZ FRANCO</t>
  </si>
  <si>
    <t>0984-415-632</t>
  </si>
  <si>
    <t>PLAZA PIO BARRIOS Y 29 DE SETIEMBRE</t>
  </si>
  <si>
    <t>Nº DE CASA 600 ALADO DE LA ALDEA SOS</t>
  </si>
  <si>
    <t>ROSALBA GONZALEZ</t>
  </si>
  <si>
    <t>JUANA BAUTISTA NOCEDA DE SOSA</t>
  </si>
  <si>
    <t>ÑA JUANI</t>
  </si>
  <si>
    <t>CALLE GUILLERMO LEOZ Y CARLOS A. LOPEZ</t>
  </si>
  <si>
    <t>A METROS DE LA ALDEA S.O.S Y DE LA UNIVERSIDAD AUTONOMA DE LUQUE. ANTES DE IPS</t>
  </si>
  <si>
    <t xml:space="preserve">VIRGEN DEL ROSARIO </t>
  </si>
  <si>
    <t xml:space="preserve">FLORENCIO SOSA FERNANDEZ </t>
  </si>
  <si>
    <t>LOLEK</t>
  </si>
  <si>
    <t>FELICIA MANUELA TOLEDO TORALES</t>
  </si>
  <si>
    <t>ÑA FELICIA</t>
  </si>
  <si>
    <t>SONIDO MILITAR Y FLORENCIA MEZA Nº 399 ENTRE JUAN DE MENA Y GUANE</t>
  </si>
  <si>
    <t>CERCA DEL HOSPITAL REGIONAL, SE ENTRA 2 CUADRAS POR LA CALLE DEL HOSPITAL REGIONAL, A LA IZQUIERDA POR JUAN DE MENA, COMO 3 CUADRAS Y A LA DERECHA</t>
  </si>
  <si>
    <t>YAGUARETE CORA</t>
  </si>
  <si>
    <t>TEOFILA T. TORRES</t>
  </si>
  <si>
    <t>TOFILA TOLEDO TORRES</t>
  </si>
  <si>
    <t>ÑA TEOFILA</t>
  </si>
  <si>
    <t>0971-310-302</t>
  </si>
  <si>
    <t>SANIDAD MILITAR FLORENCIO MEZA 399</t>
  </si>
  <si>
    <t>NRO DE LA CASA 399, CERCA DE LA CASA HOSPITAL REGIONAL</t>
  </si>
  <si>
    <t>JUAN A. TOLEDO</t>
  </si>
  <si>
    <t>LORENZA CORTAZAR DE MORENO</t>
  </si>
  <si>
    <t>0985-755-078</t>
  </si>
  <si>
    <t>CAMBORIU Y ALEJANDRO GUANES</t>
  </si>
  <si>
    <t>UNA CUADRA ANTES DEL PORTON DE LA CANCHA PRIMAVERA</t>
  </si>
  <si>
    <t>DAISY PRIETO</t>
  </si>
  <si>
    <t>0981-766-399</t>
  </si>
  <si>
    <t>VALENTINA CABALLERO DE JACQUET</t>
  </si>
  <si>
    <t>644-177</t>
  </si>
  <si>
    <t>LAPACHAL 1 C/ LOS EUCALIPTOS Nº 197</t>
  </si>
  <si>
    <t>CERCA DE LA CANCHA SPOT. PRIMAVERA</t>
  </si>
  <si>
    <t>LAURA MARIA JACQUET</t>
  </si>
  <si>
    <t>0982-384-751</t>
  </si>
  <si>
    <t>ULISES MOREIRA FIGUEREDO</t>
  </si>
  <si>
    <t>0982-870-677</t>
  </si>
  <si>
    <t>LOS AGUACATES 232 C/ HERNANDARIAS</t>
  </si>
  <si>
    <t>A 2 CUADRAS DE LA PARADA DEL 28 A LA MANO IZQUIERDA</t>
  </si>
  <si>
    <t>PEDRO ELVIO GALEANO</t>
  </si>
  <si>
    <t xml:space="preserve">YAGUARETE CORA  </t>
  </si>
  <si>
    <t>0981-732-025</t>
  </si>
  <si>
    <t>MARIA DE CARMEN VIDAURRE</t>
  </si>
  <si>
    <t>021 640962</t>
  </si>
  <si>
    <t>IGNACIO A. PANE C/ HERNANDARIAS - JULIO CORREA</t>
  </si>
  <si>
    <t>HERNANDARIAS Y IGNACIO A. PANE ESQUINA</t>
  </si>
  <si>
    <t>RENATO MANUEL VIDAURRE</t>
  </si>
  <si>
    <t>PABLA ARRUA DE COLMAN</t>
  </si>
  <si>
    <t xml:space="preserve">CALLE AYOLAS </t>
  </si>
  <si>
    <t>PASANDO EL HOSPITAL REGIONAL SOBRE LA CALLE INDEPENDENCIA NACIONAL SE ENTRA A LA IZQUIERDA EN LA CALLE AYOLAS 4 CUADRAS PARA LA CASA</t>
  </si>
  <si>
    <t>LUCIA ORUE</t>
  </si>
  <si>
    <t>(0982) 604432</t>
  </si>
  <si>
    <t>JACINTA JULIANA PANIAGUA</t>
  </si>
  <si>
    <t>DE HERNANDARIAS A LA DERECHA MEDIA CUADRA SOBRE IGNACIO A. PANE, (VIVERO)</t>
  </si>
  <si>
    <t>CRISTINA SANABRIA PANIAGUA</t>
  </si>
  <si>
    <t>021 654365</t>
  </si>
  <si>
    <t xml:space="preserve">GERTRUDIS CENTURION </t>
  </si>
  <si>
    <t xml:space="preserve">YAGUARETE CORA </t>
  </si>
  <si>
    <t xml:space="preserve">A UNA CUADRA DE LA CANCHA PRIMAVERA </t>
  </si>
  <si>
    <t>DONATILA ZARATE VDA DE ESPINOLA</t>
  </si>
  <si>
    <t>ÑA DONA</t>
  </si>
  <si>
    <t>CALLE MEDICOS LUQUEÑOS E/ AVDA JOSE C. ORTIZ</t>
  </si>
  <si>
    <t>HACIA LA CANCHA SPORT PRIMAVERA</t>
  </si>
  <si>
    <t>CRISTINA ESPINOLA</t>
  </si>
  <si>
    <t>FLORA PASMOR PEREZ</t>
  </si>
  <si>
    <t>(021) 642693</t>
  </si>
  <si>
    <t xml:space="preserve">CALLE PEDRO PABLO PASMOR </t>
  </si>
  <si>
    <t>A MEDIA CUADRA DE LA CAPILLA SAN BUENAVENTURA</t>
  </si>
  <si>
    <t>YBYCU`I</t>
  </si>
  <si>
    <t>LILIAN PASMOR</t>
  </si>
  <si>
    <t>MARIA ZORAIDA ZARATE CHAVEZ</t>
  </si>
  <si>
    <t>0981-610-259</t>
  </si>
  <si>
    <t>LEOCADIO LEGUIZAMON C/ LAS RESIDENTAS Nº 895</t>
  </si>
  <si>
    <t>A 3 CUADRAS DEL COLEGIO SANTIAGO LEGUIZAMON</t>
  </si>
  <si>
    <t>YCUA DURE</t>
  </si>
  <si>
    <t>EDGAR DIAZ</t>
  </si>
  <si>
    <t>LORENZO ESCOBAR JARA</t>
  </si>
  <si>
    <t>IR POR LAS RESIDENTAS HASTA LA ESTACION DE SERVICIOS BARCOS Y RODADOS GIRAR A LA IZQUIERDA UNA CUADRA Y MEDIA APROX</t>
  </si>
  <si>
    <t>SINDULFO MONGES MARTINEZ</t>
  </si>
  <si>
    <t>ASENTAMIENTO SAN ANTONIO</t>
  </si>
  <si>
    <t>FRENTE A LA CANCHA</t>
  </si>
  <si>
    <t>CAROLINA G.</t>
  </si>
  <si>
    <t>ISABEL DUARTE REJALA</t>
  </si>
  <si>
    <t>0961-484-985</t>
  </si>
  <si>
    <t>SGOT JOAQUIN ESPINOLA</t>
  </si>
  <si>
    <t>A DOS CUADRAS DE  LA ESTACION DE SERVICIOS A LA MANO DERECHA</t>
  </si>
  <si>
    <t>LUIS ESCOBAR</t>
  </si>
  <si>
    <t>0981-572-639*</t>
  </si>
  <si>
    <t xml:space="preserve">TERESA IDALINA SOTELO DE ROJAS </t>
  </si>
  <si>
    <t>ÑA PINCHI</t>
  </si>
  <si>
    <t>CALLE 10 DE JULIO Y FIDELINA VDA DE LOTELO</t>
  </si>
  <si>
    <t>MARIA DOMINGA CABRERA DE FLEITAS</t>
  </si>
  <si>
    <t>SARGENTO JOAQUIN ESPINOLA Nº 102</t>
  </si>
  <si>
    <t>PASANDO BARCOS Y RODADOS</t>
  </si>
  <si>
    <t>NILDA FLORENTINA FLEITAS DE GARCIA</t>
  </si>
  <si>
    <t xml:space="preserve">MARIA MAGDALENA ALARCON </t>
  </si>
  <si>
    <t>MAGDA</t>
  </si>
  <si>
    <t>(0981) 749429</t>
  </si>
  <si>
    <t>CALLE LUIS BOGADO Nº 999 C/ LA RESIDENTA</t>
  </si>
  <si>
    <t xml:space="preserve">CERCA DEL VIVERO LEONARDO FRANCO Y DE UNA QUINTA. LA CASA TIENE MURALLA BLANCA </t>
  </si>
  <si>
    <t xml:space="preserve">MARIA JULIA </t>
  </si>
  <si>
    <t>ELENA GIMENEZ VAZQUEZ</t>
  </si>
  <si>
    <t>ALTA TENSION C/ LAS RESIDENTAS</t>
  </si>
  <si>
    <t>A 2 CUADRAS DE LA ESCUELA YCUA DURE</t>
  </si>
  <si>
    <t>SILVERIO RIQUELME  TROCHE</t>
  </si>
  <si>
    <t>11 DE SETIEMBRE Nº 25 C/ SDTO ESPINOLA</t>
  </si>
  <si>
    <t>ENTRAR EN BARCOS Y RODADOS, HASTA LA CALLE 11 DE SETIEMBRE, HAY UNA PLANTA DE MANGO FRENTE A LA CASA</t>
  </si>
  <si>
    <t>ANTONIO F. RIQUELME</t>
  </si>
  <si>
    <t>MARIANA GONZALEZ DE GONZALEZ</t>
  </si>
  <si>
    <t>0981-617-346</t>
  </si>
  <si>
    <t>STO JOAQUIN ESPINOLA Nº 28 C/ DE LAS RESIDENTAS</t>
  </si>
  <si>
    <t>PASANDO LA ESTACION DE SERVCICIOS BR</t>
  </si>
  <si>
    <t>MARIANA GONZALEZ</t>
  </si>
  <si>
    <t>0991-314-774</t>
  </si>
  <si>
    <t>MARIA MAFALDA DI STEFANO VDA DE ALERE</t>
  </si>
  <si>
    <t>MAMI</t>
  </si>
  <si>
    <t>AVDA 10 DE JULIO C/ LOS GUARANIES</t>
  </si>
  <si>
    <t>ENTRANDO HACIA LA FARMACIA SAN JUAN, EN LA 2º CUADRA</t>
  </si>
  <si>
    <t>BERMIRIA CHAVEZ</t>
  </si>
  <si>
    <t>ANGEL PANE Y JESUS TRINIDAD</t>
  </si>
  <si>
    <t>PASAR 2 CUADRAS EL COLEGIO SANTIAGO LEGUIZAMON GIRAR A LA IZQUIERDA DOS CUADRAS</t>
  </si>
  <si>
    <t>GRACIELA FELICIA CHAVEZ</t>
  </si>
  <si>
    <t>0982-539-465</t>
  </si>
  <si>
    <t>AUGUSTO CESAR ROLON SOSA</t>
  </si>
  <si>
    <t>QUEBRE Nº 106</t>
  </si>
  <si>
    <t>A 5 CUADRAS DEL CAMINO A AREGUA</t>
  </si>
  <si>
    <t>SILVIA ROLON</t>
  </si>
  <si>
    <t xml:space="preserve">LEONOR BENITEZ SAUCEDO </t>
  </si>
  <si>
    <t>(0981) 475867</t>
  </si>
  <si>
    <t>LA RESIDENTA CAMINO A AREGUA, CALLE SAUCE</t>
  </si>
  <si>
    <t>Nº DE CASA 999</t>
  </si>
  <si>
    <t>OBDULIO BENITEZ</t>
  </si>
  <si>
    <t>(0976) 188519</t>
  </si>
  <si>
    <t>PELAGIA MERCEDES VILLAGRA</t>
  </si>
  <si>
    <t>ESTRELLA DE LUQUE</t>
  </si>
  <si>
    <t>FRENTE A VIRGEN DEL ROSARIO</t>
  </si>
  <si>
    <t>LIONEL GONZALEZ</t>
  </si>
  <si>
    <t>MIGUEL MOREL ALMIRON</t>
  </si>
  <si>
    <t>0961-305-501</t>
  </si>
  <si>
    <t>LEOCADIO LEGUIZAMON</t>
  </si>
  <si>
    <t>IR CAMINO A AREGUA HASTA LA SUB ESTATICA DE LA ANDE GIRAR A LA IZQUIERDA,PASANDO EL PUENTE</t>
  </si>
  <si>
    <t>MARCOS VENANCIO MOREL</t>
  </si>
  <si>
    <t>VALERIANO GODOY VALIENTE</t>
  </si>
  <si>
    <t>0981 151065</t>
  </si>
  <si>
    <t>LAS RESIDENTAS ESQ YCUA DURE</t>
  </si>
  <si>
    <t>PUMA ESTACION DE SERVICIO</t>
  </si>
  <si>
    <t>MARTINA FERREIRA DE JARA</t>
  </si>
  <si>
    <t xml:space="preserve">ADOLFO ABENTE  C/ TOMAS VILLALBA </t>
  </si>
  <si>
    <t>A UNA CUADRA DEL COLEGIO SANTO TOMAS</t>
  </si>
  <si>
    <t xml:space="preserve"> ANASTACIO ORTEGA DE COLMAN </t>
  </si>
  <si>
    <t>(0982) 522864</t>
  </si>
  <si>
    <t>EN EL TALLER MEDINA VIVE EL SEÑOR. CASI ALADO DE LA ESTACION DE SERVICIO SAN RAMON</t>
  </si>
  <si>
    <t>EUGENIA VILLANUEVA</t>
  </si>
  <si>
    <t>0984-360-892</t>
  </si>
  <si>
    <t>10 DE JULIO Y CRIOLLOS DE AMERICA</t>
  </si>
  <si>
    <t>PASANDO 2 CUADRAS LA ESCUELA SANTIAGO LEGUIZAMON GIRAR  A LA DERECHA UNA CUADRA</t>
  </si>
  <si>
    <t>PORFIRIO SOSA LEON</t>
  </si>
  <si>
    <t>021-699-190</t>
  </si>
  <si>
    <t>YKUA DURE</t>
  </si>
  <si>
    <t>IR POR CORONEL MARTINEZ Y ANTES DE ALCANZAR LA CAPILLA SAN RAFAEL GIRAR A LA MANO DERECHA 2 CUADRAS YENDO HACIA LA CANCHA, EN LA ESQUINA MISMO QUEDA LA CASA</t>
  </si>
  <si>
    <t>PATROCINIA ROLON</t>
  </si>
  <si>
    <t>0961-875-164</t>
  </si>
  <si>
    <t xml:space="preserve">CALLE SAN RAMON C/ SAN LUIS </t>
  </si>
  <si>
    <t>GERTRUDIS LEGUIZAMON DE GIMENEZ</t>
  </si>
  <si>
    <t>LAS RESIDENTAS Nº 808</t>
  </si>
  <si>
    <t>HACIA BARCOS Y RODADOS</t>
  </si>
  <si>
    <t>SILBIA GONZALEZ MONGELOS</t>
  </si>
  <si>
    <t>ÑA SILBIA</t>
  </si>
  <si>
    <t>LA RESIDENTA Nº 999</t>
  </si>
  <si>
    <t>DULCELINA MONGELOS</t>
  </si>
  <si>
    <t>DOMITILA CORONEL BENITEZ</t>
  </si>
  <si>
    <t>0985-961-957</t>
  </si>
  <si>
    <t>PASANDO LA ESCUELA SANTIAGO LEGUIZAMON GIRAR A LA DERECHA MEDIA CUADRA APROX</t>
  </si>
  <si>
    <t>ISABEL CORONEL</t>
  </si>
  <si>
    <t>0982-126-617</t>
  </si>
  <si>
    <t>ARTEMIO MEDINA CAMACHO</t>
  </si>
  <si>
    <t>ESTRELLAS DE LUQUE C/ LAS RESIDENTAS</t>
  </si>
  <si>
    <t>DE LAS RESIDENTAS Y ESTRELLAS DE LUQUE, DONDE ESTA EL BALNEARIO FORTALEZA, ENTRAR UNA CUADRA POR ESTRELLAS Y LUEGO A LA DERECHA MEDIA CUADRA, CASA A LA IZQUIERDA</t>
  </si>
  <si>
    <t>ROMUALDA LEZCANO DE MOREL</t>
  </si>
  <si>
    <t>A 2 DOS CUADRAS DE LA ESCUELA YCUA DURE</t>
  </si>
  <si>
    <t>LUIS SEGUNDO JARA JIMENEZ</t>
  </si>
  <si>
    <t>PASCUAL TORRES LEGUIZAMON</t>
  </si>
  <si>
    <t>CORONEL MARTINEZ Y FELIX GERMAN PEREZ</t>
  </si>
  <si>
    <t>GIRAR A LA IZQUIERDA DESPUES DE PASAR LA CANCHA 18 DE ENERO, ENTRAR EN LA CALLE FELIX GERMAN PEREZ, PASANDO UNA CANCHA</t>
  </si>
  <si>
    <t>NORA AQUINO</t>
  </si>
  <si>
    <t>MARTINA CUELLAR DE ACOSTA</t>
  </si>
  <si>
    <t>DETRÁS DE LA PLAZA</t>
  </si>
  <si>
    <t>DORA ELISA TARUNI DE MOREL</t>
  </si>
  <si>
    <t>LEOCADIO LEGUIZAMON Y LAS RESIDENTAS</t>
  </si>
  <si>
    <t>PABLO CORONEL BENITEZ</t>
  </si>
  <si>
    <t>CALLE LEOCADIA LEGUIZAMON</t>
  </si>
  <si>
    <t>HACIA LA SUD. ESTATICA</t>
  </si>
  <si>
    <t>ESTELA GONZALEZ</t>
  </si>
  <si>
    <t xml:space="preserve">DOMICIANO ROJAS LOPEZ </t>
  </si>
  <si>
    <t>(0981) 145599</t>
  </si>
  <si>
    <t xml:space="preserve">EN LA HELADERIA LICIA. A METROS DE LA FARMACIA SAN JUAN </t>
  </si>
  <si>
    <t>ROGELIA ZARATE DE RODRIGUEZ</t>
  </si>
  <si>
    <t>RUTA LAS RESIDENTAS Y LEOCADIO LEGUIZAMON</t>
  </si>
  <si>
    <t>DE LAS RESIDENTAS ENTRANDO POR LEOCADIO LEGUIZAMON, HASTA LA CANCHA ÑA CHINA, ATRÁS</t>
  </si>
  <si>
    <t>EPIFANIO SOLER BARRETO</t>
  </si>
  <si>
    <t>CALLE DE LA RESIDENTA</t>
  </si>
  <si>
    <t>PASANDO TREBOL, HACIA LA PLAZA</t>
  </si>
  <si>
    <t>JULIO ACOSTA MOLINAS</t>
  </si>
  <si>
    <t xml:space="preserve">NICOLAS ALMEIDA CANTERO </t>
  </si>
  <si>
    <t>(0982) 295438</t>
  </si>
  <si>
    <t xml:space="preserve">CALLE ESTRELLA DE LUQUE C/ LA RESIDENTA </t>
  </si>
  <si>
    <t xml:space="preserve">Nº DE CASA 661, FRENTE A LA PLAZA 1º DE MAYO </t>
  </si>
  <si>
    <t>GLADIS ALMEIDA</t>
  </si>
  <si>
    <t>(0971) 275682</t>
  </si>
  <si>
    <t xml:space="preserve">BASILIANA BOGADO DE ALMEIDA </t>
  </si>
  <si>
    <t>ARNULFO ANTONIO AQUINO SOSA</t>
  </si>
  <si>
    <t>0983-881-399</t>
  </si>
  <si>
    <t>FELIX GERMAN PEREZ</t>
  </si>
  <si>
    <t>CERCA  DE LA DESPENSA DIAZ Y ANTES DE ALCANZAR LA CALLE CORONEL MARTINEZ</t>
  </si>
  <si>
    <t>MARIA CONCEPCION AQUINO</t>
  </si>
  <si>
    <t>TEODOCIA ALMEIDA VDA DE CENTURION</t>
  </si>
  <si>
    <t>ÑA NENA - ÑA TEO</t>
  </si>
  <si>
    <t>0971-337-147</t>
  </si>
  <si>
    <t xml:space="preserve">FRACCION YCUA DURE </t>
  </si>
  <si>
    <t>MANZANA 3 Nº 47O, IR 400MTS DERECHO  EN LA ENTRADA AL CIRCULO DE LAS FFAA SEDE SOCIAL GIRAR A LA DERECHA 600MTS PASAR EL TAMBO RAMON FRANCO Y GIRAR  A LA IZQUIERDA 4 CUADRAS</t>
  </si>
  <si>
    <t>RAMONA CONCEPCION TORRES DE AQUINO</t>
  </si>
  <si>
    <t>CERCA DE LA DESPENSA DIAZ Y ANTES DE ALCANZAR LA CALLE CORONEL MARTINEZ</t>
  </si>
  <si>
    <t>HACIA LA ESCUELA SANTIAGO LEGUIZAMON</t>
  </si>
  <si>
    <t>DOMINGA FLEITA DE RIVERO</t>
  </si>
  <si>
    <t>FRACCION MARIA CELESTE</t>
  </si>
  <si>
    <t>ENTRANDO 6 CUADRAS</t>
  </si>
  <si>
    <t>ELADIO RIVEROS</t>
  </si>
  <si>
    <t>0982-251-180</t>
  </si>
  <si>
    <t>LUQUE CAMINO A AREGUA</t>
  </si>
  <si>
    <t>CERCA DE LA ESCUELA SANTIAGO LEGUIZAMON APROX A 6 CUADRAS</t>
  </si>
  <si>
    <t>ELVA RIVEROS</t>
  </si>
  <si>
    <t>JACINTA VEGA GAMARRA</t>
  </si>
  <si>
    <t>0981-579-952</t>
  </si>
  <si>
    <t>YCUA KARANDAY</t>
  </si>
  <si>
    <t>PASANDO LA CAPILLA SAN ROQUE EN LA CALLE DE METAL MEC ENTRAR A  LA MANO IZQUIERDA 2 CUADRAS</t>
  </si>
  <si>
    <t>YCUA KARANDA Y</t>
  </si>
  <si>
    <t>ONIDIA SOSA</t>
  </si>
  <si>
    <t>MARIA AURINA ZACARIAS DE BARRIOS</t>
  </si>
  <si>
    <t xml:space="preserve">0985 902448 </t>
  </si>
  <si>
    <t>FRACCION JORGE RAUL</t>
  </si>
  <si>
    <t>A 3 CUADRAS DE LA CANCHA MCAL LOPEZ</t>
  </si>
  <si>
    <t>ANTONIO BARRIOS</t>
  </si>
  <si>
    <t>0982 557826</t>
  </si>
  <si>
    <t>ANTONIO BARRIOS GODOY</t>
  </si>
  <si>
    <t>FRACCION SALVDOR, CÑIA 11</t>
  </si>
  <si>
    <t>SILVANO MIRANDA</t>
  </si>
  <si>
    <t>RUTA MORACUE</t>
  </si>
  <si>
    <t>CERCA DE ASENTAMIENTO 16 DE JULIO, FRENTE A LA CHANCHERIA</t>
  </si>
  <si>
    <t>ROMULO AMARILLA</t>
  </si>
  <si>
    <t>LULO</t>
  </si>
  <si>
    <t>0982 844556</t>
  </si>
  <si>
    <t>AVDA YCUA KARANDAY  C/ YCUA RAPE I</t>
  </si>
  <si>
    <t>CASI LA FABRICA METAL MEC</t>
  </si>
  <si>
    <t>MARCOS ANTONIO AMARILLA</t>
  </si>
  <si>
    <t>0981 962734</t>
  </si>
  <si>
    <t xml:space="preserve">MARCOS PEREIRA PINTOS </t>
  </si>
  <si>
    <t>YCUA CARANDAY</t>
  </si>
  <si>
    <t>CERCA DE METAL MEC. ES LA CASA.</t>
  </si>
  <si>
    <t xml:space="preserve">ONIDIA </t>
  </si>
  <si>
    <t>(0981) 579952</t>
  </si>
  <si>
    <t>VICENTE BENITEZ</t>
  </si>
  <si>
    <t>AVDA YCUA KARANDA`Y</t>
  </si>
  <si>
    <t>PASANDO LA FABRICA METALMEC</t>
  </si>
  <si>
    <t>BENICIO BENITEZ</t>
  </si>
  <si>
    <t xml:space="preserve">TOMAS ROLON TRIGO </t>
  </si>
  <si>
    <t xml:space="preserve">CAMINO A KARANDA`Y </t>
  </si>
  <si>
    <t>A 500 METROS DE METALMEL.</t>
  </si>
  <si>
    <t>JUAN CARLOS ROLON</t>
  </si>
  <si>
    <t>(021) 641078</t>
  </si>
  <si>
    <t>MARIA LEANDRA, ACOSTA DE RUIZ DIAZ</t>
  </si>
  <si>
    <t>YKUA KARANDAY CÑIA 11</t>
  </si>
  <si>
    <t>A 1000 MTS DE LA FABRICA METAL MEC</t>
  </si>
  <si>
    <t>MARIANO BURGOS</t>
  </si>
  <si>
    <t>CIRILA ROLON VDA DE GONZALEZ</t>
  </si>
  <si>
    <t>HACIA LA PARADA DE LINEA 5</t>
  </si>
  <si>
    <t>NELIDA ROTELA</t>
  </si>
  <si>
    <t>ERNESTO CABALLERO</t>
  </si>
  <si>
    <t>EULALIA GONZALEZ AVEIRO</t>
  </si>
  <si>
    <t>0982 775352</t>
  </si>
  <si>
    <t>FRENTE DE LA CAPILLA SAN ROQUE</t>
  </si>
  <si>
    <t>ELEUTERIO MARECOS</t>
  </si>
  <si>
    <t>021 654257</t>
  </si>
  <si>
    <t xml:space="preserve">CLAUDIO GONZALEZ AVEIRO </t>
  </si>
  <si>
    <t>(0981) 718708</t>
  </si>
  <si>
    <t>CALLE ROSARIO. YKUA KARANDAY</t>
  </si>
  <si>
    <t>FRENTE A LA CAPILLA SAN ROQUE</t>
  </si>
  <si>
    <t>MARIA CLAUDIA</t>
  </si>
  <si>
    <t>(0981) 718706</t>
  </si>
  <si>
    <t xml:space="preserve">VENANCIA VELAZQUEZ DE ROLON </t>
  </si>
  <si>
    <t>FRUCTUOSO BENITEZ CACERES</t>
  </si>
  <si>
    <t>DON FORTÙ</t>
  </si>
  <si>
    <t>0981708189 O 021 648370</t>
  </si>
  <si>
    <t xml:space="preserve">EX COMBATIENTE BLAS ANTONIO ALARCON 11º CÑIA </t>
  </si>
  <si>
    <t>DE LA ESTACION DE SERVICIO BELLA VISTA, POR EL CAMINO A LIMPIO, LUEGO POR AVDA. IKUA KARANDA`Y, DOBLAR A LA DERECHA ANTES DE LA CANCHA MCAL. LOPEZ, POR EX COMBATIENTE, CASA ANTES DE LA ESC. DIGNO GARCIA</t>
  </si>
  <si>
    <t>RAMONA AVALOS DE AQUINO</t>
  </si>
  <si>
    <t>GREGORIA VELAZQUEZ LEGUIZAMON</t>
  </si>
  <si>
    <t>ÑA SUSI</t>
  </si>
  <si>
    <t>0982-387-863</t>
  </si>
  <si>
    <t>CERCA DEL ASENTAMIENTO 16 DE JULIO</t>
  </si>
  <si>
    <t>IR POR LA RUTA YKUA KARANDA`Y HASTA LA CAPILLA SAN ROQUE  800MTS MAS</t>
  </si>
  <si>
    <t>NIDIA ANGELINA MELGAREJO DE VERA</t>
  </si>
  <si>
    <t>11º CÑIA CALLE YCUA KARANDAY CY 7 PALMAS</t>
  </si>
  <si>
    <t>DEL CAMO LUQUE A MORA CUE, ANTES DE MATADERIA ÑA CHOCHO, A LA IZQUIERDA POR EL CAMINO A YCUA KARANDAY, PASANDO LA CANCHA MCAL LOPEZ, PASANDO CALLE 7 PALMAS</t>
  </si>
  <si>
    <t>MIRTA VERA</t>
  </si>
  <si>
    <t>JUANA ORTIZ DE BENITEZ</t>
  </si>
  <si>
    <t xml:space="preserve">ESTANISLAO RIVAS GALEANO </t>
  </si>
  <si>
    <t xml:space="preserve">VILLA 6 DE ENERO </t>
  </si>
  <si>
    <t xml:space="preserve">CERCA DE LA CAPILLA SAN PEDRO Y DEL POLIDEPORTIVO SAN RAMON </t>
  </si>
  <si>
    <t>EUSEBIO RIVAS</t>
  </si>
  <si>
    <t>(0981) 734378</t>
  </si>
  <si>
    <t xml:space="preserve">MARIA ELENA MOREL </t>
  </si>
  <si>
    <t>(0981) 830250</t>
  </si>
  <si>
    <t>CALLE ROSARIO . COMPAÑÍA 11</t>
  </si>
  <si>
    <t xml:space="preserve">SE ENTRA EN YKUA KARANDAY, LA CASA ESTA ENFRENTE DE LA CAPILLA SAN ROQUE </t>
  </si>
  <si>
    <t>IRENE GONZALEZ</t>
  </si>
  <si>
    <t>(0982) 830256</t>
  </si>
  <si>
    <t>ANGEL HERMINIO RUIZ DIAZ</t>
  </si>
  <si>
    <t>SOBRE ROSARIO</t>
  </si>
  <si>
    <t>SOBRE CALLE ROSARIO PASANDO 1000 MTS LA FABRICA METAL MEC, A LA MANO DERECHA</t>
  </si>
  <si>
    <t>ANTONIA MELGAREJO</t>
  </si>
  <si>
    <t>(0982) 887465</t>
  </si>
  <si>
    <t xml:space="preserve">YKUA CARANDAY </t>
  </si>
  <si>
    <t xml:space="preserve">CASI ALADO DE LA CANCHA 1O DE AGOSTO, ENFRENTE DE UN FRIGORIFICO </t>
  </si>
  <si>
    <t>ALDO ROTELA</t>
  </si>
  <si>
    <t>(0982) 857465</t>
  </si>
  <si>
    <t>LUISA ARMOA DE GONZALEZ</t>
  </si>
  <si>
    <t>CALLE YCUA KARANDAY  11º CÑIA</t>
  </si>
  <si>
    <t>CERCA DE METAL MEC Y CAP. SAN ROQUE, POR UN PASILLO AL LADO DE LA DESPENSA GADEA</t>
  </si>
  <si>
    <t>ANGEL TRIGO</t>
  </si>
  <si>
    <t xml:space="preserve">FRANCISCO ALARCON </t>
  </si>
  <si>
    <t>ANSHI</t>
  </si>
  <si>
    <t>0961-532-677</t>
  </si>
  <si>
    <t>ROSARIO Nº 640 C/ TTE BLAS ALARCON</t>
  </si>
  <si>
    <t>SE ENTRAN 7 CUADRAS EN EL CAMINO A YKUA KARANDAY CERCA DEL CLUB MCAL LOPEZ</t>
  </si>
  <si>
    <t>RAMONA ALARCON</t>
  </si>
  <si>
    <t>0961-847-933</t>
  </si>
  <si>
    <t>JUANA BAUTISTA NUÑEZ FLORENTIN</t>
  </si>
  <si>
    <t>YKUA KARANDAY</t>
  </si>
  <si>
    <t>IR POR EL CAMINO DE LA LINEA 5, PASAR LA DESPENSA Y ENTRAR A LA IZQUIERDA 30 CUADRAS, PASANDO UNA DESPENSA</t>
  </si>
  <si>
    <t xml:space="preserve">CAYETANA SANTA CRUZ AYALA </t>
  </si>
  <si>
    <t xml:space="preserve">ASENTAMIENTO PRIMAVERA </t>
  </si>
  <si>
    <t xml:space="preserve">DESDE EL DESVIO CAMINO A LIMPIO SON 500 METROS EN YKUA KARANDAY HASTA EL POLIDEPRTIVO SAN RAMON, AHÍ SE ENTRA HASTA EL ASENTAMIENTO PRIMAVERA </t>
  </si>
  <si>
    <t>SEBASTIAN GONZALEZ</t>
  </si>
  <si>
    <t>(0983) 466455</t>
  </si>
  <si>
    <t>MARIA LUISA ARGUELLO DE RIVAS</t>
  </si>
  <si>
    <t>(0984) 288169</t>
  </si>
  <si>
    <t xml:space="preserve">VILLA 8 DE DICIEMBRE </t>
  </si>
  <si>
    <t>PASANDO FRIGO LUQUE, Y PASANDO UN PUENTE UNOS METROS. LUEGO SE ENTRA A LA IZQUIERDA Y CUADRA LUEGO SE DOBLA A LA IZQUIERDA MEDIA CUADRA</t>
  </si>
  <si>
    <t>NILDA BEATRIZ RIVAS</t>
  </si>
  <si>
    <t>HERMINIA MOREL DE GONZALEZ</t>
  </si>
  <si>
    <t>ÑA HERMINIA</t>
  </si>
  <si>
    <t>HACIA LA CAPILLA SAN ROQUE</t>
  </si>
  <si>
    <t>EFIGENIA</t>
  </si>
  <si>
    <t xml:space="preserve">ROSA ISABEL PAVON VDA DE CARDENAS </t>
  </si>
  <si>
    <t>(0984) 770950</t>
  </si>
  <si>
    <t xml:space="preserve">CALLE SAN JORGE C/ YKUARAPEI </t>
  </si>
  <si>
    <t xml:space="preserve">FRENTE DE LA PLAZA SANTA ROSA ES LA CASA, A METROS DE LA DESPENSA MI REFUGIO </t>
  </si>
  <si>
    <t>MARIA LUISA ZELAYA DE RAMIREZ</t>
  </si>
  <si>
    <t>CERCA DE LA MATADERIA SAN JORGE</t>
  </si>
  <si>
    <t>LEOPOLDINA ARMOA DE AQUINO</t>
  </si>
  <si>
    <t>021 648370 O 0982492738</t>
  </si>
  <si>
    <t xml:space="preserve">SOBRE AVDA. YKUA KARANDA`Y 11º CÑIA </t>
  </si>
  <si>
    <t>DE LA ESTACION DE SERVICIO BELLA VISTA, POR EL CAMINO A LIMPIO, LUEGO POR AVDA. IKUA KARANDA`Y, CASA A LA MANO IZQUIERDA ANTES DE LA CANCHA DEL CLUB MCAL. LOPEZ</t>
  </si>
  <si>
    <t>ROBERTO AQUINO ARMOA</t>
  </si>
  <si>
    <t>JACINTO VERA BOBADILLA</t>
  </si>
  <si>
    <t>DON JACINTO</t>
  </si>
  <si>
    <t>CALLE YCUA KARANDAY Y 7 PALMAS 11º CÑIA</t>
  </si>
  <si>
    <t>DEL CAMINO LUQUE A MORA CUE, ENTRAR POR LA CALLE YCUA KARANDAY, PASANDO LA CANCHA MCAL LOPEZ, HASTA 7 PALMAS.</t>
  </si>
  <si>
    <t>JUAN DE LA CRUZ ROMAN</t>
  </si>
  <si>
    <t>ALEJANDRINA TRIGO ACOSTA</t>
  </si>
  <si>
    <t>524688A</t>
  </si>
  <si>
    <t>DESPUES DE LA FABRICA MOTOMED</t>
  </si>
  <si>
    <t>CAMINO A YKUA KARANDAY PASANDO LA CAPILLA SAN ROQUE GONZALEZ Y LA FABRICA MELAMED</t>
  </si>
  <si>
    <t>BERNARDINA RUIZ DE TRIGO</t>
  </si>
  <si>
    <t>0984-460-640</t>
  </si>
  <si>
    <t>EUGENIA BOGARIN</t>
  </si>
  <si>
    <t>YKUA SATI, CAMINO MORA CUE</t>
  </si>
  <si>
    <t>PASANDO LA DESPENSA LAS MELLISAS CUATRO CUADRAS, GIRAR A LA IZQUIERDA</t>
  </si>
  <si>
    <t>YCUA SATY</t>
  </si>
  <si>
    <t>NORMA BOGARIN</t>
  </si>
  <si>
    <t>ROMELIA CONCEPCION MONGELOS ANDINO</t>
  </si>
  <si>
    <t>ÑA ROME</t>
  </si>
  <si>
    <t>VERGEL LUQUEÑO C/ PIRIRITA</t>
  </si>
  <si>
    <t>PASANDO LA FARMACIA SAN JUAN</t>
  </si>
  <si>
    <t>YKA A</t>
  </si>
  <si>
    <t>NANCY DEL PILAR CABALLERO</t>
  </si>
  <si>
    <t>NIÑO DEJESUS TRINIDAD PEREIRA SEGOVIA</t>
  </si>
  <si>
    <t>CALLE 8 C/ VERGEL LUQUEÑO</t>
  </si>
  <si>
    <t>HACIA LA FARMACIA SAN JUAN</t>
  </si>
  <si>
    <t>IGNACIO BRIGIDO BORDON MORENO</t>
  </si>
  <si>
    <t xml:space="preserve">CAMINO A MARIA BLANCA </t>
  </si>
  <si>
    <t xml:space="preserve">A 4 CUADRAS DESPUES DEL ORATORIO SAN MIGUEL </t>
  </si>
  <si>
    <t>CARMEN BORDON</t>
  </si>
  <si>
    <t>(0981) 560786</t>
  </si>
  <si>
    <t>TOMASA STELA DEL ROSARIO MARTINEZ DIAZ</t>
  </si>
  <si>
    <t>BRAULIO CABRERA C/ VERGEL LUQUEÑO</t>
  </si>
  <si>
    <t>LA SEGUNDA CASA</t>
  </si>
  <si>
    <t>ROBERTO AMERICO BENITEZ</t>
  </si>
  <si>
    <t>AVDA VERGEL LUQUEÑO</t>
  </si>
  <si>
    <t>ALADO DE LA MUEBLERIA SAN ANTONIO - QUINTA SUIZA</t>
  </si>
  <si>
    <t>WILFRIDO ISMAEL FERNANDEZ</t>
  </si>
  <si>
    <t>ROSARIO Y RAMON OVELAR</t>
  </si>
  <si>
    <t>FRENTE A TAPE APO</t>
  </si>
  <si>
    <t>0961-810-839</t>
  </si>
  <si>
    <t>NISLA NUÑEZ BENITEZ</t>
  </si>
  <si>
    <t>TOMASA FELTES</t>
  </si>
  <si>
    <t>0981-236-692</t>
  </si>
  <si>
    <t>A 2 CUADRAS DE LA ESCUELA FE Y ALEGRIA, CERCA DE LA PLAZA</t>
  </si>
  <si>
    <t>GRACIELA MARIA DEL ROSARIO</t>
  </si>
  <si>
    <t>PRIMITIVA EDUVINA LEON AMARILLA</t>
  </si>
  <si>
    <t>PECHO ÑA RUBIA</t>
  </si>
  <si>
    <t>0982-151-532</t>
  </si>
  <si>
    <t>FRACCION JARDIN DE PARIS AVDA VERGEL LUQUEÑO</t>
  </si>
  <si>
    <t>CIPRIANO FARIÑA</t>
  </si>
  <si>
    <t>VIRGINIA BARRIOS MARTINEZ</t>
  </si>
  <si>
    <t>0961-456-555</t>
  </si>
  <si>
    <t>HERMIDA MARINA ORREGO ARMOA</t>
  </si>
  <si>
    <t>PASANDO ESTACION DE SERVICIO</t>
  </si>
  <si>
    <t>CLAUDIA ELVA JARA VDA DE CORONEL</t>
  </si>
  <si>
    <t>VERGEL LUQUEÑO Nº 745</t>
  </si>
  <si>
    <t>A 500 METROS DE LA VIA DEL TREN</t>
  </si>
  <si>
    <t>FULVIO RUIZ</t>
  </si>
  <si>
    <t>ANSELMA GARAY DIAZ</t>
  </si>
  <si>
    <t>FRACCION QUINTA SUIZA</t>
  </si>
  <si>
    <t>PASANDO EL SURTIDOR YULYRY GIRAR A LA IZQUIERDA UNA CUADRA Y LUEGO A LA DERECHA</t>
  </si>
  <si>
    <t>CASILDA VELAZQUEZ DE BENITEZ</t>
  </si>
  <si>
    <t>MARIA ANGELA RAMONA VILLALBA DE GIMENEZ</t>
  </si>
  <si>
    <t>VERGEL LUQUEÑO C/ NUEVA TRINIDAD</t>
  </si>
  <si>
    <t>HONORIA AGÜERO BAZAN</t>
  </si>
  <si>
    <t>021-650-006 / 0981-435-466</t>
  </si>
  <si>
    <t>SIXTO RAMIREZ Y VERGEL LUQUEÑO</t>
  </si>
  <si>
    <t>CERCA DE LA FARMACIA SAN JUAN</t>
  </si>
  <si>
    <t>DIACONO CABRERA</t>
  </si>
  <si>
    <t>0982-582-891</t>
  </si>
  <si>
    <t>LIBERATO SIMON AVALOS ECHAGUE</t>
  </si>
  <si>
    <t>DON BODOQUE</t>
  </si>
  <si>
    <t>VILLA NUEVA TRINIDAD KM 17 YKA`A Nº 159</t>
  </si>
  <si>
    <t>CERCA DE LA PLAZA MULTIUSO</t>
  </si>
  <si>
    <t>653-903</t>
  </si>
  <si>
    <t xml:space="preserve">VICTORINA RAMIREZ BOGADO </t>
  </si>
  <si>
    <t>TORINA</t>
  </si>
  <si>
    <t>(0984) 666195</t>
  </si>
  <si>
    <t xml:space="preserve">CALLE 7 DE OCTUBRE C/ TUPA REKAVO </t>
  </si>
  <si>
    <t>A 3 CUADRAS DEL SURTIDOR B.R. ES LA CASA</t>
  </si>
  <si>
    <t>VALENTINA ALVAREZ VDA DE BENITEZ</t>
  </si>
  <si>
    <t>VERGEL LUQUEÑO C/ TTE. 1º SIXTO RAMIREZ</t>
  </si>
  <si>
    <t>IR POR TTE. 1º SIXTO RAMIREZ, Y GIRAR EN LA CALLE SIN NOMBRE</t>
  </si>
  <si>
    <t>LUCIA ERNESTA TORRES</t>
  </si>
  <si>
    <t>0984-605-251</t>
  </si>
  <si>
    <t>AVDA SEÑORIAL JARDIN DE PARIS 1</t>
  </si>
  <si>
    <t>SE ENTRAN 8 CUADRAS DE LA RUTA Y GIRAR A LA DERECHA LA 1º CASA</t>
  </si>
  <si>
    <t>ANGEL C. TORRES</t>
  </si>
  <si>
    <t>VICTORIA AGÜERO ESCOBAR</t>
  </si>
  <si>
    <t>0982-280-391</t>
  </si>
  <si>
    <t>MAESTRO FELIX - 2DA PARALELA A VERGEL LUQUEÑO</t>
  </si>
  <si>
    <t>FRENTE AL PUIENTE</t>
  </si>
  <si>
    <t>PRISCILIANA MEDINA</t>
  </si>
  <si>
    <t>FELICIA BENITEZ VDA DE OTAZU</t>
  </si>
  <si>
    <t>ÑA CELINA</t>
  </si>
  <si>
    <t>RAMON OVELAR</t>
  </si>
  <si>
    <t>FRENTE A LA PLAZA PRIMAVERA</t>
  </si>
  <si>
    <t>EDIT BASILICA LEIVA DE SERVIAN</t>
  </si>
  <si>
    <t>0961-196-122</t>
  </si>
  <si>
    <t>RAMON OVELAR Y SAN JOSE</t>
  </si>
  <si>
    <t>CERCA DE LA ESCUELA SAN JOSE</t>
  </si>
  <si>
    <t>PABLO VERA</t>
  </si>
  <si>
    <t>0981-310-622</t>
  </si>
  <si>
    <t>FULVIO RUIZ ROJAS</t>
  </si>
  <si>
    <t>ENTRAR EN VERGEL LUQUEÑO 500 METROS, FRENTE A LAS MELLIZAS</t>
  </si>
  <si>
    <t>OLGA DE SILVA</t>
  </si>
  <si>
    <t>ALODIA CANDIA GALEANO</t>
  </si>
  <si>
    <t>(0982) 820687</t>
  </si>
  <si>
    <t>YKA`A</t>
  </si>
  <si>
    <t xml:space="preserve">PASANDO LA CASA DE RETIRO TUPA REKAVO 2 CUADRAS LUEGO SE ENTRA A LA DERECHA 2 CUADRAS </t>
  </si>
  <si>
    <t>ANA GAONA</t>
  </si>
  <si>
    <t>0971-531-238</t>
  </si>
  <si>
    <t>VERGEL LUQUEÑO C/ LAURENT Nº 1051</t>
  </si>
  <si>
    <t>EVA GONZALEZ</t>
  </si>
  <si>
    <t>0984-530-377</t>
  </si>
  <si>
    <t>MIGUEL ANGEL VELAZQUEZ YEGROS</t>
  </si>
  <si>
    <t>0984-448-909</t>
  </si>
  <si>
    <t>VERGEL LUQUEÑO Nº 1055</t>
  </si>
  <si>
    <t>PASANDO LA CALLE WILLIAN LAURENT</t>
  </si>
  <si>
    <t xml:space="preserve">MARIO DOMINGUEZ </t>
  </si>
  <si>
    <t>(0985) 865199</t>
  </si>
  <si>
    <t xml:space="preserve">CALLE VERGEL LUQUEÑO C/ MAINUMBY </t>
  </si>
  <si>
    <t>CERCA DE LA ESTACION DE SERVICIO YUKYRY, Y DE LA FARMACIA SAN JUAN</t>
  </si>
  <si>
    <t>(0982) 456620</t>
  </si>
  <si>
    <t>JOAQUINA DOMINGUEZ DE QUINTANA</t>
  </si>
  <si>
    <t>ÑA JOAQUI</t>
  </si>
  <si>
    <t>VERGEL LUQUEÑO C/ MAINUMBY</t>
  </si>
  <si>
    <t>MATILDE MEDINA DE GONZALEZ</t>
  </si>
  <si>
    <t>REMIGIO PEREIRA MEDINA</t>
  </si>
  <si>
    <t>TUPA REKAVO Nº 445</t>
  </si>
  <si>
    <t>CERCA DE LA IGLESIA MORMON</t>
  </si>
  <si>
    <t>FRANCISCO RAMON ROSAS CABRERA</t>
  </si>
  <si>
    <t>APITO</t>
  </si>
  <si>
    <t>PASAR VIA DEL TREN, GIRAR DESPUES DEL ALMACEN ERE-EREA</t>
  </si>
  <si>
    <t xml:space="preserve">DEL CARMEN RAMIREZ DELVALLE </t>
  </si>
  <si>
    <t>(0981) 830186</t>
  </si>
  <si>
    <t xml:space="preserve">SE ENTRA EN LA ESQUINA DE LA B.R. HASTA LA DESPENSA SAN CAYETANO AHÍ SE ENTRA A LA DERECHA 3 CUADRAS </t>
  </si>
  <si>
    <t xml:space="preserve">CATALINO ACOSTA </t>
  </si>
  <si>
    <t>(0982) 175892</t>
  </si>
  <si>
    <t>JUABIAN DIAS LARREA</t>
  </si>
  <si>
    <t>VERGEL LUQUEÑO C/ GIRASOLES</t>
  </si>
  <si>
    <t>ELIODORO GIMENEZ FERREIRA</t>
  </si>
  <si>
    <t>DON ELI</t>
  </si>
  <si>
    <t xml:space="preserve">EUSTAQUIA RAMONA BAEZ DE FARIÑA </t>
  </si>
  <si>
    <t>(0983) 397164</t>
  </si>
  <si>
    <t>SE ENTRA 2 CUADRAS DESDE LA ESTACION DE SERVICIO B.R. PARA LLEGAR A LA CASA</t>
  </si>
  <si>
    <t>CAROLINA</t>
  </si>
  <si>
    <t>(0984) 149952</t>
  </si>
  <si>
    <t xml:space="preserve">ERMELINDA MARTINEZ ROJAS </t>
  </si>
  <si>
    <t xml:space="preserve">SE ENTRA ENFRENTE DE UNA ESTACION DE SERVICIO, LA CASA ESTA FRENTE A LA CANCHA JUVENTUD </t>
  </si>
  <si>
    <t>FLORINDO BENITEZ NIZ</t>
  </si>
  <si>
    <t>RAMON OVELAR C/ ROSARIO</t>
  </si>
  <si>
    <t>FRENTE AL TINGLADO TAPE APO</t>
  </si>
  <si>
    <t>DAMIAN BENITEZ</t>
  </si>
  <si>
    <t xml:space="preserve">FLORENCIO ANTONIO FARIÑA FLEITAS </t>
  </si>
  <si>
    <t xml:space="preserve">FARIÑA </t>
  </si>
  <si>
    <t>(0984) 567889</t>
  </si>
  <si>
    <t>APOLONIO GUTIERREZ CABALLERO</t>
  </si>
  <si>
    <t>SAN JOSE Nº 480</t>
  </si>
  <si>
    <t>A 2 CUADRAS DE LA IGLESIA DE MORMONES</t>
  </si>
  <si>
    <t>CELIA GUTIERREZ</t>
  </si>
  <si>
    <t>ELODIA VERA DE GONZALEZ</t>
  </si>
  <si>
    <t>FRACCION JARDIN DE PARIS</t>
  </si>
  <si>
    <t>ENTRANDO A YKA`A, EL ULTIMO DE REJA VERDE</t>
  </si>
  <si>
    <t xml:space="preserve">MARIA MIGUELA LUGO DE ACOSTA </t>
  </si>
  <si>
    <t>ERADIA GONZALEZ DE GADEA</t>
  </si>
  <si>
    <t>TTE. LUCIANO ORREGO Nº 390 Y SAN LORENZO</t>
  </si>
  <si>
    <t>HACIA EL CARTEL QUE DICE BIENVENIDOS A YKA`A, EN LA ESQUINA</t>
  </si>
  <si>
    <t>GREGORIO GONZALEZ BENITEZ</t>
  </si>
  <si>
    <t>YKA`A , CAMINO A YUKYRY, A 2 CUADRAS DE LA ENTRADA DE YKA`A</t>
  </si>
  <si>
    <t>HILARIA GONZALEZ</t>
  </si>
  <si>
    <t>0981-228-421</t>
  </si>
  <si>
    <t xml:space="preserve">EDUARDA OZUNA </t>
  </si>
  <si>
    <t>(0982) 304162</t>
  </si>
  <si>
    <t>VILLA NUEVA TRINIDAD, KM 17</t>
  </si>
  <si>
    <t>SE ENTRA FRENTE A LA FARMACIA SAN JUAN, ALADO DE UNA PISTA MULTIUSO</t>
  </si>
  <si>
    <t>YOLANDA PEREZ DE DOMINGUEZ</t>
  </si>
  <si>
    <t>ÑA YOLA</t>
  </si>
  <si>
    <t>EDUARDA ARAUJO</t>
  </si>
  <si>
    <t>CALLE MBURUKUJA Y ROSARIO</t>
  </si>
  <si>
    <t>HACIA FARMACIA OPEN</t>
  </si>
  <si>
    <t>SOFIA MOREL ARAUJO</t>
  </si>
  <si>
    <t>MARIA PABLA MELGAREJO ROMAN</t>
  </si>
  <si>
    <t>0961-968-909</t>
  </si>
  <si>
    <t>VERGEL LUQUEÑO Y VIA FERREA</t>
  </si>
  <si>
    <t>A MEDIA CUADRA DE LA VIA FERREA</t>
  </si>
  <si>
    <t>MARIA GLORIA DE DOMINGUEZ</t>
  </si>
  <si>
    <t>0971-889-988</t>
  </si>
  <si>
    <t>ELPIDIO AMARILLA CABALLERO</t>
  </si>
  <si>
    <t>DON PILLO</t>
  </si>
  <si>
    <t>IR POR EL CAMINO A ITAPUAMI HASTA LA CAPILLA SAN JUAN GIRAR A LA IZQUIERDA 4 CUADRAS GIRAR A LA IZQUIERDA 3 CUADRAS</t>
  </si>
  <si>
    <t>MARIA PABLA GONZALEZ</t>
  </si>
  <si>
    <t>0976-911-566</t>
  </si>
  <si>
    <t>VERGEL LUQUEÑO 9999</t>
  </si>
  <si>
    <t>A 100MTS DEL PUESTO DE SALUD</t>
  </si>
  <si>
    <t>MAXIMA</t>
  </si>
  <si>
    <t>0984-101-389</t>
  </si>
  <si>
    <t xml:space="preserve">DEOLINDA AMARILLA PEREZ </t>
  </si>
  <si>
    <t xml:space="preserve">CALLE GRAL DIAZ C/ YKUA LATI </t>
  </si>
  <si>
    <t>CAMINO A LIMPIO. A METROS DE UNA FABRICA DE ZAPATILLAS</t>
  </si>
  <si>
    <t>ZUNILDA AMARILLA</t>
  </si>
  <si>
    <t>(0982) 432667</t>
  </si>
  <si>
    <t>FLORENCIO RUIZ DIAZ BARRIOS</t>
  </si>
  <si>
    <t>VERGEL LUQUEÑO Y CALLE 8</t>
  </si>
  <si>
    <t>HACIA FARMACIA SAN JUAN</t>
  </si>
  <si>
    <t>EVELIO RUIZ DIAZ</t>
  </si>
  <si>
    <t>FILOMILA PANIAGUA DE GUTIERREZ</t>
  </si>
  <si>
    <t>RUFAL VENIALGO MARTINEZ</t>
  </si>
  <si>
    <t>ÑA ZULMA</t>
  </si>
  <si>
    <t>ANDRESA MOLINA DE PEREIRA</t>
  </si>
  <si>
    <t xml:space="preserve">TUPA REKAVO  </t>
  </si>
  <si>
    <t>RUMELIA FERNANDEZ</t>
  </si>
  <si>
    <t>SAN CARLOS - ASENTAMIENTO 20 DE ABRIL</t>
  </si>
  <si>
    <t>HACIA LA CAPILLA SAN JUAN</t>
  </si>
  <si>
    <t>URSULA ACOSTA</t>
  </si>
  <si>
    <t>LORENZA TROCHE DE CORONEL</t>
  </si>
  <si>
    <t>0961 723707</t>
  </si>
  <si>
    <t>VERGEL LUQUEÑO Y ESPINILLO Y LUCIANO ORREGO</t>
  </si>
  <si>
    <t>DESPENSA PABLINA , PELUQUERIA DON BETO</t>
  </si>
  <si>
    <t xml:space="preserve">EUGENIA RAMIREZ </t>
  </si>
  <si>
    <t>(0981) 963576</t>
  </si>
  <si>
    <t>SE ENTRA EN LA ESQUINA DE LA B.R. HASTA LA DESPENSA SAN CAYETANO, EN LA ESQUINA ES LA CASA</t>
  </si>
  <si>
    <t>BENJAMINA ORTIGOZA MAIDANA</t>
  </si>
  <si>
    <t>ÑA BENJAMINA</t>
  </si>
  <si>
    <t>CALLE SAN CARLOS. MANZANA 5</t>
  </si>
  <si>
    <t>PASANDO LA VIA FERREA 3 CUADRAS</t>
  </si>
  <si>
    <t>(0961) 620159</t>
  </si>
  <si>
    <t>ADELAIDA FLOR</t>
  </si>
  <si>
    <t>DE LA DOBLE AVDA. PASANDO LUISITO, ENTRAR POR VERGEL LUQUEÑO, COMO 7 CUADRAS Y A LA IZQUIERDA, PASANDO INMOBILIARIA COMFORD</t>
  </si>
  <si>
    <t>SILVERIA CALONGA ROJAS</t>
  </si>
  <si>
    <t>FRENTE A LA DESPENSA EL ANGEL, HACIA VIA FERREA KM 17</t>
  </si>
  <si>
    <t>MAGNA VICTORIA BENITEZ ROJAS</t>
  </si>
  <si>
    <t>364530A</t>
  </si>
  <si>
    <t>0982-622-709</t>
  </si>
  <si>
    <t>DESPUES DE LUISITO SEGUIR UNA CUADRA HASTA DONDE TERMINA LA DOBLE AVDA GIRAR UNA CUADRA CRUZANDO LA VIA LA 4º CASA</t>
  </si>
  <si>
    <t>JOSE FRANCISCO NOLDIN RAMIREZ</t>
  </si>
  <si>
    <t>(0982) 251549</t>
  </si>
  <si>
    <t xml:space="preserve">CALLE TUPA REKAVO C/ YKAU KARANDAY </t>
  </si>
  <si>
    <t xml:space="preserve">YKA A </t>
  </si>
  <si>
    <t>JORGE NOLDIN ORTEGA</t>
  </si>
  <si>
    <t>(0981) 339825</t>
  </si>
  <si>
    <t>LILIA GERGORIA GONZALEZ VDA DE PEREZ</t>
  </si>
  <si>
    <t>ARASATY</t>
  </si>
  <si>
    <t>IR POR LA AVDA. 10 DE JULIO, ENTRAR EN ARASATY</t>
  </si>
  <si>
    <t>LUCIA DE IBARROLA</t>
  </si>
  <si>
    <t xml:space="preserve">JOSE GABRIEL GIMENEZ </t>
  </si>
  <si>
    <t>SE ENTRA A LA IZQUIERDA EN EL COLEGIO YUKYRY, FRENTE MISMO  A UN DEPOSITO DE CONSTRUCCION</t>
  </si>
  <si>
    <t>YUKYRY</t>
  </si>
  <si>
    <t>TERESA DE JESUS SALVATIERRA SILVERO</t>
  </si>
  <si>
    <t>0981-643-127</t>
  </si>
  <si>
    <t>LA CASA QUEDA APROX A MEDIA CUADRA DEL COLEGIO HEROES LUQUEÑOS</t>
  </si>
  <si>
    <t>PABLO BRITEZ VERA</t>
  </si>
  <si>
    <t>0983-376-730</t>
  </si>
  <si>
    <t>SIMEONA CARDOZO DE GARCETE</t>
  </si>
  <si>
    <t>GENERAL GENES - AVDA Nº 56-50</t>
  </si>
  <si>
    <t>PASANDO LA GOMERIA, ANTES DEL PUENTE</t>
  </si>
  <si>
    <t>IGNACIA RAMIREZ</t>
  </si>
  <si>
    <t>MARIA ADELA CATALINA ROLON VDA DE SANABRIA</t>
  </si>
  <si>
    <t>0982-819-103</t>
  </si>
  <si>
    <t>FRENTE AL BALNEARIO CRISTAL</t>
  </si>
  <si>
    <t>FRENTE AL BALNERIO CRISTAL</t>
  </si>
  <si>
    <t>VALENTIN CARDOZO BENITEZ</t>
  </si>
  <si>
    <t>GRAL. GENES Y VILLA DEPORTIVA</t>
  </si>
  <si>
    <t>HACIA SPORTIVO YUKYRY</t>
  </si>
  <si>
    <t>PEDRO EMILIO CARDOZO</t>
  </si>
  <si>
    <t>AURELIA VDA DE ROLON</t>
  </si>
  <si>
    <t>UNA CUADRA ANTES DEL BALENEARIO CRISTAL</t>
  </si>
  <si>
    <t>MARTINA DE ROLON</t>
  </si>
  <si>
    <t>0985-118-942</t>
  </si>
  <si>
    <t>JOSE MARCOS SALVATIERRA SILVERO</t>
  </si>
  <si>
    <t>YUKYRY KM 21</t>
  </si>
  <si>
    <t>FRENTE DE LA ESC HEROES LUQUEÑO</t>
  </si>
  <si>
    <t>MARIA TERESA ZARZA</t>
  </si>
  <si>
    <t>0981 643127</t>
  </si>
  <si>
    <t>TRANQUILINA OVELAR DE ARZAMENDIA</t>
  </si>
  <si>
    <t>HACIA LA PISTA VENCEDOR</t>
  </si>
  <si>
    <t>IGNACIO VALIENTE</t>
  </si>
  <si>
    <t>CHO INA</t>
  </si>
  <si>
    <t>KM 20 BINDER, YUKYRY</t>
  </si>
  <si>
    <t>HACIA EL PUESTO DE SALUD JUAN B. MOREL</t>
  </si>
  <si>
    <t>NILSA C. ORUE ORTIZ</t>
  </si>
  <si>
    <t>AGUSTIN CABALLERO BARRIOS</t>
  </si>
  <si>
    <t>KM 20, YUKYRY</t>
  </si>
  <si>
    <t>CERCA DE LA CAPILLA SAN MIGUEL ARCANGEL</t>
  </si>
  <si>
    <t>OSVALDO MARTINEZ ESPINOLA</t>
  </si>
  <si>
    <t>0981-940-527</t>
  </si>
  <si>
    <t>SE ENTRAN 700 MTS SOBRE LA VIA FERREA</t>
  </si>
  <si>
    <t>LEONCIO MOREL AQUINO</t>
  </si>
  <si>
    <t>HACIA EL CLUB YUKYRY</t>
  </si>
  <si>
    <t>PRISILIANA ALMADA DE ROLON</t>
  </si>
  <si>
    <t>ÑA PRISI</t>
  </si>
  <si>
    <t>0982 415167</t>
  </si>
  <si>
    <t>CAMINO A ITA ANGUA C/ WENCESLAO MARTINEZ</t>
  </si>
  <si>
    <t>ESC HEROES LUQUEÑO</t>
  </si>
  <si>
    <t>GLORIA ROLON</t>
  </si>
  <si>
    <t>JUAN ARZAMENDIA VILLALBA</t>
  </si>
  <si>
    <t xml:space="preserve">HACIA EL PUESTO DE SALUD  </t>
  </si>
  <si>
    <t>FELICIA GONZALEZ SANABRIA</t>
  </si>
  <si>
    <t>0982-578-366</t>
  </si>
  <si>
    <t>COMPAÑÍA KM 20 YUKYRY</t>
  </si>
  <si>
    <t>PASANDO SENACSA SOBRE VERGEL LUQUEÑO</t>
  </si>
  <si>
    <t>CONSTANCIO DELGADO</t>
  </si>
  <si>
    <t>HACIA EL CLUB SPORTIVO YUKYRY</t>
  </si>
  <si>
    <t>ALEJANDRA ELENA FRANCO</t>
  </si>
  <si>
    <t>YUQUYRY</t>
  </si>
  <si>
    <t>PASANDO LA HERRERIA CRISPIN Y CARPINTERIA LORENZO</t>
  </si>
  <si>
    <t>GERONIMO ZARZA</t>
  </si>
  <si>
    <t>GREGORIA RODRIGUEZ ESCOBAR</t>
  </si>
  <si>
    <t>PITA</t>
  </si>
  <si>
    <t>KM 20</t>
  </si>
  <si>
    <t>ENTRANDO 200 METROS</t>
  </si>
  <si>
    <t>MIGUELA BEATRIZ ARIAS B.</t>
  </si>
  <si>
    <t>JULIANA OJEDA DE MARTINEZ</t>
  </si>
  <si>
    <t xml:space="preserve">MIGUELA BRITEZ YERUTA </t>
  </si>
  <si>
    <t>CERCA DE LA CAPILLA SAN MIGUEL, ENFRENTE A UNA CANCHITA</t>
  </si>
  <si>
    <t>YRMA DOLORES ALARCON DE MAYOR</t>
  </si>
  <si>
    <t>ÑA YRMA</t>
  </si>
  <si>
    <t>PASAR LA CAPILLA SAN MIGUEL Y ENTRAR A LA MANO DERECHA UNA CUADRA APROX</t>
  </si>
  <si>
    <t>SABINA CABALLERO DE GAUTO</t>
  </si>
  <si>
    <t>0982-857-339</t>
  </si>
  <si>
    <t>EPIFANIA GIMENEZ VDA DE GARCETE</t>
  </si>
  <si>
    <t>0982-626-157 / 985538900</t>
  </si>
  <si>
    <t>YUKYRY / KM 20 BINDER, CAÑADA GARAY</t>
  </si>
  <si>
    <t>SOBRE LA VIA FERREA DETRÁS DE  LA CAPILLA SAN MIGUEL</t>
  </si>
  <si>
    <t>YUKYRY / SAN MIGUEL</t>
  </si>
  <si>
    <t>BRAULIO RAMON PIÑEIRO GOMEZ</t>
  </si>
  <si>
    <t>021 655135</t>
  </si>
  <si>
    <t>INDEPENDENCIA NACIONAL C/ HERMINIO GIMENEZ</t>
  </si>
  <si>
    <t>IGLESIA MORMON</t>
  </si>
  <si>
    <t>AMANCIO GONZALEZ</t>
  </si>
  <si>
    <t>CABALLERO 671 C/ AZARA</t>
  </si>
  <si>
    <t>CERCA DEL CEMENTERIO, CROQUIS CABALLERO 58</t>
  </si>
  <si>
    <t>ASCENCION MARTINEZ DE BENITEZ</t>
  </si>
  <si>
    <t>PROF. ALMADA ESQ. SAN MIGUEL Nº 143. 1º CÑIA</t>
  </si>
  <si>
    <t>SOBRE PROF. ALMADA C/ SAN MIGUEL, A UNA CUADRA DE LA RUTA GRAL AQUINO</t>
  </si>
  <si>
    <t>021 641791</t>
  </si>
  <si>
    <t>RAFAEL PEÑA BOGARIN</t>
  </si>
  <si>
    <t>CÑIA 12 LOMA MERLO</t>
  </si>
  <si>
    <t>ENTRAR POR EL CAMINO DEL CEMENTERIO Nº 2, Y GIRAR CAMINO A LOMA MERJO, HACIA UN TERRENO BALDIO</t>
  </si>
  <si>
    <t>ÑA LUCY BENITEZ</t>
  </si>
  <si>
    <t>ANA BLANCA LILA LEGUIZAMON DE TROCHE</t>
  </si>
  <si>
    <t>COMUNERO 149. CAPITAN VADO. JULIO CORREA</t>
  </si>
  <si>
    <t>DE GRAL AQUINO, ENTRAR POR CAPITAN VADO, PASANDO LA CASONA JULO CORREA Y LA CALLE COMUNERO</t>
  </si>
  <si>
    <t>HERMELINDA BENITEZ</t>
  </si>
  <si>
    <t>LEONIDA AMARILLA ROMAN</t>
  </si>
  <si>
    <t>NECA</t>
  </si>
  <si>
    <t>SAN ONOFRE Y OÑONDIVEPA</t>
  </si>
  <si>
    <t>PEDRO REGALADO VELAZQUEZ</t>
  </si>
  <si>
    <t>COSTA SOSA. LA RESIDENTA</t>
  </si>
  <si>
    <t>POR LA RESIDENTA, HASTA LA CARPINTERIA CARIOCA Y DOBLAR A LA DERECHA (SUR), UNA CUADRA</t>
  </si>
  <si>
    <t>ANASTACIA MEDINA VDA. DE RODRIGUEZ</t>
  </si>
  <si>
    <t>LAS RESIDENTAS ESQ. ESTRELLAS DE LUQUE</t>
  </si>
  <si>
    <t>EN FRENTE DEL BALNEARIO FORTALEZA</t>
  </si>
  <si>
    <t>0981-934-225</t>
  </si>
  <si>
    <t>CERCA DEL DESVIO A ITAPUAMI</t>
  </si>
  <si>
    <t>MARIA AURORA PALACIOS</t>
  </si>
  <si>
    <t>CUARTA Y TUYUTI 2º CÑIA</t>
  </si>
  <si>
    <t>DE LA RESIDENTA, POR GRAL AQUINO, PASANDO FRECUBO A LA DERECHA</t>
  </si>
  <si>
    <t>VICENTA OVIEDO</t>
  </si>
  <si>
    <t>0982 605452</t>
  </si>
  <si>
    <t>ENTRAR 600 MTS HASTA ENFRENTE DEL ASENTAMIENTO 12 DE JUNIO,</t>
  </si>
  <si>
    <t>LORENZO AREVALO</t>
  </si>
  <si>
    <t>0982 131270</t>
  </si>
  <si>
    <t>LORENZO AREVALO ROJAS</t>
  </si>
  <si>
    <t>0971 215976</t>
  </si>
  <si>
    <t>ANDRES ROQUE REYES</t>
  </si>
  <si>
    <t>PROF. ALMADA C/ SAN MIGUEL Nº 98. 1º CÑIA</t>
  </si>
  <si>
    <t>DE LA RUTA GRAL AQUINO, ENTRAR UNA CUADRA POR SAN MIGUEL Y A LA IZQUIERDA MEDIA CUADRA POR PROF. ALDANA</t>
  </si>
  <si>
    <t xml:space="preserve">JUAN DAMIAN ORTIZ </t>
  </si>
  <si>
    <t>0985 285548</t>
  </si>
  <si>
    <t>FRACCION LA LUQUEÑA  YUQUYRY KM 20</t>
  </si>
  <si>
    <t>CAMINO A YUQUYRY ENTRAR A MEDIA CUADRA DE LA CAPILLA SAN MIGUEL A LA DERECHA ENFRENTE MISMODEL MATERIAL DE CONSTRUCCION LUCHO ARRIBAR DOS CUADRA Y ENTRAR A LA MANO IZQUIERDA HACIA EL SUR</t>
  </si>
  <si>
    <t>BLANCA NIDIA ORTIZ OVELAR</t>
  </si>
  <si>
    <t>YSABELINA MARTINEZ AQUINO</t>
  </si>
  <si>
    <t>681011 O 0961944670</t>
  </si>
  <si>
    <t>YBYTYRUSU C/ MANANTIALES 2º CÑIA</t>
  </si>
  <si>
    <t>DE LA RUTA GRAL AQUINO, ENTRA POR LA CALLE ABDON CABALLERO, DONDE ESTA LA PARADA DE TAXI Nº 15, SEGUIR, POR LO MENOS 5 CUADRAS, PASANDO EL CLUB DE SUB-OFICIALES, HASTA YBYTYRUZU, LUEGO A LA IZQUIERDA, HASTA MANANTIALES</t>
  </si>
  <si>
    <t>ADA RAMONA RAMIREZ DE JARA</t>
  </si>
  <si>
    <t>Nº DE LISTADO</t>
  </si>
  <si>
    <t>NOMBRE Y APELLIDO DEL ADULTO MAYOR</t>
  </si>
  <si>
    <t>APODO DEL ADULTO MAYOR</t>
  </si>
  <si>
    <t>FECHA DE NAC.</t>
  </si>
  <si>
    <t>Nº DE CÉDULA DE IDENTIDAD</t>
  </si>
  <si>
    <t>Nº DE CÉDULA DE IDENTIDAD SEGUN BASE DE DATOS</t>
  </si>
  <si>
    <t>Nº DE TELEFONO DEL RESPONSABLE DEL HOGAR</t>
  </si>
  <si>
    <t>DIRECCION Y Nº DE CASA</t>
  </si>
  <si>
    <t>REFERENCIA PARA LLEGAR A LA CASA</t>
  </si>
  <si>
    <t>NOMBRE Y APELLIDO DEL/A REFERENTE</t>
  </si>
  <si>
    <t>Nº DE TELEFONO</t>
  </si>
  <si>
    <t>YAGUARETE</t>
  </si>
  <si>
    <t>FALLECIO  SEGÚN EPIFANIA BENITA</t>
  </si>
  <si>
    <t>PRIMER BARRIO</t>
  </si>
  <si>
    <t>FALLECIO SEGÚN CARINA MABEL</t>
  </si>
  <si>
    <t>CUARTO BARRIO</t>
  </si>
  <si>
    <t>CIRIACA MARECOS CACERES</t>
  </si>
  <si>
    <t>CESAR RAMON ECHEGUREN GAONA</t>
  </si>
  <si>
    <t>RAFAELA CONSTANTINA VDA DE VILLALBA</t>
  </si>
  <si>
    <t>VIVE EN FERNANDO DE LA MORA</t>
  </si>
  <si>
    <t>FALLECIO SEGÚN MARTA ORTIZ</t>
  </si>
  <si>
    <t>TERCER BARRIO</t>
  </si>
  <si>
    <t>SEGUNDO BARRIO</t>
  </si>
  <si>
    <t>AUSENTE FUE AL DOCTOR</t>
  </si>
  <si>
    <t>COSTA SOSA RURAL</t>
  </si>
  <si>
    <t>AUSENTE SOLO SABADO</t>
  </si>
  <si>
    <t>SE MUDO SEGÚN JULIA ACOSTA</t>
  </si>
  <si>
    <t>VIVE EN SAN PEDRO</t>
  </si>
  <si>
    <t>AUSENTE TRABAJA SOLO SE LO ENCUENTRE DE NOCHE</t>
  </si>
  <si>
    <t>FALLECIO HACE 3 MESES SEGÚN SU HIJO HUGO</t>
  </si>
  <si>
    <t>ESTELVINA VAZQUEZ DE TORALES</t>
  </si>
  <si>
    <t>RODOLFO DOMACIANO ESPINOLA CENTURION</t>
  </si>
  <si>
    <t>AUSENTE ESTA EN CAACUPE</t>
  </si>
  <si>
    <t>SE MUDO A ASUNCION</t>
  </si>
  <si>
    <t>MACAI</t>
  </si>
  <si>
    <t>PETRONA GONZALEZ MARMOLEJO</t>
  </si>
  <si>
    <t>VIVE EN LA ARGENTINA SEGUN EL SR BERNARDO</t>
  </si>
  <si>
    <t>SE MUDO A ALTO PARANA</t>
  </si>
  <si>
    <t>JHUGUA DE SEDA</t>
  </si>
  <si>
    <t>AUSENTE POR QUE TRABAJA</t>
  </si>
  <si>
    <t>AUSENTE VIAJO A VILLA HAYES VUELVE EL 15 DE MAY</t>
  </si>
  <si>
    <t>ESTER VERA DE INSFRAN</t>
  </si>
  <si>
    <t>VIAJO A BNS AIRES  SEGÚN VENERANDO NUÑEZ</t>
  </si>
  <si>
    <t>SE MUDO A YAGUARON</t>
  </si>
  <si>
    <t>AUSENTE TRABAJA</t>
  </si>
  <si>
    <t>SE MUDO A CARAPEGUA</t>
  </si>
  <si>
    <t>VICENTE SOSA LEDESMA</t>
  </si>
  <si>
    <t>FALLECIO HACE 15 DIAS</t>
  </si>
  <si>
    <t>NICOLASA CANDIA</t>
  </si>
  <si>
    <t>FALLECIO EL 02-05-12 SEGÚN NIETA IGNACIA ACOSTA</t>
  </si>
  <si>
    <t>MORA CUE</t>
  </si>
  <si>
    <t>AUSNTE</t>
  </si>
  <si>
    <t>MARIA VICTORIA INSFRAN DE GALEANO</t>
  </si>
  <si>
    <t>SE MUDO SOLO ERA ENCARGADO DEL LUGAR</t>
  </si>
  <si>
    <t>ASCENCION GADEA</t>
  </si>
  <si>
    <t>FALLECIO EN DICIEMBRE DEL 2011 SEGÚN PARIENTE CIRILA GARCIA</t>
  </si>
  <si>
    <t>VICTORINA LEGUIZAMON</t>
  </si>
  <si>
    <t>VIAJO A CLORINDA NO SABEN CUANDO VUELVE</t>
  </si>
  <si>
    <t>AMADO CORONEL LEGUIZAMON</t>
  </si>
  <si>
    <t>AUSENTE .REVISITADO</t>
  </si>
  <si>
    <t>FALLECIO SEGÚN LA ESPOSA DEL MISMO</t>
  </si>
  <si>
    <t>CENSADO EN VILLA ELISA</t>
  </si>
  <si>
    <t xml:space="preserve">VIAJO A BNS AIRES </t>
  </si>
  <si>
    <t>MARIA ANASTACIA BENITEZ</t>
  </si>
  <si>
    <t>ELVIRA YAKISIH DE MORILLO</t>
  </si>
  <si>
    <t>ELSA CONCEPCION MARTINEZ  DIAZ</t>
  </si>
  <si>
    <t>ZACARIAS GONZALEZ</t>
  </si>
  <si>
    <t>HIGINIA CONCEPCION SANCHEZ DE CUEVAS</t>
  </si>
  <si>
    <t>FALLECIO HACE 3 MESES SEGÚN GLORIA GARAY</t>
  </si>
  <si>
    <t>FALLECIO EL 13-05-12</t>
  </si>
  <si>
    <t>PONCIANO OZUNA</t>
  </si>
  <si>
    <t>RECHAZO</t>
  </si>
  <si>
    <t>NO QUISO RESPONDER</t>
  </si>
  <si>
    <t xml:space="preserve">SE MUDO A YCUA DURE S NIETO </t>
  </si>
  <si>
    <t>FRANCISCA MOSQUEIRA SOLANA</t>
  </si>
  <si>
    <t>FROILA DE JESUS FERREIRA BAREIRO</t>
  </si>
  <si>
    <t>DIONISIA GOMEZ DE MARTINEZ</t>
  </si>
  <si>
    <t>FALLECIO SEGÚN SU HIJO</t>
  </si>
  <si>
    <t>VIAJO A LA ARGENTINA SEGÚN FROILA FERREIRA</t>
  </si>
  <si>
    <t>FALLECIO  SEGÚN HIJA MARIA RODRIGUEZ</t>
  </si>
  <si>
    <t>SE MUDO A ASUNCIOM</t>
  </si>
  <si>
    <t>MAXIMA CARMEN LOPEZ</t>
  </si>
  <si>
    <t>AUSENTE SE MUDO SEGÚN VECINOS</t>
  </si>
  <si>
    <t>AUSENTE ESTA EN EL  HOSPITAL</t>
  </si>
  <si>
    <t>ESTA DE VIAJE EN CARAPEGUA SEGÚN SOBRINA MARIANA</t>
  </si>
  <si>
    <t>VIVE EN LAMBARE SEGÚN ALEJANDRA FLORENTIN 0985473400</t>
  </si>
  <si>
    <t>SOLO SE ENCUENTRA LOS   DOMINGOS</t>
  </si>
  <si>
    <t xml:space="preserve">DE VIAJE VUELVEN EL DOMINGO 13 </t>
  </si>
  <si>
    <t>AUSENTE TRABAJA Y VIENE DE NOCHE</t>
  </si>
  <si>
    <t>AUSENTE FUE AL MEDICO</t>
  </si>
  <si>
    <t>ESTA INTERNADO EN IPS</t>
  </si>
  <si>
    <t>VIAJO A ARGENTINA BNS AIRES</t>
  </si>
  <si>
    <t>AUSENTE SEGÚN VECINA NO SABE CUANDO VUELVE</t>
  </si>
  <si>
    <t>FRANCISCA DOS SANTOS PAREDES</t>
  </si>
  <si>
    <t>GERVACIA DELGADO SIMBLON</t>
  </si>
  <si>
    <t>EPIFANIO ZAYAS SOLIS</t>
  </si>
  <si>
    <t>VIRGILIO CABAÑAS</t>
  </si>
  <si>
    <t xml:space="preserve">DE VIAJE </t>
  </si>
  <si>
    <t>VIVE EN NUEVA ITALIA SEGÚN NIETO BRUNO CHAVEZ</t>
  </si>
  <si>
    <t>FALLECIO EL 12-04-12 SEGÚN ALEJANDRA FLORENTIN</t>
  </si>
  <si>
    <t>TRABAJA Y  SE LO ENCUENTRA SOLO DE NOCHE A PARTIR DE LAS 20HS</t>
  </si>
  <si>
    <t>VIVE EN LIMA - SAN PEDRO DEL YCUA MANDIJU</t>
  </si>
  <si>
    <t>MARIA DULCINA HAEDO</t>
  </si>
  <si>
    <t xml:space="preserve">VIAJO A CDE SEGÚN ANALIA HERMOSA </t>
  </si>
  <si>
    <t>VIAJO A CAAGUAZU SEGÚN GABRIELA VERA  NIETA TEL 919028</t>
  </si>
  <si>
    <t>FALLECIO HACE 5 MESES SEGÚN RAQUEL CABRERA 0982382189</t>
  </si>
  <si>
    <t>FALLECIO SEGÚN MARTINA RICARDO</t>
  </si>
  <si>
    <t>ROMUALDA DEL VALLE ROJAS</t>
  </si>
  <si>
    <t>PETRONA IRMA RUIZ DE RUIZ DIAZ</t>
  </si>
  <si>
    <t>BENJAMIN MARECOS</t>
  </si>
  <si>
    <t xml:space="preserve">ITA ANGU´A </t>
  </si>
  <si>
    <t>AUSENTE VIENE DE NOCHE</t>
  </si>
  <si>
    <t>MARIANO ARRUA RAMIREZ</t>
  </si>
  <si>
    <t>ESTELVINA MARTINEZ</t>
  </si>
  <si>
    <t>AUSENTE TRABAJA EN EL MERCADO SOLO DE NOCHE SE ENCUENTRA</t>
  </si>
  <si>
    <t xml:space="preserve">FALLECIDO SEGÚN SOBRINA </t>
  </si>
  <si>
    <t>ROBERTO LEO FIGARIS VIERA</t>
  </si>
  <si>
    <t>FUERA DE DISTRITO</t>
  </si>
  <si>
    <t>NO  UBICADO</t>
  </si>
  <si>
    <t>ROMAN MARTIN</t>
  </si>
  <si>
    <t>GREGORIA SALINAS</t>
  </si>
  <si>
    <t>AUSENTE POR CUESTION LABORAL SOLO SE LO ENCUENTRA DE NOCHE O FINES DE SEMANA</t>
  </si>
  <si>
    <t>FALLECIO SEGÚN HIJO ELVIO GARAY 0981307048</t>
  </si>
  <si>
    <t>VIVE EN QUIINDY</t>
  </si>
  <si>
    <t>CLAUDIA RAMIREZ AYALA</t>
  </si>
  <si>
    <t>MARIA ELENA OZUNA SALDIVAR</t>
  </si>
  <si>
    <t>VICTORINA INSAURRALDE DE ACUÑA</t>
  </si>
  <si>
    <t>ISAAC BEMITEZ GONZALEZ</t>
  </si>
  <si>
    <t>ESTA EN ARGETINA</t>
  </si>
  <si>
    <t>SERACINO AMARILLA</t>
  </si>
  <si>
    <t>AUSENTE LA CASA SE ENCUENTRA EN ITAGUA</t>
  </si>
  <si>
    <t xml:space="preserve">VIAJO A ARGENTINA   </t>
  </si>
  <si>
    <t>ESTA EN CASA DE SU HIJA</t>
  </si>
  <si>
    <t>JUAN ELADIO DELVALLE DELGADO</t>
  </si>
  <si>
    <t>DIONISIA MARECOS</t>
  </si>
  <si>
    <t>CALIXTO GIMENEZ</t>
  </si>
  <si>
    <t>ZACARIAS ZEBALLOS VALDEZ</t>
  </si>
  <si>
    <t>VIAJO A ARGENTINA POR MOTIVOS DE SALUD</t>
  </si>
  <si>
    <t>LUCIANA ELIDA IBAÑEZ BERNAL</t>
  </si>
  <si>
    <t>PORFIRIA OVELAR DE BAZAN</t>
  </si>
  <si>
    <t>FALLECIO EL 15 04 2012</t>
  </si>
  <si>
    <t>DE LOS SANTOS MARECOS</t>
  </si>
  <si>
    <t>fallecio hace 3 meses</t>
  </si>
  <si>
    <t>CIRIACO SANABRIA BRITEZ</t>
  </si>
  <si>
    <t>SE MUDO A SAN LORENZO</t>
  </si>
  <si>
    <t>FALLECIO HACE 1 MES</t>
  </si>
  <si>
    <t>FALLECIO EN DICIEMBRE DEL 2011</t>
  </si>
  <si>
    <t>ESTA EN CDE</t>
  </si>
  <si>
    <t>MARTHA CORONEL VDA DE YEGROS</t>
  </si>
  <si>
    <t>ESTA INTERNANDA</t>
  </si>
  <si>
    <t xml:space="preserve">OFELIA LUISA PRELASCO VDA DE DOMINGUEZ </t>
  </si>
  <si>
    <t>FALLECIO EL 08-04-12</t>
  </si>
  <si>
    <t>VIVE EN NUEVA COLOMBIA SEGÚN HIJA LESLY PALACIOS</t>
  </si>
  <si>
    <t>VIVE EN B°HERRERA ASUNCION</t>
  </si>
  <si>
    <t>NATIVIDAD GIMENEZ</t>
  </si>
  <si>
    <t>BASILISA GOMEZ DE GIMENEZ</t>
  </si>
  <si>
    <t>FACUNDO OSORIO MARTINEZ</t>
  </si>
  <si>
    <t>DEOLINDA SILVA AGÜERO</t>
  </si>
  <si>
    <t>internado en un hogar de ancianos según NIDIA AGUILERA</t>
  </si>
  <si>
    <t>FALLECIO HACE 3 MESES  SEGÚN GLADYS ACUÑA</t>
  </si>
  <si>
    <t>SOLO SE ENCUENTRA SABADOS Y DOMINGOS</t>
  </si>
  <si>
    <t>LIGIO RUIZ RIVEROS</t>
  </si>
  <si>
    <t>FALLECIO  HACE 4 MESES</t>
  </si>
  <si>
    <t>TIBURCIO QUIÑONEZ MARTINEZ</t>
  </si>
  <si>
    <t>MARIA ILDA GONZALEZ</t>
  </si>
  <si>
    <t>FRANCISCO CABAÑAS</t>
  </si>
  <si>
    <t>AUSENTE TRABAJA Y SOLO SE LO ENCUENTRA LOS DOMINGOS</t>
  </si>
  <si>
    <t>BENECIO WILBERTO MOLAS</t>
  </si>
  <si>
    <t>DEL SOCORRO CUELLAR VDA DE AZCURRA</t>
  </si>
  <si>
    <t>LEOCADIA OZUNA VDA DE GAONA</t>
  </si>
  <si>
    <t>LUCIA ORTIZ BAREIRO</t>
  </si>
  <si>
    <t>AUSENTE POR TRATAMIENTO MEDICO SEGÚN HIJA</t>
  </si>
  <si>
    <t xml:space="preserve">WENSELADA ADORNO RODAS </t>
  </si>
  <si>
    <t>MARCOS PORTILLO NUÑEZ</t>
  </si>
  <si>
    <t>EUSTAQUIA LEON DE MOREL</t>
  </si>
  <si>
    <t>SE MUDO A ITAPUAMI</t>
  </si>
  <si>
    <t>MARINA RAMONA VILLANUEVA RAMIREZ</t>
  </si>
  <si>
    <t>VIVE EN AREGUA</t>
  </si>
  <si>
    <t>LUIS RAMON VARGAS RAMIREZ</t>
  </si>
  <si>
    <t>GERVACIO GIMENEZ</t>
  </si>
  <si>
    <t>FALLECIO HACE 2 MESES SEGÚN HIJA VICTORINA</t>
  </si>
  <si>
    <t>ESTANISLADA ALVARENGA</t>
  </si>
  <si>
    <t>VIVE EN FNDO DE LA MORA</t>
  </si>
  <si>
    <t>AEROPUERTO</t>
  </si>
  <si>
    <t>DIONISIA AYALA APONTE</t>
  </si>
  <si>
    <t>FALLECIO SEGÚN EL SR  VILLAREAL 0982343167</t>
  </si>
  <si>
    <t>MARIA YSOLINA MARTINEZ</t>
  </si>
  <si>
    <t>LA SRA NO VIVE EN ESE LUGAR TRABAJA Y VIVE CON UNA FAMILIA</t>
  </si>
  <si>
    <t xml:space="preserve">AUSENTE </t>
  </si>
  <si>
    <t>MARIA SORAIDA ZARATE CHAVEZ</t>
  </si>
  <si>
    <t xml:space="preserve">FALLECIO </t>
  </si>
  <si>
    <t>AUSENTE SOLO SE ENCUENTRA EL SABADO</t>
  </si>
  <si>
    <t>MARIANA GONZALEZ GONZALEZ</t>
  </si>
  <si>
    <t>ANASTACIO ORTEGA COLMAN</t>
  </si>
  <si>
    <t>SILVIA GONZALEZ MONGELOS</t>
  </si>
  <si>
    <t>AUSENTE VUAJO FUE A CASA DE SU HIJA SEGÚN SEBASTIANA GONZALEZ</t>
  </si>
  <si>
    <t>TOMASA ESTELA DEL ROSARIO MARTINEZ DIAZ</t>
  </si>
  <si>
    <t>NILSA NUÑEZ BENITEZ</t>
  </si>
  <si>
    <t xml:space="preserve">MARIA MIGUELA LUGO  ACOSTA </t>
  </si>
  <si>
    <t>GREGORIA GONZALEZ BENITEZ</t>
  </si>
  <si>
    <t>AURELIA VERA VDA DE ROLON</t>
  </si>
  <si>
    <t>DETALLE DEL CENSO</t>
  </si>
  <si>
    <t>MOTIVO</t>
  </si>
  <si>
    <t>OBS</t>
  </si>
  <si>
    <t>Luque</t>
  </si>
  <si>
    <t>YCA A</t>
  </si>
  <si>
    <t>MACA-I</t>
  </si>
  <si>
    <t xml:space="preserve">TRIGENIA            </t>
  </si>
  <si>
    <t xml:space="preserve">ASENCION            </t>
  </si>
  <si>
    <t xml:space="preserve">ZARATE DE KOGAN               </t>
  </si>
  <si>
    <t xml:space="preserve">ZARATE VDA. DE IBARRA         </t>
  </si>
  <si>
    <t xml:space="preserve">BORDON DE CABRERA             </t>
  </si>
  <si>
    <t xml:space="preserve">CABRERA COLMAN                </t>
  </si>
  <si>
    <t xml:space="preserve">NAVARRO TORRES                </t>
  </si>
  <si>
    <t xml:space="preserve">AQUINO DE SANABRIA            </t>
  </si>
  <si>
    <t xml:space="preserve">SANABRIA ENCINA               </t>
  </si>
  <si>
    <t xml:space="preserve">ADELA               </t>
  </si>
  <si>
    <t xml:space="preserve">MARTINEZ DE ACOSTA            </t>
  </si>
  <si>
    <t xml:space="preserve">ROJAS DE RUIZ DIAZ            </t>
  </si>
  <si>
    <t xml:space="preserve">DOMINGUEZ VAZQUEZ             </t>
  </si>
  <si>
    <t xml:space="preserve">PETRONA IRMA        </t>
  </si>
  <si>
    <t xml:space="preserve">RUIZ DE RUIZ DIAZ             </t>
  </si>
  <si>
    <t xml:space="preserve">ROSA DALIA          </t>
  </si>
  <si>
    <t xml:space="preserve">GAONA VDA. DE FRANCO          </t>
  </si>
  <si>
    <t xml:space="preserve">ROMUALDA            </t>
  </si>
  <si>
    <t xml:space="preserve">DEL VALLE ROJAS               </t>
  </si>
  <si>
    <t xml:space="preserve">ZARA                </t>
  </si>
  <si>
    <t xml:space="preserve">RUIZ DIAZ DE AGUILAR          </t>
  </si>
  <si>
    <t xml:space="preserve">AGUILAR DE INGOLOTTI          </t>
  </si>
  <si>
    <t xml:space="preserve">HECTOR              </t>
  </si>
  <si>
    <t xml:space="preserve">INGOLOTTI MARECOS             </t>
  </si>
  <si>
    <t xml:space="preserve">ROJAS AGUILERA                </t>
  </si>
  <si>
    <t xml:space="preserve">JUAN ROBUSTIANO     </t>
  </si>
  <si>
    <t xml:space="preserve">PARODI                        </t>
  </si>
  <si>
    <t xml:space="preserve">ZARACHO DE PARODI             </t>
  </si>
  <si>
    <t xml:space="preserve">ORTIZ ZARACHO                 </t>
  </si>
  <si>
    <t xml:space="preserve">GIMENEZ VDA. DE ZARATE        </t>
  </si>
  <si>
    <t xml:space="preserve">PRESENTACION        </t>
  </si>
  <si>
    <t xml:space="preserve">PENAYO DE INSFRAN             </t>
  </si>
  <si>
    <t xml:space="preserve">JOSE CONRADO        </t>
  </si>
  <si>
    <t xml:space="preserve">ZARATE ZARATE                 </t>
  </si>
  <si>
    <t xml:space="preserve">GALEANO DE ZARATE             </t>
  </si>
  <si>
    <t xml:space="preserve">CHAMORRO VDA. DE ZARATE       </t>
  </si>
  <si>
    <t xml:space="preserve">AVELINA             </t>
  </si>
  <si>
    <t xml:space="preserve">AVALOS DE CASCO               </t>
  </si>
  <si>
    <t xml:space="preserve">VENANCIA            </t>
  </si>
  <si>
    <t xml:space="preserve">RUIZ DIAZ VDA. DE SERVIN      </t>
  </si>
  <si>
    <t xml:space="preserve">BEJARANO DELVALLE             </t>
  </si>
  <si>
    <t xml:space="preserve">CARMONA SILVA                 </t>
  </si>
  <si>
    <t xml:space="preserve">DIAZ VDA. DE RUIZ DIAZ        </t>
  </si>
  <si>
    <t xml:space="preserve">BENJAMIN            </t>
  </si>
  <si>
    <t xml:space="preserve">CURTIDO CHAPARRO              </t>
  </si>
  <si>
    <t xml:space="preserve">BARTOLA             </t>
  </si>
  <si>
    <t xml:space="preserve">GALEANO DE CURTIDO            </t>
  </si>
  <si>
    <t xml:space="preserve">BLANCA URSULA       </t>
  </si>
  <si>
    <t xml:space="preserve">PORTILLO MARIN                </t>
  </si>
  <si>
    <t xml:space="preserve">GONZALEZ SERVIN               </t>
  </si>
  <si>
    <t xml:space="preserve">GRACIELA            </t>
  </si>
  <si>
    <t xml:space="preserve">ZARATE VDA. DE AQUINO         </t>
  </si>
  <si>
    <t xml:space="preserve">PEÑA ESPINOZA                 </t>
  </si>
  <si>
    <t xml:space="preserve">RIGOBERTO RAMON     </t>
  </si>
  <si>
    <t xml:space="preserve">FERNANDEZ RIVEROS             </t>
  </si>
  <si>
    <t xml:space="preserve">DAMASCO             </t>
  </si>
  <si>
    <t xml:space="preserve">AQUINO ZARATE                 </t>
  </si>
  <si>
    <t xml:space="preserve">FELIX OLAVO         </t>
  </si>
  <si>
    <t xml:space="preserve">RAMIREZ JULIADOSSA            </t>
  </si>
  <si>
    <t xml:space="preserve">FABIO               </t>
  </si>
  <si>
    <t xml:space="preserve">MARIA LUISA         </t>
  </si>
  <si>
    <t xml:space="preserve">ZELAYA DE RAMIREZ             </t>
  </si>
  <si>
    <t xml:space="preserve">WILFRIDO DEL PILAR  </t>
  </si>
  <si>
    <t xml:space="preserve">AQUINO AYALA                  </t>
  </si>
  <si>
    <t xml:space="preserve">ARMOA DE AQUINO               </t>
  </si>
  <si>
    <t xml:space="preserve">JUAN DE DIOS        </t>
  </si>
  <si>
    <t xml:space="preserve">ROLON GONZALEZ                </t>
  </si>
  <si>
    <t xml:space="preserve">ANGEL HERMINIO      </t>
  </si>
  <si>
    <t xml:space="preserve">MARIA LEANDRA       </t>
  </si>
  <si>
    <t xml:space="preserve">ACOSTA DE RUIZ DIAZ           </t>
  </si>
  <si>
    <t xml:space="preserve">NUÑEZ FLORENTIN               </t>
  </si>
  <si>
    <t xml:space="preserve">VELAZQUEZ LEGUIZAMON          </t>
  </si>
  <si>
    <t xml:space="preserve">PEREIRA PINTOS                </t>
  </si>
  <si>
    <t xml:space="preserve">ROMULO              </t>
  </si>
  <si>
    <t xml:space="preserve">ORTIZ BAREIRO                 </t>
  </si>
  <si>
    <t xml:space="preserve">BENITEZ DE VILLALBA           </t>
  </si>
  <si>
    <t xml:space="preserve">RODOLFO             </t>
  </si>
  <si>
    <t xml:space="preserve">VEGA GAMARRA                  </t>
  </si>
  <si>
    <t xml:space="preserve">ROLON TRIGO                   </t>
  </si>
  <si>
    <t xml:space="preserve">VELAZQUEZ DE ROLON            </t>
  </si>
  <si>
    <t xml:space="preserve">HUMINIA             </t>
  </si>
  <si>
    <t xml:space="preserve">ARMOA DE GONZALEZ             </t>
  </si>
  <si>
    <t xml:space="preserve">WENCESLAO MIGUEL    </t>
  </si>
  <si>
    <t xml:space="preserve">MIGUEL                        </t>
  </si>
  <si>
    <t xml:space="preserve">BENITEZ DE VERA               </t>
  </si>
  <si>
    <t xml:space="preserve">TRIGO ACOSTA                  </t>
  </si>
  <si>
    <t xml:space="preserve">BARRIOS GODOY                 </t>
  </si>
  <si>
    <t xml:space="preserve">MARIA AURINA        </t>
  </si>
  <si>
    <t xml:space="preserve">ZACARIA DE BARRIO             </t>
  </si>
  <si>
    <t xml:space="preserve">CARMEN DEL PILAR    </t>
  </si>
  <si>
    <t xml:space="preserve">DUARTE DE MARTINEZ            </t>
  </si>
  <si>
    <t xml:space="preserve">FRUCTUOSO           </t>
  </si>
  <si>
    <t xml:space="preserve">BENITEZ CACERES               </t>
  </si>
  <si>
    <t xml:space="preserve">ORTIZ DE BENITEZ              </t>
  </si>
  <si>
    <t xml:space="preserve">ARGUELLO DE RIVAS             </t>
  </si>
  <si>
    <t xml:space="preserve">DEL CARMEN          </t>
  </si>
  <si>
    <t xml:space="preserve">RAMIREZ DELVALLE              </t>
  </si>
  <si>
    <t xml:space="preserve">DELVALLE                      </t>
  </si>
  <si>
    <t xml:space="preserve">MARIA MIGUELA       </t>
  </si>
  <si>
    <t xml:space="preserve">LUGO ACOSTA                   </t>
  </si>
  <si>
    <t xml:space="preserve">RAMIREZ BOGADO                </t>
  </si>
  <si>
    <t xml:space="preserve">FLORENCIO ANTONIO   </t>
  </si>
  <si>
    <t xml:space="preserve">FARIÑA FLEITAS                </t>
  </si>
  <si>
    <t xml:space="preserve">WENSELADA           </t>
  </si>
  <si>
    <t xml:space="preserve">ADORNO RODAS VDA. DE PENAYO   </t>
  </si>
  <si>
    <t xml:space="preserve">VICTORIA NICOLASA   </t>
  </si>
  <si>
    <t xml:space="preserve">BENECIO WILBERTO    </t>
  </si>
  <si>
    <t xml:space="preserve">MOLAS                         </t>
  </si>
  <si>
    <t xml:space="preserve">CANDIA DE CENTURION           </t>
  </si>
  <si>
    <t xml:space="preserve">PANIAGUA DE MOREL             </t>
  </si>
  <si>
    <t xml:space="preserve">CAÑIZA CACERES                </t>
  </si>
  <si>
    <t xml:space="preserve">CHAMORRO ORTIZ                </t>
  </si>
  <si>
    <t xml:space="preserve">PANIAGUA DE CHAMORRO          </t>
  </si>
  <si>
    <t xml:space="preserve">ROSA ISABEL         </t>
  </si>
  <si>
    <t xml:space="preserve">PAVON VDA. DE CARDENAS        </t>
  </si>
  <si>
    <t xml:space="preserve">PEÑA DE CACERES               </t>
  </si>
  <si>
    <t xml:space="preserve">ANANIA              </t>
  </si>
  <si>
    <t xml:space="preserve">MARTINEZ ALVAREZ              </t>
  </si>
  <si>
    <t xml:space="preserve">LAUREANA FEDILIA    </t>
  </si>
  <si>
    <t xml:space="preserve">COCA AÑAZCO                   </t>
  </si>
  <si>
    <t xml:space="preserve">MIRANDA                       </t>
  </si>
  <si>
    <t xml:space="preserve">JUAN MARCELINO      </t>
  </si>
  <si>
    <t xml:space="preserve">ACUÑA                         </t>
  </si>
  <si>
    <t xml:space="preserve">ROLON BENITEZ                 </t>
  </si>
  <si>
    <t xml:space="preserve">MARIO DE JESUS      </t>
  </si>
  <si>
    <t xml:space="preserve">SANCHEZ DE ACOSTA             </t>
  </si>
  <si>
    <t xml:space="preserve">ZENEIDA             </t>
  </si>
  <si>
    <t xml:space="preserve">OJEDA VIUDA DE FIGUEREDO      </t>
  </si>
  <si>
    <t xml:space="preserve">JARA RECALDE                  </t>
  </si>
  <si>
    <t xml:space="preserve">VALDES OCAMPOS                </t>
  </si>
  <si>
    <t xml:space="preserve">MAIDANA                       </t>
  </si>
  <si>
    <t xml:space="preserve">OZUNA VIUDA DE GAONA          </t>
  </si>
  <si>
    <t xml:space="preserve">CABALLERO ARMOA               </t>
  </si>
  <si>
    <t xml:space="preserve">TROADIA             </t>
  </si>
  <si>
    <t xml:space="preserve">PEREZ DE CABALLERO            </t>
  </si>
  <si>
    <t xml:space="preserve">ENCISO DE PRIETO              </t>
  </si>
  <si>
    <t xml:space="preserve">MORALES CAZAL                 </t>
  </si>
  <si>
    <t xml:space="preserve">APOLONIA ALEJANDRA  </t>
  </si>
  <si>
    <t xml:space="preserve">LANDAIRA DE BRITOS            </t>
  </si>
  <si>
    <t xml:space="preserve">MARECO                        </t>
  </si>
  <si>
    <t xml:space="preserve">ROLON VDA. DE DENIS           </t>
  </si>
  <si>
    <t xml:space="preserve">FERNANDEZ COLMAN              </t>
  </si>
  <si>
    <t xml:space="preserve">ELIAS RAMON         </t>
  </si>
  <si>
    <t xml:space="preserve">BOGARIN                       </t>
  </si>
  <si>
    <t xml:space="preserve">CHAMORRO MARECOS              </t>
  </si>
  <si>
    <t xml:space="preserve">PAREDES DE CHAMORRO           </t>
  </si>
  <si>
    <t xml:space="preserve">MARECOS FERREIRA              </t>
  </si>
  <si>
    <t xml:space="preserve">ZARATE DE VALLEJOS            </t>
  </si>
  <si>
    <t xml:space="preserve">PABLO ESTILANO      </t>
  </si>
  <si>
    <t xml:space="preserve">VAZQUEZ DE VERA               </t>
  </si>
  <si>
    <t xml:space="preserve">JARA OJEDA                    </t>
  </si>
  <si>
    <t xml:space="preserve">OTAZU                         </t>
  </si>
  <si>
    <t xml:space="preserve">CABRERA AQUINO                </t>
  </si>
  <si>
    <t xml:space="preserve">ROLON VDA. DE GONZALEZ        </t>
  </si>
  <si>
    <t xml:space="preserve">FLECHA FERNANDEZ              </t>
  </si>
  <si>
    <t xml:space="preserve">BARSILISA           </t>
  </si>
  <si>
    <t xml:space="preserve">ZARACHO DE FLECHA             </t>
  </si>
  <si>
    <t xml:space="preserve">CORONIL DE CUEVAS             </t>
  </si>
  <si>
    <t xml:space="preserve">CORNELIO            </t>
  </si>
  <si>
    <t xml:space="preserve">ESCOBAR GONZALEZ              </t>
  </si>
  <si>
    <t xml:space="preserve">PERALTA                       </t>
  </si>
  <si>
    <t xml:space="preserve">CECILIO IGNACIO     </t>
  </si>
  <si>
    <t xml:space="preserve">MACIEL LOPEZ                  </t>
  </si>
  <si>
    <t xml:space="preserve">IRALA OVELAR                  </t>
  </si>
  <si>
    <t xml:space="preserve">DOMINGO GUZMAN      </t>
  </si>
  <si>
    <t xml:space="preserve">INSFRAN VILLALBA              </t>
  </si>
  <si>
    <t xml:space="preserve">EZQUIVEL VDA DE CHAPARRO      </t>
  </si>
  <si>
    <t xml:space="preserve">MARCELA             </t>
  </si>
  <si>
    <t xml:space="preserve">CABRAL VILLALBA               </t>
  </si>
  <si>
    <t xml:space="preserve">LEGUIZAMON FERNANDEZ          </t>
  </si>
  <si>
    <t xml:space="preserve">CABRAL DE LEGUIZAMON          </t>
  </si>
  <si>
    <t xml:space="preserve">PEREZ DE SANTANDER            </t>
  </si>
  <si>
    <t xml:space="preserve">CUENCA DE MONTIEL             </t>
  </si>
  <si>
    <t xml:space="preserve">RODRIGUEZ DE DUARTE           </t>
  </si>
  <si>
    <t xml:space="preserve">BLANCO VDA DE DUARTE          </t>
  </si>
  <si>
    <t xml:space="preserve">BENITEZ SIMBRON               </t>
  </si>
  <si>
    <t xml:space="preserve">NAVARRO DE BENITEZ            </t>
  </si>
  <si>
    <t xml:space="preserve">DIOGENES RAMON      </t>
  </si>
  <si>
    <t xml:space="preserve">CANDIA ANTUNEZ                </t>
  </si>
  <si>
    <t xml:space="preserve">APARICIA            </t>
  </si>
  <si>
    <t xml:space="preserve">FLORENCIANI DE CANDIA         </t>
  </si>
  <si>
    <t xml:space="preserve">BENITEZ TORRES                </t>
  </si>
  <si>
    <t xml:space="preserve">ORTELLADO VDA. DE SILVA       </t>
  </si>
  <si>
    <t xml:space="preserve">JUSTA               </t>
  </si>
  <si>
    <t xml:space="preserve">DIAZ DE RODRIGUEZ             </t>
  </si>
  <si>
    <t xml:space="preserve">MARECO VDA. DE GIMENEZ        </t>
  </si>
  <si>
    <t xml:space="preserve">GOMEZ VDA. DE GONZALEZ        </t>
  </si>
  <si>
    <t xml:space="preserve">CABALLERO VDA. DE BOGARIN     </t>
  </si>
  <si>
    <t xml:space="preserve">CONSOLACION         </t>
  </si>
  <si>
    <t xml:space="preserve">CORONEL DE SANTACRUZ          </t>
  </si>
  <si>
    <t xml:space="preserve">GIMENEZ DE RAMIREZ            </t>
  </si>
  <si>
    <t xml:space="preserve">ROQUE               </t>
  </si>
  <si>
    <t xml:space="preserve">RAMIREZ BENITEZ               </t>
  </si>
  <si>
    <t xml:space="preserve">MARIA SIXTA         </t>
  </si>
  <si>
    <t xml:space="preserve">COLMAN VDA DE BAEZ            </t>
  </si>
  <si>
    <t xml:space="preserve">GARCIA DE CHAVEZ              </t>
  </si>
  <si>
    <t xml:space="preserve">CALCENA DE ESPINOLA           </t>
  </si>
  <si>
    <t xml:space="preserve">IBARROLA VDA DE ALMIRON       </t>
  </si>
  <si>
    <t xml:space="preserve">CABRERA CANDIA                </t>
  </si>
  <si>
    <t xml:space="preserve">SALUSTIANA          </t>
  </si>
  <si>
    <t xml:space="preserve">RAMIREZ VDA DE BOGARIN        </t>
  </si>
  <si>
    <t xml:space="preserve">MARIA URSULINA      </t>
  </si>
  <si>
    <t xml:space="preserve">ACOSTA GALEANO                </t>
  </si>
  <si>
    <t xml:space="preserve">RODAS BARRIOS                 </t>
  </si>
  <si>
    <t xml:space="preserve">FRANCO DE GONZALEZ            </t>
  </si>
  <si>
    <t xml:space="preserve">MARCIAL             </t>
  </si>
  <si>
    <t xml:space="preserve">INSAURRALDE TORRES            </t>
  </si>
  <si>
    <t xml:space="preserve">ORTELLADO RAMIREZ             </t>
  </si>
  <si>
    <t xml:space="preserve">GONZALEZ DE ORTELLADO         </t>
  </si>
  <si>
    <t xml:space="preserve">PANIAGUA                      </t>
  </si>
  <si>
    <t xml:space="preserve">PORTILLO GONZALEZ             </t>
  </si>
  <si>
    <t xml:space="preserve">ESTIGARRIBIA DE PORTILLO      </t>
  </si>
  <si>
    <t xml:space="preserve">AQUINO VDA DE RIVAS           </t>
  </si>
  <si>
    <t xml:space="preserve">JUAN JOSE           </t>
  </si>
  <si>
    <t xml:space="preserve">SOTELO BRITEZ                 </t>
  </si>
  <si>
    <t xml:space="preserve">OCAMPOS DE SOTELO             </t>
  </si>
  <si>
    <t xml:space="preserve">CABRERA PANIAGUA              </t>
  </si>
  <si>
    <t xml:space="preserve">DEL SOCORRO         </t>
  </si>
  <si>
    <t xml:space="preserve">CUELLAR VIUDA DE AZCURRA      </t>
  </si>
  <si>
    <t xml:space="preserve">ROMAN VDA DE TROCHE           </t>
  </si>
  <si>
    <t xml:space="preserve">MOREL GOMEZ                   </t>
  </si>
  <si>
    <t xml:space="preserve">CALIXTA             </t>
  </si>
  <si>
    <t xml:space="preserve">PEREIRA DE VELAZQUEZ          </t>
  </si>
  <si>
    <t xml:space="preserve">BARRIOS MONTANIA              </t>
  </si>
  <si>
    <t xml:space="preserve">ALFONSINA           </t>
  </si>
  <si>
    <t xml:space="preserve">CARDOZO MARIN                 </t>
  </si>
  <si>
    <t xml:space="preserve">FIGUEREDO VDA DE SILVA        </t>
  </si>
  <si>
    <t xml:space="preserve">SECUNDINO           </t>
  </si>
  <si>
    <t xml:space="preserve">OZUNA                         </t>
  </si>
  <si>
    <t xml:space="preserve">AVEIRO VDA DE YBARROLA        </t>
  </si>
  <si>
    <t xml:space="preserve">RUIZ CAÑETE                   </t>
  </si>
  <si>
    <t xml:space="preserve">ORTELLADO ACOSTA              </t>
  </si>
  <si>
    <t xml:space="preserve">IBARROLA VDA DE SILVA         </t>
  </si>
  <si>
    <t xml:space="preserve">RAFAELA             </t>
  </si>
  <si>
    <t xml:space="preserve">DURE DE CORONEL               </t>
  </si>
  <si>
    <t xml:space="preserve">OPTACIANO           </t>
  </si>
  <si>
    <t xml:space="preserve">LUIS ANTONIO        </t>
  </si>
  <si>
    <t xml:space="preserve">INSFRAN ROJAS                 </t>
  </si>
  <si>
    <t xml:space="preserve">ORTIZ DE BOGADO               </t>
  </si>
  <si>
    <t xml:space="preserve">TIBURCIO            </t>
  </si>
  <si>
    <t xml:space="preserve">QUIÑONEZ MARTINEZ             </t>
  </si>
  <si>
    <t xml:space="preserve">ANA DE JESUS        </t>
  </si>
  <si>
    <t xml:space="preserve">LEDESMA DUARTE                </t>
  </si>
  <si>
    <t xml:space="preserve">GAETE                         </t>
  </si>
  <si>
    <t xml:space="preserve">AGUERO ARGUELLO               </t>
  </si>
  <si>
    <t xml:space="preserve">ESQUIVEL                      </t>
  </si>
  <si>
    <t xml:space="preserve">ATILANO             </t>
  </si>
  <si>
    <t xml:space="preserve">OVELAR RAMIREZ                </t>
  </si>
  <si>
    <t xml:space="preserve">BAEZ GUTIERREZ                </t>
  </si>
  <si>
    <t xml:space="preserve">SANABRIA BOGADO               </t>
  </si>
  <si>
    <t xml:space="preserve">AGUEDA              </t>
  </si>
  <si>
    <t xml:space="preserve">SANABRIA VDA. DE OJEDA        </t>
  </si>
  <si>
    <t xml:space="preserve">SEGUNDA             </t>
  </si>
  <si>
    <t xml:space="preserve">BAEZ DE GONZALEZ              </t>
  </si>
  <si>
    <t xml:space="preserve">ELSA CONCEPCION     </t>
  </si>
  <si>
    <t xml:space="preserve">MARTINEZ DIAZ                 </t>
  </si>
  <si>
    <t xml:space="preserve">HERMENEGILDO        </t>
  </si>
  <si>
    <t xml:space="preserve">TOLEDO                        </t>
  </si>
  <si>
    <t xml:space="preserve">FLORENTIN DE TOLEDO           </t>
  </si>
  <si>
    <t xml:space="preserve">SILVA OJEDA                   </t>
  </si>
  <si>
    <t xml:space="preserve">CARLOS BORROMEO     </t>
  </si>
  <si>
    <t xml:space="preserve">FLECHA RIVAROLA               </t>
  </si>
  <si>
    <t xml:space="preserve">GOMEZ DE FLECHA               </t>
  </si>
  <si>
    <t xml:space="preserve">YAKISICH ESPINOLA             </t>
  </si>
  <si>
    <t xml:space="preserve">EUDALDO             </t>
  </si>
  <si>
    <t xml:space="preserve">SAMUDIO PERALTA               </t>
  </si>
  <si>
    <t xml:space="preserve">GARAY DE BENITEZ              </t>
  </si>
  <si>
    <t xml:space="preserve">PASCASIO            </t>
  </si>
  <si>
    <t xml:space="preserve">OVELAR CABRERA                </t>
  </si>
  <si>
    <t xml:space="preserve">VILLAGRA                      </t>
  </si>
  <si>
    <t xml:space="preserve">ISIDORA             </t>
  </si>
  <si>
    <t xml:space="preserve">MONTANIA FLORENTIN            </t>
  </si>
  <si>
    <t xml:space="preserve">LEZCANO AÑAZCO                </t>
  </si>
  <si>
    <t xml:space="preserve">BAEZ MAIDANA                  </t>
  </si>
  <si>
    <t xml:space="preserve">JUVENCIO            </t>
  </si>
  <si>
    <t xml:space="preserve">ROA SALAS                     </t>
  </si>
  <si>
    <t xml:space="preserve">MATTO                         </t>
  </si>
  <si>
    <t xml:space="preserve">VIRGINIO MARCIAL    </t>
  </si>
  <si>
    <t xml:space="preserve">ESPINOLA DE COLMAN            </t>
  </si>
  <si>
    <t xml:space="preserve">ERMINIA             </t>
  </si>
  <si>
    <t xml:space="preserve">CORONEL VDA DE MOLINAS        </t>
  </si>
  <si>
    <t xml:space="preserve">GONZALEZ CUBILLA              </t>
  </si>
  <si>
    <t xml:space="preserve">AGUILERA PEREZ                </t>
  </si>
  <si>
    <t xml:space="preserve">GONZALEZ SANABRIA             </t>
  </si>
  <si>
    <t xml:space="preserve">CUEVAS VERA                   </t>
  </si>
  <si>
    <t xml:space="preserve">HIGINIA CONCEPCION  </t>
  </si>
  <si>
    <t xml:space="preserve">SANCHEZ DE CUEVAS             </t>
  </si>
  <si>
    <t xml:space="preserve">FERNANDEZ DE GOMEZ            </t>
  </si>
  <si>
    <t xml:space="preserve">AREVALOS ROJAS                </t>
  </si>
  <si>
    <t xml:space="preserve">ENNIO               </t>
  </si>
  <si>
    <t xml:space="preserve">RODAS FIGUEREDO               </t>
  </si>
  <si>
    <t xml:space="preserve">CARBAJAL ALVAREZ              </t>
  </si>
  <si>
    <t xml:space="preserve">BOBADILLA ZAVALA              </t>
  </si>
  <si>
    <t xml:space="preserve">ELISEO              </t>
  </si>
  <si>
    <t xml:space="preserve">GAONA LOPEZ                   </t>
  </si>
  <si>
    <t xml:space="preserve">MARIA ANATOLIA      </t>
  </si>
  <si>
    <t xml:space="preserve">RODRIGUEZ GONZALEZ            </t>
  </si>
  <si>
    <t xml:space="preserve">CATALINA DE JESUS   </t>
  </si>
  <si>
    <t xml:space="preserve">RIQUELME VDA. DE FERREIRA     </t>
  </si>
  <si>
    <t xml:space="preserve">JUSTO ARSENIO       </t>
  </si>
  <si>
    <t xml:space="preserve">SEGOBIA                       </t>
  </si>
  <si>
    <t xml:space="preserve">BENITEZ BLANCO                </t>
  </si>
  <si>
    <t xml:space="preserve">AQUINO SEGOVIA                </t>
  </si>
  <si>
    <t xml:space="preserve">DE LAS NIEVES       </t>
  </si>
  <si>
    <t xml:space="preserve">GONZALEZ VDA DE ROA           </t>
  </si>
  <si>
    <t xml:space="preserve">GIMENEZ VDA. DE CORONEL       </t>
  </si>
  <si>
    <t xml:space="preserve">EMILIA ANGELICA     </t>
  </si>
  <si>
    <t xml:space="preserve">RODRIGUEZ VDA DE GIMENEZ      </t>
  </si>
  <si>
    <t xml:space="preserve">ELEOCADIO           </t>
  </si>
  <si>
    <t xml:space="preserve">ENCINA AGUILAR                </t>
  </si>
  <si>
    <t xml:space="preserve">PATROCINA           </t>
  </si>
  <si>
    <t xml:space="preserve">OVIEDO DE ENCINA              </t>
  </si>
  <si>
    <t xml:space="preserve">AVILA                         </t>
  </si>
  <si>
    <t xml:space="preserve">MARIA RUMILDA       </t>
  </si>
  <si>
    <t xml:space="preserve">LEON MARTINEZ                 </t>
  </si>
  <si>
    <t xml:space="preserve">CABRAL DE ORTIZ               </t>
  </si>
  <si>
    <t xml:space="preserve">ORTIZ AYALA                   </t>
  </si>
  <si>
    <t xml:space="preserve">SATURNINO           </t>
  </si>
  <si>
    <t xml:space="preserve">ORUE SANABRIA                 </t>
  </si>
  <si>
    <t xml:space="preserve">LUGO VIGO                     </t>
  </si>
  <si>
    <t xml:space="preserve">ORUE CUBILLA                  </t>
  </si>
  <si>
    <t xml:space="preserve">VICTORIANA          </t>
  </si>
  <si>
    <t xml:space="preserve">GONZALEZ VDA DE AYALA         </t>
  </si>
  <si>
    <t xml:space="preserve">LIBRADA RAMONA      </t>
  </si>
  <si>
    <t xml:space="preserve">RIVEROS VDA DE OJEDA          </t>
  </si>
  <si>
    <t xml:space="preserve">LIBORIO             </t>
  </si>
  <si>
    <t xml:space="preserve">GONZALEZ LOBOS                </t>
  </si>
  <si>
    <t xml:space="preserve">SALAS DE GONZALEZ             </t>
  </si>
  <si>
    <t xml:space="preserve">TORRES NUÑEZ                  </t>
  </si>
  <si>
    <t xml:space="preserve">MARIA JACINTA       </t>
  </si>
  <si>
    <t xml:space="preserve">CESPEDES DE TORRES            </t>
  </si>
  <si>
    <t xml:space="preserve">GERTRUDIS           </t>
  </si>
  <si>
    <t xml:space="preserve">NUÑEZ ZARATE                  </t>
  </si>
  <si>
    <t xml:space="preserve">GONZALEZ DE RUIZ              </t>
  </si>
  <si>
    <t xml:space="preserve">JOSEFA              </t>
  </si>
  <si>
    <t xml:space="preserve">RODRIGUEZ DE ORTIZ            </t>
  </si>
  <si>
    <t xml:space="preserve">RODRIGUEZ ESCOBAR             </t>
  </si>
  <si>
    <t xml:space="preserve">SANCHEZ SILVERO               </t>
  </si>
  <si>
    <t xml:space="preserve">ANTONIO ESPERANZA   </t>
  </si>
  <si>
    <t xml:space="preserve">GONZALEZ BENITEZ              </t>
  </si>
  <si>
    <t xml:space="preserve">FACUNDO WILFRIDO    </t>
  </si>
  <si>
    <t xml:space="preserve">TORRES RAMOS                  </t>
  </si>
  <si>
    <t xml:space="preserve">FACUNDO             </t>
  </si>
  <si>
    <t xml:space="preserve">OSORIO MARTINEZ               </t>
  </si>
  <si>
    <t xml:space="preserve">BLANCA NIDIA        </t>
  </si>
  <si>
    <t xml:space="preserve">ORTIZ OVELAR                  </t>
  </si>
  <si>
    <t xml:space="preserve">JUAN DAMIAN         </t>
  </si>
  <si>
    <t xml:space="preserve">NUÑEZ VDA DE ALMADA           </t>
  </si>
  <si>
    <t xml:space="preserve">ABRAHANA            </t>
  </si>
  <si>
    <t xml:space="preserve">RIVEROS VDA. DE OZORIO        </t>
  </si>
  <si>
    <t xml:space="preserve">VILLANUEVA RAMIREZ            </t>
  </si>
  <si>
    <t xml:space="preserve">COLMAN OJEDA                  </t>
  </si>
  <si>
    <t xml:space="preserve">CANTERO                       </t>
  </si>
  <si>
    <t xml:space="preserve">JAVIELA             </t>
  </si>
  <si>
    <t xml:space="preserve">GIMENEZ DE CANTERO            </t>
  </si>
  <si>
    <t xml:space="preserve">ATILIANA            </t>
  </si>
  <si>
    <t xml:space="preserve">VILLALBA DE PAREDES           </t>
  </si>
  <si>
    <t xml:space="preserve">GODOY GONZALEZ                </t>
  </si>
  <si>
    <t xml:space="preserve">MONICA              </t>
  </si>
  <si>
    <t xml:space="preserve">ROJAS DE GODOY                </t>
  </si>
  <si>
    <t xml:space="preserve">FELTES                        </t>
  </si>
  <si>
    <t xml:space="preserve">CORONEL BENITEZ               </t>
  </si>
  <si>
    <t xml:space="preserve">MARIA ANASTACIA     </t>
  </si>
  <si>
    <t xml:space="preserve">ALMADA ROLON                  </t>
  </si>
  <si>
    <t xml:space="preserve">FLORES AQUINO                 </t>
  </si>
  <si>
    <t xml:space="preserve">MARIA CELSA         </t>
  </si>
  <si>
    <t xml:space="preserve">DELVALLE DE FLORES            </t>
  </si>
  <si>
    <t xml:space="preserve">DE LOS SANTOS                 </t>
  </si>
  <si>
    <t xml:space="preserve">GEORGIO             </t>
  </si>
  <si>
    <t xml:space="preserve">GONZALEZ POIZON               </t>
  </si>
  <si>
    <t xml:space="preserve">ZOLIANA             </t>
  </si>
  <si>
    <t xml:space="preserve">CANDIA DE GONZALEZ            </t>
  </si>
  <si>
    <t xml:space="preserve">PASMOR PEREZ                  </t>
  </si>
  <si>
    <t xml:space="preserve">MERCADO RIELLA                </t>
  </si>
  <si>
    <t xml:space="preserve">AVEIRO BENITEZ                </t>
  </si>
  <si>
    <t xml:space="preserve">MARIA SALOME        </t>
  </si>
  <si>
    <t xml:space="preserve">GOMEZ DE AVEIRO               </t>
  </si>
  <si>
    <t xml:space="preserve">FLEITAS RAMIREZ               </t>
  </si>
  <si>
    <t xml:space="preserve">EVARISTA            </t>
  </si>
  <si>
    <t xml:space="preserve">RUIZ DIAZ VDA DE SILVA        </t>
  </si>
  <si>
    <t xml:space="preserve">IGNACIO BRIGIDO     </t>
  </si>
  <si>
    <t xml:space="preserve">PEDRO CELESTINO     </t>
  </si>
  <si>
    <t xml:space="preserve">RIOS                          </t>
  </si>
  <si>
    <t xml:space="preserve">BOGARIN DE GONZALEZ           </t>
  </si>
  <si>
    <t xml:space="preserve">GONZALEZ ZARATE               </t>
  </si>
  <si>
    <t xml:space="preserve">BALBINA             </t>
  </si>
  <si>
    <t xml:space="preserve">MAXIMO              </t>
  </si>
  <si>
    <t xml:space="preserve">GONZALEZ DE DUARTE            </t>
  </si>
  <si>
    <t xml:space="preserve">CANDIA GALEANO                </t>
  </si>
  <si>
    <t xml:space="preserve">PEREIRA MEDINA                </t>
  </si>
  <si>
    <t xml:space="preserve">MOLINA DE PEREIRA             </t>
  </si>
  <si>
    <t xml:space="preserve">JOSE FRANCISCO      </t>
  </si>
  <si>
    <t xml:space="preserve">NOLDIN RAMIREZ                </t>
  </si>
  <si>
    <t xml:space="preserve">ALVAREZ VDA DE BENITEZ        </t>
  </si>
  <si>
    <t xml:space="preserve">LIBERATO SIMON      </t>
  </si>
  <si>
    <t xml:space="preserve">AVALOS ECHAGUE                </t>
  </si>
  <si>
    <t xml:space="preserve">RAMONA EVANGELISTA  </t>
  </si>
  <si>
    <t xml:space="preserve">AYALA DE AVALOS               </t>
  </si>
  <si>
    <t xml:space="preserve">MARIA PABLA         </t>
  </si>
  <si>
    <t xml:space="preserve">MELGAREJO ROMAN               </t>
  </si>
  <si>
    <t xml:space="preserve">LIBANIA             </t>
  </si>
  <si>
    <t xml:space="preserve">HONORIA             </t>
  </si>
  <si>
    <t xml:space="preserve">AGUERO BAZAN                  </t>
  </si>
  <si>
    <t xml:space="preserve">YOLANDA             </t>
  </si>
  <si>
    <t xml:space="preserve">PEREZ DE DOMINGUEZ            </t>
  </si>
  <si>
    <t xml:space="preserve">RUFAL               </t>
  </si>
  <si>
    <t xml:space="preserve">VENIALGO MARTINEZ             </t>
  </si>
  <si>
    <t xml:space="preserve">AQUINO VERON                  </t>
  </si>
  <si>
    <t xml:space="preserve">VELAZQUEZ YEGROS              </t>
  </si>
  <si>
    <t xml:space="preserve">CELSA ANTONIA       </t>
  </si>
  <si>
    <t xml:space="preserve">ZARATE DE VELAZQUEZ           </t>
  </si>
  <si>
    <t xml:space="preserve">SEGOVIA CORONEL               </t>
  </si>
  <si>
    <t xml:space="preserve">FRANCISCO RAMON     </t>
  </si>
  <si>
    <t xml:space="preserve">ROSAS CABRERA                 </t>
  </si>
  <si>
    <t xml:space="preserve">ZOILO RAMON         </t>
  </si>
  <si>
    <t xml:space="preserve">ZORRILLA DE ARANDA            </t>
  </si>
  <si>
    <t xml:space="preserve">ELODIA              </t>
  </si>
  <si>
    <t xml:space="preserve">VERA DE GONZALEZ              </t>
  </si>
  <si>
    <t xml:space="preserve">CLAUDIA ELVA        </t>
  </si>
  <si>
    <t xml:space="preserve">JARA VDA DE CORONEL           </t>
  </si>
  <si>
    <t xml:space="preserve">BENITEZ DE ARMOA              </t>
  </si>
  <si>
    <t xml:space="preserve">ELMA FLORA          </t>
  </si>
  <si>
    <t xml:space="preserve">ORTELLADO                     </t>
  </si>
  <si>
    <t xml:space="preserve">BENITEZ VDA DE OTAZU          </t>
  </si>
  <si>
    <t xml:space="preserve">BLANCA NILDA        </t>
  </si>
  <si>
    <t xml:space="preserve">MARTINEZ DE RODRIGUEZ         </t>
  </si>
  <si>
    <t xml:space="preserve">TROCHE DE CORONEL             </t>
  </si>
  <si>
    <t xml:space="preserve">APOLONIO            </t>
  </si>
  <si>
    <t xml:space="preserve">GUTIERREZ CABALLERO           </t>
  </si>
  <si>
    <t xml:space="preserve">FILOMILA            </t>
  </si>
  <si>
    <t xml:space="preserve">PANIAGUA DE GUTIERREZ         </t>
  </si>
  <si>
    <t xml:space="preserve">LUCIA ERNESTA       </t>
  </si>
  <si>
    <t xml:space="preserve">SILVERIO            </t>
  </si>
  <si>
    <t xml:space="preserve">PRIMITIVA EDUVINA   </t>
  </si>
  <si>
    <t xml:space="preserve">LEON AMARILLA                 </t>
  </si>
  <si>
    <t xml:space="preserve">ACOSTA DE MACHUCA             </t>
  </si>
  <si>
    <t xml:space="preserve">PEREIRA DE CHAVEZ             </t>
  </si>
  <si>
    <t xml:space="preserve">ISABELINO           </t>
  </si>
  <si>
    <t xml:space="preserve">AMARILLA PEREZ                </t>
  </si>
  <si>
    <t xml:space="preserve">GOMEZ BENITEZ                 </t>
  </si>
  <si>
    <t xml:space="preserve">DUARTE VDA DE OVELAR          </t>
  </si>
  <si>
    <t xml:space="preserve">MARIA ODULIA        </t>
  </si>
  <si>
    <t xml:space="preserve">SILVA DE GONZALEZ             </t>
  </si>
  <si>
    <t xml:space="preserve">ELIODORO            </t>
  </si>
  <si>
    <t xml:space="preserve">OZORIO OVELAR                 </t>
  </si>
  <si>
    <t xml:space="preserve">ZARACHO DE OSORIO             </t>
  </si>
  <si>
    <t xml:space="preserve">FERREIRA LEZCANO              </t>
  </si>
  <si>
    <t xml:space="preserve">ANA MARIA           </t>
  </si>
  <si>
    <t xml:space="preserve">PORTILLO AGUILAR              </t>
  </si>
  <si>
    <t xml:space="preserve">DUARTE DE ESPINOLA            </t>
  </si>
  <si>
    <t xml:space="preserve">ERADIA              </t>
  </si>
  <si>
    <t xml:space="preserve">GONZALEZ DE GADEA             </t>
  </si>
  <si>
    <t xml:space="preserve">WILFRIDO ISMAEL     </t>
  </si>
  <si>
    <t xml:space="preserve">FLORINDO            </t>
  </si>
  <si>
    <t xml:space="preserve">BENITEZ DE BENITEZ            </t>
  </si>
  <si>
    <t xml:space="preserve">PATRICIO            </t>
  </si>
  <si>
    <t xml:space="preserve">CORONEL GONZALEZ              </t>
  </si>
  <si>
    <t xml:space="preserve">ANTONINA            </t>
  </si>
  <si>
    <t xml:space="preserve">ESQUIVEL DE CORONEL           </t>
  </si>
  <si>
    <t xml:space="preserve">ROBERTO AMERICO     </t>
  </si>
  <si>
    <t xml:space="preserve">VELAZQUEZ DE BENITEZ          </t>
  </si>
  <si>
    <t xml:space="preserve">ELPIDIO             </t>
  </si>
  <si>
    <t xml:space="preserve">BARRIOS MARTINEZ              </t>
  </si>
  <si>
    <t xml:space="preserve">FLOR                          </t>
  </si>
  <si>
    <t xml:space="preserve">BOGADO CAÑETE                 </t>
  </si>
  <si>
    <t>NIÑO DE JESUS TRINID</t>
  </si>
  <si>
    <t xml:space="preserve">PEREIRA SEGOVIA               </t>
  </si>
  <si>
    <t xml:space="preserve">NILSA               </t>
  </si>
  <si>
    <t xml:space="preserve">NUÑEZ BENITEZ                 </t>
  </si>
  <si>
    <t xml:space="preserve">ILUMINADA           </t>
  </si>
  <si>
    <t xml:space="preserve">VERA RIVAS                    </t>
  </si>
  <si>
    <t xml:space="preserve">CALONGA ROJAS                 </t>
  </si>
  <si>
    <t xml:space="preserve">AGUERO ESCOBAR                </t>
  </si>
  <si>
    <t xml:space="preserve">JUABIAN             </t>
  </si>
  <si>
    <t xml:space="preserve">DIAZ LARREA                   </t>
  </si>
  <si>
    <t xml:space="preserve">ALVAREZ GONZALEZ              </t>
  </si>
  <si>
    <t xml:space="preserve">GIMENEZ FERREIRA              </t>
  </si>
  <si>
    <t xml:space="preserve">MARIA ANGELA RAMONA </t>
  </si>
  <si>
    <t xml:space="preserve">VILLALBA DE GIMENEZ           </t>
  </si>
  <si>
    <t xml:space="preserve">FULVIO              </t>
  </si>
  <si>
    <t xml:space="preserve">RUIZ ROJAS                    </t>
  </si>
  <si>
    <t xml:space="preserve">QUINTANA CABAÑAS              </t>
  </si>
  <si>
    <t xml:space="preserve">DOMINGUEZ DE QUINTANA         </t>
  </si>
  <si>
    <t xml:space="preserve">MEDINA DE GONZALEZ            </t>
  </si>
  <si>
    <t xml:space="preserve">GARAY DIAZ                    </t>
  </si>
  <si>
    <t xml:space="preserve">HERMIDIA MARINA     </t>
  </si>
  <si>
    <t xml:space="preserve">ORREGO ARMOA                  </t>
  </si>
  <si>
    <t xml:space="preserve">ROMELIA CONCEPCION  </t>
  </si>
  <si>
    <t xml:space="preserve">MONGELOS ANDINO               </t>
  </si>
  <si>
    <t xml:space="preserve">RUIZ DIAZ BARRIOS             </t>
  </si>
  <si>
    <t xml:space="preserve">ROMAN DE RUIZ DIAZ            </t>
  </si>
  <si>
    <t>TOMASA ESTELA DEL RO</t>
  </si>
  <si>
    <t xml:space="preserve">MAGNA VICTORIA      </t>
  </si>
  <si>
    <t xml:space="preserve">BENITEZ ROJAS                 </t>
  </si>
  <si>
    <t xml:space="preserve">LUIS FRANCISCO      </t>
  </si>
  <si>
    <t xml:space="preserve">GARCETE DE FLEITA             </t>
  </si>
  <si>
    <t xml:space="preserve">RUIZ DE MALDONADO             </t>
  </si>
  <si>
    <t xml:space="preserve">VILLALBA SALCEDO              </t>
  </si>
  <si>
    <t xml:space="preserve">MARTINEZ RODRIGUEZ            </t>
  </si>
  <si>
    <t xml:space="preserve">ROCHE                         </t>
  </si>
  <si>
    <t xml:space="preserve">MARIA BERNARDA      </t>
  </si>
  <si>
    <t xml:space="preserve">BENITEZ DE ARRUA              </t>
  </si>
  <si>
    <t xml:space="preserve">VARGAS ALMADA                 </t>
  </si>
  <si>
    <t xml:space="preserve">GIMENEZ VDA DE ORTIGOZA       </t>
  </si>
  <si>
    <t xml:space="preserve">SERGIA PETRONA      </t>
  </si>
  <si>
    <t xml:space="preserve">ESTANISLAO          </t>
  </si>
  <si>
    <t xml:space="preserve">RIVAS GALEANO                 </t>
  </si>
  <si>
    <t xml:space="preserve">GONZALEZ VDA. DE ARANDA       </t>
  </si>
  <si>
    <t xml:space="preserve">VENERIA             </t>
  </si>
  <si>
    <t xml:space="preserve">ESTIGARRIBIA DE FLEITAS       </t>
  </si>
  <si>
    <t xml:space="preserve">NUÑEZ VDA DE GONZALEZ         </t>
  </si>
  <si>
    <t xml:space="preserve">ROQUE DANIEL        </t>
  </si>
  <si>
    <t xml:space="preserve">MEZA ALVAREZ                  </t>
  </si>
  <si>
    <t xml:space="preserve">IRENEO              </t>
  </si>
  <si>
    <t xml:space="preserve">PEÑA DE MEZA                  </t>
  </si>
  <si>
    <t xml:space="preserve">CARVALLO DE FLECHA            </t>
  </si>
  <si>
    <t xml:space="preserve">ARANDA GAONA                  </t>
  </si>
  <si>
    <t xml:space="preserve">CASTILLO MANCUELLO            </t>
  </si>
  <si>
    <t xml:space="preserve">FERNANDEZ DE CASTILLO         </t>
  </si>
  <si>
    <t xml:space="preserve">BRITEZ DE LOPEZ               </t>
  </si>
  <si>
    <t xml:space="preserve">PAREDES DE FRETES             </t>
  </si>
  <si>
    <t xml:space="preserve">SANABRIA BRITEZ               </t>
  </si>
  <si>
    <t xml:space="preserve">MIRANDA DE VILLALBA           </t>
  </si>
  <si>
    <t xml:space="preserve">ALEJANDRA           </t>
  </si>
  <si>
    <t xml:space="preserve">ESPINOLA DE PERALTA           </t>
  </si>
  <si>
    <t xml:space="preserve">NIMIO JULIAN        </t>
  </si>
  <si>
    <t xml:space="preserve">AGUERO DE BENITEZ             </t>
  </si>
  <si>
    <t xml:space="preserve">BENITEZ GONZALEZ              </t>
  </si>
  <si>
    <t xml:space="preserve">CORONEL VDA DE RODRIGUEZ      </t>
  </si>
  <si>
    <t xml:space="preserve">OVELAR DE CAÑETE              </t>
  </si>
  <si>
    <t xml:space="preserve">OCAMPOS CAÑETE                </t>
  </si>
  <si>
    <t xml:space="preserve">MARIA CELEDONIA     </t>
  </si>
  <si>
    <t xml:space="preserve">GALEANO DE SANTACRUZ          </t>
  </si>
  <si>
    <t xml:space="preserve">GONZALEZ MENDOZA              </t>
  </si>
  <si>
    <t xml:space="preserve">ANSELMO             </t>
  </si>
  <si>
    <t xml:space="preserve">GONZALEZ GOMEZ                </t>
  </si>
  <si>
    <t xml:space="preserve">JUSTO ALFREDO       </t>
  </si>
  <si>
    <t xml:space="preserve">GIMENEZ BENITEZ               </t>
  </si>
  <si>
    <t xml:space="preserve">CANDELARIA          </t>
  </si>
  <si>
    <t xml:space="preserve">RUSTICO             </t>
  </si>
  <si>
    <t xml:space="preserve">MERELES                       </t>
  </si>
  <si>
    <t xml:space="preserve">EUSTAQUIA VALENTINA </t>
  </si>
  <si>
    <t xml:space="preserve">LOVERA VDA. DE MARTINEZ       </t>
  </si>
  <si>
    <t xml:space="preserve">CUENCA FRANCO                 </t>
  </si>
  <si>
    <t xml:space="preserve">GONZALEZ DE ACOSTA            </t>
  </si>
  <si>
    <t xml:space="preserve">CLAVER GAUTO                  </t>
  </si>
  <si>
    <t xml:space="preserve">EVARISTO RAMON      </t>
  </si>
  <si>
    <t xml:space="preserve">ANGELICA RAMONA     </t>
  </si>
  <si>
    <t xml:space="preserve">IRALA DE GONZALEZ             </t>
  </si>
  <si>
    <t xml:space="preserve">RUFINA CELSA        </t>
  </si>
  <si>
    <t xml:space="preserve">ESQUIVEL DE LOS SANTOS        </t>
  </si>
  <si>
    <t xml:space="preserve">ACOSTA TORRES                 </t>
  </si>
  <si>
    <t xml:space="preserve">ANTONIA DEJESUS     </t>
  </si>
  <si>
    <t xml:space="preserve">PEREZ VDA. DE FARIAS          </t>
  </si>
  <si>
    <t xml:space="preserve">PRISCILA            </t>
  </si>
  <si>
    <t xml:space="preserve">FIGUEREDO BAEZ                </t>
  </si>
  <si>
    <t xml:space="preserve">SARA ISABEL         </t>
  </si>
  <si>
    <t xml:space="preserve">RAMIREZ TORRES                </t>
  </si>
  <si>
    <t xml:space="preserve">BRUNO               </t>
  </si>
  <si>
    <t xml:space="preserve">BAUMANN GOMEZ                 </t>
  </si>
  <si>
    <t xml:space="preserve">APARICIA LUCIA      </t>
  </si>
  <si>
    <t xml:space="preserve">RIOS MORALES                  </t>
  </si>
  <si>
    <t xml:space="preserve">RIOS CACERES                  </t>
  </si>
  <si>
    <t xml:space="preserve">ROGELIA             </t>
  </si>
  <si>
    <t xml:space="preserve">DELGADO DECOUD                </t>
  </si>
  <si>
    <t xml:space="preserve">LEONIDA VIDAL       </t>
  </si>
  <si>
    <t xml:space="preserve">LOPEZ NAVARRO                 </t>
  </si>
  <si>
    <t xml:space="preserve">PONCIANO PANTALEON  </t>
  </si>
  <si>
    <t xml:space="preserve">LOPEZ DE MARES                </t>
  </si>
  <si>
    <t xml:space="preserve">YUDI DE IBARROLA              </t>
  </si>
  <si>
    <t xml:space="preserve">CRISPINA            </t>
  </si>
  <si>
    <t xml:space="preserve">AVEIRO CABALLERO              </t>
  </si>
  <si>
    <t xml:space="preserve">SERENA ASUNCION     </t>
  </si>
  <si>
    <t xml:space="preserve">GARCETE DE TORREZ             </t>
  </si>
  <si>
    <t xml:space="preserve">ARZAMENDIA YUDIS              </t>
  </si>
  <si>
    <t xml:space="preserve">TORRES SERVIAN                </t>
  </si>
  <si>
    <t xml:space="preserve">QUIRINO             </t>
  </si>
  <si>
    <t xml:space="preserve">EDUARDA             </t>
  </si>
  <si>
    <t xml:space="preserve">FERREIRA DE AQUINO            </t>
  </si>
  <si>
    <t xml:space="preserve">PORFIRIA MANUELA    </t>
  </si>
  <si>
    <t xml:space="preserve">MARTINEZ VDA. DE DOMINGUEZ    </t>
  </si>
  <si>
    <t xml:space="preserve">ARICIA MARGARITA    </t>
  </si>
  <si>
    <t xml:space="preserve">RIVAS SANCHEZ                 </t>
  </si>
  <si>
    <t xml:space="preserve">CECUNDINO           </t>
  </si>
  <si>
    <t xml:space="preserve">VALDEZ DIAZ                   </t>
  </si>
  <si>
    <t xml:space="preserve">CABALLERO DE VALDEZ           </t>
  </si>
  <si>
    <t xml:space="preserve">LEZCANO DE PEREZ              </t>
  </si>
  <si>
    <t xml:space="preserve">DUARTE VDA. DE CENTENO        </t>
  </si>
  <si>
    <t xml:space="preserve">JULIADOSA VDA. DE YUDICE      </t>
  </si>
  <si>
    <t xml:space="preserve">RAMONA GRACIELA     </t>
  </si>
  <si>
    <t xml:space="preserve">OTAÑO DE MENDOZA              </t>
  </si>
  <si>
    <t xml:space="preserve">VICENTE ANTONIO     </t>
  </si>
  <si>
    <t xml:space="preserve">ACHUCARRO DE FRANCO           </t>
  </si>
  <si>
    <t xml:space="preserve">VARGAS RAMIREZ                </t>
  </si>
  <si>
    <t xml:space="preserve">LAUREANA            </t>
  </si>
  <si>
    <t xml:space="preserve">CABALLERO DE VARGAS           </t>
  </si>
  <si>
    <t xml:space="preserve">CAMILO VICENTE      </t>
  </si>
  <si>
    <t xml:space="preserve">AMARILLA MEZA                 </t>
  </si>
  <si>
    <t xml:space="preserve">JULIA RUFINA        </t>
  </si>
  <si>
    <t xml:space="preserve">OZUNA DE AMARILLA             </t>
  </si>
  <si>
    <t xml:space="preserve">MENDIETA                      </t>
  </si>
  <si>
    <t xml:space="preserve">CABALLERO DE NOCEDA           </t>
  </si>
  <si>
    <t xml:space="preserve">CASTILLO                      </t>
  </si>
  <si>
    <t xml:space="preserve">CLARA               </t>
  </si>
  <si>
    <t xml:space="preserve">ARGUELLO VDA DE ROA           </t>
  </si>
  <si>
    <t xml:space="preserve">FIDEL CANDELARIO    </t>
  </si>
  <si>
    <t xml:space="preserve">ORTIZ MENDIETA                </t>
  </si>
  <si>
    <t xml:space="preserve">ARGUELLO VILLALBA             </t>
  </si>
  <si>
    <t xml:space="preserve">MENDOZA VDA. DE VILLALBA      </t>
  </si>
  <si>
    <t xml:space="preserve">ORTEGA DE NAVARRO             </t>
  </si>
  <si>
    <t xml:space="preserve">JULIO FELIX         </t>
  </si>
  <si>
    <t xml:space="preserve">ESCURRA SOLEI                 </t>
  </si>
  <si>
    <t xml:space="preserve">JUSTA SALVADORA     </t>
  </si>
  <si>
    <t xml:space="preserve">RUIZ GONZALEZ                 </t>
  </si>
  <si>
    <t xml:space="preserve">MARTINEZ ZARACHO              </t>
  </si>
  <si>
    <t xml:space="preserve">NILDA MARGARITA     </t>
  </si>
  <si>
    <t xml:space="preserve">VILLAMAYOR DE ESCOBAR         </t>
  </si>
  <si>
    <t xml:space="preserve">DIEGO MILAN         </t>
  </si>
  <si>
    <t xml:space="preserve">SANABRIA SALINAS              </t>
  </si>
  <si>
    <t xml:space="preserve">YUDICE DE SANABRIA            </t>
  </si>
  <si>
    <t xml:space="preserve">DIAZ CASTILLO                 </t>
  </si>
  <si>
    <t xml:space="preserve">GADEA                         </t>
  </si>
  <si>
    <t xml:space="preserve">LUJERIA             </t>
  </si>
  <si>
    <t xml:space="preserve">MARECOS SIMBRON               </t>
  </si>
  <si>
    <t xml:space="preserve">VILLALBA SANABRIA             </t>
  </si>
  <si>
    <t xml:space="preserve">ELIGIO              </t>
  </si>
  <si>
    <t xml:space="preserve">INSFRAN DE BAEZ               </t>
  </si>
  <si>
    <t xml:space="preserve">CACERES VDA DE INSFRAN        </t>
  </si>
  <si>
    <t xml:space="preserve">FRANCO QUIÑONEZ               </t>
  </si>
  <si>
    <t xml:space="preserve">ESCOBAR VDA DE BAREIRO        </t>
  </si>
  <si>
    <t xml:space="preserve">AVEIRO SAMUDIO                </t>
  </si>
  <si>
    <t>ENCARNACION GREGORIA</t>
  </si>
  <si>
    <t xml:space="preserve">CAÑETE ENCISO                 </t>
  </si>
  <si>
    <t xml:space="preserve">EMIGDIA             </t>
  </si>
  <si>
    <t xml:space="preserve">ESPINOLA DE CANDIA            </t>
  </si>
  <si>
    <t xml:space="preserve">ACOSTA GONZALEZ               </t>
  </si>
  <si>
    <t xml:space="preserve">CARRERAS MONTIEL              </t>
  </si>
  <si>
    <t xml:space="preserve">GERONIMO            </t>
  </si>
  <si>
    <t xml:space="preserve">MARECOS CABRERA               </t>
  </si>
  <si>
    <t xml:space="preserve">SILVANO SINDULFO    </t>
  </si>
  <si>
    <t xml:space="preserve">GILL INSFRAN                  </t>
  </si>
  <si>
    <t xml:space="preserve">CARBALLO DE GONZALEZ          </t>
  </si>
  <si>
    <t xml:space="preserve">ROQUE ATILIO        </t>
  </si>
  <si>
    <t xml:space="preserve">GONZALEZ CURTIDO              </t>
  </si>
  <si>
    <t xml:space="preserve">CARLOS CESAR        </t>
  </si>
  <si>
    <t xml:space="preserve">VEGA                          </t>
  </si>
  <si>
    <t xml:space="preserve">MONTIEL VDA DE ROTELA         </t>
  </si>
  <si>
    <t xml:space="preserve">INSFRAN DE GALEANO            </t>
  </si>
  <si>
    <t xml:space="preserve">HILDA FIDELINA      </t>
  </si>
  <si>
    <t xml:space="preserve">HERMOSILLA VDA DE MEDINA      </t>
  </si>
  <si>
    <t xml:space="preserve">GALEANO VDA DE INSFRAN        </t>
  </si>
  <si>
    <t xml:space="preserve">JUAN LUIS           </t>
  </si>
  <si>
    <t xml:space="preserve">RUBIANI MARTINEZ              </t>
  </si>
  <si>
    <t xml:space="preserve">MAGNA ESPERANZA     </t>
  </si>
  <si>
    <t xml:space="preserve">MOLAS DE RUBIANI              </t>
  </si>
  <si>
    <t xml:space="preserve">AMADO               </t>
  </si>
  <si>
    <t xml:space="preserve">GARCIA ALMADA                 </t>
  </si>
  <si>
    <t xml:space="preserve">SANCHEZ DE GARCIA             </t>
  </si>
  <si>
    <t xml:space="preserve">SERGIO              </t>
  </si>
  <si>
    <t>ZOILA JUANA BAUTISTA</t>
  </si>
  <si>
    <t xml:space="preserve">ALMEIDA                       </t>
  </si>
  <si>
    <t xml:space="preserve">BARRIENTOS VDA DE NUÑEZ       </t>
  </si>
  <si>
    <t xml:space="preserve">MARTINEZ ROJAS                </t>
  </si>
  <si>
    <t xml:space="preserve">FROILANA WILFRIDA   </t>
  </si>
  <si>
    <t xml:space="preserve">MEZA VDA DE ORREGO            </t>
  </si>
  <si>
    <t xml:space="preserve">MARIA ELSA          </t>
  </si>
  <si>
    <t xml:space="preserve">ROTELA VDA DE CUEVAS          </t>
  </si>
  <si>
    <t xml:space="preserve">DIONISIA ELODIA     </t>
  </si>
  <si>
    <t xml:space="preserve">DELVALLE VDA DE BARRIOS       </t>
  </si>
  <si>
    <t xml:space="preserve">VILLALBA DE RESQUIN           </t>
  </si>
  <si>
    <t xml:space="preserve">CAROLINA            </t>
  </si>
  <si>
    <t xml:space="preserve">MARECO VDA DE BOGARIN         </t>
  </si>
  <si>
    <t xml:space="preserve">PELAYO              </t>
  </si>
  <si>
    <t xml:space="preserve">ESCOBAR VILLALBA              </t>
  </si>
  <si>
    <t xml:space="preserve">ABDALA VDA. DE BOGADO         </t>
  </si>
  <si>
    <t xml:space="preserve">MARIA SIMONA        </t>
  </si>
  <si>
    <t xml:space="preserve">CABALLERO VAZQUEZ             </t>
  </si>
  <si>
    <t xml:space="preserve">VIDALA BIENVENIDA   </t>
  </si>
  <si>
    <t xml:space="preserve">CAÑETE VDA DE GAONA           </t>
  </si>
  <si>
    <t xml:space="preserve">MARIA CORDURA       </t>
  </si>
  <si>
    <t xml:space="preserve">GIMENEZ DE SUSO               </t>
  </si>
  <si>
    <t xml:space="preserve">RUIZ DIAZ DE DUARTE           </t>
  </si>
  <si>
    <t xml:space="preserve">FELIPE DE JESUS     </t>
  </si>
  <si>
    <t xml:space="preserve">BARRETO ROMERO                </t>
  </si>
  <si>
    <t xml:space="preserve">VIDAURRE DE BARRETO           </t>
  </si>
  <si>
    <t xml:space="preserve">ARZAMENDIA VDA DE CAÑETE      </t>
  </si>
  <si>
    <t xml:space="preserve">CACERES CHAPARRO              </t>
  </si>
  <si>
    <t xml:space="preserve">MAIER DOMINGUEZ               </t>
  </si>
  <si>
    <t xml:space="preserve">ORUE DUARTE                   </t>
  </si>
  <si>
    <t xml:space="preserve">FROILANA            </t>
  </si>
  <si>
    <t xml:space="preserve">ARANDA VDA DE VILLALBA        </t>
  </si>
  <si>
    <t xml:space="preserve">CONCESA             </t>
  </si>
  <si>
    <t xml:space="preserve">GONZALEZ AVALOS               </t>
  </si>
  <si>
    <t xml:space="preserve">PASCUALA CONCEPCION </t>
  </si>
  <si>
    <t xml:space="preserve">BARRETO DE AGUIAR             </t>
  </si>
  <si>
    <t xml:space="preserve">ANUNCIACION         </t>
  </si>
  <si>
    <t xml:space="preserve">AGUIAR                        </t>
  </si>
  <si>
    <t xml:space="preserve">LOPEZ VDA. DE MEDINA          </t>
  </si>
  <si>
    <t xml:space="preserve">GUTIERREZ CABRAL              </t>
  </si>
  <si>
    <t xml:space="preserve">SELVA RAMONA        </t>
  </si>
  <si>
    <t xml:space="preserve">CUEVAS AQUINO                 </t>
  </si>
  <si>
    <t xml:space="preserve">PEDRO ROMILDO       </t>
  </si>
  <si>
    <t xml:space="preserve">FLEITAS MARECOS               </t>
  </si>
  <si>
    <t xml:space="preserve">MARTINEZ GIMENEZ              </t>
  </si>
  <si>
    <t xml:space="preserve">ARNALDA             </t>
  </si>
  <si>
    <t xml:space="preserve">MARECOS VDA. DE ORTIZ         </t>
  </si>
  <si>
    <t xml:space="preserve">GIMENEZ DE SAMANIEGO          </t>
  </si>
  <si>
    <t xml:space="preserve">EUGENIO RAMON       </t>
  </si>
  <si>
    <t xml:space="preserve">SAMANIEGO                     </t>
  </si>
  <si>
    <t xml:space="preserve">BARRIOS DUARTE                </t>
  </si>
  <si>
    <t xml:space="preserve">DELFINA RAMONA      </t>
  </si>
  <si>
    <t xml:space="preserve">BENITEZ VDA. DE MARTINEZ      </t>
  </si>
  <si>
    <t xml:space="preserve">CABRERA DE CABRERA            </t>
  </si>
  <si>
    <t xml:space="preserve">BURGOS ROJAS                  </t>
  </si>
  <si>
    <t xml:space="preserve">ESCOBAR JARA                  </t>
  </si>
  <si>
    <t xml:space="preserve">LIBARIA             </t>
  </si>
  <si>
    <t xml:space="preserve">GONZALEZ ORUE                 </t>
  </si>
  <si>
    <t xml:space="preserve">ORUE                          </t>
  </si>
  <si>
    <t xml:space="preserve">IGLESIAS VDA. DE AMARILLA     </t>
  </si>
  <si>
    <t xml:space="preserve">MARTINEZ OJEDA                </t>
  </si>
  <si>
    <t xml:space="preserve">BRAULIO             </t>
  </si>
  <si>
    <t xml:space="preserve">ALCARAZ PONS                  </t>
  </si>
  <si>
    <t xml:space="preserve">GAMARRA DE GIMENEZ            </t>
  </si>
  <si>
    <t xml:space="preserve">MORALES DE BARBOZA            </t>
  </si>
  <si>
    <t xml:space="preserve">ANTONIA FLORENCIA   </t>
  </si>
  <si>
    <t xml:space="preserve">JUDICE JARA                   </t>
  </si>
  <si>
    <t xml:space="preserve">JOSE LUIS           </t>
  </si>
  <si>
    <t xml:space="preserve">MORALES OVELAR                </t>
  </si>
  <si>
    <t xml:space="preserve">PARRA GAONA                   </t>
  </si>
  <si>
    <t xml:space="preserve">NICOLAS CONCEPCION  </t>
  </si>
  <si>
    <t xml:space="preserve">CORONEL CENTURION             </t>
  </si>
  <si>
    <t xml:space="preserve">RODOLFO DOMACIANO   </t>
  </si>
  <si>
    <t xml:space="preserve">ESPINOLA CENTURION            </t>
  </si>
  <si>
    <t xml:space="preserve">CERAFINA            </t>
  </si>
  <si>
    <t xml:space="preserve">RUIZ DE ESPINOLA              </t>
  </si>
  <si>
    <t xml:space="preserve">AYALA DE VILLALBA             </t>
  </si>
  <si>
    <t xml:space="preserve">FLORES VDA. DE BATTAGLIA      </t>
  </si>
  <si>
    <t xml:space="preserve">RECALDE VDA. DE BARRIOS       </t>
  </si>
  <si>
    <t xml:space="preserve">NERI ALBA           </t>
  </si>
  <si>
    <t xml:space="preserve">VILLALBA DE FERREIRA          </t>
  </si>
  <si>
    <t xml:space="preserve">PEDRO RUBEN         </t>
  </si>
  <si>
    <t xml:space="preserve">FERREIRA GALEANO              </t>
  </si>
  <si>
    <t xml:space="preserve">OJEDA VDA. DE ALMADA          </t>
  </si>
  <si>
    <t xml:space="preserve">ALONSO                        </t>
  </si>
  <si>
    <t xml:space="preserve">PAULINA BALBIANA    </t>
  </si>
  <si>
    <t xml:space="preserve">MARTINEZ RUIZ DIAZ            </t>
  </si>
  <si>
    <t xml:space="preserve">ORESTES             </t>
  </si>
  <si>
    <t xml:space="preserve">ALMADA PEREZ                  </t>
  </si>
  <si>
    <t xml:space="preserve">JUANA ROSA          </t>
  </si>
  <si>
    <t xml:space="preserve">ORUE AGUILERA                 </t>
  </si>
  <si>
    <t xml:space="preserve">AMANCIO             </t>
  </si>
  <si>
    <t xml:space="preserve">SOTELO DE SANCHEZ             </t>
  </si>
  <si>
    <t xml:space="preserve">GOMEZ ESTIGARRIBIA            </t>
  </si>
  <si>
    <t xml:space="preserve">ALFREDO             </t>
  </si>
  <si>
    <t xml:space="preserve">VIVEROS AYALA                 </t>
  </si>
  <si>
    <t xml:space="preserve">AGUERO FR MARTINEZ            </t>
  </si>
  <si>
    <t xml:space="preserve">TEODOCIA            </t>
  </si>
  <si>
    <t xml:space="preserve">BENEFRIDA           </t>
  </si>
  <si>
    <t xml:space="preserve">LEON DE MENDIETA              </t>
  </si>
  <si>
    <t xml:space="preserve">GILL                          </t>
  </si>
  <si>
    <t xml:space="preserve">PANIAGUA AMARILLA             </t>
  </si>
  <si>
    <t xml:space="preserve">FRANCO SARACHO                </t>
  </si>
  <si>
    <t xml:space="preserve">EDUVIGIS            </t>
  </si>
  <si>
    <t xml:space="preserve">CORONEL DE FRANCO             </t>
  </si>
  <si>
    <t xml:space="preserve">LORENZA MERCEDES    </t>
  </si>
  <si>
    <t xml:space="preserve">FERREIRA DE LLANES            </t>
  </si>
  <si>
    <t xml:space="preserve">ARCADIA             </t>
  </si>
  <si>
    <t xml:space="preserve">BENITEZ SOLIS                 </t>
  </si>
  <si>
    <t xml:space="preserve">RAMIREZ VDA DE CAÑETE         </t>
  </si>
  <si>
    <t xml:space="preserve">SILVERO DE GONZALEZ           </t>
  </si>
  <si>
    <t xml:space="preserve">ALBINO              </t>
  </si>
  <si>
    <t xml:space="preserve">VILLA GONZALEZ                </t>
  </si>
  <si>
    <t xml:space="preserve">ANISIA              </t>
  </si>
  <si>
    <t xml:space="preserve">PARRA DE FERREIRA             </t>
  </si>
  <si>
    <t xml:space="preserve">JOSE DEL PILAR      </t>
  </si>
  <si>
    <t xml:space="preserve">FERREIRA SOSA                 </t>
  </si>
  <si>
    <t xml:space="preserve">MATILDO             </t>
  </si>
  <si>
    <t xml:space="preserve">PRIMITIVA DELICIA   </t>
  </si>
  <si>
    <t xml:space="preserve">JARA DE BENITEZ               </t>
  </si>
  <si>
    <t xml:space="preserve">ROJAS ESPINOLA                </t>
  </si>
  <si>
    <t xml:space="preserve">MARIA NATIVIDAD     </t>
  </si>
  <si>
    <t>MARIA ANGELA VERONIC</t>
  </si>
  <si>
    <t xml:space="preserve">SANCHEZ DE MACIEL             </t>
  </si>
  <si>
    <t xml:space="preserve">CELEDONIO           </t>
  </si>
  <si>
    <t xml:space="preserve">MACIEL                        </t>
  </si>
  <si>
    <t xml:space="preserve">GONZALEZ DE GAUTO             </t>
  </si>
  <si>
    <t xml:space="preserve">MEAURIO                       </t>
  </si>
  <si>
    <t xml:space="preserve">CASTULO JOSE        </t>
  </si>
  <si>
    <t xml:space="preserve">ELVIRA GUILLERMINA  </t>
  </si>
  <si>
    <t xml:space="preserve">BARRIOS DE SAMANIEGO          </t>
  </si>
  <si>
    <t xml:space="preserve">MOSQUEIRA ARCE                </t>
  </si>
  <si>
    <t xml:space="preserve">FLORENTIN VDA DE ZARZA        </t>
  </si>
  <si>
    <t xml:space="preserve">CESPEDES                      </t>
  </si>
  <si>
    <t xml:space="preserve">OLGA MIRIAN         </t>
  </si>
  <si>
    <t xml:space="preserve">PINO CESPEDES                 </t>
  </si>
  <si>
    <t xml:space="preserve">ALVAREZ DE DOMINGUEZ          </t>
  </si>
  <si>
    <t xml:space="preserve">WALTER ARTURO       </t>
  </si>
  <si>
    <t xml:space="preserve">SCHAFER FAUST                 </t>
  </si>
  <si>
    <t xml:space="preserve">EMILIA EUGENIA      </t>
  </si>
  <si>
    <t xml:space="preserve">PAOLI DE SHAFER               </t>
  </si>
  <si>
    <t xml:space="preserve">ALEGRE BARUA                  </t>
  </si>
  <si>
    <t xml:space="preserve">FLEYTAS VDA. DE LEIVA         </t>
  </si>
  <si>
    <t xml:space="preserve">LEONOR TOMAS        </t>
  </si>
  <si>
    <t xml:space="preserve">MARTINEZ MIRACCA              </t>
  </si>
  <si>
    <t xml:space="preserve">ARIAS DE MARTINEZ             </t>
  </si>
  <si>
    <t xml:space="preserve">PRUDENCIA           </t>
  </si>
  <si>
    <t xml:space="preserve">ORTIZ DE TORRES               </t>
  </si>
  <si>
    <t xml:space="preserve">HILDA DE LA CRUZ    </t>
  </si>
  <si>
    <t xml:space="preserve">PIO ELADIO          </t>
  </si>
  <si>
    <t xml:space="preserve">GONZALEZ SETRINI              </t>
  </si>
  <si>
    <t xml:space="preserve">QUINTIN LUCIO       </t>
  </si>
  <si>
    <t xml:space="preserve">ALVARENGA CORONEL             </t>
  </si>
  <si>
    <t xml:space="preserve">MARIA RAFAELA       </t>
  </si>
  <si>
    <t xml:space="preserve">VALDEZ DE ALVARENGA           </t>
  </si>
  <si>
    <t xml:space="preserve">GARAY SANTANDER               </t>
  </si>
  <si>
    <t xml:space="preserve">YUDICE DE GOMEZ               </t>
  </si>
  <si>
    <t xml:space="preserve">TORRES CENTURION              </t>
  </si>
  <si>
    <t xml:space="preserve">CONRADO             </t>
  </si>
  <si>
    <t xml:space="preserve">ZELLER JHOLSER                </t>
  </si>
  <si>
    <t xml:space="preserve">ZELLER                        </t>
  </si>
  <si>
    <t xml:space="preserve">OLGA                </t>
  </si>
  <si>
    <t xml:space="preserve">MONGES DE AVALOS              </t>
  </si>
  <si>
    <t xml:space="preserve">RUIZ DIAZ DE RODRIGUEZ        </t>
  </si>
  <si>
    <t xml:space="preserve">ROMERO VDA DE AYALA           </t>
  </si>
  <si>
    <t xml:space="preserve">JOSE FELIX          </t>
  </si>
  <si>
    <t xml:space="preserve">CARVALLO AMARILLA             </t>
  </si>
  <si>
    <t xml:space="preserve">LEZCANO VDA DE VERA           </t>
  </si>
  <si>
    <t xml:space="preserve">VIRGILIO FRANCISCO  </t>
  </si>
  <si>
    <t xml:space="preserve">RUIZ CACERES                  </t>
  </si>
  <si>
    <t xml:space="preserve">OJEDA DE RUIZ                 </t>
  </si>
  <si>
    <t xml:space="preserve">PASCUALINA          </t>
  </si>
  <si>
    <t xml:space="preserve">HERMOSA                       </t>
  </si>
  <si>
    <t xml:space="preserve">ALVARENGA HERMOSA             </t>
  </si>
  <si>
    <t xml:space="preserve">DELIS MARINA        </t>
  </si>
  <si>
    <t xml:space="preserve">RODRIGUEZ DE FERREIRA         </t>
  </si>
  <si>
    <t xml:space="preserve">AMARILLA VDA DE ACOSTA        </t>
  </si>
  <si>
    <t xml:space="preserve">SIXTO RAFAEL        </t>
  </si>
  <si>
    <t xml:space="preserve">ACOSTA JARA                   </t>
  </si>
  <si>
    <t xml:space="preserve">ANTONIA MARIA       </t>
  </si>
  <si>
    <t xml:space="preserve">AYALA RODRIGUEZ               </t>
  </si>
  <si>
    <t xml:space="preserve">CANTALICIO          </t>
  </si>
  <si>
    <t xml:space="preserve">FLORENTIN                     </t>
  </si>
  <si>
    <t xml:space="preserve">REYES DE ESTIGARRIBIA         </t>
  </si>
  <si>
    <t xml:space="preserve">CACERES OVIEDO                </t>
  </si>
  <si>
    <t xml:space="preserve">ACOSTA DE CACERES             </t>
  </si>
  <si>
    <t xml:space="preserve">CEFERINA VICTORIA   </t>
  </si>
  <si>
    <t xml:space="preserve">YEGROS ROJAS                  </t>
  </si>
  <si>
    <t xml:space="preserve">DEIDAMIA            </t>
  </si>
  <si>
    <t xml:space="preserve">ACHUCARRO                     </t>
  </si>
  <si>
    <t xml:space="preserve">CENTURION COLMAN              </t>
  </si>
  <si>
    <t xml:space="preserve">ALVAREZ CACERES               </t>
  </si>
  <si>
    <t xml:space="preserve">RUBEN BARTOLOME     </t>
  </si>
  <si>
    <t xml:space="preserve">TROCHE GAONA                  </t>
  </si>
  <si>
    <t xml:space="preserve">GONZALEZ ACUÑA                </t>
  </si>
  <si>
    <t xml:space="preserve">ARGUELLO OVELAR               </t>
  </si>
  <si>
    <t xml:space="preserve">ENCINA DE ARGUELLO            </t>
  </si>
  <si>
    <t xml:space="preserve">IRALA YENTZCH                 </t>
  </si>
  <si>
    <t xml:space="preserve">JULIAN RAFAEL       </t>
  </si>
  <si>
    <t xml:space="preserve">BERNAL BOGADO                 </t>
  </si>
  <si>
    <t xml:space="preserve">OJEDA BERNAL                  </t>
  </si>
  <si>
    <t xml:space="preserve">OCAMPOS DE ARMOA              </t>
  </si>
  <si>
    <t xml:space="preserve">ROBLES VDA DE ZARATE          </t>
  </si>
  <si>
    <t xml:space="preserve">BENITEZ DIAZ                  </t>
  </si>
  <si>
    <t xml:space="preserve">FLORENTIN DE DELGADO          </t>
  </si>
  <si>
    <t xml:space="preserve">REGINO              </t>
  </si>
  <si>
    <t xml:space="preserve">JUAQUIN             </t>
  </si>
  <si>
    <t xml:space="preserve">GONZALEZ ESPINOLA             </t>
  </si>
  <si>
    <t xml:space="preserve">ORLANDO             </t>
  </si>
  <si>
    <t xml:space="preserve">MOREIRA DEL VALLE             </t>
  </si>
  <si>
    <t xml:space="preserve">MENDEZ DE MOREIRA             </t>
  </si>
  <si>
    <t xml:space="preserve">HAEDO                         </t>
  </si>
  <si>
    <t xml:space="preserve">DELGADO DE ESQUIVEL           </t>
  </si>
  <si>
    <t xml:space="preserve">FULVIA              </t>
  </si>
  <si>
    <t xml:space="preserve">RIVAS DE GONZALEZ             </t>
  </si>
  <si>
    <t xml:space="preserve">LILIA ROSA          </t>
  </si>
  <si>
    <t xml:space="preserve">MENDEZ DE LOPEZ               </t>
  </si>
  <si>
    <t xml:space="preserve">ROJAS MENDEZ                  </t>
  </si>
  <si>
    <t xml:space="preserve">AURORA              </t>
  </si>
  <si>
    <t xml:space="preserve">ARCE VDA. DE PACHECO          </t>
  </si>
  <si>
    <t xml:space="preserve">INSFRAN JACQUET               </t>
  </si>
  <si>
    <t xml:space="preserve">LEZCANO CORONEL               </t>
  </si>
  <si>
    <t xml:space="preserve">ERINALDA            </t>
  </si>
  <si>
    <t xml:space="preserve">FERNANDEZ VDA DE CABRERA      </t>
  </si>
  <si>
    <t xml:space="preserve">ESTER               </t>
  </si>
  <si>
    <t xml:space="preserve">VERA DE INSFRAN               </t>
  </si>
  <si>
    <t xml:space="preserve">ELEUCADIA BASIANA   </t>
  </si>
  <si>
    <t xml:space="preserve">MOSQUEIRA VDA. DE ZARATE      </t>
  </si>
  <si>
    <t xml:space="preserve">MARCIANA NORBERTA   </t>
  </si>
  <si>
    <t xml:space="preserve">SOLIS CACERES                 </t>
  </si>
  <si>
    <t xml:space="preserve">SOSA SORIA                    </t>
  </si>
  <si>
    <t xml:space="preserve">JOSE DE LA CRUZ     </t>
  </si>
  <si>
    <t xml:space="preserve">ANTONIA AURORA      </t>
  </si>
  <si>
    <t xml:space="preserve">CARBALLO                      </t>
  </si>
  <si>
    <t xml:space="preserve">PABLA NICOLASA      </t>
  </si>
  <si>
    <t xml:space="preserve">BARCHELLO                     </t>
  </si>
  <si>
    <t xml:space="preserve">TEODOSIA            </t>
  </si>
  <si>
    <t xml:space="preserve">JOSE ROSA           </t>
  </si>
  <si>
    <t xml:space="preserve">GOMEZ GARAYO                  </t>
  </si>
  <si>
    <t xml:space="preserve">SERGIA              </t>
  </si>
  <si>
    <t xml:space="preserve">ZARATE DE GOMEZ               </t>
  </si>
  <si>
    <t xml:space="preserve">MARIA MARCIA        </t>
  </si>
  <si>
    <t xml:space="preserve">AYALA DIAZ                    </t>
  </si>
  <si>
    <t xml:space="preserve">SOSA LEDESMA                  </t>
  </si>
  <si>
    <t xml:space="preserve">FERREIRA DE SOSA              </t>
  </si>
  <si>
    <t xml:space="preserve">CELIA CONCEPCION    </t>
  </si>
  <si>
    <t xml:space="preserve">MENDEZ DE BENITEZ             </t>
  </si>
  <si>
    <t xml:space="preserve">JUAN ANDRES         </t>
  </si>
  <si>
    <t xml:space="preserve">SALINAS MENDEZ                </t>
  </si>
  <si>
    <t xml:space="preserve">GALEANO DE SALINAS            </t>
  </si>
  <si>
    <t xml:space="preserve">MAXIMA ISABEL       </t>
  </si>
  <si>
    <t xml:space="preserve">MARTINEZ GALEANO              </t>
  </si>
  <si>
    <t xml:space="preserve">SERVIN                        </t>
  </si>
  <si>
    <t xml:space="preserve">MELECIO             </t>
  </si>
  <si>
    <t xml:space="preserve">GAUTO GONZALEZ                </t>
  </si>
  <si>
    <t xml:space="preserve">CARLOS ALCIDES      </t>
  </si>
  <si>
    <t xml:space="preserve">TORRES VILLALBA               </t>
  </si>
  <si>
    <t>ISAEL DARIO DE JESUS</t>
  </si>
  <si>
    <t xml:space="preserve">SOTTO CESPEDES                </t>
  </si>
  <si>
    <t xml:space="preserve">MONGES DE CORONEL             </t>
  </si>
  <si>
    <t xml:space="preserve">LOPEZ DE FARIÑA               </t>
  </si>
  <si>
    <t xml:space="preserve">FARIÑA                        </t>
  </si>
  <si>
    <t xml:space="preserve">ALVARENGA                     </t>
  </si>
  <si>
    <t xml:space="preserve">MANUEL              </t>
  </si>
  <si>
    <t xml:space="preserve">LOPEZ AQUINO                  </t>
  </si>
  <si>
    <t xml:space="preserve">SOSA DE FLEITAS               </t>
  </si>
  <si>
    <t xml:space="preserve">SANABRIA VDA DE ALMADA        </t>
  </si>
  <si>
    <t xml:space="preserve">PRIETO DE ESPINOLA            </t>
  </si>
  <si>
    <t xml:space="preserve">ESTEBAN LILIO       </t>
  </si>
  <si>
    <t xml:space="preserve">ROLON QUIÑONEZ                </t>
  </si>
  <si>
    <t xml:space="preserve">FLORIANA            </t>
  </si>
  <si>
    <t xml:space="preserve">BENITEZ VDA DE RUIZ DIAZ      </t>
  </si>
  <si>
    <t xml:space="preserve">GOMEZ VDA DE MOREIRA          </t>
  </si>
  <si>
    <t xml:space="preserve">MOREIRA DELVALLE              </t>
  </si>
  <si>
    <t xml:space="preserve">LEON DE MOREL                 </t>
  </si>
  <si>
    <t xml:space="preserve">AMARILLA DE OJEDA             </t>
  </si>
  <si>
    <t xml:space="preserve">AMERICA MARIA       </t>
  </si>
  <si>
    <t xml:space="preserve">BARRETO DE ALARCON            </t>
  </si>
  <si>
    <t xml:space="preserve">SOLIS BARRIOS                 </t>
  </si>
  <si>
    <t xml:space="preserve">ANGELA DULCELINA    </t>
  </si>
  <si>
    <t xml:space="preserve">BAEZ CHAVEZ                   </t>
  </si>
  <si>
    <t xml:space="preserve">ALMIRON SILVANO               </t>
  </si>
  <si>
    <t xml:space="preserve">ESTIGARRIBIA DE ROJAS         </t>
  </si>
  <si>
    <t xml:space="preserve">LOPEZ DE SANABRIA             </t>
  </si>
  <si>
    <t xml:space="preserve">PABLO MARCIAL       </t>
  </si>
  <si>
    <t xml:space="preserve">SANABRIA JARA                 </t>
  </si>
  <si>
    <t xml:space="preserve">CELSA VICTORIA      </t>
  </si>
  <si>
    <t xml:space="preserve">ALVAREZ DE ALVAREZ            </t>
  </si>
  <si>
    <t xml:space="preserve">ARANDA VDA. DE DELGADILLO     </t>
  </si>
  <si>
    <t xml:space="preserve">AGUILERA ROMAN                </t>
  </si>
  <si>
    <t xml:space="preserve">PEDRO NOLASCO       </t>
  </si>
  <si>
    <t xml:space="preserve">CARTAMAN RIVEROS              </t>
  </si>
  <si>
    <t xml:space="preserve">PRUDENCIA BEATRIZ   </t>
  </si>
  <si>
    <t xml:space="preserve">ACOSTA DE CABRERA             </t>
  </si>
  <si>
    <t xml:space="preserve">HERCULANA ERNESTA   </t>
  </si>
  <si>
    <t xml:space="preserve">ZARATE VDA DE ACOSTA          </t>
  </si>
  <si>
    <t xml:space="preserve">IRENEO RAMON        </t>
  </si>
  <si>
    <t xml:space="preserve">ACOSTA ZARATE                 </t>
  </si>
  <si>
    <t xml:space="preserve">BENITEZ DE CARTAMAN           </t>
  </si>
  <si>
    <t xml:space="preserve">CARTAMAN                      </t>
  </si>
  <si>
    <t xml:space="preserve">BENITEZ ORUE                  </t>
  </si>
  <si>
    <t xml:space="preserve">BENITEZ BERNAL                </t>
  </si>
  <si>
    <t xml:space="preserve">DUARTE VDA DE ARZAMENDIA      </t>
  </si>
  <si>
    <t xml:space="preserve">LORENZO JUSTINIANO  </t>
  </si>
  <si>
    <t xml:space="preserve">GONZALEZ DE SOLIS             </t>
  </si>
  <si>
    <t xml:space="preserve">SOLIS DE AQUINO               </t>
  </si>
  <si>
    <t xml:space="preserve">JULIANA RAMONA      </t>
  </si>
  <si>
    <t xml:space="preserve">TORRES DE SANCHEZ             </t>
  </si>
  <si>
    <t xml:space="preserve">CAÑETE DE CABRERA             </t>
  </si>
  <si>
    <t xml:space="preserve">CORONEL RODRIGUEZ             </t>
  </si>
  <si>
    <t xml:space="preserve">NARVAJA ROMAN                 </t>
  </si>
  <si>
    <t xml:space="preserve">MARTA DEL CARMEN    </t>
  </si>
  <si>
    <t xml:space="preserve">GARCETE DE NARVAJA            </t>
  </si>
  <si>
    <t xml:space="preserve">RIVERO BARRIOS                </t>
  </si>
  <si>
    <t xml:space="preserve">FLOR BENEGAS                  </t>
  </si>
  <si>
    <t xml:space="preserve">WALTER HUGO         </t>
  </si>
  <si>
    <t xml:space="preserve">RAMON ATILIO        </t>
  </si>
  <si>
    <t xml:space="preserve">GIMENEZ GAUTO                 </t>
  </si>
  <si>
    <t xml:space="preserve">MAMERTA EVELIA      </t>
  </si>
  <si>
    <t xml:space="preserve">GONZALEZ DE FRANCO            </t>
  </si>
  <si>
    <t xml:space="preserve">PEDROZO DE GALEANO            </t>
  </si>
  <si>
    <t xml:space="preserve">TEOFILO RUBEN       </t>
  </si>
  <si>
    <t xml:space="preserve">DILASCIO                      </t>
  </si>
  <si>
    <t xml:space="preserve">MATILDE ANTONIA     </t>
  </si>
  <si>
    <t xml:space="preserve">IRALA DE DILASCIO             </t>
  </si>
  <si>
    <t xml:space="preserve">GIMENEZ JARA                  </t>
  </si>
  <si>
    <t xml:space="preserve">GONZALEZ BRIZUELA             </t>
  </si>
  <si>
    <t xml:space="preserve">MARIA YSILDA        </t>
  </si>
  <si>
    <t xml:space="preserve">MEZA DE BENITEZ               </t>
  </si>
  <si>
    <t xml:space="preserve">WENCESLAO EUSTAQUIO </t>
  </si>
  <si>
    <t xml:space="preserve">ROMAN ADRIANO       </t>
  </si>
  <si>
    <t xml:space="preserve">ZELAYA YUDIS                  </t>
  </si>
  <si>
    <t xml:space="preserve">RUIZ DE ZELAYA                </t>
  </si>
  <si>
    <t xml:space="preserve">JOSE EDUVIGIS       </t>
  </si>
  <si>
    <t xml:space="preserve">MONTANIA DE FLOR              </t>
  </si>
  <si>
    <t xml:space="preserve">ROLON OSORIO                  </t>
  </si>
  <si>
    <t xml:space="preserve">BENITEZ DE ROLON              </t>
  </si>
  <si>
    <t xml:space="preserve">PORTILLO NUÑEZ                </t>
  </si>
  <si>
    <t xml:space="preserve">MARIA ESTHER        </t>
  </si>
  <si>
    <t xml:space="preserve">ESCURRA DE PORTILLO           </t>
  </si>
  <si>
    <t xml:space="preserve">ANACLETO            </t>
  </si>
  <si>
    <t xml:space="preserve">MELECIA             </t>
  </si>
  <si>
    <t xml:space="preserve">CESAR RAMON         </t>
  </si>
  <si>
    <t xml:space="preserve">ECHEGUREN GAONA               </t>
  </si>
  <si>
    <t xml:space="preserve">OSVALDO             </t>
  </si>
  <si>
    <t xml:space="preserve">PEREIRA DE ESCOBAR            </t>
  </si>
  <si>
    <t xml:space="preserve">GODOY MARIN                   </t>
  </si>
  <si>
    <t xml:space="preserve">MARTA CELIA         </t>
  </si>
  <si>
    <t xml:space="preserve">ESPINOLA CHAVEZ               </t>
  </si>
  <si>
    <t xml:space="preserve">CARLOS AGUSTIN      </t>
  </si>
  <si>
    <t xml:space="preserve">REINERO             </t>
  </si>
  <si>
    <t xml:space="preserve">RODRIGUEZ MEDINA              </t>
  </si>
  <si>
    <t xml:space="preserve">SERVIN DE RODRIGUEZ           </t>
  </si>
  <si>
    <t xml:space="preserve">FANI IRMA           </t>
  </si>
  <si>
    <t xml:space="preserve">SANCHEZ VDA. DE MENDEZ        </t>
  </si>
  <si>
    <t xml:space="preserve">LOPEZ VDA. DE SANCHEZ         </t>
  </si>
  <si>
    <t xml:space="preserve">DINA LIBRADA        </t>
  </si>
  <si>
    <t xml:space="preserve">FABIANA             </t>
  </si>
  <si>
    <t xml:space="preserve">SANCHEZ DE CHAPARRO           </t>
  </si>
  <si>
    <t xml:space="preserve">BERNAL DE GAMARRA             </t>
  </si>
  <si>
    <t xml:space="preserve">SANABRIA VDA. DE ROJAS        </t>
  </si>
  <si>
    <t xml:space="preserve">MARIA ISABEL        </t>
  </si>
  <si>
    <t xml:space="preserve">HERMOSILLA                    </t>
  </si>
  <si>
    <t xml:space="preserve">CANO CARDOZO                  </t>
  </si>
  <si>
    <t xml:space="preserve">EFREN               </t>
  </si>
  <si>
    <t xml:space="preserve">ECHEVERRIA                    </t>
  </si>
  <si>
    <t xml:space="preserve">CANTERO DE ECHEVERRIA         </t>
  </si>
  <si>
    <t xml:space="preserve">BRIGIDA REGINA      </t>
  </si>
  <si>
    <t xml:space="preserve">REYES VDA DE CAÑETE           </t>
  </si>
  <si>
    <t xml:space="preserve">ANDRES ROQUE        </t>
  </si>
  <si>
    <t xml:space="preserve">REYES                         </t>
  </si>
  <si>
    <t xml:space="preserve">ELSA MACULADA       </t>
  </si>
  <si>
    <t xml:space="preserve">MELLID                        </t>
  </si>
  <si>
    <t xml:space="preserve">AMADO FLORENTINO    </t>
  </si>
  <si>
    <t xml:space="preserve">PINTO DE GONZALEZ             </t>
  </si>
  <si>
    <t xml:space="preserve">GENOVEVA DANIELA    </t>
  </si>
  <si>
    <t xml:space="preserve">MARTINEZ DE BENITEZ           </t>
  </si>
  <si>
    <t xml:space="preserve">TORRES DE CANDIA              </t>
  </si>
  <si>
    <t xml:space="preserve">ARMANDO CECILIO     </t>
  </si>
  <si>
    <t xml:space="preserve">ALVAREZ DELGADO               </t>
  </si>
  <si>
    <t xml:space="preserve">TORRES DE ALVAREZ             </t>
  </si>
  <si>
    <t xml:space="preserve">ZARATE SERVIN                 </t>
  </si>
  <si>
    <t xml:space="preserve">JOSE IGNACIO        </t>
  </si>
  <si>
    <t xml:space="preserve">BENITEZ MEDINA                </t>
  </si>
  <si>
    <t xml:space="preserve">BIENVENIDA          </t>
  </si>
  <si>
    <t xml:space="preserve">CORONEL VDA DE MACIEL         </t>
  </si>
  <si>
    <t xml:space="preserve">QUINTIN             </t>
  </si>
  <si>
    <t xml:space="preserve">RAMIREZ MARTINEZ              </t>
  </si>
  <si>
    <t xml:space="preserve">YSABELINA           </t>
  </si>
  <si>
    <t xml:space="preserve">MARTINEZ AQUINO               </t>
  </si>
  <si>
    <t xml:space="preserve">HILARION            </t>
  </si>
  <si>
    <t xml:space="preserve">FLAVIA              </t>
  </si>
  <si>
    <t xml:space="preserve">VELAZQUEZ GERALDO             </t>
  </si>
  <si>
    <t xml:space="preserve">MONGELOS DE ACHUCARRO         </t>
  </si>
  <si>
    <t xml:space="preserve">DELGADO VDA DE BRITEZ         </t>
  </si>
  <si>
    <t xml:space="preserve">ZARATE HENRY                  </t>
  </si>
  <si>
    <t xml:space="preserve">HUBER KAPPELER                </t>
  </si>
  <si>
    <t xml:space="preserve">ANICETO             </t>
  </si>
  <si>
    <t xml:space="preserve">ISACIO VIDAL        </t>
  </si>
  <si>
    <t xml:space="preserve">DUARTE ROLON                  </t>
  </si>
  <si>
    <t xml:space="preserve">DORA ALICIA         </t>
  </si>
  <si>
    <t xml:space="preserve">EFIGENIO            </t>
  </si>
  <si>
    <t xml:space="preserve">CARDOZO ARGUELLO              </t>
  </si>
  <si>
    <t xml:space="preserve">MAXIMA CARMEN       </t>
  </si>
  <si>
    <t xml:space="preserve">DORA FLORENCIA      </t>
  </si>
  <si>
    <t xml:space="preserve">ROSA FERNANDA       </t>
  </si>
  <si>
    <t xml:space="preserve">BENITEZ AGUILERA              </t>
  </si>
  <si>
    <t xml:space="preserve">RUIZ DIAZ PAREDES             </t>
  </si>
  <si>
    <t xml:space="preserve">IGNACIA ENRIQUETA   </t>
  </si>
  <si>
    <t xml:space="preserve">ANA BARSABAS        </t>
  </si>
  <si>
    <t xml:space="preserve">OBDONIA             </t>
  </si>
  <si>
    <t xml:space="preserve">VERA VDA. DE LEZCANO          </t>
  </si>
  <si>
    <t xml:space="preserve">MARIA ASELA         </t>
  </si>
  <si>
    <t xml:space="preserve">MARTINEZ DE GOMEZ             </t>
  </si>
  <si>
    <t xml:space="preserve">ORTEGA DE OTAZU               </t>
  </si>
  <si>
    <t xml:space="preserve">MUSTAFA             </t>
  </si>
  <si>
    <t xml:space="preserve">AVID VALLEJOS                 </t>
  </si>
  <si>
    <t xml:space="preserve">ESTEFANA            </t>
  </si>
  <si>
    <t xml:space="preserve">FERNANDEZ ORTEGA              </t>
  </si>
  <si>
    <t xml:space="preserve">MORA VDA. DE RAMIREZ          </t>
  </si>
  <si>
    <t xml:space="preserve">ZARACHO VDA. DE GONZALEZ      </t>
  </si>
  <si>
    <t xml:space="preserve">GONZALEZ DE MEZA              </t>
  </si>
  <si>
    <t xml:space="preserve">ROA CORREA                    </t>
  </si>
  <si>
    <t xml:space="preserve">RUBEN TOLENTINO     </t>
  </si>
  <si>
    <t xml:space="preserve">IRRAZABAL OZUNA               </t>
  </si>
  <si>
    <t xml:space="preserve">OZUNA SALDIVAR                </t>
  </si>
  <si>
    <t xml:space="preserve">LEIVA                         </t>
  </si>
  <si>
    <t xml:space="preserve">HIDALINA            </t>
  </si>
  <si>
    <t xml:space="preserve">MARIA GUILLERMINA   </t>
  </si>
  <si>
    <t xml:space="preserve">DELGADO DE ALFONSO            </t>
  </si>
  <si>
    <t xml:space="preserve">CABAÑAS                       </t>
  </si>
  <si>
    <t xml:space="preserve">DELICIA PETRONILA   </t>
  </si>
  <si>
    <t xml:space="preserve">ARRUA CABALLERO               </t>
  </si>
  <si>
    <t xml:space="preserve">PINEDA DE ARRUA               </t>
  </si>
  <si>
    <t xml:space="preserve">INSAURRALDE DE ACUÑA          </t>
  </si>
  <si>
    <t xml:space="preserve">ORTEGA DUARTE                 </t>
  </si>
  <si>
    <t xml:space="preserve">DAMACIA             </t>
  </si>
  <si>
    <t xml:space="preserve">AREVALO                       </t>
  </si>
  <si>
    <t xml:space="preserve">PETRONA WENCESLAA   </t>
  </si>
  <si>
    <t xml:space="preserve">MARTINEZ VDA. DE VENIALGO     </t>
  </si>
  <si>
    <t xml:space="preserve">SERVIN AGUERO                 </t>
  </si>
  <si>
    <t xml:space="preserve">SOSA CASTILLO                 </t>
  </si>
  <si>
    <t xml:space="preserve">AGUERO VDA DE ACOSTA          </t>
  </si>
  <si>
    <t xml:space="preserve">MARUTO              </t>
  </si>
  <si>
    <t xml:space="preserve">MARECO AQUINO                 </t>
  </si>
  <si>
    <t xml:space="preserve">FRETES ZARATE                 </t>
  </si>
  <si>
    <t xml:space="preserve">CRISTINO ANTONIO    </t>
  </si>
  <si>
    <t xml:space="preserve">CABALLERO DE COLMAN           </t>
  </si>
  <si>
    <t xml:space="preserve">CABALLERO BENITEZ             </t>
  </si>
  <si>
    <t xml:space="preserve">VILLALBA ARGUELLO             </t>
  </si>
  <si>
    <t xml:space="preserve">VEGA DE VILLALBA              </t>
  </si>
  <si>
    <t xml:space="preserve">RIVEROS CABALLERO             </t>
  </si>
  <si>
    <t xml:space="preserve">FERNANDEZ DE RIVEROS          </t>
  </si>
  <si>
    <t xml:space="preserve">MARTINEZ DE ESTIGARRIBIA      </t>
  </si>
  <si>
    <t xml:space="preserve">GIMENEZ GOMEZ                 </t>
  </si>
  <si>
    <t xml:space="preserve">GREGORIO MANUEL     </t>
  </si>
  <si>
    <t xml:space="preserve">CLETO MARCELINO     </t>
  </si>
  <si>
    <t xml:space="preserve">PENAYO ALMIRON                </t>
  </si>
  <si>
    <t xml:space="preserve">MIRET DE MALDONADO            </t>
  </si>
  <si>
    <t xml:space="preserve">JESUS MARIA         </t>
  </si>
  <si>
    <t xml:space="preserve">TRIGIDIA            </t>
  </si>
  <si>
    <t xml:space="preserve">RAMIREZ GAYOSO                </t>
  </si>
  <si>
    <t xml:space="preserve">GONZALEZ VDA. DE BARRIOS      </t>
  </si>
  <si>
    <t xml:space="preserve">GARAYO MONGES                 </t>
  </si>
  <si>
    <t xml:space="preserve">MARECO DE OLMEDO              </t>
  </si>
  <si>
    <t xml:space="preserve">FRETEZ DE MARTINEZ            </t>
  </si>
  <si>
    <t xml:space="preserve">CARDOZO DE ARRUA              </t>
  </si>
  <si>
    <t xml:space="preserve">DAMASO              </t>
  </si>
  <si>
    <t xml:space="preserve">SERGIO G.           </t>
  </si>
  <si>
    <t xml:space="preserve">GONZALEZ ESQUIVEL             </t>
  </si>
  <si>
    <t xml:space="preserve">ISAAC               </t>
  </si>
  <si>
    <t xml:space="preserve">SARA ROSA           </t>
  </si>
  <si>
    <t xml:space="preserve">VALDEZ MARTINEZ               </t>
  </si>
  <si>
    <t xml:space="preserve">CARLOS ALBERTO      </t>
  </si>
  <si>
    <t xml:space="preserve">FIGUEREDO GONZALEZ            </t>
  </si>
  <si>
    <t xml:space="preserve">LEGUIZAMON DE FIGUEREDO       </t>
  </si>
  <si>
    <t xml:space="preserve">JOSE MERCEDES       </t>
  </si>
  <si>
    <t xml:space="preserve">MARIA DE LOS SANTA  </t>
  </si>
  <si>
    <t xml:space="preserve">MONGELOS                      </t>
  </si>
  <si>
    <t xml:space="preserve">MARIA MELITONA      </t>
  </si>
  <si>
    <t xml:space="preserve">OLAZAR GOMEZ                  </t>
  </si>
  <si>
    <t xml:space="preserve">ZARACHO DE DOMINGUEZ          </t>
  </si>
  <si>
    <t xml:space="preserve">WILFRIDO DEL CARMEN </t>
  </si>
  <si>
    <t xml:space="preserve">ROMERO PEREIRA                </t>
  </si>
  <si>
    <t xml:space="preserve">MARTINEZ GARRIDO              </t>
  </si>
  <si>
    <t xml:space="preserve">CLARI BARRIOS                 </t>
  </si>
  <si>
    <t xml:space="preserve">RAMONA EVARISTA     </t>
  </si>
  <si>
    <t xml:space="preserve">ESPINOLA DE NOCEDA            </t>
  </si>
  <si>
    <t xml:space="preserve">JOSE LADISLAO       </t>
  </si>
  <si>
    <t xml:space="preserve">GARRIDO BAEZ                  </t>
  </si>
  <si>
    <t xml:space="preserve">OLIMPIA             </t>
  </si>
  <si>
    <t xml:space="preserve">COLMAN DE GARRIDO             </t>
  </si>
  <si>
    <t xml:space="preserve">MARIA BARTOLOME     </t>
  </si>
  <si>
    <t xml:space="preserve">CEVERA              </t>
  </si>
  <si>
    <t xml:space="preserve">BOGARIN VELAZQUEZ             </t>
  </si>
  <si>
    <t xml:space="preserve">MARTA ANTONIA       </t>
  </si>
  <si>
    <t xml:space="preserve">LOPEZ DE CARDOZO              </t>
  </si>
  <si>
    <t xml:space="preserve">CARDOZO CHAPARRO              </t>
  </si>
  <si>
    <t xml:space="preserve">LUCINA LEONOR       </t>
  </si>
  <si>
    <t xml:space="preserve">ORUE VDA DE BAREIRO           </t>
  </si>
  <si>
    <t xml:space="preserve">DIONICIO            </t>
  </si>
  <si>
    <t xml:space="preserve">AGUERO MAZARI                 </t>
  </si>
  <si>
    <t xml:space="preserve">LEONCIA             </t>
  </si>
  <si>
    <t xml:space="preserve">MENDOZA DE AGUERO             </t>
  </si>
  <si>
    <t xml:space="preserve">MONGES BENITEZ                </t>
  </si>
  <si>
    <t xml:space="preserve">BENITEZ DE FIGUEREDO          </t>
  </si>
  <si>
    <t xml:space="preserve">MARTINEZ ORTEGA               </t>
  </si>
  <si>
    <t xml:space="preserve">VILLALBA ESPINOLA             </t>
  </si>
  <si>
    <t xml:space="preserve">JUAN ESTANISLAO     </t>
  </si>
  <si>
    <t xml:space="preserve">SILVA                         </t>
  </si>
  <si>
    <t xml:space="preserve">CIRIACA             </t>
  </si>
  <si>
    <t xml:space="preserve">MARECOS CACERES               </t>
  </si>
  <si>
    <t xml:space="preserve">ORTEGA ESPINOLA               </t>
  </si>
  <si>
    <t xml:space="preserve">GONZALEZ VDA. DE Z.           </t>
  </si>
  <si>
    <t xml:space="preserve">WENCESLAA           </t>
  </si>
  <si>
    <t xml:space="preserve">BOGADO DE MERLO               </t>
  </si>
  <si>
    <t xml:space="preserve">CORONEL LEGUIZAMON            </t>
  </si>
  <si>
    <t xml:space="preserve">MARTA               </t>
  </si>
  <si>
    <t xml:space="preserve">VAZQUEZ VDA. DE INSFRAN       </t>
  </si>
  <si>
    <t xml:space="preserve">INSFRAN GOMEZ                 </t>
  </si>
  <si>
    <t xml:space="preserve">SIXTA DOLORES       </t>
  </si>
  <si>
    <t xml:space="preserve">VIDAL               </t>
  </si>
  <si>
    <t xml:space="preserve">MARIA MICAELA       </t>
  </si>
  <si>
    <t xml:space="preserve">ROMAN PERALTA                 </t>
  </si>
  <si>
    <t xml:space="preserve">REYES DE SOSA                 </t>
  </si>
  <si>
    <t xml:space="preserve">JUAN VICTOR         </t>
  </si>
  <si>
    <t xml:space="preserve">NOCEDA                        </t>
  </si>
  <si>
    <t xml:space="preserve">DUARTE CONTRERA               </t>
  </si>
  <si>
    <t xml:space="preserve">JOSE ANTONIO        </t>
  </si>
  <si>
    <t xml:space="preserve">ACOSTA DE ESPINOLA            </t>
  </si>
  <si>
    <t xml:space="preserve">MIGUELINA           </t>
  </si>
  <si>
    <t xml:space="preserve">TORRES DE PALACIO             </t>
  </si>
  <si>
    <t xml:space="preserve">ARELLANO                      </t>
  </si>
  <si>
    <t xml:space="preserve">BENEDICTA           </t>
  </si>
  <si>
    <t xml:space="preserve">RODAS                         </t>
  </si>
  <si>
    <t xml:space="preserve">SINFORIANO RAMON    </t>
  </si>
  <si>
    <t xml:space="preserve">SAMUDIO DE GAMARRA            </t>
  </si>
  <si>
    <t xml:space="preserve">BAEZ DE QUIROGA               </t>
  </si>
  <si>
    <t xml:space="preserve">MATEO               </t>
  </si>
  <si>
    <t xml:space="preserve">QUIROGA                       </t>
  </si>
  <si>
    <t xml:space="preserve">IRALA VDA. DE ZARATE          </t>
  </si>
  <si>
    <t xml:space="preserve">DIAZ RUIZ                     </t>
  </si>
  <si>
    <t xml:space="preserve">DIAZ DE RIQUELME              </t>
  </si>
  <si>
    <t xml:space="preserve">ALFONSO             </t>
  </si>
  <si>
    <t xml:space="preserve">ESCURRA ANTUNES               </t>
  </si>
  <si>
    <t xml:space="preserve">CAÑETE DE ALVAREZ             </t>
  </si>
  <si>
    <t xml:space="preserve">ROSALINO            </t>
  </si>
  <si>
    <t xml:space="preserve">ALVAREZ MEZA                  </t>
  </si>
  <si>
    <t xml:space="preserve">NOCEDA LOPEZ                  </t>
  </si>
  <si>
    <t xml:space="preserve">HELMAN ARAUJO                 </t>
  </si>
  <si>
    <t xml:space="preserve">CACERES GONZALEZ              </t>
  </si>
  <si>
    <t xml:space="preserve">RAMIREZ CORVALAN              </t>
  </si>
  <si>
    <t xml:space="preserve">IDELINA             </t>
  </si>
  <si>
    <t xml:space="preserve">HILARIO             </t>
  </si>
  <si>
    <t xml:space="preserve">BIENVENIDO          </t>
  </si>
  <si>
    <t xml:space="preserve">ESCOBAR FERNANDEZ             </t>
  </si>
  <si>
    <t xml:space="preserve">FRANCISCO SALOMON   </t>
  </si>
  <si>
    <t xml:space="preserve">SIXTA DEIDAMIA      </t>
  </si>
  <si>
    <t xml:space="preserve">FERNANDEZ DE BARRIOS          </t>
  </si>
  <si>
    <t xml:space="preserve">EDUARDO JOSE        </t>
  </si>
  <si>
    <t xml:space="preserve">DELVALLE CARVALLO             </t>
  </si>
  <si>
    <t xml:space="preserve">YBARRA                        </t>
  </si>
  <si>
    <t xml:space="preserve">JULIA TERESA        </t>
  </si>
  <si>
    <t xml:space="preserve">SOLIS MARTINEZ                </t>
  </si>
  <si>
    <t xml:space="preserve">ESCOBAR DE YUDIS              </t>
  </si>
  <si>
    <t xml:space="preserve">MARIA BEATA         </t>
  </si>
  <si>
    <t xml:space="preserve">ALVARENGA VDA. DE BORDON      </t>
  </si>
  <si>
    <t xml:space="preserve">LEIVA DE PESOA                </t>
  </si>
  <si>
    <t xml:space="preserve">TALAVERA VDA. DE ALFONZO      </t>
  </si>
  <si>
    <t xml:space="preserve">BARBARA BERNARDA    </t>
  </si>
  <si>
    <t xml:space="preserve">VAZQUEZ DE AVALOS             </t>
  </si>
  <si>
    <t xml:space="preserve">TOLEDO TORRES                 </t>
  </si>
  <si>
    <t xml:space="preserve">RIVERO VDA DE INSFRAN         </t>
  </si>
  <si>
    <t xml:space="preserve">JUAN PATRICIO       </t>
  </si>
  <si>
    <t xml:space="preserve">ALARCON GARCETE               </t>
  </si>
  <si>
    <t xml:space="preserve">ANUNCIA             </t>
  </si>
  <si>
    <t xml:space="preserve">VERA DE ALARCON               </t>
  </si>
  <si>
    <t xml:space="preserve">MARIA DEL CARMEN    </t>
  </si>
  <si>
    <t xml:space="preserve">VIDAURRE                      </t>
  </si>
  <si>
    <t xml:space="preserve">BLANCA              </t>
  </si>
  <si>
    <t xml:space="preserve">ARRUA ARCE                    </t>
  </si>
  <si>
    <t xml:space="preserve">ARRUA DE COLMAN               </t>
  </si>
  <si>
    <t xml:space="preserve">FIDELINO            </t>
  </si>
  <si>
    <t xml:space="preserve">ARRUA AGUILAR                 </t>
  </si>
  <si>
    <t xml:space="preserve">SILGUERO VALENZUELA           </t>
  </si>
  <si>
    <t xml:space="preserve">CESAR GILL          </t>
  </si>
  <si>
    <t xml:space="preserve">OVIEDO SOLIS                  </t>
  </si>
  <si>
    <t xml:space="preserve">OVIEDO LEZCANO                </t>
  </si>
  <si>
    <t xml:space="preserve">DORA DIONISIA       </t>
  </si>
  <si>
    <t xml:space="preserve">ESPINOLA VDA. DE RODAS        </t>
  </si>
  <si>
    <t xml:space="preserve">JUAN EMILIO         </t>
  </si>
  <si>
    <t xml:space="preserve">PEÑA DE JARA                  </t>
  </si>
  <si>
    <t xml:space="preserve">RIOS VDA DE ORREGO            </t>
  </si>
  <si>
    <t xml:space="preserve">ANUNCIO             </t>
  </si>
  <si>
    <t xml:space="preserve">MARIA REGINA        </t>
  </si>
  <si>
    <t xml:space="preserve">MARTIN                        </t>
  </si>
  <si>
    <t xml:space="preserve">JOSE DEL CARMEN     </t>
  </si>
  <si>
    <t xml:space="preserve">OJEDA AMARILLA                </t>
  </si>
  <si>
    <t xml:space="preserve">CESPEDES VDA DE FERNANDEZ     </t>
  </si>
  <si>
    <t xml:space="preserve">IRALA DE PEREZ                </t>
  </si>
  <si>
    <t xml:space="preserve">PEREIRA LEDEZMA               </t>
  </si>
  <si>
    <t xml:space="preserve">SILVA VDA. DE FERNANDEZ       </t>
  </si>
  <si>
    <t xml:space="preserve">GONZALEZ GAMARRA              </t>
  </si>
  <si>
    <t xml:space="preserve">MARIA JACILDA       </t>
  </si>
  <si>
    <t xml:space="preserve">HERMOSILLA DE GALEANO         </t>
  </si>
  <si>
    <t xml:space="preserve">PEDRO ELVIO         </t>
  </si>
  <si>
    <t xml:space="preserve">BENERIO             </t>
  </si>
  <si>
    <t xml:space="preserve">FALCON DIAZ                   </t>
  </si>
  <si>
    <t xml:space="preserve">FERREIRA GARCIA               </t>
  </si>
  <si>
    <t xml:space="preserve">BASILICIO MIGUEL    </t>
  </si>
  <si>
    <t xml:space="preserve">NUÑEZ RICARDO                 </t>
  </si>
  <si>
    <t xml:space="preserve">ROLON MARTINEZ                </t>
  </si>
  <si>
    <t xml:space="preserve">HERMA               </t>
  </si>
  <si>
    <t xml:space="preserve">PEREZ VDA. DE CANE            </t>
  </si>
  <si>
    <t xml:space="preserve">PAREDES CANE                  </t>
  </si>
  <si>
    <t xml:space="preserve">ALVAREZ DE ALONSO             </t>
  </si>
  <si>
    <t xml:space="preserve">ALONSO RIQUELME               </t>
  </si>
  <si>
    <t xml:space="preserve">CORTAZAR DE MORENO            </t>
  </si>
  <si>
    <t xml:space="preserve">PEDRO MARCIAL       </t>
  </si>
  <si>
    <t xml:space="preserve">MORENO FERREIRA               </t>
  </si>
  <si>
    <t xml:space="preserve">ALFONZO VELAZQUEZ             </t>
  </si>
  <si>
    <t xml:space="preserve">CLAVELINA           </t>
  </si>
  <si>
    <t xml:space="preserve">LOPEZ DE ALFONZO              </t>
  </si>
  <si>
    <t xml:space="preserve">ASTERIA             </t>
  </si>
  <si>
    <t xml:space="preserve">DUARTE VDA. DE SANCHEZ        </t>
  </si>
  <si>
    <t xml:space="preserve">DELFIN              </t>
  </si>
  <si>
    <t xml:space="preserve">LEON LEITE                    </t>
  </si>
  <si>
    <t xml:space="preserve">TELLEZ DE LEON                </t>
  </si>
  <si>
    <t xml:space="preserve">PEREIRA LEDESMA               </t>
  </si>
  <si>
    <t xml:space="preserve">FELIPE BENICIO      </t>
  </si>
  <si>
    <t xml:space="preserve">TORALES RAMIREZ               </t>
  </si>
  <si>
    <t xml:space="preserve">GREGORIA CRISTINA   </t>
  </si>
  <si>
    <t xml:space="preserve">SAAVEDRA DE SANDOVAL          </t>
  </si>
  <si>
    <t xml:space="preserve">CLAUDIA             </t>
  </si>
  <si>
    <t xml:space="preserve">RAMIREZ AYALA                 </t>
  </si>
  <si>
    <t xml:space="preserve">ARRUA DE AYALA                </t>
  </si>
  <si>
    <t xml:space="preserve">DIAZ DE CENTURION             </t>
  </si>
  <si>
    <t xml:space="preserve">DESIDERIO           </t>
  </si>
  <si>
    <t xml:space="preserve">VERA DE FERNANDEZ             </t>
  </si>
  <si>
    <t xml:space="preserve">ANALIA              </t>
  </si>
  <si>
    <t xml:space="preserve">SANABRIA RAMIREZ              </t>
  </si>
  <si>
    <t xml:space="preserve">FLEYTAS                       </t>
  </si>
  <si>
    <t xml:space="preserve">IDELFONSA           </t>
  </si>
  <si>
    <t xml:space="preserve">PEREIRA DE FLEYTAS            </t>
  </si>
  <si>
    <t xml:space="preserve">IRALA DE ZARATE               </t>
  </si>
  <si>
    <t xml:space="preserve">LEITE                         </t>
  </si>
  <si>
    <t xml:space="preserve">ANIANO RAMON        </t>
  </si>
  <si>
    <t xml:space="preserve">VILLAMAYOR GODOY              </t>
  </si>
  <si>
    <t xml:space="preserve">LEON DE VILLAMAYOR            </t>
  </si>
  <si>
    <t xml:space="preserve">ACOSTA BORDON                 </t>
  </si>
  <si>
    <t xml:space="preserve">ANA BLANCA LILA     </t>
  </si>
  <si>
    <t xml:space="preserve">LEGUIZAMON DE TROCHE          </t>
  </si>
  <si>
    <t xml:space="preserve">FLORA ALBERTA       </t>
  </si>
  <si>
    <t xml:space="preserve">TELLES DE GIMENEZ             </t>
  </si>
  <si>
    <t xml:space="preserve">GOMEZ VDA DE ARRIOLA          </t>
  </si>
  <si>
    <t xml:space="preserve">FERNANDO            </t>
  </si>
  <si>
    <t xml:space="preserve">SOSA GONZALEZ                 </t>
  </si>
  <si>
    <t xml:space="preserve">NULBIA              </t>
  </si>
  <si>
    <t xml:space="preserve">FRANCO DE SOSA                </t>
  </si>
  <si>
    <t xml:space="preserve">ALFONZO IBARRA                </t>
  </si>
  <si>
    <t xml:space="preserve">ALVAREZ DE ALFONZO            </t>
  </si>
  <si>
    <t xml:space="preserve">MARTI VILLAGRA                </t>
  </si>
  <si>
    <t xml:space="preserve">OLAZAR DE MARTI               </t>
  </si>
  <si>
    <t xml:space="preserve">AGUSTIN CACHO       </t>
  </si>
  <si>
    <t xml:space="preserve">CELSO RAMON         </t>
  </si>
  <si>
    <t xml:space="preserve">ZARATE DE SANABRIA            </t>
  </si>
  <si>
    <t xml:space="preserve">CRISPULO            </t>
  </si>
  <si>
    <t xml:space="preserve">ARCE GONZALEZ                 </t>
  </si>
  <si>
    <t xml:space="preserve">BAUDELIO            </t>
  </si>
  <si>
    <t xml:space="preserve">JACQUET DOMINGUEZ             </t>
  </si>
  <si>
    <t xml:space="preserve">CABALLERO DE JACQUET          </t>
  </si>
  <si>
    <t xml:space="preserve">ANASTASIO           </t>
  </si>
  <si>
    <t xml:space="preserve">LEON DE CAÑETE                </t>
  </si>
  <si>
    <t xml:space="preserve">JIMENEZ GONZALEZ              </t>
  </si>
  <si>
    <t xml:space="preserve">PATRICIA LIDIA      </t>
  </si>
  <si>
    <t xml:space="preserve">SANCHEZ DE PRIMERANO          </t>
  </si>
  <si>
    <t xml:space="preserve">PRIMERANO                     </t>
  </si>
  <si>
    <t xml:space="preserve">ELENO AGABITO       </t>
  </si>
  <si>
    <t xml:space="preserve">SOSA ORTIZ                    </t>
  </si>
  <si>
    <t xml:space="preserve">BENEGA VDA. DE GAONA          </t>
  </si>
  <si>
    <t xml:space="preserve">ANASTACIO UVALDO    </t>
  </si>
  <si>
    <t xml:space="preserve">JARA CARDOZO                  </t>
  </si>
  <si>
    <t xml:space="preserve">JUSTA CORONA        </t>
  </si>
  <si>
    <t xml:space="preserve">NOCEDA VDA DE PEREZ           </t>
  </si>
  <si>
    <t xml:space="preserve">ENRIQUE ADOLFO      </t>
  </si>
  <si>
    <t xml:space="preserve">MARIA URSULA        </t>
  </si>
  <si>
    <t xml:space="preserve">FRANCO DE RAMIREZ             </t>
  </si>
  <si>
    <t xml:space="preserve">DAMIAN RAMON        </t>
  </si>
  <si>
    <t xml:space="preserve">RAMIREZ JULIADOSA             </t>
  </si>
  <si>
    <t xml:space="preserve">CLOTILDE            </t>
  </si>
  <si>
    <t xml:space="preserve">ARTEMIO DE JESUS    </t>
  </si>
  <si>
    <t xml:space="preserve">BAEZ DE FERREIRA              </t>
  </si>
  <si>
    <t xml:space="preserve">SILVINO             </t>
  </si>
  <si>
    <t xml:space="preserve">ZARATE DE LOPEZ               </t>
  </si>
  <si>
    <t xml:space="preserve">SANDOVAL                      </t>
  </si>
  <si>
    <t xml:space="preserve">ISIDRO HITO         </t>
  </si>
  <si>
    <t xml:space="preserve">GARCETE ESTIGARRIBIA          </t>
  </si>
  <si>
    <t xml:space="preserve">DE LA CRUZ          </t>
  </si>
  <si>
    <t xml:space="preserve">ORUE DE GARCETE               </t>
  </si>
  <si>
    <t xml:space="preserve">MEDINA VDA. DE ZARATE         </t>
  </si>
  <si>
    <t xml:space="preserve">BENITEZ VDA. DE CESPEDES      </t>
  </si>
  <si>
    <t xml:space="preserve">CABRERA VDA DE ARAUJO         </t>
  </si>
  <si>
    <t xml:space="preserve">ARCE AYALA                    </t>
  </si>
  <si>
    <t xml:space="preserve">GAONA DE ARCE                 </t>
  </si>
  <si>
    <t xml:space="preserve">ANDRES AVELINO      </t>
  </si>
  <si>
    <t xml:space="preserve">RODAS VALLEJOS                </t>
  </si>
  <si>
    <t xml:space="preserve">FRANCO RUIZ DIAZ              </t>
  </si>
  <si>
    <t xml:space="preserve">BAZAN IBARRA                  </t>
  </si>
  <si>
    <t xml:space="preserve">GAONA DE BAZAN                </t>
  </si>
  <si>
    <t xml:space="preserve">CIPRIANO            </t>
  </si>
  <si>
    <t xml:space="preserve">VARGAS COLMAN                 </t>
  </si>
  <si>
    <t xml:space="preserve">ELEUTERIA ASUNCION  </t>
  </si>
  <si>
    <t xml:space="preserve">MORENO DE CABRERA             </t>
  </si>
  <si>
    <t xml:space="preserve">JUAN REGI           </t>
  </si>
  <si>
    <t xml:space="preserve">CABRERA AGUERO                </t>
  </si>
  <si>
    <t xml:space="preserve">AQUINO LEIVA                  </t>
  </si>
  <si>
    <t xml:space="preserve">CHAVES RAMIREZ                </t>
  </si>
  <si>
    <t xml:space="preserve">ARAUJO DE CHAVES              </t>
  </si>
  <si>
    <t xml:space="preserve">GONZALEZ MARMOLEJO            </t>
  </si>
  <si>
    <t xml:space="preserve">TORRES CACERES                </t>
  </si>
  <si>
    <t xml:space="preserve">NOCEDA DE TORRES              </t>
  </si>
  <si>
    <t xml:space="preserve">LUIS MACARIO        </t>
  </si>
  <si>
    <t xml:space="preserve">LEON ORUE                     </t>
  </si>
  <si>
    <t xml:space="preserve">ROA DE LEON                   </t>
  </si>
  <si>
    <t xml:space="preserve">ALBERTO MELITON     </t>
  </si>
  <si>
    <t xml:space="preserve">CORONEL DE LEON               </t>
  </si>
  <si>
    <t xml:space="preserve">ESTEBAN MARINO      </t>
  </si>
  <si>
    <t xml:space="preserve">JUANA PETRONA       </t>
  </si>
  <si>
    <t xml:space="preserve">PINEDA DE ORTIZ               </t>
  </si>
  <si>
    <t xml:space="preserve">ACUÑA VDA DE GARCETE          </t>
  </si>
  <si>
    <t xml:space="preserve">AMARILLA RIQUELME             </t>
  </si>
  <si>
    <t xml:space="preserve">NELLI OLGA          </t>
  </si>
  <si>
    <t xml:space="preserve">PASMORT VERA                  </t>
  </si>
  <si>
    <t xml:space="preserve">MERCEDES M.         </t>
  </si>
  <si>
    <t xml:space="preserve">RUIZ VDA DE VERA              </t>
  </si>
  <si>
    <t xml:space="preserve">CUBILLAS YBARROLA             </t>
  </si>
  <si>
    <t xml:space="preserve">MERCEDES MARIA      </t>
  </si>
  <si>
    <t xml:space="preserve">JARA VDA DE ROJAS             </t>
  </si>
  <si>
    <t xml:space="preserve">MOREL BERNAL                  </t>
  </si>
  <si>
    <t xml:space="preserve">ZARATE DE CACERES             </t>
  </si>
  <si>
    <t xml:space="preserve">TROCHE VDA. DE PEÑA           </t>
  </si>
  <si>
    <t xml:space="preserve">TORALES                       </t>
  </si>
  <si>
    <t xml:space="preserve">VAZQUEZ DE TORALES            </t>
  </si>
  <si>
    <t xml:space="preserve">CORONEL VDA. DE MEDINA        </t>
  </si>
  <si>
    <t xml:space="preserve">CUENCA DE AYALA               </t>
  </si>
  <si>
    <t xml:space="preserve">BOGADO DE DIAZ                </t>
  </si>
  <si>
    <t xml:space="preserve">RIOS ORTIGOZA                 </t>
  </si>
  <si>
    <t xml:space="preserve">BENITEZ DE RIOS               </t>
  </si>
  <si>
    <t xml:space="preserve">MARIA MERCEDES      </t>
  </si>
  <si>
    <t xml:space="preserve">FRANCO DE MARTINEZ            </t>
  </si>
  <si>
    <t xml:space="preserve">GONZALEZ GONZALEZ             </t>
  </si>
  <si>
    <t xml:space="preserve">NIDIA NELIDA        </t>
  </si>
  <si>
    <t xml:space="preserve">CABRERA VDA. DE PRIETO        </t>
  </si>
  <si>
    <t xml:space="preserve">JOSEFA CONCEPCION   </t>
  </si>
  <si>
    <t xml:space="preserve">AMARILLA VDA DE PEÑA          </t>
  </si>
  <si>
    <t xml:space="preserve">CONSTANCIO          </t>
  </si>
  <si>
    <t xml:space="preserve">FERNANDEZ SANTA CRUZ          </t>
  </si>
  <si>
    <t xml:space="preserve">LOPEZ FERNANDEZ               </t>
  </si>
  <si>
    <t xml:space="preserve">MANECIO FRANCISCO   </t>
  </si>
  <si>
    <t xml:space="preserve">LOPEZ ALFONSO                 </t>
  </si>
  <si>
    <t xml:space="preserve">CARMELO ENRRIQUE    </t>
  </si>
  <si>
    <t xml:space="preserve">BRITEZ BARRIENTOS             </t>
  </si>
  <si>
    <t xml:space="preserve">JARA RAMIREZ                  </t>
  </si>
  <si>
    <t xml:space="preserve">LEONOR GENARO       </t>
  </si>
  <si>
    <t xml:space="preserve">ESPINOLA DE ORUE              </t>
  </si>
  <si>
    <t xml:space="preserve">DONATILA            </t>
  </si>
  <si>
    <t xml:space="preserve">ZARATE VDA DE ESPINOLA        </t>
  </si>
  <si>
    <t xml:space="preserve">GRICELDA            </t>
  </si>
  <si>
    <t xml:space="preserve">ROMAN VDA. DE ZARACHO         </t>
  </si>
  <si>
    <t xml:space="preserve">GALEANO BENITEZ               </t>
  </si>
  <si>
    <t xml:space="preserve">MARIANA PABLA       </t>
  </si>
  <si>
    <t xml:space="preserve">ARANDA MENDIETA               </t>
  </si>
  <si>
    <t xml:space="preserve">OVELAR DE CABALLERO           </t>
  </si>
  <si>
    <t xml:space="preserve">VAZQUEZ ROMERO                </t>
  </si>
  <si>
    <t xml:space="preserve">CARMEN CERFIRIA     </t>
  </si>
  <si>
    <t xml:space="preserve">POZZO DE VEGA                 </t>
  </si>
  <si>
    <t xml:space="preserve">SALDIVAR GOMEZ                </t>
  </si>
  <si>
    <t>MIGUEL DE LOS SANTOS</t>
  </si>
  <si>
    <t xml:space="preserve">JULIA GERVACIA      </t>
  </si>
  <si>
    <t xml:space="preserve">DELGADILLO                    </t>
  </si>
  <si>
    <t xml:space="preserve">DANIEL SOCORRO      </t>
  </si>
  <si>
    <t xml:space="preserve">GALARZA AGÜERO                </t>
  </si>
  <si>
    <t xml:space="preserve">GONZALEZ DE GALARZA           </t>
  </si>
  <si>
    <t xml:space="preserve">PERFECTO            </t>
  </si>
  <si>
    <t xml:space="preserve">MARTINEZ ENCINA               </t>
  </si>
  <si>
    <t xml:space="preserve">TORRES DE MARTINEZ            </t>
  </si>
  <si>
    <t xml:space="preserve">ILDA GENCIANA       </t>
  </si>
  <si>
    <t xml:space="preserve">BRITEZ VDA DE VILLALBA        </t>
  </si>
  <si>
    <t xml:space="preserve">DIAZ ESPINOLA                 </t>
  </si>
  <si>
    <t xml:space="preserve">CABRERA DE FLEITAS            </t>
  </si>
  <si>
    <t xml:space="preserve">HIRMAN LIDIA        </t>
  </si>
  <si>
    <t xml:space="preserve">CABRERA DE DIAZ               </t>
  </si>
  <si>
    <t xml:space="preserve">ACOSTA RODRIGUEZ              </t>
  </si>
  <si>
    <t xml:space="preserve">MEDINA DE MARTINEZ            </t>
  </si>
  <si>
    <t xml:space="preserve">VELLOZO VDA. DE TORRES        </t>
  </si>
  <si>
    <t xml:space="preserve">FROILANA CONCEPCION </t>
  </si>
  <si>
    <t xml:space="preserve">SOLER NARVAEZ                 </t>
  </si>
  <si>
    <t xml:space="preserve">YSMAEL              </t>
  </si>
  <si>
    <t xml:space="preserve">CORONEL CABRERA               </t>
  </si>
  <si>
    <t xml:space="preserve">JUAN DE JESUS       </t>
  </si>
  <si>
    <t xml:space="preserve">PAULINA             </t>
  </si>
  <si>
    <t xml:space="preserve">GRUNCE DE CHAPARRO            </t>
  </si>
  <si>
    <t xml:space="preserve">AMARILLA DE PRIETO            </t>
  </si>
  <si>
    <t xml:space="preserve">ELISA               </t>
  </si>
  <si>
    <t xml:space="preserve">MODESTO             </t>
  </si>
  <si>
    <t xml:space="preserve">TORRES NOCEDA                 </t>
  </si>
  <si>
    <t xml:space="preserve">SANCHEZ VDA DE CABRAL         </t>
  </si>
  <si>
    <t xml:space="preserve">ENCISO GALEANO                </t>
  </si>
  <si>
    <t xml:space="preserve">AUGUSTO CESAR       </t>
  </si>
  <si>
    <t xml:space="preserve">ROLON SOSA                    </t>
  </si>
  <si>
    <t xml:space="preserve">MARIA ESTELA        </t>
  </si>
  <si>
    <t xml:space="preserve">SAMUDIO DE GIMENEZ            </t>
  </si>
  <si>
    <t xml:space="preserve">GIMENEZ MARTINEZ              </t>
  </si>
  <si>
    <t xml:space="preserve">TORRES SANABRIA               </t>
  </si>
  <si>
    <t xml:space="preserve">MELGAREJO LEIVA               </t>
  </si>
  <si>
    <t xml:space="preserve">ALVEZ VDA DE SILVA            </t>
  </si>
  <si>
    <t xml:space="preserve">JUANA ILUMINADA     </t>
  </si>
  <si>
    <t xml:space="preserve">CUENCA DE MARTINEZ            </t>
  </si>
  <si>
    <t xml:space="preserve">MARIA SEBASTIANA    </t>
  </si>
  <si>
    <t xml:space="preserve">FRANCO DE SILVA               </t>
  </si>
  <si>
    <t xml:space="preserve">PEREIRA DE FRANCO             </t>
  </si>
  <si>
    <t xml:space="preserve">FRANCO ZARACHO                </t>
  </si>
  <si>
    <t xml:space="preserve">ORUE DE SANABRIA              </t>
  </si>
  <si>
    <t xml:space="preserve">CACERES LEIVA                 </t>
  </si>
  <si>
    <t xml:space="preserve">DOMINGUEZ ALVAREZ             </t>
  </si>
  <si>
    <t xml:space="preserve">AGUERO DELGADILLO             </t>
  </si>
  <si>
    <t xml:space="preserve">RAGGINI DE AGUERO             </t>
  </si>
  <si>
    <t xml:space="preserve">AGUERO FALCON                 </t>
  </si>
  <si>
    <t xml:space="preserve">SILVA AGUERO                  </t>
  </si>
  <si>
    <t xml:space="preserve">DUARTE DE SILVA               </t>
  </si>
  <si>
    <t xml:space="preserve">ROA                           </t>
  </si>
  <si>
    <t xml:space="preserve">ERIBERTO            </t>
  </si>
  <si>
    <t xml:space="preserve">ZARACHO GIMENEZ               </t>
  </si>
  <si>
    <t xml:space="preserve">DUARTE DE ORUE                </t>
  </si>
  <si>
    <t xml:space="preserve">JUAN BENITO         </t>
  </si>
  <si>
    <t xml:space="preserve">GONZALEZ PALMA                </t>
  </si>
  <si>
    <t xml:space="preserve">OVANDO CANDIA                 </t>
  </si>
  <si>
    <t xml:space="preserve">ESTALACION          </t>
  </si>
  <si>
    <t xml:space="preserve">SOSA CENTURION                </t>
  </si>
  <si>
    <t xml:space="preserve">YLDA RAMONA         </t>
  </si>
  <si>
    <t xml:space="preserve">ORTIZ SUAREZ                  </t>
  </si>
  <si>
    <t xml:space="preserve">ORTIZ CALONGA                 </t>
  </si>
  <si>
    <t xml:space="preserve">RAMIREZ ESCOBAR               </t>
  </si>
  <si>
    <t xml:space="preserve">BENJAMINA           </t>
  </si>
  <si>
    <t xml:space="preserve">ORTIGOZA MAIDANA              </t>
  </si>
  <si>
    <t xml:space="preserve">RUMELIA             </t>
  </si>
  <si>
    <t xml:space="preserve">PAVON VDA. DE LUCERO          </t>
  </si>
  <si>
    <t xml:space="preserve">LIBRADA             </t>
  </si>
  <si>
    <t xml:space="preserve">ALARCON MARTINEZ              </t>
  </si>
  <si>
    <t xml:space="preserve">VICTOR MANUEL       </t>
  </si>
  <si>
    <t xml:space="preserve">LAGRAVE BRITEZ                </t>
  </si>
  <si>
    <t xml:space="preserve">SILVA ZARACHO                 </t>
  </si>
  <si>
    <t xml:space="preserve">BENITEZ DE NUÑEZ              </t>
  </si>
  <si>
    <t xml:space="preserve">JACINTA JULIANA     </t>
  </si>
  <si>
    <t xml:space="preserve">MIGUEL SALOMON      </t>
  </si>
  <si>
    <t xml:space="preserve">BAUKOLOH MONTANIA             </t>
  </si>
  <si>
    <t xml:space="preserve">LARROZA                       </t>
  </si>
  <si>
    <t xml:space="preserve">PATIÑO MERCERONI              </t>
  </si>
  <si>
    <t xml:space="preserve">OVIEDO DE PATIÑO              </t>
  </si>
  <si>
    <t xml:space="preserve">BENITEZ VDA DE SANABRIA       </t>
  </si>
  <si>
    <t xml:space="preserve">ALEJO               </t>
  </si>
  <si>
    <t xml:space="preserve">JARA AGUILERA                 </t>
  </si>
  <si>
    <t xml:space="preserve">ESMERALDA           </t>
  </si>
  <si>
    <t xml:space="preserve">FRETES VDA DE PEREIRA         </t>
  </si>
  <si>
    <t xml:space="preserve">BARRETO VDA DE NUÑEZ          </t>
  </si>
  <si>
    <t xml:space="preserve">BOVEDA DE BAEZ                </t>
  </si>
  <si>
    <t xml:space="preserve">MARIS               </t>
  </si>
  <si>
    <t xml:space="preserve">MARECOS GONZALEZ              </t>
  </si>
  <si>
    <t xml:space="preserve">CAÑETE VERA                   </t>
  </si>
  <si>
    <t xml:space="preserve">ERNESTO LAUREANO    </t>
  </si>
  <si>
    <t xml:space="preserve">PEREZ CUBILLA                 </t>
  </si>
  <si>
    <t xml:space="preserve">FRANCISCO REJIS     </t>
  </si>
  <si>
    <t xml:space="preserve">CARDOZO AGUERO                </t>
  </si>
  <si>
    <t xml:space="preserve">RESTITUTA           </t>
  </si>
  <si>
    <t xml:space="preserve">ALONSO DE ESPINOLA            </t>
  </si>
  <si>
    <t xml:space="preserve">AGUERO DE ZARACHO             </t>
  </si>
  <si>
    <t xml:space="preserve">MIGDONIO            </t>
  </si>
  <si>
    <t xml:space="preserve">DUARTE BARRIOS                </t>
  </si>
  <si>
    <t xml:space="preserve">CUBILLA DE AYALA              </t>
  </si>
  <si>
    <t xml:space="preserve">PANIAGUA AGUILERA             </t>
  </si>
  <si>
    <t xml:space="preserve">GOMEZ GAONA                   </t>
  </si>
  <si>
    <t xml:space="preserve">BENITEZ DE ARCE               </t>
  </si>
  <si>
    <t xml:space="preserve">MARTINEZ DE SILVA             </t>
  </si>
  <si>
    <t xml:space="preserve">AGUERO SALAS                  </t>
  </si>
  <si>
    <t xml:space="preserve">ROA DE AGUERO                 </t>
  </si>
  <si>
    <t xml:space="preserve">CRISTOBAL FIDENCIO  </t>
  </si>
  <si>
    <t xml:space="preserve">DURE PAREDES                  </t>
  </si>
  <si>
    <t xml:space="preserve">CARDOZO DE OZUNA              </t>
  </si>
  <si>
    <t xml:space="preserve">LOPEZ VDA DE COLMAN           </t>
  </si>
  <si>
    <t xml:space="preserve">OFELIA LUISA        </t>
  </si>
  <si>
    <t xml:space="preserve">PRELASCO DE DOMINGUEZ         </t>
  </si>
  <si>
    <t xml:space="preserve">REMIGIA             </t>
  </si>
  <si>
    <t xml:space="preserve">AGUERO VDA. DE AGUILERA       </t>
  </si>
  <si>
    <t xml:space="preserve">NICOLASA CONCEPCION </t>
  </si>
  <si>
    <t xml:space="preserve">ORTIZ VDA DE NUÑEZ            </t>
  </si>
  <si>
    <t xml:space="preserve">AGUERO ZARACHO                </t>
  </si>
  <si>
    <t xml:space="preserve">ORUE DE AGUERO                </t>
  </si>
  <si>
    <t xml:space="preserve">CORONEL NUÑEZ                 </t>
  </si>
  <si>
    <t xml:space="preserve">JOSE MANUEL         </t>
  </si>
  <si>
    <t xml:space="preserve">MARIA PETRONA       </t>
  </si>
  <si>
    <t xml:space="preserve">BENITEZ DUARTE                </t>
  </si>
  <si>
    <t xml:space="preserve">FAUSTINA            </t>
  </si>
  <si>
    <t xml:space="preserve">BARRETO VDA. DE ROA           </t>
  </si>
  <si>
    <t xml:space="preserve">SOTELO VDA DE DIAZ            </t>
  </si>
  <si>
    <t xml:space="preserve">BENITEZ DE MOREL              </t>
  </si>
  <si>
    <t>CLEMENTINO GODOLFRED</t>
  </si>
  <si>
    <t xml:space="preserve">DELGADILLO PEREIRA            </t>
  </si>
  <si>
    <t xml:space="preserve">INSFRAN ZALAZAR               </t>
  </si>
  <si>
    <t xml:space="preserve">JUAN NEPOMUCENO     </t>
  </si>
  <si>
    <t xml:space="preserve">MARIA ISIDORA       </t>
  </si>
  <si>
    <t xml:space="preserve">AGUERO DE RIVEROS             </t>
  </si>
  <si>
    <t xml:space="preserve">ALVARENGA CABAÑAS             </t>
  </si>
  <si>
    <t xml:space="preserve">SOA FILOMENA        </t>
  </si>
  <si>
    <t xml:space="preserve">PAVON DE ALVARENGA            </t>
  </si>
  <si>
    <t xml:space="preserve">BAEZ VARGAS                   </t>
  </si>
  <si>
    <t xml:space="preserve">CHAVES ARANDA                 </t>
  </si>
  <si>
    <t xml:space="preserve">NUñEZ DE CHAVES               </t>
  </si>
  <si>
    <t xml:space="preserve">AVALOS CASADOS                </t>
  </si>
  <si>
    <t xml:space="preserve">ALCARAZ VDA. DE COLMAN        </t>
  </si>
  <si>
    <t xml:space="preserve">BOGADO VDA DE GALEANO         </t>
  </si>
  <si>
    <t xml:space="preserve">VELAZQUEZ AMARILLA            </t>
  </si>
  <si>
    <t xml:space="preserve">MARTINEZ VDA. DE NUÑEZ        </t>
  </si>
  <si>
    <t xml:space="preserve">JUSTINA DEL ROSARIO </t>
  </si>
  <si>
    <t xml:space="preserve">BARRETO RODRIGUEZ             </t>
  </si>
  <si>
    <t xml:space="preserve">MASCAREÑO                     </t>
  </si>
  <si>
    <t xml:space="preserve">BENITEZ DE VELASTIQUI         </t>
  </si>
  <si>
    <t xml:space="preserve">ALDERETE VDA. DE FRETES       </t>
  </si>
  <si>
    <t xml:space="preserve">RAMONA NOCEDA       </t>
  </si>
  <si>
    <t xml:space="preserve">VDA DE MENDOZA                </t>
  </si>
  <si>
    <t xml:space="preserve">LOPEZ MOREL                   </t>
  </si>
  <si>
    <t xml:space="preserve">ESCOLASTICA         </t>
  </si>
  <si>
    <t xml:space="preserve">BOGADO VDA DE BOGARIN         </t>
  </si>
  <si>
    <t xml:space="preserve">ALCIDES ANASTACIO   </t>
  </si>
  <si>
    <t xml:space="preserve">PASMOR                        </t>
  </si>
  <si>
    <t xml:space="preserve">JULIA GRACIELA      </t>
  </si>
  <si>
    <t xml:space="preserve">BORDENAVE                     </t>
  </si>
  <si>
    <t xml:space="preserve">MARIA MAFALDA       </t>
  </si>
  <si>
    <t xml:space="preserve">DISTEFANO VDA. DE ALEGRE      </t>
  </si>
  <si>
    <t xml:space="preserve">CEFERINO IRENEO     </t>
  </si>
  <si>
    <t xml:space="preserve">LOPEZ ALFONZO                 </t>
  </si>
  <si>
    <t xml:space="preserve">VILLANUEVA                    </t>
  </si>
  <si>
    <t xml:space="preserve">TERESA IDALINA      </t>
  </si>
  <si>
    <t xml:space="preserve">SOTELO DE ROJAS               </t>
  </si>
  <si>
    <t xml:space="preserve">ROJAS LOPEZ                   </t>
  </si>
  <si>
    <t xml:space="preserve">GONZALEZ MONGELOS             </t>
  </si>
  <si>
    <t xml:space="preserve">HOMOBONO            </t>
  </si>
  <si>
    <t xml:space="preserve">MARTINEZ OLMEDO               </t>
  </si>
  <si>
    <t xml:space="preserve">BERMIRIA            </t>
  </si>
  <si>
    <t xml:space="preserve">DEMESIA NILDA       </t>
  </si>
  <si>
    <t xml:space="preserve">FIGUEROA DE BENITEZ           </t>
  </si>
  <si>
    <t xml:space="preserve">BENITEZ URUNAGA               </t>
  </si>
  <si>
    <t xml:space="preserve">EUFEMIA             </t>
  </si>
  <si>
    <t xml:space="preserve">LEGUIZAMON DE FIGUEROA        </t>
  </si>
  <si>
    <t xml:space="preserve">ZARACHO DE CHAVEZ             </t>
  </si>
  <si>
    <t xml:space="preserve">ADELIO              </t>
  </si>
  <si>
    <t xml:space="preserve">FUNEZ                         </t>
  </si>
  <si>
    <t xml:space="preserve">MARIA LUCIA         </t>
  </si>
  <si>
    <t xml:space="preserve">RUTILIA             </t>
  </si>
  <si>
    <t xml:space="preserve">FLORENTIN VAZQUEZ             </t>
  </si>
  <si>
    <t xml:space="preserve">MARIA LIDUVINA      </t>
  </si>
  <si>
    <t xml:space="preserve">MORA DE FERRARINO             </t>
  </si>
  <si>
    <t xml:space="preserve">TORRES NOGUERA                </t>
  </si>
  <si>
    <t xml:space="preserve">SILVA DE TORRES               </t>
  </si>
  <si>
    <t xml:space="preserve">MARIA SORAIDA       </t>
  </si>
  <si>
    <t xml:space="preserve">ZARATE CHAVEZ                 </t>
  </si>
  <si>
    <t xml:space="preserve">MIERES                        </t>
  </si>
  <si>
    <t xml:space="preserve">CASTRO DE MIERES              </t>
  </si>
  <si>
    <t xml:space="preserve">LEGUIZAMON DE ZARATE          </t>
  </si>
  <si>
    <t xml:space="preserve">REGIS               </t>
  </si>
  <si>
    <t xml:space="preserve">GIMENEZ DE DIAZ               </t>
  </si>
  <si>
    <t xml:space="preserve">LEOPOLDINO          </t>
  </si>
  <si>
    <t xml:space="preserve">PALACIOS DE JIMENEZ           </t>
  </si>
  <si>
    <t xml:space="preserve">FELICITA RAMONA     </t>
  </si>
  <si>
    <t xml:space="preserve">PEREIRA DE GAONA              </t>
  </si>
  <si>
    <t xml:space="preserve">GIMENEZ PEREIRA               </t>
  </si>
  <si>
    <t xml:space="preserve">MARIA ELISEA        </t>
  </si>
  <si>
    <t xml:space="preserve">PEREIRA VDA DE FRANCO         </t>
  </si>
  <si>
    <t xml:space="preserve">CESPEDES LOPEZ                </t>
  </si>
  <si>
    <t xml:space="preserve">GIMENEZ DE CESPEDES           </t>
  </si>
  <si>
    <t xml:space="preserve">MEDINA SALAS                  </t>
  </si>
  <si>
    <t xml:space="preserve">ROSABRUNO DE MEDINA           </t>
  </si>
  <si>
    <t xml:space="preserve">JUANA VEDA          </t>
  </si>
  <si>
    <t xml:space="preserve">CHAVES                        </t>
  </si>
  <si>
    <t xml:space="preserve">MARIANO DE JESUS    </t>
  </si>
  <si>
    <t xml:space="preserve">FRANCO DIAZ                   </t>
  </si>
  <si>
    <t>INVENCION DE LA CRUZ</t>
  </si>
  <si>
    <t xml:space="preserve">ORTIGOZA GAONA                </t>
  </si>
  <si>
    <t xml:space="preserve">ALFONZO DE GAONA              </t>
  </si>
  <si>
    <t xml:space="preserve">DIAZ DE TROCHE                </t>
  </si>
  <si>
    <t xml:space="preserve">TROCHE MOREL                  </t>
  </si>
  <si>
    <t xml:space="preserve">DIAZ GAONA                    </t>
  </si>
  <si>
    <t xml:space="preserve">MEDINA BENITEZ                </t>
  </si>
  <si>
    <t xml:space="preserve">MARIA FRANCISCA     </t>
  </si>
  <si>
    <t xml:space="preserve">PAREDES DE RIQUELME           </t>
  </si>
  <si>
    <t xml:space="preserve">DIAZ BENITEZ                  </t>
  </si>
  <si>
    <t xml:space="preserve">CHAVEZ DE BAYU                </t>
  </si>
  <si>
    <t xml:space="preserve">VICTORINO           </t>
  </si>
  <si>
    <t xml:space="preserve">ARGUELLO MARTINEZ             </t>
  </si>
  <si>
    <t xml:space="preserve">ROMERO DE LOPEZ               </t>
  </si>
  <si>
    <t xml:space="preserve">ASCENCION RAMONA    </t>
  </si>
  <si>
    <t xml:space="preserve">ANATOLIA RAMONA     </t>
  </si>
  <si>
    <t xml:space="preserve">TORRES DE ACOSTA              </t>
  </si>
  <si>
    <t xml:space="preserve">SOLER BARRETO                 </t>
  </si>
  <si>
    <t xml:space="preserve">LEGUIZAMON DE GIMENEZ         </t>
  </si>
  <si>
    <t xml:space="preserve">MONGES MARTINEZ               </t>
  </si>
  <si>
    <t xml:space="preserve">RIQUELME TROCHE               </t>
  </si>
  <si>
    <t xml:space="preserve">ZARATE DE RODRIGUEZ           </t>
  </si>
  <si>
    <t xml:space="preserve">RUPERTO             </t>
  </si>
  <si>
    <t xml:space="preserve">VILLALBA DELGADILLO           </t>
  </si>
  <si>
    <t xml:space="preserve">LEZCANO DE MOREL              </t>
  </si>
  <si>
    <t xml:space="preserve">BENITEZ VDA DE BORJA          </t>
  </si>
  <si>
    <t xml:space="preserve">RODRIGUEZ GIMENEZ             </t>
  </si>
  <si>
    <t xml:space="preserve">BENITEZ DE RODRIGUEZ          </t>
  </si>
  <si>
    <t xml:space="preserve">CUELLAR DE ACOSTA             </t>
  </si>
  <si>
    <t xml:space="preserve">ACOSTA MOLINAS                </t>
  </si>
  <si>
    <t xml:space="preserve">BLANCA RUFINA       </t>
  </si>
  <si>
    <t xml:space="preserve">DORA ELISA          </t>
  </si>
  <si>
    <t xml:space="preserve">TARUNI DE MOREL               </t>
  </si>
  <si>
    <t xml:space="preserve">MOREL ALMIRON                 </t>
  </si>
  <si>
    <t xml:space="preserve">LUIS SEGUNDO        </t>
  </si>
  <si>
    <t xml:space="preserve">JARA JIMENEZ                  </t>
  </si>
  <si>
    <t xml:space="preserve">FERREIRA DE JARA              </t>
  </si>
  <si>
    <t xml:space="preserve">MEDINA VDA DE RODRIGUEZ       </t>
  </si>
  <si>
    <t xml:space="preserve">LEANDRA             </t>
  </si>
  <si>
    <t xml:space="preserve">CORONEL DE RAMIREZ            </t>
  </si>
  <si>
    <t xml:space="preserve">ARNULFO ANTONIO     </t>
  </si>
  <si>
    <t xml:space="preserve">AQUINO SOSA                   </t>
  </si>
  <si>
    <t xml:space="preserve">RAMONA CONCEPCION   </t>
  </si>
  <si>
    <t xml:space="preserve">TORRES DE AQUINO              </t>
  </si>
  <si>
    <t xml:space="preserve">BARRETO DE ZARACHO            </t>
  </si>
  <si>
    <t xml:space="preserve">FLORES VEGA                   </t>
  </si>
  <si>
    <t xml:space="preserve">LEZCANO DE FLORES             </t>
  </si>
  <si>
    <t xml:space="preserve">AVEIRO VDA DE GONZALEZ        </t>
  </si>
  <si>
    <t xml:space="preserve">ZARACHO DE LUGO               </t>
  </si>
  <si>
    <t xml:space="preserve">ZARACHO RIQUELME              </t>
  </si>
  <si>
    <t xml:space="preserve">MARIA DE LAS NIEVES </t>
  </si>
  <si>
    <t xml:space="preserve">DUARTE ROMERO                 </t>
  </si>
  <si>
    <t xml:space="preserve">ARTEMIO             </t>
  </si>
  <si>
    <t xml:space="preserve">MEDINA CAMACHO                </t>
  </si>
  <si>
    <t xml:space="preserve">JARA DE MEDINA                </t>
  </si>
  <si>
    <t xml:space="preserve">VILLALBA TOLEDO               </t>
  </si>
  <si>
    <t xml:space="preserve">PELAGIA MERCEDES    </t>
  </si>
  <si>
    <t xml:space="preserve">LOPEZ VDA. DE BARUA           </t>
  </si>
  <si>
    <t xml:space="preserve">ODINA               </t>
  </si>
  <si>
    <t xml:space="preserve">HERRERA VDA DE BENITEZ        </t>
  </si>
  <si>
    <t xml:space="preserve">GAONA VDA DE PAREDES          </t>
  </si>
  <si>
    <t xml:space="preserve">MODESTA JOSEFINA    </t>
  </si>
  <si>
    <t xml:space="preserve">GONZALEZ VDA DE REYES         </t>
  </si>
  <si>
    <t xml:space="preserve">ALMEIDA CANTERO               </t>
  </si>
  <si>
    <t xml:space="preserve">BASILIANA           </t>
  </si>
  <si>
    <t xml:space="preserve">BOGADO DE ALMEIDA             </t>
  </si>
  <si>
    <t xml:space="preserve">TALAVERA VDA DE MAIDANA       </t>
  </si>
  <si>
    <t xml:space="preserve">FLEITAS DE RIVEROS            </t>
  </si>
  <si>
    <t xml:space="preserve">CUENCA ESCOBAR                </t>
  </si>
  <si>
    <t xml:space="preserve">OTAZO DE CUENCA               </t>
  </si>
  <si>
    <t xml:space="preserve">GONZALEZ CENTURION            </t>
  </si>
  <si>
    <t xml:space="preserve">DOMITILA            </t>
  </si>
  <si>
    <t xml:space="preserve">MAXIMA RAMONA       </t>
  </si>
  <si>
    <t xml:space="preserve">FERMINA CATALINA    </t>
  </si>
  <si>
    <t xml:space="preserve">GONZALEZ FRANCO               </t>
  </si>
  <si>
    <t xml:space="preserve">BENITEZ SAUCEDO               </t>
  </si>
  <si>
    <t xml:space="preserve">LEGUIZAMON GAONA              </t>
  </si>
  <si>
    <t xml:space="preserve">OZORIO DE HERMOSILLA          </t>
  </si>
  <si>
    <t xml:space="preserve">TITO                </t>
  </si>
  <si>
    <t xml:space="preserve">HERMOSILLA RIQUELME           </t>
  </si>
  <si>
    <t xml:space="preserve">MARIA EUGENIA       </t>
  </si>
  <si>
    <t xml:space="preserve">ESTIGARRIBIA VDA DE DIAZ      </t>
  </si>
  <si>
    <t xml:space="preserve">SANABRIA MOREL                </t>
  </si>
  <si>
    <t xml:space="preserve">RECALDE RAMIREZ               </t>
  </si>
  <si>
    <t xml:space="preserve">ZARATE DE RECALDE             </t>
  </si>
  <si>
    <t xml:space="preserve">ZOILA               </t>
  </si>
  <si>
    <t xml:space="preserve">GAUTO VDA DE DOMINGUEZ        </t>
  </si>
  <si>
    <t xml:space="preserve">TORRES LEGUIZAMON             </t>
  </si>
  <si>
    <t xml:space="preserve">MONGES TORALES                </t>
  </si>
  <si>
    <t xml:space="preserve">VERON IBAÑEZ                  </t>
  </si>
  <si>
    <t xml:space="preserve">NOCEDA DE SOSA                </t>
  </si>
  <si>
    <t xml:space="preserve">SOSA FERNANDEZ                </t>
  </si>
  <si>
    <t xml:space="preserve">MARIA ROQUE         </t>
  </si>
  <si>
    <t xml:space="preserve">VILLALBA DE DIAZ              </t>
  </si>
  <si>
    <t xml:space="preserve">DIAZ MARTINEZ                 </t>
  </si>
  <si>
    <t xml:space="preserve">JUAN CRISOSTOMO     </t>
  </si>
  <si>
    <t xml:space="preserve">BOGADO AUGUSTO                </t>
  </si>
  <si>
    <t xml:space="preserve">BOGADO DE CUEVAS              </t>
  </si>
  <si>
    <t xml:space="preserve">TORALES DE RODRIGUEZ          </t>
  </si>
  <si>
    <t xml:space="preserve">AMADA               </t>
  </si>
  <si>
    <t xml:space="preserve">RODAS VDA DE RAMIREZ          </t>
  </si>
  <si>
    <t xml:space="preserve">BASILICIA DOROTEA   </t>
  </si>
  <si>
    <t xml:space="preserve">MORA                          </t>
  </si>
  <si>
    <t xml:space="preserve">RAMON RUFINO        </t>
  </si>
  <si>
    <t xml:space="preserve">BARRIENTOS                    </t>
  </si>
  <si>
    <t xml:space="preserve">MARIA GLORIA        </t>
  </si>
  <si>
    <t xml:space="preserve">MARIA DARIA         </t>
  </si>
  <si>
    <t xml:space="preserve">SANABRIA DE NUÑEZ             </t>
  </si>
  <si>
    <t xml:space="preserve">NUÑEZ CORONEL                 </t>
  </si>
  <si>
    <t xml:space="preserve">MARIA BASILIA       </t>
  </si>
  <si>
    <t xml:space="preserve">ORTIZ ESPINOLA                </t>
  </si>
  <si>
    <t xml:space="preserve">ORTIZ DE RAMOS                </t>
  </si>
  <si>
    <t xml:space="preserve">TORRES DE CORONEL             </t>
  </si>
  <si>
    <t xml:space="preserve">OJEDA DE ORTIZ                </t>
  </si>
  <si>
    <t xml:space="preserve">MANUELA AGRIPINA    </t>
  </si>
  <si>
    <t xml:space="preserve">MAIDANA DE FARIÑA             </t>
  </si>
  <si>
    <t xml:space="preserve">ORDULIA             </t>
  </si>
  <si>
    <t xml:space="preserve">LEGUIZAMON DE LOPEZ           </t>
  </si>
  <si>
    <t xml:space="preserve">ARCE SANCHEZ                  </t>
  </si>
  <si>
    <t xml:space="preserve">TROCHE                        </t>
  </si>
  <si>
    <t xml:space="preserve">CACERES DE JIMENEZ            </t>
  </si>
  <si>
    <t xml:space="preserve">CORONEL DE DOMINGUEZ          </t>
  </si>
  <si>
    <t xml:space="preserve">ZARATE VDA DE ARCE            </t>
  </si>
  <si>
    <t xml:space="preserve">BENITEZ VDA DE ESPINOLA       </t>
  </si>
  <si>
    <t xml:space="preserve">LIBORIA             </t>
  </si>
  <si>
    <t xml:space="preserve">CORONEL VDA DE LEGUIZAMON     </t>
  </si>
  <si>
    <t xml:space="preserve">MARTHA              </t>
  </si>
  <si>
    <t xml:space="preserve">CORONEL VDA DE YEGROS         </t>
  </si>
  <si>
    <t xml:space="preserve">ENCINA NUÑEZ                  </t>
  </si>
  <si>
    <t xml:space="preserve">LEONCIA RAMONA      </t>
  </si>
  <si>
    <t xml:space="preserve">EUGENIA RAMONA      </t>
  </si>
  <si>
    <t xml:space="preserve">CUEVAS PEREIRA                </t>
  </si>
  <si>
    <t xml:space="preserve">EDITH               </t>
  </si>
  <si>
    <t xml:space="preserve">SANABRIA VDA DE LEGUIZAMON    </t>
  </si>
  <si>
    <t xml:space="preserve">TEODOSIA MAXIMA     </t>
  </si>
  <si>
    <t xml:space="preserve">DUARTE LEON                   </t>
  </si>
  <si>
    <t xml:space="preserve">CELIA LEOPOLDINA    </t>
  </si>
  <si>
    <t xml:space="preserve">TORRES DE DUARTE              </t>
  </si>
  <si>
    <t xml:space="preserve">LEONA ANTOLIANA     </t>
  </si>
  <si>
    <t xml:space="preserve">DIAZ DE AYALA                 </t>
  </si>
  <si>
    <t xml:space="preserve">ALMEIDA DE PAREDES            </t>
  </si>
  <si>
    <t xml:space="preserve">BELOTO                        </t>
  </si>
  <si>
    <t xml:space="preserve">ERCILIA             </t>
  </si>
  <si>
    <t xml:space="preserve">RIVEROS DE RAMOS              </t>
  </si>
  <si>
    <t xml:space="preserve">ROJAS VDA DE CORONEL          </t>
  </si>
  <si>
    <t xml:space="preserve">ELIDA PABLA         </t>
  </si>
  <si>
    <t xml:space="preserve">LOPEZ DE MALDONADO            </t>
  </si>
  <si>
    <t xml:space="preserve">SERAPIA VENERANDA   </t>
  </si>
  <si>
    <t xml:space="preserve">DONATO              </t>
  </si>
  <si>
    <t xml:space="preserve">DUSSE                         </t>
  </si>
  <si>
    <t xml:space="preserve">DULCES DUARTE                 </t>
  </si>
  <si>
    <t xml:space="preserve">FLEITAS DE MENDOZA            </t>
  </si>
  <si>
    <t xml:space="preserve">MEZA ACOSTA                   </t>
  </si>
  <si>
    <t xml:space="preserve">VAZQUEZ DE MEZA               </t>
  </si>
  <si>
    <t xml:space="preserve">PETRONILO           </t>
  </si>
  <si>
    <t xml:space="preserve">BAEZ HAEDO                    </t>
  </si>
  <si>
    <t xml:space="preserve">MARCELO             </t>
  </si>
  <si>
    <t xml:space="preserve">ARZAMENDIA BOBADILLA          </t>
  </si>
  <si>
    <t xml:space="preserve">CACERES DE LARRAMENDIA        </t>
  </si>
  <si>
    <t xml:space="preserve">DEMESIA             </t>
  </si>
  <si>
    <t xml:space="preserve">ACOSTA DE JARA                </t>
  </si>
  <si>
    <t xml:space="preserve">INMACULADA          </t>
  </si>
  <si>
    <t xml:space="preserve">RUIZ VDA DE CABRAL            </t>
  </si>
  <si>
    <t xml:space="preserve">SOSA LEON                     </t>
  </si>
  <si>
    <t xml:space="preserve">LIBERATA            </t>
  </si>
  <si>
    <t xml:space="preserve">MOREL DE OZUNA                </t>
  </si>
  <si>
    <t xml:space="preserve">PONCIANO            </t>
  </si>
  <si>
    <t xml:space="preserve">ORTIZ DE AGUILERA             </t>
  </si>
  <si>
    <t xml:space="preserve">CLEMENTE RAMON      </t>
  </si>
  <si>
    <t xml:space="preserve">DIAZ DE TORRES                </t>
  </si>
  <si>
    <t xml:space="preserve">ALMEIDA VDA. DE CENTURION     </t>
  </si>
  <si>
    <t xml:space="preserve">NUNILO              </t>
  </si>
  <si>
    <t xml:space="preserve">GONZALEZ GARCIA               </t>
  </si>
  <si>
    <t xml:space="preserve">ELISEA              </t>
  </si>
  <si>
    <t xml:space="preserve">VERA DE CARDOZO               </t>
  </si>
  <si>
    <t xml:space="preserve">QUIROGA PINTO                 </t>
  </si>
  <si>
    <t xml:space="preserve">BOLAÑO DE GONZALEZ            </t>
  </si>
  <si>
    <t xml:space="preserve">TRIFON              </t>
  </si>
  <si>
    <t xml:space="preserve">SEBASTIANA RAMONA   </t>
  </si>
  <si>
    <t xml:space="preserve">BARRIOS VDA DE VEGAS          </t>
  </si>
  <si>
    <t xml:space="preserve">NUÑEZ RUIZ DIAZ               </t>
  </si>
  <si>
    <t xml:space="preserve">GONZALEZ DE ZUGASTTI          </t>
  </si>
  <si>
    <t xml:space="preserve">CANDIA FLECHA                 </t>
  </si>
  <si>
    <t xml:space="preserve">LOPEZ DE MARTINEZ             </t>
  </si>
  <si>
    <t xml:space="preserve">MARTINEZ MEDINA               </t>
  </si>
  <si>
    <t xml:space="preserve">GERARDO DE MERCEDES </t>
  </si>
  <si>
    <t xml:space="preserve">NUÑEZ CABRERA                 </t>
  </si>
  <si>
    <t xml:space="preserve">INSFRAN CHAVEZ                </t>
  </si>
  <si>
    <t xml:space="preserve">MOSQUEIRA NUÑEZ               </t>
  </si>
  <si>
    <t xml:space="preserve">MEDINA GAONA                  </t>
  </si>
  <si>
    <t xml:space="preserve">NUÑEZ DE MEDINA               </t>
  </si>
  <si>
    <t xml:space="preserve">MARTINEZ DE LUCENA            </t>
  </si>
  <si>
    <t xml:space="preserve">LUCENA                        </t>
  </si>
  <si>
    <t xml:space="preserve">NELLI ANTONIA       </t>
  </si>
  <si>
    <t xml:space="preserve">MOSQUEIRA VDA DE HAEDO        </t>
  </si>
  <si>
    <t xml:space="preserve">ENCISO VDA. DE ESPINOZA       </t>
  </si>
  <si>
    <t xml:space="preserve">VIDALINA            </t>
  </si>
  <si>
    <t xml:space="preserve">ESCOBAR VDA DE DIARTE         </t>
  </si>
  <si>
    <t xml:space="preserve">LEDEZMA DE YEGROS             </t>
  </si>
  <si>
    <t xml:space="preserve">ZORRILLA DE GONZALEZ          </t>
  </si>
  <si>
    <t xml:space="preserve">BRITEZ TOÑANEZ                </t>
  </si>
  <si>
    <t xml:space="preserve">MELITON             </t>
  </si>
  <si>
    <t xml:space="preserve">GUZMAN                        </t>
  </si>
  <si>
    <t xml:space="preserve">ROTELA DE GUZMAN              </t>
  </si>
  <si>
    <t xml:space="preserve">SANCHEZ TORRES                </t>
  </si>
  <si>
    <t xml:space="preserve">CARMONA DE SANCHEZ            </t>
  </si>
  <si>
    <t xml:space="preserve">MELGAREJO GODOY               </t>
  </si>
  <si>
    <t xml:space="preserve">MARIA LIBRADA       </t>
  </si>
  <si>
    <t xml:space="preserve">MOREL ORTEGA                  </t>
  </si>
  <si>
    <t xml:space="preserve">ARCE MONGELOS                 </t>
  </si>
  <si>
    <t xml:space="preserve">MONGELOS VDA DE ARCE          </t>
  </si>
  <si>
    <t xml:space="preserve">EDUARDA ANTONIA     </t>
  </si>
  <si>
    <t xml:space="preserve">MARTINEZ VDA DE TROCHE        </t>
  </si>
  <si>
    <t xml:space="preserve">AREVALOS DE GARAY             </t>
  </si>
  <si>
    <t xml:space="preserve">VALENZUELA CACERES            </t>
  </si>
  <si>
    <t xml:space="preserve">JUSTO RAMON         </t>
  </si>
  <si>
    <t xml:space="preserve">TORRES CABRERA                </t>
  </si>
  <si>
    <t xml:space="preserve">ORTIGOZA GONZALEZ             </t>
  </si>
  <si>
    <t xml:space="preserve">GAONA DE ORTIGOZA             </t>
  </si>
  <si>
    <t xml:space="preserve">FROILA DE JESUS     </t>
  </si>
  <si>
    <t xml:space="preserve">FERREIRA BAREIRO              </t>
  </si>
  <si>
    <t xml:space="preserve">SILVERO VDA DE CHAVEZ         </t>
  </si>
  <si>
    <t xml:space="preserve">ESCOBAR VDA DE FRANCO         </t>
  </si>
  <si>
    <t xml:space="preserve">GALEANO DE MENDOZA            </t>
  </si>
  <si>
    <t xml:space="preserve">AQUINO MARTINEZ               </t>
  </si>
  <si>
    <t xml:space="preserve">MARTI SEQUEIRA                </t>
  </si>
  <si>
    <t xml:space="preserve">JUANA ANGELA        </t>
  </si>
  <si>
    <t xml:space="preserve">PEDRO ALCANTARA     </t>
  </si>
  <si>
    <t xml:space="preserve">DOMINGUEZ BENITEZ             </t>
  </si>
  <si>
    <t xml:space="preserve">BARRETO MARTINEZ              </t>
  </si>
  <si>
    <t xml:space="preserve">CANDIDA LIBOVINA    </t>
  </si>
  <si>
    <t xml:space="preserve">DOMINGUEZ ROBLES              </t>
  </si>
  <si>
    <t xml:space="preserve">ZARATE MONTERO                </t>
  </si>
  <si>
    <t xml:space="preserve">ESTANISLADA         </t>
  </si>
  <si>
    <t xml:space="preserve">CORONEL DE MARTINEZ           </t>
  </si>
  <si>
    <t xml:space="preserve">ANTUNEZ ZARACHO               </t>
  </si>
  <si>
    <t xml:space="preserve">MALDONADO MENDEZ              </t>
  </si>
  <si>
    <t xml:space="preserve">GAONA DE ZARATE               </t>
  </si>
  <si>
    <t xml:space="preserve">NUÑEZ DE CUBILLA              </t>
  </si>
  <si>
    <t xml:space="preserve">RAMON EDUARDO       </t>
  </si>
  <si>
    <t xml:space="preserve">CUBILLA DELGADO               </t>
  </si>
  <si>
    <t xml:space="preserve">NOCE                          </t>
  </si>
  <si>
    <t xml:space="preserve">CAÑIZA DE MEZA                </t>
  </si>
  <si>
    <t xml:space="preserve">RIVEROS PERALTA               </t>
  </si>
  <si>
    <t xml:space="preserve">COLMAN DE RIVEROS             </t>
  </si>
  <si>
    <t xml:space="preserve">BENICIO             </t>
  </si>
  <si>
    <t xml:space="preserve">CAÑIZA PORTILLO               </t>
  </si>
  <si>
    <t xml:space="preserve">MARIA ASTERIA       </t>
  </si>
  <si>
    <t xml:space="preserve">AVALOS DE NUÑEZ               </t>
  </si>
  <si>
    <t xml:space="preserve">ERME                </t>
  </si>
  <si>
    <t xml:space="preserve">ACOSTA LOPEZ                  </t>
  </si>
  <si>
    <t xml:space="preserve">ARAUJO DE VELASTIQUI          </t>
  </si>
  <si>
    <t xml:space="preserve">MARIA MONICA        </t>
  </si>
  <si>
    <t xml:space="preserve">TORRES DE LEGUIZAMON          </t>
  </si>
  <si>
    <t xml:space="preserve">VILLALBA DE VILLALBA          </t>
  </si>
  <si>
    <t xml:space="preserve">PAREDES VDA DE COLMAN         </t>
  </si>
  <si>
    <t xml:space="preserve">CAMPUZANO VDA DE LEGUIZAMON   </t>
  </si>
  <si>
    <t xml:space="preserve">VELOTTO JARA                  </t>
  </si>
  <si>
    <t xml:space="preserve">MANCUELLO IBARROLA            </t>
  </si>
  <si>
    <t xml:space="preserve">MARTINEZ DE ROMAN             </t>
  </si>
  <si>
    <t xml:space="preserve">MELGAREJO DE SILVA            </t>
  </si>
  <si>
    <t xml:space="preserve">LORGIO              </t>
  </si>
  <si>
    <t xml:space="preserve">SILVA LOMBARDO                </t>
  </si>
  <si>
    <t xml:space="preserve">GOMEZ JARA                    </t>
  </si>
  <si>
    <t xml:space="preserve">PABLA ESTELBA       </t>
  </si>
  <si>
    <t xml:space="preserve">MONGAY                        </t>
  </si>
  <si>
    <t xml:space="preserve">DELGADO SIMBLON               </t>
  </si>
  <si>
    <t xml:space="preserve">FERNANDEZ CACERES             </t>
  </si>
  <si>
    <t xml:space="preserve">MARIA ISOLINA       </t>
  </si>
  <si>
    <t xml:space="preserve">ROJAS VDA DE VAZQUEZ          </t>
  </si>
  <si>
    <t xml:space="preserve">EUGENIA RAFAELA     </t>
  </si>
  <si>
    <t xml:space="preserve">MENDEZ CABAÑAS                </t>
  </si>
  <si>
    <t xml:space="preserve">ESCOBAR VDA. DE BAEZ          </t>
  </si>
  <si>
    <t xml:space="preserve">AMARILLA ANDRADE              </t>
  </si>
  <si>
    <t xml:space="preserve">CASTILLO DE NUÑEZ             </t>
  </si>
  <si>
    <t xml:space="preserve">JUAN ESTEBAN        </t>
  </si>
  <si>
    <t xml:space="preserve">ZAYA                          </t>
  </si>
  <si>
    <t xml:space="preserve">JOSE MARIA          </t>
  </si>
  <si>
    <t xml:space="preserve">ROMAN CORONEL                 </t>
  </si>
  <si>
    <t xml:space="preserve">GARBULLA PEREZ                </t>
  </si>
  <si>
    <t xml:space="preserve">MARIA DULCINA       </t>
  </si>
  <si>
    <t xml:space="preserve">SAMUDIO CORONEL               </t>
  </si>
  <si>
    <t xml:space="preserve">AMARILLA VELAZQUEZ            </t>
  </si>
  <si>
    <t xml:space="preserve">BARRIOS VDA DE CLARI          </t>
  </si>
  <si>
    <t xml:space="preserve">RUIZ DE SOLIS                 </t>
  </si>
  <si>
    <t xml:space="preserve">PENAYO GONZALEZ               </t>
  </si>
  <si>
    <t xml:space="preserve">AVALOS DE RICARDO             </t>
  </si>
  <si>
    <t xml:space="preserve">RICARDO CORONEL               </t>
  </si>
  <si>
    <t xml:space="preserve">BENITO RICARDO      </t>
  </si>
  <si>
    <t xml:space="preserve">SOSA VALDEZ                   </t>
  </si>
  <si>
    <t xml:space="preserve">BAEZ DE RICARDO               </t>
  </si>
  <si>
    <t xml:space="preserve">MIRANDA VDA. DE VORONETZ      </t>
  </si>
  <si>
    <t xml:space="preserve">SOTERA              </t>
  </si>
  <si>
    <t xml:space="preserve">ROSA CANDELARIA     </t>
  </si>
  <si>
    <t xml:space="preserve">CORONEL DE BAEZ               </t>
  </si>
  <si>
    <t xml:space="preserve">LUGO DE ROMAN                 </t>
  </si>
  <si>
    <t xml:space="preserve">ROMAN FLORES                  </t>
  </si>
  <si>
    <t xml:space="preserve">CAÑIZA DE NUÑEZ               </t>
  </si>
  <si>
    <t xml:space="preserve">CANO HERRERA                  </t>
  </si>
  <si>
    <t xml:space="preserve">MORALES CORONEL               </t>
  </si>
  <si>
    <t xml:space="preserve">LIDA                </t>
  </si>
  <si>
    <t xml:space="preserve">RODRIGUEZ DE FRANCO           </t>
  </si>
  <si>
    <t xml:space="preserve">MONZON BENITEZ                </t>
  </si>
  <si>
    <t xml:space="preserve">BASILICIA           </t>
  </si>
  <si>
    <t xml:space="preserve">RAMON REINERIO      </t>
  </si>
  <si>
    <t xml:space="preserve">MENDEZ ZARZA                  </t>
  </si>
  <si>
    <t xml:space="preserve">PERALTA BENITEZ               </t>
  </si>
  <si>
    <t xml:space="preserve">JOVINA              </t>
  </si>
  <si>
    <t xml:space="preserve">BARRETO DE TORRES             </t>
  </si>
  <si>
    <t xml:space="preserve">DOS SANTOS PAREDES            </t>
  </si>
  <si>
    <t xml:space="preserve">AYALA DIANA                   </t>
  </si>
  <si>
    <t xml:space="preserve">MOREL DE AYALA                </t>
  </si>
  <si>
    <t xml:space="preserve">NICASIO             </t>
  </si>
  <si>
    <t xml:space="preserve">ORTIZ VALLEJOS                </t>
  </si>
  <si>
    <t xml:space="preserve">ROLON GODOY                   </t>
  </si>
  <si>
    <t xml:space="preserve">ACOSTA DE ROLON               </t>
  </si>
  <si>
    <t xml:space="preserve">FLORINDA            </t>
  </si>
  <si>
    <t xml:space="preserve">RUIZ DIAZ DE BENITEZ          </t>
  </si>
  <si>
    <t xml:space="preserve">MARIA TOMASA        </t>
  </si>
  <si>
    <t xml:space="preserve">BRITEZ DE RUIZ DIAZ           </t>
  </si>
  <si>
    <t xml:space="preserve">ELIA VICENTA        </t>
  </si>
  <si>
    <t xml:space="preserve">FALCON                        </t>
  </si>
  <si>
    <t xml:space="preserve">PRIMITIVA           </t>
  </si>
  <si>
    <t xml:space="preserve">QUINOÑEZ VDA. DE PEDROZO      </t>
  </si>
  <si>
    <t xml:space="preserve">PINO MEDINA                   </t>
  </si>
  <si>
    <t xml:space="preserve">DUARTE VDA DE IBARRA          </t>
  </si>
  <si>
    <t xml:space="preserve">RAMON NONATO        </t>
  </si>
  <si>
    <t xml:space="preserve">SEGOVIA GONZALEZ              </t>
  </si>
  <si>
    <t xml:space="preserve">NIDIA CONCEPCION    </t>
  </si>
  <si>
    <t xml:space="preserve">ROMERO DE SEGOVIA             </t>
  </si>
  <si>
    <t xml:space="preserve">LUISA INOCENCIA     </t>
  </si>
  <si>
    <t xml:space="preserve">FIGUEREDO VDA. DE CABALLERO   </t>
  </si>
  <si>
    <t xml:space="preserve">ALVARENGA VAZQUEZ             </t>
  </si>
  <si>
    <t xml:space="preserve">ESPINOLA PEREZ                </t>
  </si>
  <si>
    <t xml:space="preserve">VERA DAVALOS                  </t>
  </si>
  <si>
    <t xml:space="preserve">NUÑEZ DE BENITEZ              </t>
  </si>
  <si>
    <t xml:space="preserve">LIDIA MERCEDES      </t>
  </si>
  <si>
    <t xml:space="preserve">BENITEZ DE BAREIRO            </t>
  </si>
  <si>
    <t xml:space="preserve">ELIDA CONSORCIA     </t>
  </si>
  <si>
    <t xml:space="preserve">PORTILLO DE ARMANDO           </t>
  </si>
  <si>
    <t xml:space="preserve">GASPAR              </t>
  </si>
  <si>
    <t xml:space="preserve">ESTECHE LEIVA                 </t>
  </si>
  <si>
    <t xml:space="preserve">HERMINIA IDALINA    </t>
  </si>
  <si>
    <t xml:space="preserve">VERA DE ROLON                 </t>
  </si>
  <si>
    <t xml:space="preserve">VARGAS DE NUÑEZ               </t>
  </si>
  <si>
    <t xml:space="preserve">BAEZ DE GALEANO               </t>
  </si>
  <si>
    <t xml:space="preserve">GIMENEZ SANABRIA              </t>
  </si>
  <si>
    <t xml:space="preserve">LOPEZ DE HERMOSA              </t>
  </si>
  <si>
    <t xml:space="preserve">SOLIS MELGAREJO               </t>
  </si>
  <si>
    <t xml:space="preserve">ROMERO DE SOLIS               </t>
  </si>
  <si>
    <t xml:space="preserve">BELARMINO           </t>
  </si>
  <si>
    <t xml:space="preserve">PERALTA CABRERA               </t>
  </si>
  <si>
    <t xml:space="preserve">ZAYAS SOLIS                   </t>
  </si>
  <si>
    <t xml:space="preserve">BACOZUR DE ZAYAS              </t>
  </si>
  <si>
    <t xml:space="preserve">SERGIO MANUEL       </t>
  </si>
  <si>
    <t xml:space="preserve">AIDA INES           </t>
  </si>
  <si>
    <t xml:space="preserve">GONZALEZ VDA. DE LEZCANO      </t>
  </si>
  <si>
    <t xml:space="preserve">PEREIRA MORA                  </t>
  </si>
  <si>
    <t xml:space="preserve">ASUNCION CELIA      </t>
  </si>
  <si>
    <t xml:space="preserve">NOGUERA DE BRITOS             </t>
  </si>
  <si>
    <t xml:space="preserve">GOMEZ BENEGAS                 </t>
  </si>
  <si>
    <t xml:space="preserve">DAVALOS DE DUARTE             </t>
  </si>
  <si>
    <t xml:space="preserve">DUARTE GONZALEZ               </t>
  </si>
  <si>
    <t xml:space="preserve">ESCOLASTICA RAMONA  </t>
  </si>
  <si>
    <t xml:space="preserve">ROMERO                        </t>
  </si>
  <si>
    <t xml:space="preserve">ORTEGA GONZALEZ               </t>
  </si>
  <si>
    <t xml:space="preserve">ROJAS DE ORTEGA               </t>
  </si>
  <si>
    <t xml:space="preserve">BARRIOS DE RUIZ               </t>
  </si>
  <si>
    <t xml:space="preserve">FERMINA ELENA       </t>
  </si>
  <si>
    <t xml:space="preserve">ORTIZ GONZALEZ                </t>
  </si>
  <si>
    <t xml:space="preserve">GARAY VDA DE SANCHEZ          </t>
  </si>
  <si>
    <t xml:space="preserve">VELAZQUEZ VDA DE SOLIS        </t>
  </si>
  <si>
    <t xml:space="preserve">ISIDORA GLORIA      </t>
  </si>
  <si>
    <t xml:space="preserve">OCAMPOS IRALA                 </t>
  </si>
  <si>
    <t xml:space="preserve">MARIA FELIPA        </t>
  </si>
  <si>
    <t xml:space="preserve">BORJA                         </t>
  </si>
  <si>
    <t xml:space="preserve">MENDOZA DE RIVAS              </t>
  </si>
  <si>
    <t xml:space="preserve">MEZA GONZALEZ                 </t>
  </si>
  <si>
    <t xml:space="preserve">ALICIA MARIA        </t>
  </si>
  <si>
    <t xml:space="preserve">CASTRO DE ROMERO              </t>
  </si>
  <si>
    <t xml:space="preserve">BRITEZ MARECOS                </t>
  </si>
  <si>
    <t xml:space="preserve">MARIA GENOVEVA      </t>
  </si>
  <si>
    <t xml:space="preserve">MEZA ESQUIVEL                 </t>
  </si>
  <si>
    <t xml:space="preserve">ROBLES                        </t>
  </si>
  <si>
    <t xml:space="preserve">JUANA PABLA         </t>
  </si>
  <si>
    <t xml:space="preserve">RUIZ DIAZ DE ROBLES           </t>
  </si>
  <si>
    <t xml:space="preserve">HERIBERTA           </t>
  </si>
  <si>
    <t xml:space="preserve">BASILICIO           </t>
  </si>
  <si>
    <t xml:space="preserve">FERLONI DE ORTIZ              </t>
  </si>
  <si>
    <t xml:space="preserve">ACOSTA PAREDES                </t>
  </si>
  <si>
    <t xml:space="preserve">EULALIO RAMON       </t>
  </si>
  <si>
    <t xml:space="preserve">GEROVIA             </t>
  </si>
  <si>
    <t xml:space="preserve">ESPINOLA DE BENITEZ           </t>
  </si>
  <si>
    <t xml:space="preserve">PASCUALA            </t>
  </si>
  <si>
    <t xml:space="preserve">ALEJANDRINO         </t>
  </si>
  <si>
    <t xml:space="preserve">DEL VALLE                     </t>
  </si>
  <si>
    <t xml:space="preserve">CHAPARRO ACOSTA               </t>
  </si>
  <si>
    <t xml:space="preserve">GOMEZ VDA. DE GARCIA          </t>
  </si>
  <si>
    <t xml:space="preserve">TROCHE LUGO                   </t>
  </si>
  <si>
    <t xml:space="preserve">ZARATE FLORENTIN              </t>
  </si>
  <si>
    <t xml:space="preserve">FLORENTIN ROA                 </t>
  </si>
  <si>
    <t xml:space="preserve">RAMIREZ ROJAS                 </t>
  </si>
  <si>
    <t xml:space="preserve">EDELMIRA EUFROSINA  </t>
  </si>
  <si>
    <t xml:space="preserve">SOLIZ DE ULLON                </t>
  </si>
  <si>
    <t xml:space="preserve">ESCOBAR RAMOA                 </t>
  </si>
  <si>
    <t xml:space="preserve">EULOGIA AMADA       </t>
  </si>
  <si>
    <t xml:space="preserve">SOLIS TORRES                  </t>
  </si>
  <si>
    <t xml:space="preserve">MARTINEZ VDA DE BLANCA        </t>
  </si>
  <si>
    <t xml:space="preserve">VENERANDO           </t>
  </si>
  <si>
    <t xml:space="preserve">CABRAL JARA                   </t>
  </si>
  <si>
    <t xml:space="preserve">CARRERA TOLEDO                </t>
  </si>
  <si>
    <t xml:space="preserve">EMIGDIO             </t>
  </si>
  <si>
    <t xml:space="preserve">AYALA JACQUET                 </t>
  </si>
  <si>
    <t xml:space="preserve">FILOMENA            </t>
  </si>
  <si>
    <t xml:space="preserve">FLEITA DE BENITEZ             </t>
  </si>
  <si>
    <t xml:space="preserve">ACOSTA DIAZ                   </t>
  </si>
  <si>
    <t xml:space="preserve">SAMUDIO DE ACOSTA             </t>
  </si>
  <si>
    <t xml:space="preserve">VICTOR ARNALDO      </t>
  </si>
  <si>
    <t xml:space="preserve">ZARATE CESPEDES               </t>
  </si>
  <si>
    <t xml:space="preserve">RAMOS DE CACERES              </t>
  </si>
  <si>
    <t xml:space="preserve">NERINA FRANCISCA    </t>
  </si>
  <si>
    <t xml:space="preserve">CANTERO PEREZ                 </t>
  </si>
  <si>
    <t xml:space="preserve">OLIVA COLMAN                  </t>
  </si>
  <si>
    <t xml:space="preserve">URSINO ANTONIO      </t>
  </si>
  <si>
    <t xml:space="preserve">RIVAROLA DE IRALA             </t>
  </si>
  <si>
    <t xml:space="preserve">PRIETO DE UCEDO               </t>
  </si>
  <si>
    <t xml:space="preserve">ARANDA BAREIRO                </t>
  </si>
  <si>
    <t xml:space="preserve">FELICIANA PELAGIA   </t>
  </si>
  <si>
    <t xml:space="preserve">ESCALANTE DE ARANDA           </t>
  </si>
  <si>
    <t xml:space="preserve">NICOLAS TOLENTINO   </t>
  </si>
  <si>
    <t xml:space="preserve">CUEVAS ARRUA                  </t>
  </si>
  <si>
    <t xml:space="preserve">MARTINEZ BERNAL               </t>
  </si>
  <si>
    <t xml:space="preserve">REINERIA            </t>
  </si>
  <si>
    <t xml:space="preserve">ORTEGA PALACIO                </t>
  </si>
  <si>
    <t xml:space="preserve">ARRUA                         </t>
  </si>
  <si>
    <t xml:space="preserve">RUIZ DE SAMANIEGO             </t>
  </si>
  <si>
    <t xml:space="preserve">EVARISTO            </t>
  </si>
  <si>
    <t xml:space="preserve">COLARTE AQUINO                </t>
  </si>
  <si>
    <t xml:space="preserve">ARECIA              </t>
  </si>
  <si>
    <t xml:space="preserve">CUEVAS DE COLARTE             </t>
  </si>
  <si>
    <t xml:space="preserve">ROQUE AVALOS                  </t>
  </si>
  <si>
    <t xml:space="preserve">CORONEL MORA                  </t>
  </si>
  <si>
    <t xml:space="preserve">CAÑIZA ARRUA                  </t>
  </si>
  <si>
    <t xml:space="preserve">SEGUNDA ANTONIA     </t>
  </si>
  <si>
    <t xml:space="preserve">ANA YGNACIA         </t>
  </si>
  <si>
    <t xml:space="preserve">ESPINOLA AGUIRE               </t>
  </si>
  <si>
    <t xml:space="preserve">MARTINEZ DE ESPINOLA          </t>
  </si>
  <si>
    <t xml:space="preserve">ESTIGARRIBIA CHAPARRO         </t>
  </si>
  <si>
    <t xml:space="preserve">NEMESIA             </t>
  </si>
  <si>
    <t xml:space="preserve">AQUINO DE RODRIGUEZ           </t>
  </si>
  <si>
    <t xml:space="preserve">DIEGA               </t>
  </si>
  <si>
    <t xml:space="preserve">ACUÑA VDA DE FERNANDEZ        </t>
  </si>
  <si>
    <t xml:space="preserve">BLASIDO             </t>
  </si>
  <si>
    <t xml:space="preserve">MACIEL DE TOLEDO              </t>
  </si>
  <si>
    <t xml:space="preserve">MARIA EXPECTACION   </t>
  </si>
  <si>
    <t xml:space="preserve">SERVIN PRADO                  </t>
  </si>
  <si>
    <t xml:space="preserve">AGUSTIN IRENEO      </t>
  </si>
  <si>
    <t xml:space="preserve">ORTIZ DE BLANCO               </t>
  </si>
  <si>
    <t xml:space="preserve">MARIA YSOLINA       </t>
  </si>
  <si>
    <t xml:space="preserve">BERNABE             </t>
  </si>
  <si>
    <t xml:space="preserve">MERLOS ARANDA                 </t>
  </si>
  <si>
    <t xml:space="preserve">MARTINEZ VDA DE OZUNA         </t>
  </si>
  <si>
    <t xml:space="preserve">IBARROLA BENITEZ              </t>
  </si>
  <si>
    <t xml:space="preserve">VALOIS              </t>
  </si>
  <si>
    <t xml:space="preserve">BAEZ CASCO                    </t>
  </si>
  <si>
    <t xml:space="preserve">DE LOS SANTOS       </t>
  </si>
  <si>
    <t xml:space="preserve">MOREIRA                       </t>
  </si>
  <si>
    <t xml:space="preserve">MARECO DE MOREIRA             </t>
  </si>
  <si>
    <t xml:space="preserve">DAVALOS ORTIZ                 </t>
  </si>
  <si>
    <t xml:space="preserve">SERGIO BRUNO        </t>
  </si>
  <si>
    <t xml:space="preserve">MORA ROMERO                   </t>
  </si>
  <si>
    <t xml:space="preserve">FRETES VDA DE MAIDANA         </t>
  </si>
  <si>
    <t xml:space="preserve">SENA                          </t>
  </si>
  <si>
    <t xml:space="preserve">SOSA PAREDES                  </t>
  </si>
  <si>
    <t xml:space="preserve">SERVIN DE SOSA                </t>
  </si>
  <si>
    <t xml:space="preserve">LOPEZ GAYOSO                  </t>
  </si>
  <si>
    <t xml:space="preserve">IRMA BERNARDA       </t>
  </si>
  <si>
    <t xml:space="preserve">PICO DE GUERRERO              </t>
  </si>
  <si>
    <t xml:space="preserve">VISITACION VIDAL    </t>
  </si>
  <si>
    <t xml:space="preserve">CENTURION ROMAN               </t>
  </si>
  <si>
    <t xml:space="preserve">VILLALBA MARTINEZ             </t>
  </si>
  <si>
    <t xml:space="preserve">CANDIDO FERNANDO    </t>
  </si>
  <si>
    <t xml:space="preserve">FIGUEREDO GOMEZ               </t>
  </si>
  <si>
    <t xml:space="preserve">CEBERIANO           </t>
  </si>
  <si>
    <t xml:space="preserve">BRIZUELA                      </t>
  </si>
  <si>
    <t xml:space="preserve">VAZQUEZ DE BRIZUELA           </t>
  </si>
  <si>
    <t xml:space="preserve">SILVA RODRIGUEZ               </t>
  </si>
  <si>
    <t xml:space="preserve">VENANCIO RAMON      </t>
  </si>
  <si>
    <t xml:space="preserve">GOMEZ DE CENTURION            </t>
  </si>
  <si>
    <t xml:space="preserve">DUARTE OCAMPOS                </t>
  </si>
  <si>
    <t xml:space="preserve">GASPAR EPIFANIA     </t>
  </si>
  <si>
    <t xml:space="preserve">TRINIDAD VDA. DE TORTOSA      </t>
  </si>
  <si>
    <t xml:space="preserve">RICARDO                       </t>
  </si>
  <si>
    <t xml:space="preserve">SANTANDER CACERES             </t>
  </si>
  <si>
    <t xml:space="preserve">ELOISA              </t>
  </si>
  <si>
    <t xml:space="preserve">SANTANDER DE RUIZ DIAZ        </t>
  </si>
  <si>
    <t xml:space="preserve">PATIÑO                        </t>
  </si>
  <si>
    <t xml:space="preserve">CACERES DE RAMIREZ            </t>
  </si>
  <si>
    <t xml:space="preserve">SALINAS DE BENITEZ            </t>
  </si>
  <si>
    <t xml:space="preserve">ROMERO DE COLMAN              </t>
  </si>
  <si>
    <t xml:space="preserve">ERNESTO DE JESUS    </t>
  </si>
  <si>
    <t xml:space="preserve">MENDEZ DELGADO                </t>
  </si>
  <si>
    <t xml:space="preserve">ANGELA DE JESUS     </t>
  </si>
  <si>
    <t xml:space="preserve">NOGUERA DE MENDEZ             </t>
  </si>
  <si>
    <t xml:space="preserve">ROLON DE BAEZ                 </t>
  </si>
  <si>
    <t xml:space="preserve">SOSA TROCHE                   </t>
  </si>
  <si>
    <t xml:space="preserve">MIMA LORENZA        </t>
  </si>
  <si>
    <t xml:space="preserve">VELAZQUEZ AVALOS              </t>
  </si>
  <si>
    <t xml:space="preserve">GONZALEZ YUDIS                </t>
  </si>
  <si>
    <t xml:space="preserve">NEMESIO             </t>
  </si>
  <si>
    <t xml:space="preserve">SOSA CAÑETE                   </t>
  </si>
  <si>
    <t xml:space="preserve">NICOMEDE            </t>
  </si>
  <si>
    <t xml:space="preserve">RUBINO              </t>
  </si>
  <si>
    <t xml:space="preserve">SILVINA             </t>
  </si>
  <si>
    <t xml:space="preserve">VERA MONTIEL                  </t>
  </si>
  <si>
    <t xml:space="preserve">CRISPULA TRINIDAD   </t>
  </si>
  <si>
    <t xml:space="preserve">OCAMPOS DE RODRIGUEZ          </t>
  </si>
  <si>
    <t xml:space="preserve">IBARROLA DE GARCIA            </t>
  </si>
  <si>
    <t xml:space="preserve">MOREL DE GONZALEZ             </t>
  </si>
  <si>
    <t xml:space="preserve">VEGA GOMEZ                    </t>
  </si>
  <si>
    <t xml:space="preserve">GIMENEZ DE VEGA               </t>
  </si>
  <si>
    <t xml:space="preserve">CASCO VILLANUEVA              </t>
  </si>
  <si>
    <t xml:space="preserve">TRINIDAD DE JESUS   </t>
  </si>
  <si>
    <t xml:space="preserve">PINTO RECALDE                 </t>
  </si>
  <si>
    <t xml:space="preserve">MARCENIA            </t>
  </si>
  <si>
    <t xml:space="preserve">BRIZUELA DE ZAVALA            </t>
  </si>
  <si>
    <t xml:space="preserve">JUAN SILVESTRE      </t>
  </si>
  <si>
    <t xml:space="preserve">ZAVALA                        </t>
  </si>
  <si>
    <t xml:space="preserve">JOSE DOLORES        </t>
  </si>
  <si>
    <t xml:space="preserve">ARANDA BENITEZ                </t>
  </si>
  <si>
    <t xml:space="preserve">MARIA TELMA         </t>
  </si>
  <si>
    <t xml:space="preserve">BALBUENA DE ARANDA            </t>
  </si>
  <si>
    <t xml:space="preserve">CANDIDA ROSA        </t>
  </si>
  <si>
    <t xml:space="preserve">NUÑEZ VDA DE SOLIS            </t>
  </si>
  <si>
    <t xml:space="preserve">JUAN ELADIO         </t>
  </si>
  <si>
    <t xml:space="preserve">DELVALLE DELGADO              </t>
  </si>
  <si>
    <t xml:space="preserve">CUEVAS DE ALVAREZ             </t>
  </si>
  <si>
    <t xml:space="preserve">OVELAR DE BAZAN               </t>
  </si>
  <si>
    <t xml:space="preserve">BAZAN                         </t>
  </si>
  <si>
    <t xml:space="preserve">VILLAGRA BRITEZ               </t>
  </si>
  <si>
    <t xml:space="preserve">MARIA GENARA        </t>
  </si>
  <si>
    <t xml:space="preserve">HAEDO DE VILLAGRA             </t>
  </si>
  <si>
    <t xml:space="preserve">FERNANDA            </t>
  </si>
  <si>
    <t xml:space="preserve">LEGUIZAMON CORONEL            </t>
  </si>
  <si>
    <t xml:space="preserve">ZORRILLA VDA. CACERES         </t>
  </si>
  <si>
    <t xml:space="preserve">RESQUIN SOSA                  </t>
  </si>
  <si>
    <t xml:space="preserve">MARIA VISITACION    </t>
  </si>
  <si>
    <t xml:space="preserve">SERAPIA             </t>
  </si>
  <si>
    <t xml:space="preserve">CARDOZO NOGUERA               </t>
  </si>
  <si>
    <t xml:space="preserve">SANABRIA DE CARDOZO           </t>
  </si>
  <si>
    <t xml:space="preserve">ORTIZ DE CARRERA              </t>
  </si>
  <si>
    <t xml:space="preserve">PENAYO DE ROJAS               </t>
  </si>
  <si>
    <t xml:space="preserve">SALVADOR            </t>
  </si>
  <si>
    <t xml:space="preserve">EUGENIA DANDALIA    </t>
  </si>
  <si>
    <t xml:space="preserve">ROMAN DE CUEVAS               </t>
  </si>
  <si>
    <t xml:space="preserve">JOSE BRUNO          </t>
  </si>
  <si>
    <t xml:space="preserve">ROJAS FLEYTAS                 </t>
  </si>
  <si>
    <t xml:space="preserve">ALVAREZ OCAMPOS               </t>
  </si>
  <si>
    <t xml:space="preserve">NUÑEZ FARIÑA                  </t>
  </si>
  <si>
    <t xml:space="preserve">ZEBALLOS VALDEZ               </t>
  </si>
  <si>
    <t xml:space="preserve">AMARILLA DE ZEBALLOS          </t>
  </si>
  <si>
    <t xml:space="preserve">PAREDES VDA DE SANCHEZ        </t>
  </si>
  <si>
    <t xml:space="preserve">ANTIA               </t>
  </si>
  <si>
    <t xml:space="preserve">MENCIA DE MEZA                </t>
  </si>
  <si>
    <t xml:space="preserve">CESAR SALVADOR      </t>
  </si>
  <si>
    <t xml:space="preserve">TORALES CACERES               </t>
  </si>
  <si>
    <t xml:space="preserve">MARIA GLADYS        </t>
  </si>
  <si>
    <t xml:space="preserve">MOREL DE TORALES              </t>
  </si>
  <si>
    <t xml:space="preserve">LEONIDO             </t>
  </si>
  <si>
    <t xml:space="preserve">YEGROS MONTANIA               </t>
  </si>
  <si>
    <t xml:space="preserve">YEGROS                        </t>
  </si>
  <si>
    <t xml:space="preserve">AMARILLA AQUINO               </t>
  </si>
  <si>
    <t xml:space="preserve">PORTILLO PAIVA                </t>
  </si>
  <si>
    <t xml:space="preserve">SALINAS DE OCAMPOS            </t>
  </si>
  <si>
    <t xml:space="preserve">NUÑEZ VDA. DE PAREDES         </t>
  </si>
  <si>
    <t xml:space="preserve">CORNELIA            </t>
  </si>
  <si>
    <t xml:space="preserve">BOGADO DE SOSA                </t>
  </si>
  <si>
    <t xml:space="preserve">IRMINA              </t>
  </si>
  <si>
    <t xml:space="preserve">AMARILLA CABRERA              </t>
  </si>
  <si>
    <t xml:space="preserve">GAVILAN AMARILLA              </t>
  </si>
  <si>
    <t xml:space="preserve">BENJAMIN BALBINO    </t>
  </si>
  <si>
    <t xml:space="preserve">LEON RODRIGUEZ                </t>
  </si>
  <si>
    <t xml:space="preserve">JACINTA CATALINA    </t>
  </si>
  <si>
    <t xml:space="preserve">LEON VDA DE CARDOZO           </t>
  </si>
  <si>
    <t xml:space="preserve">BALBUENA FRANCO               </t>
  </si>
  <si>
    <t xml:space="preserve">ALFONZO LOPEZ                 </t>
  </si>
  <si>
    <t xml:space="preserve">CAMILA              </t>
  </si>
  <si>
    <t xml:space="preserve">LARREA DE ALFONZO             </t>
  </si>
  <si>
    <t xml:space="preserve">CARLOS DONATO       </t>
  </si>
  <si>
    <t xml:space="preserve">FRANCO VDA DE FRETES          </t>
  </si>
  <si>
    <t xml:space="preserve">ROMAN DE AMARILLA             </t>
  </si>
  <si>
    <t xml:space="preserve">JUAN CANCIO         </t>
  </si>
  <si>
    <t xml:space="preserve">MUÑOZ                         </t>
  </si>
  <si>
    <t xml:space="preserve">TORRES MIRANDA                </t>
  </si>
  <si>
    <t xml:space="preserve">SERACINO            </t>
  </si>
  <si>
    <t xml:space="preserve">AMADO CRISPULO      </t>
  </si>
  <si>
    <t xml:space="preserve">AMARILLA ZARATE               </t>
  </si>
  <si>
    <t xml:space="preserve">LOPEZ DE AMARILLA             </t>
  </si>
  <si>
    <t xml:space="preserve">ORTIZ CASTELVI                </t>
  </si>
  <si>
    <t xml:space="preserve">GODOY VDA. DE VERA            </t>
  </si>
  <si>
    <t xml:space="preserve">BAEZ VDA DE TRINIDAD          </t>
  </si>
  <si>
    <t xml:space="preserve">MATILDO APROVICIO   </t>
  </si>
  <si>
    <t xml:space="preserve">SALCEDO GOMEZ                 </t>
  </si>
  <si>
    <t xml:space="preserve">CAÑETE DE OTAZU               </t>
  </si>
  <si>
    <t xml:space="preserve">SERVIN CABAÑAS                </t>
  </si>
  <si>
    <t xml:space="preserve">MARIA NILSA         </t>
  </si>
  <si>
    <t xml:space="preserve">PAIVA DE MOREL                </t>
  </si>
  <si>
    <t xml:space="preserve">CABRERA VDA DE MARTINEZ       </t>
  </si>
  <si>
    <t xml:space="preserve">MARTINEZ CABRERA              </t>
  </si>
  <si>
    <t xml:space="preserve">SANABRIA VEGA                 </t>
  </si>
  <si>
    <t xml:space="preserve">AQUINO CHAMORRO               </t>
  </si>
  <si>
    <t xml:space="preserve">NIDIA               </t>
  </si>
  <si>
    <t xml:space="preserve">MERCADO                       </t>
  </si>
  <si>
    <t xml:space="preserve">BLAS FEDERICO       </t>
  </si>
  <si>
    <t xml:space="preserve">CALIXTO             </t>
  </si>
  <si>
    <t xml:space="preserve">ANA AURELIA         </t>
  </si>
  <si>
    <t xml:space="preserve">FERNANDEZ VDA DE GONZALEZ     </t>
  </si>
  <si>
    <t xml:space="preserve">JOSE VIRGINIO       </t>
  </si>
  <si>
    <t xml:space="preserve">ROMERO ALCARAZ                </t>
  </si>
  <si>
    <t xml:space="preserve">INSFRAN DE ROMERO             </t>
  </si>
  <si>
    <t xml:space="preserve">TORALES DE ALLENDE            </t>
  </si>
  <si>
    <t xml:space="preserve">AGAPITO             </t>
  </si>
  <si>
    <t xml:space="preserve">ALLENDE                       </t>
  </si>
  <si>
    <t xml:space="preserve">GREGORIA TEOFILA    </t>
  </si>
  <si>
    <t xml:space="preserve">CABRERA DE PERALTA            </t>
  </si>
  <si>
    <t xml:space="preserve">MARIA FABIA         </t>
  </si>
  <si>
    <t xml:space="preserve">MENDEZ VDA. DE ALONZO         </t>
  </si>
  <si>
    <t xml:space="preserve">CACERES DE SAUCEDO            </t>
  </si>
  <si>
    <t xml:space="preserve">SOLANA              </t>
  </si>
  <si>
    <t xml:space="preserve">DORA DIONILDA       </t>
  </si>
  <si>
    <t xml:space="preserve">GONZALEZ VDA. DE RIOS         </t>
  </si>
  <si>
    <t xml:space="preserve">PORTILLO BOGARIN              </t>
  </si>
  <si>
    <t xml:space="preserve">GODOY DE RESQUIN              </t>
  </si>
  <si>
    <t xml:space="preserve">RANONI DEL VALLE              </t>
  </si>
  <si>
    <t xml:space="preserve">JOSE LEON           </t>
  </si>
  <si>
    <t xml:space="preserve">ROMAN AGUILERA                </t>
  </si>
  <si>
    <t xml:space="preserve">CANO DE ROMAN                 </t>
  </si>
  <si>
    <t xml:space="preserve">MARTINA SABINA      </t>
  </si>
  <si>
    <t xml:space="preserve">BALBUENA DE ORTIZ             </t>
  </si>
  <si>
    <t xml:space="preserve">LUCIANA ELIDA       </t>
  </si>
  <si>
    <t xml:space="preserve">IBAÑEZ BERNAL                 </t>
  </si>
  <si>
    <t xml:space="preserve">CASCO MARTINEZ                </t>
  </si>
  <si>
    <t xml:space="preserve">HILDA DANIELA       </t>
  </si>
  <si>
    <t xml:space="preserve">ROMAN DE CASCO                </t>
  </si>
  <si>
    <t xml:space="preserve">PRIETO BAEZ                   </t>
  </si>
  <si>
    <t xml:space="preserve">GONZALEZ VDA. DE SOSA         </t>
  </si>
  <si>
    <t xml:space="preserve">MAURA               </t>
  </si>
  <si>
    <t xml:space="preserve">ESPINOLA VERA                 </t>
  </si>
  <si>
    <t xml:space="preserve">ARANDA VDA DE ARCE            </t>
  </si>
  <si>
    <t xml:space="preserve">AYALA DE GARCIA               </t>
  </si>
  <si>
    <t xml:space="preserve">FERREIRA BENITEZ              </t>
  </si>
  <si>
    <t xml:space="preserve">AYALA APONTE                  </t>
  </si>
  <si>
    <t xml:space="preserve">BOGADO LUGO                   </t>
  </si>
  <si>
    <t xml:space="preserve">AMARILLA DE ALARCON           </t>
  </si>
  <si>
    <t xml:space="preserve">ALARCON ARMOA                 </t>
  </si>
  <si>
    <t xml:space="preserve">SAMUDIO DE AYALA              </t>
  </si>
  <si>
    <t xml:space="preserve">ALMADA VDA DE CABRERA         </t>
  </si>
  <si>
    <t xml:space="preserve">ADALBERTO           </t>
  </si>
  <si>
    <t xml:space="preserve">IBARROLA DIAZ                 </t>
  </si>
  <si>
    <t xml:space="preserve">PEREZ DE AYALA                </t>
  </si>
  <si>
    <t xml:space="preserve">IGLESIAS ALVAREZ              </t>
  </si>
  <si>
    <t xml:space="preserve">DIAZ COLMAN                   </t>
  </si>
  <si>
    <t xml:space="preserve">RAMIREZ CUBILLA               </t>
  </si>
  <si>
    <t xml:space="preserve">IBARROLA RAMIREZ              </t>
  </si>
  <si>
    <t xml:space="preserve">IGLESIAS DE VELAZQUEZ         </t>
  </si>
  <si>
    <t xml:space="preserve">MARIA VICENTA       </t>
  </si>
  <si>
    <t xml:space="preserve">GONZALEZ FIGUEREDO            </t>
  </si>
  <si>
    <t xml:space="preserve">PRICILIANA          </t>
  </si>
  <si>
    <t xml:space="preserve">CHILAVERT DE YGLESIAS         </t>
  </si>
  <si>
    <t xml:space="preserve">FLORES PEDROZO                </t>
  </si>
  <si>
    <t xml:space="preserve">AVEIRO VDA. DE PEREIRA        </t>
  </si>
  <si>
    <t xml:space="preserve">CENTURION DE OJEDA            </t>
  </si>
  <si>
    <t xml:space="preserve">CRISPINIANA         </t>
  </si>
  <si>
    <t xml:space="preserve">DIAZ BOGADO                   </t>
  </si>
  <si>
    <t xml:space="preserve">TORRES DE IGLESIAS            </t>
  </si>
  <si>
    <t xml:space="preserve">FLORES VDA. DE GONZALEZ       </t>
  </si>
  <si>
    <t xml:space="preserve">FERREIRA GIMENEZ              </t>
  </si>
  <si>
    <t xml:space="preserve">SEFERINO ALEJO      </t>
  </si>
  <si>
    <t xml:space="preserve">PEREZ DE BENITEZ              </t>
  </si>
  <si>
    <t xml:space="preserve">RODRIGUEZ IRALA               </t>
  </si>
  <si>
    <t xml:space="preserve">PROSPERO            </t>
  </si>
  <si>
    <t xml:space="preserve">OLMEDO TORRES                 </t>
  </si>
  <si>
    <t xml:space="preserve">FRANCO DE OLMEDO              </t>
  </si>
  <si>
    <t xml:space="preserve">PRECIOSA            </t>
  </si>
  <si>
    <t xml:space="preserve">OTERO DE SILVA                </t>
  </si>
  <si>
    <t xml:space="preserve">SILVA CENTURION               </t>
  </si>
  <si>
    <t xml:space="preserve">RIVAS GOMEZ                   </t>
  </si>
  <si>
    <t xml:space="preserve">ELENA AURORA        </t>
  </si>
  <si>
    <t xml:space="preserve">BOGADO DE RIVAS               </t>
  </si>
  <si>
    <t xml:space="preserve">DOS SANTOS                    </t>
  </si>
  <si>
    <t xml:space="preserve">ORTEGA OVELAR                 </t>
  </si>
  <si>
    <t xml:space="preserve">GIMENEZ DE ESCOBAR            </t>
  </si>
  <si>
    <t xml:space="preserve">FIDELA              </t>
  </si>
  <si>
    <t xml:space="preserve">MONGELOS VDA DE RUIZ          </t>
  </si>
  <si>
    <t xml:space="preserve">GONZALEZ SUGASTTI             </t>
  </si>
  <si>
    <t xml:space="preserve">JUSTA PASTORA       </t>
  </si>
  <si>
    <t xml:space="preserve">ROJAS DE GONZALEZ             </t>
  </si>
  <si>
    <t xml:space="preserve">PEREIRA VDA DE CENTURION      </t>
  </si>
  <si>
    <t xml:space="preserve">QUIÑONEZ                      </t>
  </si>
  <si>
    <t xml:space="preserve">GALEANO MALDONADO             </t>
  </si>
  <si>
    <t xml:space="preserve">QUINTANA DE RODRIGUEZ         </t>
  </si>
  <si>
    <t xml:space="preserve">GOMEZ SOLIS                   </t>
  </si>
  <si>
    <t xml:space="preserve">PEREIRA MARTINEZ              </t>
  </si>
  <si>
    <t xml:space="preserve">QUINTANA DE PEREIRA           </t>
  </si>
  <si>
    <t xml:space="preserve">SILVERO                       </t>
  </si>
  <si>
    <t xml:space="preserve">FRANCISCO SOLANO    </t>
  </si>
  <si>
    <t xml:space="preserve">GIMENEZ DE PEREIRA            </t>
  </si>
  <si>
    <t xml:space="preserve">FRANCO DE BENITEZ             </t>
  </si>
  <si>
    <t xml:space="preserve">ELISEO BASILIO      </t>
  </si>
  <si>
    <t xml:space="preserve">BENITEZ FRANCO                </t>
  </si>
  <si>
    <t xml:space="preserve">JUAN RUPERTO        </t>
  </si>
  <si>
    <t xml:space="preserve">JUAN TOMAS          </t>
  </si>
  <si>
    <t xml:space="preserve">ESCOBAR ESPINOLA              </t>
  </si>
  <si>
    <t xml:space="preserve">IBARROLA DUARTE               </t>
  </si>
  <si>
    <t xml:space="preserve">ACOSTA DUARTE                 </t>
  </si>
  <si>
    <t xml:space="preserve">BOGADO DIAZ                   </t>
  </si>
  <si>
    <t xml:space="preserve">EBELIA FABIA        </t>
  </si>
  <si>
    <t xml:space="preserve">GALEANO DE BOGADO             </t>
  </si>
  <si>
    <t xml:space="preserve">GIMENEZ BOGADO                </t>
  </si>
  <si>
    <t xml:space="preserve">ESCOBAR IRALA                 </t>
  </si>
  <si>
    <t xml:space="preserve">PANTALEON           </t>
  </si>
  <si>
    <t xml:space="preserve">RAMIREZ YRALA                 </t>
  </si>
  <si>
    <t xml:space="preserve">MOREL MARTINEZ                </t>
  </si>
  <si>
    <t xml:space="preserve">RAMIREZ IRALA                 </t>
  </si>
  <si>
    <t xml:space="preserve">ROMERO DE FERREIRA            </t>
  </si>
  <si>
    <t xml:space="preserve">ELODIA DEL ROSARIO  </t>
  </si>
  <si>
    <t xml:space="preserve">IBARROLA VDA. DE ORTIZ        </t>
  </si>
  <si>
    <t xml:space="preserve">MARTINEZ DE QUIÑONEZ          </t>
  </si>
  <si>
    <t xml:space="preserve">JARA DUARTE                   </t>
  </si>
  <si>
    <t xml:space="preserve">MENDIETA DE JARA              </t>
  </si>
  <si>
    <t xml:space="preserve">CASTILLO JARA                 </t>
  </si>
  <si>
    <t xml:space="preserve">BOGADO DE CASTILLO            </t>
  </si>
  <si>
    <t xml:space="preserve">CALIXTO FORTUNATO   </t>
  </si>
  <si>
    <t xml:space="preserve">CORONEL ACOSTA                </t>
  </si>
  <si>
    <t xml:space="preserve">ARANDA DE CORONEL             </t>
  </si>
  <si>
    <t xml:space="preserve">CAÑETE PAVON                  </t>
  </si>
  <si>
    <t xml:space="preserve">ORTIZ DE CAÑETE               </t>
  </si>
  <si>
    <t xml:space="preserve">MALDONADO GIMENEZ             </t>
  </si>
  <si>
    <t xml:space="preserve">LIONEL              </t>
  </si>
  <si>
    <t xml:space="preserve">BENITEZ QUINTANA              </t>
  </si>
  <si>
    <t xml:space="preserve">OJEDA SANCHEZ                 </t>
  </si>
  <si>
    <t xml:space="preserve">ROBERTO LEO         </t>
  </si>
  <si>
    <t xml:space="preserve">FIGARIS VIERA                 </t>
  </si>
  <si>
    <t xml:space="preserve">GONZALEZ DE FIGARIS           </t>
  </si>
  <si>
    <t xml:space="preserve">CUELLAR DE BENITEZ            </t>
  </si>
  <si>
    <t xml:space="preserve">SINDULFA            </t>
  </si>
  <si>
    <t xml:space="preserve">VILLALBA DE IBARROLA          </t>
  </si>
  <si>
    <t xml:space="preserve">ISABELO             </t>
  </si>
  <si>
    <t xml:space="preserve">ACOSTA GIMENEZ                </t>
  </si>
  <si>
    <t xml:space="preserve">ACENCION            </t>
  </si>
  <si>
    <t xml:space="preserve">GIMENEZ VDA. DE ORTIZ         </t>
  </si>
  <si>
    <t xml:space="preserve">BOGADO JARA                   </t>
  </si>
  <si>
    <t xml:space="preserve">ESCOBAR DE ALMADA             </t>
  </si>
  <si>
    <t xml:space="preserve">CACERES DE BOGADO             </t>
  </si>
  <si>
    <t xml:space="preserve">ARANDA DE IRALA               </t>
  </si>
  <si>
    <t xml:space="preserve">SANABRIA CAÑETE               </t>
  </si>
  <si>
    <t xml:space="preserve">IBARROLA GIMENEZ              </t>
  </si>
  <si>
    <t xml:space="preserve">RODRIGUEZ DE ACOSTA           </t>
  </si>
  <si>
    <t xml:space="preserve">ESCOBAR SANCHEZ               </t>
  </si>
  <si>
    <t xml:space="preserve">RAMON EVELIO        </t>
  </si>
  <si>
    <t xml:space="preserve">EPIFANIA MARIA      </t>
  </si>
  <si>
    <t xml:space="preserve">BOGADO TRIGO                  </t>
  </si>
  <si>
    <t xml:space="preserve">NUÑEZ DE CABALLERO            </t>
  </si>
  <si>
    <t xml:space="preserve">PETRONA CLAVEL      </t>
  </si>
  <si>
    <t xml:space="preserve">MELGAREJO DE AMARILLA         </t>
  </si>
  <si>
    <t xml:space="preserve">TORIBIO             </t>
  </si>
  <si>
    <t xml:space="preserve">TEODULO JOSE        </t>
  </si>
  <si>
    <t xml:space="preserve">ESPINOLA DE GONZALEZ          </t>
  </si>
  <si>
    <t xml:space="preserve">CLEMENTE            </t>
  </si>
  <si>
    <t xml:space="preserve">OJEDA DE AMARILLA             </t>
  </si>
  <si>
    <t xml:space="preserve">MARTINEZ BURGOS               </t>
  </si>
  <si>
    <t xml:space="preserve">IBARROLA DE ESCOBAR           </t>
  </si>
  <si>
    <t xml:space="preserve">IRMA LORENZA        </t>
  </si>
  <si>
    <t xml:space="preserve">GENEZ                         </t>
  </si>
  <si>
    <t xml:space="preserve">AQUINO DE AREVALOS            </t>
  </si>
  <si>
    <t xml:space="preserve">ZARACHO DE VILLALBA           </t>
  </si>
  <si>
    <t xml:space="preserve">DIOGENA             </t>
  </si>
  <si>
    <t xml:space="preserve">MARTINEZ DE ENCINA            </t>
  </si>
  <si>
    <t xml:space="preserve">MARIA CLARA         </t>
  </si>
  <si>
    <t xml:space="preserve">SOSA LUCENA                   </t>
  </si>
  <si>
    <t xml:space="preserve">ESCOBAR AGUILERA              </t>
  </si>
  <si>
    <t xml:space="preserve">ROSENDO             </t>
  </si>
  <si>
    <t xml:space="preserve">PRIETO GALEANO                </t>
  </si>
  <si>
    <t xml:space="preserve">BRITEZ FERREIRA               </t>
  </si>
  <si>
    <t xml:space="preserve">BRITEZ VDA. DE COLMAN         </t>
  </si>
  <si>
    <t xml:space="preserve">SANABRIA DE BAZAN             </t>
  </si>
  <si>
    <t xml:space="preserve">BAZAN TORRES                  </t>
  </si>
  <si>
    <t xml:space="preserve">ALMADA VDA. DE BAZAN          </t>
  </si>
  <si>
    <t xml:space="preserve">EUDALDA             </t>
  </si>
  <si>
    <t xml:space="preserve">CAÑETE VDA. DE ESPINOLA       </t>
  </si>
  <si>
    <t xml:space="preserve">MARIA ILDA          </t>
  </si>
  <si>
    <t xml:space="preserve">ERIS                </t>
  </si>
  <si>
    <t xml:space="preserve">RUIZ RIVEROS                  </t>
  </si>
  <si>
    <t xml:space="preserve">GILL VICENTE        </t>
  </si>
  <si>
    <t xml:space="preserve">JUSTINO             </t>
  </si>
  <si>
    <t xml:space="preserve">RODRIGUEZ DE RUIZ             </t>
  </si>
  <si>
    <t xml:space="preserve">CANDIA DIAZ                   </t>
  </si>
  <si>
    <t xml:space="preserve">SARITA              </t>
  </si>
  <si>
    <t xml:space="preserve">CACERES VDA DE ROJAS          </t>
  </si>
  <si>
    <t xml:space="preserve">CANDIA MANCUELLO              </t>
  </si>
  <si>
    <t xml:space="preserve">IBARROLA CAJE                 </t>
  </si>
  <si>
    <t xml:space="preserve">LUGO GOMEZ                    </t>
  </si>
  <si>
    <t xml:space="preserve">MARIA ELODIA        </t>
  </si>
  <si>
    <t xml:space="preserve">CASTILLO DE ZELAYA            </t>
  </si>
  <si>
    <t xml:space="preserve">DOLORES BALBINA     </t>
  </si>
  <si>
    <t xml:space="preserve">RIVEROS VDA DE RAMIREZ        </t>
  </si>
  <si>
    <t xml:space="preserve">FIDENCIO            </t>
  </si>
  <si>
    <t xml:space="preserve">EMILIA SIMONA       </t>
  </si>
  <si>
    <t xml:space="preserve">NUÑEZ CUBILLA                 </t>
  </si>
  <si>
    <t xml:space="preserve">MARIA WALDETRUDIS   </t>
  </si>
  <si>
    <t xml:space="preserve">MARIA GREGORIA      </t>
  </si>
  <si>
    <t xml:space="preserve">DUARTE DE VERA                </t>
  </si>
  <si>
    <t xml:space="preserve">GRACIANA            </t>
  </si>
  <si>
    <t xml:space="preserve">MANCUELLO DE SAUCEDO          </t>
  </si>
  <si>
    <t xml:space="preserve">LARA CASTILLO                 </t>
  </si>
  <si>
    <t xml:space="preserve">GALLOSO                       </t>
  </si>
  <si>
    <t xml:space="preserve">CANTALISIA          </t>
  </si>
  <si>
    <t xml:space="preserve">FLORENTIN ALMADA              </t>
  </si>
  <si>
    <t xml:space="preserve">CABRAL                        </t>
  </si>
  <si>
    <t xml:space="preserve">MALDONADO PEREIRA             </t>
  </si>
  <si>
    <t xml:space="preserve">JOSE CONCEPCION     </t>
  </si>
  <si>
    <t xml:space="preserve">LIGIO               </t>
  </si>
  <si>
    <t xml:space="preserve">VILLAMAYOR PEDROZO            </t>
  </si>
  <si>
    <t xml:space="preserve">MARIA OLIVIA        </t>
  </si>
  <si>
    <t xml:space="preserve">CUBILLA DE VILLAMAYOR         </t>
  </si>
  <si>
    <t xml:space="preserve">BARTOLA POLINICIA   </t>
  </si>
  <si>
    <t xml:space="preserve">LUGO DE OJEDA                 </t>
  </si>
  <si>
    <t xml:space="preserve">GONZALEZ VDA. DE IBARROLA     </t>
  </si>
  <si>
    <t xml:space="preserve">PURISIMA            </t>
  </si>
  <si>
    <t xml:space="preserve">DUARTE VDA. DE VERA           </t>
  </si>
  <si>
    <t xml:space="preserve">OLINDA              </t>
  </si>
  <si>
    <t xml:space="preserve">GAYOSO MALDONADO              </t>
  </si>
  <si>
    <t xml:space="preserve">DIAZ ESCOBAR                  </t>
  </si>
  <si>
    <t xml:space="preserve">MAXIMO MANUEL       </t>
  </si>
  <si>
    <t xml:space="preserve">OVELAR QUINTANA               </t>
  </si>
  <si>
    <t xml:space="preserve">JOSEFA ANTONIA      </t>
  </si>
  <si>
    <t xml:space="preserve">DUARTE VDA. DE CACERES        </t>
  </si>
  <si>
    <t xml:space="preserve">ZARACHO ACOSTA                </t>
  </si>
  <si>
    <t xml:space="preserve">BOGARIN VDA. DE ROMAN         </t>
  </si>
  <si>
    <t xml:space="preserve">GUZMAN AYALA                  </t>
  </si>
  <si>
    <t xml:space="preserve">OZORIO VDA. DE RIVEROS        </t>
  </si>
  <si>
    <t xml:space="preserve">MANCUELLO VDA DE CANDIA       </t>
  </si>
  <si>
    <t xml:space="preserve">JUAN BUENO          </t>
  </si>
  <si>
    <t xml:space="preserve">GONZALEZ TORRES               </t>
  </si>
  <si>
    <t xml:space="preserve">FRANCO              </t>
  </si>
  <si>
    <t xml:space="preserve">MARTINEZ COLLANTE             </t>
  </si>
  <si>
    <t xml:space="preserve">LUGO VDA. DE VERA             </t>
  </si>
  <si>
    <t xml:space="preserve">PRIETO CABRAL                 </t>
  </si>
  <si>
    <t xml:space="preserve">RUMILDA             </t>
  </si>
  <si>
    <t xml:space="preserve">BENITEZ DE PRIETO             </t>
  </si>
  <si>
    <t xml:space="preserve">WESCENLAA           </t>
  </si>
  <si>
    <t xml:space="preserve">MALDONADO LUGO                </t>
  </si>
  <si>
    <t xml:space="preserve">IBARRA GIMENEZ                </t>
  </si>
  <si>
    <t xml:space="preserve">LUGO DE IBARRA                </t>
  </si>
  <si>
    <t xml:space="preserve">ALMADA LUGO                   </t>
  </si>
  <si>
    <t xml:space="preserve">MARIA TECLA         </t>
  </si>
  <si>
    <t xml:space="preserve">LUGO DE GONZALEZ              </t>
  </si>
  <si>
    <t xml:space="preserve">MALDONADO CABRAL              </t>
  </si>
  <si>
    <t xml:space="preserve">GOMEZ LOPEZ                   </t>
  </si>
  <si>
    <t xml:space="preserve">ORTEGA GOMEZ                  </t>
  </si>
  <si>
    <t xml:space="preserve">GOMEZ DE ORTEGA               </t>
  </si>
  <si>
    <t xml:space="preserve">LEGUIZAMON DE GONZALEZ        </t>
  </si>
  <si>
    <t xml:space="preserve">OJEDA DE GOMEZ                </t>
  </si>
  <si>
    <t xml:space="preserve">GONZALEZ ALMADA               </t>
  </si>
  <si>
    <t xml:space="preserve">ELIDA RAMONA        </t>
  </si>
  <si>
    <t xml:space="preserve">TURQUIN DE GONZALEZ           </t>
  </si>
  <si>
    <t xml:space="preserve">RUIZ DIAZ DE AGUILERA         </t>
  </si>
  <si>
    <t xml:space="preserve">GOMEZ GONZALEZ                </t>
  </si>
  <si>
    <t xml:space="preserve">ARRUA RAMIREZ                 </t>
  </si>
  <si>
    <t xml:space="preserve">AGUSTIN EULOGIO     </t>
  </si>
  <si>
    <t xml:space="preserve">ELADIA              </t>
  </si>
  <si>
    <t xml:space="preserve">BENITEZ MORILLA               </t>
  </si>
  <si>
    <t xml:space="preserve">TRINIDAD GOMEZ                </t>
  </si>
  <si>
    <t xml:space="preserve">JORGINA             </t>
  </si>
  <si>
    <t xml:space="preserve">GAUTO DE SALAS                </t>
  </si>
  <si>
    <t xml:space="preserve">SALAS ARRUA                   </t>
  </si>
  <si>
    <t xml:space="preserve">CHARRUFT DE GARCIA            </t>
  </si>
  <si>
    <t xml:space="preserve">VILLALBA VDA DE SANABRIA      </t>
  </si>
  <si>
    <t xml:space="preserve">CABALLERO GONZALEZ            </t>
  </si>
  <si>
    <t xml:space="preserve">RIQUELME DE SAMUDIO           </t>
  </si>
  <si>
    <t xml:space="preserve">TORRES GOMEZ                  </t>
  </si>
  <si>
    <t xml:space="preserve">VALIENTE                      </t>
  </si>
  <si>
    <t xml:space="preserve">NUÑEZ DE GIMENEZ              </t>
  </si>
  <si>
    <t xml:space="preserve">MARTINEZ ESPINOLA             </t>
  </si>
  <si>
    <t xml:space="preserve">OJEDA DE MARTINEZ             </t>
  </si>
  <si>
    <t xml:space="preserve">ARZAMENDIA VILLALBA           </t>
  </si>
  <si>
    <t xml:space="preserve">OVELAR ARZAMENDIA             </t>
  </si>
  <si>
    <t xml:space="preserve">VERA VDA DE ROLON             </t>
  </si>
  <si>
    <t xml:space="preserve">CARDOZO DE GARCETE            </t>
  </si>
  <si>
    <t xml:space="preserve">IRIGOYEN                      </t>
  </si>
  <si>
    <t xml:space="preserve">VILLALBA DE IRIGOYEN          </t>
  </si>
  <si>
    <t xml:space="preserve">NUÑEZ ROA                     </t>
  </si>
  <si>
    <t xml:space="preserve">MAYOR SANABRIA                </t>
  </si>
  <si>
    <t xml:space="preserve">YRMA DOLORES        </t>
  </si>
  <si>
    <t xml:space="preserve">ALARCON DE MAYOR              </t>
  </si>
  <si>
    <t xml:space="preserve">ESCOBAR FRETES                </t>
  </si>
  <si>
    <t xml:space="preserve">CHAVEZ NUÑEZ                  </t>
  </si>
  <si>
    <t xml:space="preserve">BRITEZ YERUTA                 </t>
  </si>
  <si>
    <t xml:space="preserve">ATANACIA            </t>
  </si>
  <si>
    <t xml:space="preserve">SANABRIA DE ORUE              </t>
  </si>
  <si>
    <t xml:space="preserve">PRISCILIANA         </t>
  </si>
  <si>
    <t xml:space="preserve">ALMADA VDA DE ROLON           </t>
  </si>
  <si>
    <t xml:space="preserve">SALVATIERRA SILVERO           </t>
  </si>
  <si>
    <t xml:space="preserve">JOSE MARCOS         </t>
  </si>
  <si>
    <t xml:space="preserve">SALVATIERRA                   </t>
  </si>
  <si>
    <t xml:space="preserve">MOREL AQUINO                  </t>
  </si>
  <si>
    <t xml:space="preserve">CARDOZO BENITEZ               </t>
  </si>
  <si>
    <t xml:space="preserve">ALEJANDRA ELENA     </t>
  </si>
  <si>
    <t xml:space="preserve">IRALA VDA. DE VILLAMAYOR      </t>
  </si>
  <si>
    <t xml:space="preserve">GIMENEZ ZARZA                 </t>
  </si>
  <si>
    <t xml:space="preserve">ALPIDIO             </t>
  </si>
  <si>
    <t xml:space="preserve">YAKISIH VDA. DE MORILLA       </t>
  </si>
  <si>
    <t xml:space="preserve">ATILIO              </t>
  </si>
  <si>
    <t xml:space="preserve">LEZCANO DE GIMENEZ            </t>
  </si>
  <si>
    <t xml:space="preserve">PLUTARCO ANTONIO    </t>
  </si>
  <si>
    <t xml:space="preserve">CARDOZO DE ORUE               </t>
  </si>
  <si>
    <t xml:space="preserve">FELIPE SANTIAGO     </t>
  </si>
  <si>
    <t xml:space="preserve">AGUILERA CARDOZO              </t>
  </si>
  <si>
    <t xml:space="preserve">HADELAIDA           </t>
  </si>
  <si>
    <t xml:space="preserve">ORUE DE AGUILERA              </t>
  </si>
  <si>
    <t xml:space="preserve">GOIRIS CAREAGA                </t>
  </si>
  <si>
    <t xml:space="preserve">LUGO DE ORUE                  </t>
  </si>
  <si>
    <t xml:space="preserve">ENCISO DE GALEANO             </t>
  </si>
  <si>
    <t xml:space="preserve">JUAN DE MARIMARIO   </t>
  </si>
  <si>
    <t xml:space="preserve">MORILLA DE NUÑEZ              </t>
  </si>
  <si>
    <t xml:space="preserve">NUÑEZ AGUERO                  </t>
  </si>
  <si>
    <t xml:space="preserve">BENITEZ PAREDEZ               </t>
  </si>
  <si>
    <t xml:space="preserve">RUIZ DIAZ DUARTE              </t>
  </si>
  <si>
    <t xml:space="preserve">BAEZ FERNANDEZ                </t>
  </si>
  <si>
    <t xml:space="preserve">DONATA              </t>
  </si>
  <si>
    <t xml:space="preserve">MOREL DE BAEZ                 </t>
  </si>
  <si>
    <t xml:space="preserve">PRIETO DE BENITEZ             </t>
  </si>
  <si>
    <t xml:space="preserve">LOVERA DE BAEZ                </t>
  </si>
  <si>
    <t xml:space="preserve">FLEITAS RIQUELME              </t>
  </si>
  <si>
    <t xml:space="preserve">OZORIO ARRIOLA                </t>
  </si>
  <si>
    <t xml:space="preserve">VARGAS DELGADO                </t>
  </si>
  <si>
    <t xml:space="preserve">JUANA ROMILDA       </t>
  </si>
  <si>
    <t xml:space="preserve">DIAZ DE VARGAS                </t>
  </si>
  <si>
    <t xml:space="preserve">SEVERA RAMONA       </t>
  </si>
  <si>
    <t xml:space="preserve">GOMEZ DE GIMENEZ              </t>
  </si>
  <si>
    <t xml:space="preserve">JOSE RUFINO         </t>
  </si>
  <si>
    <t xml:space="preserve">VERGARA THOMPSON              </t>
  </si>
  <si>
    <t xml:space="preserve">MARTINEZ DE ESCURRA           </t>
  </si>
  <si>
    <t xml:space="preserve">JUAN CARLOS         </t>
  </si>
  <si>
    <t xml:space="preserve">BORDA                         </t>
  </si>
  <si>
    <t xml:space="preserve">OJEDA GIMENEZ                 </t>
  </si>
  <si>
    <t xml:space="preserve">PAIVA DE VELAZQUEZ            </t>
  </si>
  <si>
    <t xml:space="preserve">TROCHE VERA                   </t>
  </si>
  <si>
    <t xml:space="preserve">AIDA                </t>
  </si>
  <si>
    <t xml:space="preserve">LUCIA FREDESBINDA   </t>
  </si>
  <si>
    <t xml:space="preserve">BENITEZ DE INSFRAN            </t>
  </si>
  <si>
    <t xml:space="preserve">LADISLAA            </t>
  </si>
  <si>
    <t xml:space="preserve">CAÑETE GALEANO                </t>
  </si>
  <si>
    <t xml:space="preserve">ORTIZ DAVALOS                 </t>
  </si>
  <si>
    <t xml:space="preserve">AGÜERO RODRIGUEZ              </t>
  </si>
  <si>
    <t xml:space="preserve">ZARACHO DE AGÜERO             </t>
  </si>
  <si>
    <t xml:space="preserve">BOGARIN VIUDA DE SILVA        </t>
  </si>
  <si>
    <t xml:space="preserve">RAMIREZ DE GIMENEZ            </t>
  </si>
  <si>
    <t xml:space="preserve">RAMON REYES         </t>
  </si>
  <si>
    <t xml:space="preserve">CIBILS ARMOA                  </t>
  </si>
  <si>
    <t xml:space="preserve">ECHEVOL                       </t>
  </si>
  <si>
    <t xml:space="preserve">LEONCIA IGNACIA     </t>
  </si>
  <si>
    <t xml:space="preserve">TORRES DE GOMEZ               </t>
  </si>
  <si>
    <t xml:space="preserve">LEGUIZAMON ALVARENGA          </t>
  </si>
  <si>
    <t xml:space="preserve">BERBIANA            </t>
  </si>
  <si>
    <t xml:space="preserve">BENITEZ DE LEGUIZAMON         </t>
  </si>
  <si>
    <t xml:space="preserve">MORALES HERMOSILLA            </t>
  </si>
  <si>
    <t xml:space="preserve">CHAVEZ DE MORALES             </t>
  </si>
  <si>
    <t xml:space="preserve">RIQUELME GIMENEZ              </t>
  </si>
  <si>
    <t xml:space="preserve">LOPEZ MEDINA                  </t>
  </si>
  <si>
    <t xml:space="preserve">SARA ESTHER         </t>
  </si>
  <si>
    <t xml:space="preserve">GAONA RUIZ                    </t>
  </si>
  <si>
    <t xml:space="preserve">RIQUELME DE DIAZ              </t>
  </si>
  <si>
    <t xml:space="preserve">DIAZ GIMENEZ                  </t>
  </si>
  <si>
    <t xml:space="preserve">ELSA BRIGIDA        </t>
  </si>
  <si>
    <t xml:space="preserve">GONZALEZ RODRIGUEZ            </t>
  </si>
  <si>
    <t xml:space="preserve">MARMOLEJO VDA. DE ORTIZ       </t>
  </si>
  <si>
    <t xml:space="preserve">MIRANDA BENITEZ               </t>
  </si>
  <si>
    <t xml:space="preserve">GLADYS              </t>
  </si>
  <si>
    <t xml:space="preserve">ALVARENGA NUÑEZ               </t>
  </si>
  <si>
    <t xml:space="preserve">SOSA DE DUARTE                </t>
  </si>
  <si>
    <t xml:space="preserve">ROA DE CABRERA                </t>
  </si>
  <si>
    <t xml:space="preserve">CABRERA SALINAS               </t>
  </si>
  <si>
    <t xml:space="preserve">MOSQUEIRA DE GAONA            </t>
  </si>
  <si>
    <t xml:space="preserve">MARIA SALVADORA     </t>
  </si>
  <si>
    <t xml:space="preserve">MARIA ELVA          </t>
  </si>
  <si>
    <t xml:space="preserve">LOPEZ DE GONZALEZ             </t>
  </si>
  <si>
    <t xml:space="preserve">ARIAS                         </t>
  </si>
  <si>
    <t xml:space="preserve">HERMOSILLA GONZALEZ           </t>
  </si>
  <si>
    <t xml:space="preserve">BENITEZ IRALA                 </t>
  </si>
  <si>
    <t xml:space="preserve">BLANCA VIRGINIA     </t>
  </si>
  <si>
    <t xml:space="preserve">VERA DE BENITEZ               </t>
  </si>
  <si>
    <t xml:space="preserve">MOSQUEIRA SOLANA              </t>
  </si>
  <si>
    <t xml:space="preserve">JUANA MARTA         </t>
  </si>
  <si>
    <t xml:space="preserve">VERA BORDON                   </t>
  </si>
  <si>
    <t xml:space="preserve">BRIGIDO             </t>
  </si>
  <si>
    <t xml:space="preserve">DUARTE PEREIRA                </t>
  </si>
  <si>
    <t xml:space="preserve">ARZAMENDIA VDA. DE FIGUEREDO  </t>
  </si>
  <si>
    <t xml:space="preserve">GARCIA GOMEZ                  </t>
  </si>
  <si>
    <t xml:space="preserve">GOMEZ DE BENITEZ              </t>
  </si>
  <si>
    <t xml:space="preserve">GODOY DE VALDEZ               </t>
  </si>
  <si>
    <t xml:space="preserve">ARAUJO                        </t>
  </si>
  <si>
    <t xml:space="preserve">GUDELIA             </t>
  </si>
  <si>
    <t xml:space="preserve">RODRIGUEZ DE ARAUJO           </t>
  </si>
  <si>
    <t xml:space="preserve">ALCIDES             </t>
  </si>
  <si>
    <t xml:space="preserve">MARIA DORA          </t>
  </si>
  <si>
    <t xml:space="preserve">PACHECO DE RIOS               </t>
  </si>
  <si>
    <t xml:space="preserve">SANTA RITA C/ LA PALMA                  </t>
  </si>
  <si>
    <t xml:space="preserve">JARDIN DEL REY C/ LA PALMA              </t>
  </si>
  <si>
    <t xml:space="preserve">CALLE AMERICA                           </t>
  </si>
  <si>
    <t xml:space="preserve">AMERICA Y CALLE CORTA                   </t>
  </si>
  <si>
    <t xml:space="preserve">INMOBILIARIA OSCAR SANTO                </t>
  </si>
  <si>
    <t>CALLE AMERICA DETRAS DE LA ESCUELA, AL C</t>
  </si>
  <si>
    <t xml:space="preserve">CERCA DE PLAZA STA. RITA Y LA PARADA 61 </t>
  </si>
  <si>
    <t xml:space="preserve">CALLE DE LA PARADA LINEA 61             </t>
  </si>
  <si>
    <t xml:space="preserve">PARADA LINEA 61                         </t>
  </si>
  <si>
    <t xml:space="preserve">CALLE AMERICA COMPAÑIA 12               </t>
  </si>
  <si>
    <t xml:space="preserve">LOMA MERLO                              </t>
  </si>
  <si>
    <t>ZARATE ISLA A 2 CUADRAS DE PLAZA ESMERAL</t>
  </si>
  <si>
    <t>CALLE AMERICA AL COSTADO DEL CENTRO DE S</t>
  </si>
  <si>
    <t xml:space="preserve">CALLE 2 C/ CANADA FRENTE ASUGAZ         </t>
  </si>
  <si>
    <t xml:space="preserve">ATRAS DE LA CAPILLA BUEN CONSEJO        </t>
  </si>
  <si>
    <t xml:space="preserve">CALLE S/N C/ CALLE AMERICA              </t>
  </si>
  <si>
    <t xml:space="preserve">CALLE SIN NOMBRE C/ AMERICA             </t>
  </si>
  <si>
    <t xml:space="preserve">AUTOPISTA SILVIO PETTIROSSI             </t>
  </si>
  <si>
    <t xml:space="preserve">SAN MARCO                               </t>
  </si>
  <si>
    <t xml:space="preserve">JOVENES UNIDOS                          </t>
  </si>
  <si>
    <t xml:space="preserve">YKUA KARANDAY                           </t>
  </si>
  <si>
    <t xml:space="preserve">CERCA DE LA PARADA DEL 51 (INTERNO)     </t>
  </si>
  <si>
    <t xml:space="preserve">YKUA KARANDAY CALLE ROSARIO COMPAÑIA 11 </t>
  </si>
  <si>
    <t xml:space="preserve">ASENTAMIENTO SUEÑO DEL PILAR            </t>
  </si>
  <si>
    <t xml:space="preserve">YKUA KARANDAY Y NORMA PEREIRA           </t>
  </si>
  <si>
    <t xml:space="preserve">AVDA YCUA KARANDAY                      </t>
  </si>
  <si>
    <t xml:space="preserve">YKUA RAPE I                             </t>
  </si>
  <si>
    <t>LOS AMIGOS AL COSTADO DEL COLEGIO ESPIRI</t>
  </si>
  <si>
    <t xml:space="preserve">VIRGEN DEL ROSARIO                      </t>
  </si>
  <si>
    <t xml:space="preserve">YCUA CARANDAY COMPANILLO 11             </t>
  </si>
  <si>
    <t xml:space="preserve">YKUARANDAY                              </t>
  </si>
  <si>
    <t xml:space="preserve">YCUA KARANDAY                           </t>
  </si>
  <si>
    <t xml:space="preserve">YCUAKARANDAY                            </t>
  </si>
  <si>
    <t>CALLE YKUA KARANDAY EN EL CALLEJON DESPU</t>
  </si>
  <si>
    <t xml:space="preserve">CALLE JOSE GIMENEZ CERCA DE LA CANCHA   </t>
  </si>
  <si>
    <t xml:space="preserve">AREA. YCUA KARANDAY                     </t>
  </si>
  <si>
    <t xml:space="preserve">FRACCION JORGE RAUL COMPAÑIA 11         </t>
  </si>
  <si>
    <t>FRENTE A LA ESCUELA EDUARDO IRRAZABAL MU</t>
  </si>
  <si>
    <t xml:space="preserve">AL LADO DE LA CANCHA 10 DE AGOSTO       </t>
  </si>
  <si>
    <t>YCUA CARANDAY AL LADO DE LA ESCUELA DIGN</t>
  </si>
  <si>
    <t xml:space="preserve">AKA KARANDY                             </t>
  </si>
  <si>
    <t xml:space="preserve">7 DE OCTUBRE                            </t>
  </si>
  <si>
    <t xml:space="preserve">SANTA ROSA Y 7 DE OCTUBRE               </t>
  </si>
  <si>
    <t>JOVENES UNIDOS C/25 DE OCTUBRE E/7 DE OC</t>
  </si>
  <si>
    <t xml:space="preserve">SANTA CATARINA C/ TUPA REKA             </t>
  </si>
  <si>
    <t>TUPAREKAVO Y LA CATOLICA A 300 MTS DE LA</t>
  </si>
  <si>
    <t xml:space="preserve">AVENIDA YCUACARANDAY                    </t>
  </si>
  <si>
    <t xml:space="preserve">7 DE OCTUBRE TUPAREKAVA                 </t>
  </si>
  <si>
    <t xml:space="preserve">YKUARAPE 1                              </t>
  </si>
  <si>
    <t xml:space="preserve">CALLE YCUA, DETRAS DE LA PARADA LINEA 5 </t>
  </si>
  <si>
    <t xml:space="preserve">S/N CASI RUTA LIMPIO LUQUE              </t>
  </si>
  <si>
    <t xml:space="preserve">RUTA LUQUE AREGUA                       </t>
  </si>
  <si>
    <t xml:space="preserve">CALLE YKUA RANDAY                       </t>
  </si>
  <si>
    <t xml:space="preserve">ASENTAMIENTO VIRGEN DEL PILAR           </t>
  </si>
  <si>
    <t xml:space="preserve">FRENTE A LA PARADA DE LA LINEA 5        </t>
  </si>
  <si>
    <t>SIN NOMBRE A 2 CUADRAS DE LA RUTA LIMPIO</t>
  </si>
  <si>
    <t xml:space="preserve">VILLA POLICIAL                          </t>
  </si>
  <si>
    <t xml:space="preserve">ASENTAMIENTO SAN PEDRO 2                </t>
  </si>
  <si>
    <t xml:space="preserve">YKUA KA`A, MORA CUE- TUPA REKAVO        </t>
  </si>
  <si>
    <t xml:space="preserve">CALLE SAN JOSE CASI TUPARECAVO          </t>
  </si>
  <si>
    <t xml:space="preserve">VIRGEN DEL ROSARIO ESQ CALLE S/N        </t>
  </si>
  <si>
    <t xml:space="preserve">JOVENES UNIDOS CASI 23 DE OCTUBRE       </t>
  </si>
  <si>
    <t xml:space="preserve">TUPARECAVO /MORACUE                     </t>
  </si>
  <si>
    <t xml:space="preserve">TUPARECAVO, MORACUE                     </t>
  </si>
  <si>
    <t xml:space="preserve">YPACARANDAY ASENTAMIENTO 16 DE JULIO    </t>
  </si>
  <si>
    <t xml:space="preserve">CAMINO MORASCUE LIMPIO                  </t>
  </si>
  <si>
    <t xml:space="preserve">FRACCION MAIZAL(FRENTE PARADA LINEA 5)  </t>
  </si>
  <si>
    <t>CALLE VIRGEN DEL ROSARIO CERCA DE LA CAP</t>
  </si>
  <si>
    <t xml:space="preserve">CAMINO A MORAS CUE LIMPIO               </t>
  </si>
  <si>
    <t xml:space="preserve">SAN FRANCISCO, DETRAS DE LA CAPILLA SAN </t>
  </si>
  <si>
    <t xml:space="preserve">ASENT.CERRO CORA CERCA ESC.DEFENSORES   </t>
  </si>
  <si>
    <t xml:space="preserve">VILLA POLICIAL 8 DE MARZO               </t>
  </si>
  <si>
    <t>A 200 MTS. RUTA LUQUE LIMPIO (PARADA L5)</t>
  </si>
  <si>
    <t xml:space="preserve">ASENTAMIENTO CERRO CORA M4 L2 S/N       </t>
  </si>
  <si>
    <t xml:space="preserve">MANZANA 4 LOTE 1                        </t>
  </si>
  <si>
    <t xml:space="preserve">CALLE SIN NOMBRE                        </t>
  </si>
  <si>
    <t xml:space="preserve">25 CUADRAS DETRAS DE LA ESC.DEFENSORES  </t>
  </si>
  <si>
    <t xml:space="preserve">TERRITORIO SOCIAL CERRO CORA MAN.3 LOTE </t>
  </si>
  <si>
    <t xml:space="preserve">DETRAS DE LA FARMACIA SAN FRANCISCO     </t>
  </si>
  <si>
    <t xml:space="preserve">YCUA RAPE                               </t>
  </si>
  <si>
    <t xml:space="preserve">YKUARANDAY- A 100 MTS DE ESC. MUTI      </t>
  </si>
  <si>
    <t xml:space="preserve">MORA CUE COMPAÑIA 11                    </t>
  </si>
  <si>
    <t xml:space="preserve">ENTRAR EN LA CARPINTERIA RUVIÑO         </t>
  </si>
  <si>
    <t xml:space="preserve">CAMINO A LIMPIO FRACCION ACAPULCO II    </t>
  </si>
  <si>
    <t xml:space="preserve">RUTA LUQUE LIMPIO DETRAS DESPENSA ROMI  </t>
  </si>
  <si>
    <t xml:space="preserve">PASILLO FRENTE A LA COMISARIA MORA CUE  </t>
  </si>
  <si>
    <t xml:space="preserve">SUB.OFI RAMON GONZALEZ C/SUB. OFI AYALA </t>
  </si>
  <si>
    <t xml:space="preserve">OSCARIS ESQUINA MEDINA                  </t>
  </si>
  <si>
    <t xml:space="preserve">IGNACIO VERA C/ANDRES ZARACHO           </t>
  </si>
  <si>
    <t xml:space="preserve">SANTA CATALINA C/NAZARET                </t>
  </si>
  <si>
    <t xml:space="preserve">BERNARDINO MEDINA C/IGNACIO VERA        </t>
  </si>
  <si>
    <t xml:space="preserve">JARDIN DE RIOS 3RA FRACCION             </t>
  </si>
  <si>
    <t xml:space="preserve">FRACCION MONSERRAT                      </t>
  </si>
  <si>
    <t xml:space="preserve">FRENTE LA CAPILLA CRISTO REY            </t>
  </si>
  <si>
    <t xml:space="preserve">TUPA REKAVO C/ FLOR DE COCO             </t>
  </si>
  <si>
    <t xml:space="preserve">FRACCION SONIA LUZ                      </t>
  </si>
  <si>
    <t xml:space="preserve">A LADO DE CASA DE RETIRO TUPA REKAVO    </t>
  </si>
  <si>
    <t xml:space="preserve">CERCA DE CASA DE RETIRO TUPA REKAVO     </t>
  </si>
  <si>
    <t>AL COSTADO DE CASA DE RETIRO TUPA REKAVO</t>
  </si>
  <si>
    <t xml:space="preserve">MBOCAYA POTY                            </t>
  </si>
  <si>
    <t xml:space="preserve">CAMINO A MORAS CUE A 1 CUADRA DE COPEG  </t>
  </si>
  <si>
    <t xml:space="preserve">A LADO DE LA CASA DE RETIRO TUPA REKAVO </t>
  </si>
  <si>
    <t xml:space="preserve">A 3 CUADRAS DE LA CASA DE RETIRO TUPA   </t>
  </si>
  <si>
    <t xml:space="preserve">CAMINO LUQUE-LIMPIO A LADO DE LA COPEG  </t>
  </si>
  <si>
    <t xml:space="preserve">CAMINO LUQUE-LIMPIO FRENTE A COPEG      </t>
  </si>
  <si>
    <t xml:space="preserve">FRACCION FLOR DE COCO                   </t>
  </si>
  <si>
    <t xml:space="preserve">SANTA CATALINA Y FLOR DE COCO           </t>
  </si>
  <si>
    <t>TUPARENDA A LA DERECHA 800 M. APROXIMADO</t>
  </si>
  <si>
    <t xml:space="preserve">SANTA CATALINA                          </t>
  </si>
  <si>
    <t xml:space="preserve">YCUA SATI C/CERCA DE LA CAP JESUS BUEN  </t>
  </si>
  <si>
    <t xml:space="preserve">LUCIANO ORREGO                          </t>
  </si>
  <si>
    <t xml:space="preserve">AVDA TUPA REKAVO                        </t>
  </si>
  <si>
    <t>EN LA ESQ DE LA PANADERIA RUTH A LA DERE</t>
  </si>
  <si>
    <t xml:space="preserve">GELMER C/YBOTYTY                        </t>
  </si>
  <si>
    <t>19 DE MARZO CASI YKUASATI CERCA DE LA BR</t>
  </si>
  <si>
    <t xml:space="preserve">A 2 CUADRA DE TUPA REKAVO               </t>
  </si>
  <si>
    <t xml:space="preserve">MARIA BLANCA                            </t>
  </si>
  <si>
    <t xml:space="preserve">RUTA TUPA RECOVA                        </t>
  </si>
  <si>
    <t xml:space="preserve">CALLE S/N CERCA AL PUENTE LA PACIENCIA  </t>
  </si>
  <si>
    <t xml:space="preserve">CALLE S/N C/ PUENTE LA PACIENCIA        </t>
  </si>
  <si>
    <t xml:space="preserve">CALLE S/N A MTS DE LA PLAZA SAN ANTONIO </t>
  </si>
  <si>
    <t xml:space="preserve">MCAL LOPEZ                              </t>
  </si>
  <si>
    <t xml:space="preserve">CALLE PANCHITO LOPEZ Y MCAL. LOPEZ      </t>
  </si>
  <si>
    <t xml:space="preserve">FRACCION SANTA ANA                      </t>
  </si>
  <si>
    <t xml:space="preserve">CALLE SAN JUAN C/ ADRIANO ROJAS         </t>
  </si>
  <si>
    <t xml:space="preserve">20 DE JULIO                             </t>
  </si>
  <si>
    <t xml:space="preserve">VERGEL LUQUEÑO (ENTRADA Bº SAN CARLOS)  </t>
  </si>
  <si>
    <t xml:space="preserve">ASENTAMIENTO 12 DE OCTUBRE              </t>
  </si>
  <si>
    <t xml:space="preserve">SAN CELESTINO                           </t>
  </si>
  <si>
    <t xml:space="preserve">KM 18 CAÑADA GARAY                      </t>
  </si>
  <si>
    <t xml:space="preserve">AL NORTE Y A 150M DE LA ESC. SAN MARTIN </t>
  </si>
  <si>
    <t xml:space="preserve">MARIN KA'AGUY Y POZO AZUL               </t>
  </si>
  <si>
    <t xml:space="preserve">POZO AZUL VERGEL LUQUEÑO                </t>
  </si>
  <si>
    <t xml:space="preserve">VERGEL LUQUEÑO                          </t>
  </si>
  <si>
    <t xml:space="preserve">SAN CELESTINO C/MARIA BLANCA            </t>
  </si>
  <si>
    <t xml:space="preserve">VERGEL LUQUEÑO C/CAPILLA SANTA MARIA    </t>
  </si>
  <si>
    <t xml:space="preserve">DESVIO TARUMANDY ITAPUAMI               </t>
  </si>
  <si>
    <t xml:space="preserve">CALLE GREGORIO BAZAN                    </t>
  </si>
  <si>
    <t>CAMINO A ITA'ANGUA (CERCA DE PLAZA TRIUN</t>
  </si>
  <si>
    <t xml:space="preserve">CAMINO A ITANGU`A (CERCA ESC BETANIA)   </t>
  </si>
  <si>
    <t>S/N C/WILLIAN LAUREN A 2 CUADRAS HOPITAL</t>
  </si>
  <si>
    <t xml:space="preserve">VERGEL LUQUEÑO E/ MARIA BLANCA          </t>
  </si>
  <si>
    <t xml:space="preserve">CANTALICIO SANABRIA, VIA FERREA         </t>
  </si>
  <si>
    <t xml:space="preserve">KM. 20                                  </t>
  </si>
  <si>
    <t>KM 18 CAÑADA GARAY AL LADO DE LA ESCUELA</t>
  </si>
  <si>
    <t xml:space="preserve">VERGEL LUQUEÑO A 4 CASA DE LA ESC. SAN  </t>
  </si>
  <si>
    <t xml:space="preserve">10º COMPAÑIA CAÑADA GARAY               </t>
  </si>
  <si>
    <t xml:space="preserve">FRACCION SANTA CATALINA                 </t>
  </si>
  <si>
    <t xml:space="preserve">WENCESLAO MARTINEZ KM 18,5 AL ESTE ESC. </t>
  </si>
  <si>
    <t xml:space="preserve">LAUREN A 5 CUADRAS DE LA RUTA PRINCIPAL </t>
  </si>
  <si>
    <t xml:space="preserve">CAMINO C/ ITA ANGU`A                    </t>
  </si>
  <si>
    <t xml:space="preserve">LUCAS SOSA E/ GENERAL GENES             </t>
  </si>
  <si>
    <t xml:space="preserve">ABEL PEREIRA A 150 M DE LA CALLE VERGEL </t>
  </si>
  <si>
    <t>ABEL PEREIRA AL NORTE DE LA ESC. SAN MAR</t>
  </si>
  <si>
    <t xml:space="preserve">CALLE SAN JUAN VERGEL LUQUEÑO           </t>
  </si>
  <si>
    <t xml:space="preserve">CAÑADA GARAY                            </t>
  </si>
  <si>
    <t xml:space="preserve">BERGEL LUQUEÑO COMPAÑIA 10              </t>
  </si>
  <si>
    <t xml:space="preserve">CALLE LOS TRIUNFADORES                  </t>
  </si>
  <si>
    <t xml:space="preserve">LOS TRIUNFADORES KM 20 ITA'ANGUA        </t>
  </si>
  <si>
    <t xml:space="preserve">BARRIO SAN MIGUEL A 1CUADRA DE LA PLAZA </t>
  </si>
  <si>
    <t xml:space="preserve">COMPAÑIA 10 MARIN KA`AGUY               </t>
  </si>
  <si>
    <t xml:space="preserve">FRACCION PAJARO CAMPANA                 </t>
  </si>
  <si>
    <t xml:space="preserve">CAÑADA GARAY Y CAMINO PAJARO CAMPANA    </t>
  </si>
  <si>
    <t xml:space="preserve">C/CAÑADA GARAY KM 19 FRENTE A SENACSA   </t>
  </si>
  <si>
    <t>S/N AL SUR A 150M DEL SURTIDOR BR VERGEL</t>
  </si>
  <si>
    <t xml:space="preserve">BARRIO REMONCITO CAÑADA GARAY           </t>
  </si>
  <si>
    <t xml:space="preserve">ASENTAMIENTO 20 DE ABRIL                </t>
  </si>
  <si>
    <t xml:space="preserve">VERGEL LUQUEñO Y OÑONDIVEPA             </t>
  </si>
  <si>
    <t xml:space="preserve">CALLE OÑONDIVEPA KM 18 1/2              </t>
  </si>
  <si>
    <t>MARIA CELINA CERCA DE LA CANCHA SOL DE M</t>
  </si>
  <si>
    <t xml:space="preserve">VERGEL LUQUEÑO ESQUINA PASANDO LA VIA   </t>
  </si>
  <si>
    <t xml:space="preserve">VERGEL LUQUEÑO KM 18                    </t>
  </si>
  <si>
    <t>CERCA DE LA PLAZA SAN ANTONIO A 700M ESC</t>
  </si>
  <si>
    <t xml:space="preserve">VERGEL LUQUEÑO FRACCION LAS AVELLANAS   </t>
  </si>
  <si>
    <t xml:space="preserve">LAUVELLANA FRACCION                     </t>
  </si>
  <si>
    <t xml:space="preserve">5 CUADRAS DE CAPILLA SAN JUAN           </t>
  </si>
  <si>
    <t xml:space="preserve">KM 19-CAÑADA GARAY                      </t>
  </si>
  <si>
    <t>ABEL PEREIRA A 300M AL NORTE DE LA ESCUE</t>
  </si>
  <si>
    <t xml:space="preserve">CALLE 15 KM 19                          </t>
  </si>
  <si>
    <t xml:space="preserve">FINCA CAÑADA GARAY KM 19                </t>
  </si>
  <si>
    <t xml:space="preserve">BUENCESLAO MARTINEZ                     </t>
  </si>
  <si>
    <t xml:space="preserve">S/N HACIA CALLE 15                      </t>
  </si>
  <si>
    <t xml:space="preserve">CALLE 15                                </t>
  </si>
  <si>
    <t>CERCA DE LA CALLE GUENCESLAO MARTINEZ FR</t>
  </si>
  <si>
    <t xml:space="preserve">CALLE CAÑADA GARAY KM 20                </t>
  </si>
  <si>
    <t xml:space="preserve">CAMINO A ITA ANGU`A                     </t>
  </si>
  <si>
    <t xml:space="preserve">KM 20 BINDER                            </t>
  </si>
  <si>
    <t xml:space="preserve">CAMINO A ITA'ANGUA                      </t>
  </si>
  <si>
    <t xml:space="preserve">KM 20 COMPAÑIA 7                        </t>
  </si>
  <si>
    <t>AVD WENCESLAO MARTINEZ KM 197,7 COMPAÑIA</t>
  </si>
  <si>
    <t xml:space="preserve">KM 20 CAMINO A YUKYRY                   </t>
  </si>
  <si>
    <t>K19- AVDA GRAL GENES Y FRACCION MARILENA</t>
  </si>
  <si>
    <t xml:space="preserve">KM 20 CAÑADA GARAY                      </t>
  </si>
  <si>
    <t xml:space="preserve">CAÑADA GARAY 10ª COMPAÑIA VILLA KO'E    </t>
  </si>
  <si>
    <t>PASILLO (AL LADO DE LA CAPILLA SAN MIGUE</t>
  </si>
  <si>
    <t xml:space="preserve">FRACCION SANTA CATALINA KM 17 C/ HEROES </t>
  </si>
  <si>
    <t xml:space="preserve">CALLE HERNANDARIAS                      </t>
  </si>
  <si>
    <t xml:space="preserve">KM 20 FRACCION LA LUQUEÑA               </t>
  </si>
  <si>
    <t xml:space="preserve">DETRAS DE LA CAPILLA SAN MIGUEL         </t>
  </si>
  <si>
    <t xml:space="preserve">SAN CARLOS                              </t>
  </si>
  <si>
    <t xml:space="preserve">KM. 19 CAÑADA GARAY                     </t>
  </si>
  <si>
    <t xml:space="preserve">SAN ISIDRO C/ SAN JORGE                 </t>
  </si>
  <si>
    <t>CALLE INMACULADA CONCEPCION C/ OÑONDIVEP</t>
  </si>
  <si>
    <t xml:space="preserve">INMACULADA CONCEPCION C/ OÑONDIVEPA     </t>
  </si>
  <si>
    <t xml:space="preserve">SAN CARLOS YKA'A                        </t>
  </si>
  <si>
    <t xml:space="preserve">FRACCION SAN CARLOS                     </t>
  </si>
  <si>
    <t>OÑONDIVEPA (C/DE LA DESPENSA 8 DICIEMBRE</t>
  </si>
  <si>
    <t xml:space="preserve">INMACULADA CONCEPCION Y NIÑO JESUS      </t>
  </si>
  <si>
    <t>CALLE S/N C/ GOMEZ CHAPARRO (DETRAS DE L</t>
  </si>
  <si>
    <t xml:space="preserve">INMACULADA CONCEPCION FRENTE AL PUESTO  </t>
  </si>
  <si>
    <t xml:space="preserve">MARAMBURE                               </t>
  </si>
  <si>
    <t xml:space="preserve">FRACCION SAN JOSE                       </t>
  </si>
  <si>
    <t xml:space="preserve">PEDRO PABLO PASMOR                      </t>
  </si>
  <si>
    <t>CALLE LIBERTAD A 3 CUADRAS DE LA CAPILLA</t>
  </si>
  <si>
    <t xml:space="preserve">CALLE KO'E PYAHU                        </t>
  </si>
  <si>
    <t xml:space="preserve">VILLA KO`E PYAHU                        </t>
  </si>
  <si>
    <t>MARIA BLANCA A 5 CUADRAS DE VERGEL LUQUE</t>
  </si>
  <si>
    <t xml:space="preserve">WILLIAN LOURENT                         </t>
  </si>
  <si>
    <t xml:space="preserve">CAMINO LUQUE LIMPIO CERCA DE LA IGLESIA </t>
  </si>
  <si>
    <t xml:space="preserve">SAN IGNACIO DEL LOYOLA                  </t>
  </si>
  <si>
    <t>RUTA TAPE REKAVO JOVENES UNIDOS C/7OCTUB</t>
  </si>
  <si>
    <t xml:space="preserve">TUPA REKAVO C/SAN JOSE                  </t>
  </si>
  <si>
    <t xml:space="preserve">TUPA REKAVO C/ YKUAKARANDAY             </t>
  </si>
  <si>
    <t xml:space="preserve">VERGEL LUQUEÑO C/TTE 1º SIXTO RAMIREZ   </t>
  </si>
  <si>
    <t xml:space="preserve">MAINUMBY C/ VILLA TRINIDAD              </t>
  </si>
  <si>
    <t xml:space="preserve">KM. 18 LAS AVELLANAS                    </t>
  </si>
  <si>
    <t xml:space="preserve">TRINIDAD C/MAINUMBY                     </t>
  </si>
  <si>
    <t xml:space="preserve">SIXTO RAMIREZ C/VERGEL LUQUEÑO          </t>
  </si>
  <si>
    <t xml:space="preserve">MAINUMBY C/TRINIDAD                     </t>
  </si>
  <si>
    <t xml:space="preserve">WILIAN LAURETS Y MARIA BLANCA           </t>
  </si>
  <si>
    <t>SAN CARLOS A LADO DE LA DESPENSA ERE'ERA</t>
  </si>
  <si>
    <t xml:space="preserve">MORA CUE LIMPIO                         </t>
  </si>
  <si>
    <t xml:space="preserve">FRACCION JARDIN DE PARIS                </t>
  </si>
  <si>
    <t xml:space="preserve">JARDIN DE PARIS C/VERGEL LUQUEÑO        </t>
  </si>
  <si>
    <t xml:space="preserve">WILIAM LAURET                           </t>
  </si>
  <si>
    <t xml:space="preserve">CALLE PRIMAVERA                         </t>
  </si>
  <si>
    <t xml:space="preserve">RAMON OVELAR C/SAN JOSE                 </t>
  </si>
  <si>
    <t xml:space="preserve">GENERAL GENES C/VIA FERREA              </t>
  </si>
  <si>
    <t>LUCIANO ORREGO A 50 MTS DE DESPENSA PABL</t>
  </si>
  <si>
    <t xml:space="preserve">YCUA SATI                               </t>
  </si>
  <si>
    <t xml:space="preserve">PANTALEON C/SAN JOSE                    </t>
  </si>
  <si>
    <t xml:space="preserve">GENERAL DIAZ C/YCUA SATI                </t>
  </si>
  <si>
    <t xml:space="preserve">DE LA AMISTAD Y SAN JORGE               </t>
  </si>
  <si>
    <t xml:space="preserve">SAN JORGE C/DE LA AMISTAD               </t>
  </si>
  <si>
    <t xml:space="preserve">DE LA AMISTAD Y ROSARIO                 </t>
  </si>
  <si>
    <t xml:space="preserve">MBURUCUYA C/ESPINILLO                   </t>
  </si>
  <si>
    <t xml:space="preserve">PORVENIR C/MBURUCUYA                    </t>
  </si>
  <si>
    <t xml:space="preserve">MBURUKUYA C/ROSARIO                     </t>
  </si>
  <si>
    <t xml:space="preserve">MBURUCUYA Y ROSARIO 2DO BARRIO          </t>
  </si>
  <si>
    <t xml:space="preserve">COMPAÑIA 11 KM. 17                      </t>
  </si>
  <si>
    <t xml:space="preserve">RAMON OVELAR Y ARROYO SECO              </t>
  </si>
  <si>
    <t xml:space="preserve">AL LADO DE LA CANCHA JUVENTUD           </t>
  </si>
  <si>
    <t>EX-QUINTA SUIZA A METROS MUEBLES SAN ANT</t>
  </si>
  <si>
    <t>KM. 17 CERCA DE LA CANCHA SAN JOSE OBRER</t>
  </si>
  <si>
    <t xml:space="preserve">EX QUINTA SUIZA                         </t>
  </si>
  <si>
    <t xml:space="preserve">CORONEL CABRERA                         </t>
  </si>
  <si>
    <t xml:space="preserve">CALLE 8 C/ VERGEL LUQUEÑO               </t>
  </si>
  <si>
    <t xml:space="preserve">SAN CARLOS Y VIA FERREA                 </t>
  </si>
  <si>
    <t xml:space="preserve">MAESTRO FELIX Y VERGEL LUQUEÑO          </t>
  </si>
  <si>
    <t xml:space="preserve">CALLE SIN NOMBRE C/ VERGEL LUQUEÑO      </t>
  </si>
  <si>
    <t xml:space="preserve">S/N C/ VERGEL LUQUEÑO                   </t>
  </si>
  <si>
    <t xml:space="preserve">BERGEL LUQUEÑO FRENTE A VELLAVIDA       </t>
  </si>
  <si>
    <t xml:space="preserve">NUEVA TRINIDAD C/ VERGEL LUQUEÑO        </t>
  </si>
  <si>
    <t xml:space="preserve">GENERAL DIAZ Y CORONEL CABRERA          </t>
  </si>
  <si>
    <t xml:space="preserve">CALLE VERGEL LUQUEÑO                    </t>
  </si>
  <si>
    <t xml:space="preserve">BRAULIO CABRERA                         </t>
  </si>
  <si>
    <t xml:space="preserve">PASILLO YKA`A                           </t>
  </si>
  <si>
    <t xml:space="preserve">CHOVORICO CONT. PANTALEON GARCIA        </t>
  </si>
  <si>
    <t xml:space="preserve">EL INDIO E/ AZTECA Y MISION             </t>
  </si>
  <si>
    <t xml:space="preserve">CALLE AZTECA C/ CAÑADA                  </t>
  </si>
  <si>
    <t xml:space="preserve">LOMA MERLO Y SANTA CRUZ EN EL LIMITE    </t>
  </si>
  <si>
    <t xml:space="preserve">ERNESTO GUEVARA Y COCHABAMBA            </t>
  </si>
  <si>
    <t xml:space="preserve">AMERICA Y TUYUTI                        </t>
  </si>
  <si>
    <t xml:space="preserve">S/N C/ LOS ABORIGENES AMERICANOS        </t>
  </si>
  <si>
    <t xml:space="preserve">JUAN BAUTISTA INSFRAN                   </t>
  </si>
  <si>
    <t xml:space="preserve">ASENTAMIENTO 16 DE AGOSTO               </t>
  </si>
  <si>
    <t xml:space="preserve">INGA C/ SAN CAYETANO                    </t>
  </si>
  <si>
    <t xml:space="preserve">VILLA 6 DE ENERO                        </t>
  </si>
  <si>
    <t xml:space="preserve">AMERICA                                 </t>
  </si>
  <si>
    <t xml:space="preserve">DETRAS DEL COLEGIO JAVALOYES GONZALEZ   </t>
  </si>
  <si>
    <t xml:space="preserve">EX COMBATIENTE E/ AMERICA Y PETTIROSSI  </t>
  </si>
  <si>
    <t xml:space="preserve">AMERICA ESQ. TORIBIO REINALDO           </t>
  </si>
  <si>
    <t>ASENTAMIENTO 4 DE SETIEMBRE (ALEMAN KUE)</t>
  </si>
  <si>
    <t xml:space="preserve">ENRIQUE MEZA Y CARLOS MEZA              </t>
  </si>
  <si>
    <t xml:space="preserve">CALLE LAS AMERICAS                      </t>
  </si>
  <si>
    <t xml:space="preserve">EX COMBATIENTE MIGUEL MEZA              </t>
  </si>
  <si>
    <t xml:space="preserve">ROCIO CELESTE CABRIZA C/ LOMA MERLO     </t>
  </si>
  <si>
    <t xml:space="preserve">ROCIO CELESTE CABRIZA                   </t>
  </si>
  <si>
    <t xml:space="preserve">CALLE CNEL. BOGADO                      </t>
  </si>
  <si>
    <t xml:space="preserve">ROCIO CABRIZA                           </t>
  </si>
  <si>
    <t xml:space="preserve">ROCIO CELESTE ESQ. CORONEL BOGADO       </t>
  </si>
  <si>
    <t xml:space="preserve">2DA CAPITAL E/ARTIGAS Y MCAL. SUCRE     </t>
  </si>
  <si>
    <t xml:space="preserve">8 DE DICIEMBRE C/ LA CONQUISTA          </t>
  </si>
  <si>
    <t xml:space="preserve">MIGUEL E. MEZA                          </t>
  </si>
  <si>
    <t xml:space="preserve">LOMA MERLO C/ CORONEL BOGADO            </t>
  </si>
  <si>
    <t xml:space="preserve">SAN CAYETANO C/ MARIA AUXILIADORA       </t>
  </si>
  <si>
    <t xml:space="preserve">AROMITA C/ JOSE BRUNO ORTIZ             </t>
  </si>
  <si>
    <t xml:space="preserve">CALLE JARDIN DE ORO E/ PASILLO 1        </t>
  </si>
  <si>
    <t xml:space="preserve">ROSARIO C/ COMANDANTE CABAÑAS           </t>
  </si>
  <si>
    <t xml:space="preserve">COMANDANTE CABAÑAS C/ ROSARIO           </t>
  </si>
  <si>
    <t xml:space="preserve">JOSE B ORTIZ ESQ/ YAGUY                 </t>
  </si>
  <si>
    <t xml:space="preserve">CALLE SAN FRANCISCO C/SILVIO PETTIROSSI </t>
  </si>
  <si>
    <t xml:space="preserve">2º CAPITAL                              </t>
  </si>
  <si>
    <t>CNEL. BOGADO E/ 12 DE OCTUBRE Y PASO BOG</t>
  </si>
  <si>
    <t>CORONEL BOGADO E/PASO BOGARIN Y 12 DE OC</t>
  </si>
  <si>
    <t xml:space="preserve">LOMA MERLO- 2º CAPITAL DE LA REPUBLICA  </t>
  </si>
  <si>
    <t xml:space="preserve">CORONEL BOGADO ESQUINA 2º CAPITAL       </t>
  </si>
  <si>
    <t xml:space="preserve">CORONEL BOGADO ESQ.JUAN BAUTISTA Y PASO </t>
  </si>
  <si>
    <t xml:space="preserve">ALBERDI-CALLE L Y ULTIMA                </t>
  </si>
  <si>
    <t>CNEL. BOGADO E/KARANDAYTY Y PASO BOGARIN</t>
  </si>
  <si>
    <t xml:space="preserve">CORONEL BOGADO                          </t>
  </si>
  <si>
    <t>CALLE ULTIMA Y ALBERDI FRENTE A LA PLAZA</t>
  </si>
  <si>
    <t xml:space="preserve">ALBERDI ESTE C/ CALLE 5                 </t>
  </si>
  <si>
    <t xml:space="preserve">CAMPO VIA C/ALBERDI                     </t>
  </si>
  <si>
    <t xml:space="preserve">CORONEL BOGADO Y KARANDA'YTY            </t>
  </si>
  <si>
    <t xml:space="preserve">ROSARIO C/KARANDA'YTY                   </t>
  </si>
  <si>
    <t>AMERICA, FRENTE A EXFABRICA DE EMBUTIDOS</t>
  </si>
  <si>
    <t xml:space="preserve">AMERICA C/ CANTERO 1º BARRIO            </t>
  </si>
  <si>
    <t xml:space="preserve">VILLA OLIVA E/YRENDAGUE Y KARANDAYTY    </t>
  </si>
  <si>
    <t xml:space="preserve">YRENDAGUE Y VILLA OLIVA                 </t>
  </si>
  <si>
    <t xml:space="preserve">ROSARIO ESQ. KARANDAYTY                 </t>
  </si>
  <si>
    <t xml:space="preserve">JOSE A MOLAS                            </t>
  </si>
  <si>
    <t xml:space="preserve">HERRERO BUENO C/YRENALAGUE              </t>
  </si>
  <si>
    <t xml:space="preserve">CORONEL BOGADO C/MCAL.ESTIGARRIBIA      </t>
  </si>
  <si>
    <t xml:space="preserve">ALBERDI C/ MCAL ESTIGARRIBIA            </t>
  </si>
  <si>
    <t xml:space="preserve">CORONEL BOGADO C/ COMANDANTE CABAÑAS    </t>
  </si>
  <si>
    <t xml:space="preserve">MCAL. ESTIGARRIBIA Y HERRERO BUENO      </t>
  </si>
  <si>
    <t>COMANDANTE CABAÑA E/JUAN MOLAS Y ALBERDI</t>
  </si>
  <si>
    <t xml:space="preserve">COMANDANTE CABAÑAS C/ROSARIO            </t>
  </si>
  <si>
    <t xml:space="preserve">VALOIS RIVAROLA C/ MONTE ALTO           </t>
  </si>
  <si>
    <t xml:space="preserve">VALOIS RIVAROLA ESQ. MONTE ALTO         </t>
  </si>
  <si>
    <t xml:space="preserve">JATITY CORA C/PICUIRA                   </t>
  </si>
  <si>
    <t>COMANDANTE GAMARRA E/TTE.HERRERO BUENO Y</t>
  </si>
  <si>
    <t xml:space="preserve">CORONEL BOGADO C/AVENIDA CABALLERIA     </t>
  </si>
  <si>
    <t xml:space="preserve">CORONEL BOGADO C/PRESIDENTE SANCHEZ     </t>
  </si>
  <si>
    <t xml:space="preserve">COMANDANTE GAMARRA                      </t>
  </si>
  <si>
    <t xml:space="preserve">CAPITAN VALOIS RIVAROLA                 </t>
  </si>
  <si>
    <t xml:space="preserve">AQUIDABAN C/ALBERDI                     </t>
  </si>
  <si>
    <t xml:space="preserve">CPTAN RIVAROLA C/ ROSARIO               </t>
  </si>
  <si>
    <t xml:space="preserve">PILAR Y CRUZ DEL DEFENSOR               </t>
  </si>
  <si>
    <t xml:space="preserve">VICE PTE SANCHEZ                        </t>
  </si>
  <si>
    <t xml:space="preserve">VICE PTE. SANCHEZ C/ CORONEL BOGADO     </t>
  </si>
  <si>
    <t xml:space="preserve">CURUPAYTY                               </t>
  </si>
  <si>
    <t xml:space="preserve">CORONEL BOGADO C/ AMERICA               </t>
  </si>
  <si>
    <t xml:space="preserve">AMERICA E/ TUYUTI                       </t>
  </si>
  <si>
    <t xml:space="preserve">AMERICA C/ TUYUTI                       </t>
  </si>
  <si>
    <t xml:space="preserve">TUJUTI Y AMERICA                        </t>
  </si>
  <si>
    <t xml:space="preserve">AMERICA C/TUYUTI                        </t>
  </si>
  <si>
    <t xml:space="preserve">VICE PTE. SANCHEZ C/ ALBERDI            </t>
  </si>
  <si>
    <t xml:space="preserve">PASILLO SIN NOMBRE                      </t>
  </si>
  <si>
    <t xml:space="preserve">PAMPA GRANDE                            </t>
  </si>
  <si>
    <t xml:space="preserve">TUYUTI E/ PILAR                         </t>
  </si>
  <si>
    <t xml:space="preserve">TUYUTI C/ AMERICA                       </t>
  </si>
  <si>
    <t xml:space="preserve">TUYUTI C/AMERICA                        </t>
  </si>
  <si>
    <t xml:space="preserve">FULGENCIO YEGROS C/VIA FERREA           </t>
  </si>
  <si>
    <t xml:space="preserve">ANTEQUERA                               </t>
  </si>
  <si>
    <t xml:space="preserve">PANTALEON GARCIA C/ MAESTRO FELIX       </t>
  </si>
  <si>
    <t xml:space="preserve">YRENDAGUE E/TTE GONI Y BENIGNO GONZALEZ </t>
  </si>
  <si>
    <t xml:space="preserve">ESPINILLO C/ PANTALEON GARCIA           </t>
  </si>
  <si>
    <t xml:space="preserve">KARANDA'YTY C/CORONEL BOGADO            </t>
  </si>
  <si>
    <t xml:space="preserve">CALLE ALBERDI Y COMANDANTE GAMARRA      </t>
  </si>
  <si>
    <t xml:space="preserve">VALERIANO ZEBALLO ENTRE PASO BOGARIN    </t>
  </si>
  <si>
    <t xml:space="preserve">VALERIANO ZEBALLOS C/CALLE ULTIMA       </t>
  </si>
  <si>
    <t xml:space="preserve">TTE GONI C/CALLE ULTIMA                 </t>
  </si>
  <si>
    <t xml:space="preserve">FRACCION EL SEIVO                       </t>
  </si>
  <si>
    <t xml:space="preserve">FRACCION EL CEIBO                       </t>
  </si>
  <si>
    <t xml:space="preserve">ROSARIO C/ KARANDA`YTY                  </t>
  </si>
  <si>
    <t xml:space="preserve">CALLE PANTALEON GARCIA C/KARANDA'YTY    </t>
  </si>
  <si>
    <t xml:space="preserve">KARANDAYTY C/ FULGENCIO YEGROS          </t>
  </si>
  <si>
    <t xml:space="preserve">FULGENCIO YEGROS C/ KARANDAYTY          </t>
  </si>
  <si>
    <t xml:space="preserve">KARANDA`YTY C/ FULGENCIO YEGROS         </t>
  </si>
  <si>
    <t xml:space="preserve">PANTALEON GARCIA                        </t>
  </si>
  <si>
    <t xml:space="preserve">KARANDAY`TY Y PANTALEON GARCIA          </t>
  </si>
  <si>
    <t xml:space="preserve">KARANDAYTY Y FULGENCIO YEGROS           </t>
  </si>
  <si>
    <t xml:space="preserve">FULGENCIO YEGROS C/KARANDAITY           </t>
  </si>
  <si>
    <t xml:space="preserve">YRENDAGUE C/ BENIGNO GONZALEZ           </t>
  </si>
  <si>
    <t xml:space="preserve">AZARA                                   </t>
  </si>
  <si>
    <t>A 200 METROS DE LA CANCHA JUVENTUD HELAD</t>
  </si>
  <si>
    <t>12 DE OCTUBRE A 3 CDRA CAP VIRGEN ROSARI</t>
  </si>
  <si>
    <t>VALERIANO ZEBALLOS E/ YRENDAGUE Y KARAND</t>
  </si>
  <si>
    <t xml:space="preserve">YRENDAGUE Y TTE GONI                    </t>
  </si>
  <si>
    <t xml:space="preserve">YRENDAGUE ESQ/ BENIGNO GONZALEZ         </t>
  </si>
  <si>
    <t xml:space="preserve">TTE GOÑY C/KARANDA'YTY                  </t>
  </si>
  <si>
    <t xml:space="preserve">TTE GOÑY C/ YRENDAGUE                   </t>
  </si>
  <si>
    <t>FULGENCIO YEGROS E/MAESTRO FELIX YERENDA</t>
  </si>
  <si>
    <t xml:space="preserve">YRENDAGUE E/ BENIGNO GONZALEZ           </t>
  </si>
  <si>
    <t xml:space="preserve">YEGROS C/ YRENDAGUE                     </t>
  </si>
  <si>
    <t xml:space="preserve">TTE. GONI C/ TACUARY                    </t>
  </si>
  <si>
    <t xml:space="preserve">TENIENTE GONI C/MCAL. ESTIGARRIBIA      </t>
  </si>
  <si>
    <t xml:space="preserve">C/ROSARIO Y TACUARY Nº 47               </t>
  </si>
  <si>
    <t xml:space="preserve">BENIGNO GONZALEZ C/ MCAL ESTIGARRIBIA   </t>
  </si>
  <si>
    <t xml:space="preserve">BENIGNO GONZALEZ 2ºBARRIO               </t>
  </si>
  <si>
    <t xml:space="preserve">TACUARY C/ TTE GONI                     </t>
  </si>
  <si>
    <t xml:space="preserve">VALERIANO ZEBALLOS ESQ/PARAGUARI        </t>
  </si>
  <si>
    <t xml:space="preserve">VIA FERREA E/ VALERIANO ZEBALLOS        </t>
  </si>
  <si>
    <t xml:space="preserve">AZARA C/VIAS FERREAS                    </t>
  </si>
  <si>
    <t xml:space="preserve">VIA FERREA                              </t>
  </si>
  <si>
    <t xml:space="preserve">INDEPENDENCIA NACIONAL C/YEGROS         </t>
  </si>
  <si>
    <t xml:space="preserve">MAURICIO JOSE TROCHE C/ JOSE A. MOLAS Y </t>
  </si>
  <si>
    <t xml:space="preserve">GRAL. DIAZ E/ CNEL. OVIEDO              </t>
  </si>
  <si>
    <t xml:space="preserve">INDEPENDENCIA NACIONAL C/ALVAREI        </t>
  </si>
  <si>
    <t xml:space="preserve">MAURICIO JOSE TROCHE Y ROSARIO          </t>
  </si>
  <si>
    <t xml:space="preserve">TTE. ROJAS SILVA C/ AZARA               </t>
  </si>
  <si>
    <t>MAURICIO J. TROCHE C/ COMANDANTE PERALTA</t>
  </si>
  <si>
    <t xml:space="preserve">BENIGNA GONZALEZ C/ROJAS SILVA          </t>
  </si>
  <si>
    <t xml:space="preserve">COMANDANTE PERALTA C/ MCAL. LOPEZ       </t>
  </si>
  <si>
    <t xml:space="preserve">B. GONZALEZ E/ ITURBE E IND. NACIONAL   </t>
  </si>
  <si>
    <t xml:space="preserve">ITURBE C/ B. GONZALEZ                   </t>
  </si>
  <si>
    <t xml:space="preserve">CORRALES E/ INDEPENDENCIA NACIONAL      </t>
  </si>
  <si>
    <t xml:space="preserve">CORRALES ESQ. INDEPENDENCIA NACIONAL    </t>
  </si>
  <si>
    <t xml:space="preserve">ITURBE Y AZARA                          </t>
  </si>
  <si>
    <t xml:space="preserve">ITURBE C/ AZARA                         </t>
  </si>
  <si>
    <t xml:space="preserve">PIRIBEBUY E/ HERRERA Y GRAL. DIAZ       </t>
  </si>
  <si>
    <t xml:space="preserve">CERRO CORA C/BERTONI                    </t>
  </si>
  <si>
    <t xml:space="preserve">BERNARDINO CABALLERO / FDO. DE LA MORA  </t>
  </si>
  <si>
    <t>GRAL. BERNARDINO CABALLERO C/ FDO. DE LA</t>
  </si>
  <si>
    <t xml:space="preserve">RODRIGUEZ DE FRANCIA C/ 14 DE MAYO      </t>
  </si>
  <si>
    <t xml:space="preserve">GASPAR R. DE FRANCIA C/ 14 DE MAYO      </t>
  </si>
  <si>
    <t xml:space="preserve">BERNARDINO CABALLERO                    </t>
  </si>
  <si>
    <t xml:space="preserve">14 DE MAYO Y BERTONI                    </t>
  </si>
  <si>
    <t xml:space="preserve">AVDA. HUMAITA E/14 DE MAYO Y CERRO CORA </t>
  </si>
  <si>
    <t>CAPITAN BADO E/ GASPAR R. DE FRANCIA Y M</t>
  </si>
  <si>
    <t xml:space="preserve">CAP. BADO C/ RODRIGUEZ                  </t>
  </si>
  <si>
    <t xml:space="preserve">PIRIBEBUY 4º BARRIO                     </t>
  </si>
  <si>
    <t>CARLOS A. LOPEZ E/ 14 DE MAYO Y CAP. BAD</t>
  </si>
  <si>
    <t xml:space="preserve">CNEL. OVIEDO E/ LUIS ALBERTO DE HERREA  </t>
  </si>
  <si>
    <t xml:space="preserve">CAP. INSFRAN E/ CNEL. OVIEDO            </t>
  </si>
  <si>
    <t xml:space="preserve">CNEL. OVIEDO E/ CAPITAN ANDRES INSFRAN  </t>
  </si>
  <si>
    <t xml:space="preserve">CNEL. OVIEDO C/ HERRERA                 </t>
  </si>
  <si>
    <t xml:space="preserve">J.BOGARIN C/14 DE MAYO                  </t>
  </si>
  <si>
    <t xml:space="preserve">MOISES BERTONI C/ CAPITAN BADO          </t>
  </si>
  <si>
    <t xml:space="preserve">GRAL. DIAZ C/ CNEL. OVIEDO              </t>
  </si>
  <si>
    <t xml:space="preserve">ITA YBATE E/ LUIS ALBERTO DE HERRERA    </t>
  </si>
  <si>
    <t xml:space="preserve">J. BOGARIN E/CAPITAN BADO Y 14 DE MAYO  </t>
  </si>
  <si>
    <t xml:space="preserve">RODRIGUEZ DE FRANCIA C/ CAP. BADO       </t>
  </si>
  <si>
    <t xml:space="preserve">14 DE MAYO                              </t>
  </si>
  <si>
    <t>SPORTIVO LUQUEÑO C/ GASPAR R. DE FRANCIA</t>
  </si>
  <si>
    <t xml:space="preserve">D. GONZALEZ C/CAPITAN BADO              </t>
  </si>
  <si>
    <t xml:space="preserve">SPORTIVO LUQUEÑO                        </t>
  </si>
  <si>
    <t xml:space="preserve">JOSE CONCEPCION ORTIZ E/IGNACIO A PANE  </t>
  </si>
  <si>
    <t xml:space="preserve">CARLOS A. LOPEZ C/ COLON                </t>
  </si>
  <si>
    <t xml:space="preserve">SPORTIVO LUQUEÑO CASI BALDERRAMA        </t>
  </si>
  <si>
    <t xml:space="preserve">JAVIER BOGARIN / SPORTIVO LUQUEÑO       </t>
  </si>
  <si>
    <t xml:space="preserve">VALDERRAMA Y DELFIN CHAMORRO            </t>
  </si>
  <si>
    <t xml:space="preserve">LOS GUAYABOS                            </t>
  </si>
  <si>
    <t xml:space="preserve">MERLO DE PORTUGAL C/SARGENTO SOTO       </t>
  </si>
  <si>
    <t xml:space="preserve">BENJAMIN ACEVAL Y SAUCE                 </t>
  </si>
  <si>
    <t xml:space="preserve">BERNARDINO CABALLERO Y CAPITAN INSFRAN  </t>
  </si>
  <si>
    <t xml:space="preserve">PIRIBEBUY E/ GRAL. DIAZ Y HERRERA       </t>
  </si>
  <si>
    <t>RODRIGUEZ DE FRANCIA C/FERNANDO DE LA MO</t>
  </si>
  <si>
    <t xml:space="preserve">TTE. RIVAS                              </t>
  </si>
  <si>
    <t>TTE. 1º EPIFANIO RIVAS C/ FDO DE LA MORA</t>
  </si>
  <si>
    <t xml:space="preserve">GENERAL AQUINO E/SUCRE                  </t>
  </si>
  <si>
    <t xml:space="preserve">JOSE BONIFACIO C/PEDRO JUAN CABALLERO   </t>
  </si>
  <si>
    <t xml:space="preserve">LEONISMO LUQUEÑO                        </t>
  </si>
  <si>
    <t xml:space="preserve">LEONISMO LUQUEÑO C/LUIS ECHAGUE         </t>
  </si>
  <si>
    <t xml:space="preserve">PASILLO TUYUTI C/ DEL MAESTRO           </t>
  </si>
  <si>
    <t xml:space="preserve">BOQUERON ESQ. EMILIANO R. FERNANDEZ     </t>
  </si>
  <si>
    <t xml:space="preserve">ARTIGAS C/ SAUCE                        </t>
  </si>
  <si>
    <t xml:space="preserve">SAN MARTIN C/CORONEL OVIEDO             </t>
  </si>
  <si>
    <t xml:space="preserve">SAN MARTIN C/ CNEL. OVIEDO              </t>
  </si>
  <si>
    <t xml:space="preserve">SAUCE E/JOSE BONIFACIO                  </t>
  </si>
  <si>
    <t xml:space="preserve">SAUCE ESQ. JOSE BONIFACIO               </t>
  </si>
  <si>
    <t xml:space="preserve">BOQUERON C/ TTE. RIVAS                  </t>
  </si>
  <si>
    <t xml:space="preserve">DEL MAESTRO C/ CNEL. OVIEDO Y SAUCE     </t>
  </si>
  <si>
    <t xml:space="preserve">JOSE MARTI C/ SAUCE                     </t>
  </si>
  <si>
    <t xml:space="preserve">SUCRE C/ SAUCE Y BOQUERON               </t>
  </si>
  <si>
    <t xml:space="preserve">LUIS ALBERTO DE HERRERA C/ SAUCE        </t>
  </si>
  <si>
    <t xml:space="preserve">TTE. RUIZ C/C. SPERATTI                 </t>
  </si>
  <si>
    <t xml:space="preserve">HIPOLITO NANUE C/ BOQUERON              </t>
  </si>
  <si>
    <t xml:space="preserve">GRAL. GARAY E/ YTORORO Y CNEL. OVIEDO   </t>
  </si>
  <si>
    <t xml:space="preserve">SAUCE Y DEL MAESTRO                     </t>
  </si>
  <si>
    <t xml:space="preserve">DEL MAESTRO C/BOQUERON                  </t>
  </si>
  <si>
    <t xml:space="preserve">SAUCE C/ BENJAMIN ACEVAL                </t>
  </si>
  <si>
    <t xml:space="preserve">BENJAMIN ACEVAL                         </t>
  </si>
  <si>
    <t xml:space="preserve">BOQUERON C/ DEL MAESTRO                 </t>
  </si>
  <si>
    <t xml:space="preserve">BOQUERON C/DEL MAESTRO                  </t>
  </si>
  <si>
    <t xml:space="preserve">BOQUERON C/SAN MARTIN                   </t>
  </si>
  <si>
    <t xml:space="preserve">6TA. C/ SAN MARTIN YTORORO              </t>
  </si>
  <si>
    <t xml:space="preserve">TERCERA C/LUIS ALBERTO DE HERRERA       </t>
  </si>
  <si>
    <t xml:space="preserve">YTORORO Y GRAL DIAZ                     </t>
  </si>
  <si>
    <t xml:space="preserve">SAN MARTIN C/CELSA SPERATTI             </t>
  </si>
  <si>
    <t xml:space="preserve">GRAL. GARAY E/ SAUCE Y CNEL. OVIEDO     </t>
  </si>
  <si>
    <t xml:space="preserve">CAP. ANDRES INSFRAN C/ BOQUERON         </t>
  </si>
  <si>
    <t xml:space="preserve">H. UNANUE C/TTE RAMIREZ                 </t>
  </si>
  <si>
    <t xml:space="preserve">MELO DE PORTUGAL C/ FRANCISCO SANTANDER </t>
  </si>
  <si>
    <t xml:space="preserve">GRAL. DIAZ C/BOQUERON                   </t>
  </si>
  <si>
    <t xml:space="preserve">CELSA SPERATTI C/DEL MAESTRO            </t>
  </si>
  <si>
    <t xml:space="preserve">CELSA ESPERATI 322 C/DEL MAESTRO        </t>
  </si>
  <si>
    <t>LEONISIMO LUQUEÑO Y CLAUDIO ARRUA 1º COM</t>
  </si>
  <si>
    <t xml:space="preserve">TTE. RIVAS C/TTE. RAMIREZ               </t>
  </si>
  <si>
    <t xml:space="preserve">LUIS A. DE HERRERA C/ ADELA ESPERATTI   </t>
  </si>
  <si>
    <t xml:space="preserve">BOQUERON C/ LUIS A. DE HERRERA          </t>
  </si>
  <si>
    <t xml:space="preserve">CELSA SPERATTI C/MAESTRO SOTO           </t>
  </si>
  <si>
    <t xml:space="preserve">BOQUERON C/MAESTRO SOTO                 </t>
  </si>
  <si>
    <t xml:space="preserve">MAESTRO SOTO                            </t>
  </si>
  <si>
    <t xml:space="preserve">MAESTRO SOTO Y CELSA SPERATTI           </t>
  </si>
  <si>
    <t xml:space="preserve">MCAL SUCRE C/BOQUERON                   </t>
  </si>
  <si>
    <t>LUIS A. DE HERRERA E/ BOQUERON Y ESPERAT</t>
  </si>
  <si>
    <t xml:space="preserve">BOQUERON C/ CAP. INSFRAN                </t>
  </si>
  <si>
    <t xml:space="preserve">DEL MAESTRO C/ CELSA ESPERATTI          </t>
  </si>
  <si>
    <t xml:space="preserve">SAN MARTIN ENTRE MELO DE PORTUGAL       </t>
  </si>
  <si>
    <t xml:space="preserve">H. UNANUE C/LA PAZ                      </t>
  </si>
  <si>
    <t>JUAN DE MENA E/ SANTANDER Y MATIAS DELGA</t>
  </si>
  <si>
    <t xml:space="preserve">LIBERTADORES DE AMERICA C/ TTE. RAMIREZ </t>
  </si>
  <si>
    <t xml:space="preserve">CLAUDIO ARRUA C/ HERRERA                </t>
  </si>
  <si>
    <t>MAYOR PEDRO ULIAMBRE C/SATURNINO MERELES</t>
  </si>
  <si>
    <t xml:space="preserve">DEL MAESTRO Y TTE.RODRIGUEZ             </t>
  </si>
  <si>
    <t xml:space="preserve">TENIENTE RAMIREZ C/ DEL MAESTRO         </t>
  </si>
  <si>
    <t xml:space="preserve">DEL MAESTRO Y MELO DE PORTUGAL          </t>
  </si>
  <si>
    <t xml:space="preserve">TENIETE RAMIREZ C/GENERAL DIAZ          </t>
  </si>
  <si>
    <t xml:space="preserve">LUIS A. DE HERRERA C/ CNEL. AVEIRO      </t>
  </si>
  <si>
    <t xml:space="preserve">LUIS ALBERTO DE HERRERA                 </t>
  </si>
  <si>
    <t xml:space="preserve">BERNARDINO CABALLERO C/ CNEL. OVIEDO    </t>
  </si>
  <si>
    <t>LUIS ALBERTO DE HERRERA C/ CELSA ESPERAT</t>
  </si>
  <si>
    <t xml:space="preserve">ANTON DE LUQUE C/ TOMAS HERRERA         </t>
  </si>
  <si>
    <t xml:space="preserve">SATURNINO MERELES                       </t>
  </si>
  <si>
    <t xml:space="preserve">SIMON BOLIVAR 761 C/ LOPEZ              </t>
  </si>
  <si>
    <t xml:space="preserve">SIMON BOLIVAR 704 C/MELO DE PORTUGAL    </t>
  </si>
  <si>
    <t xml:space="preserve">SIMON BOLIVAR 704 Y MELO PORTUGAL       </t>
  </si>
  <si>
    <t xml:space="preserve">JOSE BONIFACIO C/ CLAUDIO ARRUA         </t>
  </si>
  <si>
    <t xml:space="preserve">CORONEL AVEIRO C/ DEL MAESTRO           </t>
  </si>
  <si>
    <t xml:space="preserve">GRAL. DIAZ C/ MELO DE PORTUGAL          </t>
  </si>
  <si>
    <t xml:space="preserve">JOSE MARTI C/ CLAUDIO ARRUA             </t>
  </si>
  <si>
    <t xml:space="preserve">DEL MAESTRO 958 C/LA PAZ                </t>
  </si>
  <si>
    <t>CORONEL AVEIRO C/LUIS ALBERTO DE HERRERA</t>
  </si>
  <si>
    <t xml:space="preserve">MELO DE PORTUGAL C/ DEL MAESTRO         </t>
  </si>
  <si>
    <t xml:space="preserve">AZUCENA C/ AGUSTIN BARRIOS              </t>
  </si>
  <si>
    <t xml:space="preserve">LA PAZ C/ GRAL. DIAZ                    </t>
  </si>
  <si>
    <t xml:space="preserve">GENERAL DIAZ C/LA PAZ                   </t>
  </si>
  <si>
    <t xml:space="preserve">LA PAZ C/ MAESTRO SOTO                  </t>
  </si>
  <si>
    <t xml:space="preserve">MAESTRO SOTO C/ LA PAZ                  </t>
  </si>
  <si>
    <t xml:space="preserve">JOSE MARTI C/ PADRE LONDAIRE            </t>
  </si>
  <si>
    <t xml:space="preserve">INOCENCIO SOSA C/ LA PAZ                </t>
  </si>
  <si>
    <t xml:space="preserve">CAPITAN ANDRES INSFRAN C/LA PAZ         </t>
  </si>
  <si>
    <t xml:space="preserve">MELO DE PORTUGAL C/ CAP. INSFRAN        </t>
  </si>
  <si>
    <t xml:space="preserve">GRAL DIAZ C/CLAUDIO ARRUA Y LA PAZ      </t>
  </si>
  <si>
    <t xml:space="preserve">AGUSTIN BARRIOS                         </t>
  </si>
  <si>
    <t xml:space="preserve">HERIBERTO GILL C/ SUAREZ                </t>
  </si>
  <si>
    <t>LIBERTADORES DE AMERICA E/AGUSTIN BARRIO</t>
  </si>
  <si>
    <t xml:space="preserve">HERRERA Y CLAUDIO ARRUA                 </t>
  </si>
  <si>
    <t xml:space="preserve">LUIS ALBERTO DE HERRERA Y CLAUDIO ARRUA </t>
  </si>
  <si>
    <t xml:space="preserve">LUIS A. DE HERRERA Y CLAUDIO ARRUA      </t>
  </si>
  <si>
    <t xml:space="preserve">MAESTRO SOTO C/ESTRELLA                 </t>
  </si>
  <si>
    <t xml:space="preserve">LUIS A.DE HERRERA C/LA PAZ              </t>
  </si>
  <si>
    <t xml:space="preserve">LA PAZ C/ LUIS ALBERTO DE HERRERA       </t>
  </si>
  <si>
    <t xml:space="preserve">DR. FELIX PAIVA Y NARCISOS              </t>
  </si>
  <si>
    <t xml:space="preserve">DEL MAESTRO C/CLAUDIO ARRUA             </t>
  </si>
  <si>
    <t xml:space="preserve">HERIBERTO GILL C/ UNANUE                </t>
  </si>
  <si>
    <t xml:space="preserve">TTE. HERIBERTO C/ UNANUE                </t>
  </si>
  <si>
    <t>PADRE CLAUDIO ARRUA Y LUIS ALBERTO HERRE</t>
  </si>
  <si>
    <t xml:space="preserve">DR. FELIX PAIVA C/ HIPOLITO NANUE       </t>
  </si>
  <si>
    <t xml:space="preserve">CALLE ULTIMA Y PASILLO                  </t>
  </si>
  <si>
    <t xml:space="preserve">CLAUDIO ARRUA ESQ/LUIS A. DE HERRERA    </t>
  </si>
  <si>
    <t xml:space="preserve">LUIS ALBERTO HERRERA C/CLAUDIO ARRUA    </t>
  </si>
  <si>
    <t xml:space="preserve">CALLE ULTIMA C/LUIS ALBERTO HERRERA     </t>
  </si>
  <si>
    <t xml:space="preserve">CLAUDIO ARRUA ESQ.LUIS A.HERRERA        </t>
  </si>
  <si>
    <t xml:space="preserve">CALLE ULTIMA ESQ.LUIS A.HERRERA         </t>
  </si>
  <si>
    <t xml:space="preserve">CALLE ULTIMA Y SAN ROQUE GONZALEZ       </t>
  </si>
  <si>
    <t>ROQUE GONZALEZ DE SANTA CRUZ Y CLAUDIO A</t>
  </si>
  <si>
    <t xml:space="preserve">LUIS ALBERTO DE HERRERA C/CLAUDIO ARRUA </t>
  </si>
  <si>
    <t xml:space="preserve">CALLE ULTIMA C/LUIS A. DE HERRERA       </t>
  </si>
  <si>
    <t xml:space="preserve">CALLE ULTIMA C/LUIS A.DE HERRERA        </t>
  </si>
  <si>
    <t xml:space="preserve">MAESTRO SOTO Y CALLE ULTIMA             </t>
  </si>
  <si>
    <t xml:space="preserve">MAESTRO SOTO C/ AGUSTIN BARRIOS         </t>
  </si>
  <si>
    <t xml:space="preserve">CAPITAN ANDRES INSFRAN                  </t>
  </si>
  <si>
    <t xml:space="preserve">CLAUDIO ARRUA Y LUIS ALBERTO DE HERRERA </t>
  </si>
  <si>
    <t xml:space="preserve">FELIX PAIVA C/ TTE. RIVAS               </t>
  </si>
  <si>
    <t xml:space="preserve">CAMPO VIA C/CAPITAN ANDRES INSFRAN      </t>
  </si>
  <si>
    <t xml:space="preserve">GRAL. GARAY ESQ. CELSA ESPERATTI        </t>
  </si>
  <si>
    <t xml:space="preserve">CAMPO VIA CERCA DEL CLUB 31 DE AGOSTO   </t>
  </si>
  <si>
    <t xml:space="preserve">PROF. GUILLERMO LEOZ                    </t>
  </si>
  <si>
    <t xml:space="preserve">EX DEL CHACO Y GRAL BRITEZ              </t>
  </si>
  <si>
    <t xml:space="preserve">PRIMERO DE MAYO ASENTAMIENTO            </t>
  </si>
  <si>
    <t xml:space="preserve">PROFESOR ALMADA E/ BERNARDINO CABALLERO </t>
  </si>
  <si>
    <t xml:space="preserve">JUAN E. O'LEARY                         </t>
  </si>
  <si>
    <t xml:space="preserve">LAURELES C/ OBRERO                      </t>
  </si>
  <si>
    <t xml:space="preserve">ASENTAMIENTO 1º DE MARZO                </t>
  </si>
  <si>
    <t xml:space="preserve">MARCELINO IGLESIAS E/ ACARAY Y MONDAY   </t>
  </si>
  <si>
    <t xml:space="preserve">PITIANTUTA E/ BOGGIANI Y MBURUCUYA      </t>
  </si>
  <si>
    <t xml:space="preserve">VILLA 1RO. DE MAYO                      </t>
  </si>
  <si>
    <t xml:space="preserve">AVDA. MONSEÑOR ROLON-VILLA 1RO. DE MAYO </t>
  </si>
  <si>
    <t xml:space="preserve">YVYRARO C/MBURUKUJA                     </t>
  </si>
  <si>
    <t xml:space="preserve">MANHATAN                                </t>
  </si>
  <si>
    <t>SANTA CECILIA (ATRAS DE LA IGLESIA PREBI</t>
  </si>
  <si>
    <t xml:space="preserve">ECHAURI E/ LEONISMO LUQUEÑO             </t>
  </si>
  <si>
    <t xml:space="preserve">LEONISMO LUQUEÑO C/ ESCARIO             </t>
  </si>
  <si>
    <t xml:space="preserve">CAPITAN ZAYAS                           </t>
  </si>
  <si>
    <t xml:space="preserve">PADRE LANDARIA                          </t>
  </si>
  <si>
    <t xml:space="preserve">PROF. ALMADA C/ GRAL. CABALLERO         </t>
  </si>
  <si>
    <t xml:space="preserve">PROFESOR ALMADA                         </t>
  </si>
  <si>
    <t xml:space="preserve">PROF. ALMADA C/ BERNARDINO CABALLERO    </t>
  </si>
  <si>
    <t xml:space="preserve">GRAL CABALLERO Y TTE. GINNI             </t>
  </si>
  <si>
    <t xml:space="preserve">GRAL. CABALLERO ESQ. PROF. ALMADA       </t>
  </si>
  <si>
    <t xml:space="preserve">CALLE SAN MIGUEL ESQ. PROF. ALMADA      </t>
  </si>
  <si>
    <t xml:space="preserve">21 DE SEPTIEMBRE C/ LEONISMO LUQUEÑO    </t>
  </si>
  <si>
    <t>PROF. ALMADA BAJANDO 1 CUADRA SAN ISIDRO</t>
  </si>
  <si>
    <t xml:space="preserve">PROF. ALMADA Y SAN MIGUEL               </t>
  </si>
  <si>
    <t xml:space="preserve">CALLE 26 DE FEBRERO ESQ. SAN MIGUEL     </t>
  </si>
  <si>
    <t xml:space="preserve">PROF. ALMADA ESQ. SAN MIGUEL            </t>
  </si>
  <si>
    <t xml:space="preserve">21 DE SEPTIEMBRE C/ PROF. ALMADA        </t>
  </si>
  <si>
    <t xml:space="preserve">TITO BOGADO C/ ALAS PARAGUAYAS          </t>
  </si>
  <si>
    <t xml:space="preserve">PROF. ALMADA Y 21 DE SEPTIEMBRE         </t>
  </si>
  <si>
    <t>CALLE 21 DE SETIEMBRE CASI PROFESORA ALM</t>
  </si>
  <si>
    <t xml:space="preserve">PROF. ALMADA C/ 21 DE SETIMEBRE         </t>
  </si>
  <si>
    <t xml:space="preserve">21 DE SETIEMBRE Y PROFESOR ALMADA       </t>
  </si>
  <si>
    <t xml:space="preserve">YBYTURUZU C/ MANANTIAL                  </t>
  </si>
  <si>
    <t>SEGUNDA COMPAÑIA DE LUQUE Y LOS MANGALES</t>
  </si>
  <si>
    <t xml:space="preserve">MANANTIAL C/ 12 DE JUNIO                </t>
  </si>
  <si>
    <t xml:space="preserve">PEÑON DEL CARMEN                        </t>
  </si>
  <si>
    <t xml:space="preserve">CAÑADA DEL CARMEN                       </t>
  </si>
  <si>
    <t xml:space="preserve">LAPACHO C/ LOS MANGALES                 </t>
  </si>
  <si>
    <t xml:space="preserve">PROF. ALMADA C/21 DE SETIEMBRER         </t>
  </si>
  <si>
    <t xml:space="preserve">21 DE SETIEMBRE C/ PROF. ALMADA         </t>
  </si>
  <si>
    <t xml:space="preserve">SOLDADO DESCONOCIDO C/ TORO BLANCO      </t>
  </si>
  <si>
    <t>CAÑADA DE CARMEN CERCA DE LA CANCHA 27 D</t>
  </si>
  <si>
    <t xml:space="preserve">LUCIO RAMIREZ C/ YUBI                   </t>
  </si>
  <si>
    <t xml:space="preserve">NANAWA Y ITA YBATE                      </t>
  </si>
  <si>
    <t>ABDON CABALLERO ALVAREZ C/ CAP. AMARILLA</t>
  </si>
  <si>
    <t xml:space="preserve">ADRIAN JARA                             </t>
  </si>
  <si>
    <t xml:space="preserve">NANAWA C/ ITA YBATE                     </t>
  </si>
  <si>
    <t xml:space="preserve">CAPITAN AMARILLA E/ CERRO LEON          </t>
  </si>
  <si>
    <t xml:space="preserve">12 DE JUNIO C/ GUYRA CAMPANA            </t>
  </si>
  <si>
    <t xml:space="preserve">YBYTYRUSU C/ CERRO LEON                 </t>
  </si>
  <si>
    <t xml:space="preserve">12 DE JUNIO C/ CERRO CORA               </t>
  </si>
  <si>
    <t xml:space="preserve">12 DE JUNIO C/ SOLDADO DESCONOCIDO      </t>
  </si>
  <si>
    <t xml:space="preserve">20 DE NOVIEMBRE C/12 DE JUNIO           </t>
  </si>
  <si>
    <t>24 DE SETIEMBRE E/12 DE JUNIO EN EL PASI</t>
  </si>
  <si>
    <t xml:space="preserve">LAS ACARIAS C/ 3 DE AGOSTO Y FLORIDA    </t>
  </si>
  <si>
    <t xml:space="preserve">24 DE SETIEMBRE C/29 DE SETIEMBRE       </t>
  </si>
  <si>
    <t xml:space="preserve">24 DE SETIEMBRE                         </t>
  </si>
  <si>
    <t xml:space="preserve">SOLDADO DESCONOCIDO Y 30 DE AGOSTO      </t>
  </si>
  <si>
    <t xml:space="preserve">12 DE JUNIO C/ MANANTIALES              </t>
  </si>
  <si>
    <t xml:space="preserve">MANANTIALES C/ 12 DE JUNIO              </t>
  </si>
  <si>
    <t xml:space="preserve">FLORIDA C/ VIRGEN DE CAACUPE            </t>
  </si>
  <si>
    <t xml:space="preserve">TTE. SOSA C/EUGENIO A. GARAY            </t>
  </si>
  <si>
    <t xml:space="preserve">LAPACHO E/ FLORIDA 12 DE JUNIO          </t>
  </si>
  <si>
    <t xml:space="preserve">OBRERO                                  </t>
  </si>
  <si>
    <t xml:space="preserve">12 DE JUNIO                             </t>
  </si>
  <si>
    <t xml:space="preserve">S/N C/ 24 DE SEPTIEMBRE                 </t>
  </si>
  <si>
    <t xml:space="preserve">CALLE LAS MERCEDES FRENTE A LA CAPILLA  </t>
  </si>
  <si>
    <t xml:space="preserve">LOS LAURELES Y MANANTIAL                </t>
  </si>
  <si>
    <t xml:space="preserve">MANANTIAL C/ LOS LAURELES               </t>
  </si>
  <si>
    <t xml:space="preserve">GRAL. ABDON CABALLERO Y LOURDES         </t>
  </si>
  <si>
    <t xml:space="preserve">FLORIDA C/ GUYRA CAMPANA                </t>
  </si>
  <si>
    <t xml:space="preserve">FLORIDA                                 </t>
  </si>
  <si>
    <t xml:space="preserve">FLORIDA C/ SOLDADO DESCONOCIDO          </t>
  </si>
  <si>
    <t xml:space="preserve">LAPACHO C/ 29 DE SETIEMBRE              </t>
  </si>
  <si>
    <t xml:space="preserve">LAURELES Y ROSALES                      </t>
  </si>
  <si>
    <t xml:space="preserve">LAURELES C/ ROSALES                     </t>
  </si>
  <si>
    <t xml:space="preserve">12 DE JUNIO C/ CAACUPEMI                </t>
  </si>
  <si>
    <t xml:space="preserve">LAURELES C/ GUYRA CAMPANA               </t>
  </si>
  <si>
    <t xml:space="preserve">ADON CABALLERO C/24 DE SETIEMBRE        </t>
  </si>
  <si>
    <t>24 DE SETIEMBE E/TENIENTE SOSA A LADO DE</t>
  </si>
  <si>
    <t xml:space="preserve">LOS LAURELES C/ SOLDADO DESCONOCIDO     </t>
  </si>
  <si>
    <t xml:space="preserve">CHACO REAL C/ NANAWA                    </t>
  </si>
  <si>
    <t xml:space="preserve">ABDON CABALLERO Y LOS LAURELES          </t>
  </si>
  <si>
    <t xml:space="preserve">JUANA DE LARA C/ GUYRA CAMPANA          </t>
  </si>
  <si>
    <t xml:space="preserve">LAURELES E/ CAACUPEMI                   </t>
  </si>
  <si>
    <t xml:space="preserve">SANTA CATALINA E/ SOLDADO DESCONOCIDO   </t>
  </si>
  <si>
    <t xml:space="preserve">12 DE JUNIO C/ VIRGEN DE CAACUPE        </t>
  </si>
  <si>
    <t xml:space="preserve">JUANA DE LARA C/ ROSALES                </t>
  </si>
  <si>
    <t xml:space="preserve">SANTA CATALINA Y LAPACHO                </t>
  </si>
  <si>
    <t xml:space="preserve">SANTA CATALINA Y 3 FRONTERAS            </t>
  </si>
  <si>
    <t xml:space="preserve">ALAMOS                                  </t>
  </si>
  <si>
    <t xml:space="preserve">ALAMO                                   </t>
  </si>
  <si>
    <t xml:space="preserve">SANTA CATALINA C/ 3 DE JUNIO            </t>
  </si>
  <si>
    <t xml:space="preserve">VIRGEN DE CAACUPE C/ LAURELES           </t>
  </si>
  <si>
    <t>LOS LAURELES C/ CAACUPE-MI (2º COMPAÑIA)</t>
  </si>
  <si>
    <t xml:space="preserve">JUANA DE LARA C/ SOLDADO DESCONOCIDO    </t>
  </si>
  <si>
    <t xml:space="preserve">GUYRA CAMPANA E/ SANTA CATALINA         </t>
  </si>
  <si>
    <t xml:space="preserve">SOLDADO DESCONOCIDO C/ PADRE ANTONINO   </t>
  </si>
  <si>
    <t xml:space="preserve">GUYRA CAMPANA E/29 DE SETIEMBRE         </t>
  </si>
  <si>
    <t xml:space="preserve">GUYRA CAMPANA C/ 29 DE SETIEMBRE        </t>
  </si>
  <si>
    <t xml:space="preserve">2 DE FEBRERO C/ PAI BLANCO              </t>
  </si>
  <si>
    <t xml:space="preserve">AVDA. 29 DE SETIEMBRE Y SANTA CATALINA  </t>
  </si>
  <si>
    <t xml:space="preserve">SANTA CATALINA Y 29 DE SETIEMBRE        </t>
  </si>
  <si>
    <t xml:space="preserve">CERCA DE LA IGLESIA CAACUPEMI           </t>
  </si>
  <si>
    <t xml:space="preserve">DETRAS DE LA CAPILLA CAACUPEMI          </t>
  </si>
  <si>
    <t xml:space="preserve">OÑONDIVEPA C/ MBURUCUYA                 </t>
  </si>
  <si>
    <t>ALAMO Y GENERAL BRITEZ ENTRADA DEL ASENT</t>
  </si>
  <si>
    <t>GRAL BRITEZ C/ ALAMO (ENTRADA DEL ASENTA</t>
  </si>
  <si>
    <t>GRAL. BRITEZ C/ ALAMO ENTRADA DEL ASENTA</t>
  </si>
  <si>
    <t>GRAL BRITEZ C/ ALAMO ENTRADA DEL ASENTAM</t>
  </si>
  <si>
    <t xml:space="preserve">21 DE SETIEMBRE                         </t>
  </si>
  <si>
    <t xml:space="preserve">4TA Y TAJY ASENTAMIENTO VILLA TARUMA    </t>
  </si>
  <si>
    <t xml:space="preserve">AVDA NANAWA                             </t>
  </si>
  <si>
    <t xml:space="preserve">GENERAL BRITEZ ENTRANDO EX. COMBATIENTE </t>
  </si>
  <si>
    <t xml:space="preserve">DEL MAESTRO PASILLO S/N FRENTE VILLA 9  </t>
  </si>
  <si>
    <t>CALLE LEONISMO LUQUEÑO E/22 DE SETIEMBRE</t>
  </si>
  <si>
    <t xml:space="preserve">LEONISMO LUQUEÑO C/ NANAWA              </t>
  </si>
  <si>
    <t xml:space="preserve">GRAL. DIAZ C/ AGUATERO                  </t>
  </si>
  <si>
    <t xml:space="preserve">TAJY Y TARUMA                           </t>
  </si>
  <si>
    <t xml:space="preserve">LEONISMO LUQUEÑO C/ 21 DE SETIEMBRE     </t>
  </si>
  <si>
    <t xml:space="preserve">CALLE ULTIMA Y LUIS ALBERTO DE HERRERA  </t>
  </si>
  <si>
    <t xml:space="preserve">CALLE ULTIMA Y DEL MAESTRO              </t>
  </si>
  <si>
    <t xml:space="preserve">NARCISO C/ PAIVA                        </t>
  </si>
  <si>
    <t xml:space="preserve">PASILLO DEL MAESTRO C/ CALLE ULTIMA     </t>
  </si>
  <si>
    <t xml:space="preserve">GRAL DIAZ C/ PARALELA A TUYUTI          </t>
  </si>
  <si>
    <t xml:space="preserve">1º DE MAYO C/CAMPOVIA                   </t>
  </si>
  <si>
    <t xml:space="preserve">LUIS A. DE HERRERA C/LARA CASTRO        </t>
  </si>
  <si>
    <t xml:space="preserve">SAN CARLO C/ CAP. ANDRES INSFRAN        </t>
  </si>
  <si>
    <t xml:space="preserve">LOS PINOS C/ LARA CASTRO                </t>
  </si>
  <si>
    <t xml:space="preserve">CALLE S/N C/CAMPO VIA                   </t>
  </si>
  <si>
    <t xml:space="preserve">CALLE 3                                 </t>
  </si>
  <si>
    <t xml:space="preserve">LARA CASTRO C/ LUIS ALBERTO DE HERRERA  </t>
  </si>
  <si>
    <t xml:space="preserve">CPTAN INSFRAN C/ LARA CASTRO            </t>
  </si>
  <si>
    <t xml:space="preserve">LARA CASTRO C/ LOS PINOS                </t>
  </si>
  <si>
    <t>CAMPO VIA E/29 DE SETIEMBRE Y LUIS ALBER</t>
  </si>
  <si>
    <t xml:space="preserve">SAPUCAI                                 </t>
  </si>
  <si>
    <t xml:space="preserve">NANAWA C/ITA YBATE                      </t>
  </si>
  <si>
    <t xml:space="preserve">LOS PINOS E/AMISTAD                     </t>
  </si>
  <si>
    <t xml:space="preserve">QUEBEC                                  </t>
  </si>
  <si>
    <t xml:space="preserve">CIRILO GILL C/CORONEL MARTINEZ          </t>
  </si>
  <si>
    <t xml:space="preserve">PASILLO S/N C/ CIRILO GIL               </t>
  </si>
  <si>
    <t xml:space="preserve">ASENTAMIENTO SAN CAYETANO LOTE 2        </t>
  </si>
  <si>
    <t xml:space="preserve">COLON C/ JAVIER BOGARIN                 </t>
  </si>
  <si>
    <t>VERGEL LUQUEÑO ( FRACCION LAS AVELLANAS)</t>
  </si>
  <si>
    <t xml:space="preserve">A 2 CUADRAS DE BERTONI                  </t>
  </si>
  <si>
    <t xml:space="preserve">ROJAS SILVA C/ BOULEVARD TORALES        </t>
  </si>
  <si>
    <t xml:space="preserve">MONPOX Y JULIO CORREA                   </t>
  </si>
  <si>
    <t xml:space="preserve">14 DE MAYO C/ MOISES BERTONI            </t>
  </si>
  <si>
    <t xml:space="preserve">CNEL. OVIEDO C/ BERNARDINO CABALLERO    </t>
  </si>
  <si>
    <t xml:space="preserve">BLAS GARAY C/JULIO CORREA               </t>
  </si>
  <si>
    <t xml:space="preserve">CAPITAN BADO                            </t>
  </si>
  <si>
    <t xml:space="preserve">MANUEL ORTIZ GUERRERO EN EL TAMBO       </t>
  </si>
  <si>
    <t xml:space="preserve">JAVIER BOGARIN C/ SPORTIVO LUQUEÑO      </t>
  </si>
  <si>
    <t xml:space="preserve">MANUEL ORTIZ GUERRERO                   </t>
  </si>
  <si>
    <t xml:space="preserve">MILCIADEZ FLORENCIO MEZA C/ LLANES      </t>
  </si>
  <si>
    <t>INDEPENDENCIA NACIONAL C/IGNACIO A. PANE</t>
  </si>
  <si>
    <t xml:space="preserve">IGNACIO A. PANE C/ HERNANDARIAS         </t>
  </si>
  <si>
    <t>ALEJANDRO GUANES C/INDEPENDENCIA NACIONA</t>
  </si>
  <si>
    <t xml:space="preserve">AYOLAS C/INDEPENDENCIA NACIONAL         </t>
  </si>
  <si>
    <t xml:space="preserve">ALEJANDRO GUANES                        </t>
  </si>
  <si>
    <t xml:space="preserve">CNEL. MARTINEZ                          </t>
  </si>
  <si>
    <t>CALLE QUEBEC A 6 CUADRAS DEL DEPOSITO DE</t>
  </si>
  <si>
    <t>CALLE QUEBEC A 6 CUADRAS DEL DEPOSITO MA</t>
  </si>
  <si>
    <t xml:space="preserve">INDEPENDENCIA NACIONAL C/ COMUNEROS     </t>
  </si>
  <si>
    <t xml:space="preserve">TTE. ROJAS SILVA C/ IGNACIO A. PANE     </t>
  </si>
  <si>
    <t xml:space="preserve">JUAN DE MENA C/ INDEPENDENCIA NACIONAL  </t>
  </si>
  <si>
    <t xml:space="preserve">MANUEL DOMINGUEZ C/INDEP. NACIONAL      </t>
  </si>
  <si>
    <t xml:space="preserve">MANUEL DOMINGUEZ C/ CAMBORIU            </t>
  </si>
  <si>
    <t xml:space="preserve">MANUEL DOMINGUEZ C/CAMBORIU             </t>
  </si>
  <si>
    <t>INDEPENDENCIA NACIONAL C/IGNACIO A.RAMOS</t>
  </si>
  <si>
    <t xml:space="preserve">MOMPOX C/ JOSE ORTIZ                    </t>
  </si>
  <si>
    <t>NATALICIO TALAVERA C/ INDEPENDENCIA NAC.</t>
  </si>
  <si>
    <t>CAMBORIU AL COSTADO DE LA ESCUELA SAN CA</t>
  </si>
  <si>
    <t xml:space="preserve">JUAN DE MENA C/CAMBORIU                 </t>
  </si>
  <si>
    <t xml:space="preserve">CIRILO GILL                             </t>
  </si>
  <si>
    <t xml:space="preserve">IGNACIO A. PANE C/ JOSE ORTIZ           </t>
  </si>
  <si>
    <t xml:space="preserve">JOSE C. ORTIZ CERCA DE LA ESCUELA Nº110 </t>
  </si>
  <si>
    <t xml:space="preserve">AYOLAS Y PASAJE YAGUARETE CORA          </t>
  </si>
  <si>
    <t xml:space="preserve">QUINTA COMPAÑIA AYOLAS E INDEPENDECIA   </t>
  </si>
  <si>
    <t xml:space="preserve">NATALICIO TALAVERA C/ JOSE C. ORTIZ     </t>
  </si>
  <si>
    <t xml:space="preserve">CAMBORIU C/ NATALICIO TALAVERA          </t>
  </si>
  <si>
    <t xml:space="preserve">JULIO CORREA C/ANTEQUERA                </t>
  </si>
  <si>
    <t xml:space="preserve">ANTEQUERA C/JULIO CORREA                </t>
  </si>
  <si>
    <t xml:space="preserve">COMUNEROS C/ JULIO CORREA               </t>
  </si>
  <si>
    <t xml:space="preserve">CAMBORIU E/ NATALICIO TALAVERA          </t>
  </si>
  <si>
    <t xml:space="preserve">JOSE C. ORTIZ C/ NATALICIO TALAVERA     </t>
  </si>
  <si>
    <t xml:space="preserve">JOSE CONCEPCION ORTIZ C/ JUAN DE MENA   </t>
  </si>
  <si>
    <t xml:space="preserve">COMUNERO C/CERRO CORA                   </t>
  </si>
  <si>
    <t xml:space="preserve">CAMBORIU ESQ. ALEJANDRO GUANES          </t>
  </si>
  <si>
    <t xml:space="preserve">S/N Y LA ENCARNACION                    </t>
  </si>
  <si>
    <t xml:space="preserve">FULGENCIO R. MORENO                     </t>
  </si>
  <si>
    <t xml:space="preserve">JULIO CORREA Nº:800 C/F.R.MORENO        </t>
  </si>
  <si>
    <t xml:space="preserve">GOBERNADOR IRALA                        </t>
  </si>
  <si>
    <t xml:space="preserve">J.C. ORTIZ C/IGNACIO A. PANE            </t>
  </si>
  <si>
    <t xml:space="preserve">LEANDRO GONZALEZ                        </t>
  </si>
  <si>
    <t xml:space="preserve">JUAN DE MENA                            </t>
  </si>
  <si>
    <t xml:space="preserve">JUAN DE MENA C/ CAPITAN BADO            </t>
  </si>
  <si>
    <t xml:space="preserve">CAPITAN BADO Y JUAN DE MENA             </t>
  </si>
  <si>
    <t xml:space="preserve">DIVINO NIÑO JESUS C/GOBERNADOR IRALA    </t>
  </si>
  <si>
    <t xml:space="preserve">GOBERNADOR IRALA Y CALLE CORTA          </t>
  </si>
  <si>
    <t xml:space="preserve">JUAN DE MENA Y GOBERNADOR IRALA         </t>
  </si>
  <si>
    <t xml:space="preserve">JUAN DE MENA Y GRAL. DIAZ C/ LAPACHAL   </t>
  </si>
  <si>
    <t xml:space="preserve">JUAN DE MENA C/GENERAL IRALA            </t>
  </si>
  <si>
    <t xml:space="preserve">CALLE CORTA C/ LEANDRO GONZALEZ         </t>
  </si>
  <si>
    <t xml:space="preserve">LEANDRO GONZALEZ Y CALLE CORTA          </t>
  </si>
  <si>
    <t xml:space="preserve">BLAS GARAY C/ CAPITAN BADO              </t>
  </si>
  <si>
    <t xml:space="preserve">COMUNEROS C/JULIO CORREA                </t>
  </si>
  <si>
    <t xml:space="preserve">BLAS GARAY                              </t>
  </si>
  <si>
    <t xml:space="preserve">COMUNEROS                               </t>
  </si>
  <si>
    <t>JOSE CONCEPCION ORTIZ C/MANUEL DOMINGUEZ</t>
  </si>
  <si>
    <t xml:space="preserve">LEANDRO GONZALEZ C/CAP. BADO            </t>
  </si>
  <si>
    <t xml:space="preserve">LEANDRO GONZALEZ C/CAPITAN BADO         </t>
  </si>
  <si>
    <t xml:space="preserve">LEANDRO GONZALEZ C/ CAPITAN BADO        </t>
  </si>
  <si>
    <t xml:space="preserve">GOBERNADOR IRALA ESQ. IGNACIO A. PANE   </t>
  </si>
  <si>
    <t xml:space="preserve">BLAS GARAY E/ CAPITAN BADO              </t>
  </si>
  <si>
    <t xml:space="preserve">CAPITAN CANIZA C/BERTONI                </t>
  </si>
  <si>
    <t xml:space="preserve">SPORTIVO LUQUEÑO Y PRIMAVERA            </t>
  </si>
  <si>
    <t xml:space="preserve">CAPITAN BADO C/ LEANDRO GONZALEZ        </t>
  </si>
  <si>
    <t xml:space="preserve">LAS RESIDENTAS C/ LEANDRO GONZALEZ      </t>
  </si>
  <si>
    <t xml:space="preserve">LOS EUCALIPTOS E/ LA PACHAL 1           </t>
  </si>
  <si>
    <t xml:space="preserve">COLON E/ JAVIER BOGARIN                 </t>
  </si>
  <si>
    <t xml:space="preserve">BALDERRAMA C/ COLON                     </t>
  </si>
  <si>
    <t xml:space="preserve">BALDERRAMA C/ SPORTIVO LUQUEÑO          </t>
  </si>
  <si>
    <t xml:space="preserve">COLON C/ BALDERRAMA                     </t>
  </si>
  <si>
    <t xml:space="preserve">SAUCE C/ GASPAR RODRIGUEZ DE FRANCIA    </t>
  </si>
  <si>
    <t xml:space="preserve">PETTIROSSI C/ LAS RESIDENTAS            </t>
  </si>
  <si>
    <t xml:space="preserve">CAMPO VIA CASI ARSENIO ERICO            </t>
  </si>
  <si>
    <t xml:space="preserve">GRAL. CABALLERO                         </t>
  </si>
  <si>
    <t xml:space="preserve">YTORORO C/ DR. GASPAR RODRIGUEZ         </t>
  </si>
  <si>
    <t xml:space="preserve">CORONEL MARTINEZ C/ SPORTIVO LUQUEÑO    </t>
  </si>
  <si>
    <t xml:space="preserve">HEROES DEL CHACO C/ CORONEL MARTINEZ    </t>
  </si>
  <si>
    <t xml:space="preserve">HEROES DEL CHACO C/ ANTEQUERA           </t>
  </si>
  <si>
    <t xml:space="preserve">HEROES DEL CHACO Y ANTEQUERA            </t>
  </si>
  <si>
    <t xml:space="preserve">MOISES BERTONI                          </t>
  </si>
  <si>
    <t xml:space="preserve">SPORTIVO LUQUEÑO C/ HUMAITA             </t>
  </si>
  <si>
    <t xml:space="preserve">LAS RESIDENTAS                          </t>
  </si>
  <si>
    <t xml:space="preserve">LAS RESIDENTAS E/ CAPITAN BADO          </t>
  </si>
  <si>
    <t xml:space="preserve">CARLOS ANTONIO LOPEZ C/ DELFIN CHAMORRO </t>
  </si>
  <si>
    <t>BALDERRAMA ENTRE HEROES DEL CHACO Y COLO</t>
  </si>
  <si>
    <t xml:space="preserve">LA ENCARNACION C/SPORTIVO LUQUEÑO       </t>
  </si>
  <si>
    <t xml:space="preserve">RESIDENTA Y GOBERNADOR IRALA            </t>
  </si>
  <si>
    <t xml:space="preserve">COLON C/BOGARIN                         </t>
  </si>
  <si>
    <t xml:space="preserve">JAVIER BOGARIN C/ COLON                 </t>
  </si>
  <si>
    <t xml:space="preserve">CALLE CORONEL JAVIER BOGARIN            </t>
  </si>
  <si>
    <t xml:space="preserve">HEROES DEL CHACO C/ BERTONI             </t>
  </si>
  <si>
    <t>HEROES DEL CHACO C/ CARLOS ANTONIO LOPEZ</t>
  </si>
  <si>
    <t xml:space="preserve">YTORORO C/ EUGENIO A. GARAY             </t>
  </si>
  <si>
    <t xml:space="preserve">EUGENIO A. GARAY                        </t>
  </si>
  <si>
    <t xml:space="preserve">HEROES DEL CHACO C/ ENCARNACION         </t>
  </si>
  <si>
    <t xml:space="preserve">HEROES DEL CHACO C/ LA ENCARNACION      </t>
  </si>
  <si>
    <t>NTRA SRA DE LA ENCARNACION C/LAS RESIDEN</t>
  </si>
  <si>
    <t xml:space="preserve">SPORTIVO LUQUEÑO C/ LA ENCARNACION      </t>
  </si>
  <si>
    <t xml:space="preserve">PASILLO S/N E/ CALLE LA ENCARNACION     </t>
  </si>
  <si>
    <t xml:space="preserve">BALDERRAMA C/DELFIN CHAMORRO            </t>
  </si>
  <si>
    <t xml:space="preserve">INMACULADA CONCEPCION E/ 8 DE DICIEMBRE </t>
  </si>
  <si>
    <t xml:space="preserve">INMACULADA CONCEPCION Y JAVIER BOGARIN  </t>
  </si>
  <si>
    <t xml:space="preserve">HEROES DEL CHACO C/ BENTONI             </t>
  </si>
  <si>
    <t xml:space="preserve">HEROES DEL CHACO C/BERTONI              </t>
  </si>
  <si>
    <t xml:space="preserve">CALLE ACARAY C/4 DE MAYO                </t>
  </si>
  <si>
    <t>HEROES DEL CHACO E/ GASPAR RODRIGUEZ D.F</t>
  </si>
  <si>
    <t xml:space="preserve">RESIDENTAS                              </t>
  </si>
  <si>
    <t xml:space="preserve">CONCORDIA C/HEROES DEL CHACO            </t>
  </si>
  <si>
    <t xml:space="preserve">INMACULADA CONCEPCION ESQ. BERTONI      </t>
  </si>
  <si>
    <t xml:space="preserve">JOAQUIN ESPINOLA C / LAS RESIDENTAS     </t>
  </si>
  <si>
    <t xml:space="preserve">DE LAS RESIDENTAS C/ ALEJO GARCIA       </t>
  </si>
  <si>
    <t xml:space="preserve">SANTA TERESA Y MOISES BERTONI           </t>
  </si>
  <si>
    <t>LAS RESIDENTAS FRENTE AL SUPER SAN FRANC</t>
  </si>
  <si>
    <t xml:space="preserve">SPORTIVO LUQUEñO Y ALEJANDRO WANE       </t>
  </si>
  <si>
    <t>NTRA. SRA. DE LA ENCARNACION Y SPORIVO L</t>
  </si>
  <si>
    <t xml:space="preserve">LAS RESIDENTAS/LUQUE-AREGUA             </t>
  </si>
  <si>
    <t xml:space="preserve">CRUZ DEL DEFENSOR C/CNEL. MARTINEZ      </t>
  </si>
  <si>
    <t>CAPITAN RUIZ BUENO ALADO DE TALLER ROMEO</t>
  </si>
  <si>
    <t xml:space="preserve">CELSA SPERATTI C/ BALDERRAMA            </t>
  </si>
  <si>
    <t xml:space="preserve">8 DE DICIEMBRE C/ INMACULADA CONCEPCION </t>
  </si>
  <si>
    <t xml:space="preserve">MEDICOS LUQUEÑOS ESQ. DIGNO GARCIA      </t>
  </si>
  <si>
    <t xml:space="preserve">CALLEJON C/CORONEL MARTINEZ             </t>
  </si>
  <si>
    <t>CAPITAN RUIZ BUENO FRENTE A TALLER MORAL</t>
  </si>
  <si>
    <t xml:space="preserve">SPORTIVO LUQUEñO C/ ENCARNACION         </t>
  </si>
  <si>
    <t xml:space="preserve">SPORTIVO LUQUEÑO C/ ALEJANDRO GARAY     </t>
  </si>
  <si>
    <t xml:space="preserve">SPORTIVO LUQUEÑO C/ALEJANDRO GARAY      </t>
  </si>
  <si>
    <t xml:space="preserve">ALEJANDRO GARAY                         </t>
  </si>
  <si>
    <t>CHOFERES DEL CHACO Y DEFENSORES DEL CHAC</t>
  </si>
  <si>
    <t xml:space="preserve">SANTA TERESA                            </t>
  </si>
  <si>
    <t xml:space="preserve">TENIENTE MARTINEZ                       </t>
  </si>
  <si>
    <t xml:space="preserve">JERUSALEN E/SANTA TERESA                </t>
  </si>
  <si>
    <t>CALLE JAVIER BOGARIN C/INMACULADA CONCEP</t>
  </si>
  <si>
    <t xml:space="preserve">CNEL. MARTINEZ C/ CNEL. GILL            </t>
  </si>
  <si>
    <t>CORONEL MARTINEZ ALADO DE COMERCIAL MORA</t>
  </si>
  <si>
    <t xml:space="preserve">CORONEL MARTINEZ                        </t>
  </si>
  <si>
    <t>DEFENSORES DEL CHACO E/CHOFERES DEL CHAC</t>
  </si>
  <si>
    <t>SGTO. JOAQUIN ESPINOLA E/11 DE SETIEMBRE</t>
  </si>
  <si>
    <t xml:space="preserve">SANTA CRUZ CASI SANTA TERESA            </t>
  </si>
  <si>
    <t xml:space="preserve">SANTA TERESA C/JAVIER BOGARIN           </t>
  </si>
  <si>
    <t xml:space="preserve">JAVIER BOGARIN C/ CIRILO GILL           </t>
  </si>
  <si>
    <t xml:space="preserve">7 DE OCTUBRE C/ GUILLERMO LEOZ          </t>
  </si>
  <si>
    <t>LAPACHO(TOLDO AZUL ENFRENTE CANCHA ALADO</t>
  </si>
  <si>
    <t xml:space="preserve">GUILLERMO LEOZ                          </t>
  </si>
  <si>
    <t xml:space="preserve">CIRILO GIL C/LA ENCARNACION             </t>
  </si>
  <si>
    <t xml:space="preserve">BERTONI C/ CECILIO GILL                 </t>
  </si>
  <si>
    <t>LAPACHO(A 2 CASAS DE LA ESC. LA AMISTAD)</t>
  </si>
  <si>
    <t xml:space="preserve">CAPITAN CAÑIZA E/ LA COLONIA            </t>
  </si>
  <si>
    <t xml:space="preserve">LAPACHO (FRENTE A UNA PLANTA DE MANGO)  </t>
  </si>
  <si>
    <t xml:space="preserve">MELO DE PORTUGAL ESQ. RUIZ BUENO        </t>
  </si>
  <si>
    <t xml:space="preserve">LAPACHO PASILLO S/N                     </t>
  </si>
  <si>
    <t xml:space="preserve">CÑIA 5º                                 </t>
  </si>
  <si>
    <t xml:space="preserve">LAS RESIDENTAS DETRAS DE APYKA MUEBLES  </t>
  </si>
  <si>
    <t xml:space="preserve">HE CAJON C/ CNEL. MARTINEZ              </t>
  </si>
  <si>
    <t xml:space="preserve">HA CAJON C/ CNEL. MARTINEZ              </t>
  </si>
  <si>
    <t>MANUEL DOMINGUEZ C/ INDEPENDENCIA NACION</t>
  </si>
  <si>
    <t xml:space="preserve">YBYCUI 7MA COMPAÑIA                     </t>
  </si>
  <si>
    <t xml:space="preserve">16 DE AGOSTO                            </t>
  </si>
  <si>
    <t xml:space="preserve">HERNANDARIAS Y CALLEJON                 </t>
  </si>
  <si>
    <t xml:space="preserve">HERNANDARIAS                            </t>
  </si>
  <si>
    <t xml:space="preserve">HERNANDARIA CERCA DE LA CAP. SAN ROQUE  </t>
  </si>
  <si>
    <t xml:space="preserve">HERNANDERIAS                            </t>
  </si>
  <si>
    <t>HERNANDARIAS ENFRENTE DE LA CAP. SAN ROQ</t>
  </si>
  <si>
    <t>HERNANDARIAS AL LADO DE LA CAP. SAN ROQU</t>
  </si>
  <si>
    <t xml:space="preserve">HERNANDARIAS FRENTE CLUB 16 DE AGOSTO   </t>
  </si>
  <si>
    <t xml:space="preserve">CERCA DEL ASENTAMIENTO AZUL Y ORO       </t>
  </si>
  <si>
    <t xml:space="preserve">ASENTAMIENTO AZUL Y ORO                 </t>
  </si>
  <si>
    <t>VILLA KOREPYAHU ANTES DE SALIR AL CAMINO</t>
  </si>
  <si>
    <t xml:space="preserve">VILLA KO'E PYAHU                        </t>
  </si>
  <si>
    <t xml:space="preserve">CALLE MARAMBURE KO'E PYAHU              </t>
  </si>
  <si>
    <t xml:space="preserve">ASENTAMIENTO KO'E PYAHU                 </t>
  </si>
  <si>
    <t xml:space="preserve">TAPE TUJA C/ KO'E PYAHU                 </t>
  </si>
  <si>
    <t xml:space="preserve">ASENTAMIENTO SAN CARLOS 20 DE ABRIL     </t>
  </si>
  <si>
    <t>CALLE HERNANDARIAS VILLA VIRGEN DE CA'AC</t>
  </si>
  <si>
    <t xml:space="preserve">CAÑADA GARAY MARAMBURE                  </t>
  </si>
  <si>
    <t>S/HERNANDARIAS FRENTE A IGLESIA PENTECOS</t>
  </si>
  <si>
    <t xml:space="preserve">HERNANDARIAS ALADO DE PARADA DE LINA 28 </t>
  </si>
  <si>
    <t xml:space="preserve">NAZARIO AGUILERA                        </t>
  </si>
  <si>
    <t xml:space="preserve">PORFIRIO GONZALEZ                       </t>
  </si>
  <si>
    <t xml:space="preserve">DR. RODRIGUEZ DE FRANCIA Y SANTA RITA   </t>
  </si>
  <si>
    <t>CALLE S/N (AL COSTADO CLUB INTERNACIONAL</t>
  </si>
  <si>
    <t>HERNANDARIAS (DETRAS DE CLUB INTERNACION</t>
  </si>
  <si>
    <t xml:space="preserve">INTERNACIONAL                           </t>
  </si>
  <si>
    <t xml:space="preserve">CALLE S/N C/ INTERNACIONAL              </t>
  </si>
  <si>
    <t xml:space="preserve">PEDRO GOMEZ ESQ MEDICO LUQUEÑO          </t>
  </si>
  <si>
    <t xml:space="preserve">6TA. COMPAÑIA                           </t>
  </si>
  <si>
    <t xml:space="preserve">HERNANDARIAS CERCA DE PAPAGAYO          </t>
  </si>
  <si>
    <t xml:space="preserve">HJERNANDARIAS E/ INTERNACIONAL          </t>
  </si>
  <si>
    <t xml:space="preserve">EDUARDO CABRERA                         </t>
  </si>
  <si>
    <t xml:space="preserve">EDUARDO CABRERA C/ INTERNACIONAL        </t>
  </si>
  <si>
    <t xml:space="preserve">S/N C/ HERNANDARIAS                     </t>
  </si>
  <si>
    <t xml:space="preserve">SGTO. CABRERA C/ HERNANDARIAS           </t>
  </si>
  <si>
    <t xml:space="preserve">29 DE JULIO AL COSTADO DE LA CAPILLA    </t>
  </si>
  <si>
    <t xml:space="preserve">PLACITA ITA POTY MARAMBURE              </t>
  </si>
  <si>
    <t xml:space="preserve">HERNANDARIAS C/SAN ROQUE                </t>
  </si>
  <si>
    <t>HERNANDARIAS (CERCA DE ESC. SANDRA ROSAL</t>
  </si>
  <si>
    <t xml:space="preserve">HERNANDARIAS E/ 16 DE AGOSTO            </t>
  </si>
  <si>
    <t xml:space="preserve">FRACCION SAN MIGUEL C/ GOMEZ            </t>
  </si>
  <si>
    <t xml:space="preserve">FRACCION SAN MIGUEL C/ GUSTAVO GOMEZ    </t>
  </si>
  <si>
    <t xml:space="preserve">GENERAL DIAZ C/ GUSTAVO GOMEZ           </t>
  </si>
  <si>
    <t xml:space="preserve">POLMIERI CASI HERNANDARIAS              </t>
  </si>
  <si>
    <t xml:space="preserve">HERNANDARIAS Y PALMIERI                 </t>
  </si>
  <si>
    <t xml:space="preserve">HERNANDARIAS C/ TERESA DE JESUS         </t>
  </si>
  <si>
    <t xml:space="preserve">FLORENCIO MEZA SOSA CERCA PARADA 28     </t>
  </si>
  <si>
    <t>FLORENCIO MEZA SOSA(CERCA PARADA LINEA28</t>
  </si>
  <si>
    <t xml:space="preserve">FLORENCIA MEZA SOSA (CERCA DE LA PLAZA) </t>
  </si>
  <si>
    <t xml:space="preserve">HERNANDARIAS C/ SAN PEDRO               </t>
  </si>
  <si>
    <t xml:space="preserve">PASILLO SAN ROQUE C/HERNANDARIAS        </t>
  </si>
  <si>
    <t xml:space="preserve">FLORENCIO MEZA C/ GUAPOY                </t>
  </si>
  <si>
    <t xml:space="preserve">HERNANDARIAS ALADO CLUB 16 DE AGOSTO    </t>
  </si>
  <si>
    <t xml:space="preserve">HERNANDARIAS CERCA DE LA PARADA Nº:28   </t>
  </si>
  <si>
    <t xml:space="preserve">HERNANDARIAS (ALADO DEL COL. NATIVIDAD) </t>
  </si>
  <si>
    <t>HERNANDARIAS(ALADO DE COL. ANTONIO SILVA</t>
  </si>
  <si>
    <t xml:space="preserve">HERNANDARIAS (ALADO DE COL. NATIVIDAD)  </t>
  </si>
  <si>
    <t xml:space="preserve">CERCA DE CARIBE MARAMBURE 19 DE MARZO   </t>
  </si>
  <si>
    <t xml:space="preserve">YBYRUJU C/ FLORENCIO MEZA               </t>
  </si>
  <si>
    <t xml:space="preserve">YUASY'Y                                 </t>
  </si>
  <si>
    <t xml:space="preserve">CALLE S/N C/UKY SYRY                    </t>
  </si>
  <si>
    <t xml:space="preserve">19 DE MARZO                             </t>
  </si>
  <si>
    <t xml:space="preserve">CAPILLA SAN JOSE                        </t>
  </si>
  <si>
    <t xml:space="preserve">BENIGNO MENDEZ C/ LUIS PALMIERI         </t>
  </si>
  <si>
    <t xml:space="preserve">S/N (A LADO DE LA QUINTA ESPERANZA)     </t>
  </si>
  <si>
    <t xml:space="preserve">MATEO DIAZ C/ LAS RESIDENTAS            </t>
  </si>
  <si>
    <t xml:space="preserve">S/N C/1 DE MAYO                         </t>
  </si>
  <si>
    <t xml:space="preserve">STA. MARIA C/SAN LUIS                   </t>
  </si>
  <si>
    <t xml:space="preserve">ASENTAMIENTO PRIMAVERA                  </t>
  </si>
  <si>
    <t xml:space="preserve">RAFAEL FRANCO C/SILVIO PARODI           </t>
  </si>
  <si>
    <t xml:space="preserve">PARODI C/ ESCUELA SANTO TOMAS           </t>
  </si>
  <si>
    <t xml:space="preserve">A DOS CUADRAS DE LA ESCUELA SANTO TOMAS </t>
  </si>
  <si>
    <t xml:space="preserve">A 2 CUADRAS DE LA ESCUELA STO TOMAS     </t>
  </si>
  <si>
    <t xml:space="preserve">CHOLOLO                                 </t>
  </si>
  <si>
    <t xml:space="preserve">CRISTO REY C/ PADRE DAMIAN              </t>
  </si>
  <si>
    <t>JUAN MANUEL FRUTOS CERCA ESC.SANTO TOMAS</t>
  </si>
  <si>
    <t>FRACCION PRIMAVERA S. PARODI C/ ESC. SAN</t>
  </si>
  <si>
    <t xml:space="preserve">ALREDEDOR DE LA PLAZA SANTA ROSA        </t>
  </si>
  <si>
    <t xml:space="preserve">PADRE DAMIAN                            </t>
  </si>
  <si>
    <t xml:space="preserve">SILVIO PARODI C/SAN JUDAS TADEO         </t>
  </si>
  <si>
    <t xml:space="preserve">AL COSTADO DE LA PLAZA CRISTO REY       </t>
  </si>
  <si>
    <t xml:space="preserve">JOSE E. DIAZ S/N                        </t>
  </si>
  <si>
    <t xml:space="preserve">SAN RAMON Y PADRE DAMIAN                </t>
  </si>
  <si>
    <t xml:space="preserve">FRENTE A LA ESCUELA PRIMAVERA           </t>
  </si>
  <si>
    <t xml:space="preserve">SILVIO PARODI                           </t>
  </si>
  <si>
    <t xml:space="preserve">LOS GUARANIES C/11 DE SETIEMBRE         </t>
  </si>
  <si>
    <t xml:space="preserve">CIRIACO BORDON C/11 DE SETIEMBRE        </t>
  </si>
  <si>
    <t>A 2 CUADRAS DE LA ESC. SANTIAGO LEGUIZAM</t>
  </si>
  <si>
    <t xml:space="preserve">FIDELINA VDA. DE SOTELO C/ 10 DE JULIO  </t>
  </si>
  <si>
    <t xml:space="preserve">ATRAS DE CANCHA 3 DE MAYO               </t>
  </si>
  <si>
    <t xml:space="preserve">DE LAS RESIDENTAS                       </t>
  </si>
  <si>
    <t xml:space="preserve">JESUS Y TRINIDAD/ANGEL PANE             </t>
  </si>
  <si>
    <t xml:space="preserve">JAZMIN POTY C/ LAS RESIDENTAS           </t>
  </si>
  <si>
    <t xml:space="preserve">3 DE MAYO                               </t>
  </si>
  <si>
    <t xml:space="preserve">S/N C/ LAS RESIDENTAS                   </t>
  </si>
  <si>
    <t xml:space="preserve">MATEO DIAZ                              </t>
  </si>
  <si>
    <t xml:space="preserve">MATEO DIAZ C/ CALLE "L"                 </t>
  </si>
  <si>
    <t xml:space="preserve">CALLEJON Nº 3                           </t>
  </si>
  <si>
    <t xml:space="preserve">ÑANDE JARA CURUZU C/1º DE MAYO          </t>
  </si>
  <si>
    <t xml:space="preserve">RCA DE CUBA C/LAS RESIDENTAS            </t>
  </si>
  <si>
    <t xml:space="preserve">FELIX PEREZ CARDOZO                     </t>
  </si>
  <si>
    <t>SANTO REY-AL COSTADO DE PARADA 30 AMARIL</t>
  </si>
  <si>
    <t>400M, ENTRAR EN LA CALLE TERESA DE CALCU</t>
  </si>
  <si>
    <t>CAMINO LUQUE-AREGUA DETRAS DE LA ESCUELA</t>
  </si>
  <si>
    <t>AL ENTRAR 1 CUADRA SE DOBLA A LA DERECHA</t>
  </si>
  <si>
    <t xml:space="preserve">SANTO REY C/ RESISTENCIA COSTA SOSA     </t>
  </si>
  <si>
    <t>RUTA LUQUE AREGUA DETRAS DE LA ESCUELA L</t>
  </si>
  <si>
    <t xml:space="preserve">RUTA RESIDENTA ZONA CARPINTERIA         </t>
  </si>
  <si>
    <t>RUTA AREGUA FRENTE A LA ENTRADA CARIBE 2</t>
  </si>
  <si>
    <t>PASILLO S/N C/SANTO REY A 150 MTS. ESCUE</t>
  </si>
  <si>
    <t xml:space="preserve">SANTO REY C/RESISTENCIA                 </t>
  </si>
  <si>
    <t xml:space="preserve">SAN MIGUEL Y 2DA. ENTRADA A LA DERECHA  </t>
  </si>
  <si>
    <t>PASILLO S/N C/SANTO REY A 100 MTS. ESCUE</t>
  </si>
  <si>
    <t xml:space="preserve">SANTO REY CERCA CANCHA 6 DE ENERO       </t>
  </si>
  <si>
    <t xml:space="preserve">S/N E/ COSTA SOSA Y LAS MERCEDES        </t>
  </si>
  <si>
    <t xml:space="preserve">SAN MIGUEL C/SANTO REY                  </t>
  </si>
  <si>
    <t xml:space="preserve">LUIS IRRAZABAL C/SANTO REY              </t>
  </si>
  <si>
    <t>SAN MIGUEL EN EL PATIO MISMO DE LA CAPIL</t>
  </si>
  <si>
    <t xml:space="preserve">SAN MIGUEL A METROS DE LA IGLESIA       </t>
  </si>
  <si>
    <t xml:space="preserve">SANTO REY, DE LA IGLESIA A 2 CUADRAS    </t>
  </si>
  <si>
    <t xml:space="preserve">VIRGEN DE SHOERSNTAND C/ SANTO REY      </t>
  </si>
  <si>
    <t xml:space="preserve">ASENTAMIENTO 3 DE MAYO                  </t>
  </si>
  <si>
    <t xml:space="preserve">SANTO REY                               </t>
  </si>
  <si>
    <t xml:space="preserve">CNEL MARTINEZ C/ STO REY                </t>
  </si>
  <si>
    <t xml:space="preserve">VIRGEN DE SHOESTAN C/ SANTO REY         </t>
  </si>
  <si>
    <t xml:space="preserve">SANTO REY FRENTE 5 ESTRELLAS            </t>
  </si>
  <si>
    <t xml:space="preserve">SANTO REY C/ VIRGEN DE SHOESTAN         </t>
  </si>
  <si>
    <t xml:space="preserve">6 DE ENERO                              </t>
  </si>
  <si>
    <t xml:space="preserve">A 200 MTS. DE LA PARADA 30 AMARILLO     </t>
  </si>
  <si>
    <t>CALLE COSTA SOSA C/ 9 DE MAYO (ASENTAMIE</t>
  </si>
  <si>
    <t xml:space="preserve">ENRIQUE NUÑEZ FRENTE A DEQUENI          </t>
  </si>
  <si>
    <t xml:space="preserve">SANTO REY Y VIRGEN DE SHOESTHAD         </t>
  </si>
  <si>
    <t xml:space="preserve">CALLE SANTO REY E/ 5 ESTRELLAS          </t>
  </si>
  <si>
    <t xml:space="preserve">YCUA DURE                               </t>
  </si>
  <si>
    <t>S/N C/10 DE JULIO AL ESTE DE LA CHIPERIA</t>
  </si>
  <si>
    <t xml:space="preserve">SGTO ESPINOLA /11 DE SETIEMBRE          </t>
  </si>
  <si>
    <t>LEOCADIO LEGUIZAMON A 200M DE LA RESIDEN</t>
  </si>
  <si>
    <t xml:space="preserve">LAS RESIDENTAS Y 1º DE MAYO             </t>
  </si>
  <si>
    <t xml:space="preserve">LAS RESIDENTAS C/ 1º DE MAYO            </t>
  </si>
  <si>
    <t xml:space="preserve">DETRAS DE LA ESCUELA YCUA DURE          </t>
  </si>
  <si>
    <t xml:space="preserve">S/N A 200MTS DE CAPILLA VIRGEN ROSARIO  </t>
  </si>
  <si>
    <t>AL SUR DE BR A 300M DETRAS DE PLAZA YCUA</t>
  </si>
  <si>
    <t xml:space="preserve">DETRAS DE LA CAPILLA VIRGEN DEL ROSARIO </t>
  </si>
  <si>
    <t xml:space="preserve">LAS RESIDENTAS LEOCADIO LEGUIZAMON      </t>
  </si>
  <si>
    <t xml:space="preserve">RANDULFO AVENTES Y LOS GUARANIES        </t>
  </si>
  <si>
    <t xml:space="preserve">LAS RESIDENTAS ESQ ESTRELLAS DE LUQUE   </t>
  </si>
  <si>
    <t xml:space="preserve">CORONEL MARTINEZ C/ CONAVI 2            </t>
  </si>
  <si>
    <t xml:space="preserve">LAS RESIDENTAS Y 14 DE JULIO            </t>
  </si>
  <si>
    <t xml:space="preserve">CURUSU BENITEZ                          </t>
  </si>
  <si>
    <t xml:space="preserve">14 DE JULIO                             </t>
  </si>
  <si>
    <t xml:space="preserve">DE LAS RESIDENTAS C/14 DE JULIO         </t>
  </si>
  <si>
    <t xml:space="preserve">CURUZU BENITEZ                          </t>
  </si>
  <si>
    <t>CURUSU BENITEZ A 300MTS DE LAS RESIDENTA</t>
  </si>
  <si>
    <t xml:space="preserve">ESTRELLA DE LUQUE C/LAS RESIDENTAS      </t>
  </si>
  <si>
    <t>ESTRELLA DE LUQUE A 600 MTS. DE LAS RESI</t>
  </si>
  <si>
    <t xml:space="preserve">LAS RESIDENTAS Y LAS MERCEDES           </t>
  </si>
  <si>
    <t xml:space="preserve">FRACCION MARIA CELESTE                  </t>
  </si>
  <si>
    <t xml:space="preserve">LAS MERCEDES C/LAS RESIDENTAS           </t>
  </si>
  <si>
    <t>S/N SANTO TOMAS PARALELA A LAS RESIDENTA</t>
  </si>
  <si>
    <t xml:space="preserve">ESTRELLA DE LUQUE                       </t>
  </si>
  <si>
    <t xml:space="preserve">S/N CASI 14 DE JULIO                    </t>
  </si>
  <si>
    <t xml:space="preserve">MARIA CELESTE CERCA DE PLAZA TAJY POTY  </t>
  </si>
  <si>
    <t xml:space="preserve">14 DE JULIO E/ 1º Y 2DA.                </t>
  </si>
  <si>
    <t xml:space="preserve">SAUCE C/LAS RESIDENTAS                  </t>
  </si>
  <si>
    <t xml:space="preserve">PROF. AUGUSTO C/ PASILLO                </t>
  </si>
  <si>
    <t xml:space="preserve">CAMPO VIA Y LUIS ALBERTO DEL PARANA     </t>
  </si>
  <si>
    <t xml:space="preserve">CNEL. MARTINEZ C/ LAPACHO               </t>
  </si>
  <si>
    <t xml:space="preserve">ITA CAJON                               </t>
  </si>
  <si>
    <t xml:space="preserve">GUILLERMO LEO C/ PATRIA SOBERANA        </t>
  </si>
  <si>
    <t xml:space="preserve">CNEL. MARTINEZ Y FELIX GERMAN PEREZ     </t>
  </si>
  <si>
    <t xml:space="preserve">4 DE OCTUBRE C/ CNEL. MARTINEZ          </t>
  </si>
  <si>
    <t>FRACCION LEOZ 6 DE ENERO C/GUILLERMO LEO</t>
  </si>
  <si>
    <t xml:space="preserve">GUILLERMO LEOZ E/ CARLOS ANTONIO LOPEZ  </t>
  </si>
  <si>
    <t xml:space="preserve">GUILLERMO LOEZ C/ CARLOS ANTONIO LOPEZ  </t>
  </si>
  <si>
    <t xml:space="preserve">8 DE DICIEMBRE C/ GUILLERMO LEOZ        </t>
  </si>
  <si>
    <t xml:space="preserve">GREGORIO C/ CALLE SIN NOMBRE            </t>
  </si>
  <si>
    <t xml:space="preserve">GREGORIO SANABRIA Y AUGUSTO RUIZ        </t>
  </si>
  <si>
    <t xml:space="preserve">AUGUSTO RUIZ                            </t>
  </si>
  <si>
    <t xml:space="preserve">MARIA AUXILIADORA C/ GUILLERMO LEOZ     </t>
  </si>
  <si>
    <t xml:space="preserve">18 DE ENERO C/ GUILLERMO LEOZ           </t>
  </si>
  <si>
    <t xml:space="preserve">AGUSTIN RUIZ C/ CACIANO CESPEDES        </t>
  </si>
  <si>
    <t xml:space="preserve">AUGUSTO RUIZ C/ CACIANO CESPEDES        </t>
  </si>
  <si>
    <t xml:space="preserve">7 DE OCTUBRE C/ ARSENIO ERICO           </t>
  </si>
  <si>
    <t xml:space="preserve">FRACCION GUILLERMO LEOZ S/7 DE OCTUBRE  </t>
  </si>
  <si>
    <t xml:space="preserve">CABO 1ºBENITO CORONEL C/CNEL MARTINEZ   </t>
  </si>
  <si>
    <t xml:space="preserve">MEDIA CUADRA DE RUTA CORONEL MARTINEZ   </t>
  </si>
  <si>
    <t xml:space="preserve">CAMINO A ITA CAJON                      </t>
  </si>
  <si>
    <t xml:space="preserve">CORONEL MARTINEZ C/ PROF. LEOZ          </t>
  </si>
  <si>
    <t xml:space="preserve">AUGUSTO RUZ TORREZ OZUNA                </t>
  </si>
  <si>
    <t xml:space="preserve">CAMPO VIA C/ ARSENIO ERICO              </t>
  </si>
  <si>
    <t>ARSENIO ERICO E/6 DE ENERO Y 8 DE DICIEM</t>
  </si>
  <si>
    <t xml:space="preserve">8 DE DICIEMBRE C/ ARSENIO ERICO         </t>
  </si>
  <si>
    <t xml:space="preserve">GREGORIO SANABRIA                       </t>
  </si>
  <si>
    <t xml:space="preserve">TOMAS OZUNA Y AUGUSTO RUIZ              </t>
  </si>
  <si>
    <t xml:space="preserve">AUGUSTO RUIZ C/ MAURICIO OCAMPO         </t>
  </si>
  <si>
    <t xml:space="preserve">A CUADRA Y MEDIA DE CNEL. MARTINEZ      </t>
  </si>
  <si>
    <t xml:space="preserve">18 DE ENERO (FRENTE A CLUB 18 DE ENERO) </t>
  </si>
  <si>
    <t>GRAL BRUGUEZ(A 100M DE CAPILLA SAN ROQUE</t>
  </si>
  <si>
    <t xml:space="preserve">JAVIER BOGARIN                          </t>
  </si>
  <si>
    <t xml:space="preserve">FRACCION MONTE LINDO                    </t>
  </si>
  <si>
    <t>CABO 1º BENITO CORONEL C/ MIGUEL ESCOBAR</t>
  </si>
  <si>
    <t xml:space="preserve">AUGUSTO RUIZ Y CALLE CORTA              </t>
  </si>
  <si>
    <t xml:space="preserve">CORONEL MARTINEZ(GOMERIA LOS MELLIZOS)  </t>
  </si>
  <si>
    <t xml:space="preserve">FELIX GERMAN PEREZ C/CORONEL MARTINEZ   </t>
  </si>
  <si>
    <t xml:space="preserve">ENTRADA DE CONAVI I                     </t>
  </si>
  <si>
    <t xml:space="preserve">CUARTO CALLEJON SIN SALIDA VILLA 24     </t>
  </si>
  <si>
    <t>TANO OZUNA A 3 CUADRAS DE CNEL. MARTINEZ</t>
  </si>
  <si>
    <t xml:space="preserve">TOMAS OZUNA ESQ. BICENTENARIO           </t>
  </si>
  <si>
    <t xml:space="preserve">5TA COMPAÑIA CORONEL OZUNA              </t>
  </si>
  <si>
    <t xml:space="preserve">LOS GUAYABOS Y AMBA'Y                   </t>
  </si>
  <si>
    <t xml:space="preserve">MOISES BERTONI C/ CAP. OZUNA            </t>
  </si>
  <si>
    <t xml:space="preserve">AURELIANO GONZALEZ                      </t>
  </si>
  <si>
    <t xml:space="preserve">TOMAS OZUNA Y CNEL MARTINEZ             </t>
  </si>
  <si>
    <t xml:space="preserve">TOMAS OZUNA,ENTRANDO EN CNEL. MARTINEZ  </t>
  </si>
  <si>
    <t xml:space="preserve">OZUNA Y CNEL MARTINEZ                   </t>
  </si>
  <si>
    <t xml:space="preserve">CORONEL OZUNA FRENTE A ESC.SAN ROQUE    </t>
  </si>
  <si>
    <t xml:space="preserve">5TA COMPAÑIA MAKA`I CNEL MARTINEZ       </t>
  </si>
  <si>
    <t xml:space="preserve">FRENTE A PLAZA KO'EJU                   </t>
  </si>
  <si>
    <t xml:space="preserve">CALLE PARALELA OZUNA                    </t>
  </si>
  <si>
    <t xml:space="preserve">TOMAS OZUNA C/ AUGUSTO RUIZ             </t>
  </si>
  <si>
    <t xml:space="preserve">CALLE CARANDAY MANZANA 15 LOTE 8        </t>
  </si>
  <si>
    <t xml:space="preserve">FRANCISCA PARRA                         </t>
  </si>
  <si>
    <t xml:space="preserve">DETRAS DE LA CANCHA CAÑADA SAN RAFAEL   </t>
  </si>
  <si>
    <t xml:space="preserve">CNEL MARTINEZ C/ SOL NACIENTE           </t>
  </si>
  <si>
    <t xml:space="preserve">CALLE 9 ESQ. 7 C/ DE MONTELINDO         </t>
  </si>
  <si>
    <t xml:space="preserve">SAN MARTIN E/ S/N                       </t>
  </si>
  <si>
    <t xml:space="preserve">LA GOLONDRINA C/ CNEL. MARTINEZ         </t>
  </si>
  <si>
    <t xml:space="preserve">GRAL. DIAZ C/ MONTELINDO                </t>
  </si>
  <si>
    <t>VILLA MARGARITA ASENTAMIENTO 3 DE FEBRER</t>
  </si>
  <si>
    <t xml:space="preserve">ASENTAMIENTO 3 DE FEBRERO               </t>
  </si>
  <si>
    <t xml:space="preserve">LA SANTISIMA TRINIDAD                   </t>
  </si>
  <si>
    <t xml:space="preserve">CNEL MARTINEZ                           </t>
  </si>
  <si>
    <t xml:space="preserve">CNEL. MARTINEZ SE ENTRA 7 CUADRAS       </t>
  </si>
  <si>
    <t>CNEL. MARTINEZ CERCA DE LA CAPILLA KURUS</t>
  </si>
  <si>
    <t>LA GOLONDRINA A 2 CUADRAS DE CNEL. MARTI</t>
  </si>
  <si>
    <t xml:space="preserve">FRANCISCO PARRA C/ CNEL MARTINEZ        </t>
  </si>
  <si>
    <t xml:space="preserve">S/N C/FRANCISCO PARRA                   </t>
  </si>
  <si>
    <t xml:space="preserve">LAS MERCEDES FRENTE DE LA PLAZA MBOCAYA </t>
  </si>
  <si>
    <t xml:space="preserve">GOLONDRINA 6 CUADRAS DE LA RUTA         </t>
  </si>
  <si>
    <t xml:space="preserve">GUAYABOS Y CABLE GUY                    </t>
  </si>
  <si>
    <t xml:space="preserve">LOS GUAYABOS Y CABLE GUY                </t>
  </si>
  <si>
    <t xml:space="preserve">TACUARE'E Y LOS GUAYABOS                </t>
  </si>
  <si>
    <t xml:space="preserve">SAN RAFAEL                              </t>
  </si>
  <si>
    <t xml:space="preserve">14 DE JULIO Y DEFENSORES DEL CHACO      </t>
  </si>
  <si>
    <t xml:space="preserve">DETRAS DE LA CANCHA LA GOLONDRINA       </t>
  </si>
  <si>
    <t xml:space="preserve">SAN RAFAEL 1 C/ CNEL MARTINEZ           </t>
  </si>
  <si>
    <t xml:space="preserve">PROF FRANCISCO PARRA , MARMOLEJO        </t>
  </si>
  <si>
    <t xml:space="preserve">FRANCISCO PARRA C/CNEL MARTINEZ         </t>
  </si>
  <si>
    <t xml:space="preserve">SANAHU C/ LOS GUAYAVOS                  </t>
  </si>
  <si>
    <t xml:space="preserve">SAN FERNANDO C/ CORONEL MARTINEZ        </t>
  </si>
  <si>
    <t xml:space="preserve">C/ CORONEL MARTINEZ                     </t>
  </si>
  <si>
    <t xml:space="preserve">SAN FERNANDO C/ CNEL MARTINEZ           </t>
  </si>
  <si>
    <t xml:space="preserve">SAN FERNANDO Y CORONEL MARTINEZ         </t>
  </si>
  <si>
    <t xml:space="preserve">S/N A 300 MTS DE CNEL MARTINEZ          </t>
  </si>
  <si>
    <t xml:space="preserve">PASILLO S/N Y CNEL MARTINEZ             </t>
  </si>
  <si>
    <t xml:space="preserve">S/N CASI SAN RAFAEL                     </t>
  </si>
  <si>
    <t xml:space="preserve">ASENTAMIENTO SAN CAYETANO               </t>
  </si>
  <si>
    <t xml:space="preserve">SAN JUAN C/ 20 DE JULIO                 </t>
  </si>
  <si>
    <t xml:space="preserve">M=T=LOTE 5 CAÑADA SAN RAFAEL            </t>
  </si>
  <si>
    <t xml:space="preserve">TAJY POTY C/ INGA MANZANA 20 LOTE 2     </t>
  </si>
  <si>
    <t xml:space="preserve">CEDRON PARAGUAY                         </t>
  </si>
  <si>
    <t xml:space="preserve">PETEREBY C/ SAN RAFAEL                  </t>
  </si>
  <si>
    <t xml:space="preserve">CNEL MARTINEZ C/ LA GOLONDRINA          </t>
  </si>
  <si>
    <t xml:space="preserve">CALLE TIMBOY MBOCAYA                    </t>
  </si>
  <si>
    <t xml:space="preserve">A DOS CUADRAS DE LA CAPILLA KURUSU      </t>
  </si>
  <si>
    <t xml:space="preserve">CENTINELA DEL CHACO Y SAN RAFAEL 2      </t>
  </si>
  <si>
    <t xml:space="preserve">GUAYABOS C/ DET. EYA                    </t>
  </si>
  <si>
    <t xml:space="preserve">AL LADO DE LA PARADA DE LA LINEA 19     </t>
  </si>
  <si>
    <t xml:space="preserve">DR. BENJAMIN ACEVAL                     </t>
  </si>
  <si>
    <t>MAESTRO FRANCISCO PARRA C/ CNEL. MARTINE</t>
  </si>
  <si>
    <t xml:space="preserve">CALLE 19                                </t>
  </si>
  <si>
    <t>CENTINELA DEL CHACO C/FOTOGRAFOS DEL CHA</t>
  </si>
  <si>
    <t xml:space="preserve">SILVANO RIVERO C/ DEFENSORES DEL CHACO  </t>
  </si>
  <si>
    <t xml:space="preserve">CAMPO VIA C/PUERTO PINAZCO              </t>
  </si>
  <si>
    <t xml:space="preserve">CAMPO VIA C/ PUERTO PINASCO             </t>
  </si>
  <si>
    <t xml:space="preserve">SILVERIA                                </t>
  </si>
  <si>
    <t xml:space="preserve">ISLA BOGADO                             </t>
  </si>
  <si>
    <t xml:space="preserve">LOS GUALLAVOS E/ LA CATOLICA            </t>
  </si>
  <si>
    <t xml:space="preserve">LOS GUALLAVOS C/ LA CATOLICA            </t>
  </si>
  <si>
    <t xml:space="preserve">GENERAL BRITEZ CERCA DE LA MONTADA      </t>
  </si>
  <si>
    <t xml:space="preserve">CENTINELA DEL CHACO Y LOS GUAYABOS      </t>
  </si>
  <si>
    <t xml:space="preserve">CAMPO VIA C/ SAN JOSE                   </t>
  </si>
  <si>
    <t xml:space="preserve">FRACCION KO'EJU                         </t>
  </si>
  <si>
    <t xml:space="preserve">PUERTO PINAZCO                          </t>
  </si>
  <si>
    <t xml:space="preserve">PORVENIR C/ CAMPO VIA                   </t>
  </si>
  <si>
    <t xml:space="preserve">PORVENIR CLUB                           </t>
  </si>
  <si>
    <t xml:space="preserve">VICTORINO ARENA                         </t>
  </si>
  <si>
    <t xml:space="preserve">VICTORINO ARENA C/ CAMPO VIA            </t>
  </si>
  <si>
    <t xml:space="preserve">BºSAN JOSE CERCA DE LA CAPILLA SAN JOSE </t>
  </si>
  <si>
    <t xml:space="preserve">FILIGRANA C/ ECUADOR                    </t>
  </si>
  <si>
    <t xml:space="preserve">STA ROSA PASILLO                        </t>
  </si>
  <si>
    <t>S/N A DOS CUADRAS DE CAPILLA SAN ANTONIO</t>
  </si>
  <si>
    <t xml:space="preserve">CALLE SAN ANTONIO AL COSTADO DEL ARROYO </t>
  </si>
  <si>
    <t>AVDA. REPUBLICA DE COLOMBIA C/ POLICIA M</t>
  </si>
  <si>
    <t xml:space="preserve">CALLE FILIGRANA                         </t>
  </si>
  <si>
    <t xml:space="preserve">STA. ROSA PASILLO                       </t>
  </si>
  <si>
    <t xml:space="preserve">SANTA ROSA C/ ECUADOR                   </t>
  </si>
  <si>
    <t xml:space="preserve">CALLE MANUEL BRITEZ                     </t>
  </si>
  <si>
    <t xml:space="preserve">GENERAL BRITEZ                          </t>
  </si>
  <si>
    <t>GENERAL BRITEZ CERCA DEL PUESTO DE SALUD</t>
  </si>
  <si>
    <t xml:space="preserve">REPUBLICA DE COLOMBIA                   </t>
  </si>
  <si>
    <t>CAMPO VIA AL LADO DE CIE FRENTE AL CARTE</t>
  </si>
  <si>
    <t xml:space="preserve">ALEGRIA E/ SAN JOSE                     </t>
  </si>
  <si>
    <t xml:space="preserve">AVDA. GRAL M. BRITEZ                    </t>
  </si>
  <si>
    <t xml:space="preserve">S/N BARRIO SAN JUAN                     </t>
  </si>
  <si>
    <t xml:space="preserve">LA CATOLICA                             </t>
  </si>
  <si>
    <t xml:space="preserve">LOS GUALLAVOS E/ EL ARBOLITO            </t>
  </si>
  <si>
    <t xml:space="preserve">LA CATOLICA C/ LOS GUALLAVOS            </t>
  </si>
  <si>
    <t xml:space="preserve">YKUA SAUCE                              </t>
  </si>
  <si>
    <t xml:space="preserve">TARRAGONA E/ SAN BLAS                   </t>
  </si>
  <si>
    <t xml:space="preserve">CAMPO VIA CERCA DE LA ANTENA CNN        </t>
  </si>
  <si>
    <t xml:space="preserve">CALLE LA CATOLICA Y SAN FRANCISCO       </t>
  </si>
  <si>
    <t>LA CATOLICA FRENTE A LA DESPENSA SAN CAY</t>
  </si>
  <si>
    <t xml:space="preserve">10 DE AGOSTO Y SAN RAFAEL               </t>
  </si>
  <si>
    <t xml:space="preserve">CENTINELA DEL CHACO                     </t>
  </si>
  <si>
    <t xml:space="preserve">CABLE VY YSLA BOGADO                    </t>
  </si>
  <si>
    <t xml:space="preserve">LOS GUALLAVOS                           </t>
  </si>
  <si>
    <t xml:space="preserve">10 DE AGOSTO C/ SAN RAFAEL              </t>
  </si>
  <si>
    <t xml:space="preserve">ASENTAMIENTO SAN RAMON                  </t>
  </si>
  <si>
    <t>LAS MONEDAS C/LOS GUAYABOS-ASENT.SAN RAM</t>
  </si>
  <si>
    <t xml:space="preserve">LOS MONEDAS C/ 12 DE JUNIO              </t>
  </si>
  <si>
    <t xml:space="preserve">SAN FRANCISCO Y LA MONEDA               </t>
  </si>
  <si>
    <t xml:space="preserve">SAN FRANCISCO E/ LAS CASTAÑAS           </t>
  </si>
  <si>
    <t xml:space="preserve">LAS MONEDAS C/ SAN FRANCISCO DE ASIS    </t>
  </si>
  <si>
    <t xml:space="preserve">SAN FRANCISCO C/ SAN RAFAEL             </t>
  </si>
  <si>
    <t xml:space="preserve">CAMPO VIA CERCA DE CAPILLA SAN RAFAEL   </t>
  </si>
  <si>
    <t xml:space="preserve">SAN JOSE Y SAN RAFAEL                   </t>
  </si>
  <si>
    <t xml:space="preserve">SAN RAFAEL Y 12 DE JUNIO                </t>
  </si>
  <si>
    <t xml:space="preserve">SAN RAFAEL C/ SAN FRANCISCO             </t>
  </si>
  <si>
    <t>SAN RAFAEL E/ 12 DE JUNIO Y SAN FRANCISC</t>
  </si>
  <si>
    <t xml:space="preserve">12 DE JUNIO Y SAN RAFAEL                </t>
  </si>
  <si>
    <t xml:space="preserve">SAN JOSE C/ SAN RAQUEL                  </t>
  </si>
  <si>
    <t xml:space="preserve">AL COSTADO DE LA ESCUELA TURQUIA        </t>
  </si>
  <si>
    <t xml:space="preserve">SAN FRANCISCO 2 CUADRAS ANTES DE PLAZA  </t>
  </si>
  <si>
    <t xml:space="preserve">CRUZ DEL CHACO C/ SAN RAFAEL            </t>
  </si>
  <si>
    <t xml:space="preserve">S/N C/ SAN JOSE                         </t>
  </si>
  <si>
    <t xml:space="preserve">CALLE SAN JUAN                          </t>
  </si>
  <si>
    <t xml:space="preserve">GUYRA CAMPANA C/ SAN FRANCISCO          </t>
  </si>
  <si>
    <t xml:space="preserve">CAMPO VIA ALADO DEL ARROYO              </t>
  </si>
  <si>
    <t xml:space="preserve">12 DE JUNIO C/ SANTA RITA               </t>
  </si>
  <si>
    <t xml:space="preserve">SAN JOSE C/ CALLEJON SIN NOMBRE         </t>
  </si>
  <si>
    <t xml:space="preserve">CALLE SAN FRANCISCO C/ TTE. RODI        </t>
  </si>
  <si>
    <t xml:space="preserve">FELIZ PEREZ CARDOZO                     </t>
  </si>
  <si>
    <t>FRENTE A LA ESCUELA REPUBLICA DE TURQUIA</t>
  </si>
  <si>
    <t xml:space="preserve">ISLA BOGADO CERCA DE LA PARADA DEL 51   </t>
  </si>
  <si>
    <t xml:space="preserve">SIRIA E/SANTA ROSA Y SANTA RITA         </t>
  </si>
  <si>
    <t xml:space="preserve">ASENTAMIENTO SAN JORGE                  </t>
  </si>
  <si>
    <t xml:space="preserve">SANTA ROSA C/ SANTA BARBARA             </t>
  </si>
  <si>
    <t xml:space="preserve">SANTA RITA C/ SAN FRANCISCO             </t>
  </si>
  <si>
    <t xml:space="preserve">SANTA BARBARA ESQ. SANTA RITA           </t>
  </si>
  <si>
    <t xml:space="preserve">SANTA RITA                              </t>
  </si>
  <si>
    <t xml:space="preserve">SANTA BARBARA                           </t>
  </si>
  <si>
    <t xml:space="preserve">SANTA ROSA Y SANTA RITA                 </t>
  </si>
  <si>
    <t xml:space="preserve">SILVANO RIVERA                          </t>
  </si>
  <si>
    <t xml:space="preserve">ARBOLITO Y LOS GUAYABOS MANZANA1 LOTE16 </t>
  </si>
  <si>
    <t xml:space="preserve">SAN MATEO ESQ. SAN PATRICIO             </t>
  </si>
  <si>
    <t xml:space="preserve">SANTA ROSA C/ SAN FRANCISCO             </t>
  </si>
  <si>
    <t xml:space="preserve">SAN PATRICIO C/ SAN MATEO               </t>
  </si>
  <si>
    <t xml:space="preserve">FRACCION TEVAGONA C/ REP. DE COLOMBIA   </t>
  </si>
  <si>
    <t xml:space="preserve">SAN COSME E/SAN PATRICIO                </t>
  </si>
  <si>
    <t xml:space="preserve">CALLE S/N C/ FOTOGRAFOS DEL CHACO       </t>
  </si>
  <si>
    <t xml:space="preserve">S/N C/ FOTOGRAFOS DEL CHACO             </t>
  </si>
  <si>
    <t xml:space="preserve">FOTOGRAFOS DEL CHACO                    </t>
  </si>
  <si>
    <t xml:space="preserve">CHOFERES DEL CHACO C/ASO DE FOTOGRAFOS  </t>
  </si>
  <si>
    <t xml:space="preserve">FOTOGRAFOS DEL CHACO Y SAN JOSE         </t>
  </si>
  <si>
    <t xml:space="preserve">FOTOGRAFOS DEL CHACO C/ SAN JOSE        </t>
  </si>
  <si>
    <t xml:space="preserve">COSME E/ SAN PATRICIO                   </t>
  </si>
  <si>
    <t xml:space="preserve">MUSICOS DEL CHACO                       </t>
  </si>
  <si>
    <t xml:space="preserve">SANTA MARIA C/ SAN FRANCISCO            </t>
  </si>
  <si>
    <t xml:space="preserve">FOTOGRAFOS DEL CHACO Y VY'A RENDA       </t>
  </si>
  <si>
    <t xml:space="preserve">SANTA TERESA C/ SAN PATRICIO            </t>
  </si>
  <si>
    <t>CALLE FOTOGRAFO DEL CHACO C/ SANTA TERES</t>
  </si>
  <si>
    <t xml:space="preserve">CHOFERES DEL CHACO C/ 10 DE AGOSTO      </t>
  </si>
  <si>
    <t xml:space="preserve">VICTORINO ARENA EN LA ESQ. DE COMERCIO  </t>
  </si>
  <si>
    <t xml:space="preserve">PUERTO PINAZCO E/SAN SALVADOR           </t>
  </si>
  <si>
    <t xml:space="preserve">ALEMANIA ATRAS DE LA CANCHA PORVENIR    </t>
  </si>
  <si>
    <t xml:space="preserve">REPUBLICA DE COLOMBIA C/ BRASIL         </t>
  </si>
  <si>
    <t xml:space="preserve">REPUBLICA DE ARGENTINA                  </t>
  </si>
  <si>
    <t xml:space="preserve">FILIGRANA Y PERON                       </t>
  </si>
  <si>
    <t xml:space="preserve">IPT C/ DE LA 3RA COMPAÑIA ISLA BOGADO   </t>
  </si>
  <si>
    <t xml:space="preserve">FILIGRANA C/ MEXICO                     </t>
  </si>
  <si>
    <t>CALLE SANTA LUCIA AL COSTADO DE LA PLAZA</t>
  </si>
  <si>
    <t xml:space="preserve">CALLE TAIWAN                            </t>
  </si>
  <si>
    <t xml:space="preserve">VILLA 1º DE MAYO                        </t>
  </si>
  <si>
    <t xml:space="preserve">SANTA ELENA VILLA 1º DE MAYO            </t>
  </si>
  <si>
    <t xml:space="preserve">ITAGUA C/ VIOLETA                       </t>
  </si>
  <si>
    <t xml:space="preserve">AVDA. TAIWAN E/ LAPACHO                 </t>
  </si>
  <si>
    <t xml:space="preserve">VILLA 1º DE MAYO DE SAN MIGUEL          </t>
  </si>
  <si>
    <t xml:space="preserve">EX COMBATIENTE DEL CHACO                </t>
  </si>
  <si>
    <t xml:space="preserve">PUERTO PINAZCO C/MEXICO                 </t>
  </si>
  <si>
    <t xml:space="preserve">NANAWA                                  </t>
  </si>
  <si>
    <t xml:space="preserve">FLORESTA C/ SAN JUAN                    </t>
  </si>
  <si>
    <t xml:space="preserve">CAMPO VIA C/PINASCO                     </t>
  </si>
  <si>
    <t xml:space="preserve">LEONISMO LUQUEÑO C/TAJY                 </t>
  </si>
  <si>
    <t xml:space="preserve">TAYI C/ LEONISMO LUQUEÑO                </t>
  </si>
  <si>
    <t xml:space="preserve">PASAJE SAN JUAN Y MADRE DEL CHACO       </t>
  </si>
  <si>
    <t xml:space="preserve">TAYI                                    </t>
  </si>
  <si>
    <t xml:space="preserve">TAJY                                    </t>
  </si>
  <si>
    <t xml:space="preserve">CALLE TAYI                              </t>
  </si>
  <si>
    <t xml:space="preserve">TAJY VILLA TARUMA                       </t>
  </si>
  <si>
    <t>AVDA NANAWA (CERCA DEL CARTEL BATERIA LO</t>
  </si>
  <si>
    <t xml:space="preserve">NANAWA C/LEONISMO LUQUEÑO               </t>
  </si>
  <si>
    <t xml:space="preserve">DEL PILAR C/S/N                         </t>
  </si>
  <si>
    <t xml:space="preserve">VILLA TARUMA A UNA CUADRA DE TAJY       </t>
  </si>
  <si>
    <t xml:space="preserve">TAJY-VILLA TARUMA                       </t>
  </si>
  <si>
    <t xml:space="preserve">TAYI C/ 5TA.                            </t>
  </si>
  <si>
    <t xml:space="preserve">TAYI Y 5TA.                             </t>
  </si>
  <si>
    <t xml:space="preserve">TAJY Y PASILLO S/N                      </t>
  </si>
  <si>
    <t xml:space="preserve">NANAWA C/SANTO DOMINGO                  </t>
  </si>
  <si>
    <t xml:space="preserve">BENITO JUAREZ C/ AVDA. NANAWA           </t>
  </si>
  <si>
    <t xml:space="preserve">RENACER                                 </t>
  </si>
  <si>
    <t xml:space="preserve">RENACER C/ CEDRO                        </t>
  </si>
  <si>
    <t xml:space="preserve">AVDA. NANAWA C/ 18 DE OCTUBRE           </t>
  </si>
  <si>
    <t xml:space="preserve">NANAWA C/ 18 DE OCTUBRE                 </t>
  </si>
  <si>
    <t xml:space="preserve">CALLE 5                                 </t>
  </si>
  <si>
    <t xml:space="preserve">SANTO DOMINGO Y CALLE NOVENA            </t>
  </si>
  <si>
    <t xml:space="preserve">CEDRO C/ QUEBRACHO                      </t>
  </si>
  <si>
    <t xml:space="preserve">L. MORRIES                              </t>
  </si>
  <si>
    <t xml:space="preserve">FRANCISCO JAVIER MARTINEZ E/ VETERANOS  </t>
  </si>
  <si>
    <t xml:space="preserve">FRANCISCO J. M. C/ LARA C. Y GRAL. DIAZ </t>
  </si>
  <si>
    <t xml:space="preserve">14 DE JUNIO C/ BENITO SUAREZ            </t>
  </si>
  <si>
    <t xml:space="preserve">PARIS C/ PUERTO PINASCO                 </t>
  </si>
  <si>
    <t xml:space="preserve">NANAWA C/LOS PINOS                      </t>
  </si>
  <si>
    <t xml:space="preserve">NANAWA E/TIMBO Y LOS PINOS              </t>
  </si>
  <si>
    <t xml:space="preserve">LOS PINOS Y SAMU'U                      </t>
  </si>
  <si>
    <t xml:space="preserve">PANAMA C/ ALASKA                        </t>
  </si>
  <si>
    <t xml:space="preserve">VIRGEN SERRANA C/ KUARAHY               </t>
  </si>
  <si>
    <t xml:space="preserve">KUARAHY Y VIRGEN SERRANA                </t>
  </si>
  <si>
    <t xml:space="preserve">LOS PINOS C/ YVAPOVO                    </t>
  </si>
  <si>
    <t xml:space="preserve">FILIGRANA Y ECUADOR                     </t>
  </si>
  <si>
    <t xml:space="preserve">VETERANOS DEL CHACO E/LOS PINOS Y TIMBO </t>
  </si>
  <si>
    <t xml:space="preserve">VETERANOS DEL CHACO C/ LOS PINOS        </t>
  </si>
  <si>
    <t xml:space="preserve">AVDA. NANAWA                            </t>
  </si>
  <si>
    <t xml:space="preserve">FLORIDA C/ LOS PINOS                    </t>
  </si>
  <si>
    <t xml:space="preserve">JAZMIN C/TIMBO                          </t>
  </si>
  <si>
    <t xml:space="preserve">LA AMISTAD C/ LOS LAURELES              </t>
  </si>
  <si>
    <t xml:space="preserve">AMISTAD C/ LAURELES                     </t>
  </si>
  <si>
    <t xml:space="preserve">CAP. ANDRES INSFRAN C/ LOS PINOS        </t>
  </si>
  <si>
    <t xml:space="preserve">TIMBO C/JAZMIN                          </t>
  </si>
  <si>
    <t xml:space="preserve">JAZMIN E/ SAPUCAI Y TAMBO               </t>
  </si>
  <si>
    <t xml:space="preserve">TIMBO Y URUNDAY                         </t>
  </si>
  <si>
    <t xml:space="preserve">TIMBO Y URUNDEY                         </t>
  </si>
  <si>
    <t xml:space="preserve">TIMBO-CAPILLA MARIA AUXILIADORA         </t>
  </si>
  <si>
    <t xml:space="preserve">LA VICTORIA AL TERMINAR C/LA VICTORIA   </t>
  </si>
  <si>
    <t xml:space="preserve">15 DE AGOSTO C/ OÑONDIVEPA              </t>
  </si>
  <si>
    <t xml:space="preserve">LORENZO ZEBALLOS C/DEFENSORES DEL CHACO </t>
  </si>
  <si>
    <t xml:space="preserve">LORENZO ZEBALLOS E/DEFENSORES DEL CHACO </t>
  </si>
  <si>
    <t xml:space="preserve">REPUBLICA ARGENTINA C/BRASIL            </t>
  </si>
  <si>
    <t xml:space="preserve">OÑONDIVEPA C/DEFENSORES DEL CHACO       </t>
  </si>
  <si>
    <t xml:space="preserve">OÑONDIVEPA C/ 15 DE AGOSTO              </t>
  </si>
  <si>
    <t xml:space="preserve">SANTISIMA TRINIDAD                      </t>
  </si>
  <si>
    <t xml:space="preserve">SANTISIMA TRINIDAD C/ ITA YBATE         </t>
  </si>
  <si>
    <t xml:space="preserve">SANTISIMA TRINIDAD Y LORENZO ZEBALLOS   </t>
  </si>
  <si>
    <t xml:space="preserve">DEFENSORES DEL CAHCO C/18 DE OCTUBRE    </t>
  </si>
  <si>
    <t xml:space="preserve">SANTISIMA TRINIDAD C/OÑONDIVEPA         </t>
  </si>
  <si>
    <t xml:space="preserve">VETERANOS DEL CHACO Y MARIA AUXILIADORA </t>
  </si>
  <si>
    <t xml:space="preserve">PASO ESPERANZA Y FLORIDA                </t>
  </si>
  <si>
    <t xml:space="preserve">CALLE URUNDEY C/ PLACITA 16 DE AGOSTO   </t>
  </si>
  <si>
    <t xml:space="preserve">REPUBLICA ARGENTINA Y ALASKA            </t>
  </si>
  <si>
    <t xml:space="preserve">MANUELA ZAVALA C/LORENZO ZEBALLOS       </t>
  </si>
  <si>
    <t xml:space="preserve">NANAWA C/ GRAL DIAZ                     </t>
  </si>
  <si>
    <t xml:space="preserve">VIRGEN SERRANA Y SANTISIMA TRINIDAD     </t>
  </si>
  <si>
    <t xml:space="preserve">KUARAHY Y VILLA SERRANA                 </t>
  </si>
  <si>
    <t xml:space="preserve">OÑONDIVEPA Y SAN ONOFRE                 </t>
  </si>
  <si>
    <t xml:space="preserve">LORENZO ZEBALLOS Y SANTISIMA TRINIDAD   </t>
  </si>
  <si>
    <t>LAURELES A 2 CASA DE LA CAPILLA SAN ANTO</t>
  </si>
  <si>
    <t>PASILLO C/ALEMANIA DETRAS CAPILLA SAN AN</t>
  </si>
  <si>
    <t xml:space="preserve">ALEMANIA DETRAS DE LA CANCHA PORVENIR   </t>
  </si>
  <si>
    <t xml:space="preserve">AZUCENA C/ PILAR                        </t>
  </si>
  <si>
    <t xml:space="preserve">FLORIDA Y MARIA AUXILIADORA             </t>
  </si>
  <si>
    <t xml:space="preserve">JEPOHEY C/ SAMU'U                       </t>
  </si>
  <si>
    <t xml:space="preserve">S/N C/MONSEÑOR ROLON                    </t>
  </si>
  <si>
    <t xml:space="preserve">ALEMANIA CERCA DE LA CANCHA PORVENIR    </t>
  </si>
  <si>
    <t xml:space="preserve">LAURELES Y S/N FRENTE A LA PLAZA        </t>
  </si>
  <si>
    <t xml:space="preserve">VETERANOS DEL CHACO E/ SANTA ROSA       </t>
  </si>
  <si>
    <t xml:space="preserve">AVDA GRAL MANUEL BRITEZ C/ LAS PERLAS   </t>
  </si>
  <si>
    <t xml:space="preserve">SAN BLAS C/ 18 DE OCTUBRE               </t>
  </si>
  <si>
    <t xml:space="preserve">MARIA AUXILIADORA C/ FLORIDA            </t>
  </si>
  <si>
    <t xml:space="preserve">DEL PILAR Y SANTA ROSA                  </t>
  </si>
  <si>
    <t>MARIA AUXILIADORA C/EX COMBATIENTE DEL C</t>
  </si>
  <si>
    <t xml:space="preserve">LORENZO ZEBALLOS C/ SAN BLAS            </t>
  </si>
  <si>
    <t xml:space="preserve">BRASIL C/ FILIGRANA                     </t>
  </si>
  <si>
    <t xml:space="preserve">MONSEÑOR ROLON A LADO ESC EPIFANIO      </t>
  </si>
  <si>
    <t xml:space="preserve">OROITE C/ GRAL. BRITEZ                  </t>
  </si>
  <si>
    <t xml:space="preserve">SANTA ROSA C/ LA VICTORIA               </t>
  </si>
  <si>
    <t xml:space="preserve">VETERANOS DEL CHACO E/ PARANA           </t>
  </si>
  <si>
    <t xml:space="preserve">PARANA C/ VETERANOS DEL CHACO           </t>
  </si>
  <si>
    <t xml:space="preserve">GRAL BRITEZ BORSA ESQ NANAWA            </t>
  </si>
  <si>
    <t xml:space="preserve">VICTORIANO ARENAS C/ALASKA              </t>
  </si>
  <si>
    <t xml:space="preserve">SANTA ROSA C/ OROITE                    </t>
  </si>
  <si>
    <t xml:space="preserve">SARGENTO SILVA C/BRITEZ BORGE           </t>
  </si>
  <si>
    <t xml:space="preserve">ACARAY C/ MBURUCUYA                     </t>
  </si>
  <si>
    <t xml:space="preserve">VETERANOS DEL CHACO C/ PARANA           </t>
  </si>
  <si>
    <t xml:space="preserve">VETERANOS DEL CHACO C/ GRAL. M. BRITEZ  </t>
  </si>
  <si>
    <t xml:space="preserve">LA VICTORIA C/ CALLE CORTA              </t>
  </si>
  <si>
    <t xml:space="preserve">VETERANOS DEL CHACO                     </t>
  </si>
  <si>
    <t xml:space="preserve">FILIGRANA C/ALASKA                      </t>
  </si>
  <si>
    <t xml:space="preserve">CALLE PAYAGUAES C/ LAS PERLAS           </t>
  </si>
  <si>
    <t xml:space="preserve">LIZ RIVAROLA C/ LAS PERLAS              </t>
  </si>
  <si>
    <t xml:space="preserve">MONSEÑOR ROLON C/ OROITE                </t>
  </si>
  <si>
    <t xml:space="preserve">CAÑADA SOLIS C/ NIVACLE                 </t>
  </si>
  <si>
    <t xml:space="preserve">CAÑADA SOLIS C/ BRITEZ BORGES           </t>
  </si>
  <si>
    <t xml:space="preserve">CAÑADA SOLIS                            </t>
  </si>
  <si>
    <t xml:space="preserve">OROITE C/ MANUEL BRITEZ                 </t>
  </si>
  <si>
    <t xml:space="preserve">PAYAGUAES E/CAÑADA SOLIS Y LAS PERLAS   </t>
  </si>
  <si>
    <t xml:space="preserve">SAN ISIDRO Y ALAZKA                     </t>
  </si>
  <si>
    <t xml:space="preserve">SAN JUAN C/ AVDA. MANUEL BRITEZ         </t>
  </si>
  <si>
    <t xml:space="preserve">GRAL BRITEZ BORJA C/LA VICTORIA         </t>
  </si>
  <si>
    <t xml:space="preserve">SANTA ROSA C/ NANAWA                    </t>
  </si>
  <si>
    <t xml:space="preserve">CALLE S/N C/ LA VICTORIA                </t>
  </si>
  <si>
    <t xml:space="preserve">LA VICTORIA C/ MANUEL BRITEZ            </t>
  </si>
  <si>
    <t xml:space="preserve">LA VICTORIA C/ GRAL. BRITEZ             </t>
  </si>
  <si>
    <t xml:space="preserve">GRAL. BRITEZ BORGES Y TAJY POTY         </t>
  </si>
  <si>
    <t xml:space="preserve">CALLE MONSEÑOR ROLON Y CAÑADA SOLIS     </t>
  </si>
  <si>
    <t xml:space="preserve">LOS CHARRUAS C/ LAS PERLAS              </t>
  </si>
  <si>
    <t xml:space="preserve">PEDRO FLORES                            </t>
  </si>
  <si>
    <t xml:space="preserve">CAÑADA SOLIS Y NIVACLE                  </t>
  </si>
  <si>
    <t xml:space="preserve">FLORESTA Y JAZMIN                       </t>
  </si>
  <si>
    <t xml:space="preserve">LIBERTAD C/ARAUCANO                     </t>
  </si>
  <si>
    <t xml:space="preserve">LA VICTORIA C/ FLORESTA                 </t>
  </si>
  <si>
    <t xml:space="preserve">DON BOSCO Y AGUSTIN BARRIOS             </t>
  </si>
  <si>
    <t xml:space="preserve">NIVACLE C/ CAÑADA SOLIS                 </t>
  </si>
  <si>
    <t xml:space="preserve">S/N C/ FLORETA                          </t>
  </si>
  <si>
    <t xml:space="preserve">ARAUCANOS Y PIRAPO                      </t>
  </si>
  <si>
    <t xml:space="preserve">29 DE SETIEMBRE C/MAYOR BULLO           </t>
  </si>
  <si>
    <t xml:space="preserve">ARAUCANOS C/ PEDRO A. FLORES            </t>
  </si>
  <si>
    <t xml:space="preserve">FLORESTA C/ JAZMIN                      </t>
  </si>
  <si>
    <t xml:space="preserve">CALLE JAZMIN                            </t>
  </si>
  <si>
    <t xml:space="preserve">29 DE SETIEMBRE C/ CAPITAN INSFRAN      </t>
  </si>
  <si>
    <t xml:space="preserve">JAZMIN C/ MBOCAYA POTY                  </t>
  </si>
  <si>
    <t xml:space="preserve">SINESIO CORONEL C/ JOSEFINA PLA         </t>
  </si>
  <si>
    <t xml:space="preserve">LOS ROSALES                             </t>
  </si>
  <si>
    <t xml:space="preserve">JAZMIN                                  </t>
  </si>
  <si>
    <t xml:space="preserve">TREBOL Y CAPITAN GAMARRA                </t>
  </si>
  <si>
    <t xml:space="preserve">TARUMANDY                               </t>
  </si>
  <si>
    <t>VERGEL LUQUEÑO CERCA DE LA ESC.SAN ROQUE</t>
  </si>
  <si>
    <t xml:space="preserve">FRENTE A LA CANCHA TARUMANDY            </t>
  </si>
  <si>
    <t>VERGEL LUQUEÑO C/ENTRADA A NUEVA ASUNCIO</t>
  </si>
  <si>
    <t>VERGEL LUQUEÑO ESQ.ENTRADA A NUEVA ASUNC</t>
  </si>
  <si>
    <t xml:space="preserve">ALEJANDRO IGLESIAS                      </t>
  </si>
  <si>
    <t xml:space="preserve">CAMINO LUQUE SAN BERNARDINO             </t>
  </si>
  <si>
    <t xml:space="preserve">MONTE ALTO                              </t>
  </si>
  <si>
    <t xml:space="preserve">CAÑADA PO'I                             </t>
  </si>
  <si>
    <t xml:space="preserve">ALEJANDRO IGLESIA SARGENTO SEGUNDO      </t>
  </si>
  <si>
    <t xml:space="preserve">FRACCION PRIMAVERA COMPAÑIA 8           </t>
  </si>
  <si>
    <t xml:space="preserve">COMPAÑIA 8 TARUMANDY                    </t>
  </si>
  <si>
    <t xml:space="preserve">S/N VILLA DEL PARQUE TARUMANDY          </t>
  </si>
  <si>
    <t xml:space="preserve">CALLE LA PONDE ROSA                     </t>
  </si>
  <si>
    <t xml:space="preserve">A 200 MTS ESCUELA SAN FRANCISCO         </t>
  </si>
  <si>
    <t xml:space="preserve">A 400 MTS ESCUELA SAN FRANCISCO         </t>
  </si>
  <si>
    <t xml:space="preserve">INDEPENDIENTE A 100 MTS DE LA ESCUELA   </t>
  </si>
  <si>
    <t xml:space="preserve">A UNA CUADRA ANTES DE DIVINO NIÑO JESUS </t>
  </si>
  <si>
    <t xml:space="preserve">AL NORTE PARADA LINEA 5 A 100 MTS       </t>
  </si>
  <si>
    <t xml:space="preserve">A 100 MTS DEL TANQUE DE AGUA AL NORTE   </t>
  </si>
  <si>
    <t xml:space="preserve">A 150 MTS AL ESTE DE LA RADIO 96.3      </t>
  </si>
  <si>
    <t xml:space="preserve">PROF. KAWASAKI                          </t>
  </si>
  <si>
    <t xml:space="preserve">A 350 MTS DE LA ESCUELA SAN FRANCISCO   </t>
  </si>
  <si>
    <t xml:space="preserve">ENTRAR AL ASENTAMIENTO 2 DE NOVIEMBRE 5 </t>
  </si>
  <si>
    <t xml:space="preserve">ENTRAR AL ASENTAMIENTO 11 DE NOVIEMBRE  </t>
  </si>
  <si>
    <t>AL COSTADO DE LA CANCHA CERCA DE LA ESCU</t>
  </si>
  <si>
    <t xml:space="preserve">BALDOMERO IRALA                         </t>
  </si>
  <si>
    <t xml:space="preserve">SILVESTRE JARA                          </t>
  </si>
  <si>
    <t xml:space="preserve">LAS MERCEDES (ATRAS DE 24 DE SETIEMBRE) </t>
  </si>
  <si>
    <t xml:space="preserve">CALLE LAS MERCEDES                      </t>
  </si>
  <si>
    <t xml:space="preserve">DE LA PARADA DEL 64 ENTRAR A LA DERECHA </t>
  </si>
  <si>
    <t xml:space="preserve">A 200 MTS. DE LA PARADA DEL 64          </t>
  </si>
  <si>
    <t xml:space="preserve">JOSE IRALA                              </t>
  </si>
  <si>
    <t xml:space="preserve">JOSE ITODA                              </t>
  </si>
  <si>
    <t xml:space="preserve">9 COMPAÑIA ITA PUAMI                    </t>
  </si>
  <si>
    <t xml:space="preserve">JOSE ITODA (AL LADO CANCHA HERRERO)     </t>
  </si>
  <si>
    <t>TTE. HERRERO BUENO (AL LADO DE LA CANCHA</t>
  </si>
  <si>
    <t xml:space="preserve">TTE. HERRERO BUENO                      </t>
  </si>
  <si>
    <t xml:space="preserve">CERCA DE LA CANCHA CURUPAYTY            </t>
  </si>
  <si>
    <t>LEON GIL ESCOBAR ALADO DE LA CANCHA CURU</t>
  </si>
  <si>
    <t xml:space="preserve">ALCOSTADO DE LA CANCHA CURUPAYTY        </t>
  </si>
  <si>
    <t xml:space="preserve">CERCA DE LA CAPILLA LAS MERCEDES        </t>
  </si>
  <si>
    <t xml:space="preserve">CERCA DE LA LAGUNA,CALLE PRINCIPAL      </t>
  </si>
  <si>
    <t xml:space="preserve">FRENTE A LA CANCHA CURUPAYTY            </t>
  </si>
  <si>
    <t xml:space="preserve">ALADO DE LA CAPILLA CRISTO REDENTOR     </t>
  </si>
  <si>
    <t xml:space="preserve">ITAPUAMI 9º COMPAÑIA                    </t>
  </si>
  <si>
    <t xml:space="preserve">PROF ISUMESABURO MACKIGUCHI             </t>
  </si>
  <si>
    <t xml:space="preserve">JUAN MATIAS IBARROLA                    </t>
  </si>
  <si>
    <t xml:space="preserve">FRACCION EL DORADO                      </t>
  </si>
  <si>
    <t xml:space="preserve">FLORENCIO ARANDA ATRAS DE LA RADIO      </t>
  </si>
  <si>
    <t xml:space="preserve">CERCA DE LA ESCUELA JOVCENES UNIDOS     </t>
  </si>
  <si>
    <t xml:space="preserve">VERGEL LUQUEÑO COMPAÑIA 10              </t>
  </si>
  <si>
    <t xml:space="preserve">IDELFONZO DIAZ                          </t>
  </si>
  <si>
    <t xml:space="preserve">TTE. MARCOS GALEANO                     </t>
  </si>
  <si>
    <t xml:space="preserve">DETRAS DE LA CAPILLA SAN FRANCISCO      </t>
  </si>
  <si>
    <t xml:space="preserve">CERCA CAPILLA SAN FRANCISCO             </t>
  </si>
  <si>
    <t xml:space="preserve">DETRAS DE LA CANCHA HERRERO BUENO       </t>
  </si>
  <si>
    <t>MATIAS IBARROLA C/ PROFESOR MAKIGUCHI Bº</t>
  </si>
  <si>
    <t>CANCHA HERRERO BUENO ENTRAR A LA DERECHA</t>
  </si>
  <si>
    <t xml:space="preserve">300METROS DE CAPILLA PERPETUO SOCORRO A </t>
  </si>
  <si>
    <t xml:space="preserve">ZONA ALEGRIA, PROFESOR MAKIGUCHI        </t>
  </si>
  <si>
    <t xml:space="preserve">FRENTE A LA PARADA DE LA LINEA 64       </t>
  </si>
  <si>
    <t xml:space="preserve">A 150 METROS DE LA PARADA DEL 64        </t>
  </si>
  <si>
    <t xml:space="preserve">PROF. JOSIEL TOBA Y PROF. MAKIGUCHI     </t>
  </si>
  <si>
    <t xml:space="preserve">DETRAS DE LA CAPILLA PERPETUO SOCORRO   </t>
  </si>
  <si>
    <t>300METROS DE LA CAPILLA PERPETUO SOCORRO</t>
  </si>
  <si>
    <t xml:space="preserve">LEON GILL ESCOBAR                       </t>
  </si>
  <si>
    <t xml:space="preserve">FLORENCIO ARANDA                        </t>
  </si>
  <si>
    <t xml:space="preserve">CERCA DE LA CAPILLA CRISTO REDENTOR     </t>
  </si>
  <si>
    <t xml:space="preserve">CERCA DEL TANQUE SENASA                 </t>
  </si>
  <si>
    <t xml:space="preserve">FRACCION ITAPUAMI                       </t>
  </si>
  <si>
    <t xml:space="preserve">FRENTE AL SURTIDOR                      </t>
  </si>
  <si>
    <t xml:space="preserve">CERCA DE LA RADIO                       </t>
  </si>
  <si>
    <t xml:space="preserve">PASANDO 2 BOCAS AL LADO DE LA PIEDRA    </t>
  </si>
  <si>
    <t xml:space="preserve">PASANDO 2 BOCAS                         </t>
  </si>
  <si>
    <t xml:space="preserve">EX SILVESTRE JARA                       </t>
  </si>
  <si>
    <t xml:space="preserve">SILVERIO JARA                           </t>
  </si>
  <si>
    <t xml:space="preserve">VERGEL LUQUEÑO Y DOS BOCAS              </t>
  </si>
  <si>
    <t>RODOLFO GONZALEZ AL LADO DE LA PARADA 19</t>
  </si>
  <si>
    <t xml:space="preserve">FRENTE AL CEMENTERIO                    </t>
  </si>
  <si>
    <t xml:space="preserve">IBARROLA C/ T. MACUNUCHI                </t>
  </si>
  <si>
    <t xml:space="preserve">ASENTAMIENTO 2 DE NOVIEMBRE             </t>
  </si>
  <si>
    <t xml:space="preserve">SANTA LUCIA                             </t>
  </si>
  <si>
    <t>SILVERIO JARA A 200 METROS DE LA RADIO F</t>
  </si>
  <si>
    <t xml:space="preserve">S/N AGUATERIA YPORA                     </t>
  </si>
  <si>
    <t>ASENTAMIENTO NUEVA ASUNCION CERCA DE ESC</t>
  </si>
  <si>
    <t xml:space="preserve">CERCA DE PARADA DE LA LINEA 9           </t>
  </si>
  <si>
    <t xml:space="preserve">S/N ENTRADA DOS BOCAS                   </t>
  </si>
  <si>
    <t xml:space="preserve">YBOTY TY                                </t>
  </si>
  <si>
    <t xml:space="preserve">BENJAMIN BRITEZ                         </t>
  </si>
  <si>
    <t>MARIN KA`AGUY A METROS DEL TANQUE DE AGU</t>
  </si>
  <si>
    <t xml:space="preserve">FRACCION LOS LIRIOS                     </t>
  </si>
  <si>
    <t xml:space="preserve">CALLE N/D                               </t>
  </si>
  <si>
    <t>MARIN KA'AGUY(CERCA DE CANCHA SPORT CANA</t>
  </si>
  <si>
    <t>POZO AZUL(ASENTAMIENTO MARIA AUXILIADORA</t>
  </si>
  <si>
    <t xml:space="preserve">ENTRAR 600 MTS DEL POZO AZUL            </t>
  </si>
  <si>
    <t>COMPAÑIA 10(CERCA DE CANCHA 18 DE DICIEM</t>
  </si>
  <si>
    <t xml:space="preserve">AL COSTADO DEL BALNEARIO PAJARO CAMPANA </t>
  </si>
  <si>
    <t xml:space="preserve">MARIN KA'AGUY (DESPENSA LAS HERMANAS)   </t>
  </si>
  <si>
    <t>A 600M DE POZO AZUL GIRAR A LA IZQUIERDA</t>
  </si>
  <si>
    <t xml:space="preserve">CALLE MARIN KA'AGUY                     </t>
  </si>
  <si>
    <t xml:space="preserve">A 100M DE POZO AZUL A LA MANO IZQUIERDA </t>
  </si>
  <si>
    <t xml:space="preserve">MARIN KA`AGUY                           </t>
  </si>
  <si>
    <t>MARIN KA`AGUY POZO AZUL FRENTE A LA PLAZ</t>
  </si>
  <si>
    <t xml:space="preserve">MARIN KA`AGUY COMPAÑIA 10               </t>
  </si>
  <si>
    <t xml:space="preserve">MARIN KA`AGUY FRACCION PAJARO CAMPANA   </t>
  </si>
  <si>
    <t xml:space="preserve">MARIN KA`AGUY FRACCION ARBOLEDA         </t>
  </si>
  <si>
    <t xml:space="preserve">CALLE MARIN KAAGUY                      </t>
  </si>
  <si>
    <t xml:space="preserve">MARIN KA`AGUY CERCA DE LA RADIO MARIN   </t>
  </si>
  <si>
    <t xml:space="preserve">VERGEL LUQUEÑO E/ 2 BOCAS               </t>
  </si>
  <si>
    <t>PAJARO CAMPANA CERCA DE LA CAPILLA SAN I</t>
  </si>
  <si>
    <t xml:space="preserve">PAJARO CAMPANA                          </t>
  </si>
  <si>
    <t xml:space="preserve">TRINIDAD 10 CIA. CERCA DEL POZO AZUL    </t>
  </si>
  <si>
    <t xml:space="preserve">JUAN DE ZALAZAR (CAMINO A POZO AZUL)    </t>
  </si>
  <si>
    <t xml:space="preserve">MARIN KA`AGUY PASANDO POZO AZUL         </t>
  </si>
  <si>
    <t xml:space="preserve">PAJARO CAMPANA MARIN KA`AGUY            </t>
  </si>
  <si>
    <t xml:space="preserve">MARIN KA`AGUY. POZO AZUL                </t>
  </si>
  <si>
    <t xml:space="preserve">PAJARO CAMPANA CERCA DE LA CANTERA      </t>
  </si>
  <si>
    <t xml:space="preserve">VERGEL LUQUEÑO A 2 CUADRAS DE POZO AZUL </t>
  </si>
  <si>
    <t>VERGEL LUQUEÑO(ALADO DE CAPILLA SANTA LU</t>
  </si>
  <si>
    <t xml:space="preserve">8 DE ENERO C/ SARGENTO OVELAR           </t>
  </si>
  <si>
    <t>SEPTIMA COMPAÑIA A 1 CUADRA DE LA CAPILL</t>
  </si>
  <si>
    <t xml:space="preserve">100M DE LA PLAZA PAJARO CAMPANA         </t>
  </si>
  <si>
    <t xml:space="preserve">100MTS DE LA PLAZA PAJARO CAMPANA       </t>
  </si>
  <si>
    <t xml:space="preserve">CANCHA LA CURVA                         </t>
  </si>
  <si>
    <t xml:space="preserve">ITA ANGU'A                              </t>
  </si>
  <si>
    <t xml:space="preserve">CALLE 1º DE MARZO                       </t>
  </si>
  <si>
    <t xml:space="preserve">CALLE PAJARO CAMPANA                    </t>
  </si>
  <si>
    <t>CALLE PAJARO CAMPANA DETRAS DE CARBONERI</t>
  </si>
  <si>
    <t>FRACCION SAN AGUSTIN A 2 CUADRAS DE LA C</t>
  </si>
  <si>
    <t xml:space="preserve">ITA ANGUA                               </t>
  </si>
  <si>
    <t xml:space="preserve">50 MTS DEL MONOLITO ITA ANGUA           </t>
  </si>
  <si>
    <t xml:space="preserve">CALLE ITA ANGUA                         </t>
  </si>
  <si>
    <t xml:space="preserve">FRENTE AL CLUB B. CABALLERO             </t>
  </si>
  <si>
    <t xml:space="preserve">EN FRENTE DE LA CAPILLA SAN AGUSTIN     </t>
  </si>
  <si>
    <t xml:space="preserve">A LADO DE LA CAPILLA SAN AGUSTIN        </t>
  </si>
  <si>
    <t xml:space="preserve">A UNA CUADRA DEL PUESTO DE SALUD        </t>
  </si>
  <si>
    <t xml:space="preserve">CLUB GRAL. BERNARDINO CABALLERO         </t>
  </si>
  <si>
    <t>UNA CUADRA DESPUES DE LA CAPILLA SAN AGU</t>
  </si>
  <si>
    <t xml:space="preserve">ITANGUA                                 </t>
  </si>
  <si>
    <t xml:space="preserve">ITA ANGUAY 8 DE ENERO                   </t>
  </si>
  <si>
    <t xml:space="preserve">SAN ISIDRO                              </t>
  </si>
  <si>
    <t xml:space="preserve">SEPTIMA COMPAÑIA                        </t>
  </si>
  <si>
    <t xml:space="preserve">CAÑADA LUQUE C/KM 20                    </t>
  </si>
  <si>
    <t xml:space="preserve">CAÑADA LUQUE                            </t>
  </si>
  <si>
    <t xml:space="preserve">7MO COMPAÑIA ITA ANGU'A                 </t>
  </si>
  <si>
    <t xml:space="preserve">GENERAL GENES FRENTE AL PUESTO DE SALUD </t>
  </si>
  <si>
    <t xml:space="preserve">KM 20 VIA FERREA CAÑADA GARAY           </t>
  </si>
  <si>
    <t xml:space="preserve">AVDA GRAL GENES COMPAÑIA CAÑADA         </t>
  </si>
  <si>
    <t xml:space="preserve">AVDA GRAL GENES KM 22                   </t>
  </si>
  <si>
    <t>SOBRE GRAL GENES KM 22 HACIA QUINTA PIRO</t>
  </si>
  <si>
    <t xml:space="preserve">GRAL GENES KM 20 C/VIA FERREA A 50 MTS  </t>
  </si>
  <si>
    <t>DETRAS DE LA CAPILLA SAN MIGUEL ARCANGEL</t>
  </si>
  <si>
    <t xml:space="preserve">CERCA DE LA CANCHA VENCEDOR PYO         </t>
  </si>
  <si>
    <t xml:space="preserve">WENSESLAO MARTINEZ                      </t>
  </si>
  <si>
    <t xml:space="preserve">FRACCION LA LUQUEÑA                     </t>
  </si>
  <si>
    <t xml:space="preserve">GENERAL GENES KM 20                     </t>
  </si>
  <si>
    <t xml:space="preserve">CAÑADA LUQUE CASI KM 20                 </t>
  </si>
  <si>
    <t xml:space="preserve">WENSESLAO MARTINEZ KM 21                </t>
  </si>
  <si>
    <t xml:space="preserve">A MEDIA CUADRA DE LA CACETA POLICIAL    </t>
  </si>
  <si>
    <t xml:space="preserve">A MEDIA CUADRA DEL COLEGIO              </t>
  </si>
  <si>
    <t xml:space="preserve">AL COSTADO DEL ESPORTIVO YUKYRY         </t>
  </si>
  <si>
    <t xml:space="preserve">AL COSTADO DE LA CANCHA YUKYRY          </t>
  </si>
  <si>
    <t xml:space="preserve">AL COSTADO DE LA CANCHA SPORTIVO YUKYRY </t>
  </si>
  <si>
    <t>ARRIBAR LA CALLE QUE ESTA EN FRENTE DE L</t>
  </si>
  <si>
    <t xml:space="preserve">ASENTAMIENTO KO`ETI                     </t>
  </si>
  <si>
    <t>CALLE YBYCUI AL COSTADO DE LA IGLESIA BU</t>
  </si>
  <si>
    <t xml:space="preserve">YBYCUI-MARAMBURE CONAVI-SAGRADO CORAZON </t>
  </si>
  <si>
    <t xml:space="preserve">FRACCION YBYCUI MARAMBURE               </t>
  </si>
  <si>
    <t xml:space="preserve">MARAMBURE - YBYCUI                      </t>
  </si>
  <si>
    <t xml:space="preserve">7MA. COMPAÑIA MARAMBURE                 </t>
  </si>
  <si>
    <t xml:space="preserve">AVDA. GRAL. GENES KM.18                 </t>
  </si>
  <si>
    <t xml:space="preserve">MARAMBURE A 50 MTS. DE LA IGLESIA BUENA </t>
  </si>
  <si>
    <t xml:space="preserve">MARAMBURE YBYCUI                        </t>
  </si>
  <si>
    <t xml:space="preserve">HERNANDARIAS A 100 MTS. VILLA KOE PYAHU </t>
  </si>
  <si>
    <t xml:space="preserve">CALLE 15 Y 10                           </t>
  </si>
  <si>
    <t xml:space="preserve">PABLO PEDRO PASMOR                      </t>
  </si>
  <si>
    <t xml:space="preserve">KM. 18 CAÑADA GARAY MARIA CELINA        </t>
  </si>
  <si>
    <t xml:space="preserve">FRACCION SAN CELESTINO                  </t>
  </si>
  <si>
    <t xml:space="preserve">CAMINO A YUKYRY KM 20                   </t>
  </si>
  <si>
    <t xml:space="preserve">YUKYRY AL LADO DEL CEMENTERIO           </t>
  </si>
  <si>
    <t xml:space="preserve">A 100M  DEL CEMENTERIO YUKYRY           </t>
  </si>
  <si>
    <t xml:space="preserve">YBYKUI                                  </t>
  </si>
  <si>
    <t xml:space="preserve">ASENTAMIENTO SAGRADA FAMILIA            </t>
  </si>
  <si>
    <t xml:space="preserve">FRACCION SAN VALENTIN                   </t>
  </si>
  <si>
    <t xml:space="preserve">ASENTAMIENTO SAGRADO CORAZON DE JESUS   </t>
  </si>
  <si>
    <t xml:space="preserve">ASENTAMIENTO KO'ETI                     </t>
  </si>
  <si>
    <t xml:space="preserve">DETRAS DE LA CANCHA 16 DE AGOSTO        </t>
  </si>
  <si>
    <t>S/N-ENFRENTE A LA VILLA CORAZON DE JESUS</t>
  </si>
  <si>
    <t xml:space="preserve">VIRGEN DE CAACUPE                       </t>
  </si>
  <si>
    <t xml:space="preserve">LIBERTAD                                </t>
  </si>
  <si>
    <t xml:space="preserve">VILLA KOE'PYAJU                         </t>
  </si>
  <si>
    <t xml:space="preserve">BARRIO KOE'PYAHY                        </t>
  </si>
  <si>
    <t>7ª COMPAÑIA-VILLA CONAVI-MBARAMBURE-RURA</t>
  </si>
  <si>
    <t>HERNANDARIAS, ENTRAR EN CALLEJON A LA DE</t>
  </si>
  <si>
    <t>A 300 M. DE LA CAPILLA SANTO REY AL COST</t>
  </si>
  <si>
    <t>SANTO REY AL LADO DE LA CANCHA 6 DE ENER</t>
  </si>
  <si>
    <t xml:space="preserve">1 CUADRA DE LAS RESIDENTAS              </t>
  </si>
  <si>
    <t xml:space="preserve">SANTO REY Y CORONEL MARTINEZ            </t>
  </si>
  <si>
    <t xml:space="preserve">VIRGEN DE LUJAN C/ SANTO REY            </t>
  </si>
  <si>
    <t xml:space="preserve">SANTO REY C/ V. DE SHOESSTAN            </t>
  </si>
  <si>
    <t xml:space="preserve">RUTA AREGUA FRENTE A REMONTA            </t>
  </si>
  <si>
    <t xml:space="preserve">SANTO REY C/ SHOESTANCH                 </t>
  </si>
  <si>
    <t xml:space="preserve">SANTO REY CASI CORONEL MARTINEZ         </t>
  </si>
  <si>
    <t xml:space="preserve">DETRAS DE LA PARADA LINEA 30 AMARILLO   </t>
  </si>
  <si>
    <t xml:space="preserve">SANTO REY C/ CAPILLA SANTO REY          </t>
  </si>
  <si>
    <t>LAS RESIDENTAS Y CALLEJON FRENTE AL SUPE</t>
  </si>
  <si>
    <t xml:space="preserve">SAN CAYETANO MANZANA 6 LOTE 8           </t>
  </si>
  <si>
    <t>CERCA DE LA ESC. SAN CAYETANO ASENTAMIEN</t>
  </si>
  <si>
    <t xml:space="preserve">SAN CAYETANO MANZANA 6 LOTE 4           </t>
  </si>
  <si>
    <t xml:space="preserve">ASENTAMIENTO SAN CAYETANO MANZ 7 LOTE 1 </t>
  </si>
  <si>
    <t xml:space="preserve">2DA. CALLE C/ CORONEL MARTINEZ          </t>
  </si>
  <si>
    <t>CNEL.MARTINEZ E/SAN RAFAEL Y CURUSU ÑUAT</t>
  </si>
  <si>
    <t xml:space="preserve">CURUSU ÑUATI C/ CORONEL MARTINEZ        </t>
  </si>
  <si>
    <t xml:space="preserve">S/N C/ CORONEL MARTINEZ                 </t>
  </si>
  <si>
    <t>CNEL MARTINEZ FRENTE A MAT.CONST.SAN NIC</t>
  </si>
  <si>
    <t xml:space="preserve">CORONEL MARTINEZ A PASOS DE COMISARIA 3 </t>
  </si>
  <si>
    <t xml:space="preserve">A 3 CUADRAS DEL COLEGIO ISLA BOGADO     </t>
  </si>
  <si>
    <t xml:space="preserve">CAÑADA SAN RAFAEL                       </t>
  </si>
  <si>
    <t xml:space="preserve">CINCO CUADRAS PARADA 51                 </t>
  </si>
  <si>
    <t xml:space="preserve">4º COMPAÑIA                             </t>
  </si>
  <si>
    <t xml:space="preserve">A LADO DEL RANCHO DE ITO                </t>
  </si>
  <si>
    <t xml:space="preserve">ASENTAMIENTO CAÑADA SAN RAFAEL          </t>
  </si>
  <si>
    <t xml:space="preserve">Bº KURUSU ÑA'ATI                        </t>
  </si>
  <si>
    <t xml:space="preserve">TRIGENIA ZARATE                                   </t>
  </si>
  <si>
    <t xml:space="preserve">FLORENCIA BORDON DE CABRERA                       </t>
  </si>
  <si>
    <t xml:space="preserve">MARIA ESPINOLA                                    </t>
  </si>
  <si>
    <t xml:space="preserve">MARCIANO NAVARRO TORRES                           </t>
  </si>
  <si>
    <t xml:space="preserve">LORENZA AQUINO DE SANABRIA                        </t>
  </si>
  <si>
    <t xml:space="preserve">ADELA MARTINEZ DE ACOSTA                          </t>
  </si>
  <si>
    <t xml:space="preserve">JACINTA ROJAS DE RUIZ DIAZ                        </t>
  </si>
  <si>
    <t xml:space="preserve">FELIPE DOMINGUEZ VAZQUEZ                          </t>
  </si>
  <si>
    <t xml:space="preserve">TIMOTEO RUIZ DIAZ                                 </t>
  </si>
  <si>
    <t xml:space="preserve">ROSA DALIA GAONA VDA. DE FRANCO                   </t>
  </si>
  <si>
    <t xml:space="preserve">ROMUALDA DEL VALLE ROJAS                          </t>
  </si>
  <si>
    <t xml:space="preserve">VICTOR AGUILAR                                    </t>
  </si>
  <si>
    <t xml:space="preserve">DELIA AGUILAR DE INGOLOTTI                        </t>
  </si>
  <si>
    <t xml:space="preserve">GRACIELA DEL BOSCO                                </t>
  </si>
  <si>
    <t xml:space="preserve">JUAN ROBUSTIANO PARODI                            </t>
  </si>
  <si>
    <t xml:space="preserve">HIPOLITA GIMENEZ VDA. DE ZARATE                   </t>
  </si>
  <si>
    <t xml:space="preserve">ISIDORA INSFRAN PENAYO                            </t>
  </si>
  <si>
    <t xml:space="preserve">JOSE CONRADO ZARATE ZARATE                        </t>
  </si>
  <si>
    <t xml:space="preserve">GENARA CHAMORRO VDA. DE ZARATE                    </t>
  </si>
  <si>
    <t xml:space="preserve">AVELINA AVALOS DE CASCO                           </t>
  </si>
  <si>
    <t xml:space="preserve">VENANCIA RUIZ VDA. DE SERVIN                      </t>
  </si>
  <si>
    <t xml:space="preserve">GREGORIO BEJARANO DELVALLE                        </t>
  </si>
  <si>
    <t xml:space="preserve">FLORINDA CARMONA DE ARGUELLO                      </t>
  </si>
  <si>
    <t xml:space="preserve">AGUSTINA DIAZ VDA. DE RUIZ DIAZ                   </t>
  </si>
  <si>
    <t xml:space="preserve">BENJAMIN MARECOS                                  </t>
  </si>
  <si>
    <t xml:space="preserve">ELADIO CURTIDO                                    </t>
  </si>
  <si>
    <t xml:space="preserve">BLANCA URSULA PORTILLO MARIN                      </t>
  </si>
  <si>
    <t xml:space="preserve">NICASIA GONZALEZ SERVIN                           </t>
  </si>
  <si>
    <t xml:space="preserve">GRACIELA ZARATE DE AQUINO                         </t>
  </si>
  <si>
    <t xml:space="preserve">RIGOBERTO FERNANDEZ                               </t>
  </si>
  <si>
    <t xml:space="preserve">DAMASCO AGUILAR                                   </t>
  </si>
  <si>
    <t xml:space="preserve">MARCIANO AQUINO ZARATE                            </t>
  </si>
  <si>
    <t xml:space="preserve">FELIX OLAVO RAMIREZ JULIADOSSA                    </t>
  </si>
  <si>
    <t xml:space="preserve">ROSA FRANCO                                       </t>
  </si>
  <si>
    <t xml:space="preserve">ERNESTO CABALLERO                                 </t>
  </si>
  <si>
    <t xml:space="preserve">SANTIAGO FLORENTIN RAMIREZ ZELAYA                 </t>
  </si>
  <si>
    <t xml:space="preserve">FRANCISCO ALARCON                                 </t>
  </si>
  <si>
    <t xml:space="preserve">WILFRIDO DEL PILAR AQUINO AYALA                   </t>
  </si>
  <si>
    <t xml:space="preserve">JUAN DE DIOS ROLON GONZALEZ                       </t>
  </si>
  <si>
    <t xml:space="preserve">ANGEL HERMINIO RUIZ DIAZ                          </t>
  </si>
  <si>
    <t xml:space="preserve">VICENTE BENITEZ                                   </t>
  </si>
  <si>
    <t xml:space="preserve">JUANA BAUTISTA NUÑEZ FLORENTIN                    </t>
  </si>
  <si>
    <t xml:space="preserve">GREGORIA VELAZQUEZ LEGUIZAMON                     </t>
  </si>
  <si>
    <t xml:space="preserve">MARCOS PEREIRA PINTOS                             </t>
  </si>
  <si>
    <t xml:space="preserve">ROMULDO AMARILLA                                  </t>
  </si>
  <si>
    <t xml:space="preserve">PABLO ROMAN RODRIGUEZ                             </t>
  </si>
  <si>
    <t xml:space="preserve">LUCIA ORTIZ BAREIRO                               </t>
  </si>
  <si>
    <t xml:space="preserve">MAXIMA BENITEZ DE VILLALBA                        </t>
  </si>
  <si>
    <t xml:space="preserve">JORGE ADRIAN TORRES                               </t>
  </si>
  <si>
    <t xml:space="preserve">TOMAS ROLON TRIGO                                 </t>
  </si>
  <si>
    <t xml:space="preserve">LOURDES VIVIANA GONZALEZ                          </t>
  </si>
  <si>
    <t xml:space="preserve">CLAUDIO GONZALEZ  AVEIRO                          </t>
  </si>
  <si>
    <t xml:space="preserve">EULALIA GONZALEZ AVEIRO                           </t>
  </si>
  <si>
    <t xml:space="preserve">ANGEL TRIGO                                       </t>
  </si>
  <si>
    <t xml:space="preserve">DELIA BENITEZ DE VERA                             </t>
  </si>
  <si>
    <t xml:space="preserve">ALEJANDRINA TRIGO ACOSTA                          </t>
  </si>
  <si>
    <t xml:space="preserve">ANTONIO BARRIOS GODOY                             </t>
  </si>
  <si>
    <t xml:space="preserve">ESTELA MARI MARTINEZ DUARTE                       </t>
  </si>
  <si>
    <t xml:space="preserve">ANTONIA MELGAREJO                                 </t>
  </si>
  <si>
    <t xml:space="preserve">FRUCTUOSO BENITEZ CACERES                         </t>
  </si>
  <si>
    <t xml:space="preserve">MARIA LUISA ARGUELLO DE RIVAS                     </t>
  </si>
  <si>
    <t xml:space="preserve">DEL CARMEN RAMIREZ DELVALLE                       </t>
  </si>
  <si>
    <t xml:space="preserve">JUAN TRIGO ARMOA                                  </t>
  </si>
  <si>
    <t xml:space="preserve">CATALINO ACOSTA                                   </t>
  </si>
  <si>
    <t xml:space="preserve">VICTORINA RAMIREZ BOGADO                          </t>
  </si>
  <si>
    <t xml:space="preserve">EUSTAQUIA RAMONA BAEZ DE FARIÑA                   </t>
  </si>
  <si>
    <t xml:space="preserve">SIXTO ARA CORREA                                  </t>
  </si>
  <si>
    <t xml:space="preserve">VICTORIA NICOLASA AMARILLA                        </t>
  </si>
  <si>
    <t xml:space="preserve">BENECIO WILBERTO MOLAS                            </t>
  </si>
  <si>
    <t xml:space="preserve">JOSE CENTURION                                    </t>
  </si>
  <si>
    <t xml:space="preserve">SUSANA PANIAGUA DE MOREL                          </t>
  </si>
  <si>
    <t xml:space="preserve">CEFERINO CAÑIZA CACERES                           </t>
  </si>
  <si>
    <t xml:space="preserve">REMIGIO CHAMORRO ORTIZ                            </t>
  </si>
  <si>
    <t xml:space="preserve">SONIA JACQUELINA ORITZ SOSA                       </t>
  </si>
  <si>
    <t xml:space="preserve">DOLORES PEÑA DE CACERES                           </t>
  </si>
  <si>
    <t xml:space="preserve">GUSTAVO RAMON MARTINEZ ALVAREZ                    </t>
  </si>
  <si>
    <t xml:space="preserve">LAUREANA FODOLIA LARA AñAZCO                      </t>
  </si>
  <si>
    <t xml:space="preserve">SILVANO MIRANDA                                   </t>
  </si>
  <si>
    <t xml:space="preserve">JUAN MARCELINO ACUÑA                              </t>
  </si>
  <si>
    <t xml:space="preserve">MARIA LUISA ROLON BENITEZ                         </t>
  </si>
  <si>
    <t xml:space="preserve">ROSULA PABLA ACOSTA DE ACOSTA                     </t>
  </si>
  <si>
    <t xml:space="preserve">ZENEIDA OJEDA VIUDA DE FIGUEREDO                  </t>
  </si>
  <si>
    <t xml:space="preserve">ANA KARINA JARA ROMERO                            </t>
  </si>
  <si>
    <t xml:space="preserve">ANTONIA VALDES OCAMPOS                            </t>
  </si>
  <si>
    <t xml:space="preserve">NICOLAS MAIDANA                                   </t>
  </si>
  <si>
    <t xml:space="preserve">FRANCISCO BENITEZ                                 </t>
  </si>
  <si>
    <t xml:space="preserve">ROMAN ROJAS CORVALAN                              </t>
  </si>
  <si>
    <t xml:space="preserve">BONIFACIO CABALLERO ARMOA                         </t>
  </si>
  <si>
    <t xml:space="preserve">JUANA EVANGELISTA ENCISO DE PRIETO                </t>
  </si>
  <si>
    <t xml:space="preserve">GERONIMA MORALES CAZAL                            </t>
  </si>
  <si>
    <t xml:space="preserve">APOLONIA LONDOIRA BRITOS                          </t>
  </si>
  <si>
    <t xml:space="preserve">MAXIMINA MARECO                                   </t>
  </si>
  <si>
    <t xml:space="preserve">ANTONIO ROLON GONZALEZ                            </t>
  </si>
  <si>
    <t xml:space="preserve">GREGORIA LOPEZ                                    </t>
  </si>
  <si>
    <t xml:space="preserve">CESAR MORENO                                      </t>
  </si>
  <si>
    <t xml:space="preserve">JULIO NUÑEZ                                       </t>
  </si>
  <si>
    <t xml:space="preserve">DANIEL FERNANDEZ COLMAN                           </t>
  </si>
  <si>
    <t xml:space="preserve">ELIAS RAMON BOGARIN                               </t>
  </si>
  <si>
    <t xml:space="preserve">TOLENTINO CHAMORRO MARECOS                        </t>
  </si>
  <si>
    <t xml:space="preserve">MARIA LUISA BAZAN OTAZU                           </t>
  </si>
  <si>
    <t xml:space="preserve">PABLO ESTILANO VALLEJOS                           </t>
  </si>
  <si>
    <t xml:space="preserve">BERNARDO VERA                                     </t>
  </si>
  <si>
    <t xml:space="preserve">DOMINGA JARA OJEDA                                </t>
  </si>
  <si>
    <t xml:space="preserve">RAIMUNDO OTAZU                                    </t>
  </si>
  <si>
    <t xml:space="preserve">FLORENCIO CABRERA AQUINO                          </t>
  </si>
  <si>
    <t xml:space="preserve">CIRILA ROLON VDA. DE GONZALEZ                     </t>
  </si>
  <si>
    <t xml:space="preserve">GERVACIO FLECHA FERNANDEZ                         </t>
  </si>
  <si>
    <t xml:space="preserve">LEOPOLDINA CORONIL DE CUEVAS                      </t>
  </si>
  <si>
    <t xml:space="preserve">CORNELIO DUARTE                                   </t>
  </si>
  <si>
    <t xml:space="preserve">LUISA ESCOBAR GONZALEZ                            </t>
  </si>
  <si>
    <t xml:space="preserve">ARNALDO PORCAL                                    </t>
  </si>
  <si>
    <t xml:space="preserve">CECILIO IGNACIO MACIEL LOPEZ                      </t>
  </si>
  <si>
    <t xml:space="preserve">PABLA IRALA OVELAR                                </t>
  </si>
  <si>
    <t xml:space="preserve">DOMINGO GUZMAN INSFRAN VILLALBA                   </t>
  </si>
  <si>
    <t xml:space="preserve">PETRONIO ORTIZ                                    </t>
  </si>
  <si>
    <t xml:space="preserve">PEDRO BENITEZ                                     </t>
  </si>
  <si>
    <t xml:space="preserve">CARLOS ANTONIO LEGUIZAMON FERNANDEZ               </t>
  </si>
  <si>
    <t xml:space="preserve">GERVACIA PEREZ DE SANTANDER                       </t>
  </si>
  <si>
    <t xml:space="preserve">VERONICA CUENCA                                   </t>
  </si>
  <si>
    <t xml:space="preserve">TEOFILO DUARTE                                    </t>
  </si>
  <si>
    <t xml:space="preserve">ADELA BLANCO VDA DE DUARTE                        </t>
  </si>
  <si>
    <t xml:space="preserve">EUGENIO BENITEZ SIMBRON                           </t>
  </si>
  <si>
    <t xml:space="preserve">DIOGENES RAMON CANDIA ANTUNEZ                     </t>
  </si>
  <si>
    <t xml:space="preserve">RAFAEL BENITEZ TORRES                             </t>
  </si>
  <si>
    <t xml:space="preserve">MARCIANA ORTELLADO VDA. DE SILVA                  </t>
  </si>
  <si>
    <t xml:space="preserve">RAMON RAMIREZ                                     </t>
  </si>
  <si>
    <t xml:space="preserve">JUSTA RUIZ DIAZ                                   </t>
  </si>
  <si>
    <t xml:space="preserve">VICENTE RODRIGUEZ                                 </t>
  </si>
  <si>
    <t xml:space="preserve">BLANCA ZUNILDA GIMENEZ                            </t>
  </si>
  <si>
    <t xml:space="preserve">RAFAEL AGUERO                                     </t>
  </si>
  <si>
    <t xml:space="preserve">CASIMIRA CABALLERO VDA. DE BOGARIN                </t>
  </si>
  <si>
    <t xml:space="preserve">CONSOLACION CORONEL DE SANTACRUZ                  </t>
  </si>
  <si>
    <t xml:space="preserve">ELIDA GONZALEZ                                    </t>
  </si>
  <si>
    <t xml:space="preserve">MERCEDES GIMENEZ DE RAMIREZ                       </t>
  </si>
  <si>
    <t xml:space="preserve">EMILIANO ACOSTA MARTINEZ                          </t>
  </si>
  <si>
    <t xml:space="preserve">CATALINA COLMAN VDA DE BAEZ                       </t>
  </si>
  <si>
    <t xml:space="preserve">ELENA GARCIA DE CHAVEZ                            </t>
  </si>
  <si>
    <t xml:space="preserve">CANDIDA ESPINOLA DE FARIñA                        </t>
  </si>
  <si>
    <t xml:space="preserve">TEODORA IBARROLA VDA DE ALMIRON                   </t>
  </si>
  <si>
    <t xml:space="preserve">JUSTO CABRERA CANDIA                              </t>
  </si>
  <si>
    <t xml:space="preserve">SALUSTIANA RAMIREZ VDA DE BOGARIN                 </t>
  </si>
  <si>
    <t xml:space="preserve">MARIA URSULINA ACOSTA GALEANO                     </t>
  </si>
  <si>
    <t xml:space="preserve">EUGENIO RODAS BARRIOS                             </t>
  </si>
  <si>
    <t xml:space="preserve">EUGENIA BOGARIN                                   </t>
  </si>
  <si>
    <t xml:space="preserve">JUANITA FRANCO DE GONZALEZ                        </t>
  </si>
  <si>
    <t xml:space="preserve">MARCIAL GALEANO                                   </t>
  </si>
  <si>
    <t xml:space="preserve">JUSTO INSAURRALDE TORRES                          </t>
  </si>
  <si>
    <t xml:space="preserve">EMILIANO ORTELLADO RAMIREZ                        </t>
  </si>
  <si>
    <t xml:space="preserve">ESTABAN PANIAGUA                                  </t>
  </si>
  <si>
    <t xml:space="preserve">JULIO PORTILLO GONZALEZ                           </t>
  </si>
  <si>
    <t xml:space="preserve">MERCEDES AQUINO VDA DE RIVAS                      </t>
  </si>
  <si>
    <t xml:space="preserve">JUAN JOSE SOTELO BRITEZ                           </t>
  </si>
  <si>
    <t xml:space="preserve">VALENTINA CABRERA                                 </t>
  </si>
  <si>
    <t xml:space="preserve">ALEJANDRO CRISTALDO DELGADO                       </t>
  </si>
  <si>
    <t xml:space="preserve">DEL SOCORRO CUELLAR  VIUDA DE AZCURRA             </t>
  </si>
  <si>
    <t xml:space="preserve">MAXIMA TROCHE ROMAN                               </t>
  </si>
  <si>
    <t xml:space="preserve">AGAPITA MOREL GOMEZ                               </t>
  </si>
  <si>
    <t xml:space="preserve">CALIXTA PEREIRA DE VELAZQUEZ                      </t>
  </si>
  <si>
    <t xml:space="preserve">AGRIPINA SALINAS                                  </t>
  </si>
  <si>
    <t xml:space="preserve">SIMEON BARRIOS MONTANIA                           </t>
  </si>
  <si>
    <t xml:space="preserve">CELINA CARDOZO                                    </t>
  </si>
  <si>
    <t xml:space="preserve">ALEJANDRINA FIGUEREDO VDA DE SILVA                </t>
  </si>
  <si>
    <t xml:space="preserve">SECUNDINO ORTEGA                                  </t>
  </si>
  <si>
    <t xml:space="preserve">ANTONIO OJEDA BARBOZA                             </t>
  </si>
  <si>
    <t xml:space="preserve">VIRGINIA AVEIRO DE YBARROLA                       </t>
  </si>
  <si>
    <t xml:space="preserve">VALENTIN RUIZ DIAZ                                </t>
  </si>
  <si>
    <t xml:space="preserve">LORENZA MALDONADO                                 </t>
  </si>
  <si>
    <t xml:space="preserve">ANTONIA IBARROLA VDA DE SILVA                     </t>
  </si>
  <si>
    <t xml:space="preserve">MARIA LOURDES CORONEL DURE                        </t>
  </si>
  <si>
    <t xml:space="preserve">DIEGO ESPINOZA                                    </t>
  </si>
  <si>
    <t xml:space="preserve">OPTACIANO ESPINOLA                                </t>
  </si>
  <si>
    <t xml:space="preserve">LUIS ANTONIO INSFRAN ROJAS                        </t>
  </si>
  <si>
    <t xml:space="preserve">CONCEPCION BOGADO                                 </t>
  </si>
  <si>
    <t xml:space="preserve">TIBURCIO QUIÑONEZ MARTINEZ                        </t>
  </si>
  <si>
    <t xml:space="preserve">EDUVIGIS GOMEZ LEDESMA                            </t>
  </si>
  <si>
    <t xml:space="preserve">ZACARIAS GONZALEZ                                 </t>
  </si>
  <si>
    <t xml:space="preserve">ANTONIO GAETE                                     </t>
  </si>
  <si>
    <t xml:space="preserve">MIRTHA CONCEPCION CAMPUSANO                       </t>
  </si>
  <si>
    <t xml:space="preserve">EMILIANO ESQUIVEL                                 </t>
  </si>
  <si>
    <t xml:space="preserve">LEONARDA OVELAR NUÑEZ                             </t>
  </si>
  <si>
    <t xml:space="preserve">FRANCISCO PEREIRA                                 </t>
  </si>
  <si>
    <t xml:space="preserve">EPIFANIO BAEZ GUTIERREZ                           </t>
  </si>
  <si>
    <t xml:space="preserve">VALERIO ARMOA                                     </t>
  </si>
  <si>
    <t xml:space="preserve">EMILIANO SANABRIA BOGADO                          </t>
  </si>
  <si>
    <t xml:space="preserve">AGUEDA SANABRIA VDA. DE OJEDA                     </t>
  </si>
  <si>
    <t xml:space="preserve">SEGUNDA SANABRIA                                  </t>
  </si>
  <si>
    <t xml:space="preserve">ANGELA BAEZ DE GONZALEZ                           </t>
  </si>
  <si>
    <t xml:space="preserve">ELSA CONCEPCION MARTINEZ DIAZ                     </t>
  </si>
  <si>
    <t xml:space="preserve">HERMENEGILDO TOLEDO                               </t>
  </si>
  <si>
    <t xml:space="preserve">HECTOR SILVA OJEDA                                </t>
  </si>
  <si>
    <t xml:space="preserve">FRANCISCO FLECHA                                  </t>
  </si>
  <si>
    <t xml:space="preserve">ANTONIO YAKISICH ESPINOLA                         </t>
  </si>
  <si>
    <t xml:space="preserve">EDUALDO SAMUDIO PERALTA                           </t>
  </si>
  <si>
    <t xml:space="preserve">DARIO NEMESIO NUÑEZ                               </t>
  </si>
  <si>
    <t xml:space="preserve">ANTONIO MARTINEZ                                  </t>
  </si>
  <si>
    <t xml:space="preserve">CESAR VILLALBA                                    </t>
  </si>
  <si>
    <t xml:space="preserve">ELADIO VILLAGRA                                   </t>
  </si>
  <si>
    <t xml:space="preserve">ANTONIO LEZCANO AÑAZCO                            </t>
  </si>
  <si>
    <t xml:space="preserve">ALICIA BAEZ MAIDANA                               </t>
  </si>
  <si>
    <t xml:space="preserve">JUVENCIO ROA SALAS                                </t>
  </si>
  <si>
    <t xml:space="preserve">CELESTINA MATTO                                   </t>
  </si>
  <si>
    <t xml:space="preserve">VIRGINIO MARCIAL COLMAN                           </t>
  </si>
  <si>
    <t xml:space="preserve">ANGELICA RAMONA CORONEL                           </t>
  </si>
  <si>
    <t xml:space="preserve">SALVADORA VILLALBA                                </t>
  </si>
  <si>
    <t xml:space="preserve">LUIS GONZALEZ CUBILLA                             </t>
  </si>
  <si>
    <t xml:space="preserve">SALUSTIANO GONZALEZ SANABRIA                      </t>
  </si>
  <si>
    <t xml:space="preserve">ANGEL CUEVAS VERA                                 </t>
  </si>
  <si>
    <t xml:space="preserve">BASILIO GOMEZ                                     </t>
  </si>
  <si>
    <t xml:space="preserve">BLAS OVIEDO                                       </t>
  </si>
  <si>
    <t xml:space="preserve">ENNIO GIMENEZ                                     </t>
  </si>
  <si>
    <t xml:space="preserve">LUCIA RODAS FIGUEREDO                             </t>
  </si>
  <si>
    <t xml:space="preserve">PORFIRIO CARBAJAL ALVAREZ                         </t>
  </si>
  <si>
    <t xml:space="preserve">SANTIAGO BOBADILLA ZAVALA                         </t>
  </si>
  <si>
    <t xml:space="preserve">DIONISIA MALDONADO                                </t>
  </si>
  <si>
    <t xml:space="preserve">ELISEO RAMOS                                      </t>
  </si>
  <si>
    <t xml:space="preserve">FAUSTINO MARTINEZ                                 </t>
  </si>
  <si>
    <t xml:space="preserve">CATALINA DE JESUS ZARATE                          </t>
  </si>
  <si>
    <t xml:space="preserve">HERIBERTO FERREIRA RIQUELME                       </t>
  </si>
  <si>
    <t xml:space="preserve">JUSTO ARSENIO SEGOBIA                             </t>
  </si>
  <si>
    <t xml:space="preserve">ANUNCIO GALEANO                                   </t>
  </si>
  <si>
    <t xml:space="preserve">MARCELINO AQUINO SEGOVIA                          </t>
  </si>
  <si>
    <t xml:space="preserve">DE LAS NIEVES GONZALEZ VDA DE ROA                 </t>
  </si>
  <si>
    <t xml:space="preserve">GREGORIA GIMENEZ VDA. DE CORONEL                  </t>
  </si>
  <si>
    <t xml:space="preserve">EMILIA ANGELICA RODRIGUEZ VDA DE GIMENEZ          </t>
  </si>
  <si>
    <t xml:space="preserve">ELEOCADIO ENCINA AGUILAR                          </t>
  </si>
  <si>
    <t xml:space="preserve">ANCELMA AVILA                                     </t>
  </si>
  <si>
    <t xml:space="preserve">LAUREANO AVILA                                    </t>
  </si>
  <si>
    <t xml:space="preserve">MARIA RUMILDA LEON MARTINEZ                       </t>
  </si>
  <si>
    <t xml:space="preserve">MABEL ORTIZ CABRAL                                </t>
  </si>
  <si>
    <t xml:space="preserve">NATIVIDAD MERCEDES LEON                           </t>
  </si>
  <si>
    <t xml:space="preserve">SATURNINO ORUE SANABRIA                           </t>
  </si>
  <si>
    <t xml:space="preserve">SILVIA LUGO VIGO                                  </t>
  </si>
  <si>
    <t xml:space="preserve">VICTORIANO ORUE CUBILLA                           </t>
  </si>
  <si>
    <t xml:space="preserve">VICTORIANA GONZALEZ DE AYALA                      </t>
  </si>
  <si>
    <t xml:space="preserve">LIBRADA RAMONA VDA DE OJEDA                       </t>
  </si>
  <si>
    <t xml:space="preserve">LIBORIO GONZALEZ LOBOS                            </t>
  </si>
  <si>
    <t xml:space="preserve">TEODORO TORRES NUÑEZ                              </t>
  </si>
  <si>
    <t xml:space="preserve">GERTRUDIS NUÑEZ ZARATE                            </t>
  </si>
  <si>
    <t xml:space="preserve">NATIVIDAD GONZALEZ DE RUIZ                        </t>
  </si>
  <si>
    <t xml:space="preserve">SINDULFO ORTIZ                                    </t>
  </si>
  <si>
    <t xml:space="preserve">ANDRES SANCHEZ SILVERO                            </t>
  </si>
  <si>
    <t xml:space="preserve">ANTONIO ESPERANZA GONZALEZ                        </t>
  </si>
  <si>
    <t xml:space="preserve">FACUNDO WILFRIDO TORRES RAMOS                     </t>
  </si>
  <si>
    <t xml:space="preserve">LUIS GINES MALDONADO FERNANDEZ                    </t>
  </si>
  <si>
    <t xml:space="preserve">BLANCA NIDIA ORTIZ OVELAR                         </t>
  </si>
  <si>
    <t xml:space="preserve">VICTORINA NUÑEZ VDA DE ALMADA                     </t>
  </si>
  <si>
    <t xml:space="preserve">ABRAHANA RIVEROS VDA. DE OZORIO                   </t>
  </si>
  <si>
    <t xml:space="preserve">MARINA RAMONA VILLANUEVA BENITEZ                  </t>
  </si>
  <si>
    <t xml:space="preserve">BENITA COLMAN                                     </t>
  </si>
  <si>
    <t xml:space="preserve">CEFERINO CANTERO                                  </t>
  </si>
  <si>
    <t xml:space="preserve">MARCELINO PAREDES                                 </t>
  </si>
  <si>
    <t xml:space="preserve">PEDRO PABLO GODOY GONZALEZ                        </t>
  </si>
  <si>
    <t xml:space="preserve">MARIA DEL ROSARIO FELTES                          </t>
  </si>
  <si>
    <t xml:space="preserve">MARIA DEL ROSARIO CORONEL BENITEZ                 </t>
  </si>
  <si>
    <t xml:space="preserve">RUFINA SAMUDIO BENITEZ                            </t>
  </si>
  <si>
    <t xml:space="preserve">JUAN DE LA CRUZ ALMADA                            </t>
  </si>
  <si>
    <t xml:space="preserve">MIGUEL FLORES AQUINO                              </t>
  </si>
  <si>
    <t xml:space="preserve">BLANCA VILLALBA DE PAREDES                        </t>
  </si>
  <si>
    <t xml:space="preserve">ANASTACIA DE LOS SANTOS                           </t>
  </si>
  <si>
    <t xml:space="preserve">GEORGIO GONZALEZ POIZON                           </t>
  </si>
  <si>
    <t xml:space="preserve">FLORA PASMOR PEREZ                                </t>
  </si>
  <si>
    <t xml:space="preserve">GERARDO AQUINO GONZALEZ                           </t>
  </si>
  <si>
    <t xml:space="preserve">TEODOLINA MERCADO RIELLA                          </t>
  </si>
  <si>
    <t xml:space="preserve">PAULINO BARRIOS                                   </t>
  </si>
  <si>
    <t xml:space="preserve">ANA MARIA FLEITAS                                 </t>
  </si>
  <si>
    <t xml:space="preserve">EVARISTA RUIZ DIAZ VDA DE SILVA                   </t>
  </si>
  <si>
    <t xml:space="preserve">IGNACIO BRIGIDO BORDON MORENO                     </t>
  </si>
  <si>
    <t xml:space="preserve">GLADYS CACERES FRANCO                             </t>
  </si>
  <si>
    <t xml:space="preserve">SARA BOGARIN DE GONZALEZ                          </t>
  </si>
  <si>
    <t xml:space="preserve">BALBINA MARTINEZ                                  </t>
  </si>
  <si>
    <t xml:space="preserve">MAXIMO DUARTE                                     </t>
  </si>
  <si>
    <t xml:space="preserve">ANA GAONA                                         </t>
  </si>
  <si>
    <t xml:space="preserve">REMIGIO PEREIRA MEDINA                            </t>
  </si>
  <si>
    <t xml:space="preserve">JOSE FRANCISCO NOLDIN RAMIREZ                     </t>
  </si>
  <si>
    <t xml:space="preserve">ROBERTO NUÑEZ                                     </t>
  </si>
  <si>
    <t xml:space="preserve">LIBERATO SIMEON AVALOS ECHAGUE                    </t>
  </si>
  <si>
    <t xml:space="preserve">ESTEBAN DOMINGUEZ                                 </t>
  </si>
  <si>
    <t xml:space="preserve">LIBANIA MENDEZ                                    </t>
  </si>
  <si>
    <t xml:space="preserve">MARIO ROBERTO AGUERO                              </t>
  </si>
  <si>
    <t xml:space="preserve">MARIO DOMINGUEZ                                   </t>
  </si>
  <si>
    <t xml:space="preserve">ROMUALDO ROJAS                                    </t>
  </si>
  <si>
    <t xml:space="preserve">ISABEL AQUINO                                     </t>
  </si>
  <si>
    <t xml:space="preserve">MIGUEL ANGEL VELAZQUEZ YEGROS                     </t>
  </si>
  <si>
    <t xml:space="preserve">INOCENCIO SEGOVIA CORONEL                         </t>
  </si>
  <si>
    <t xml:space="preserve">FRANCISCO RAMON ROJAS CABRERA                     </t>
  </si>
  <si>
    <t xml:space="preserve">ZOILO RAMON ARANDA                                </t>
  </si>
  <si>
    <t xml:space="preserve">JOSE ALVARENGA                                    </t>
  </si>
  <si>
    <t xml:space="preserve">GRACIELA PEREIRA RUIZ                             </t>
  </si>
  <si>
    <t xml:space="preserve">LUCIANO ARMOA                                     </t>
  </si>
  <si>
    <t xml:space="preserve">ELMA FLORA ORTELLADO                              </t>
  </si>
  <si>
    <t xml:space="preserve">FELICIA BENITEZ VDA DE OTAZU                      </t>
  </si>
  <si>
    <t xml:space="preserve">BLANCA NILDA MARTINEZ DE RODRIGUEZ                </t>
  </si>
  <si>
    <t xml:space="preserve">AGUSTIN CORONEL                                   </t>
  </si>
  <si>
    <t xml:space="preserve">APOLONIO GUTIERREZ CABALLERO                      </t>
  </si>
  <si>
    <t xml:space="preserve">LUCIA ERNESTA TORRES                              </t>
  </si>
  <si>
    <t xml:space="preserve">PRIMITIVA EDUVINA LEON AMARILLA                   </t>
  </si>
  <si>
    <t xml:space="preserve">ROSALVA ACOSTA DE MACHUCA                         </t>
  </si>
  <si>
    <t xml:space="preserve">GERMAN PEREIRA                                    </t>
  </si>
  <si>
    <t xml:space="preserve">GREGORIA PEREIRA DE CHAVEZ                        </t>
  </si>
  <si>
    <t xml:space="preserve">ZUNILDA GRACIELA AMARILLA DE ACOSTA               </t>
  </si>
  <si>
    <t xml:space="preserve">BENJAMIN GOMEZ BENITEZ                            </t>
  </si>
  <si>
    <t xml:space="preserve">GABRIELA DUARTE VDA DE OVELAR                     </t>
  </si>
  <si>
    <t xml:space="preserve">ANTONIO GONZALEZ BAEZ                             </t>
  </si>
  <si>
    <t xml:space="preserve">ELIODORO OZORIO OVELAR                            </t>
  </si>
  <si>
    <t xml:space="preserve">SIXTA FERREIRA LEZCANO                            </t>
  </si>
  <si>
    <t xml:space="preserve">ANA MARIA PORTILLO AGUILAR                        </t>
  </si>
  <si>
    <t xml:space="preserve">AQUILINO ESPINOLA                                 </t>
  </si>
  <si>
    <t xml:space="preserve">ERADIA GONZALEZ DE GADEA                          </t>
  </si>
  <si>
    <t xml:space="preserve">WILFRIDO ISMAEL FERNANDEZ                         </t>
  </si>
  <si>
    <t xml:space="preserve">FLORINDO BENITEZ                                  </t>
  </si>
  <si>
    <t xml:space="preserve">PATRICIO CORONEL GONZALEZ                         </t>
  </si>
  <si>
    <t xml:space="preserve">ROBERTO AMERICO BENITEZ                           </t>
  </si>
  <si>
    <t xml:space="preserve">ELPIDIO AMARILLA CABALLERO                        </t>
  </si>
  <si>
    <t xml:space="preserve">ADELAIDA FLOR                                     </t>
  </si>
  <si>
    <t xml:space="preserve">CATALINA BOGADO CAÑETE                            </t>
  </si>
  <si>
    <t xml:space="preserve">NIÑO JESUS TRINIDAD PEREIRA SEGOVIA               </t>
  </si>
  <si>
    <t xml:space="preserve">DIANA MALDONADO                                   </t>
  </si>
  <si>
    <t xml:space="preserve">MAURA COLMAN CALONGA                              </t>
  </si>
  <si>
    <t xml:space="preserve">PRISCILIANA MEDINA                                </t>
  </si>
  <si>
    <t xml:space="preserve">JUABIAN DIAZ LARREA                               </t>
  </si>
  <si>
    <t xml:space="preserve">ELIODORO GIMENEZ FERREIRA                         </t>
  </si>
  <si>
    <t xml:space="preserve">FULVIO RUIZ ROJAS                                 </t>
  </si>
  <si>
    <t xml:space="preserve">LORENZO QUINTANA CABAÑAS                          </t>
  </si>
  <si>
    <t xml:space="preserve">BRUNO RAMON GONZALEZ MEDINA                       </t>
  </si>
  <si>
    <t xml:space="preserve">ANSELMA GARAY DIAZ                                </t>
  </si>
  <si>
    <t xml:space="preserve">ROBERTO GILL                                      </t>
  </si>
  <si>
    <t xml:space="preserve">ROMELIA CONCEPCION MONGELOS ANDINO                </t>
  </si>
  <si>
    <t xml:space="preserve">FLORENCIO RUIZ DIAZ BARRIOS                       </t>
  </si>
  <si>
    <t xml:space="preserve">CLAUDELINA LUZ MARINA JUDIT MARTINEZ              </t>
  </si>
  <si>
    <t xml:space="preserve">MAGNA VICTORIA BENITEZ ROJAS                      </t>
  </si>
  <si>
    <t xml:space="preserve">INOCENCIA MIRTA LUZ IZQUIERDO ORTIZ               </t>
  </si>
  <si>
    <t xml:space="preserve">LUIS FRANCISCO FLEITAS                            </t>
  </si>
  <si>
    <t xml:space="preserve">DAMIAN MALDONADO                                  </t>
  </si>
  <si>
    <t xml:space="preserve">JUAN DE LA CRUZ VILLALBA SALCEDO                  </t>
  </si>
  <si>
    <t xml:space="preserve">SINTHIA VALENTINA SANABRIA                        </t>
  </si>
  <si>
    <t xml:space="preserve">MARTIN ROCHE                                      </t>
  </si>
  <si>
    <t xml:space="preserve">JUAN DE DIOS RAMIREZ                              </t>
  </si>
  <si>
    <t xml:space="preserve">BERNARDO ARRUA                                    </t>
  </si>
  <si>
    <t xml:space="preserve">PEDRO ZARATE                                      </t>
  </si>
  <si>
    <t xml:space="preserve">AGUSTINA GIMENEZ VDA DE ORTIGOZA                  </t>
  </si>
  <si>
    <t xml:space="preserve">SERGIA PETRONA CABALLERO                          </t>
  </si>
  <si>
    <t xml:space="preserve">DANIELA GONZALEZ VDA. DE ARANDA                   </t>
  </si>
  <si>
    <t xml:space="preserve">DAMIAN ACOSTA                                     </t>
  </si>
  <si>
    <t xml:space="preserve">VENERIA ESTIGARRIBIA DE FLEITAS                   </t>
  </si>
  <si>
    <t xml:space="preserve">JULIA GRACIELA GONZALEZ NUÑEZ                     </t>
  </si>
  <si>
    <t xml:space="preserve">MATILDE BENITEZ                                   </t>
  </si>
  <si>
    <t xml:space="preserve">ROQUE DANIEL MEZA ALVAREZ                         </t>
  </si>
  <si>
    <t xml:space="preserve">MARIA GABRIELA SANTANDER                          </t>
  </si>
  <si>
    <t xml:space="preserve">IRENEO MEZA ALVAREZ                               </t>
  </si>
  <si>
    <t xml:space="preserve">GUMERSINDA CARVALLO DE FLECHA                     </t>
  </si>
  <si>
    <t xml:space="preserve">LORENZO CORONEL BENITEZ                           </t>
  </si>
  <si>
    <t xml:space="preserve">EVANGELISTA ARANDA GAONA                          </t>
  </si>
  <si>
    <t xml:space="preserve">JOSE DEL ROSARIO CASTILLO MANCUELLO               </t>
  </si>
  <si>
    <t xml:space="preserve">BEATRIZ BRITEZ DE LOPEZ                           </t>
  </si>
  <si>
    <t xml:space="preserve">ROQUE FRETES                                      </t>
  </si>
  <si>
    <t xml:space="preserve">MARIA SANCHEZ                                     </t>
  </si>
  <si>
    <t xml:space="preserve">CIRIACO SANABRIA                                  </t>
  </si>
  <si>
    <t xml:space="preserve">REGINA MIRANDA DE VILLALBA                        </t>
  </si>
  <si>
    <t xml:space="preserve">INMACULADA BENITEZ DE ADORNO                      </t>
  </si>
  <si>
    <t xml:space="preserve">DANIEL PERALTA                                    </t>
  </si>
  <si>
    <t xml:space="preserve">NIMIO JULIAN CASTELLO MANCUELLO                   </t>
  </si>
  <si>
    <t xml:space="preserve">SUSANA AGUERO DE BENITEZ                          </t>
  </si>
  <si>
    <t xml:space="preserve">LAUREANA RODRIGUEZ CORONEL                        </t>
  </si>
  <si>
    <t xml:space="preserve">MARIO ELEUTERIO CAÑETE BERNAL                     </t>
  </si>
  <si>
    <t xml:space="preserve">JUAN DE ROSA OCAMPOS CAÑETE                       </t>
  </si>
  <si>
    <t xml:space="preserve">MARIA CELEDONIA GALEANO DE SANTACRUZ              </t>
  </si>
  <si>
    <t xml:space="preserve">TRANQUILINO GOMEZ GONZALEZ                        </t>
  </si>
  <si>
    <t xml:space="preserve">ANSELMO GONZALEZ GOMEZ                            </t>
  </si>
  <si>
    <t xml:space="preserve">FELIPA NERY GONZALEZ LEZCANO                      </t>
  </si>
  <si>
    <t xml:space="preserve">JUSTO ALFREDO GIMENEZ BENITEZ                     </t>
  </si>
  <si>
    <t xml:space="preserve">RUSTICO MERELES                                   </t>
  </si>
  <si>
    <t xml:space="preserve">IRENE PANIAGUA                                    </t>
  </si>
  <si>
    <t xml:space="preserve">BLANCA CUENCA DE CABRERA                          </t>
  </si>
  <si>
    <t xml:space="preserve">AMERICO JUSTINO JAHARI                            </t>
  </si>
  <si>
    <t xml:space="preserve">MARIA GONZALEZ DE ACOSTA                          </t>
  </si>
  <si>
    <t xml:space="preserve">JORGE DANIEL GAONA BAREIRO                        </t>
  </si>
  <si>
    <t xml:space="preserve">TOMAS RAMON RODRIGUEZ GIMENEZ                     </t>
  </si>
  <si>
    <t xml:space="preserve">ANGELICA RAMONA IRALA DE GONZALEZ                 </t>
  </si>
  <si>
    <t xml:space="preserve">RUFINA CELSA ESQUIVEL DE LOS SANTOS               </t>
  </si>
  <si>
    <t xml:space="preserve">MAURICIO ACOSTA TORRES                            </t>
  </si>
  <si>
    <t xml:space="preserve">ANTONIA DEJESUS PEREZ VDA. DE FARIAS              </t>
  </si>
  <si>
    <t xml:space="preserve">ARNULFO BARRETO FIGUEREDO                         </t>
  </si>
  <si>
    <t xml:space="preserve">SARA ISABEL RAMIREZ TORRES                        </t>
  </si>
  <si>
    <t xml:space="preserve">BRUNO BAUMANN GOMEZ                               </t>
  </si>
  <si>
    <t xml:space="preserve">APARICIA LUCIA RIOS MORALES                       </t>
  </si>
  <si>
    <t xml:space="preserve">ROGELIA SAUCEDO                                   </t>
  </si>
  <si>
    <t xml:space="preserve">MARIA ELENA DELGADO DECOUD                        </t>
  </si>
  <si>
    <t xml:space="preserve">LEONIDA VIDAL LOPEZ NAVARRO                       </t>
  </si>
  <si>
    <t xml:space="preserve">DELIA LOPEZ DE MARES                              </t>
  </si>
  <si>
    <t xml:space="preserve">ANGELA YUDI DE IBARROLA                           </t>
  </si>
  <si>
    <t xml:space="preserve">BENITA AGUERO                                     </t>
  </si>
  <si>
    <t xml:space="preserve">VICENTE CENTURION                                 </t>
  </si>
  <si>
    <t xml:space="preserve">LIDIA GARCETE                                     </t>
  </si>
  <si>
    <t xml:space="preserve">CRISPINA AVEIRO CABALLERO                         </t>
  </si>
  <si>
    <t xml:space="preserve">SERENA ASUNCION GARCETE DE TORREZ                 </t>
  </si>
  <si>
    <t xml:space="preserve">ATANASIO ARZAMENDIA YUDIS                         </t>
  </si>
  <si>
    <t xml:space="preserve">EUGENIO TORRES LUGO                               </t>
  </si>
  <si>
    <t xml:space="preserve">QUIRINO AQUINO                                    </t>
  </si>
  <si>
    <t xml:space="preserve">ANTOLIN SANABRIA MARTINEZ                         </t>
  </si>
  <si>
    <t xml:space="preserve">JUAN ALBERTO BENITEZ                              </t>
  </si>
  <si>
    <t xml:space="preserve">ARICIA MARGARITA RIVAS SANCHEZ                    </t>
  </si>
  <si>
    <t xml:space="preserve">CECUNDINO CABALLERO                               </t>
  </si>
  <si>
    <t xml:space="preserve">MARTIN VALDEZ DIAZ                                </t>
  </si>
  <si>
    <t xml:space="preserve">ROBERTO PEREZ GOMEZ                               </t>
  </si>
  <si>
    <t xml:space="preserve">ANGELA DUARTE VIUDA DE CENTENO                    </t>
  </si>
  <si>
    <t xml:space="preserve">AGRIPINA JULIADOSA VDA. DE YUDICE                 </t>
  </si>
  <si>
    <t xml:space="preserve">JUAN JOSE MENDOZA                                 </t>
  </si>
  <si>
    <t xml:space="preserve">VICENTE ANTONIO FRANCO                            </t>
  </si>
  <si>
    <t xml:space="preserve">LUIS RAMON VARGAS RAMIREZ                         </t>
  </si>
  <si>
    <t xml:space="preserve">CAMILO VICENTE AMARILLA MEZA                      </t>
  </si>
  <si>
    <t xml:space="preserve">EUSTACIA MENDIETA                                 </t>
  </si>
  <si>
    <t xml:space="preserve">JUSTO PASTOR NOCEDA CABALLERO                     </t>
  </si>
  <si>
    <t xml:space="preserve">AURELIO CASTILLO                                  </t>
  </si>
  <si>
    <t xml:space="preserve">CLARA GALEANO                                     </t>
  </si>
  <si>
    <t xml:space="preserve">LEONARDA ARGUELLO VDA DE ROA                      </t>
  </si>
  <si>
    <t xml:space="preserve">FIDEL CANDELARIO ORTIZ MENDIETA                   </t>
  </si>
  <si>
    <t xml:space="preserve">ISIDORA ARGUELLO VILLALBA                         </t>
  </si>
  <si>
    <t xml:space="preserve">PETRONA MENDOZA VDA. DE VILLALBA                  </t>
  </si>
  <si>
    <t xml:space="preserve">FRANCISCO NAVARRO TORRES                          </t>
  </si>
  <si>
    <t xml:space="preserve">JULIO FELIX ESCURRA SOLEI                         </t>
  </si>
  <si>
    <t xml:space="preserve">ANGEL MARTINEZ ZARACHO                            </t>
  </si>
  <si>
    <t xml:space="preserve">NILDA MARGARITA VILLAMAYOR DE ESCOBAR             </t>
  </si>
  <si>
    <t xml:space="preserve">DIEGO MILAN SANABRIA                              </t>
  </si>
  <si>
    <t xml:space="preserve">HIGINIO CAÑETE                                    </t>
  </si>
  <si>
    <t xml:space="preserve">LIDIA DIAZ CASTILLO                               </t>
  </si>
  <si>
    <t xml:space="preserve">LADISLAO CABRERA                                  </t>
  </si>
  <si>
    <t xml:space="preserve">ASCENCION MOREL GADEA                             </t>
  </si>
  <si>
    <t xml:space="preserve">LUJERIA MARECOS SIMBRON                           </t>
  </si>
  <si>
    <t xml:space="preserve">DOLORES VILLALBA SANABRIA                         </t>
  </si>
  <si>
    <t xml:space="preserve">ELIGIO GOMEZ                                      </t>
  </si>
  <si>
    <t xml:space="preserve">EDILBURGA INSFRAN DE BAEZ                         </t>
  </si>
  <si>
    <t xml:space="preserve">CELEDONIA LUGO                                    </t>
  </si>
  <si>
    <t xml:space="preserve">TEODORO FRANCO QUIÑONEZ                           </t>
  </si>
  <si>
    <t xml:space="preserve">ALEJANDRA ESCOBAR VDA DE BAREIRO                  </t>
  </si>
  <si>
    <t xml:space="preserve">ERMELINDA AVEIRO SAMUDIO                          </t>
  </si>
  <si>
    <t xml:space="preserve">CIPRIANA CAÑETE ENCISO                            </t>
  </si>
  <si>
    <t xml:space="preserve">EMIGDIA ESPINOLA DE CANDIA                        </t>
  </si>
  <si>
    <t xml:space="preserve">PEDRO LIDUVINO ACOSTA                             </t>
  </si>
  <si>
    <t xml:space="preserve">ELIODORO CARRERAS                                 </t>
  </si>
  <si>
    <t xml:space="preserve">CIRIACO MARECOS CABRERA                           </t>
  </si>
  <si>
    <t xml:space="preserve">SILVANO SINDULFO GILL INSFRAN                     </t>
  </si>
  <si>
    <t xml:space="preserve">MERCEDES CARBALLO DE GONZALEZ                     </t>
  </si>
  <si>
    <t xml:space="preserve">IRMELDA BOGADO DE VEGA                            </t>
  </si>
  <si>
    <t xml:space="preserve">DEL CARMEN MONTIEL VDA DE ROTELA                  </t>
  </si>
  <si>
    <t xml:space="preserve">FLORENCIO GALEANO                                 </t>
  </si>
  <si>
    <t xml:space="preserve">HILDA FIDELINA HERMOSILLA VDA DE MEDINA           </t>
  </si>
  <si>
    <t xml:space="preserve">EUGENIA GALEANO VDA DE INSFRAN                    </t>
  </si>
  <si>
    <t xml:space="preserve">JUAN LUIS RUBIANI MARTINEZ                        </t>
  </si>
  <si>
    <t xml:space="preserve">AMADO GARCIA ALMADA                               </t>
  </si>
  <si>
    <t xml:space="preserve">SERGIO GILL INSFRAN                               </t>
  </si>
  <si>
    <t xml:space="preserve">ZOILA JUANA BAUTISTA ALMEIDA                      </t>
  </si>
  <si>
    <t xml:space="preserve">EUGENIA MARTINEZ                                  </t>
  </si>
  <si>
    <t xml:space="preserve">LIMPIA NUÑEZ VDA DE AMARILLA                      </t>
  </si>
  <si>
    <t xml:space="preserve">DIEGO GONZALEZ                                    </t>
  </si>
  <si>
    <t xml:space="preserve">ERMELINDA MARTINEZ ROJAS                          </t>
  </si>
  <si>
    <t xml:space="preserve">CONCEPCION MARTINEZ ROJAS                         </t>
  </si>
  <si>
    <t xml:space="preserve">FRANCISCO ESQUIVEL                                </t>
  </si>
  <si>
    <t xml:space="preserve">FROILANA WILFRIDA MEZA VDA DE ORREGO              </t>
  </si>
  <si>
    <t xml:space="preserve">MARIA ELSA ROTELA VDA DE CUEVAS                   </t>
  </si>
  <si>
    <t xml:space="preserve">DIONISIO ELODIA DELVALLE VDA DE BARRIOS           </t>
  </si>
  <si>
    <t xml:space="preserve">LIDIA VILLALBA DE RESQUIN                         </t>
  </si>
  <si>
    <t xml:space="preserve">DIONISIO FERREIRA                                 </t>
  </si>
  <si>
    <t xml:space="preserve">CELINA MARECOS SIMBRON                            </t>
  </si>
  <si>
    <t xml:space="preserve">MIRIAN BOGARIN DE RESQUIN                         </t>
  </si>
  <si>
    <t xml:space="preserve">PELAYO ESCOBAR VILLALBA                           </t>
  </si>
  <si>
    <t xml:space="preserve">SARA ABDALA VDA DE BOGADO                         </t>
  </si>
  <si>
    <t xml:space="preserve">BLAS DANIEL CABALLERO VAZQUEZ                     </t>
  </si>
  <si>
    <t xml:space="preserve">VIDALA BIENVENIDA CAÑETE VDA DE GAONA             </t>
  </si>
  <si>
    <t xml:space="preserve">FELIX MIGUEL SUSO GIMENEZ                         </t>
  </si>
  <si>
    <t xml:space="preserve">IGNACIO DUARTE                                    </t>
  </si>
  <si>
    <t xml:space="preserve">FELIPE DE JESUS BARRETO ROMERO                    </t>
  </si>
  <si>
    <t xml:space="preserve">MERCEDES ARZAMENDIA VDA DE CAÑETE                 </t>
  </si>
  <si>
    <t xml:space="preserve">ELENA MAIER DOMINGUEZ                             </t>
  </si>
  <si>
    <t xml:space="preserve">VICTORINA LEGUIZAMON                              </t>
  </si>
  <si>
    <t xml:space="preserve">VALENTINA MARECOS ORTIZ                           </t>
  </si>
  <si>
    <t xml:space="preserve">VICTORIA ORUE DUARTE                              </t>
  </si>
  <si>
    <t xml:space="preserve">FROILANA ARANDA VDA DE VILLALBA                   </t>
  </si>
  <si>
    <t xml:space="preserve">FEDERICO MANUEL GONZALEZ AVALOS                   </t>
  </si>
  <si>
    <t xml:space="preserve">PASCUALA CONCEPCION BARRETO DE AGUIAR             </t>
  </si>
  <si>
    <t xml:space="preserve">PORFIRIA LOPEZ VDA. DE MEDINA                     </t>
  </si>
  <si>
    <t xml:space="preserve">LIDIA GUTIERREZ CABRAL                            </t>
  </si>
  <si>
    <t xml:space="preserve">SELVA RAMONA TORRES                               </t>
  </si>
  <si>
    <t xml:space="preserve">FELICITA CUEVAS AQUINO                            </t>
  </si>
  <si>
    <t xml:space="preserve">PEDRO FLEITAS MARECOS                             </t>
  </si>
  <si>
    <t xml:space="preserve">EPIFANIO BENITEZ                                  </t>
  </si>
  <si>
    <t xml:space="preserve">EMILIO IBARROLA MARTINEZ                          </t>
  </si>
  <si>
    <t xml:space="preserve">ARNALDA MARECOS VDA. DE ORTIZ                     </t>
  </si>
  <si>
    <t xml:space="preserve">AGUSTINA GIMENEZ PEREIRA                          </t>
  </si>
  <si>
    <t xml:space="preserve">SILVERIA GIMENEZ DE SAMANIEGO                     </t>
  </si>
  <si>
    <t xml:space="preserve">RAMON BARRIOS DUARTE                              </t>
  </si>
  <si>
    <t xml:space="preserve">JUAN CARLOS MARTINEZ BENITEZ                      </t>
  </si>
  <si>
    <t xml:space="preserve">NICASIA CABRERA DE CABRERA                        </t>
  </si>
  <si>
    <t xml:space="preserve">CIRILO BURGOS ROJAS                               </t>
  </si>
  <si>
    <t xml:space="preserve">JOSE RAMON ESCOBAR JARA                           </t>
  </si>
  <si>
    <t xml:space="preserve">DOLORES IGLESIAS VDA. DE AMARILLA                 </t>
  </si>
  <si>
    <t xml:space="preserve">GUILLERMO GONZALEZ                                </t>
  </si>
  <si>
    <t xml:space="preserve">EUGENIA MARTINEZ OJEDA                            </t>
  </si>
  <si>
    <t xml:space="preserve">BRAULIO CACERES                                   </t>
  </si>
  <si>
    <t xml:space="preserve">PASTOR GIMENEZ                                    </t>
  </si>
  <si>
    <t xml:space="preserve">ANTONIA FLORENCIA JUDICE JARA                     </t>
  </si>
  <si>
    <t xml:space="preserve">JOSE LUIS GOMEZ                                   </t>
  </si>
  <si>
    <t xml:space="preserve">FRANCISCO MORALES OVELAR                          </t>
  </si>
  <si>
    <t xml:space="preserve">PASTOR CABRERA AVEIRO                             </t>
  </si>
  <si>
    <t xml:space="preserve">JUAN PARRA GAONA                                  </t>
  </si>
  <si>
    <t xml:space="preserve">NICOLAS CONCEPCION CORONEL CENTURION              </t>
  </si>
  <si>
    <t xml:space="preserve">RODOLFO DOMACIANO ESPINOLA CENTURION              </t>
  </si>
  <si>
    <t xml:space="preserve">EMILIA AYALA DE VILLALBA                          </t>
  </si>
  <si>
    <t xml:space="preserve">JUANA FLORES VDA. DE BATTAGLIA                    </t>
  </si>
  <si>
    <t xml:space="preserve">ASUNCION RECALDE VDA. DE BARRIOS                  </t>
  </si>
  <si>
    <t xml:space="preserve">NERI ALBA VILLALBA DE FERREIRA                    </t>
  </si>
  <si>
    <t xml:space="preserve">LEONARDA OJEDA VDA. DE ALMADA                     </t>
  </si>
  <si>
    <t xml:space="preserve">ANDREA ALONSO                                     </t>
  </si>
  <si>
    <t xml:space="preserve">PAULINA BALBIANA MARTINEZ RUIZ DIAZ               </t>
  </si>
  <si>
    <t xml:space="preserve">ORESTES ALMADA PEREZ                              </t>
  </si>
  <si>
    <t xml:space="preserve">JUANA ROSA ORUE AGUILERA                          </t>
  </si>
  <si>
    <t xml:space="preserve">AMANCIO SANCHEZ                                   </t>
  </si>
  <si>
    <t xml:space="preserve">NARCISA GOMEZ ESTIGARRIBIA                        </t>
  </si>
  <si>
    <t xml:space="preserve">ALFREDO VIVEROS AYALA                             </t>
  </si>
  <si>
    <t xml:space="preserve">ANGELINA AGUERO DE MARTINEZ                       </t>
  </si>
  <si>
    <t xml:space="preserve">AGRIPINA MORALES                                  </t>
  </si>
  <si>
    <t xml:space="preserve">BENEFRIDA LEON DE MENDIETA                        </t>
  </si>
  <si>
    <t xml:space="preserve">ANGELICA GILL                                     </t>
  </si>
  <si>
    <t xml:space="preserve">ROGELIA PANIAGUA AMARILLA                         </t>
  </si>
  <si>
    <t xml:space="preserve">VICTOR FRANCO SARACHO                             </t>
  </si>
  <si>
    <t xml:space="preserve">EMILIANO RUIZ DIAZ                                </t>
  </si>
  <si>
    <t xml:space="preserve">ZULMA LLANES FERREIRA                             </t>
  </si>
  <si>
    <t xml:space="preserve">ARCADIA BENITEZ SOLIS                             </t>
  </si>
  <si>
    <t xml:space="preserve">EUGENIA RAMIREZ VDA DE CAÑETE                     </t>
  </si>
  <si>
    <t xml:space="preserve">GERVACIA SILVERO DE GONZALEZ                      </t>
  </si>
  <si>
    <t xml:space="preserve">ALBINO VILLA GONZALEZ                             </t>
  </si>
  <si>
    <t xml:space="preserve">ANISIA PARRA DE FERREIRA                          </t>
  </si>
  <si>
    <t xml:space="preserve">ANDRESA GALEANO                                   </t>
  </si>
  <si>
    <t xml:space="preserve">MATILDO BENITEZ                                   </t>
  </si>
  <si>
    <t xml:space="preserve">DARIO ROJAS ESPINOLA                              </t>
  </si>
  <si>
    <t xml:space="preserve">MARIA ANGELA VERONICA SANCHEZ DE MACIEL           </t>
  </si>
  <si>
    <t xml:space="preserve">PASTOR GAUTO                                      </t>
  </si>
  <si>
    <t xml:space="preserve">DORIS GONZALEZ                                    </t>
  </si>
  <si>
    <t xml:space="preserve">ISIDORO MEAURIO                                   </t>
  </si>
  <si>
    <t xml:space="preserve">CASTULO JOSE SAMANIEGO                            </t>
  </si>
  <si>
    <t xml:space="preserve">GABINO SALINAS                                    </t>
  </si>
  <si>
    <t xml:space="preserve">ANTOLIANA FLORENTIN VDA. DE ZARZA                 </t>
  </si>
  <si>
    <t xml:space="preserve">MANUELA VENANCIA CESPEDES                         </t>
  </si>
  <si>
    <t xml:space="preserve">EVANGELISTA ALVAREZ DE DOMINGUEZ                  </t>
  </si>
  <si>
    <t xml:space="preserve">WALTER ARTURO SAAFER FAUST                        </t>
  </si>
  <si>
    <t xml:space="preserve">ISIDORO ALEGRE                                    </t>
  </si>
  <si>
    <t xml:space="preserve">LEONARDA FLEITAS VDA. DE LEIVO                    </t>
  </si>
  <si>
    <t xml:space="preserve">LEONOR TOMAS MARTINEZ MIRACCA                     </t>
  </si>
  <si>
    <t xml:space="preserve">ARCENIO TORRES SERVIAN                            </t>
  </si>
  <si>
    <t xml:space="preserve">HILDA DE LA CRUZ FRANCO DE GONZALEZ               </t>
  </si>
  <si>
    <t xml:space="preserve">QUINTIN LUCIO ALVARENGA CORONEL                   </t>
  </si>
  <si>
    <t xml:space="preserve">SANTIAGO GARAY SANTANDER                          </t>
  </si>
  <si>
    <t xml:space="preserve">VICTOR ANDRES GOMEZ YUDICE                        </t>
  </si>
  <si>
    <t xml:space="preserve">ABRAHAN RIQUELME                                  </t>
  </si>
  <si>
    <t xml:space="preserve">CONRADO ZELLER JHOLSER                            </t>
  </si>
  <si>
    <t xml:space="preserve">OLGA MONGES DE AVALOS                             </t>
  </si>
  <si>
    <t xml:space="preserve">MIGUEL ANGEL RODRIGUEZ                            </t>
  </si>
  <si>
    <t xml:space="preserve">MARIA SIXTA ROMERO VDA DE AYALA                   </t>
  </si>
  <si>
    <t xml:space="preserve">JOSE FELIX CARVALLO AMARILLA                      </t>
  </si>
  <si>
    <t xml:space="preserve">TEOFILA VDA DE VERA                               </t>
  </si>
  <si>
    <t xml:space="preserve">VIRGILIO FRANCISCO RUIZ CACERES                   </t>
  </si>
  <si>
    <t xml:space="preserve">PASCUALINA HERMOSA                                </t>
  </si>
  <si>
    <t xml:space="preserve">DELIS MARINA RODRIGUEZ DE FERREIRA                </t>
  </si>
  <si>
    <t xml:space="preserve">ESTANISLAA AMARILLA VDA DE ACOSTA                 </t>
  </si>
  <si>
    <t xml:space="preserve">SIXTO RAFAEL MARECO                               </t>
  </si>
  <si>
    <t xml:space="preserve">ANTONIA ACOSTA JARA                               </t>
  </si>
  <si>
    <t xml:space="preserve">ANTONIA MARIA AYALA RODRIGUEZ                     </t>
  </si>
  <si>
    <t xml:space="preserve">CANTALICIO FLORENTIN                              </t>
  </si>
  <si>
    <t xml:space="preserve">JORGE PRIETO                                      </t>
  </si>
  <si>
    <t xml:space="preserve">EUSEBIO CACERES OVIEDO                            </t>
  </si>
  <si>
    <t xml:space="preserve">CEFERINA VICTORIA BAEZ                            </t>
  </si>
  <si>
    <t xml:space="preserve">PEDRO YEGROS ROJAS                                </t>
  </si>
  <si>
    <t xml:space="preserve">CANDIDO CENTURION COLMAN                          </t>
  </si>
  <si>
    <t xml:space="preserve">RUBEN BARTOLOME DUARTE                            </t>
  </si>
  <si>
    <t xml:space="preserve">DANIELA TROCHE GAONA                              </t>
  </si>
  <si>
    <t xml:space="preserve">ROSALINO GONZALEZ                                 </t>
  </si>
  <si>
    <t xml:space="preserve">FERMIN ARGUELLO OVELAR                            </t>
  </si>
  <si>
    <t xml:space="preserve">VICTORIAN IRALA IENTZCH                           </t>
  </si>
  <si>
    <t xml:space="preserve">JULIAN RAFAEL BERNAL BOGADO                       </t>
  </si>
  <si>
    <t xml:space="preserve">JUSTINA OCAMPOS DE ARMOA                          </t>
  </si>
  <si>
    <t xml:space="preserve">BENIGNA ROBLES VDA DE ZARATE                      </t>
  </si>
  <si>
    <t xml:space="preserve">EUSTAQUIO GOMEZ                                   </t>
  </si>
  <si>
    <t xml:space="preserve">CASIMIRA BENITEZ DIAZ                             </t>
  </si>
  <si>
    <t xml:space="preserve">RICARDO DELGADO                                   </t>
  </si>
  <si>
    <t xml:space="preserve">JUNQUIN GONZALEZ ESPINOLA                         </t>
  </si>
  <si>
    <t xml:space="preserve">ORLANDO MOREIRA DEL VALLE                         </t>
  </si>
  <si>
    <t xml:space="preserve">SABINA NICOCARA HAEDO                             </t>
  </si>
  <si>
    <t xml:space="preserve">PRESENTACION DELGADO DE ESQUIVEL                  </t>
  </si>
  <si>
    <t xml:space="preserve">FULVIA RIVAS DE GONZALEZ                          </t>
  </si>
  <si>
    <t xml:space="preserve">LILIA ROSA MENDEZ VDA. DE LOPEZ                   </t>
  </si>
  <si>
    <t xml:space="preserve">CANDIDO BOGADO                                    </t>
  </si>
  <si>
    <t xml:space="preserve">AURORA ARCE DE PACHECO                            </t>
  </si>
  <si>
    <t xml:space="preserve">JOAQUIN GONZALEZ                                  </t>
  </si>
  <si>
    <t xml:space="preserve">FULGENCIO LOPEZ                                   </t>
  </si>
  <si>
    <t xml:space="preserve">ERINALDA FERNANDEZ VDA DE CABRERA                 </t>
  </si>
  <si>
    <t xml:space="preserve">ESTER VERA DE INSFRAN                             </t>
  </si>
  <si>
    <t xml:space="preserve">ELEUCADIA BASIANA MOSQUEIRA VDA. DE ZARATE        </t>
  </si>
  <si>
    <t xml:space="preserve">MARCIANA NORBERTA SOLIS CACERES                   </t>
  </si>
  <si>
    <t xml:space="preserve">JUANA SOSA SORIA                                  </t>
  </si>
  <si>
    <t xml:space="preserve">JOSE DE LA CRUZ SALINAS                           </t>
  </si>
  <si>
    <t xml:space="preserve">DOMINGO RAMON AVEIRO ZARATE                       </t>
  </si>
  <si>
    <t xml:space="preserve">ELIODORO RAMON GONZALEZ VERA                      </t>
  </si>
  <si>
    <t xml:space="preserve">JOSE ROSA GOMEZ GARAYO                            </t>
  </si>
  <si>
    <t xml:space="preserve">ENRIQUE GOMEZ                                     </t>
  </si>
  <si>
    <t xml:space="preserve">LOURDES AYALA                                     </t>
  </si>
  <si>
    <t xml:space="preserve">FRANCISCO SOSA FERREIRA                           </t>
  </si>
  <si>
    <t xml:space="preserve">TOMASA OJEDA                                      </t>
  </si>
  <si>
    <t xml:space="preserve">DANIEL PRIETO                                     </t>
  </si>
  <si>
    <t xml:space="preserve">CELIA CONCEPCION MENDEZ DE BENITEZ                </t>
  </si>
  <si>
    <t xml:space="preserve">JUAN ANDRES SALINAS MENDEZ                        </t>
  </si>
  <si>
    <t xml:space="preserve">DIONISIA OVIEDO                                   </t>
  </si>
  <si>
    <t xml:space="preserve">VICTORIA SERVIN                                   </t>
  </si>
  <si>
    <t xml:space="preserve">MELECIO GAUTO GONZALEZ                            </t>
  </si>
  <si>
    <t xml:space="preserve">CARLOS ALCIDES TORRES                             </t>
  </si>
  <si>
    <t xml:space="preserve">NESTOR SOTTO ORTEGA                               </t>
  </si>
  <si>
    <t xml:space="preserve">FRANCISCO CORONEL                                 </t>
  </si>
  <si>
    <t xml:space="preserve">PETRONA PABLA LOPEZ DE FARIÑA                     </t>
  </si>
  <si>
    <t xml:space="preserve">INOCENCIA GLADYS LOPEZ                            </t>
  </si>
  <si>
    <t xml:space="preserve">DIONISIO FLEITAS                                  </t>
  </si>
  <si>
    <t xml:space="preserve">ALICIA SANABRIA VDA DE ALMADA                     </t>
  </si>
  <si>
    <t xml:space="preserve">IRENEO ESPINOLA                                   </t>
  </si>
  <si>
    <t xml:space="preserve">ROSALINA DE LA CRUZ GOMEZ DE ROLON                </t>
  </si>
  <si>
    <t xml:space="preserve">FLORIANA BENITEZ VDA DE RUIZ DIAZ                 </t>
  </si>
  <si>
    <t xml:space="preserve">PANFILA TORRES                                    </t>
  </si>
  <si>
    <t xml:space="preserve">NICOLASA CANDIA                                   </t>
  </si>
  <si>
    <t xml:space="preserve">RAMONA GOMEZ VDA DE MOREIRA                       </t>
  </si>
  <si>
    <t xml:space="preserve">AMANCIO MOREIRA DELVALLE                          </t>
  </si>
  <si>
    <t xml:space="preserve">RAMON MOREL                                       </t>
  </si>
  <si>
    <t xml:space="preserve">ISIDORO OJEDA                                     </t>
  </si>
  <si>
    <t xml:space="preserve">AMERICA MARIA BARRETO DE ALARCON                  </t>
  </si>
  <si>
    <t xml:space="preserve">ANGELA CENTURION                                  </t>
  </si>
  <si>
    <t xml:space="preserve">EVANGELISTA SOLIS BARRIOS                         </t>
  </si>
  <si>
    <t xml:space="preserve">ANGELA DULCELINA BAEZ CHAVEZ                      </t>
  </si>
  <si>
    <t xml:space="preserve">FORTUNATA ESTIGARRIBIA DE ROJAS                   </t>
  </si>
  <si>
    <t xml:space="preserve">GERTRUDIS LOPEZ DE SANABRIA                       </t>
  </si>
  <si>
    <t xml:space="preserve">CELSA VICTORIA ALVAREZ DE ALVAREZ                 </t>
  </si>
  <si>
    <t xml:space="preserve">LUCRECIA ARANDA VDA. DE DELGADILLO                </t>
  </si>
  <si>
    <t xml:space="preserve">TIMOTEA AGUILERA ROMAN                            </t>
  </si>
  <si>
    <t xml:space="preserve">PEDRO NOLASCO CARTAMAN RIVEROS                    </t>
  </si>
  <si>
    <t xml:space="preserve">PRUDENCIA BEATRIZ ACOSTA DE CABRERA               </t>
  </si>
  <si>
    <t xml:space="preserve">BEATRIZ BENITEZ DE CARTAMAN                       </t>
  </si>
  <si>
    <t xml:space="preserve">MARIA PABLA TORREZ DE BENITEZ                     </t>
  </si>
  <si>
    <t xml:space="preserve">MIRIAN CENTURION                                  </t>
  </si>
  <si>
    <t xml:space="preserve">ADOLFINA DUARTE VDA DE ARZAMENDIA                 </t>
  </si>
  <si>
    <t xml:space="preserve">MARIA LEANDRA PEREIRA                             </t>
  </si>
  <si>
    <t xml:space="preserve">LORENZO JUSTINIANO SOLIS BARRIOS                  </t>
  </si>
  <si>
    <t xml:space="preserve">VICTORINA SOLIS DE AQUINO                         </t>
  </si>
  <si>
    <t xml:space="preserve">ANGEL CONCEPCION TORRES                           </t>
  </si>
  <si>
    <t xml:space="preserve">DEL PILAR CABRERA                                 </t>
  </si>
  <si>
    <t xml:space="preserve">SOFIA CORONEL RODRIGUEZ                           </t>
  </si>
  <si>
    <t xml:space="preserve">ANIBAL NARVAJA ROMAN                              </t>
  </si>
  <si>
    <t xml:space="preserve">JUAN BAUTISTA ALVAREZ                             </t>
  </si>
  <si>
    <t xml:space="preserve">RAIMUNDA FLOR BENEGAS                             </t>
  </si>
  <si>
    <t xml:space="preserve">WALTER HUGO ROMAN                                 </t>
  </si>
  <si>
    <t xml:space="preserve">RAMON ATILIO AGUERO                               </t>
  </si>
  <si>
    <t xml:space="preserve">JULIANA RIVAS                                     </t>
  </si>
  <si>
    <t xml:space="preserve">MAMERTA EVELIA GONZALEZ VDA. DE FRANCO            </t>
  </si>
  <si>
    <t xml:space="preserve">TEOFILO RUBEN DILASCIO VASSO                      </t>
  </si>
  <si>
    <t xml:space="preserve">DE LAS NIEVES GIMENEZ JARA                        </t>
  </si>
  <si>
    <t xml:space="preserve">ENRIQUE GONZALEZ BRIZUELA                         </t>
  </si>
  <si>
    <t xml:space="preserve">MARIA YSILDA MEZA DE BENITEZ                      </t>
  </si>
  <si>
    <t xml:space="preserve">WENCESLAO ESUTAQUIO VEGA                          </t>
  </si>
  <si>
    <t xml:space="preserve">RAMON ADRIANO  ZELAYA YUDIS                       </t>
  </si>
  <si>
    <t xml:space="preserve">JOSE EDUVIGIS BAUMANN GOMEZ                       </t>
  </si>
  <si>
    <t xml:space="preserve">INOCENCIA ESCOBAR                                 </t>
  </si>
  <si>
    <t xml:space="preserve">MARTIN FLOR                                       </t>
  </si>
  <si>
    <t xml:space="preserve">SIXTO ROLON OSORIO                                </t>
  </si>
  <si>
    <t xml:space="preserve">FELICITA LOPEZ                                    </t>
  </si>
  <si>
    <t xml:space="preserve">BLANCA ESTELA PORTILLO ESCURRA                    </t>
  </si>
  <si>
    <t xml:space="preserve">ANACLETO BAEZ                                     </t>
  </si>
  <si>
    <t xml:space="preserve">MELECIA PEREIRA                                   </t>
  </si>
  <si>
    <t xml:space="preserve">JULIA BOGADO                                      </t>
  </si>
  <si>
    <t xml:space="preserve">CESAR RAMON ECHEGUREN GAONA                       </t>
  </si>
  <si>
    <t xml:space="preserve">OSVALDO ESCOBAR                                   </t>
  </si>
  <si>
    <t xml:space="preserve">LEONORA MANCUELLO                                 </t>
  </si>
  <si>
    <t xml:space="preserve">LUCIA CONCEPCION GODOY GAMARRA                    </t>
  </si>
  <si>
    <t xml:space="preserve">MARTA CELIA ESPINOLA CHAVEZ                       </t>
  </si>
  <si>
    <t xml:space="preserve">REINERO RODRIGUEZ MEDINA                          </t>
  </si>
  <si>
    <t xml:space="preserve">LIDIA CANDIA DE GONZALEZ                          </t>
  </si>
  <si>
    <t xml:space="preserve">EMANUEL ORLANDO SANCHEZ MENDEZ                    </t>
  </si>
  <si>
    <t xml:space="preserve">DINA LIBRADA CHAPARRO                             </t>
  </si>
  <si>
    <t xml:space="preserve">VIRGILIO CHAPARRO                                 </t>
  </si>
  <si>
    <t xml:space="preserve">SILVIA BERNAL DE GAMARRA                          </t>
  </si>
  <si>
    <t xml:space="preserve">MIGUEL FELICIANO SOSA                             </t>
  </si>
  <si>
    <t xml:space="preserve">JULIAN ESTIGARRIBIA                               </t>
  </si>
  <si>
    <t xml:space="preserve">HERMELINDA MIRANDA                                </t>
  </si>
  <si>
    <t xml:space="preserve">MARINA PEREIRA                                    </t>
  </si>
  <si>
    <t xml:space="preserve">PEDRO PABLO BERNAL                                </t>
  </si>
  <si>
    <t xml:space="preserve">ROSARIA CANO CARDOZO                              </t>
  </si>
  <si>
    <t xml:space="preserve">EFREN ECHEVERRIA                                  </t>
  </si>
  <si>
    <t xml:space="preserve">EDUARDO MEZA                                      </t>
  </si>
  <si>
    <t xml:space="preserve">ANDRES ROQUE REYES                                </t>
  </si>
  <si>
    <t xml:space="preserve">ELSA MAWLADA MELLID                               </t>
  </si>
  <si>
    <t xml:space="preserve">AMADO FLORENTINO GONZALEZ                         </t>
  </si>
  <si>
    <t xml:space="preserve">NORMA MERCEDEZ BERNAL                             </t>
  </si>
  <si>
    <t xml:space="preserve">LEONARDO ALFONSO                                  </t>
  </si>
  <si>
    <t xml:space="preserve">PEDRO PABLO MOREL                                 </t>
  </si>
  <si>
    <t xml:space="preserve">VIDAL MARTINEZ                                    </t>
  </si>
  <si>
    <t xml:space="preserve">SABINO CANDIA                                     </t>
  </si>
  <si>
    <t xml:space="preserve">ARMANDO CECILIO ALVAREZ DELGADO                   </t>
  </si>
  <si>
    <t xml:space="preserve">FIDELINA ZARATE SERVIN                            </t>
  </si>
  <si>
    <t xml:space="preserve">MARIA MERCEDES MOREL DE BENITEZ                   </t>
  </si>
  <si>
    <t xml:space="preserve">LORENZO MACIEL CORONEL                            </t>
  </si>
  <si>
    <t xml:space="preserve">QUINTIN RIQUELME                                  </t>
  </si>
  <si>
    <t xml:space="preserve">BONICIANO JARA                                    </t>
  </si>
  <si>
    <t xml:space="preserve">HILARION AYALA                                    </t>
  </si>
  <si>
    <t xml:space="preserve">CATALINA VERA ESPINOLA                            </t>
  </si>
  <si>
    <t xml:space="preserve">MODESTA MONGELOS DE ACHUCARRO                     </t>
  </si>
  <si>
    <t xml:space="preserve">DANIELA DELGADO DE BRITEZ                         </t>
  </si>
  <si>
    <t xml:space="preserve">DIEGO TOLEDO                                      </t>
  </si>
  <si>
    <t xml:space="preserve">IGNACIO ZARATE HENRY                              </t>
  </si>
  <si>
    <t xml:space="preserve">ISACIO VIDAL DUARTE ROLON                         </t>
  </si>
  <si>
    <t xml:space="preserve">EFIGENIO TORRES                                   </t>
  </si>
  <si>
    <t xml:space="preserve">MIGUEL CARDOZO ARGUELLO                           </t>
  </si>
  <si>
    <t xml:space="preserve">HERMENEGILDO LOPEZ                                </t>
  </si>
  <si>
    <t xml:space="preserve">DORA FLORENCIA CORONEL CENTURION                  </t>
  </si>
  <si>
    <t xml:space="preserve">JORGE FLEITAS                                     </t>
  </si>
  <si>
    <t xml:space="preserve">ROSA FERNANDA BENITEZ AGUILERA                    </t>
  </si>
  <si>
    <t xml:space="preserve">JOSE RUIZ DIAZ PAREDES                            </t>
  </si>
  <si>
    <t xml:space="preserve">IGNACIA ENRIQUETA RAMOS                           </t>
  </si>
  <si>
    <t xml:space="preserve">LUCIA SOLEDAD CARDOZO                             </t>
  </si>
  <si>
    <t xml:space="preserve">OBDONIA VERA VDA. DE LEZCANO                      </t>
  </si>
  <si>
    <t xml:space="preserve">CELSO GOMEZ                                       </t>
  </si>
  <si>
    <t xml:space="preserve">AGUEDA OTAZU ORTEGA                               </t>
  </si>
  <si>
    <t xml:space="preserve">MUSTAFA AVID VALLEJOS                             </t>
  </si>
  <si>
    <t xml:space="preserve">PABLINA FERNANDEZ ORTEGA                          </t>
  </si>
  <si>
    <t xml:space="preserve">JUSTO MORA VDA. DE RAMIREZ                        </t>
  </si>
  <si>
    <t xml:space="preserve">MARCIANA ZARACHO VDA. DE GONZALEZ                 </t>
  </si>
  <si>
    <t xml:space="preserve">OSCAR ALCIDES BARRIOS                             </t>
  </si>
  <si>
    <t xml:space="preserve">NORBERTO RUIZ CABALLERO                           </t>
  </si>
  <si>
    <t xml:space="preserve">MARTIN VERA                                       </t>
  </si>
  <si>
    <t xml:space="preserve">FELICIANA ROA CORREA                              </t>
  </si>
  <si>
    <t xml:space="preserve">RUBEN TOLENTINO IRRAZABAL OZUNA                   </t>
  </si>
  <si>
    <t xml:space="preserve">JUAN RAMON VILLALBA                               </t>
  </si>
  <si>
    <t xml:space="preserve">ORLANDO LEIVA                                     </t>
  </si>
  <si>
    <t xml:space="preserve">MANUEL ALFONSO                                    </t>
  </si>
  <si>
    <t xml:space="preserve">FRANCISCO CABAÑAS                                 </t>
  </si>
  <si>
    <t xml:space="preserve">VICTORIANO NUÑEZ                                  </t>
  </si>
  <si>
    <t xml:space="preserve">INOCENCIA GIMENEZ                                 </t>
  </si>
  <si>
    <t xml:space="preserve">MIGUEL ANGEL ARRUA CABALLERO                      </t>
  </si>
  <si>
    <t xml:space="preserve">VICTORINA INSAURRALDE DE ACUÑA                    </t>
  </si>
  <si>
    <t xml:space="preserve">ALEJANDRO BASILIO LEON ORTEGA                     </t>
  </si>
  <si>
    <t xml:space="preserve">CRISTINA SERVIN                                   </t>
  </si>
  <si>
    <t xml:space="preserve">CIRIACO VERA                                      </t>
  </si>
  <si>
    <t xml:space="preserve">DAMACIA AREVALO                                   </t>
  </si>
  <si>
    <t xml:space="preserve">SATURNINA VENIALGO DE GIMENEZ                     </t>
  </si>
  <si>
    <t xml:space="preserve">FELIPA BENITEZ GONZALEZ                           </t>
  </si>
  <si>
    <t xml:space="preserve">JUANA BAUTISTA SERVIN AGUERO                      </t>
  </si>
  <si>
    <t xml:space="preserve">MARUTO MARECO AQUINO                              </t>
  </si>
  <si>
    <t xml:space="preserve">FABIAN FRETES                                     </t>
  </si>
  <si>
    <t xml:space="preserve">CRISTINO ANTONIO COLMAN OJEDA                     </t>
  </si>
  <si>
    <t xml:space="preserve">NICANORA CABALLERO BENITEZ                        </t>
  </si>
  <si>
    <t xml:space="preserve">CATALINO VILLALBA ARGUELLO                        </t>
  </si>
  <si>
    <t xml:space="preserve">ENRIQUE RIVEROS CABALLERO                         </t>
  </si>
  <si>
    <t xml:space="preserve">VALENTIN ESTIGARRIBIA                             </t>
  </si>
  <si>
    <t xml:space="preserve">ROSALIA GIMENEZ GOMEZ                             </t>
  </si>
  <si>
    <t xml:space="preserve">GREGORIO MANUEL RUIZ                              </t>
  </si>
  <si>
    <t xml:space="preserve">CLETO MARCELINO PENAYO ALMIRON                    </t>
  </si>
  <si>
    <t xml:space="preserve">ERMELINDA SAMANIEGO                               </t>
  </si>
  <si>
    <t xml:space="preserve">ELEUTERIA MIRET DE MALDONADO                      </t>
  </si>
  <si>
    <t xml:space="preserve">CESAR AUGUSTO FAGUNDI                             </t>
  </si>
  <si>
    <t xml:space="preserve">FERMINA GONZALEZ VDA. DE BARRIOS                  </t>
  </si>
  <si>
    <t xml:space="preserve">ESTEBAN GARAYO MONGES                             </t>
  </si>
  <si>
    <t xml:space="preserve">ACELA MARECO DE OLMEDO                            </t>
  </si>
  <si>
    <t xml:space="preserve">ESTEFANA GIMENEZ                                  </t>
  </si>
  <si>
    <t xml:space="preserve">ROSA FRETEZ DE MARTINEZ                           </t>
  </si>
  <si>
    <t xml:space="preserve">ZORAIDA CARDOZO                                   </t>
  </si>
  <si>
    <t xml:space="preserve">DAMASO GIMENEZ                                    </t>
  </si>
  <si>
    <t xml:space="preserve">ELODIA PAEZ                                       </t>
  </si>
  <si>
    <t xml:space="preserve">SERGIO GONZALEZ ESQUIVEL                          </t>
  </si>
  <si>
    <t xml:space="preserve">ISAAC BENITEZ GONZALEZ                            </t>
  </si>
  <si>
    <t xml:space="preserve">CARLOS ALBERTO FIGUEREDO GONZALEZ                 </t>
  </si>
  <si>
    <t xml:space="preserve">SALVADOR AMARILLA VELAZQUEZ                       </t>
  </si>
  <si>
    <t xml:space="preserve">MARIA DE LOS SANTA MONGELOS                       </t>
  </si>
  <si>
    <t xml:space="preserve">CELINA MARIA ISABEL OLAZAR                        </t>
  </si>
  <si>
    <t xml:space="preserve">JUSTINA ZARACHO DE DOMINGUEZ                      </t>
  </si>
  <si>
    <t xml:space="preserve">WILFRIDO DEL CARMEN LOPEZ                         </t>
  </si>
  <si>
    <t xml:space="preserve">ROQUE ESTIGARRIBIA                                </t>
  </si>
  <si>
    <t xml:space="preserve">RAMON CLARI BARRIOS                               </t>
  </si>
  <si>
    <t xml:space="preserve">SILVERIA ESPINOLA DE NOCEDA                       </t>
  </si>
  <si>
    <t xml:space="preserve">JOSE LADISLAO GARRIDO BAEZ                        </t>
  </si>
  <si>
    <t xml:space="preserve">DARIO GONZALEZ                                    </t>
  </si>
  <si>
    <t xml:space="preserve">CINTHIA LORENA ALEGRE                             </t>
  </si>
  <si>
    <t xml:space="preserve">CESAR RAMON BENITEZ SANCHEZ                       </t>
  </si>
  <si>
    <t xml:space="preserve">JUAN BOGARIN VELAZQUEZ                            </t>
  </si>
  <si>
    <t xml:space="preserve">MARTA ANTONIA LOPEZ DE CARDOZO                    </t>
  </si>
  <si>
    <t xml:space="preserve">LUCINA LEONOR ORUE VDA DE BAREIRO                 </t>
  </si>
  <si>
    <t xml:space="preserve">DIONICIO AGUERO MAZARI                            </t>
  </si>
  <si>
    <t xml:space="preserve">CARLOS CHAPARRO                                   </t>
  </si>
  <si>
    <t xml:space="preserve">NATIVIDAD MONGES BENITEZ                          </t>
  </si>
  <si>
    <t xml:space="preserve">ASUNCION MARTINEZ ORTEGA                          </t>
  </si>
  <si>
    <t xml:space="preserve">GERTRUDIS VILLALBA ESPINOLA                       </t>
  </si>
  <si>
    <t xml:space="preserve">JUAN ESTANISLAO SILVA                             </t>
  </si>
  <si>
    <t xml:space="preserve">BRIGIDO MARECOS                                   </t>
  </si>
  <si>
    <t xml:space="preserve">DIONISIO ORTEGA ESPINOLA                          </t>
  </si>
  <si>
    <t xml:space="preserve">VIRGINIA GONZALEZ VDA. DE Z.                      </t>
  </si>
  <si>
    <t xml:space="preserve">WENCESLAA BOGADO DE MERLO                         </t>
  </si>
  <si>
    <t xml:space="preserve">AMADO CORONEL LEGUIZAMON                          </t>
  </si>
  <si>
    <t xml:space="preserve">SIXTA DOLORES FRETES                              </t>
  </si>
  <si>
    <t xml:space="preserve">ISABEL DIAZ                                       </t>
  </si>
  <si>
    <t xml:space="preserve">MARIA MICAELA ROMAN PERALTA                       </t>
  </si>
  <si>
    <t xml:space="preserve">ANGELA REYES DE SOSA                              </t>
  </si>
  <si>
    <t xml:space="preserve">ELIODORA TORRES                                   </t>
  </si>
  <si>
    <t xml:space="preserve">NICOLAS ACOSTA                                    </t>
  </si>
  <si>
    <t xml:space="preserve">JUAN VICTOR NOCEDA                                </t>
  </si>
  <si>
    <t xml:space="preserve">CONCEPCION DUARTE CONTRERA                        </t>
  </si>
  <si>
    <t xml:space="preserve">JOSE ANTONIO ESPINOLA                             </t>
  </si>
  <si>
    <t xml:space="preserve">MIGUELINA TORRES DE PALACIO                       </t>
  </si>
  <si>
    <t xml:space="preserve">BERNARDA AMARILLA DE BENITEZ                      </t>
  </si>
  <si>
    <t xml:space="preserve">SINFORIANO RAMON CABALLERO                        </t>
  </si>
  <si>
    <t xml:space="preserve">MARIANO SAMUDIO                                   </t>
  </si>
  <si>
    <t xml:space="preserve">ANASTACIA BAEZ DE QUIROGA                         </t>
  </si>
  <si>
    <t xml:space="preserve">RAMONA IRALA VDA. DE ZARATE                       </t>
  </si>
  <si>
    <t xml:space="preserve">VIVIANA DIAZ RUIZ                                 </t>
  </si>
  <si>
    <t xml:space="preserve">ANGELA DIAZ VDA DE RIQUELME                       </t>
  </si>
  <si>
    <t xml:space="preserve">ALFONSO ESCURRA ANTUNES                           </t>
  </si>
  <si>
    <t xml:space="preserve">FRANCISCA CAÑETE DE ALVAREZ                       </t>
  </si>
  <si>
    <t xml:space="preserve">ROBERTA NOCEDA DE LEGUIZAMON                      </t>
  </si>
  <si>
    <t xml:space="preserve">LINO HELMAN ARAUJO                                </t>
  </si>
  <si>
    <t xml:space="preserve">MARIA ANA CACERES GONZALEZ                        </t>
  </si>
  <si>
    <t xml:space="preserve">FELIPA RAMIREZ CORVALAN                           </t>
  </si>
  <si>
    <t xml:space="preserve">IDELINA ZARATE                                    </t>
  </si>
  <si>
    <t xml:space="preserve">CEFERINO BENITEZ                                  </t>
  </si>
  <si>
    <t xml:space="preserve">BIENVENIDO ESCOBAR FERNANDEZ                      </t>
  </si>
  <si>
    <t xml:space="preserve">FRANCISCO SALOMON PAREDES GARCETE                 </t>
  </si>
  <si>
    <t xml:space="preserve">SIXTA DEIDAMIA FERNANDEZ DE BARRIOS               </t>
  </si>
  <si>
    <t xml:space="preserve">EDUARDO JOSE DEL VALLE CARVALLO                   </t>
  </si>
  <si>
    <t xml:space="preserve">EUGENIA YBARRA                                    </t>
  </si>
  <si>
    <t xml:space="preserve">LAURA LIZ GALEANO MARTINEZ                        </t>
  </si>
  <si>
    <t xml:space="preserve">AMANCIO ZARATE                                    </t>
  </si>
  <si>
    <t xml:space="preserve">PLACIDO QUIRINO GONZALEZ                          </t>
  </si>
  <si>
    <t xml:space="preserve">EPIFANIA ALVARENGA VDA. DE BORDON                 </t>
  </si>
  <si>
    <t xml:space="preserve">MANUELA LEIVA DE PESOA                            </t>
  </si>
  <si>
    <t xml:space="preserve">ANTONIA TALAVERA VDA. DE ALFONZO                  </t>
  </si>
  <si>
    <t xml:space="preserve">PEDRO NOLASCO AVALOS                              </t>
  </si>
  <si>
    <t xml:space="preserve">JUAN TOLEDO                                       </t>
  </si>
  <si>
    <t xml:space="preserve">MARTA RIVERO VDA DE INSFRAN                       </t>
  </si>
  <si>
    <t xml:space="preserve">JUAN PATRICIO ALARCON GARCETE                     </t>
  </si>
  <si>
    <t xml:space="preserve">MARIA DEL CARMEN VIDAURRE                         </t>
  </si>
  <si>
    <t xml:space="preserve">BLANCA ARRUA ARCE                                 </t>
  </si>
  <si>
    <t xml:space="preserve">BASILIA ARRUA ARCE                                </t>
  </si>
  <si>
    <t xml:space="preserve">PABLA ARRUA DE COLMAN                             </t>
  </si>
  <si>
    <t xml:space="preserve">ESTELA JOSEFINA ORREGO ARRUA                      </t>
  </si>
  <si>
    <t xml:space="preserve">FIDELINO ARRUA AGUILAR                            </t>
  </si>
  <si>
    <t xml:space="preserve">LUCIO SILGUERO VALENZUELA                         </t>
  </si>
  <si>
    <t xml:space="preserve">CESAR GILL OVIEDO SOLIS                           </t>
  </si>
  <si>
    <t xml:space="preserve">DEL ROSARIO NUÑEZ OVIEDO                          </t>
  </si>
  <si>
    <t xml:space="preserve">DORA DIONISIA ESPINOLA VDA. DE RODAS              </t>
  </si>
  <si>
    <t xml:space="preserve">JUAN EMILIO RAMIREZ BENITEZ                       </t>
  </si>
  <si>
    <t xml:space="preserve">HIGINIO JARA                                      </t>
  </si>
  <si>
    <t xml:space="preserve">RUFINA RIOS VDA DE ORREGO                         </t>
  </si>
  <si>
    <t xml:space="preserve">CARMEN MENDOZA                                    </t>
  </si>
  <si>
    <t xml:space="preserve">ANUNCIO JARA                                      </t>
  </si>
  <si>
    <t xml:space="preserve">ROMAN MARTIN                                      </t>
  </si>
  <si>
    <t xml:space="preserve">JOSE DEL CARMEN OVELAR                            </t>
  </si>
  <si>
    <t xml:space="preserve">APOLONIA OJEDA AMARILLA                           </t>
  </si>
  <si>
    <t xml:space="preserve">MIGUELA CESPEDES VDA DE FERNANDEZ                 </t>
  </si>
  <si>
    <t xml:space="preserve">GREGORIA SALINAS                                  </t>
  </si>
  <si>
    <t xml:space="preserve">DANIEL PEREZ                                      </t>
  </si>
  <si>
    <t xml:space="preserve">ANGEL RAMON PEREIRA LEDEZMA                       </t>
  </si>
  <si>
    <t xml:space="preserve">LIDIA SILVA VDA. DE FERNANDEZ                     </t>
  </si>
  <si>
    <t xml:space="preserve">PEDRO GONZALEZ GAMARRA                            </t>
  </si>
  <si>
    <t xml:space="preserve">GERTRUDIS CENTURION                               </t>
  </si>
  <si>
    <t xml:space="preserve">MARIA JACILDA HERMOSILLA DE GALEANO               </t>
  </si>
  <si>
    <t xml:space="preserve">BENERIO MEZA                                      </t>
  </si>
  <si>
    <t xml:space="preserve">ADELAIDA MERELES DE FERNANDEZ                     </t>
  </si>
  <si>
    <t xml:space="preserve">ANTOLIANO FALCON DIAZ                             </t>
  </si>
  <si>
    <t xml:space="preserve">HERIBERTO FERREIRA GARCIA                         </t>
  </si>
  <si>
    <t xml:space="preserve">JOSE ELIAS NUÑEZ RICARDO                          </t>
  </si>
  <si>
    <t xml:space="preserve">BASILICIO MIGUEL NUÑEZ RICARDO                    </t>
  </si>
  <si>
    <t xml:space="preserve">JUANA ROLON MARTINEZ                              </t>
  </si>
  <si>
    <t xml:space="preserve">HERMA PEREZ VDA. DE CANE                          </t>
  </si>
  <si>
    <t xml:space="preserve">ANGELICA ALVAREZ DE ALONSO                        </t>
  </si>
  <si>
    <t xml:space="preserve">LORENZA CORTAZAR DE MORENO                        </t>
  </si>
  <si>
    <t xml:space="preserve">ANDRES ALFONZO VELAZQUEZ                          </t>
  </si>
  <si>
    <t xml:space="preserve">ASTERIA DUARTE VDA. DE SANCHEZ                    </t>
  </si>
  <si>
    <t xml:space="preserve">DELFIN LEON LEITE                                 </t>
  </si>
  <si>
    <t xml:space="preserve">GERARDO FLORENTIN                                 </t>
  </si>
  <si>
    <t xml:space="preserve">AURELIA ALEGRE                                    </t>
  </si>
  <si>
    <t xml:space="preserve">MARTIN PEREIRA LEDESMA                            </t>
  </si>
  <si>
    <t xml:space="preserve">JORGELINA SANCHEZ                                 </t>
  </si>
  <si>
    <t xml:space="preserve">FELIPE BENICIO RAMIREZ                            </t>
  </si>
  <si>
    <t xml:space="preserve">JULIO TORALES                                     </t>
  </si>
  <si>
    <t xml:space="preserve">GREGORIA CRISTINA SAAVEDRA DE SANDOVAL            </t>
  </si>
  <si>
    <t xml:space="preserve">LUCIA ARRUA DE AYALA                              </t>
  </si>
  <si>
    <t xml:space="preserve">EUGENIO CENTURION                                 </t>
  </si>
  <si>
    <t xml:space="preserve">DESIDERIO FERNANDEZ                               </t>
  </si>
  <si>
    <t xml:space="preserve">JUAN RAMON FERNANDEZ RAMIREZ                      </t>
  </si>
  <si>
    <t xml:space="preserve">ERNESTO SANABRIA RAMIREZ                          </t>
  </si>
  <si>
    <t xml:space="preserve">VICENTA FLEYTAS PEREIRA                           </t>
  </si>
  <si>
    <t xml:space="preserve">VIDAL ZARATE                                      </t>
  </si>
  <si>
    <t xml:space="preserve">GENARO LEITE                                      </t>
  </si>
  <si>
    <t xml:space="preserve">ANIANO RAMON VILLAMAYOR GODOY                     </t>
  </si>
  <si>
    <t xml:space="preserve">VICENTE ACOSTA BORDON                             </t>
  </si>
  <si>
    <t xml:space="preserve">ANA BLANCA LILA LEGUIZAMON DE TROCHE              </t>
  </si>
  <si>
    <t xml:space="preserve">FLORA ALBERTA SOLIS                               </t>
  </si>
  <si>
    <t xml:space="preserve">NANCY GIMENEZ DE RODRIGUEZ                        </t>
  </si>
  <si>
    <t xml:space="preserve">GUILLERMINA GOMEZ VILLALBA                        </t>
  </si>
  <si>
    <t xml:space="preserve">FERNANDO SOSA GONZALEZ                            </t>
  </si>
  <si>
    <t xml:space="preserve">ESTANISLAO ALFONZO IBARRA                         </t>
  </si>
  <si>
    <t xml:space="preserve">ANDRES MARTI VILLAGRA                             </t>
  </si>
  <si>
    <t xml:space="preserve">MIRIAN GIMENEZ                                    </t>
  </si>
  <si>
    <t xml:space="preserve">SUSANA BENITEZ                                    </t>
  </si>
  <si>
    <t xml:space="preserve">LIZA MENDIETA                                     </t>
  </si>
  <si>
    <t xml:space="preserve">CELSO RAMON SANABRIA                              </t>
  </si>
  <si>
    <t xml:space="preserve">FRANCISCO OZUNA                                   </t>
  </si>
  <si>
    <t xml:space="preserve">CRISPULO ARCE GONZALEZ                            </t>
  </si>
  <si>
    <t xml:space="preserve">BAUDELIO GONZALEZ                                 </t>
  </si>
  <si>
    <t xml:space="preserve">LEONARDO JACQUET DOMINGUEZ                        </t>
  </si>
  <si>
    <t xml:space="preserve">ANASTASIO CAÑETE                                  </t>
  </si>
  <si>
    <t xml:space="preserve">ENRIQUETA JIMENEZ GONZALEZ                        </t>
  </si>
  <si>
    <t xml:space="preserve">MARIA MAGDALENA GARCIA                            </t>
  </si>
  <si>
    <t xml:space="preserve">PATRICIA LIDIA SANCHEZ DE PRIMERANO               </t>
  </si>
  <si>
    <t xml:space="preserve">ROLANDO SOSA TORRES                               </t>
  </si>
  <si>
    <t xml:space="preserve">TERESA DE JESUS BENEGA VDA. DE GAONA              </t>
  </si>
  <si>
    <t xml:space="preserve">ANASTACIO UVALDO LEITE                            </t>
  </si>
  <si>
    <t xml:space="preserve">DANIELA JARA CARDOZO                              </t>
  </si>
  <si>
    <t xml:space="preserve">AMADA PEREZ NOCEDA                                </t>
  </si>
  <si>
    <t xml:space="preserve">ROLANDO JAVIER RAMIREZ FRANCO                     </t>
  </si>
  <si>
    <t xml:space="preserve">DAMIAN RAMON RAMIREZ JULIADOSA                    </t>
  </si>
  <si>
    <t xml:space="preserve">ARTEMIO DE JESUS FERREIRA SOSA                    </t>
  </si>
  <si>
    <t xml:space="preserve">SILVINO LOPEZ                                     </t>
  </si>
  <si>
    <t xml:space="preserve">EUGENIO BAEZ                                      </t>
  </si>
  <si>
    <t xml:space="preserve">ISIDRO GARCETE ESTIGARRIBIA                       </t>
  </si>
  <si>
    <t xml:space="preserve">SIMEONA ZARATE                                    </t>
  </si>
  <si>
    <t xml:space="preserve">MARINA BENITEZ VDA. DE CACERES                    </t>
  </si>
  <si>
    <t xml:space="preserve">SEBASTIANA CABRERA VDA DE ARAUJO                  </t>
  </si>
  <si>
    <t xml:space="preserve">MARY ESTELA ARCE GAONA                            </t>
  </si>
  <si>
    <t xml:space="preserve">ANDRES AVELINO RODAS VALLEJOS                     </t>
  </si>
  <si>
    <t xml:space="preserve">FRANCISCO BAZAN IBARRA                            </t>
  </si>
  <si>
    <t xml:space="preserve">CIPRIANO VARGAS COLMAN                            </t>
  </si>
  <si>
    <t xml:space="preserve">ELEUTERIA ASUNCION MORENO DE CABRERA              </t>
  </si>
  <si>
    <t xml:space="preserve">JULIAN AVALOS                                     </t>
  </si>
  <si>
    <t xml:space="preserve">VENANCIA AQUINO LEIVA                             </t>
  </si>
  <si>
    <t xml:space="preserve">SEBASTIAN CHAVES RAMIREZ                          </t>
  </si>
  <si>
    <t xml:space="preserve">MARIO RAMON MALDONADO                             </t>
  </si>
  <si>
    <t xml:space="preserve">EULOGIO TORRES CACERES                            </t>
  </si>
  <si>
    <t xml:space="preserve">LUIS MACARIO LEON ORUE                            </t>
  </si>
  <si>
    <t xml:space="preserve">MARCELINA ROA DE LEON                             </t>
  </si>
  <si>
    <t xml:space="preserve">JOSE DE MERCEDES LEON ORUE                        </t>
  </si>
  <si>
    <t xml:space="preserve">ESTEBAN MARINO ORTIZ                              </t>
  </si>
  <si>
    <t xml:space="preserve">ERNESTA ACUÑA VDA DE GARCETE                      </t>
  </si>
  <si>
    <t xml:space="preserve">ZACARIAS AMARILLA RIQUELME                        </t>
  </si>
  <si>
    <t xml:space="preserve">NELLI OLGA PASMORT VERA                           </t>
  </si>
  <si>
    <t xml:space="preserve">CRISTINA MARTINEZ                                 </t>
  </si>
  <si>
    <t xml:space="preserve">MERCEDES M. RUIZ VDA DE VERA                      </t>
  </si>
  <si>
    <t xml:space="preserve">ANDRES CUBILLAS YBARROLA                          </t>
  </si>
  <si>
    <t xml:space="preserve">MERCEDES MARIA JARA VDA DE ROJAS                  </t>
  </si>
  <si>
    <t xml:space="preserve">DOMINGA MOREL BERNAL                              </t>
  </si>
  <si>
    <t xml:space="preserve">SILVERIO ACUÑA                                    </t>
  </si>
  <si>
    <t xml:space="preserve">JULIANA ZARATE VDA DE CACERES                     </t>
  </si>
  <si>
    <t xml:space="preserve">CELSA ANTONIA PERALTA                             </t>
  </si>
  <si>
    <t xml:space="preserve">JUSTO PASTOR LOPEZ                                </t>
  </si>
  <si>
    <t xml:space="preserve">PANFILA TROCHE VDA. DE PEÑA                       </t>
  </si>
  <si>
    <t xml:space="preserve">CRISTOBAL DUARTE                                  </t>
  </si>
  <si>
    <t xml:space="preserve">PEDRO PABLO TORALES                               </t>
  </si>
  <si>
    <t xml:space="preserve">FELICIA CORONEL VDA. DE MEDINA                    </t>
  </si>
  <si>
    <t xml:space="preserve">MANUELA GONZALEZ                                  </t>
  </si>
  <si>
    <t xml:space="preserve">JULIANA CUENCA DE AYALA                           </t>
  </si>
  <si>
    <t xml:space="preserve">FRANCISCA BOGADO DE DIAZ                          </t>
  </si>
  <si>
    <t xml:space="preserve">JUSTO RIOS ORTIGOZA                               </t>
  </si>
  <si>
    <t xml:space="preserve">GABRIELA OJEDA VDA DE MERELES                     </t>
  </si>
  <si>
    <t xml:space="preserve">JOSE ROSA MARTINEZ FRANCO                         </t>
  </si>
  <si>
    <t xml:space="preserve">MARIANA GONZALEZ GONZALEZ                         </t>
  </si>
  <si>
    <t xml:space="preserve">NIDIA NELIDA CABRERA VDA. DE PRIETO               </t>
  </si>
  <si>
    <t xml:space="preserve">JOSEFA CONCEPCION AMARILLA VDA DE PEÑA            </t>
  </si>
  <si>
    <t xml:space="preserve">CONSTANCIO FERNANDEZ SANTA CRUZ                   </t>
  </si>
  <si>
    <t xml:space="preserve">ANGEL ACOSTA FRANCO                               </t>
  </si>
  <si>
    <t xml:space="preserve">DINA ROMAN                                        </t>
  </si>
  <si>
    <t xml:space="preserve">CARMELO ENRRIQUE BRITEZ BARRIENTOS                </t>
  </si>
  <si>
    <t xml:space="preserve">LUIS GILBERTO LOPEZ                               </t>
  </si>
  <si>
    <t xml:space="preserve">VICTORIANA FERREIRA ROMERO                        </t>
  </si>
  <si>
    <t xml:space="preserve">JORGINA AMARILLA DE AYALA                         </t>
  </si>
  <si>
    <t xml:space="preserve">JUAN DE LA CRUZ ORUE                              </t>
  </si>
  <si>
    <t xml:space="preserve">CRISTINA ESPINOLA ZARATE                          </t>
  </si>
  <si>
    <t xml:space="preserve">GRICELDA ROMAN VDA. DE ZARACHO                    </t>
  </si>
  <si>
    <t xml:space="preserve">SILVERIA CACERES                                  </t>
  </si>
  <si>
    <t xml:space="preserve">MARGARITA GALEANO BENITEZ                         </t>
  </si>
  <si>
    <t xml:space="preserve">MARIANA PABLA ARANDA MENDIETA                     </t>
  </si>
  <si>
    <t xml:space="preserve">BARTOLOME LEIVA                                   </t>
  </si>
  <si>
    <t xml:space="preserve">VICTORIANO RODAS VALLEJOS                         </t>
  </si>
  <si>
    <t xml:space="preserve">DIONISIA LEIVA                                    </t>
  </si>
  <si>
    <t xml:space="preserve">CRISTINA OVELAR DE CABALLERO                      </t>
  </si>
  <si>
    <t xml:space="preserve">DEMETRIA VAZQUEZ ROMERO                           </t>
  </si>
  <si>
    <t xml:space="preserve">CARMEN CERFIRIA POZZO DE VEGA                     </t>
  </si>
  <si>
    <t xml:space="preserve">FIDELINA RAQUEL APONTE SALDIVAR                   </t>
  </si>
  <si>
    <t xml:space="preserve">GIMENEZ RODOLFO                                   </t>
  </si>
  <si>
    <t xml:space="preserve">MIGUEL DE LOS SANTOS GOMEZ                        </t>
  </si>
  <si>
    <t xml:space="preserve">DANIEL SOCORRO GALARZA AGÜERO                     </t>
  </si>
  <si>
    <t xml:space="preserve">FELCIANO GARCETE                                  </t>
  </si>
  <si>
    <t xml:space="preserve">PERFECTO MARTINEZ ENCINA                          </t>
  </si>
  <si>
    <t xml:space="preserve">ILDA GENCIANA BRITEZ VDA DE VILLALBA              </t>
  </si>
  <si>
    <t xml:space="preserve">GERARDO DIAZ ESPINOLA                             </t>
  </si>
  <si>
    <t xml:space="preserve">MARIA DOMINGA CABRERA DE FLEITAS                  </t>
  </si>
  <si>
    <t xml:space="preserve">MARCIANA ACOSTA RODRIGUEZ                         </t>
  </si>
  <si>
    <t xml:space="preserve">AGUSTINA MEDINA DE MARTINEZ                       </t>
  </si>
  <si>
    <t xml:space="preserve">JUANA EVANGELISTA VELLOZO VDA. DE TORRES          </t>
  </si>
  <si>
    <t xml:space="preserve">CARLOS VALDES                                     </t>
  </si>
  <si>
    <t xml:space="preserve">YSMAEL CORONEL CABRERA                            </t>
  </si>
  <si>
    <t xml:space="preserve">JUAN DE JESUS CHAPARRO                            </t>
  </si>
  <si>
    <t xml:space="preserve">PABLINO SOSA FLORES                               </t>
  </si>
  <si>
    <t xml:space="preserve">ELISA OTAZU                                       </t>
  </si>
  <si>
    <t xml:space="preserve">MODESTO TORRES NOCEDA                             </t>
  </si>
  <si>
    <t xml:space="preserve">DIONICIA SANCHEZ VDA DE CABRAL                    </t>
  </si>
  <si>
    <t xml:space="preserve">AGUSTINA ENCISO GALEANO                           </t>
  </si>
  <si>
    <t xml:space="preserve">FELICIA ALDANA DE OCAMPOS                         </t>
  </si>
  <si>
    <t xml:space="preserve">AUGUSTO CESAR ROLON SOSA                          </t>
  </si>
  <si>
    <t xml:space="preserve">MARIA ESTELA GONZALEZ ROMERO                      </t>
  </si>
  <si>
    <t xml:space="preserve">DAMIANA SAMUDIO DE GIMENEZ                        </t>
  </si>
  <si>
    <t xml:space="preserve">FAUSTINO TORRES SANABRIA                          </t>
  </si>
  <si>
    <t xml:space="preserve">CRISTOBAL MELGAREJO LEIVA                         </t>
  </si>
  <si>
    <t xml:space="preserve">CARLOS SILVA ALVEZ                                </t>
  </si>
  <si>
    <t xml:space="preserve">JUAN MARTINEZ                                     </t>
  </si>
  <si>
    <t xml:space="preserve">CRECENCIA DIAZ                                    </t>
  </si>
  <si>
    <t xml:space="preserve">MARIA SEBASTIANA FRANCO DE SILVA                  </t>
  </si>
  <si>
    <t xml:space="preserve">MARIA PEREIRA DE FRANCO                           </t>
  </si>
  <si>
    <t xml:space="preserve">CELSA ORUE DE SANABRIA                            </t>
  </si>
  <si>
    <t xml:space="preserve">EUGENIA HERMOSILLA                                </t>
  </si>
  <si>
    <t xml:space="preserve">ANTOLIN CACERES LEIVA                             </t>
  </si>
  <si>
    <t xml:space="preserve">ADELAIDA DOMINGUEZ ACUAREZ                        </t>
  </si>
  <si>
    <t xml:space="preserve">MARIA RAMONA AGUERO DELGADILLO                    </t>
  </si>
  <si>
    <t xml:space="preserve">FELICITA RAGGINI DE AGUERO                        </t>
  </si>
  <si>
    <t xml:space="preserve">RAFAEL SILVA AGUERO                               </t>
  </si>
  <si>
    <t xml:space="preserve">GREGORIO SILVA AGUERO                             </t>
  </si>
  <si>
    <t xml:space="preserve">ENZO WILFRIDO DUARTE CAÑETE                       </t>
  </si>
  <si>
    <t xml:space="preserve">WILFRIDO ZARACHO AGUERO                           </t>
  </si>
  <si>
    <t xml:space="preserve">DANIEL ORUE CUBILLA                               </t>
  </si>
  <si>
    <t xml:space="preserve">ELEUTERIA AREVALOS ROJAS                          </t>
  </si>
  <si>
    <t xml:space="preserve">JUAN BENITO GONZALEZ PALMA                        </t>
  </si>
  <si>
    <t xml:space="preserve">NARCISO SOSA MANCUELLO                            </t>
  </si>
  <si>
    <t xml:space="preserve">ESTALACION MARTINEZ                               </t>
  </si>
  <si>
    <t xml:space="preserve">FIDELINA CARDOZO DE CABRERA                       </t>
  </si>
  <si>
    <t xml:space="preserve">FERMIN SOSA CENTURION                             </t>
  </si>
  <si>
    <t xml:space="preserve">GLADIS ACUÑA VDA. DE OJEDA                        </t>
  </si>
  <si>
    <t xml:space="preserve">ZACARIAS ORTIZ CALONGA                            </t>
  </si>
  <si>
    <t xml:space="preserve">JUAN RAMIREZ ESCOBAR                              </t>
  </si>
  <si>
    <t xml:space="preserve">BENJAMINA ORTIGOZA MAIDANA                        </t>
  </si>
  <si>
    <t xml:space="preserve">RUMELIA FERNANDEZ                                 </t>
  </si>
  <si>
    <t xml:space="preserve">EULOGIA PAVON VDA. DE LUCERO                      </t>
  </si>
  <si>
    <t xml:space="preserve">LIBRADA ALARCON MARTINEZ                          </t>
  </si>
  <si>
    <t xml:space="preserve">VICTOR MANUEL LAGRAVE BRITEZ                      </t>
  </si>
  <si>
    <t xml:space="preserve">SINFORIANA BENITEZ DE NUÑEZ                       </t>
  </si>
  <si>
    <t xml:space="preserve">CLAUDIO SILVA ZARACHO                             </t>
  </si>
  <si>
    <t xml:space="preserve">JACINTA JULIANA PANIAGUA                          </t>
  </si>
  <si>
    <t xml:space="preserve">GUILLERMO AGUILERA PEREZ                          </t>
  </si>
  <si>
    <t xml:space="preserve">MATILDE AGUERO DE SANABRIA                        </t>
  </si>
  <si>
    <t xml:space="preserve">MIGUEL SALOMON BAUKOLOH MONTANIA                  </t>
  </si>
  <si>
    <t xml:space="preserve">HILARIA LARROZA                                   </t>
  </si>
  <si>
    <t xml:space="preserve">CECILIA GIMENEZ                                   </t>
  </si>
  <si>
    <t xml:space="preserve">MARIA LUZ AQUINO                                  </t>
  </si>
  <si>
    <t xml:space="preserve">MARCELINO PATIÑO                                  </t>
  </si>
  <si>
    <t xml:space="preserve">ISABEL BENITEZ VDA DE SANABRIA                    </t>
  </si>
  <si>
    <t xml:space="preserve">FELIPA MARTINEZ                                   </t>
  </si>
  <si>
    <t xml:space="preserve">ALEJO MACIEL                                      </t>
  </si>
  <si>
    <t xml:space="preserve">CATALINA MARTINEZ                                 </t>
  </si>
  <si>
    <t xml:space="preserve">VICENTE RAUL JARA                                 </t>
  </si>
  <si>
    <t xml:space="preserve">GUILLERMINA BENITEZ                               </t>
  </si>
  <si>
    <t xml:space="preserve">ESMERALDA FRETES VDA DE PEREIRA                   </t>
  </si>
  <si>
    <t xml:space="preserve">PABLA BARRETO VDA DE NUÑEZ                        </t>
  </si>
  <si>
    <t xml:space="preserve">NORMA CONCEPCION BAEZ                             </t>
  </si>
  <si>
    <t xml:space="preserve">ABEL ROJAS                                        </t>
  </si>
  <si>
    <t xml:space="preserve">SEVERIANO CAÑETE VERA                             </t>
  </si>
  <si>
    <t xml:space="preserve">ERNESTO LAUREANO RUIZ                             </t>
  </si>
  <si>
    <t xml:space="preserve">LEONOR PEREZ CUBILLA                              </t>
  </si>
  <si>
    <t xml:space="preserve">JUAN RAMON CARDOZO                                </t>
  </si>
  <si>
    <t xml:space="preserve">LILIAN BEATRIZ ESPINOLA                           </t>
  </si>
  <si>
    <t xml:space="preserve">EUGENIA AGUERO DE SARACHO                         </t>
  </si>
  <si>
    <t xml:space="preserve">MIGDONIO ORUE DUARTE                              </t>
  </si>
  <si>
    <t xml:space="preserve">CASILDA DUARTE DE ALBIZO                          </t>
  </si>
  <si>
    <t xml:space="preserve">ANTONIO JAVIER AYALA                              </t>
  </si>
  <si>
    <t xml:space="preserve">CELESTINO PANIAGUA AGUILERA                       </t>
  </si>
  <si>
    <t xml:space="preserve">LUCIO GOMEZ GAONA                                 </t>
  </si>
  <si>
    <t xml:space="preserve">JUSTO PASTOR ARCE BENITEZ                         </t>
  </si>
  <si>
    <t xml:space="preserve">ALBERTO SILVA AGUERO                              </t>
  </si>
  <si>
    <t xml:space="preserve">FLORENCIO AGUERO SALAS                            </t>
  </si>
  <si>
    <t xml:space="preserve">CRISTOBAL FIDENCIO DURE PAREDES                   </t>
  </si>
  <si>
    <t xml:space="preserve">AMELIA CARDOZO DE OZUNA                           </t>
  </si>
  <si>
    <t xml:space="preserve">RAMONA LOPEZ VDA DE COLMAN                        </t>
  </si>
  <si>
    <t xml:space="preserve">SIXTO MARTINEZ ACOSTA                             </t>
  </si>
  <si>
    <t xml:space="preserve">REMIGIA AGUERO VDA. DE AGUILERA                   </t>
  </si>
  <si>
    <t xml:space="preserve">ZELMIRA YOLANDA NUÑEZ DE PENAYO                   </t>
  </si>
  <si>
    <t xml:space="preserve">ROGELIO ORUE DUARTE                               </t>
  </si>
  <si>
    <t xml:space="preserve">ESTANISLAO AGUERO ZARACHO                         </t>
  </si>
  <si>
    <t xml:space="preserve">HERMINIA AGUERO BENITEZ                           </t>
  </si>
  <si>
    <t xml:space="preserve">JOSE MANUEL ORUE DUARTE                           </t>
  </si>
  <si>
    <t xml:space="preserve">MARIA PETRONA BENITEZ DUARTE                      </t>
  </si>
  <si>
    <t xml:space="preserve">FAUSTINA BARRETO VDA. DE ROA                      </t>
  </si>
  <si>
    <t xml:space="preserve">CATALINA SOTELO VDA DE DIAZ                       </t>
  </si>
  <si>
    <t xml:space="preserve">JOSE DOMINGO MOREL                                </t>
  </si>
  <si>
    <t xml:space="preserve">MIGUEL ANGEL CABRERA                              </t>
  </si>
  <si>
    <t xml:space="preserve">CLEMENTINO GODOLFREDO DELGADILLO PEREIRA          </t>
  </si>
  <si>
    <t xml:space="preserve">ELENA INSFRAN DE PEREIRA                          </t>
  </si>
  <si>
    <t xml:space="preserve">JUAN NEPOMUCENO DIAZ                              </t>
  </si>
  <si>
    <t xml:space="preserve">MILCIADES BENITEZ                                 </t>
  </si>
  <si>
    <t xml:space="preserve">NICOLAS ALVARENGA CABAÑAS                         </t>
  </si>
  <si>
    <t xml:space="preserve">JUANA IRENE BAEZ VARGAS                           </t>
  </si>
  <si>
    <t xml:space="preserve">LUCIANO CHAVES ARANDA                             </t>
  </si>
  <si>
    <t xml:space="preserve">GREGORIO AVALOS CASADOS                           </t>
  </si>
  <si>
    <t xml:space="preserve">CORNELIA COLMAN ALCARAZ                           </t>
  </si>
  <si>
    <t xml:space="preserve">ELVIRA SALAS                                      </t>
  </si>
  <si>
    <t xml:space="preserve">ISIDORA BOGADO VDA DE GALEANO                     </t>
  </si>
  <si>
    <t xml:space="preserve">GREGORIA VELAZQUEZ AMARILLA                       </t>
  </si>
  <si>
    <t xml:space="preserve">SEGUNDA MARTINEZ VIUDA DE NUÑEZ                   </t>
  </si>
  <si>
    <t xml:space="preserve">PEDRO ANTONIO VILLALBA VERA                       </t>
  </si>
  <si>
    <t xml:space="preserve">ANIBAL GOMEZ                                      </t>
  </si>
  <si>
    <t xml:space="preserve">JOAQUIN BARRETO                                   </t>
  </si>
  <si>
    <t xml:space="preserve">RUFINA MASCAREÑO                                  </t>
  </si>
  <si>
    <t xml:space="preserve">PORFIRIA BENITEZ DE VELASTIQUI                    </t>
  </si>
  <si>
    <t xml:space="preserve">ERMELINDA ALDERETE VDA. DE FRETES                 </t>
  </si>
  <si>
    <t xml:space="preserve">LEONARDO MANCUELLO                                </t>
  </si>
  <si>
    <t xml:space="preserve">ANTONIO CACERES DUARTE                            </t>
  </si>
  <si>
    <t xml:space="preserve">ROSA MARIA CABAÑAS NOCEDA                         </t>
  </si>
  <si>
    <t xml:space="preserve">MATEO GONZALEZ                                    </t>
  </si>
  <si>
    <t xml:space="preserve">PATROCINIA ROLON                                  </t>
  </si>
  <si>
    <t xml:space="preserve">RODOLFO ESQUIVEL                                  </t>
  </si>
  <si>
    <t xml:space="preserve">ALCIDES ANASTACIO PASMOR CORONEL                  </t>
  </si>
  <si>
    <t xml:space="preserve">MARIA MAFALDA DISTEFANO VDA. DE ALEGRE            </t>
  </si>
  <si>
    <t xml:space="preserve">CEFERINO IRENEO LOPEZ ALFONZO                     </t>
  </si>
  <si>
    <t xml:space="preserve">EUGENIA VILLANUEVA                                </t>
  </si>
  <si>
    <t xml:space="preserve">TERESA IDALINA SOTELO DE ROJAS                    </t>
  </si>
  <si>
    <t xml:space="preserve">CATALINA ALCARAZ                                  </t>
  </si>
  <si>
    <t xml:space="preserve">SILVIA GONZALEZ MONGELOS                          </t>
  </si>
  <si>
    <t xml:space="preserve">HOMOBONO MARTINEZ OLMEDO                          </t>
  </si>
  <si>
    <t xml:space="preserve">SANTIAGO BENITEZ                                  </t>
  </si>
  <si>
    <t xml:space="preserve">BERMIRIA CHAVEZ                                   </t>
  </si>
  <si>
    <t xml:space="preserve">DEMESIA NILDA FIGUEROA DE BENITEZ                 </t>
  </si>
  <si>
    <t xml:space="preserve">EUFANIA LEGUIZAMON DE FIGUEROA                    </t>
  </si>
  <si>
    <t xml:space="preserve">GENARO CHAVEZ                                     </t>
  </si>
  <si>
    <t xml:space="preserve">ADELIO FUNEZ                                      </t>
  </si>
  <si>
    <t xml:space="preserve">RUTILIA FLORENTIN VAZQUEZ                         </t>
  </si>
  <si>
    <t xml:space="preserve">ALDO ENRIQUE FERRARINO MORA                       </t>
  </si>
  <si>
    <t xml:space="preserve">PETRONA DIAZ                                      </t>
  </si>
  <si>
    <t xml:space="preserve">JOSE DOMINGO CONTRERA                             </t>
  </si>
  <si>
    <t xml:space="preserve">JUSTO DELGADILLO                                  </t>
  </si>
  <si>
    <t xml:space="preserve">IGNACIO TORRES NOGUERA                            </t>
  </si>
  <si>
    <t xml:space="preserve">ESTANISLAO LOPEZ GIMENEZ                          </t>
  </si>
  <si>
    <t xml:space="preserve">MARIA SORAIDA ZARATE CHAVEZ                       </t>
  </si>
  <si>
    <t xml:space="preserve">ANTONIO MIERES                                    </t>
  </si>
  <si>
    <t xml:space="preserve">EDUARDO BENITEZ GONZALEZ                          </t>
  </si>
  <si>
    <t xml:space="preserve">LIMPIA CONCEPCION MEDINA                          </t>
  </si>
  <si>
    <t xml:space="preserve">ALCIDES MARIN LEGUIZAMON                          </t>
  </si>
  <si>
    <t xml:space="preserve">REGIS MEDINA                                      </t>
  </si>
  <si>
    <t xml:space="preserve">ALEJANDRINA DIAZ                                  </t>
  </si>
  <si>
    <t xml:space="preserve">OFELIA DIAZ DE GIMENEZ                            </t>
  </si>
  <si>
    <t xml:space="preserve">BUENAVENTURA DIAZ GIMENEZ                         </t>
  </si>
  <si>
    <t xml:space="preserve">LEOPOLDINO PEREIRA                                </t>
  </si>
  <si>
    <t xml:space="preserve">MARTINA PALACIOS DE JIMENEZ                       </t>
  </si>
  <si>
    <t xml:space="preserve">FELICITA R. PEREIRA DE GAONA                      </t>
  </si>
  <si>
    <t xml:space="preserve">SEBASTIANA GIMENEZ PEREIRA                        </t>
  </si>
  <si>
    <t xml:space="preserve">CLEMENCIA GIMENEZ PEREIRA                         </t>
  </si>
  <si>
    <t xml:space="preserve">MARIA ELISEA PEREIRA                              </t>
  </si>
  <si>
    <t xml:space="preserve">REINALDA GARCIA                                   </t>
  </si>
  <si>
    <t xml:space="preserve">FRANCISCO CESPEDES LOPEZ                          </t>
  </si>
  <si>
    <t xml:space="preserve">LEONARDO MEDINA SALAS                             </t>
  </si>
  <si>
    <t xml:space="preserve">JUAN VEDA CHAVES                                  </t>
  </si>
  <si>
    <t xml:space="preserve">MARIANO DE JESUS FRANCO DIAZ                      </t>
  </si>
  <si>
    <t xml:space="preserve">INVENCION DE LA CRUZ RIOS                         </t>
  </si>
  <si>
    <t xml:space="preserve">OBDULIA CENTURION                                 </t>
  </si>
  <si>
    <t xml:space="preserve">TOMASA GAONA DE MEDINA                            </t>
  </si>
  <si>
    <t xml:space="preserve">PASTORA DIAZ DE TROCHE                            </t>
  </si>
  <si>
    <t xml:space="preserve">CELESTINA DIAZ GAONA                              </t>
  </si>
  <si>
    <t xml:space="preserve">CANDIDA DIAZ                                      </t>
  </si>
  <si>
    <t xml:space="preserve">SEGUNDO MEDINA                                    </t>
  </si>
  <si>
    <t xml:space="preserve">TEOFILO RIQUELME PAREDES                          </t>
  </si>
  <si>
    <t xml:space="preserve">HUMBERTO JAVIER DUARTE                            </t>
  </si>
  <si>
    <t xml:space="preserve">CRISPIN CACERES                                   </t>
  </si>
  <si>
    <t xml:space="preserve">LUISA CHAVEZ DE BAYU                              </t>
  </si>
  <si>
    <t xml:space="preserve">VICTORINO ARGUELLO MARTINEZ                       </t>
  </si>
  <si>
    <t xml:space="preserve">FLORENTINA ROMERO DE LOPEZ                        </t>
  </si>
  <si>
    <t xml:space="preserve">VIRGINIA JARA                                     </t>
  </si>
  <si>
    <t xml:space="preserve">SILVERIO NUÑEZ LOPEZ                              </t>
  </si>
  <si>
    <t xml:space="preserve">ALFONSO ACOSTA                                    </t>
  </si>
  <si>
    <t xml:space="preserve">EPIFANIO SOLER BARRETO                            </t>
  </si>
  <si>
    <t xml:space="preserve">GERTRUDIS LEGUIZAMON DE GIMENEZ                   </t>
  </si>
  <si>
    <t xml:space="preserve">CARINA MONGES                                     </t>
  </si>
  <si>
    <t xml:space="preserve">SILVERIO RIQUELME TROCHE                          </t>
  </si>
  <si>
    <t xml:space="preserve">CRISTINA RODRIGUEZ                                </t>
  </si>
  <si>
    <t xml:space="preserve">RUPERTO VILLALBA DELGADILLO                       </t>
  </si>
  <si>
    <t xml:space="preserve">JOSE DOMINGO BENITEZ                              </t>
  </si>
  <si>
    <t xml:space="preserve">ROMUALDA LEZCANO DE MOREL                         </t>
  </si>
  <si>
    <t xml:space="preserve">BERNARDA BENITEZ VDA DE BORJA                     </t>
  </si>
  <si>
    <t xml:space="preserve">REGIS RODRIGUEZ GIMENEZ                           </t>
  </si>
  <si>
    <t xml:space="preserve">ANASTACIO ORTEGA COLMAN                           </t>
  </si>
  <si>
    <t xml:space="preserve">LORENZO ESCOBAR JARA                              </t>
  </si>
  <si>
    <t xml:space="preserve">MARTINA CUELLAR DE ACOSTA                         </t>
  </si>
  <si>
    <t xml:space="preserve">FILEMON RAMON GONZALEZ                            </t>
  </si>
  <si>
    <t xml:space="preserve">DORA ELISA TARUNI DE MOREL                        </t>
  </si>
  <si>
    <t xml:space="preserve">LUIS SEGUNDO JARA JIMENEZ                         </t>
  </si>
  <si>
    <t xml:space="preserve">ANASTACIA MEDINA VDA DE RODRIGUEZ                 </t>
  </si>
  <si>
    <t xml:space="preserve">LEANDRA CORONEL DE RAMIREZ                        </t>
  </si>
  <si>
    <t xml:space="preserve">ARNULFO ANTONIO AQUINO SOSA                       </t>
  </si>
  <si>
    <t xml:space="preserve">ANTOLIANO ZARACHO GIMENEZ                         </t>
  </si>
  <si>
    <t xml:space="preserve">JOSE AMARILLA                                     </t>
  </si>
  <si>
    <t xml:space="preserve">PEDRO FLORES VEGA                                 </t>
  </si>
  <si>
    <t xml:space="preserve">BERNARDINA AVEIRO VDA DE GONZALEZ                 </t>
  </si>
  <si>
    <t xml:space="preserve">ISIDORA ZARACHO DE LUGO                           </t>
  </si>
  <si>
    <t xml:space="preserve">NARCISO BERNARDINO DUARTE                         </t>
  </si>
  <si>
    <t xml:space="preserve">ANA JUDITH DUARTE SILVA                           </t>
  </si>
  <si>
    <t xml:space="preserve">ARTEMIO MEDINA CAMACHO                            </t>
  </si>
  <si>
    <t xml:space="preserve">JUAN DE ROSA VILLALBA TOLEDO                      </t>
  </si>
  <si>
    <t xml:space="preserve">SILVINA RUIZ BRITEZ                               </t>
  </si>
  <si>
    <t xml:space="preserve">ODINA HERRERA VDA DE BENITEZ                      </t>
  </si>
  <si>
    <t xml:space="preserve">PABLO CORONEL BENITEZ                             </t>
  </si>
  <si>
    <t xml:space="preserve">LUISA GAONA VDA DE PAREDES                        </t>
  </si>
  <si>
    <t xml:space="preserve">MARTA SUSANA REYES GONZALEZ                       </t>
  </si>
  <si>
    <t xml:space="preserve">NICOLAS ALMEIDA CANTERO                           </t>
  </si>
  <si>
    <t xml:space="preserve">TERESA TALAVERA VDA DE MAIDANA                    </t>
  </si>
  <si>
    <t xml:space="preserve">SOFIA MARTINEZ OLMEDO                             </t>
  </si>
  <si>
    <t xml:space="preserve">DOMINGA FLEITAS DE RIVEROS                        </t>
  </si>
  <si>
    <t xml:space="preserve">VICENTE CUENCA ESCOBAR                            </t>
  </si>
  <si>
    <t xml:space="preserve">SEBASTIAN CRISTALDO                               </t>
  </si>
  <si>
    <t xml:space="preserve">ALEJANDRO GONZALEZ CENTURION                      </t>
  </si>
  <si>
    <t xml:space="preserve">DOMITILA CORONEL BENITEZ                          </t>
  </si>
  <si>
    <t xml:space="preserve">MAXIMA RAMONA RAMOS                               </t>
  </si>
  <si>
    <t xml:space="preserve">FERMINA CATALINA GONZALEZ FRANCO                  </t>
  </si>
  <si>
    <t xml:space="preserve">LEONOR BENITEZ SAUCEDO                            </t>
  </si>
  <si>
    <t xml:space="preserve">EDELMIRA LEGUIZAMON GAONA                         </t>
  </si>
  <si>
    <t xml:space="preserve">EUSEBIA OZORIO DE HERMOSILLA                      </t>
  </si>
  <si>
    <t xml:space="preserve">FIDENCIO RAMON DIAZ ESTIGARRIBIA                  </t>
  </si>
  <si>
    <t xml:space="preserve">LIDIA SANABRIA MOREL                              </t>
  </si>
  <si>
    <t xml:space="preserve">DE JESUS RECALDE RAMIREZ                          </t>
  </si>
  <si>
    <t xml:space="preserve">ZOILA GAUTO GARCIA VDA DE DOMINGUEZ               </t>
  </si>
  <si>
    <t xml:space="preserve">PASCUAL TORRES LEGUIZAMON                         </t>
  </si>
  <si>
    <t xml:space="preserve">LEONIDAS RIOS                                     </t>
  </si>
  <si>
    <t xml:space="preserve">EPIFANIO MONGES TORALES                           </t>
  </si>
  <si>
    <t xml:space="preserve">DANIEL VERON IBAÑEZ                               </t>
  </si>
  <si>
    <t xml:space="preserve">JUANA BAUTISTA NOCEDA DE SOSA                     </t>
  </si>
  <si>
    <t xml:space="preserve">MARIA ROQUE VILLALBA DE DIAZ                      </t>
  </si>
  <si>
    <t xml:space="preserve">JUAN CRISOSTOMO BOGADO AUGUSTO                    </t>
  </si>
  <si>
    <t xml:space="preserve">JUANA BAUTISTA TORALES                            </t>
  </si>
  <si>
    <t xml:space="preserve">AMADA RODAS VDA DE RAMIREZ                        </t>
  </si>
  <si>
    <t xml:space="preserve">ALEJANDRO GONZALEZ MARTINEZ                       </t>
  </si>
  <si>
    <t xml:space="preserve">MARIA DARIA SANABRIA DE NUÑEZ                     </t>
  </si>
  <si>
    <t xml:space="preserve">MARIA BASILIA ORTIZ ESPINOLA                      </t>
  </si>
  <si>
    <t xml:space="preserve">ESTEFANA TORRES DE CORONEL                        </t>
  </si>
  <si>
    <t xml:space="preserve">VICENTA CORONEL BENITEZ                           </t>
  </si>
  <si>
    <t xml:space="preserve">FRANCISCA OJEDA DE ORTIZ                          </t>
  </si>
  <si>
    <t xml:space="preserve">PEDRO FARIÑA                                      </t>
  </si>
  <si>
    <t xml:space="preserve">ESTEBAN MARINO GONZALEZ SANABRIA                  </t>
  </si>
  <si>
    <t xml:space="preserve">ORDULIA LEGUIZAMON DE LOPEZ                       </t>
  </si>
  <si>
    <t xml:space="preserve">ELVIRA ARCE SANCHEZ                               </t>
  </si>
  <si>
    <t xml:space="preserve">SALOMON TROCHE                                    </t>
  </si>
  <si>
    <t xml:space="preserve">FLORENTINO GIMENEZ GONZALEZ                       </t>
  </si>
  <si>
    <t xml:space="preserve">ADRIANO TORRES                                    </t>
  </si>
  <si>
    <t xml:space="preserve">LUCIA ARMOA                                       </t>
  </si>
  <si>
    <t xml:space="preserve">ANTONIA GONZALEZ FRANCO                           </t>
  </si>
  <si>
    <t xml:space="preserve">JUAN ROLON                                        </t>
  </si>
  <si>
    <t xml:space="preserve">JUAN DE LA CRUZ DOMINGUEZ                         </t>
  </si>
  <si>
    <t xml:space="preserve">ASUNCION ZARATE VDA DE ARCE                       </t>
  </si>
  <si>
    <t xml:space="preserve">MARIA BENITEZ VDA DE ESPINOLA                     </t>
  </si>
  <si>
    <t xml:space="preserve">LIBORIA CORONEL VDA DE LEGUIZAMON                 </t>
  </si>
  <si>
    <t xml:space="preserve">MARTHA CORONEL VDA DE YEGROS                      </t>
  </si>
  <si>
    <t xml:space="preserve">OBDULIA GONZALEZ DE GONZALEZ                      </t>
  </si>
  <si>
    <t xml:space="preserve">CARLOS AYALA GONZALEZ                             </t>
  </si>
  <si>
    <t xml:space="preserve">TEODORA ENCINA NUÑEZ                              </t>
  </si>
  <si>
    <t xml:space="preserve">ANIBAL ACOSTA ESPINOLA                            </t>
  </si>
  <si>
    <t xml:space="preserve">EFIGENIO RAMON SANTACRUZ RIOS                     </t>
  </si>
  <si>
    <t xml:space="preserve">EDITH GAUTO                                       </t>
  </si>
  <si>
    <t xml:space="preserve">MARIANA SANABRIA VDA DE LEGUIZAMON                </t>
  </si>
  <si>
    <t xml:space="preserve">TEODOSIA MAXIMA DELGADO                           </t>
  </si>
  <si>
    <t xml:space="preserve">FRANCISCO DUARTE LEON                             </t>
  </si>
  <si>
    <t xml:space="preserve">JUAN PABLO GIMENEZ                                </t>
  </si>
  <si>
    <t xml:space="preserve">LEONA ANTOLIANA DIAZ DE AYALA                     </t>
  </si>
  <si>
    <t xml:space="preserve">JUAN EMILIO PAREDES                               </t>
  </si>
  <si>
    <t xml:space="preserve">EUGENIA MEDINA                                    </t>
  </si>
  <si>
    <t xml:space="preserve">PETRONA SANABRIA DE NUÑEZ                         </t>
  </si>
  <si>
    <t xml:space="preserve">CIPRIANO BELOTO                                   </t>
  </si>
  <si>
    <t xml:space="preserve">ARMINDA RIVEROS DE SAMUDIO                        </t>
  </si>
  <si>
    <t xml:space="preserve">MARCIANA ROJAS VDA DE CORONEL                     </t>
  </si>
  <si>
    <t xml:space="preserve">ALFREDO SEGOVIA                                   </t>
  </si>
  <si>
    <t xml:space="preserve">SERAPIA VENERANDA PRIETO                          </t>
  </si>
  <si>
    <t xml:space="preserve">DONATO DUSSE                                      </t>
  </si>
  <si>
    <t xml:space="preserve">EUSEBIA FLEITAS DE MENDOZA                        </t>
  </si>
  <si>
    <t xml:space="preserve">GUILLERMO MEZA ACOSTA                             </t>
  </si>
  <si>
    <t xml:space="preserve">PETRONILO BAEZ HAEDO                              </t>
  </si>
  <si>
    <t xml:space="preserve">LUCIANO ARZAMENDIA BOBADILLA                      </t>
  </si>
  <si>
    <t xml:space="preserve">DEL ROSARIO GONZALEZ                              </t>
  </si>
  <si>
    <t xml:space="preserve">JUANA CACERES DE LARRAMENDIA                      </t>
  </si>
  <si>
    <t xml:space="preserve">GREGORIA JARA DE GUZMAN                           </t>
  </si>
  <si>
    <t xml:space="preserve">INMACULADA RUIZ VDA DE CABRAL                     </t>
  </si>
  <si>
    <t xml:space="preserve">RAIMUNDO ACOSTA                                   </t>
  </si>
  <si>
    <t xml:space="preserve">FLORIANO MARTINEZ AQUINO                          </t>
  </si>
  <si>
    <t xml:space="preserve">PORFIRIO SOSA LEON                                </t>
  </si>
  <si>
    <t xml:space="preserve">LIBERATA MOREL DE OZUNA                           </t>
  </si>
  <si>
    <t xml:space="preserve">DOROTEA ORTIZ DE AGUILERA                         </t>
  </si>
  <si>
    <t xml:space="preserve">CLEMENTE RAMON TORRES                             </t>
  </si>
  <si>
    <t xml:space="preserve">TEODOCIA ALMEIDA VDA. DE CENTURION                </t>
  </si>
  <si>
    <t xml:space="preserve">NUNILO GONZALEZ GARCIA                            </t>
  </si>
  <si>
    <t xml:space="preserve">ELIODORO NUÑEZ ZARATE                             </t>
  </si>
  <si>
    <t xml:space="preserve">AURELIO CARDOZO                                   </t>
  </si>
  <si>
    <t xml:space="preserve">BARSILISA QUIROGA PINTO                           </t>
  </si>
  <si>
    <t xml:space="preserve">VIRGINIA BOLAÑO DE GONZALEZ                       </t>
  </si>
  <si>
    <t xml:space="preserve">SEBASTIANA RAMONA BARRIOS VDA DE VEGAS            </t>
  </si>
  <si>
    <t xml:space="preserve">BUENAVENTURA NUÑEZ RUIZ DIAZ                      </t>
  </si>
  <si>
    <t xml:space="preserve">ROSA CANDIDA GONZALEZ DE ZUGASTTI                 </t>
  </si>
  <si>
    <t xml:space="preserve">REINALDO CANDIA FLECHA                            </t>
  </si>
  <si>
    <t xml:space="preserve">MAXIMA LOPEZ DE MARTINEZ                          </t>
  </si>
  <si>
    <t xml:space="preserve">SERGIO NUÑEZ                                      </t>
  </si>
  <si>
    <t xml:space="preserve">EPIFANIO INSFRAN CHAVEZ                           </t>
  </si>
  <si>
    <t xml:space="preserve">SATURNINO MOSQUEIRA NUÑEZ                         </t>
  </si>
  <si>
    <t xml:space="preserve">PEDRO NUÑEZ CABRERA                               </t>
  </si>
  <si>
    <t xml:space="preserve">DANIEL NUÑEZ ZARATE                               </t>
  </si>
  <si>
    <t xml:space="preserve">NICOLAS MEDINA GAONA                              </t>
  </si>
  <si>
    <t xml:space="preserve">ANGELICA MARTINEZ DE LUCENA                       </t>
  </si>
  <si>
    <t xml:space="preserve">NELLI ANTONIA MOSQUEIRA VDA DE HAEDO              </t>
  </si>
  <si>
    <t xml:space="preserve">EUSEBIA ENCISO VDA. DE ESPINOLA                   </t>
  </si>
  <si>
    <t xml:space="preserve">VIDALINA ESCOBAR VDA DE DIARTE                    </t>
  </si>
  <si>
    <t xml:space="preserve">MARCELINA LEDESMA DE YEGROS                       </t>
  </si>
  <si>
    <t xml:space="preserve">ROSANA BRITEZ                                     </t>
  </si>
  <si>
    <t xml:space="preserve">MELITON GUZMAN                                    </t>
  </si>
  <si>
    <t xml:space="preserve">PRUDENCIO SANCHEZ TORRES                          </t>
  </si>
  <si>
    <t xml:space="preserve">GEORGINA MELGAREJO GODOY                          </t>
  </si>
  <si>
    <t xml:space="preserve">MARIA LIBRADA MOREL ORTEGA                        </t>
  </si>
  <si>
    <t xml:space="preserve">ARCADIA NUÑEZ RUIZ DIAZ                           </t>
  </si>
  <si>
    <t xml:space="preserve">DAMACIA ARCE MONGELOS                             </t>
  </si>
  <si>
    <t xml:space="preserve">SEVERIANA ARCE MONGELOS                           </t>
  </si>
  <si>
    <t xml:space="preserve">EDUARDA ANTONIA ARCE MONGELOS                     </t>
  </si>
  <si>
    <t xml:space="preserve">LIDIA MARTINEZ VDA DE TROCHE                      </t>
  </si>
  <si>
    <t xml:space="preserve">WILFRIDO ARCE                                     </t>
  </si>
  <si>
    <t xml:space="preserve">PABLO MARTINEZ                                    </t>
  </si>
  <si>
    <t xml:space="preserve">FRANCISCA VALENZUELA CACERES                      </t>
  </si>
  <si>
    <t xml:space="preserve">JUSTO RAMON TORRES CABRERA                        </t>
  </si>
  <si>
    <t xml:space="preserve">JULIO ORTIGOZA GONZALEZ                           </t>
  </si>
  <si>
    <t xml:space="preserve">JUSTINO SOSA                                      </t>
  </si>
  <si>
    <t xml:space="preserve">ELSA SILVERO VDA DE CHAVEZ                        </t>
  </si>
  <si>
    <t xml:space="preserve">CEFERINA ESCOBAR VDA DE FRANCO                    </t>
  </si>
  <si>
    <t xml:space="preserve">BERNARDINO MENDOZA                                </t>
  </si>
  <si>
    <t xml:space="preserve">SECUNDINO ROJAS                                   </t>
  </si>
  <si>
    <t xml:space="preserve">FRANCISCO AQUINO MARTINEZ                         </t>
  </si>
  <si>
    <t xml:space="preserve">CECILIO MARTI SEQUEIRA                            </t>
  </si>
  <si>
    <t xml:space="preserve">PEDRO ALCANTARA DOMINGUEZ BENITEZ                 </t>
  </si>
  <si>
    <t xml:space="preserve">SALVADORA VALDEZ                                  </t>
  </si>
  <si>
    <t xml:space="preserve">BERNARDO BARRETO MARTINEZ                         </t>
  </si>
  <si>
    <t xml:space="preserve">TEOFILO BOGADO                                    </t>
  </si>
  <si>
    <t xml:space="preserve">BLAS ROBLES RAMIREZ                               </t>
  </si>
  <si>
    <t xml:space="preserve">EMILIANO ZARATE MONTERO                           </t>
  </si>
  <si>
    <t xml:space="preserve">ESTANISLADA ALVARENGA                             </t>
  </si>
  <si>
    <t xml:space="preserve">ELADIO MARTINEZ MEDINA                            </t>
  </si>
  <si>
    <t xml:space="preserve">JUAN BAUTISTA ANTUNEZ ZARACHO                     </t>
  </si>
  <si>
    <t xml:space="preserve">JUAN MALDONADO MENDEZ                             </t>
  </si>
  <si>
    <t xml:space="preserve">ANGEL ZARATE                                      </t>
  </si>
  <si>
    <t xml:space="preserve">URSULINA NUÑEZ DE CUBILLA                         </t>
  </si>
  <si>
    <t xml:space="preserve">TERESA NOCE VDA. DE MACHUCA                       </t>
  </si>
  <si>
    <t xml:space="preserve">APARICIO MEZA                                     </t>
  </si>
  <si>
    <t xml:space="preserve">PLACIDA TROCHE                                    </t>
  </si>
  <si>
    <t xml:space="preserve">MARIA ASTERIA AVALOS DE NUÑEZ                     </t>
  </si>
  <si>
    <t xml:space="preserve">ERME ACOSTA LOPEZ                                 </t>
  </si>
  <si>
    <t xml:space="preserve">DEMETRIA SANCHEZ                                  </t>
  </si>
  <si>
    <t xml:space="preserve">SOFIA ARAUJO DE VELASTIQUI                        </t>
  </si>
  <si>
    <t xml:space="preserve">FLORENTINA MONGELOS                               </t>
  </si>
  <si>
    <t xml:space="preserve">FAUSTINO BENITEZ                                  </t>
  </si>
  <si>
    <t xml:space="preserve">PABLINA LEGUIZAMON TORRES                         </t>
  </si>
  <si>
    <t xml:space="preserve">FRANCISCO VILLALBA                                </t>
  </si>
  <si>
    <t xml:space="preserve">JULIA PAREDES VDA DE COLMAN                       </t>
  </si>
  <si>
    <t xml:space="preserve">HECTOR DANIEL TORALES                             </t>
  </si>
  <si>
    <t xml:space="preserve">GERALDINO FRUTOS VELOTTO                          </t>
  </si>
  <si>
    <t xml:space="preserve">PEDRO ROMILDO MANCUELLO IBARROLA                  </t>
  </si>
  <si>
    <t xml:space="preserve">PAULINA ROMAN MARTINEZ                            </t>
  </si>
  <si>
    <t xml:space="preserve">MERCEDES MELGAREJO DE SILVA                       </t>
  </si>
  <si>
    <t xml:space="preserve">ESTELA ESPINOLA                                   </t>
  </si>
  <si>
    <t xml:space="preserve">HILARIONA GOMEZ JARA                              </t>
  </si>
  <si>
    <t xml:space="preserve">PABLA ESTELBA MONGAY                              </t>
  </si>
  <si>
    <t xml:space="preserve">GERVACIA DELGADO SIMBLON                          </t>
  </si>
  <si>
    <t xml:space="preserve">MANUEL FERNANDEZ CACERES                          </t>
  </si>
  <si>
    <t xml:space="preserve">DOMINGO ANTONIO PESOA CABRAL                      </t>
  </si>
  <si>
    <t xml:space="preserve">GENARO LOPEZ                                      </t>
  </si>
  <si>
    <t xml:space="preserve">EUGENIA RAFAELA ROA                               </t>
  </si>
  <si>
    <t xml:space="preserve">VIRGILIO CABAÑAS                                  </t>
  </si>
  <si>
    <t xml:space="preserve">LUISA ESCOBAR VDA. DE BAEZ                        </t>
  </si>
  <si>
    <t xml:space="preserve">JOSEFINA ANDRADE AMARILLA                         </t>
  </si>
  <si>
    <t xml:space="preserve">ROSA MABEL NUÑEZ                                  </t>
  </si>
  <si>
    <t xml:space="preserve">JUAN ESTEBAN CORONEL                              </t>
  </si>
  <si>
    <t xml:space="preserve">JOSE MARIA PRIETO                                 </t>
  </si>
  <si>
    <t xml:space="preserve">MIGUEL BALBUENA DIAZ                              </t>
  </si>
  <si>
    <t xml:space="preserve">INOCENTE DE LOS SANTOS NUÑEZ                      </t>
  </si>
  <si>
    <t xml:space="preserve">SOFIA GARBULLA PEREZ                              </t>
  </si>
  <si>
    <t xml:space="preserve">MARIA DULEIMA HAEDO                               </t>
  </si>
  <si>
    <t xml:space="preserve">JUAN AMARILLA VELAZQUEZ                           </t>
  </si>
  <si>
    <t xml:space="preserve">PEDRO RUIZ                                        </t>
  </si>
  <si>
    <t xml:space="preserve">BARTOLOME SOLIS                                   </t>
  </si>
  <si>
    <t xml:space="preserve">VALERIA ISABEL PENAYO CABALLERO                   </t>
  </si>
  <si>
    <t xml:space="preserve">DAMIANA AVALOS DE RICARDO                         </t>
  </si>
  <si>
    <t xml:space="preserve">BENITO RICARDO SOSA VALDEZ                        </t>
  </si>
  <si>
    <t xml:space="preserve">AURELIA BAEZ DE RICARDO                           </t>
  </si>
  <si>
    <t xml:space="preserve">ELIODORA MIRANDA VDA. DE VORONETZ                 </t>
  </si>
  <si>
    <t xml:space="preserve">SOTERA VILLAGRA                                   </t>
  </si>
  <si>
    <t xml:space="preserve">ALBERTO BAEZ                                      </t>
  </si>
  <si>
    <t xml:space="preserve">SIXTA LUGO DE ROMAN                               </t>
  </si>
  <si>
    <t xml:space="preserve">BENIGNO VAZQUEZ                                   </t>
  </si>
  <si>
    <t xml:space="preserve">ISAAC PORTILLO                                    </t>
  </si>
  <si>
    <t xml:space="preserve">ALFONSO CANO HERRERA                              </t>
  </si>
  <si>
    <t xml:space="preserve">EDUARDA OZUNA                                     </t>
  </si>
  <si>
    <t xml:space="preserve">GREGORIO FRANCO                                   </t>
  </si>
  <si>
    <t xml:space="preserve">MARIA ASUNCION FERNANDEZ                          </t>
  </si>
  <si>
    <t xml:space="preserve">GLADYS ARSAMENDIA                                 </t>
  </si>
  <si>
    <t xml:space="preserve">TOMAS GONZALEZ                                    </t>
  </si>
  <si>
    <t xml:space="preserve">HIGINIO RAMON BEJARANO AMARILLA                   </t>
  </si>
  <si>
    <t xml:space="preserve">RAMON REINERIO MENDEZ ZARZA                       </t>
  </si>
  <si>
    <t xml:space="preserve">SILVIO PERALTA BENITEZ                            </t>
  </si>
  <si>
    <t xml:space="preserve">JOVINA BARRETO DE TORRES                          </t>
  </si>
  <si>
    <t xml:space="preserve">FRANCISCA DOS SANTOS PAREDES                      </t>
  </si>
  <si>
    <t xml:space="preserve">MATEO AYALA DIONA                                 </t>
  </si>
  <si>
    <t xml:space="preserve">FRANCISCO MENDEZ ZARZA                            </t>
  </si>
  <si>
    <t xml:space="preserve">VICENTE MORA                                      </t>
  </si>
  <si>
    <t xml:space="preserve">NICASIO GAONA                                     </t>
  </si>
  <si>
    <t xml:space="preserve">JUANA ORTIZ VALLEJO                               </t>
  </si>
  <si>
    <t xml:space="preserve">JULIO CESAR ROLON ACOSTA                          </t>
  </si>
  <si>
    <t xml:space="preserve">SANTIAGO BENITEZ GAMARRA                          </t>
  </si>
  <si>
    <t xml:space="preserve">ANGEL RODRIGUEZ                                   </t>
  </si>
  <si>
    <t xml:space="preserve">CIRILO VILLARDO                                   </t>
  </si>
  <si>
    <t xml:space="preserve">CARLOS RUBEN SAMANIEGO GONZALEZ                   </t>
  </si>
  <si>
    <t xml:space="preserve">PABLINA PINO MEDINA                               </t>
  </si>
  <si>
    <t xml:space="preserve">JUANA EVANGELISTA DUARTE VDA DE IBARRA            </t>
  </si>
  <si>
    <t xml:space="preserve">RAMON NONATO SEGOVIA GONZALEZ                     </t>
  </si>
  <si>
    <t xml:space="preserve">LUISA INOCENCIA FIGUEREDO VDA. DE CABALLERO       </t>
  </si>
  <si>
    <t xml:space="preserve">CLAUDIA ALVARENGA VAZQUEZ                         </t>
  </si>
  <si>
    <t xml:space="preserve">ESTEBAN ESPINOLA PEREZ                            </t>
  </si>
  <si>
    <t xml:space="preserve">JUAN JOSE VERA DAVALOS                            </t>
  </si>
  <si>
    <t xml:space="preserve">CIRIACA NUÑEZ DE BENITEZ                          </t>
  </si>
  <si>
    <t xml:space="preserve">LIDIA MERCEDES BENITEZ DE BAREIRO                 </t>
  </si>
  <si>
    <t xml:space="preserve">ROSALIA GONZALEZ                                  </t>
  </si>
  <si>
    <t xml:space="preserve">GASPAR ESTECHE LEIVA                              </t>
  </si>
  <si>
    <t xml:space="preserve">HERMINIA VERA DE ROLON                            </t>
  </si>
  <si>
    <t xml:space="preserve">JUAN ESTEBAN NUÑEZ                                </t>
  </si>
  <si>
    <t xml:space="preserve">HUGO GALEANO                                      </t>
  </si>
  <si>
    <t xml:space="preserve">SANTIAGO GIMENEZ SANABRIA                         </t>
  </si>
  <si>
    <t xml:space="preserve">AGUSTIN SOLIS MELGAREJO                           </t>
  </si>
  <si>
    <t xml:space="preserve">BELARMINO PERALTA CABRERA                         </t>
  </si>
  <si>
    <t xml:space="preserve">EPIFANIO ZAYAS SOLIS                              </t>
  </si>
  <si>
    <t xml:space="preserve">SERGIO MANUEL FERREIRA                            </t>
  </si>
  <si>
    <t xml:space="preserve">AIDA INES GONZALEZ VDA DE LEZCANO                 </t>
  </si>
  <si>
    <t xml:space="preserve">MAXIMA PEREIRA ROMERO                             </t>
  </si>
  <si>
    <t xml:space="preserve">ALEJANDRO BRITOS MARTINEZ                         </t>
  </si>
  <si>
    <t xml:space="preserve">HERMENEGILDO GOMEZ BENEGAS                        </t>
  </si>
  <si>
    <t xml:space="preserve">LUISA DAVALOS DE DUARTE                           </t>
  </si>
  <si>
    <t xml:space="preserve">ROSA CARDOZO                                      </t>
  </si>
  <si>
    <t xml:space="preserve">ESCOLASTICA RAMONA ROMERO                         </t>
  </si>
  <si>
    <t xml:space="preserve">ADELA GALEANO                                     </t>
  </si>
  <si>
    <t xml:space="preserve">CONCEPCION VERA BENITEZ                           </t>
  </si>
  <si>
    <t xml:space="preserve">LUIS ORTEGA GONZALEZ                              </t>
  </si>
  <si>
    <t xml:space="preserve">FABIO LEONARDO CABRERA BARRIOS                    </t>
  </si>
  <si>
    <t xml:space="preserve">DOMINGA CHAMORRO                                  </t>
  </si>
  <si>
    <t xml:space="preserve">DOMINGO GUZMAN ROLON CENTURION                    </t>
  </si>
  <si>
    <t xml:space="preserve">DAMASIA ORTIZ GONZALEZ                            </t>
  </si>
  <si>
    <t xml:space="preserve">ELIDA ROJAS                                       </t>
  </si>
  <si>
    <t xml:space="preserve">PETRONA GARAY VDA DE SANCHEZ                      </t>
  </si>
  <si>
    <t xml:space="preserve">MARCELINA VELAZQUEZ VDA DE SOLIS                  </t>
  </si>
  <si>
    <t xml:space="preserve">ISIDORA GLORIA RIOS                               </t>
  </si>
  <si>
    <t xml:space="preserve">GRACIELA BENITEZ                                  </t>
  </si>
  <si>
    <t xml:space="preserve">MARIA MENDOZA DE RIVAS                            </t>
  </si>
  <si>
    <t xml:space="preserve">DOROTEO MEZA GONZALEZ                             </t>
  </si>
  <si>
    <t xml:space="preserve">MARCOS ROMERO                                     </t>
  </si>
  <si>
    <t xml:space="preserve">CARMEN VIDALINA CHAPARRO MEZA                     </t>
  </si>
  <si>
    <t xml:space="preserve">GASPAR ROBLES                                     </t>
  </si>
  <si>
    <t xml:space="preserve">HERIBERTA SAMUDIO                                 </t>
  </si>
  <si>
    <t xml:space="preserve">BASILICIO ORTIZ                                   </t>
  </si>
  <si>
    <t xml:space="preserve">LUCIANO CASTILLO                                  </t>
  </si>
  <si>
    <t xml:space="preserve">EULALIO RAMON CABRERA                             </t>
  </si>
  <si>
    <t xml:space="preserve">MARIANO ACHUCARRO BENITEZ                         </t>
  </si>
  <si>
    <t xml:space="preserve">PASCUALA PEREIRA                                  </t>
  </si>
  <si>
    <t xml:space="preserve">ALEJANDRINO FIGUEREDO                             </t>
  </si>
  <si>
    <t xml:space="preserve">RUMILDA DEL VALLE BARRETO                         </t>
  </si>
  <si>
    <t xml:space="preserve">PEDRO CARDOZO                                     </t>
  </si>
  <si>
    <t xml:space="preserve">ANATOLIA GARCIA DE ORIHUELA                       </t>
  </si>
  <si>
    <t xml:space="preserve">CANDIDO TROCHE LUGO                               </t>
  </si>
  <si>
    <t xml:space="preserve">FELICITA ZARATE FLORENTIN                         </t>
  </si>
  <si>
    <t xml:space="preserve">FAUSTINA RODRIGUEZ                                </t>
  </si>
  <si>
    <t xml:space="preserve">EDELMIRA EUFROSINA SOLIZ DE ULLON                 </t>
  </si>
  <si>
    <t xml:space="preserve">BASILIO ESCOBAR RAMOA                             </t>
  </si>
  <si>
    <t xml:space="preserve">EULOGIA SOLIS TORRES                              </t>
  </si>
  <si>
    <t xml:space="preserve">FELICITA MARTINEZ VDA DE BLANCO                   </t>
  </si>
  <si>
    <t xml:space="preserve">VENERANDO LOPEZ                                   </t>
  </si>
  <si>
    <t xml:space="preserve">FRANCISCO CABRAL JARA                             </t>
  </si>
  <si>
    <t xml:space="preserve">SEBASTIANA CARRERA ORTIZ                          </t>
  </si>
  <si>
    <t xml:space="preserve">SUSANA VILLAGRA DE GOMEZ                          </t>
  </si>
  <si>
    <t xml:space="preserve">VICENTA GALEANO DE MANCUELLO                      </t>
  </si>
  <si>
    <t xml:space="preserve">FILOMENA FLEITA DE BENITEZ                        </t>
  </si>
  <si>
    <t xml:space="preserve">MANUEL ACOSTA DIAZ                                </t>
  </si>
  <si>
    <t xml:space="preserve">VICTOR ARNALDO ZARATE CESPEDES                    </t>
  </si>
  <si>
    <t xml:space="preserve">ANUNCIA RAMOS DE CACERES                          </t>
  </si>
  <si>
    <t xml:space="preserve">CATALINO CARDOZO VILLASANTI                       </t>
  </si>
  <si>
    <t xml:space="preserve">ERMELINDA SANCHEZ                                 </t>
  </si>
  <si>
    <t xml:space="preserve">MARINA FRANCISCA CANTERO PEREZ                    </t>
  </si>
  <si>
    <t xml:space="preserve">CLOTILDE OLIVA COLMAN                             </t>
  </si>
  <si>
    <t xml:space="preserve">LORENZO MARTINEZ                                  </t>
  </si>
  <si>
    <t xml:space="preserve">BELEN RIVAROLA DE IRALA                           </t>
  </si>
  <si>
    <t xml:space="preserve">FELICIANA PRIETO DE UCEDO                         </t>
  </si>
  <si>
    <t xml:space="preserve">ANTONIO ARANDA BAREIRO                            </t>
  </si>
  <si>
    <t xml:space="preserve">NICOLAS TOLENTINO CUEVAS ARRUA                    </t>
  </si>
  <si>
    <t xml:space="preserve">SEBASTIAN MARTINEZ BERNAL                         </t>
  </si>
  <si>
    <t xml:space="preserve">JULIO CESAR SANABRIA                              </t>
  </si>
  <si>
    <t xml:space="preserve">ENRIQUE ORTEGA PALACIO                            </t>
  </si>
  <si>
    <t xml:space="preserve">AMADA ARRUA                                       </t>
  </si>
  <si>
    <t xml:space="preserve">LIBORIA RUIZ DE SAMANIEGO                         </t>
  </si>
  <si>
    <t xml:space="preserve">SIMEON COLARTE AQUINO                             </t>
  </si>
  <si>
    <t xml:space="preserve">BERNARDINO ROQUE AVALOS                           </t>
  </si>
  <si>
    <t xml:space="preserve">LAISLAO LUGO OZUNA                                </t>
  </si>
  <si>
    <t xml:space="preserve">ANTONIO CORONEL MORA                              </t>
  </si>
  <si>
    <t xml:space="preserve">PORFIRIO AMARILLA                                 </t>
  </si>
  <si>
    <t xml:space="preserve">GUILLERMO DELOS SANTOS MARECOS                    </t>
  </si>
  <si>
    <t xml:space="preserve">PABLO CAÑIZA ARRUA                                </t>
  </si>
  <si>
    <t xml:space="preserve">VICENTE BERNAL                                    </t>
  </si>
  <si>
    <t xml:space="preserve">VICTOR GIMENEZ COLMAN                             </t>
  </si>
  <si>
    <t xml:space="preserve">CLAUDIO ESPINOLA AGUIRE                           </t>
  </si>
  <si>
    <t xml:space="preserve">VERONICA ESTIGARRIBIA CHAPARRO                    </t>
  </si>
  <si>
    <t xml:space="preserve">SABINO RODRIGUEZ                                  </t>
  </si>
  <si>
    <t xml:space="preserve">DIEGA ACUÑA VDA DE FERNANDEZ                      </t>
  </si>
  <si>
    <t xml:space="preserve">BLASIDO TOLEDO                                    </t>
  </si>
  <si>
    <t xml:space="preserve">MARIA MAGDALENA MANCUELLO                         </t>
  </si>
  <si>
    <t xml:space="preserve">GERMAN GONZALEZ SERVIN                            </t>
  </si>
  <si>
    <t xml:space="preserve">AGUSTIN IRENEO CORONEL BENITEZ                    </t>
  </si>
  <si>
    <t xml:space="preserve">JUANA BAUSTISTA BLANCO ORTIZ                      </t>
  </si>
  <si>
    <t xml:space="preserve">MARIA YSOLINA MARTINEZ                            </t>
  </si>
  <si>
    <t xml:space="preserve">BERNABE MERLOS ARANDA                             </t>
  </si>
  <si>
    <t xml:space="preserve">DIONISIA MARECOS                                  </t>
  </si>
  <si>
    <t xml:space="preserve">ANDREA MARTINEZ VDA DE OZUNA                      </t>
  </si>
  <si>
    <t xml:space="preserve">CANDIDO PEREZ                                     </t>
  </si>
  <si>
    <t xml:space="preserve">VALOIS BAEZ CASCO                                 </t>
  </si>
  <si>
    <t xml:space="preserve">ISABEL SOLIS                                      </t>
  </si>
  <si>
    <t xml:space="preserve">MERCEDES SOSA DE RAMOS                            </t>
  </si>
  <si>
    <t xml:space="preserve">RAFAEL MOREIRA                                    </t>
  </si>
  <si>
    <t xml:space="preserve">ANGEL DAVALOS ORTIZ                               </t>
  </si>
  <si>
    <t xml:space="preserve">SERGIO BRUNO MORA ROMERO                          </t>
  </si>
  <si>
    <t xml:space="preserve">VIDAL CACERES                                     </t>
  </si>
  <si>
    <t xml:space="preserve">DOMINGA FRETES VDA DE MAIDANA                     </t>
  </si>
  <si>
    <t xml:space="preserve">ENRIQUE SENA                                      </t>
  </si>
  <si>
    <t xml:space="preserve">EULOGIO SOSA PAREDES                              </t>
  </si>
  <si>
    <t xml:space="preserve">LIBORIO LOPEZ GAYOSO                              </t>
  </si>
  <si>
    <t xml:space="preserve">IRMA BERNARDA PICO GUERRERO                       </t>
  </si>
  <si>
    <t xml:space="preserve">VISITACION VIDAL CENTURION ROMAN                  </t>
  </si>
  <si>
    <t xml:space="preserve">BERNARDINA VILLALBA MARTINEZ                      </t>
  </si>
  <si>
    <t xml:space="preserve">CRISTINIANO CACERES GONZALEZ                      </t>
  </si>
  <si>
    <t xml:space="preserve">BASILIA FIGUEREDO                                 </t>
  </si>
  <si>
    <t xml:space="preserve">CEBERIANO BRIZUELA                                </t>
  </si>
  <si>
    <t xml:space="preserve">AGRIPINA SILVA DE NUÑEZ                           </t>
  </si>
  <si>
    <t xml:space="preserve">RAMONA SERVIN                                     </t>
  </si>
  <si>
    <t xml:space="preserve">AGUEDA GOMEZ DE CENTURION                         </t>
  </si>
  <si>
    <t xml:space="preserve">EPIFANIO DUARTE OCAMPOS                           </t>
  </si>
  <si>
    <t xml:space="preserve">GASPAR EPIFANIA TRINIDAD VDA. DE TORTOSA          </t>
  </si>
  <si>
    <t xml:space="preserve">MARTINA RICARDO                                   </t>
  </si>
  <si>
    <t xml:space="preserve">CIPRIANA SANTANDER CACERES                        </t>
  </si>
  <si>
    <t xml:space="preserve">ELOISA SANTANDER DE RUIZ DIAZ                     </t>
  </si>
  <si>
    <t xml:space="preserve">HERMINIA PATIÑO                                   </t>
  </si>
  <si>
    <t xml:space="preserve">GERTRUDIS CACERES DE RAMIREZ                      </t>
  </si>
  <si>
    <t xml:space="preserve">ISIDORO BENITEZ                                   </t>
  </si>
  <si>
    <t xml:space="preserve">ANTONIA COLMAN ROMERO                             </t>
  </si>
  <si>
    <t xml:space="preserve">MARIA SIXTA AGUERO                                </t>
  </si>
  <si>
    <t xml:space="preserve">ERNESTO DE JESUS MENDEZ DELGADO                   </t>
  </si>
  <si>
    <t xml:space="preserve">MARIA LUISA PATIÑO                                </t>
  </si>
  <si>
    <t xml:space="preserve">CELESTINA ROLON DE BAEZ                           </t>
  </si>
  <si>
    <t xml:space="preserve">LUCILA GIMENEZ                                    </t>
  </si>
  <si>
    <t xml:space="preserve">VICTORINO SOSA TROCHE                             </t>
  </si>
  <si>
    <t xml:space="preserve">MIMA LORENZA VELAZQUEZ AVALOS                     </t>
  </si>
  <si>
    <t xml:space="preserve">JUANA BAUTISTA FERNANDEZ RIVEROS                  </t>
  </si>
  <si>
    <t xml:space="preserve">ANGELA GONZALEZ YUDIS                             </t>
  </si>
  <si>
    <t xml:space="preserve">ANUNCIA PAREDES                                   </t>
  </si>
  <si>
    <t xml:space="preserve">NEMESIO SOSA CAÑETE                               </t>
  </si>
  <si>
    <t xml:space="preserve">NICOMEDE MENDOZA                                  </t>
  </si>
  <si>
    <t xml:space="preserve">RUBINO ROMAN                                      </t>
  </si>
  <si>
    <t xml:space="preserve">RODOLFO SOSA                                      </t>
  </si>
  <si>
    <t xml:space="preserve">SIMEON VERA MONTIEL                               </t>
  </si>
  <si>
    <t xml:space="preserve">CRISPULA TRINIDAD OCAMPOS DE RODRIGUEZ            </t>
  </si>
  <si>
    <t xml:space="preserve">CARMEN IBARROLA DE GARCIA                         </t>
  </si>
  <si>
    <t xml:space="preserve">VIDAL GONZALEZ                                    </t>
  </si>
  <si>
    <t xml:space="preserve">DANIEL VEGA GOMEZ                                 </t>
  </si>
  <si>
    <t xml:space="preserve">EVANGELISTA CASCO VILLANUEVA                      </t>
  </si>
  <si>
    <t xml:space="preserve">GREGORIO ALARCON                                  </t>
  </si>
  <si>
    <t xml:space="preserve">LUIS FERNANDO PAREDES WREDE                       </t>
  </si>
  <si>
    <t xml:space="preserve">CRISTINA BAEZ                                     </t>
  </si>
  <si>
    <t xml:space="preserve">FIDELINO DELGADO                                  </t>
  </si>
  <si>
    <t xml:space="preserve">MARCENIA BRIZUELA DE ZAVALA                       </t>
  </si>
  <si>
    <t xml:space="preserve">HILARIA SOSA CAÑETE                               </t>
  </si>
  <si>
    <t xml:space="preserve">LEONCIO CHAMORRO                                  </t>
  </si>
  <si>
    <t xml:space="preserve">JOSE DOLORES SOSA                                 </t>
  </si>
  <si>
    <t xml:space="preserve">CRISTOBAL ARANDA BENITEZ                          </t>
  </si>
  <si>
    <t xml:space="preserve">AURELIA DIAZ                                      </t>
  </si>
  <si>
    <t xml:space="preserve">CANDIDA ROSA NUÑEZ VDA DE SOLIS                   </t>
  </si>
  <si>
    <t xml:space="preserve">MARCOS ZEBALLOS                                   </t>
  </si>
  <si>
    <t xml:space="preserve">JUAN ELADIO DELVALLE DELGADO                      </t>
  </si>
  <si>
    <t xml:space="preserve">FAUSTO GARAY                                      </t>
  </si>
  <si>
    <t xml:space="preserve">MARCIANO ROMAN                                    </t>
  </si>
  <si>
    <t xml:space="preserve">LIBRADA CAñETE                                    </t>
  </si>
  <si>
    <t xml:space="preserve">FIDELINO ALVAREZ                                  </t>
  </si>
  <si>
    <t xml:space="preserve">FRANCISCO BAZAN OVELAR                            </t>
  </si>
  <si>
    <t xml:space="preserve">MARCIANO BAZAN                                    </t>
  </si>
  <si>
    <t xml:space="preserve">EPIFANIO VILLAGRA BRITEZ                          </t>
  </si>
  <si>
    <t xml:space="preserve">FERNANDA LEGUIZAMON CORONEL                       </t>
  </si>
  <si>
    <t xml:space="preserve">SATURNINA ZORRILLA VDA. DE CACERES                </t>
  </si>
  <si>
    <t xml:space="preserve">GABRIELA RESQUIN SOSA                             </t>
  </si>
  <si>
    <t xml:space="preserve">MARIA VISITACION ROMAN                            </t>
  </si>
  <si>
    <t xml:space="preserve">SERAPIA FERNANDEZ GONZALEZ                        </t>
  </si>
  <si>
    <t xml:space="preserve">ESTEBAN CARDOZO NOGUERA                           </t>
  </si>
  <si>
    <t xml:space="preserve">ALEJANDRA ORTIZ DE CARRERA                        </t>
  </si>
  <si>
    <t xml:space="preserve">GRACIELA INES DANIEL DE RIVEROS                   </t>
  </si>
  <si>
    <t xml:space="preserve">JULIA PENAYO DE ROJAS                             </t>
  </si>
  <si>
    <t xml:space="preserve">RAFAEL ESCOBAR GONZALEZ                           </t>
  </si>
  <si>
    <t xml:space="preserve">OSCAR CORONADO                                    </t>
  </si>
  <si>
    <t xml:space="preserve">JOSE BRUNO ROJAS FLEYTAS                          </t>
  </si>
  <si>
    <t xml:space="preserve">JUANA RESQUIN SOSA                                </t>
  </si>
  <si>
    <t xml:space="preserve">TRANQUILINO ALVAREZ OCAMPOS                       </t>
  </si>
  <si>
    <t xml:space="preserve">ZACARIAS ZEBALLOS VALDEZ                          </t>
  </si>
  <si>
    <t xml:space="preserve">GEORGINA PAREDES VDA DE SANCHEZ                   </t>
  </si>
  <si>
    <t xml:space="preserve">ISOLINA GIMENEZ NUÑEZ                             </t>
  </si>
  <si>
    <t xml:space="preserve">ANTIA MENCIA DE MEZA                              </t>
  </si>
  <si>
    <t xml:space="preserve">ANGELICA MAIDANA                                  </t>
  </si>
  <si>
    <t xml:space="preserve">MAXIMA PEREIRA                                    </t>
  </si>
  <si>
    <t xml:space="preserve">CESAR SALVADOR TORALES CACERES                    </t>
  </si>
  <si>
    <t xml:space="preserve">PEDRO ZARATE ZARATE                               </t>
  </si>
  <si>
    <t xml:space="preserve">LEONIDO SAUCEDO                                   </t>
  </si>
  <si>
    <t xml:space="preserve">JULIANA YEGROS MONTANIA                           </t>
  </si>
  <si>
    <t xml:space="preserve">MARIA ASUNCION AQUINO ESPINOLA                    </t>
  </si>
  <si>
    <t xml:space="preserve">ALEJANDRO AMARILLA AQUINO                         </t>
  </si>
  <si>
    <t xml:space="preserve">FABIA PORTILLO PAIVA                              </t>
  </si>
  <si>
    <t xml:space="preserve">ALEJANDRO SOSA                                    </t>
  </si>
  <si>
    <t xml:space="preserve">VALENTIN OCAMPOS                                  </t>
  </si>
  <si>
    <t xml:space="preserve">ANTONIA NUÑEZ VDA. DE PAREDES                     </t>
  </si>
  <si>
    <t xml:space="preserve">CORNELIA BOGADO DE SOSA                           </t>
  </si>
  <si>
    <t xml:space="preserve">VALENTINA MACIEL                                  </t>
  </si>
  <si>
    <t xml:space="preserve">IRMINA AMARILLA CABRERA                           </t>
  </si>
  <si>
    <t xml:space="preserve">LEONORA LEON RODRIGUEZ                            </t>
  </si>
  <si>
    <t xml:space="preserve">JACINTA CATALINA LEON VDA DE CARDOZO              </t>
  </si>
  <si>
    <t xml:space="preserve">GUIDO GUILLERMINO VERA BARRIENTOS                 </t>
  </si>
  <si>
    <t xml:space="preserve">DANIEL ALFONZO LOPEZ                              </t>
  </si>
  <si>
    <t xml:space="preserve">LUCIDA PAREDES                                    </t>
  </si>
  <si>
    <t xml:space="preserve">IGNACIA FRETES FRANCO                             </t>
  </si>
  <si>
    <t xml:space="preserve">BONIFACIA ROMAN DE AMARILLA                       </t>
  </si>
  <si>
    <t xml:space="preserve">GREGORIA MUÑOZ                                    </t>
  </si>
  <si>
    <t xml:space="preserve">MARIO TORRES MIRANDA                              </t>
  </si>
  <si>
    <t xml:space="preserve">SERACINO AMARILLA                                 </t>
  </si>
  <si>
    <t xml:space="preserve">AMADO CRISPULO AMARILLA ZARATE                    </t>
  </si>
  <si>
    <t xml:space="preserve">EPIFANIA ORTIZ CASTELVI                           </t>
  </si>
  <si>
    <t xml:space="preserve">ANTONINA GODOY VDA. DE VERA                       </t>
  </si>
  <si>
    <t xml:space="preserve">LUCILA TRINIDAD BAEZ                              </t>
  </si>
  <si>
    <t xml:space="preserve">MATILDO APROVICIO SALCEDO GOMEZ                   </t>
  </si>
  <si>
    <t xml:space="preserve">DOLORES CAÑETE DE OTAZU                           </t>
  </si>
  <si>
    <t xml:space="preserve">GUILLERMO FERNANDEZ                               </t>
  </si>
  <si>
    <t xml:space="preserve">MARCELINA SERVIN CABAÑAS                          </t>
  </si>
  <si>
    <t xml:space="preserve">BLAS MOREL CARDOZO                                </t>
  </si>
  <si>
    <t xml:space="preserve">ANTONIA MARTINEZ                                  </t>
  </si>
  <si>
    <t xml:space="preserve">GENARO SANABRIA  VEGA                             </t>
  </si>
  <si>
    <t xml:space="preserve">AMANCIO ROMAN                                     </t>
  </si>
  <si>
    <t xml:space="preserve">CIRILO AQUINO CHAMORRO                            </t>
  </si>
  <si>
    <t xml:space="preserve">NIDIA MERCADO                                     </t>
  </si>
  <si>
    <t xml:space="preserve">CALIXTO GIMENEZ                                   </t>
  </si>
  <si>
    <t xml:space="preserve">EDELMIRA CANTERO                                  </t>
  </si>
  <si>
    <t xml:space="preserve">PILAR GAUTO                                       </t>
  </si>
  <si>
    <t xml:space="preserve">ANTONIA ROMERO INSFRAN                            </t>
  </si>
  <si>
    <t xml:space="preserve">IGNACIA TOLEDO                                    </t>
  </si>
  <si>
    <t xml:space="preserve">MARIA DOLORES TORALES DE ALLENDE                  </t>
  </si>
  <si>
    <t xml:space="preserve">GREGORIA TEOFILA CABRERA                          </t>
  </si>
  <si>
    <t xml:space="preserve">EULOGIO CASCO                                     </t>
  </si>
  <si>
    <t xml:space="preserve">ANACLETO GAMARRA                                  </t>
  </si>
  <si>
    <t xml:space="preserve">EDGAR ALFONZO MENDEZ                              </t>
  </si>
  <si>
    <t xml:space="preserve">JOSE DE JESUS SAUCEDO                             </t>
  </si>
  <si>
    <t xml:space="preserve">SOLANA FIGUEREDO                                  </t>
  </si>
  <si>
    <t xml:space="preserve">DORA DIONILDA PORTILLO                            </t>
  </si>
  <si>
    <t xml:space="preserve">ADELA GONZALEZ VDA. DE RIOS                       </t>
  </si>
  <si>
    <t xml:space="preserve">DEMESIA PORTILLO BOGARIN                          </t>
  </si>
  <si>
    <t xml:space="preserve">LOURDES CAROLINA ALVAREZ                          </t>
  </si>
  <si>
    <t xml:space="preserve">MARIANO RANONI DEL VALLE                          </t>
  </si>
  <si>
    <t xml:space="preserve">JOSE LEON ROMAN AGUILERA                          </t>
  </si>
  <si>
    <t xml:space="preserve">MARTINA SABINA BALBUENA DE ORTIZ                  </t>
  </si>
  <si>
    <t xml:space="preserve">LUCIANA ELIDA IBAÑEZ                              </t>
  </si>
  <si>
    <t xml:space="preserve">ALEJANDRO CASCO MARTINEZ                          </t>
  </si>
  <si>
    <t xml:space="preserve">GREGORIO PRIETO                                   </t>
  </si>
  <si>
    <t xml:space="preserve">SARA ESPINOLA                                     </t>
  </si>
  <si>
    <t xml:space="preserve">CIRILA ARANDA VDA DE ARCE                         </t>
  </si>
  <si>
    <t xml:space="preserve">PASCUALA AYALA DE GARCIA                          </t>
  </si>
  <si>
    <t xml:space="preserve">CECILIO FERREIRA BENITEZ                          </t>
  </si>
  <si>
    <t xml:space="preserve">DIONISIA AYALA APONTE                             </t>
  </si>
  <si>
    <t xml:space="preserve">CONCEPCION VILLALBA                               </t>
  </si>
  <si>
    <t xml:space="preserve">AURELIA PEDROZO                                   </t>
  </si>
  <si>
    <t xml:space="preserve">MARIA MERCEDES AMARILLA DE ALARCON                </t>
  </si>
  <si>
    <t xml:space="preserve">VALENTIN AYALA APONTE                             </t>
  </si>
  <si>
    <t xml:space="preserve">DEL ROSARIO ALMADA VDA DE CABRERA                 </t>
  </si>
  <si>
    <t xml:space="preserve">ADALBERTO IBARROLA DIAZ                           </t>
  </si>
  <si>
    <t xml:space="preserve">PABLA PEREZ DE AYALA                              </t>
  </si>
  <si>
    <t xml:space="preserve">TEODORO IGLESIAS ALVAREZ                          </t>
  </si>
  <si>
    <t xml:space="preserve">FELICITA DIAZ COLMAN                              </t>
  </si>
  <si>
    <t xml:space="preserve">FERMINA RAMIREZ                                   </t>
  </si>
  <si>
    <t xml:space="preserve">NICOLAS TOLENTINO IBARROLA RAMIREZ                </t>
  </si>
  <si>
    <t xml:space="preserve">IGNACIA IGLESIAS DE VELAZQUEZ                     </t>
  </si>
  <si>
    <t xml:space="preserve">RODOLFO RAMIREZ                                   </t>
  </si>
  <si>
    <t xml:space="preserve">RAMONA GONZALEZ FIGUEREDO                         </t>
  </si>
  <si>
    <t xml:space="preserve">PRICILIANA CHILAVERT DE YGLESIAS                  </t>
  </si>
  <si>
    <t xml:space="preserve">VICTORIANO FLORES PEDROZO                         </t>
  </si>
  <si>
    <t xml:space="preserve">BUENAVENTURA AVEIRO VDA. DE PEREIRA               </t>
  </si>
  <si>
    <t xml:space="preserve">FRANCISCA CENTURION DE OJEDA                      </t>
  </si>
  <si>
    <t xml:space="preserve">CRISPINIANA DIAZ BOGADO                           </t>
  </si>
  <si>
    <t xml:space="preserve">EUSTACIA TORRES DE IGLESIAS                       </t>
  </si>
  <si>
    <t xml:space="preserve">GABINA FLORES VDA. DE GONZALEZ                    </t>
  </si>
  <si>
    <t xml:space="preserve">SEFERINO ALEJO BENITEZ                            </t>
  </si>
  <si>
    <t xml:space="preserve">JUAN PABLO RODRIGUEZ IRALA                        </t>
  </si>
  <si>
    <t xml:space="preserve">VIRGINIA CONCEPCION ACOSTA                        </t>
  </si>
  <si>
    <t xml:space="preserve">PROSPERO OLMEDO TORRES                            </t>
  </si>
  <si>
    <t xml:space="preserve">PRECIOSA OTERO DE SILVA                           </t>
  </si>
  <si>
    <t xml:space="preserve">ANDRES RIVAS GOMEZ                                </t>
  </si>
  <si>
    <t xml:space="preserve">ANDRES DOS SANTOS                                 </t>
  </si>
  <si>
    <t xml:space="preserve">CRISTINO ORTEGA OVELAR                            </t>
  </si>
  <si>
    <t xml:space="preserve">RAMON ESCOBAR                                     </t>
  </si>
  <si>
    <t xml:space="preserve">FIDELA MONGELOS VDA DE RUIZ                       </t>
  </si>
  <si>
    <t xml:space="preserve">PANFILO GONZALEZ SUGASTTI                         </t>
  </si>
  <si>
    <t xml:space="preserve">EUGENIA PEREIRA VDA DE CENTURION                  </t>
  </si>
  <si>
    <t xml:space="preserve">ADAN MOREIRA                                      </t>
  </si>
  <si>
    <t xml:space="preserve">MAXIMO ALEGRE                                     </t>
  </si>
  <si>
    <t xml:space="preserve">ANASTACIO GALEANO MALDONADO                       </t>
  </si>
  <si>
    <t xml:space="preserve">ELIGIO DUARTE                                     </t>
  </si>
  <si>
    <t xml:space="preserve">LIDIA QUINTANA DE RODRIGUEZ                       </t>
  </si>
  <si>
    <t xml:space="preserve">CRISTINA JARA MENDIETA                            </t>
  </si>
  <si>
    <t xml:space="preserve">ELODIA GOMEZ SOLIS                                </t>
  </si>
  <si>
    <t xml:space="preserve">BRIGIDA GONZALEZ AMARILLA                         </t>
  </si>
  <si>
    <t xml:space="preserve">GREGORIO VILLALBA                                 </t>
  </si>
  <si>
    <t xml:space="preserve">IGNACIO PEREIRA MARTINEZ                          </t>
  </si>
  <si>
    <t xml:space="preserve">AVELINO SILVERO                                   </t>
  </si>
  <si>
    <t xml:space="preserve">FRANCISCO SOLANO PEREIRA                          </t>
  </si>
  <si>
    <t xml:space="preserve">LUIS ALBERTO PEÑA                                 </t>
  </si>
  <si>
    <t xml:space="preserve">TIMOTEO BENITEZ                                   </t>
  </si>
  <si>
    <t xml:space="preserve">ELISEO BASILIO MALDONADO                          </t>
  </si>
  <si>
    <t xml:space="preserve">EULOGIO BENITEZ FRANCO                            </t>
  </si>
  <si>
    <t xml:space="preserve">JUANA CASIMIRA MALDONADO                          </t>
  </si>
  <si>
    <t xml:space="preserve">JUAN TOMAS ESCOBAR ESPINOLA                       </t>
  </si>
  <si>
    <t xml:space="preserve">CLEMENTINA IBARROLA DUARTE                        </t>
  </si>
  <si>
    <t xml:space="preserve">VIRGILIO BOGADO DIAZ                              </t>
  </si>
  <si>
    <t xml:space="preserve">VALERIO GIMENEZ                                   </t>
  </si>
  <si>
    <t xml:space="preserve">ISIDRO ESCOBAR IRALA                              </t>
  </si>
  <si>
    <t xml:space="preserve">PANTALEON RAMIREZ IRALA                           </t>
  </si>
  <si>
    <t xml:space="preserve">CELSO ARANDA                                      </t>
  </si>
  <si>
    <t xml:space="preserve">NICOLAS RAMIREZ IRALA                             </t>
  </si>
  <si>
    <t xml:space="preserve">PATRICIO RAMIREZ IRALA                            </t>
  </si>
  <si>
    <t xml:space="preserve">ANDRES AVELINO RODRIGUEZ                          </t>
  </si>
  <si>
    <t xml:space="preserve">FELIPA FERREIRA ROMERO                            </t>
  </si>
  <si>
    <t xml:space="preserve">ELODIA DEL ROSARIO IBARROLA VDA. DE ORTIZ         </t>
  </si>
  <si>
    <t xml:space="preserve">ANTONIA DUARTE                                    </t>
  </si>
  <si>
    <t xml:space="preserve">JOAQUINA MARTINEZ DE QUIÑONEZ                     </t>
  </si>
  <si>
    <t xml:space="preserve">EMILIANO RAMIREZ                                  </t>
  </si>
  <si>
    <t xml:space="preserve">SILVIO JARA DUARTE                                </t>
  </si>
  <si>
    <t xml:space="preserve">ANASTACIO CASTILLO JARA                           </t>
  </si>
  <si>
    <t xml:space="preserve">PORFIRIA BOGADO DIAZ                              </t>
  </si>
  <si>
    <t xml:space="preserve">CALIXTO FORTUNATO CORONEL ACOSTA                  </t>
  </si>
  <si>
    <t xml:space="preserve">VICENTE CAÑETE PAVON                              </t>
  </si>
  <si>
    <t xml:space="preserve">RAMON MALDONADO GIMENEZ                           </t>
  </si>
  <si>
    <t xml:space="preserve">LIONEL AGUERO                                     </t>
  </si>
  <si>
    <t xml:space="preserve">ZACARIAS BENITEZ QUINTANA                         </t>
  </si>
  <si>
    <t xml:space="preserve">EUSEBIA OJEDA SANCHEZ                             </t>
  </si>
  <si>
    <t xml:space="preserve">ARMINDA ANTONIA FIGARI DE QUINTANA                </t>
  </si>
  <si>
    <t xml:space="preserve">EPIFANIA CUELLAR DE BENITEZ                       </t>
  </si>
  <si>
    <t xml:space="preserve">AVELINO RODRIGUEZ                                 </t>
  </si>
  <si>
    <t xml:space="preserve">SINDULFA VILLALBA DE IBARROLA                     </t>
  </si>
  <si>
    <t xml:space="preserve">ISABELO ACOSTA GIMENEZ                            </t>
  </si>
  <si>
    <t xml:space="preserve">REIMUNDO DUARTE BURGO                             </t>
  </si>
  <si>
    <t xml:space="preserve">LUCIA GIMENEZ                                     </t>
  </si>
  <si>
    <t xml:space="preserve">ELENA GIMENEZ VDA. DE ORTIZ                       </t>
  </si>
  <si>
    <t xml:space="preserve">ANDRES BOGADO JARA                                </t>
  </si>
  <si>
    <t xml:space="preserve">DAMASIA SANCHEZ                                   </t>
  </si>
  <si>
    <t xml:space="preserve">PETRONA ESCOBAR DE ALMADA                         </t>
  </si>
  <si>
    <t xml:space="preserve">LEOCADIO CABALLERO                                </t>
  </si>
  <si>
    <t xml:space="preserve">BERNARDA CACERES DE BOGADO                        </t>
  </si>
  <si>
    <t xml:space="preserve">JUAN JOSE IRALA                                   </t>
  </si>
  <si>
    <t xml:space="preserve">SILVERIA ESCOBAR IRALA                            </t>
  </si>
  <si>
    <t xml:space="preserve">BENITA SANABRIA CAÑETE                            </t>
  </si>
  <si>
    <t xml:space="preserve">FLORENCIO IBARROLA GIMENEZ                        </t>
  </si>
  <si>
    <t xml:space="preserve">MIRNA CONCEPCION SOTO ARANDA                      </t>
  </si>
  <si>
    <t xml:space="preserve">CARLOS ACOSTA                                     </t>
  </si>
  <si>
    <t xml:space="preserve">EUGENIO ESCOBAR SANCHEZ                           </t>
  </si>
  <si>
    <t xml:space="preserve">RAMON EVELIO RUIZ                                 </t>
  </si>
  <si>
    <t xml:space="preserve">MARCELINA NUÑEZ DE CABALLERO                      </t>
  </si>
  <si>
    <t xml:space="preserve">PETRONA CLAVEL MELGAREJO DE AMARILLA              </t>
  </si>
  <si>
    <t xml:space="preserve">TEODULO JOSE GONZALEZ                             </t>
  </si>
  <si>
    <t xml:space="preserve">CLEMENTE AMARILLA                                 </t>
  </si>
  <si>
    <t xml:space="preserve">BUENAVENTURA MARTINEZ BURGOS                      </t>
  </si>
  <si>
    <t xml:space="preserve">AURELIO ESCOBAR                                   </t>
  </si>
  <si>
    <t xml:space="preserve">IRMA LORENZA GENEZ                                </t>
  </si>
  <si>
    <t xml:space="preserve">FRANCISCA AQUINO DE AREVALOS                      </t>
  </si>
  <si>
    <t xml:space="preserve">CAYETANA BENITEZ AMARILLA                         </t>
  </si>
  <si>
    <t xml:space="preserve">AURELIO VILLALBA ZARACHO                          </t>
  </si>
  <si>
    <t xml:space="preserve">ALBINO ENCINA NUÑEZ                               </t>
  </si>
  <si>
    <t xml:space="preserve">SIMON BURGOS                                      </t>
  </si>
  <si>
    <t xml:space="preserve">JOSEFA RAMONA ESCOBAR AGUILERA                    </t>
  </si>
  <si>
    <t xml:space="preserve">SALUSTIANO BAZAN                                  </t>
  </si>
  <si>
    <t xml:space="preserve">ROSENDO PRIETO GALEANO                            </t>
  </si>
  <si>
    <t xml:space="preserve">PATRICIA BRITEZ FERREIRA                          </t>
  </si>
  <si>
    <t xml:space="preserve">ISABEL BRITEZ VDA. DE COLMAN                      </t>
  </si>
  <si>
    <t xml:space="preserve">VICTOR BAZAN TORRES                               </t>
  </si>
  <si>
    <t xml:space="preserve">EDUARDA BAZAN TORRES                              </t>
  </si>
  <si>
    <t xml:space="preserve">ELISA ALMADA VDA. DE BAZAN                        </t>
  </si>
  <si>
    <t xml:space="preserve">EUDALDA CAÑETE VDA. DE ESPINOLA                   </t>
  </si>
  <si>
    <t xml:space="preserve">MAURICIO ORTIZ                                    </t>
  </si>
  <si>
    <t xml:space="preserve">MARIA ILDA GONZALEZ                               </t>
  </si>
  <si>
    <t xml:space="preserve">VICTORIANA RUIZ RIVEROS                           </t>
  </si>
  <si>
    <t xml:space="preserve">AURORA FLORENTIN DE RUIZ                          </t>
  </si>
  <si>
    <t xml:space="preserve">CRISTINO RUIZ                                     </t>
  </si>
  <si>
    <t xml:space="preserve">SIMONA CANDIA DIAZ                                </t>
  </si>
  <si>
    <t xml:space="preserve">SARITA CACERES VDA DE ROJAS                       </t>
  </si>
  <si>
    <t xml:space="preserve">EUGENIO CANDIA MANCUELLO                          </t>
  </si>
  <si>
    <t xml:space="preserve">ISIDORA IBARROLA CAJE                             </t>
  </si>
  <si>
    <t xml:space="preserve">JUAN ARCE                                         </t>
  </si>
  <si>
    <t xml:space="preserve">MARCIAL LUGO GOMEZ                                </t>
  </si>
  <si>
    <t xml:space="preserve">MARIA VICTORIA ZELAYA DE TELLES                   </t>
  </si>
  <si>
    <t xml:space="preserve">DOLORES BALBINA RIVEROS VDA DE RAMIREZ            </t>
  </si>
  <si>
    <t xml:space="preserve">FIDENCIO LUGO                                     </t>
  </si>
  <si>
    <t xml:space="preserve">JUAN BAUTISTA FLORENTIN                           </t>
  </si>
  <si>
    <t xml:space="preserve">MARIA WALDETRUDIS MARTINEZ                        </t>
  </si>
  <si>
    <t xml:space="preserve">MARIA GREGORIA DUARTE DE VERA                     </t>
  </si>
  <si>
    <t xml:space="preserve">GRACIANA RUIZ CAÑETE                              </t>
  </si>
  <si>
    <t xml:space="preserve">FRANCISCO SAUCEDO MARTINEZ                        </t>
  </si>
  <si>
    <t xml:space="preserve">PETRONA LOPEZ DE MALDONADO                        </t>
  </si>
  <si>
    <t xml:space="preserve">EUGENIO ORTELLADO                                 </t>
  </si>
  <si>
    <t xml:space="preserve">BRUNO LARA CASTILLO                               </t>
  </si>
  <si>
    <t xml:space="preserve">EULOGIA GALLOSO                                   </t>
  </si>
  <si>
    <t xml:space="preserve">CANTALISIA FLORENTIN ALMADA                       </t>
  </si>
  <si>
    <t xml:space="preserve">HERCULANO CABRAL                                  </t>
  </si>
  <si>
    <t xml:space="preserve">LUCIANO MALDONADO PEREIRA                         </t>
  </si>
  <si>
    <t xml:space="preserve">JOSE CONCEPCION GONZALEZ CUBILLA                  </t>
  </si>
  <si>
    <t xml:space="preserve">LIGIO RUIZ RIVEROS                                </t>
  </si>
  <si>
    <t xml:space="preserve">FELICIANO VILLAMAYOR PEDROZO                      </t>
  </si>
  <si>
    <t xml:space="preserve">BARTOLA POLINICIA LUGO DE OJEDA                   </t>
  </si>
  <si>
    <t xml:space="preserve">ROCIO CONCEPCION GONZALEZ DE JIMENEZ              </t>
  </si>
  <si>
    <t xml:space="preserve">LUCIANA ORTELLADO                                 </t>
  </si>
  <si>
    <t xml:space="preserve">PURISIMA DUARTE VDA. DE VERA                      </t>
  </si>
  <si>
    <t xml:space="preserve">OLINDA GAYOSO MALDONADO                           </t>
  </si>
  <si>
    <t xml:space="preserve">VIDAL DIAZ ESCOBAR                                </t>
  </si>
  <si>
    <t xml:space="preserve">BENIGNO OVELAR QUINTANA                           </t>
  </si>
  <si>
    <t xml:space="preserve">JOSEFA ANTONIA DUARTE VDA. DE CACERES             </t>
  </si>
  <si>
    <t xml:space="preserve">EDULFO TOMAS GONZALEZ BOGARIN                     </t>
  </si>
  <si>
    <t xml:space="preserve">ANGEL GUZMAN AYALA                                </t>
  </si>
  <si>
    <t xml:space="preserve">ANGELA OZORIO VDA. DE RIVEROS                     </t>
  </si>
  <si>
    <t xml:space="preserve">TORIBIA GONZALEZ SANABRIA                         </t>
  </si>
  <si>
    <t xml:space="preserve">DIONICIO BAZAN                                    </t>
  </si>
  <si>
    <t xml:space="preserve">LIDIA CANDIA MANCUELLO                            </t>
  </si>
  <si>
    <t xml:space="preserve">JUAN BUENO GONZALEZ TORRES                        </t>
  </si>
  <si>
    <t xml:space="preserve">FRANCO MARTINEZ COLLANTE                          </t>
  </si>
  <si>
    <t xml:space="preserve">JOVITA LUGO                                       </t>
  </si>
  <si>
    <t xml:space="preserve">SILVINA LUGO VDA. DE VERA                         </t>
  </si>
  <si>
    <t xml:space="preserve">EMILIANO PRIETO CABRAL                            </t>
  </si>
  <si>
    <t xml:space="preserve">ALBIN HERNAN GARCIA MALDONADO                     </t>
  </si>
  <si>
    <t xml:space="preserve">ADOLFO CARDOZO                                    </t>
  </si>
  <si>
    <t xml:space="preserve">OSVALDO RAMON CAÑETE GONZALEZ                     </t>
  </si>
  <si>
    <t xml:space="preserve">CRISTOBAL IBARRA GIMENEZ                          </t>
  </si>
  <si>
    <t xml:space="preserve">HIPOLITA ALMADA LUGO                              </t>
  </si>
  <si>
    <t xml:space="preserve">LORENZO AQUINO                                    </t>
  </si>
  <si>
    <t xml:space="preserve">LUCIANO GONZALEZ                                  </t>
  </si>
  <si>
    <t xml:space="preserve">ANTONIO SOSA                                      </t>
  </si>
  <si>
    <t xml:space="preserve">SILVIA MALDONADO CABRAL                           </t>
  </si>
  <si>
    <t xml:space="preserve">WILFRIDO RUIZ                                     </t>
  </si>
  <si>
    <t xml:space="preserve">VIDAL ORTEGA GOMEZ                                </t>
  </si>
  <si>
    <t xml:space="preserve">FATIMA CARINA CARDOZO DE GAUTO                    </t>
  </si>
  <si>
    <t xml:space="preserve">ISIDORO GONZALEZ TORRES                           </t>
  </si>
  <si>
    <t xml:space="preserve">TEOFILO GONZALEZ TORRES                           </t>
  </si>
  <si>
    <t xml:space="preserve">PATROCINIO GOMEZ LOPEZ                            </t>
  </si>
  <si>
    <t xml:space="preserve">FLORENCIO GONZALEZ ALMADA                         </t>
  </si>
  <si>
    <t xml:space="preserve">JULIANA RUIZ DIAZ DE AGUILERA                     </t>
  </si>
  <si>
    <t xml:space="preserve">JUAN OSVALDO RODRIGUEZ                            </t>
  </si>
  <si>
    <t xml:space="preserve">DARIO GOMEZ GONZALEZ                              </t>
  </si>
  <si>
    <t xml:space="preserve">MARIANO ARRUA RAMIREZ                             </t>
  </si>
  <si>
    <t xml:space="preserve">LEONOR BENITEZ                                    </t>
  </si>
  <si>
    <t xml:space="preserve">AGUSTIN EULOGIO MARTINEZ DIAZ                     </t>
  </si>
  <si>
    <t xml:space="preserve">ASCENCION ALMADA                                  </t>
  </si>
  <si>
    <t xml:space="preserve">JOSE GONZALEZ                                     </t>
  </si>
  <si>
    <t xml:space="preserve">PEDRO A. BENITEZ MORILLA                          </t>
  </si>
  <si>
    <t xml:space="preserve">MIGDONIO TRINIDAD GOMEZ                           </t>
  </si>
  <si>
    <t xml:space="preserve">JORGELINA GAUTO DE SALAS                          </t>
  </si>
  <si>
    <t xml:space="preserve">ROSA CANDIDA SALAS ARRUA                          </t>
  </si>
  <si>
    <t xml:space="preserve">DEL ROSARIO CHARRUFT DE GARCIA                    </t>
  </si>
  <si>
    <t xml:space="preserve">JUSTINA VILLALBA VDA DE SANABRIA                  </t>
  </si>
  <si>
    <t xml:space="preserve">FELICITA CABALLERO GONZALEZ                       </t>
  </si>
  <si>
    <t xml:space="preserve">CASIMIRA RIQUELME DE SAMUDIO                      </t>
  </si>
  <si>
    <t xml:space="preserve">GREGORIO TORRES GOMEZ                             </t>
  </si>
  <si>
    <t xml:space="preserve">IGNACIO VALIENTE                                  </t>
  </si>
  <si>
    <t xml:space="preserve">MARIA ROQUE NUÑEZ DE GIMENEZ                      </t>
  </si>
  <si>
    <t xml:space="preserve">OSVALDO MARTINEZ ESPINOLA                         </t>
  </si>
  <si>
    <t xml:space="preserve">JUAN ARZAMENDIA                                   </t>
  </si>
  <si>
    <t xml:space="preserve">AURELIA VERA VDA DE ROLON                         </t>
  </si>
  <si>
    <t xml:space="preserve">SIMEONA CARDOZO DE GARCETE                        </t>
  </si>
  <si>
    <t xml:space="preserve">FELIPE IRIGOYEN                                   </t>
  </si>
  <si>
    <t xml:space="preserve">HUGO NUÑEZ                                        </t>
  </si>
  <si>
    <t xml:space="preserve">JUAN MANUEL MAYOR SANABRIA                        </t>
  </si>
  <si>
    <t xml:space="preserve">DOLORES ESCOBAR FRETES                            </t>
  </si>
  <si>
    <t xml:space="preserve">EMILIANO BOGADO JARA                              </t>
  </si>
  <si>
    <t xml:space="preserve">MIGUELA BRITEZ YERUTA                             </t>
  </si>
  <si>
    <t xml:space="preserve">ATANACIA SANABRIA DE ORUE                         </t>
  </si>
  <si>
    <t xml:space="preserve">GREGORIO BENITEZ                                  </t>
  </si>
  <si>
    <t xml:space="preserve">PRISILIANA ALMADA DE ROLON                        </t>
  </si>
  <si>
    <t xml:space="preserve">FELICIA GONZALEZ SANABRIA                         </t>
  </si>
  <si>
    <t xml:space="preserve">MERIA TERESA ZARZA DE MARECOS                     </t>
  </si>
  <si>
    <t xml:space="preserve">FRANCISCO MOREL DELGADO                           </t>
  </si>
  <si>
    <t xml:space="preserve">CONSTANCIO DELGADO                                </t>
  </si>
  <si>
    <t xml:space="preserve">VALENTIN CARDOZO BENITEZ                          </t>
  </si>
  <si>
    <t xml:space="preserve">JUAN AGUILEO FRANCO                               </t>
  </si>
  <si>
    <t xml:space="preserve">MARIA DOMINGA GONZALEZ                            </t>
  </si>
  <si>
    <t xml:space="preserve">PEDRO ROBLES                                      </t>
  </si>
  <si>
    <t xml:space="preserve">CRISTINA TORALES                                  </t>
  </si>
  <si>
    <t xml:space="preserve">ANA IRALA VDA. DE VILLAMAYOR                      </t>
  </si>
  <si>
    <t xml:space="preserve">ROBERTO SEVERIANO VARGAS DIAZ                     </t>
  </si>
  <si>
    <t xml:space="preserve">ALPIDIO BENITEZ                                   </t>
  </si>
  <si>
    <t xml:space="preserve">ESTEBAN PEREIRA                                   </t>
  </si>
  <si>
    <t xml:space="preserve">ELVIRA YAKISIH VDA. DE MORILLA                    </t>
  </si>
  <si>
    <t xml:space="preserve">ATILIO GIMENEZ                                    </t>
  </si>
  <si>
    <t xml:space="preserve">PLUTARCO ANTONIO BENITEZ GONZALEZ                 </t>
  </si>
  <si>
    <t xml:space="preserve">LUCIANO ORUE                                      </t>
  </si>
  <si>
    <t xml:space="preserve">FELIPE SANTIAGO AGUILERA CARDOZO                  </t>
  </si>
  <si>
    <t xml:space="preserve">GREGORIO GOIRIS CAREAGA                           </t>
  </si>
  <si>
    <t xml:space="preserve">ALBINO ZARZA                                      </t>
  </si>
  <si>
    <t xml:space="preserve">FRANCISCA LUGO DE ORUE                            </t>
  </si>
  <si>
    <t xml:space="preserve">PANTALEON ORUE                                    </t>
  </si>
  <si>
    <t xml:space="preserve">ROSALINA ENCISO DE GALEANO                        </t>
  </si>
  <si>
    <t xml:space="preserve">ANA MORILLA DE NUÑEZ                              </t>
  </si>
  <si>
    <t xml:space="preserve">SINFORIANA BENITEZ PAREDEZ                        </t>
  </si>
  <si>
    <t xml:space="preserve">DAMASIA RUIZ DIAZ DUARTE                          </t>
  </si>
  <si>
    <t xml:space="preserve">DESIDERIO BAEZ FERNANDEZ                          </t>
  </si>
  <si>
    <t xml:space="preserve">PATROCINIA PRIETO DE BENITEZ                      </t>
  </si>
  <si>
    <t xml:space="preserve">OSCAR ANTONIO BAEZ LOVERA                         </t>
  </si>
  <si>
    <t xml:space="preserve">SALUSTIANO FLEITAS RIQUELME                       </t>
  </si>
  <si>
    <t xml:space="preserve">GERVACIO GIMENEZ                                  </t>
  </si>
  <si>
    <t xml:space="preserve">BENITO DE JESUS OZORIO CUBILLA                    </t>
  </si>
  <si>
    <t xml:space="preserve">JOSE GABRIEL GIMENEZ                              </t>
  </si>
  <si>
    <t xml:space="preserve">EFIGENIO VARGAS DELGADO                           </t>
  </si>
  <si>
    <t xml:space="preserve">SEVERA RAMONA SALINAS                             </t>
  </si>
  <si>
    <t xml:space="preserve">BASILISA GOMEZ DE GIMENEZ                         </t>
  </si>
  <si>
    <t xml:space="preserve">JOSE RUFINO VERGARA THOMPSON                      </t>
  </si>
  <si>
    <t xml:space="preserve">FELICIANA MARTINEZ DE ESCURRA                     </t>
  </si>
  <si>
    <t xml:space="preserve">JUAN CARLOS BORDA                                 </t>
  </si>
  <si>
    <t xml:space="preserve">ALFREDO OJEDA GIMENEZ                             </t>
  </si>
  <si>
    <t xml:space="preserve">ANA PAIVA DE VELAZQUEZ                            </t>
  </si>
  <si>
    <t xml:space="preserve">MARTINA BENITEZ                                   </t>
  </si>
  <si>
    <t xml:space="preserve">ROSENDO ARRUA AGUILAR                             </t>
  </si>
  <si>
    <t xml:space="preserve">MARIA ELSA TROCHE                                 </t>
  </si>
  <si>
    <t xml:space="preserve">AIDA LOPEZ INSFRAN                                </t>
  </si>
  <si>
    <t xml:space="preserve">LUCIA FREDESBINDA BENITEZ DE INSFRAN              </t>
  </si>
  <si>
    <t xml:space="preserve">GLADYS LORENZA MENDIETA                           </t>
  </si>
  <si>
    <t xml:space="preserve">MARIA LUISA ORTIZ DAVALOS                         </t>
  </si>
  <si>
    <t xml:space="preserve">ASUNCION GARCIA                                   </t>
  </si>
  <si>
    <t xml:space="preserve">CESAR GABRIEL BENITEZ                             </t>
  </si>
  <si>
    <t xml:space="preserve">GENARO AGÜERO RODRIGUEZ                           </t>
  </si>
  <si>
    <t xml:space="preserve">JULIAN AGÜERO ZARACHO                             </t>
  </si>
  <si>
    <t xml:space="preserve">CATALINA BOGARIN VIUDA DE SILVA                   </t>
  </si>
  <si>
    <t xml:space="preserve">MARIO RUBEN SILVA BOGARIN                         </t>
  </si>
  <si>
    <t xml:space="preserve">RAMON REYES CIBILS ARMOA                          </t>
  </si>
  <si>
    <t xml:space="preserve">LEONCIA IGNACIA TORRES DE GOMEZ                   </t>
  </si>
  <si>
    <t xml:space="preserve">LUCIO LEGUIZAMON ALVARENGA                        </t>
  </si>
  <si>
    <t xml:space="preserve">AGUSTIN MORALES HERMOSILLA                        </t>
  </si>
  <si>
    <t xml:space="preserve">JUAN CANCIO RIQUELME GIMENEZ                      </t>
  </si>
  <si>
    <t xml:space="preserve">MARCIAL LOPEZ MEDINA                              </t>
  </si>
  <si>
    <t xml:space="preserve">LUIS GAONA RUIZ                                   </t>
  </si>
  <si>
    <t xml:space="preserve">FLORENCIO ORTIGOZA                                </t>
  </si>
  <si>
    <t xml:space="preserve">BASILIO LOPEZ MEDINA                              </t>
  </si>
  <si>
    <t xml:space="preserve">LEOCADIO DIAZ GUTIERREZ                           </t>
  </si>
  <si>
    <t xml:space="preserve">PORFIRIA GAONA                                    </t>
  </si>
  <si>
    <t xml:space="preserve">EULALIO CABRERA                                   </t>
  </si>
  <si>
    <t xml:space="preserve">JUANA EVANGELISTA LOPEZ MEDINA                    </t>
  </si>
  <si>
    <t xml:space="preserve">PASCUAL DIAZ GIMENEZ                              </t>
  </si>
  <si>
    <t xml:space="preserve">ELSA BRIGIDA ORTIZ                                </t>
  </si>
  <si>
    <t xml:space="preserve">MARIANO GONZALEZ RODRIGUEZ                        </t>
  </si>
  <si>
    <t xml:space="preserve">SILVERIO PABLO GAONA                              </t>
  </si>
  <si>
    <t xml:space="preserve">CUSTODIO MIRANDA BENITEZ                          </t>
  </si>
  <si>
    <t xml:space="preserve">CLAUDIA SAMUDIO                                   </t>
  </si>
  <si>
    <t xml:space="preserve">GLADYS ALVARENGA NUÑEZ                            </t>
  </si>
  <si>
    <t xml:space="preserve">GASPAR MARTINEZ                                   </t>
  </si>
  <si>
    <t xml:space="preserve">SIMEON DUARTE                                     </t>
  </si>
  <si>
    <t xml:space="preserve">FERMIN CABRERA ROA                                </t>
  </si>
  <si>
    <t xml:space="preserve">JOAQUINA ROSA GAONA DE ORTIZ                      </t>
  </si>
  <si>
    <t xml:space="preserve">FABIO RAMON GONZALEZ                              </t>
  </si>
  <si>
    <t xml:space="preserve">CANTALICIO GONZALEZ                               </t>
  </si>
  <si>
    <t xml:space="preserve">MARCOS MEDINA                                     </t>
  </si>
  <si>
    <t xml:space="preserve">BERNARDINA LOPEZ MEDINA                           </t>
  </si>
  <si>
    <t xml:space="preserve">GUMERCINDA ARIAS                                  </t>
  </si>
  <si>
    <t xml:space="preserve">CATALINO HERMOSILLA GONZALEZ                      </t>
  </si>
  <si>
    <t xml:space="preserve">BARTOLOME BENITEZ IRALA                           </t>
  </si>
  <si>
    <t xml:space="preserve">BERNARDINO MEDINA GAONA                           </t>
  </si>
  <si>
    <t xml:space="preserve">LIBERATA LOPEZ                                    </t>
  </si>
  <si>
    <t xml:space="preserve">FRANCISCA MOSQUEIRA SOLANA                        </t>
  </si>
  <si>
    <t xml:space="preserve">ANTONIO FERNANDEZ GONZALEZ                        </t>
  </si>
  <si>
    <t xml:space="preserve">JUANA BAUTISTA TROCHE MOREL                       </t>
  </si>
  <si>
    <t xml:space="preserve">BRIGIDO DUARTE PEREIRA                            </t>
  </si>
  <si>
    <t xml:space="preserve">VICENTA ARZAMENDIA VDA. DE FIGUEREDO              </t>
  </si>
  <si>
    <t xml:space="preserve">DOLORES GARCIA GOMEZ                              </t>
  </si>
  <si>
    <t xml:space="preserve">FELICIA GOMEZ DE BENITEZ                          </t>
  </si>
  <si>
    <t xml:space="preserve">LUISA FERREIRA                                    </t>
  </si>
  <si>
    <t xml:space="preserve">MARIA MAGDALENA GODOY DE VALDEZ                   </t>
  </si>
  <si>
    <t xml:space="preserve">DIONISIA GOMEZ DE MARTINEZ                        </t>
  </si>
  <si>
    <t xml:space="preserve">MANUEL FERREIRA                                   </t>
  </si>
  <si>
    <t xml:space="preserve">VIRGILIO ARAUJO                                   </t>
  </si>
  <si>
    <t xml:space="preserve">ALCIDES LEGUIZAMON                                </t>
  </si>
  <si>
    <t xml:space="preserve">MARIA DORA PACHECO DE RIOS                        </t>
  </si>
  <si>
    <t>Urbana</t>
  </si>
  <si>
    <t>Rural</t>
  </si>
  <si>
    <t xml:space="preserve">Hogar 1 </t>
  </si>
  <si>
    <t xml:space="preserve">Hogar 2 </t>
  </si>
  <si>
    <t xml:space="preserve">Hogar 3 </t>
  </si>
  <si>
    <t xml:space="preserve">Hogar 4 </t>
  </si>
  <si>
    <t xml:space="preserve">MONGES                                                                                              </t>
  </si>
  <si>
    <t xml:space="preserve">LORENZO TOLENTINO                                                                                   </t>
  </si>
  <si>
    <t xml:space="preserve">VELASTIQUI FERNANDEZ                                                                                </t>
  </si>
  <si>
    <t xml:space="preserve">CARRERA MONTIEL                                                                                     </t>
  </si>
  <si>
    <t>NOMBRE Y APELLIDO EN BASE DE DATOS</t>
  </si>
  <si>
    <t xml:space="preserve">ANATOLIA            </t>
  </si>
  <si>
    <t>CENSADO/SIN EDAD EN BD</t>
  </si>
  <si>
    <t>CENSADO/NO CENSADO</t>
  </si>
  <si>
    <t>DUPLICADO</t>
  </si>
  <si>
    <t xml:space="preserve">IDALINA GOMEZ VDA. DE GONZALEZ        </t>
  </si>
  <si>
    <t>FIGURABAN COMO NO CENSADOS PERO CON DATOS EN BASE</t>
  </si>
  <si>
    <t>NO CENSADO/CENSADO</t>
  </si>
  <si>
    <t>CALLE AMERICA LIBERTADOR C/ DEL MAESTRO ,BARRIO SEDA</t>
  </si>
  <si>
    <t xml:space="preserve">SE ENTRA EN LA ESQUINA DEL RESTAURANT ZAZON 3 CUADRAS EN LA CALLE DEL MAESTRO LUEGO SE DOBLA A LA DERECHA </t>
  </si>
  <si>
    <t>(0982) 744094</t>
  </si>
  <si>
    <t>SI</t>
  </si>
  <si>
    <t>PASANDO LA VIA FERREA CERCA DE LA CAPILLA SAN MIGUEL 7Y FRENTE AL PUESTO DE SALUD</t>
  </si>
  <si>
    <t>0981-359-627</t>
  </si>
  <si>
    <t>KM 18 CAMINO A YUKYRY</t>
  </si>
  <si>
    <t>A 300 METROS DE LA VIA FERREA</t>
  </si>
  <si>
    <t>SIN DATOS EN BASE</t>
  </si>
  <si>
    <t xml:space="preserve">Otro pariente </t>
  </si>
  <si>
    <t xml:space="preserve">No pariente </t>
  </si>
  <si>
    <t xml:space="preserve">CAMINO A YUKYRY, CALLE SAN ISIDRO C/ VERGEL LUQUEÑO </t>
  </si>
  <si>
    <t>A 2 CUADRAS Y MEDIA DE LA ESCUELA SAN MARTIN ENTRANDO A LA DERECHA</t>
  </si>
  <si>
    <t>STA. REY C/ VIRGEN DE LURDES 4º CÑIA</t>
  </si>
  <si>
    <t>DE LA RESIDENTA, ENTRAR POR CALLE STO REY Y LUEGO 300 MTS POR LA ALBORADA</t>
  </si>
  <si>
    <t>ENRIQUE NUÑEZ C/ SANTO REY</t>
  </si>
  <si>
    <t>HACIA LA PLAZA SANTO REY</t>
  </si>
  <si>
    <t>PAJARO CAMPANA ESQ SAN FRANCISCO</t>
  </si>
  <si>
    <t>A 100MTS APROX DE LA PLAZA AMISTAD</t>
  </si>
  <si>
    <t>0981-326-370</t>
  </si>
  <si>
    <t>CALLE SAN JUAN</t>
  </si>
  <si>
    <t>HACIA LA ESCUELA SAN JUAN</t>
  </si>
  <si>
    <t>FOTOGRAFOS DEL CHACO 1490C/ CAPILLA INMACULADO CONCEPCION</t>
  </si>
  <si>
    <t>CAPILLA INMACULADO / SOBRE FOTOGRAFOS DEL CHACO, ENTRE GOMERY CLUB Y LA CAPILLA 8 DE DICIEMBRE</t>
  </si>
  <si>
    <t>0984 244882</t>
  </si>
  <si>
    <t>STA TERESA, 10 DE AGOSTO, A 150 MTS DE FOTOGRAFOS</t>
  </si>
  <si>
    <t>SOBRE 10 DE AGOSTO ENTRANDO DESDE FOTOGRAFOS DEL CHACO UNOS 150 MTS, ANTES DE LA PLAZA, CERCA DE POLICIA 46</t>
  </si>
  <si>
    <t>FELIX PEREZ CARDOZO ESQ. 10 DE AGOSTO. STA TERESA</t>
  </si>
  <si>
    <t>DE LA PLAZA DE LA AMISTAD, SOBRE SAN RAFAEL ANTES DEL CENTRO DE SALUD, POR SANTA ROSA SEGUIR UNA CUADRA Y A LA IZQUIERDA OTRA CUADRAS. EN LA ESQUINA</t>
  </si>
  <si>
    <t>CERCA DE CAPILLA SAN ANTONIO</t>
  </si>
  <si>
    <t>CAMINO A ZARATE ISLA, CERCA DEL CEMENTERIO JARDIN DE LA PAZ</t>
  </si>
  <si>
    <t xml:space="preserve">AL COSTADO DEL COLEGIO TERRANOVA </t>
  </si>
  <si>
    <t>(0961) 792463</t>
  </si>
  <si>
    <t>A 1500MTS APROX DEL CENTRO DEPORTIVO SAN RAMON</t>
  </si>
  <si>
    <t>A 100 MTS CLUB IMPERIAL</t>
  </si>
  <si>
    <t>PASANDO LA CAPILLA SAN FRANCISCO GIRAR A LA IZQUIERDA UNA CUADRA</t>
  </si>
  <si>
    <t>0983-460-911</t>
  </si>
  <si>
    <t>FRENTE DE LA PLAZA</t>
  </si>
  <si>
    <t>CERCA COLONIA JUAN DE ZALAZAR, CAPILLA SAN FCO,PARADA LINEA 5, A 50 MTS DE LA QUINTA KAITO</t>
  </si>
  <si>
    <t>0984 472265</t>
  </si>
  <si>
    <t>TTE. HERRERO BUENO ESQ. PISTA 9º CÑIA</t>
  </si>
  <si>
    <t>DE LA PISTA DEL CLUB TTE. HERRERO BUENO, DOBLAR A LA DERECHA, CASA A LA MANO DERECHA</t>
  </si>
  <si>
    <t>A 200MTS DE LA ESCUELA SAN FRANCISCO</t>
  </si>
  <si>
    <t>0981-454-259</t>
  </si>
  <si>
    <t>HACIA LA CANCHA ATLETICO TRIUNFO</t>
  </si>
  <si>
    <t>DETRÁS DE LA CAPILLA SAN FRANCISCO Y CERCA DE LA PARADA DE LA LINEA 5</t>
  </si>
  <si>
    <t>(0983) 581245</t>
  </si>
  <si>
    <t>A 300 MTS DE LA COMISARIA 29 TARUMANDY</t>
  </si>
  <si>
    <t>0971 110987</t>
  </si>
  <si>
    <t>BALDOMERO IRALA C/ BENITO PEREZ</t>
  </si>
  <si>
    <t>PASANDO EL POLIDEPORTIVO ITAPUAMI ENFRENTE DE UN ALMACEN</t>
  </si>
  <si>
    <t>0981-915-033</t>
  </si>
  <si>
    <t>ES SILVERO JARA</t>
  </si>
  <si>
    <t>IR POR LA CALLE BALDOMERO IRALA, PASANDO EL POLIDEPORTIVO ITAPUAMI ENTRAR POR LA CALLE BENITO PEREZ LA CASA SE ENCUENTRA SOBRE LA CALLE EX SILVERO JARA</t>
  </si>
  <si>
    <t>0983-375-636</t>
  </si>
  <si>
    <t xml:space="preserve">CERCA DE LA ESCUELA NIÑO JESUS Y DE LA CAPILLA SAN FRANCISCO </t>
  </si>
  <si>
    <t>(0971) 928119</t>
  </si>
  <si>
    <t>0985-864-743</t>
  </si>
  <si>
    <t>CALLE QUE VA A LIMPIO POR ITAPUAMI</t>
  </si>
  <si>
    <t>PASANDO LA ESCUELA PERPETUO SOCORRO A LA DERECHA 2 CUADRAS</t>
  </si>
  <si>
    <t>A 2 CUADRAS DE LA ESCUELA JOVENES UNIDOS</t>
  </si>
  <si>
    <t>0981-879-090</t>
  </si>
  <si>
    <t>SAN CARLOS Nº 209 C/ LOS PINOS</t>
  </si>
  <si>
    <t>ENTRAR EN SAN CARLOS, PASANDO LA CALLE CORTA, ANTES DE LOS PINOS</t>
  </si>
  <si>
    <t>CAÑADA SOLIS Y FLORESTA</t>
  </si>
  <si>
    <t>PASANDO 2 CUADRAS LA CALLE YTA YVATE SE ENTRA EN LA CALLE RAMON VILLALBA UNA CUADRA Y MEDIA APROXIMADAMENTE PARA LLEGAR A LA CASA.</t>
  </si>
  <si>
    <t>CALLE L. C/ FLORESTA</t>
  </si>
  <si>
    <t>IR POR FLORESTA Y GIRAR EN LA CALLE L.</t>
  </si>
  <si>
    <t>0982-387-645</t>
  </si>
  <si>
    <t>MANCAAHY POZO AZUL</t>
  </si>
  <si>
    <t>VERGEL LUQUEÑO Y LORENZO ROJAS</t>
  </si>
  <si>
    <t>PASANDO EL ALMACEN</t>
  </si>
  <si>
    <t xml:space="preserve">A UNA CUADRA APROX. DEL HOSPITAL REGIONAL </t>
  </si>
  <si>
    <t>CALLE 12 (SEGÚN ANDE)</t>
  </si>
  <si>
    <t>ALADO DE LA CAPILLA SANTA LUCIA</t>
  </si>
  <si>
    <t xml:space="preserve">CAMINO A YTAPUAMI Y A SAN BERNARDINO </t>
  </si>
  <si>
    <t xml:space="preserve">10º CÑIA, </t>
  </si>
  <si>
    <t>UNA CUADRA DESPUES DE LA ESC. GREGORIO BAZAN</t>
  </si>
  <si>
    <t>POZO AZUL - MARIN KA`AGUY</t>
  </si>
  <si>
    <t>SOBRE LA CALLE POZO AZUL EN LA DESPENSA SAN CAYETANO</t>
  </si>
  <si>
    <t>NICOLAS CUBILLA</t>
  </si>
  <si>
    <t>PASANDO LA CALLE SGTO 2DO ALEJANDRO IGLESIAS, SOBRE NICOLAS CUBILLA</t>
  </si>
  <si>
    <t>FRENTE A UNA CANCHA DE VOLLEY</t>
  </si>
  <si>
    <t>(0971) 351214</t>
  </si>
  <si>
    <t>DISTRITO</t>
  </si>
  <si>
    <t>NOMBRES</t>
  </si>
  <si>
    <t>APELLIDOS</t>
  </si>
  <si>
    <t>CI_JEFE DE HOGAR</t>
  </si>
  <si>
    <t>VAL</t>
  </si>
  <si>
    <t>(SIN DATOS)</t>
  </si>
  <si>
    <t>ASENTAMIENTO 16 DE JULIO</t>
  </si>
  <si>
    <t>FRACCION AVELLANAS</t>
  </si>
  <si>
    <t>FRACCION RAMONCITO</t>
  </si>
  <si>
    <t>PRIMAVERA</t>
  </si>
  <si>
    <t>PUNTA CARRETA</t>
  </si>
  <si>
    <t>*Personas que figuraban como CENSADOS pero sin datos en BASE</t>
  </si>
  <si>
    <t>*Personas que figuraban como NO CENSADOS pero con datos en BASE</t>
  </si>
  <si>
    <t>N°</t>
  </si>
  <si>
    <t>N° DE CASA</t>
  </si>
  <si>
    <t>Dirección y Nº de casa</t>
  </si>
  <si>
    <t xml:space="preserve">REGINA            </t>
  </si>
  <si>
    <t xml:space="preserve">GIMENEZ            </t>
  </si>
  <si>
    <t xml:space="preserve">ANGELA            </t>
  </si>
  <si>
    <t xml:space="preserve"> PASAR EL CLUB TTE HERREROS BUENOS, EL POLIDEPORTIVO I.P.A HASTA LA CAPILLA CRISTO REDENTOR GIRAR A LA IZQUIERDA MEDIA CUADRA APROX ANTES DE ALCANZAR LA PARADA DE LA LINEA 64 EMPRESA 15 DE MAYO</t>
  </si>
  <si>
    <t>A 30K DE LA PARADA DE LA LINEA 64</t>
  </si>
  <si>
    <t>CALLE MAYOR RAMON VILLALBA C/ AVDA NANAWA , 2ª CÑIA</t>
  </si>
  <si>
    <t xml:space="preserve">ISIDORA            </t>
  </si>
  <si>
    <t>IR SOBRE LA CALLE TERESA DE JESUS Y EN LA 1º CUADRA GIRAR A LA IZQUIERDA</t>
  </si>
  <si>
    <t xml:space="preserve">SERVIN            </t>
  </si>
  <si>
    <t xml:space="preserve">LEONOR            </t>
  </si>
  <si>
    <t>EN EL DESVIO A SAN BERNARDINO SE ENTRA 400 METROS LUEGO SE DOBLA A LA DERECHA EN LA DESPENSA CLAUDIA. UNA CUADRA PARA LLEGAR A LA CASA</t>
  </si>
  <si>
    <t>CÑIA 8, SANTA LIBRADA</t>
  </si>
  <si>
    <t xml:space="preserve">0981 947871 </t>
  </si>
  <si>
    <t xml:space="preserve">0971 232 979 </t>
  </si>
  <si>
    <t xml:space="preserve">0983 422428 </t>
  </si>
  <si>
    <t xml:space="preserve">0982-955175 </t>
  </si>
  <si>
    <t xml:space="preserve">VALENTINA            </t>
  </si>
  <si>
    <t xml:space="preserve">DIAZ VDA DE SOSA           </t>
  </si>
  <si>
    <t xml:space="preserve">MARIN KA AVY     </t>
  </si>
  <si>
    <t xml:space="preserve">EDELIRA MARTINA           </t>
  </si>
  <si>
    <t xml:space="preserve">MARTINEZ   </t>
  </si>
  <si>
    <t xml:space="preserve">NELSON DIOSNEL AQUINO   </t>
  </si>
  <si>
    <t xml:space="preserve">ACOSTA DE BENITEZ           </t>
  </si>
  <si>
    <t xml:space="preserve">CATALINA   ACOSTA   </t>
  </si>
  <si>
    <t xml:space="preserve">REGINA   </t>
  </si>
  <si>
    <t xml:space="preserve">FERNANDEZ   </t>
  </si>
  <si>
    <t xml:space="preserve">MARIA RUMILDA FERNANDEZ   </t>
  </si>
  <si>
    <t xml:space="preserve">ABEL PEREIRA     </t>
  </si>
  <si>
    <t xml:space="preserve">GREGORIA   </t>
  </si>
  <si>
    <t xml:space="preserve">GIMENEZ   </t>
  </si>
  <si>
    <t xml:space="preserve">GREGORIA   GIMENEZ   </t>
  </si>
  <si>
    <t xml:space="preserve">SEGOVIA CUBILLA           </t>
  </si>
  <si>
    <t xml:space="preserve">PATRICIO   SEGOVIA CUBI  </t>
  </si>
  <si>
    <t xml:space="preserve">ELADIA            </t>
  </si>
  <si>
    <t xml:space="preserve">TORRES VDA DE SANABRIA          </t>
  </si>
  <si>
    <t>ELADIA   TORRES  VDA DE SANABRIA</t>
  </si>
  <si>
    <t xml:space="preserve">ALEJANDRA            </t>
  </si>
  <si>
    <t xml:space="preserve">NUÑEZ VDA DE SANABRIA          </t>
  </si>
  <si>
    <t>ALEJANDRA   NUÑEZ  VDA DE SANABRIA</t>
  </si>
  <si>
    <t xml:space="preserve">FRACCION OñONDIVEPA    </t>
  </si>
  <si>
    <t xml:space="preserve">BRIGIDA            </t>
  </si>
  <si>
    <t xml:space="preserve">FERNANDEZ VDA DE ROJAS          </t>
  </si>
  <si>
    <t xml:space="preserve">BRIGIDA   FERNANDEZ VDA DE ROJAS </t>
  </si>
  <si>
    <t xml:space="preserve">JIMENEZ            </t>
  </si>
  <si>
    <t xml:space="preserve">LIBRADA   JIMENEZ   </t>
  </si>
  <si>
    <t xml:space="preserve">PEDRO REGALADO           </t>
  </si>
  <si>
    <t xml:space="preserve">CARDOZO BENITEZ           </t>
  </si>
  <si>
    <t xml:space="preserve">PEDRO  REGADO  CARDOZO BENITEZ </t>
  </si>
  <si>
    <t xml:space="preserve">JULIO            </t>
  </si>
  <si>
    <t xml:space="preserve">CASTILLO            </t>
  </si>
  <si>
    <t xml:space="preserve">JULIO    CASTILLO   </t>
  </si>
  <si>
    <t xml:space="preserve">ANGELA   </t>
  </si>
  <si>
    <t xml:space="preserve">ROJAS VDA DE OLMEDO           </t>
  </si>
  <si>
    <t xml:space="preserve">LIDIA DE FILIPINI   </t>
  </si>
  <si>
    <t xml:space="preserve">C SAN CARLOS     </t>
  </si>
  <si>
    <t xml:space="preserve">ROSALIA            </t>
  </si>
  <si>
    <t xml:space="preserve">CACERES MOREL           </t>
  </si>
  <si>
    <t xml:space="preserve">ROSALIA   CACERES MOREL  </t>
  </si>
  <si>
    <t xml:space="preserve">CECILIO            </t>
  </si>
  <si>
    <t xml:space="preserve">GONZALEZ SANABRIA           </t>
  </si>
  <si>
    <t xml:space="preserve">CECILIO   GONZALEZ SANABRIA </t>
  </si>
  <si>
    <t xml:space="preserve">VICENTE FELICIANO           </t>
  </si>
  <si>
    <t xml:space="preserve">ROMERO            </t>
  </si>
  <si>
    <t xml:space="preserve">EMIGDIA            </t>
  </si>
  <si>
    <t xml:space="preserve">ACOSTA VDA DE GIMENEZ          </t>
  </si>
  <si>
    <t xml:space="preserve">EMIGDIA   ACOSTA  VDA DE GIMENEZ </t>
  </si>
  <si>
    <t xml:space="preserve">ERNESTINA            </t>
  </si>
  <si>
    <t xml:space="preserve">GONZALEZ            </t>
  </si>
  <si>
    <t xml:space="preserve">SEVERIANA ORUE    </t>
  </si>
  <si>
    <t xml:space="preserve">ENRIQUE            </t>
  </si>
  <si>
    <t xml:space="preserve">JUAN TOMAS            </t>
  </si>
  <si>
    <t xml:space="preserve">CACERES PERALTA           </t>
  </si>
  <si>
    <t xml:space="preserve">ACARIO CACERES    </t>
  </si>
  <si>
    <t xml:space="preserve">ANA DELIA   </t>
  </si>
  <si>
    <t xml:space="preserve">SANTA ARCENIA GARCIA   </t>
  </si>
  <si>
    <t xml:space="preserve">MARIA BLANCA     </t>
  </si>
  <si>
    <t xml:space="preserve">PEDRO            </t>
  </si>
  <si>
    <t xml:space="preserve">AYALA            </t>
  </si>
  <si>
    <t xml:space="preserve">ANIBAL ESCOBAR    </t>
  </si>
  <si>
    <t xml:space="preserve">7MA.COMPAÑIA     </t>
  </si>
  <si>
    <t xml:space="preserve">ASUNCION   </t>
  </si>
  <si>
    <t xml:space="preserve">ALMADA   </t>
  </si>
  <si>
    <t xml:space="preserve">ASUNCION   ALMADA   </t>
  </si>
  <si>
    <t xml:space="preserve">EXALTACION   </t>
  </si>
  <si>
    <t xml:space="preserve">ORREGO   </t>
  </si>
  <si>
    <t xml:space="preserve">BLANCA DIONICIA PINEDA   </t>
  </si>
  <si>
    <t xml:space="preserve">FERMINA   </t>
  </si>
  <si>
    <t xml:space="preserve">AGUILERA   </t>
  </si>
  <si>
    <t xml:space="preserve">MARTA B. GONZALEZ   </t>
  </si>
  <si>
    <t xml:space="preserve">FRANCISCA   </t>
  </si>
  <si>
    <t xml:space="preserve">SALDIVAR   </t>
  </si>
  <si>
    <t xml:space="preserve">MIGUELA RAMOS    </t>
  </si>
  <si>
    <t xml:space="preserve">FRACCION YBOTY     </t>
  </si>
  <si>
    <t xml:space="preserve">LUCIA    </t>
  </si>
  <si>
    <t xml:space="preserve">ORTIZ    </t>
  </si>
  <si>
    <t xml:space="preserve">ANGELINA ALCARAZ   </t>
  </si>
  <si>
    <t xml:space="preserve">LUIS    </t>
  </si>
  <si>
    <t xml:space="preserve">GONZALEZ   </t>
  </si>
  <si>
    <t xml:space="preserve">POZO AZUL      </t>
  </si>
  <si>
    <t xml:space="preserve">MARTINA   </t>
  </si>
  <si>
    <t xml:space="preserve">VDA.  DE GONZALEZ </t>
  </si>
  <si>
    <t xml:space="preserve">MARTINA   VDA.  DE GONZALEZ </t>
  </si>
  <si>
    <t xml:space="preserve">PEDRO    </t>
  </si>
  <si>
    <t xml:space="preserve">ROBLES   </t>
  </si>
  <si>
    <t xml:space="preserve">SALVADORA DOMINGUEZ   </t>
  </si>
  <si>
    <t xml:space="preserve">TEODULO   </t>
  </si>
  <si>
    <t xml:space="preserve">SAMANIEGO   </t>
  </si>
  <si>
    <t xml:space="preserve">UBALDA SAMANIEGO DE ESCAÑIZA  </t>
  </si>
  <si>
    <t xml:space="preserve">ASCENCION            </t>
  </si>
  <si>
    <t xml:space="preserve">ZALAZAR COLMAN           </t>
  </si>
  <si>
    <t xml:space="preserve">JUAN  JOSE  </t>
  </si>
  <si>
    <t xml:space="preserve">JUAN  JOSE  MARTINEZ   </t>
  </si>
  <si>
    <t xml:space="preserve">LAS GOLONDRINAS     </t>
  </si>
  <si>
    <t xml:space="preserve">VICTORINA   </t>
  </si>
  <si>
    <t xml:space="preserve">MARTINEZ          </t>
  </si>
  <si>
    <t xml:space="preserve">LEONILDA SANCHEZ DE ESCOBAR  </t>
  </si>
  <si>
    <t xml:space="preserve">NATIVIDAD            </t>
  </si>
  <si>
    <t xml:space="preserve">SAN MARTIN     </t>
  </si>
  <si>
    <t xml:space="preserve">MARIA  CANDIDA </t>
  </si>
  <si>
    <t xml:space="preserve">DUARTE   </t>
  </si>
  <si>
    <t xml:space="preserve">MARIA  CANDIDA DUARTE   </t>
  </si>
  <si>
    <t xml:space="preserve">FERNANDA   </t>
  </si>
  <si>
    <t xml:space="preserve">FLORENTIN   </t>
  </si>
  <si>
    <t xml:space="preserve">CONCEPCION FLORENTIN DE LLANO  </t>
  </si>
  <si>
    <t xml:space="preserve">SIXTA            </t>
  </si>
  <si>
    <t xml:space="preserve">MEDINA DE MEDINA           </t>
  </si>
  <si>
    <t xml:space="preserve">PAREDES DE MALDONADO          </t>
  </si>
  <si>
    <t xml:space="preserve">ANGEL RIQUELME    </t>
  </si>
  <si>
    <t xml:space="preserve">ENRIQUE NUÑEZ     </t>
  </si>
  <si>
    <t xml:space="preserve">JOSE  LEON  </t>
  </si>
  <si>
    <t xml:space="preserve">NUÑEZ MEDINA           </t>
  </si>
  <si>
    <t xml:space="preserve">JOSE  LEON  NUÑEZ    </t>
  </si>
  <si>
    <t xml:space="preserve">PETRONA IGNACIA           </t>
  </si>
  <si>
    <t xml:space="preserve">MEDINA            </t>
  </si>
  <si>
    <t xml:space="preserve">IRRAZABAL      </t>
  </si>
  <si>
    <t xml:space="preserve">JUAN  SILVESTRE </t>
  </si>
  <si>
    <t xml:space="preserve">DOMINGUEZ   </t>
  </si>
  <si>
    <t xml:space="preserve">JUAN  SILVESTRE DOMINGUEZ   </t>
  </si>
  <si>
    <t xml:space="preserve">EL MAESTRO C LA PAZ    </t>
  </si>
  <si>
    <t xml:space="preserve">CRECENCIA            </t>
  </si>
  <si>
    <t xml:space="preserve">FRANCO VDA DE CHAMORRO          </t>
  </si>
  <si>
    <t>CRECENCIA   FRANCO  VDA DE CHAMORRO</t>
  </si>
  <si>
    <t xml:space="preserve">DAMASIA MONZON    </t>
  </si>
  <si>
    <t xml:space="preserve">GRAL DIAZ      </t>
  </si>
  <si>
    <t xml:space="preserve">FRANCISCA            </t>
  </si>
  <si>
    <t xml:space="preserve">CACERES VDA DE AGUAYO          </t>
  </si>
  <si>
    <t xml:space="preserve">FRANCISCA   CACERES   </t>
  </si>
  <si>
    <t xml:space="preserve">IBARRA DE SANABRIA           </t>
  </si>
  <si>
    <t xml:space="preserve">CESAR SANABRIA    </t>
  </si>
  <si>
    <t xml:space="preserve">CESAR GREGORIO           </t>
  </si>
  <si>
    <t xml:space="preserve">SANABRIA AYALA           </t>
  </si>
  <si>
    <t xml:space="preserve">CESAR    SANABRIA   </t>
  </si>
  <si>
    <t xml:space="preserve">LA ALEGRIA     </t>
  </si>
  <si>
    <t xml:space="preserve">CANIZA   </t>
  </si>
  <si>
    <t xml:space="preserve">LEONARDO PORTILLO   </t>
  </si>
  <si>
    <t xml:space="preserve">Nº357      </t>
  </si>
  <si>
    <t xml:space="preserve">CIRILO   </t>
  </si>
  <si>
    <t xml:space="preserve">HAEDO    </t>
  </si>
  <si>
    <t xml:space="preserve">MARIA TIBURCIA SILVA   </t>
  </si>
  <si>
    <t xml:space="preserve">ESTEFANA   </t>
  </si>
  <si>
    <t xml:space="preserve">CABRERA   </t>
  </si>
  <si>
    <t xml:space="preserve">ANACLETO RUIZ    </t>
  </si>
  <si>
    <t xml:space="preserve">AGAPITA            </t>
  </si>
  <si>
    <t xml:space="preserve">CABRERA FRUTOS           </t>
  </si>
  <si>
    <t xml:space="preserve">SNº CASI SAN JUAN    </t>
  </si>
  <si>
    <t xml:space="preserve">PRUDENCIA   </t>
  </si>
  <si>
    <t xml:space="preserve">CORONEL   </t>
  </si>
  <si>
    <t xml:space="preserve">LUIS VERA    </t>
  </si>
  <si>
    <t xml:space="preserve">CELIA RAMONA           </t>
  </si>
  <si>
    <t xml:space="preserve">ORTIZ VDA DE ROSA           </t>
  </si>
  <si>
    <t xml:space="preserve">CELIA  RAMONA  ORTIZ    </t>
  </si>
  <si>
    <t xml:space="preserve">FOTOGRAFO DEL CHACO    </t>
  </si>
  <si>
    <t xml:space="preserve">BENITA            </t>
  </si>
  <si>
    <t xml:space="preserve">ROTELA VDA DE VALDEZ          </t>
  </si>
  <si>
    <t xml:space="preserve">BLANCA DE DOMINGUEZ   </t>
  </si>
  <si>
    <t xml:space="preserve">LOTEAMIENTO SAN CAYETANO FRENTE AL CARTEL       </t>
  </si>
  <si>
    <t xml:space="preserve">    </t>
  </si>
  <si>
    <t xml:space="preserve">PEDRO LISANDRO           </t>
  </si>
  <si>
    <t xml:space="preserve">OVIEDO SOLIS           </t>
  </si>
  <si>
    <t xml:space="preserve">PEDRO  LISANDRO  OVIEDO  SOLIS  </t>
  </si>
  <si>
    <t xml:space="preserve">FOTOGRAFOS DEL CHACO    </t>
  </si>
  <si>
    <t xml:space="preserve">EUSEBIO            </t>
  </si>
  <si>
    <t xml:space="preserve">LEGUIZAMON            </t>
  </si>
  <si>
    <t xml:space="preserve">NIDIA LEGUIZAMON   </t>
  </si>
  <si>
    <t xml:space="preserve">FELIPA  ROSALINA </t>
  </si>
  <si>
    <t xml:space="preserve">BRACHO  VDA DE SANCHEZ </t>
  </si>
  <si>
    <t xml:space="preserve">JORGE SANCHEZ    </t>
  </si>
  <si>
    <t xml:space="preserve">SOLIS DE LOPEZ           </t>
  </si>
  <si>
    <t xml:space="preserve">EDUARDA            </t>
  </si>
  <si>
    <t xml:space="preserve">BARBOZA DE OVIEDO           </t>
  </si>
  <si>
    <t xml:space="preserve">BRAULIA            </t>
  </si>
  <si>
    <t xml:space="preserve">CORONEL MARTINEZ     </t>
  </si>
  <si>
    <t xml:space="preserve">DAMASCO   </t>
  </si>
  <si>
    <t xml:space="preserve">MONGELOS   </t>
  </si>
  <si>
    <t xml:space="preserve">TOMASCO   MONGELOS   </t>
  </si>
  <si>
    <t xml:space="preserve">ND 140      </t>
  </si>
  <si>
    <t xml:space="preserve">ANICETA            </t>
  </si>
  <si>
    <t xml:space="preserve">MIRANDA   </t>
  </si>
  <si>
    <t xml:space="preserve">PEDRO MIRANDA    </t>
  </si>
  <si>
    <t xml:space="preserve">RUIZ GONZALEZ           </t>
  </si>
  <si>
    <t xml:space="preserve">DE LAS NIEVE           </t>
  </si>
  <si>
    <t xml:space="preserve">SOTELO DE SILVA           </t>
  </si>
  <si>
    <t xml:space="preserve">JUAN EVANGELISTA           </t>
  </si>
  <si>
    <t xml:space="preserve">GONZALEZ FERREIRA           </t>
  </si>
  <si>
    <t xml:space="preserve">JOSE DOMINGO           </t>
  </si>
  <si>
    <t xml:space="preserve">ACOSTA DIAZ            </t>
  </si>
  <si>
    <t xml:space="preserve">JOSE  DOMINGO ACOSTA   </t>
  </si>
  <si>
    <t xml:space="preserve">CELIA    </t>
  </si>
  <si>
    <t xml:space="preserve">AMARILLA   </t>
  </si>
  <si>
    <t xml:space="preserve">ANA GALARZA    </t>
  </si>
  <si>
    <t xml:space="preserve">ISABEL   </t>
  </si>
  <si>
    <t xml:space="preserve">RUIZ  DIAZ  </t>
  </si>
  <si>
    <t xml:space="preserve">ISABEL   RUIZ  DIAZ  </t>
  </si>
  <si>
    <t xml:space="preserve">LUCIANA            </t>
  </si>
  <si>
    <t xml:space="preserve">PATIÑO            </t>
  </si>
  <si>
    <t xml:space="preserve">MERCEDES FERNANDA           </t>
  </si>
  <si>
    <t xml:space="preserve">MAIZ DE INSFRAN           </t>
  </si>
  <si>
    <t xml:space="preserve">MERCEDES   MAIZ    </t>
  </si>
  <si>
    <t xml:space="preserve">DANIELA   </t>
  </si>
  <si>
    <t xml:space="preserve">ACOSTA   </t>
  </si>
  <si>
    <t xml:space="preserve">DANIELA   ACOSTA   </t>
  </si>
  <si>
    <t xml:space="preserve">DEMECIA   </t>
  </si>
  <si>
    <t xml:space="preserve">DEMECIA   ACOSTA   </t>
  </si>
  <si>
    <t xml:space="preserve">ROSA MISTICA     </t>
  </si>
  <si>
    <t xml:space="preserve">EUGENIA   </t>
  </si>
  <si>
    <t xml:space="preserve">BERNARDINO ROA    </t>
  </si>
  <si>
    <t xml:space="preserve">LOTERO   </t>
  </si>
  <si>
    <t xml:space="preserve">RUIZ    </t>
  </si>
  <si>
    <t xml:space="preserve">DANIELA ACOSTA    </t>
  </si>
  <si>
    <t xml:space="preserve">PASO ESPERANZA     </t>
  </si>
  <si>
    <t xml:space="preserve">MARIA    </t>
  </si>
  <si>
    <t xml:space="preserve">VEGA    </t>
  </si>
  <si>
    <t xml:space="preserve">MARIA    VEGA    </t>
  </si>
  <si>
    <t xml:space="preserve">SAN BLAS Nº 1993     </t>
  </si>
  <si>
    <t xml:space="preserve">PABLINO   </t>
  </si>
  <si>
    <t xml:space="preserve">ARGAÑA   </t>
  </si>
  <si>
    <t xml:space="preserve">RUFINA ARGAÑA    </t>
  </si>
  <si>
    <t xml:space="preserve">SERVIN DE MALDONADO           </t>
  </si>
  <si>
    <t xml:space="preserve">RAMIREZ JULIADOSSA           </t>
  </si>
  <si>
    <t xml:space="preserve">CARLOTA            </t>
  </si>
  <si>
    <t xml:space="preserve">MALDONADO MATTO           </t>
  </si>
  <si>
    <t xml:space="preserve">FERREIRA DE GONZALEZ          </t>
  </si>
  <si>
    <t xml:space="preserve">FRANCO VDA DE OJEDA           </t>
  </si>
  <si>
    <t xml:space="preserve">SUSANA            </t>
  </si>
  <si>
    <t xml:space="preserve">GIMENEZ VDA DE QUINTANA          </t>
  </si>
  <si>
    <t xml:space="preserve">DEL CARMEN            </t>
  </si>
  <si>
    <t xml:space="preserve">ROLON DE GONZALEZ           </t>
  </si>
  <si>
    <t xml:space="preserve">ARSENIO            </t>
  </si>
  <si>
    <t xml:space="preserve">JARA            </t>
  </si>
  <si>
    <t xml:space="preserve">YRENE            </t>
  </si>
  <si>
    <t xml:space="preserve">CACERES VDA DE BRITOS          </t>
  </si>
  <si>
    <t xml:space="preserve">SINFORIANA            </t>
  </si>
  <si>
    <t xml:space="preserve">YBARRA DE ROMERO           </t>
  </si>
  <si>
    <t xml:space="preserve">CARVALLO CHENA           </t>
  </si>
  <si>
    <t xml:space="preserve">RODOLFO            </t>
  </si>
  <si>
    <t xml:space="preserve">VERA            </t>
  </si>
  <si>
    <t xml:space="preserve">BOGADO DE VILLAMAYOR          </t>
  </si>
  <si>
    <t xml:space="preserve">GAMARRA            </t>
  </si>
  <si>
    <t xml:space="preserve">RITA            </t>
  </si>
  <si>
    <t xml:space="preserve">IRALA DE JARA           </t>
  </si>
  <si>
    <t xml:space="preserve">MARIA RAMONA           </t>
  </si>
  <si>
    <t xml:space="preserve">IBARROLA DE AGUERO           </t>
  </si>
  <si>
    <t xml:space="preserve">JOSE DE MERCEDES           </t>
  </si>
  <si>
    <t xml:space="preserve">PEDROZO            </t>
  </si>
  <si>
    <t xml:space="preserve">50MTROS DE LA CAPILLA LAS MERCEDES        </t>
  </si>
  <si>
    <t xml:space="preserve">EPIFANIA    </t>
  </si>
  <si>
    <t xml:space="preserve">ROMERO    </t>
  </si>
  <si>
    <t xml:space="preserve">100MTS.DEL TANQUE DE SENACSA         </t>
  </si>
  <si>
    <t xml:space="preserve">.    </t>
  </si>
  <si>
    <t xml:space="preserve">DEL ROSARIO    </t>
  </si>
  <si>
    <t xml:space="preserve">OJEDA   </t>
  </si>
  <si>
    <t xml:space="preserve">DEL ROSARIO    OJEDA  DE DIAZ  </t>
  </si>
  <si>
    <t xml:space="preserve">VICTORIA    </t>
  </si>
  <si>
    <t xml:space="preserve">VICTORIA    ROMERO    </t>
  </si>
  <si>
    <t xml:space="preserve">VALOY            </t>
  </si>
  <si>
    <t xml:space="preserve">GONZALEZ AVEIRO           </t>
  </si>
  <si>
    <t xml:space="preserve">VALOY     GONZALEZ    </t>
  </si>
  <si>
    <t xml:space="preserve">INOCENCIA    </t>
  </si>
  <si>
    <t xml:space="preserve">ROLON  VDA DE QUINTANA </t>
  </si>
  <si>
    <t xml:space="preserve">A 200 MTRS DEL CLUB HERRERO BUENO        </t>
  </si>
  <si>
    <t xml:space="preserve">OSCAR            </t>
  </si>
  <si>
    <t xml:space="preserve">TORALES            </t>
  </si>
  <si>
    <t xml:space="preserve">OSCAR     TORALES    </t>
  </si>
  <si>
    <t xml:space="preserve">A 500MTRS DE LA ENTRADA         </t>
  </si>
  <si>
    <t xml:space="preserve">FRANCISCO    </t>
  </si>
  <si>
    <t xml:space="preserve">AQUINO VELOSO           </t>
  </si>
  <si>
    <t xml:space="preserve">FRANCISCO    AQUINO    </t>
  </si>
  <si>
    <t xml:space="preserve">CLAUDIO    </t>
  </si>
  <si>
    <t xml:space="preserve">PEÑA  CABRERA  </t>
  </si>
  <si>
    <t xml:space="preserve">CLAUDIO    PEÑA  CABRERA  </t>
  </si>
  <si>
    <t xml:space="preserve">ALMADA ECHAGÜE           </t>
  </si>
  <si>
    <t xml:space="preserve">PEDRO     ALMADA  HECHAGUA  </t>
  </si>
  <si>
    <t xml:space="preserve">FELICIANA    </t>
  </si>
  <si>
    <t xml:space="preserve">ROLON  VDA DE BRITOS </t>
  </si>
  <si>
    <t xml:space="preserve">SOBRE AV. PRINC.          </t>
  </si>
  <si>
    <t xml:space="preserve">ELISA  ISABEL  </t>
  </si>
  <si>
    <t xml:space="preserve">SANCHEZ VDA. DE ESCOBAR  </t>
  </si>
  <si>
    <t xml:space="preserve">ELISA  ISABEL  SANCHEZ VDA. DE ESCOBAR  </t>
  </si>
  <si>
    <t xml:space="preserve">LUISA     </t>
  </si>
  <si>
    <t xml:space="preserve">ZARACHO DE CRISTALDO          </t>
  </si>
  <si>
    <t xml:space="preserve">LUISA     ZARACHO    </t>
  </si>
  <si>
    <t xml:space="preserve">AURELIA MAXIMILIANA           </t>
  </si>
  <si>
    <t xml:space="preserve">PEREZ VDA DE MARTINEZ          </t>
  </si>
  <si>
    <t xml:space="preserve">AURELIA    PEREZ  VDA DE MARTINEZ </t>
  </si>
  <si>
    <t xml:space="preserve">ACOSTA  INSFRAN  </t>
  </si>
  <si>
    <t xml:space="preserve">JUAN  EVANGELISTO ACOSTA  INSFRAN  </t>
  </si>
  <si>
    <t xml:space="preserve">AMANDA    </t>
  </si>
  <si>
    <t xml:space="preserve">BARRIO 3 FRONTERAS          </t>
  </si>
  <si>
    <t xml:space="preserve">VICENTA    </t>
  </si>
  <si>
    <t xml:space="preserve">ESPINOLA    </t>
  </si>
  <si>
    <t xml:space="preserve">VICENTA    ESPINOLA    </t>
  </si>
  <si>
    <t xml:space="preserve">LUDJERIO            </t>
  </si>
  <si>
    <t xml:space="preserve">IBARROLA BOGADO           </t>
  </si>
  <si>
    <t xml:space="preserve">LUGERIO    IBARROLA  BOGADO  </t>
  </si>
  <si>
    <t xml:space="preserve">LUCIA     </t>
  </si>
  <si>
    <t xml:space="preserve">IBARROLA  DE ROLON  </t>
  </si>
  <si>
    <t xml:space="preserve">A600MTS. DE LA CALLE PRINCIPAL        </t>
  </si>
  <si>
    <t xml:space="preserve">FERMINA FLORA           </t>
  </si>
  <si>
    <t xml:space="preserve">DUARTE VDA DE IBARROLA          </t>
  </si>
  <si>
    <t xml:space="preserve">FLORA     DUARTE  FERMINA  </t>
  </si>
  <si>
    <t xml:space="preserve">10MTS.DE LA CANCHA SUDAMERICANA        </t>
  </si>
  <si>
    <t xml:space="preserve">ELSA     </t>
  </si>
  <si>
    <t xml:space="preserve">RODRIGUEZ  DE BENITEZ  </t>
  </si>
  <si>
    <t xml:space="preserve">ELSA     RODRIGUEZ  DE BENITEZ  </t>
  </si>
  <si>
    <t xml:space="preserve">PORFIRIO DE LA CRUZ           </t>
  </si>
  <si>
    <t xml:space="preserve">AMARILLA MARECO           </t>
  </si>
  <si>
    <t xml:space="preserve">A LADO DEL ASENTAMIENTO         </t>
  </si>
  <si>
    <t xml:space="preserve">FERREIRA            </t>
  </si>
  <si>
    <t xml:space="preserve">FRANCISCA    FERREIRA    </t>
  </si>
  <si>
    <t xml:space="preserve">FRACCION CARANDAY          </t>
  </si>
  <si>
    <t xml:space="preserve">CARLOS    </t>
  </si>
  <si>
    <t xml:space="preserve">GIMENEZ          </t>
  </si>
  <si>
    <t xml:space="preserve">CARLOS    GIMENEZ    </t>
  </si>
  <si>
    <t xml:space="preserve">ALEJANDRO            </t>
  </si>
  <si>
    <t xml:space="preserve">BENITEZ DUARTE           </t>
  </si>
  <si>
    <t xml:space="preserve">ALEJANDRO    BENITEZ    </t>
  </si>
  <si>
    <t xml:space="preserve">9 COMPAÑIA'1000MTS.DE LA ESCUELA JOVENES UNIDOS      </t>
  </si>
  <si>
    <t xml:space="preserve">EPIFANIO    </t>
  </si>
  <si>
    <t xml:space="preserve">BENITEZ    </t>
  </si>
  <si>
    <t xml:space="preserve">EPIFANIO    BENITEZ    </t>
  </si>
  <si>
    <t xml:space="preserve">300 MTROS DEL CLUB ATLETICO TRIUNFO        </t>
  </si>
  <si>
    <t xml:space="preserve">MARIA PABLA            </t>
  </si>
  <si>
    <t xml:space="preserve">DIAZ            </t>
  </si>
  <si>
    <t xml:space="preserve">MARIA  PABLA  DIAZ     </t>
  </si>
  <si>
    <t xml:space="preserve">A500MTS. DE LA CALLE PRINCIPAL        </t>
  </si>
  <si>
    <t xml:space="preserve">JOSE NATIVIDAD           </t>
  </si>
  <si>
    <t xml:space="preserve">BOGADO RUIZ            </t>
  </si>
  <si>
    <t xml:space="preserve">JOSE  NATIVIDAD  BOGADO  RUIZ  </t>
  </si>
  <si>
    <t xml:space="preserve">IGNACIO            </t>
  </si>
  <si>
    <t xml:space="preserve">IGNACIO    GONZALEZ    </t>
  </si>
  <si>
    <t xml:space="preserve">VICTORIANO    </t>
  </si>
  <si>
    <t xml:space="preserve">GIMENEZ    </t>
  </si>
  <si>
    <t xml:space="preserve">VICTORIANO    GIMENEZ    </t>
  </si>
  <si>
    <t xml:space="preserve">3 FRONTERAS           </t>
  </si>
  <si>
    <t xml:space="preserve">EMILIANA    </t>
  </si>
  <si>
    <t xml:space="preserve">FERREIRA  DE ESPINOLA </t>
  </si>
  <si>
    <t xml:space="preserve">EMILIANA    FERREIRA  DE ESPINOLA </t>
  </si>
  <si>
    <t xml:space="preserve">A 100 MTS DE LA CALLE PRINCIPAL        </t>
  </si>
  <si>
    <t xml:space="preserve">PETRONA    </t>
  </si>
  <si>
    <t xml:space="preserve">RAMOS DE ORTIZ           </t>
  </si>
  <si>
    <t xml:space="preserve">PETRONA    RAMOS  VDA. DE ORTIZ </t>
  </si>
  <si>
    <t xml:space="preserve">APOLINARIO    </t>
  </si>
  <si>
    <t xml:space="preserve">IBARROLA    </t>
  </si>
  <si>
    <t xml:space="preserve">APOLINARIO    IBARROLA    </t>
  </si>
  <si>
    <t xml:space="preserve">CLEMENTINA    </t>
  </si>
  <si>
    <t xml:space="preserve">FRACCION PROPIEDAD          </t>
  </si>
  <si>
    <t xml:space="preserve">CONCEPCION    </t>
  </si>
  <si>
    <t xml:space="preserve">MARTINEZ  VDA DE PEREIRA </t>
  </si>
  <si>
    <t xml:space="preserve">DEL PILAR    </t>
  </si>
  <si>
    <t xml:space="preserve">MOLINAS    </t>
  </si>
  <si>
    <t xml:space="preserve">DEL PILAR    MOLINAS    </t>
  </si>
  <si>
    <t xml:space="preserve">20 MTRS DE LA PARADA 64         </t>
  </si>
  <si>
    <t xml:space="preserve">EDUARDA    </t>
  </si>
  <si>
    <t xml:space="preserve">PEREIRA  PEREZ  </t>
  </si>
  <si>
    <t xml:space="preserve">EUGENIA    </t>
  </si>
  <si>
    <t xml:space="preserve">GAONA     </t>
  </si>
  <si>
    <t xml:space="preserve">GABINA    </t>
  </si>
  <si>
    <t xml:space="preserve">RAMIREZ    </t>
  </si>
  <si>
    <t xml:space="preserve">150MTS.DE LA ESCUELA JOVENES UNIDOS        </t>
  </si>
  <si>
    <t xml:space="preserve">JOVINA    </t>
  </si>
  <si>
    <t xml:space="preserve">RIVEROS    </t>
  </si>
  <si>
    <t xml:space="preserve">200 MTROS DEL CLUB IMPERIAL         </t>
  </si>
  <si>
    <t xml:space="preserve">JUAN     </t>
  </si>
  <si>
    <t xml:space="preserve">BAUTISTA    </t>
  </si>
  <si>
    <t xml:space="preserve">JUAN     BAUTISTA    </t>
  </si>
  <si>
    <t xml:space="preserve">LIBRADA    </t>
  </si>
  <si>
    <t xml:space="preserve">AGUERO    </t>
  </si>
  <si>
    <t xml:space="preserve">MARIA  EUGENIA  </t>
  </si>
  <si>
    <t xml:space="preserve">VDA DE ACOSTA    </t>
  </si>
  <si>
    <t xml:space="preserve">MIGUEL  FRANCISCO  </t>
  </si>
  <si>
    <t xml:space="preserve">LUNA     </t>
  </si>
  <si>
    <t xml:space="preserve">MIGUEL  FRANCISCO  LUNA     </t>
  </si>
  <si>
    <t xml:space="preserve">TEOFILO    </t>
  </si>
  <si>
    <t xml:space="preserve">GONZALEZ    </t>
  </si>
  <si>
    <t xml:space="preserve">TEOFILO    GONZALEZ    </t>
  </si>
  <si>
    <t xml:space="preserve">ROQUE GONZALEZ DE SANTA CRUZ   </t>
  </si>
  <si>
    <t xml:space="preserve">SATURNINO            </t>
  </si>
  <si>
    <t xml:space="preserve">GONZALEZ RODRIGUEZ           </t>
  </si>
  <si>
    <t xml:space="preserve">SATURNINO   GONZALEZ RODRIGUEZ </t>
  </si>
  <si>
    <t xml:space="preserve">LEONISIMO LUQUEÑO     </t>
  </si>
  <si>
    <t xml:space="preserve">ANTONIA            </t>
  </si>
  <si>
    <t xml:space="preserve">SALDIVAR VDA DE CHAPARRO          </t>
  </si>
  <si>
    <t>ANTONIA   SALDIVAR VDA DE CHAPARRO</t>
  </si>
  <si>
    <t xml:space="preserve">CALLEJON SIN NOMBRE    </t>
  </si>
  <si>
    <t xml:space="preserve">APARICIA   </t>
  </si>
  <si>
    <t xml:space="preserve">ALBERIO OZUNA    </t>
  </si>
  <si>
    <t xml:space="preserve">PABLO            </t>
  </si>
  <si>
    <t xml:space="preserve">ZARATE            </t>
  </si>
  <si>
    <t xml:space="preserve">VICTORIANO            </t>
  </si>
  <si>
    <t xml:space="preserve">MARTINEZ            </t>
  </si>
  <si>
    <t xml:space="preserve">MARIA SUSANA           </t>
  </si>
  <si>
    <t xml:space="preserve">ROMAN            </t>
  </si>
  <si>
    <t xml:space="preserve">OCTAVIO            </t>
  </si>
  <si>
    <t xml:space="preserve">TORRES VELAZQUEZ           </t>
  </si>
  <si>
    <t xml:space="preserve">MARIA ANA            </t>
  </si>
  <si>
    <t xml:space="preserve">NANAWA      </t>
  </si>
  <si>
    <t xml:space="preserve">SECUNDINA LEONORA           </t>
  </si>
  <si>
    <t xml:space="preserve">GONZALEZ DE DELVALLE          </t>
  </si>
  <si>
    <t xml:space="preserve">SECUNDINA LEONORA GONZALEZ DE DELVALLE </t>
  </si>
  <si>
    <t xml:space="preserve">BALBINA            </t>
  </si>
  <si>
    <t xml:space="preserve">BALBINA   ROMAN    </t>
  </si>
  <si>
    <t xml:space="preserve">ISIDORA   </t>
  </si>
  <si>
    <t xml:space="preserve">ROMAN  DE AVALOS </t>
  </si>
  <si>
    <t xml:space="preserve">ISIDORA   ROMAN  DE AVALOS </t>
  </si>
  <si>
    <t xml:space="preserve">FLORENCIO   </t>
  </si>
  <si>
    <t xml:space="preserve">AVALOS JARA            </t>
  </si>
  <si>
    <t xml:space="preserve">ISIDORA ROMAN DE AVALOS   </t>
  </si>
  <si>
    <t xml:space="preserve">AGUEDA            </t>
  </si>
  <si>
    <t xml:space="preserve">CANDIA            </t>
  </si>
  <si>
    <t xml:space="preserve">CANDIDA            </t>
  </si>
  <si>
    <t xml:space="preserve">PALACIOS            </t>
  </si>
  <si>
    <t xml:space="preserve">CANDIDA   PALACIOS   </t>
  </si>
  <si>
    <t xml:space="preserve">CRECENCIO   </t>
  </si>
  <si>
    <t xml:space="preserve">CRECENCIO   MARTINEZ   </t>
  </si>
  <si>
    <t xml:space="preserve">CAÑADA SOLIS     </t>
  </si>
  <si>
    <t xml:space="preserve">CRISPOLO   </t>
  </si>
  <si>
    <t xml:space="preserve">SERVIN   </t>
  </si>
  <si>
    <t xml:space="preserve">FELICITA MENDOZA DE SERVIN  </t>
  </si>
  <si>
    <t xml:space="preserve">SARGENTO GAMARRA     </t>
  </si>
  <si>
    <t xml:space="preserve">DOROTEA   </t>
  </si>
  <si>
    <t xml:space="preserve">RESQUIN   </t>
  </si>
  <si>
    <t xml:space="preserve">DOROTEA   RESQUIN   </t>
  </si>
  <si>
    <t xml:space="preserve">LEONOR   </t>
  </si>
  <si>
    <t xml:space="preserve">FLORES   </t>
  </si>
  <si>
    <t xml:space="preserve">GLADYS FLORES    </t>
  </si>
  <si>
    <t xml:space="preserve">MARCELINA   </t>
  </si>
  <si>
    <t xml:space="preserve">ZEBALLO   </t>
  </si>
  <si>
    <t xml:space="preserve">ISIDRO            </t>
  </si>
  <si>
    <t xml:space="preserve">SILVA            </t>
  </si>
  <si>
    <t xml:space="preserve">HERNANDARIAS     </t>
  </si>
  <si>
    <t xml:space="preserve">CONCEPCION            </t>
  </si>
  <si>
    <t xml:space="preserve">ROMERO VILLAR           </t>
  </si>
  <si>
    <t xml:space="preserve">CONCEPCION   ROMERO   </t>
  </si>
  <si>
    <t xml:space="preserve">EDUARDO CABRERA     </t>
  </si>
  <si>
    <t xml:space="preserve">PETRONA            </t>
  </si>
  <si>
    <t xml:space="preserve">ACOSTA DE RIVAS           </t>
  </si>
  <si>
    <t xml:space="preserve">PETRONA   ACOSTA  VDA DE RIVAS </t>
  </si>
  <si>
    <t xml:space="preserve">GIMENEZ DE FLORENTIN          </t>
  </si>
  <si>
    <t xml:space="preserve">WILFRIDA   </t>
  </si>
  <si>
    <t xml:space="preserve">VDA  DE TORRES </t>
  </si>
  <si>
    <t xml:space="preserve">BERNARDO MEZA    </t>
  </si>
  <si>
    <t xml:space="preserve">MARGARITA            </t>
  </si>
  <si>
    <t xml:space="preserve">LOPEZ            </t>
  </si>
  <si>
    <t xml:space="preserve">LUIS            </t>
  </si>
  <si>
    <t xml:space="preserve">INSAURRALDE TORRES           </t>
  </si>
  <si>
    <t xml:space="preserve">IRMA     </t>
  </si>
  <si>
    <t xml:space="preserve">ACOSTA    </t>
  </si>
  <si>
    <t xml:space="preserve">ASCURRA            </t>
  </si>
  <si>
    <t xml:space="preserve">BENJAMIN    ASCURRA    </t>
  </si>
  <si>
    <t xml:space="preserve">100MTS DE DOS VOCAS          </t>
  </si>
  <si>
    <t xml:space="preserve">DOLORES    </t>
  </si>
  <si>
    <t xml:space="preserve">DIAZ  DE PEREZ  </t>
  </si>
  <si>
    <t xml:space="preserve">DOLORES    DIAZ  DE PEREZ  </t>
  </si>
  <si>
    <t xml:space="preserve">LEOPOLDO EUGENIO           </t>
  </si>
  <si>
    <t xml:space="preserve">REYES LESMO            </t>
  </si>
  <si>
    <t xml:space="preserve">LEOPOLDO    REYES     </t>
  </si>
  <si>
    <t xml:space="preserve">GENERO    </t>
  </si>
  <si>
    <t xml:space="preserve">SINFORIANO            </t>
  </si>
  <si>
    <t xml:space="preserve">ROTELA ARGUELLO           </t>
  </si>
  <si>
    <t xml:space="preserve">SINFORIANO    ROTELA    </t>
  </si>
  <si>
    <t xml:space="preserve">FRACCION JUOTYTY          </t>
  </si>
  <si>
    <t xml:space="preserve">HILARIA            </t>
  </si>
  <si>
    <t xml:space="preserve">PAREDES VDA DE GUILLEN          </t>
  </si>
  <si>
    <t xml:space="preserve">LUCILA            </t>
  </si>
  <si>
    <t xml:space="preserve">ECHEVERRIA VDA DE ESCOBAR          </t>
  </si>
  <si>
    <t xml:space="preserve">LUCIDA    ECHEVERRIA  VDA. DE ESCOBAR </t>
  </si>
  <si>
    <t xml:space="preserve">FRACCION PAJARO CAMPANA         </t>
  </si>
  <si>
    <t xml:space="preserve">SINFORIANA    </t>
  </si>
  <si>
    <t xml:space="preserve">AMARILLA  VDA.DE PRIETO </t>
  </si>
  <si>
    <t xml:space="preserve">ESTANISLAA    </t>
  </si>
  <si>
    <t xml:space="preserve">GAVILAN  DE ROTELA  </t>
  </si>
  <si>
    <t xml:space="preserve">SALOMON            </t>
  </si>
  <si>
    <t xml:space="preserve">ESPINOLA            </t>
  </si>
  <si>
    <t xml:space="preserve">SALOMON    ESPINOLA    </t>
  </si>
  <si>
    <t xml:space="preserve">GONZALEZ LUGO           </t>
  </si>
  <si>
    <t xml:space="preserve">A 120 MYS DE LA PLAZA PAJARO CAMPANA        </t>
  </si>
  <si>
    <t xml:space="preserve">FLORENTIN MENDEZ           </t>
  </si>
  <si>
    <t xml:space="preserve">JUAN     FLORENTIN    </t>
  </si>
  <si>
    <t xml:space="preserve">MARIA VICENTA           </t>
  </si>
  <si>
    <t xml:space="preserve">BENITEZ            </t>
  </si>
  <si>
    <t xml:space="preserve">MARIA  VICENTA  BENITEZ    </t>
  </si>
  <si>
    <t xml:space="preserve">A 800 MTRS ANTES DE LA CAPILLA PERPETUO SOCORRO      </t>
  </si>
  <si>
    <t xml:space="preserve">DUARTE DE ESCOBAR           </t>
  </si>
  <si>
    <t xml:space="preserve">APOLONIA    DUARTE  D ESCOBAR  </t>
  </si>
  <si>
    <t xml:space="preserve">GUILLEN PAREDES           </t>
  </si>
  <si>
    <t xml:space="preserve">NATIVIDAD    GUILLEN  PAREDES  </t>
  </si>
  <si>
    <t xml:space="preserve">100MTS DE 2 VOCAS          </t>
  </si>
  <si>
    <t xml:space="preserve">MANYN CAAGUY           </t>
  </si>
  <si>
    <t xml:space="preserve">PATROCINIA    </t>
  </si>
  <si>
    <t xml:space="preserve">RODRIGUEZ DE NUÑEZ           </t>
  </si>
  <si>
    <t xml:space="preserve">PATROCINIA    RODRIGUEZ    </t>
  </si>
  <si>
    <t xml:space="preserve">ATANACIO            </t>
  </si>
  <si>
    <t xml:space="preserve">LOPEZ CUBILLA           </t>
  </si>
  <si>
    <t xml:space="preserve">ATANACIO    LOPEZ     </t>
  </si>
  <si>
    <t xml:space="preserve">BARTOLOME            </t>
  </si>
  <si>
    <t xml:space="preserve">BOGADO            </t>
  </si>
  <si>
    <t xml:space="preserve">BARTOLOME    BOGADO    </t>
  </si>
  <si>
    <t xml:space="preserve">JUANA  CONCEPCION </t>
  </si>
  <si>
    <t xml:space="preserve">CAÑETE LUGO            </t>
  </si>
  <si>
    <t xml:space="preserve">JUANA  CONCEPCION CAÑETE    </t>
  </si>
  <si>
    <t xml:space="preserve">VIDALINO  FABIAN  </t>
  </si>
  <si>
    <t xml:space="preserve">FLEITAS    </t>
  </si>
  <si>
    <t xml:space="preserve">VIDALINO  FABIAN  FLEITAS    </t>
  </si>
  <si>
    <t xml:space="preserve">GONZALEZ DE LUGO           </t>
  </si>
  <si>
    <t xml:space="preserve">VICTORIANA            </t>
  </si>
  <si>
    <t xml:space="preserve">IBARROLA VDA DE MALDONADO          </t>
  </si>
  <si>
    <t xml:space="preserve">BENITEZ DE TORRES           </t>
  </si>
  <si>
    <t xml:space="preserve">APOLONIA    BENITEZ VOLA DE TORRES  </t>
  </si>
  <si>
    <t xml:space="preserve">EUTAQUIO    </t>
  </si>
  <si>
    <t xml:space="preserve">BRITEZ  CORONEL  </t>
  </si>
  <si>
    <t xml:space="preserve">CASTILLO DE LUGO           </t>
  </si>
  <si>
    <t xml:space="preserve">MODESTA            </t>
  </si>
  <si>
    <t xml:space="preserve">ALBAREZ            </t>
  </si>
  <si>
    <t xml:space="preserve">MODESTA    ALVAREZ    </t>
  </si>
  <si>
    <t xml:space="preserve">900MTS DE LA CALLE PRINCIPAL         </t>
  </si>
  <si>
    <t xml:space="preserve">FELIPE BENICIO           </t>
  </si>
  <si>
    <t xml:space="preserve">TORALES GONZALEZ           </t>
  </si>
  <si>
    <t xml:space="preserve">FELIPE    TORALES    </t>
  </si>
  <si>
    <t xml:space="preserve">A 250 MTS DE LA CAPILLA STA MARIA        </t>
  </si>
  <si>
    <t xml:space="preserve">0985-282-124   </t>
  </si>
  <si>
    <t xml:space="preserve">FRANCISCA    </t>
  </si>
  <si>
    <t xml:space="preserve">RODRIGUEZ  VDA DE ROMERO </t>
  </si>
  <si>
    <t xml:space="preserve">GLORIA    </t>
  </si>
  <si>
    <t xml:space="preserve">GUTIERREZ    </t>
  </si>
  <si>
    <t xml:space="preserve">GLORIA    GUTIERREZ    </t>
  </si>
  <si>
    <t xml:space="preserve">LIDIA     </t>
  </si>
  <si>
    <t xml:space="preserve">LEDEZMA    </t>
  </si>
  <si>
    <t xml:space="preserve">A 50 MTS DE VIVERO POZO AZUL         </t>
  </si>
  <si>
    <t xml:space="preserve">MARCIANA    </t>
  </si>
  <si>
    <t xml:space="preserve">SILVA     </t>
  </si>
  <si>
    <t xml:space="preserve">SALON 2 VOCAS          </t>
  </si>
  <si>
    <t xml:space="preserve">RITO  QUITERIO  </t>
  </si>
  <si>
    <t xml:space="preserve">ANCUELLO    </t>
  </si>
  <si>
    <t xml:space="preserve">RITO  QUITERIO  ANCUELLO    </t>
  </si>
  <si>
    <t xml:space="preserve">MAESTRO FELIX     </t>
  </si>
  <si>
    <t xml:space="preserve">MARECOS AGUERO           </t>
  </si>
  <si>
    <t xml:space="preserve">EUSTAQUIO G VIERA   </t>
  </si>
  <si>
    <t xml:space="preserve">YRENDAGUE Y BENIGNO GONZALEZ   </t>
  </si>
  <si>
    <t>MARTINEZ VDA DE RODRIGUE</t>
  </si>
  <si>
    <t>EUGENIA   MARTINEZ VDA DE RODRIGUE</t>
  </si>
  <si>
    <t xml:space="preserve">12 DE OCTUBRE     </t>
  </si>
  <si>
    <t xml:space="preserve">FELICITA   </t>
  </si>
  <si>
    <t xml:space="preserve">OCAMPO   </t>
  </si>
  <si>
    <t xml:space="preserve">FELICITA   OCAMPO   </t>
  </si>
  <si>
    <t xml:space="preserve">TTE CONI C YRENDAGUE    </t>
  </si>
  <si>
    <t xml:space="preserve">NICOLAS   </t>
  </si>
  <si>
    <t xml:space="preserve">RIVEROS   </t>
  </si>
  <si>
    <t xml:space="preserve">NICOLAS   RIVEROS   </t>
  </si>
  <si>
    <t xml:space="preserve">PAULINO    </t>
  </si>
  <si>
    <t xml:space="preserve">VERA ARECO            </t>
  </si>
  <si>
    <t xml:space="preserve">PAULINO    VERA  ARECO  </t>
  </si>
  <si>
    <t xml:space="preserve">GUMERCINDA    </t>
  </si>
  <si>
    <t xml:space="preserve">MARTINEZ DE COLMAN           </t>
  </si>
  <si>
    <t xml:space="preserve">PASANDO EL PUENTE JUAN BOCASO A 40 MTS       </t>
  </si>
  <si>
    <t xml:space="preserve">JUANA     </t>
  </si>
  <si>
    <t xml:space="preserve">FLORES  DE GARCIA  </t>
  </si>
  <si>
    <t xml:space="preserve">ILDEFONSA            </t>
  </si>
  <si>
    <t xml:space="preserve">MEDINA DE AGUERO           </t>
  </si>
  <si>
    <t xml:space="preserve">B SAN ANTONIO          </t>
  </si>
  <si>
    <t xml:space="preserve">BARRETO  MARTINEZ  </t>
  </si>
  <si>
    <t xml:space="preserve">BERBARDO    BARRETO  MARTINEZ  </t>
  </si>
  <si>
    <t xml:space="preserve">A 70 MTS DE LA CANCHA ARASA POTY        </t>
  </si>
  <si>
    <t xml:space="preserve">ELISEA            </t>
  </si>
  <si>
    <t xml:space="preserve">FERNANDEZ PEREZ           </t>
  </si>
  <si>
    <t xml:space="preserve">ELISEA    FERNANDEZ  PEREZ  </t>
  </si>
  <si>
    <t xml:space="preserve">ROMERO DE PEREIRA           </t>
  </si>
  <si>
    <t xml:space="preserve">PEDROZO DE VILLAMAYOR          </t>
  </si>
  <si>
    <t xml:space="preserve">A 80MTS DE LA CALLE PRINCIPAL        </t>
  </si>
  <si>
    <t xml:space="preserve">LAISLAA            </t>
  </si>
  <si>
    <t xml:space="preserve">CABRERA    </t>
  </si>
  <si>
    <t xml:space="preserve">CLEOFE            </t>
  </si>
  <si>
    <t xml:space="preserve">SANABRIA            </t>
  </si>
  <si>
    <t xml:space="preserve">300MTS DE LA CAPILLA SAN BLAS        </t>
  </si>
  <si>
    <t xml:space="preserve">LEOPOLDINA    </t>
  </si>
  <si>
    <t xml:space="preserve">JOSE  BERNARDO  </t>
  </si>
  <si>
    <t xml:space="preserve">ACOSTA CUELLAR           </t>
  </si>
  <si>
    <t xml:space="preserve">ALMADA VDA DE CABRERA          </t>
  </si>
  <si>
    <t xml:space="preserve">DEL ROSARIO    VDA. DE CABRERA   </t>
  </si>
  <si>
    <t xml:space="preserve">300MTS DEL EMPEDRADO          </t>
  </si>
  <si>
    <t xml:space="preserve">GAVINO            </t>
  </si>
  <si>
    <t xml:space="preserve">CABRERA            </t>
  </si>
  <si>
    <t xml:space="preserve">GABINO    CABRERA    </t>
  </si>
  <si>
    <t xml:space="preserve">CARLOS    ROMERO    </t>
  </si>
  <si>
    <t xml:space="preserve">MARIA  DOLORES  </t>
  </si>
  <si>
    <t xml:space="preserve">MARECO VDA DE FLORES          </t>
  </si>
  <si>
    <t xml:space="preserve">MARINA            </t>
  </si>
  <si>
    <t xml:space="preserve">CHAMORRO            </t>
  </si>
  <si>
    <t xml:space="preserve">MARINA    CHAMORRO    </t>
  </si>
  <si>
    <t xml:space="preserve">A 300 MTS DE LA PARADA DE LINEA 8        </t>
  </si>
  <si>
    <t xml:space="preserve">ELOISA    </t>
  </si>
  <si>
    <t xml:space="preserve">PEDROZO    </t>
  </si>
  <si>
    <t xml:space="preserve">ELOISA    PEDROZO    </t>
  </si>
  <si>
    <t xml:space="preserve">A 50 MTS DE LA CALLE PRINCIPAL        </t>
  </si>
  <si>
    <t xml:space="preserve">ENCARNACION    </t>
  </si>
  <si>
    <t xml:space="preserve">ESTIGARRIBIA    </t>
  </si>
  <si>
    <t xml:space="preserve">ENCARNACION    ESTIGARRIBIA    </t>
  </si>
  <si>
    <t xml:space="preserve">FLORES    </t>
  </si>
  <si>
    <t xml:space="preserve">GABINA    FLORES    </t>
  </si>
  <si>
    <t xml:space="preserve">LILIAN    </t>
  </si>
  <si>
    <t xml:space="preserve">CASTELBI  ROMERO  </t>
  </si>
  <si>
    <t xml:space="preserve">MATEO DIAZ     </t>
  </si>
  <si>
    <t xml:space="preserve">BAEZ DE GIMENEZ           </t>
  </si>
  <si>
    <t xml:space="preserve">ADELIO FUNEZ    </t>
  </si>
  <si>
    <t>CABRERA DE SALINA</t>
  </si>
  <si>
    <t xml:space="preserve">LUCIA    CABRERA DE SALINAS </t>
  </si>
  <si>
    <t xml:space="preserve">NORBERTO   </t>
  </si>
  <si>
    <t xml:space="preserve">IBARRA AYALA           </t>
  </si>
  <si>
    <t xml:space="preserve">GLADIS IBARRA    </t>
  </si>
  <si>
    <t xml:space="preserve">ELOY    </t>
  </si>
  <si>
    <t xml:space="preserve">SALINAS CABALLERO           </t>
  </si>
  <si>
    <t xml:space="preserve">LUCIA CABRERA DE SALINAS  </t>
  </si>
  <si>
    <t xml:space="preserve">MARIA  SIXTA  </t>
  </si>
  <si>
    <t xml:space="preserve">RODRIGUEZ   </t>
  </si>
  <si>
    <t xml:space="preserve">MARIA  SIXTA  RODRIGUEZ   </t>
  </si>
  <si>
    <t xml:space="preserve">ROSA            </t>
  </si>
  <si>
    <t xml:space="preserve">RODRIGUEZ GIMENEZ           </t>
  </si>
  <si>
    <t xml:space="preserve">ROSA    RODRIGUEZ GIMENEZ </t>
  </si>
  <si>
    <t xml:space="preserve">10 DE JULIO     </t>
  </si>
  <si>
    <t xml:space="preserve">ANASTACIA   </t>
  </si>
  <si>
    <t xml:space="preserve">ROJAS    </t>
  </si>
  <si>
    <t xml:space="preserve">MARTIN DIAZ    </t>
  </si>
  <si>
    <t xml:space="preserve">ANSELMO   </t>
  </si>
  <si>
    <t xml:space="preserve">GALEANO   </t>
  </si>
  <si>
    <t xml:space="preserve">MIGUEL ANGEL GALEANO   </t>
  </si>
  <si>
    <t xml:space="preserve">SIMOTEO   </t>
  </si>
  <si>
    <t xml:space="preserve">MARIA RODRIGUEZ    </t>
  </si>
  <si>
    <t xml:space="preserve">CSN      </t>
  </si>
  <si>
    <t xml:space="preserve">FELIX CANTALICIO           </t>
  </si>
  <si>
    <t xml:space="preserve">ROSA M FERNANDEZ   </t>
  </si>
  <si>
    <t xml:space="preserve">RAMON OVELAR     </t>
  </si>
  <si>
    <t xml:space="preserve">GABRIEL FAUSTINO </t>
  </si>
  <si>
    <t xml:space="preserve">BENEGAS SEGOVIA           </t>
  </si>
  <si>
    <t xml:space="preserve">GABRIEL FAUSTINO VENEGA   </t>
  </si>
  <si>
    <t xml:space="preserve">GRAL GENEZ KM 16 12 QUINTA SUIZA   </t>
  </si>
  <si>
    <t xml:space="preserve">NESTOR            </t>
  </si>
  <si>
    <t xml:space="preserve">NESTOR   GIMENEZ   </t>
  </si>
  <si>
    <t xml:space="preserve">CAÑETE VDA DE VILLALBA          </t>
  </si>
  <si>
    <t xml:space="preserve">MARIA ESTELA VILLALBA   </t>
  </si>
  <si>
    <t xml:space="preserve">ROMAN VDA DE SALAS           </t>
  </si>
  <si>
    <t xml:space="preserve">ANGELA   ROMAN  VDA DE SALAS </t>
  </si>
  <si>
    <t xml:space="preserve">JOSEFINA   </t>
  </si>
  <si>
    <t xml:space="preserve">TORRES   </t>
  </si>
  <si>
    <t xml:space="preserve">JOSEFINA   TORRES   </t>
  </si>
  <si>
    <t xml:space="preserve">MARGARITA   </t>
  </si>
  <si>
    <t xml:space="preserve">MOREL    </t>
  </si>
  <si>
    <t xml:space="preserve">MARGARITA   MOREL    </t>
  </si>
  <si>
    <t>MINISTERIO DE HACIENDA</t>
  </si>
  <si>
    <t>SUB-SECRETARIA DE ESTADO DE ADMINISTRACION FINANCIERA</t>
  </si>
  <si>
    <t xml:space="preserve">DIRECCION DE PENSIONES NO CONTRIBUTIVAS </t>
  </si>
  <si>
    <t xml:space="preserve">DEPARTAMENTO DE CONTROL INTERNO Y OPERACIONAL </t>
  </si>
  <si>
    <r>
      <t xml:space="preserve">LISTADO VALIDADO </t>
    </r>
    <r>
      <rPr>
        <b/>
        <u/>
        <sz val="8"/>
        <color indexed="8"/>
        <rFont val="Calibri"/>
        <family val="2"/>
      </rPr>
      <t>SIN OBJECIONES</t>
    </r>
    <r>
      <rPr>
        <b/>
        <sz val="8"/>
        <color indexed="8"/>
        <rFont val="Calibri"/>
        <family val="2"/>
      </rPr>
      <t xml:space="preserve"> "PENSION ALIMENTARIA PARA LAS PERSONAS ADULTAS MAYORES EN SITUACION DE POBREZA" LEY N° 3728/09</t>
    </r>
  </si>
  <si>
    <t>SIME N° 24555/2012 DE LUQUE- AÑO 2012</t>
  </si>
  <si>
    <t>Nº</t>
  </si>
  <si>
    <t>C.I Nº</t>
  </si>
  <si>
    <t>NOMBRES Y APELLIDOS</t>
  </si>
  <si>
    <t>DIRECCIÓN</t>
  </si>
  <si>
    <t>DEPARTAMENTO</t>
  </si>
  <si>
    <t>FERMINA GONZALEZ</t>
  </si>
  <si>
    <t xml:space="preserve">CENTRAL </t>
  </si>
  <si>
    <t>CENTRAL</t>
  </si>
  <si>
    <t xml:space="preserve">MEDIA CUADRA DE RUTA CORONEL MARTINEZ </t>
  </si>
  <si>
    <t>LUCIA BAEZ DE GIMENEZ</t>
  </si>
  <si>
    <t xml:space="preserve">MATEO DIAZ </t>
  </si>
  <si>
    <t xml:space="preserve">VIRGEN SERRANA C/ KUARAHY </t>
  </si>
  <si>
    <t>FELIX CANTALICIO RUIZ DIAZ</t>
  </si>
  <si>
    <t xml:space="preserve">CSN </t>
  </si>
  <si>
    <t>ZOILA JUANA BAUTISTAALMEIDA</t>
  </si>
  <si>
    <t xml:space="preserve">FULGENCIO YEGROS C/KARANDAITY </t>
  </si>
  <si>
    <t>EDELIRA MARTINA MARTINEZ</t>
  </si>
  <si>
    <t xml:space="preserve">MARIN KA AVY </t>
  </si>
  <si>
    <t xml:space="preserve">HERNANDARIAS ALADO CLUB 16 DE AGOSTO </t>
  </si>
  <si>
    <t>EDELMIRA RECALDE RAMIREZ</t>
  </si>
  <si>
    <t xml:space="preserve">KM.13 VILLA ADELAIDA                                                                 </t>
  </si>
  <si>
    <t xml:space="preserve">VILLA KOE'PYAJU </t>
  </si>
  <si>
    <t xml:space="preserve">GRAL. ABDON CABALLERO Y LOURDES </t>
  </si>
  <si>
    <t>CATALINA ACOSTA DE BENITEZ</t>
  </si>
  <si>
    <t>EPIFANIA ROMERO</t>
  </si>
  <si>
    <t xml:space="preserve">50MTROS DE LA CAPILLA LAS MERCEDES </t>
  </si>
  <si>
    <t>GENARA CHAMORRO VDA. DE ZARATE</t>
  </si>
  <si>
    <t>REGINA IBARRA DE SANABRIA</t>
  </si>
  <si>
    <t>BENIGNO VAZQUEZ</t>
  </si>
  <si>
    <t>DEL ROSARIO OJEDA</t>
  </si>
  <si>
    <t xml:space="preserve">100MTS.DEL TANQUE DE SENACSA </t>
  </si>
  <si>
    <t>MAMERTA EVELIA GONZALEZ DE FRANCO</t>
  </si>
  <si>
    <t xml:space="preserve">MAESTRO SOTO C/ AGUSTIN BARRIOS </t>
  </si>
  <si>
    <t xml:space="preserve">SAN ISIDRO C/ SAN JORGE </t>
  </si>
  <si>
    <t>VICTORIA ROMERO VDA DE AYALA</t>
  </si>
  <si>
    <t xml:space="preserve">ASENTAMIENTO SAN CAYETANO </t>
  </si>
  <si>
    <t>ERMELINDA ALDERETE VDA. DE FRETES</t>
  </si>
  <si>
    <t xml:space="preserve">ALREDEDOR DE LA PLAZA SANTA ROSA </t>
  </si>
  <si>
    <t>CESAR GREGORIO SANABRIA AYALA</t>
  </si>
  <si>
    <t>GABRIEL FAUSTINO BENEGAS SEGOVIA</t>
  </si>
  <si>
    <t xml:space="preserve">RAMON OVELAR </t>
  </si>
  <si>
    <t xml:space="preserve">FRACCION KO'EJU </t>
  </si>
  <si>
    <t>VALOY GONZALEZ AVEIRO</t>
  </si>
  <si>
    <t xml:space="preserve">SANTA RITA C/ LA PALMA </t>
  </si>
  <si>
    <t>JOSE GABRIEL GIMENEZ</t>
  </si>
  <si>
    <t xml:space="preserve">A 100M DEL CEMENTERIO YUKYRY </t>
  </si>
  <si>
    <t>FRANCISCA CANIZA</t>
  </si>
  <si>
    <t xml:space="preserve">LA ALEGRIA </t>
  </si>
  <si>
    <t xml:space="preserve">VERGEL LUQUEÑO </t>
  </si>
  <si>
    <t xml:space="preserve">RODRIGUEZ DE FRANCIA C/ CAP. BADO </t>
  </si>
  <si>
    <t xml:space="preserve">FELIX PEREZ CARDOZO </t>
  </si>
  <si>
    <t xml:space="preserve">CAPITAN ZAYAS </t>
  </si>
  <si>
    <t>FRANCISCA CENTURION DE OJEDA</t>
  </si>
  <si>
    <t xml:space="preserve">S/N VILLA DEL PARQUE TARUMANDY </t>
  </si>
  <si>
    <t xml:space="preserve">LOS PINOS C/ LARA CASTRO </t>
  </si>
  <si>
    <t xml:space="preserve">PARODI C/ ESCUELA SANTO TOMAS </t>
  </si>
  <si>
    <t xml:space="preserve">CALLE S/N C/ PUENTE LA PACIENCIA </t>
  </si>
  <si>
    <t xml:space="preserve">6TA. COMPAÑIA </t>
  </si>
  <si>
    <t xml:space="preserve">CALLE PANCHITO LOPEZ Y MCAL. LOPEZ </t>
  </si>
  <si>
    <t>SANTIAGO DUARTE GONZALEZ</t>
  </si>
  <si>
    <t>OSCAR TORALES</t>
  </si>
  <si>
    <t xml:space="preserve">A 200 MTRS DEL CLUB HERRERO BUENO </t>
  </si>
  <si>
    <t xml:space="preserve">A MEDIA CUADRA DEL COLEGIO </t>
  </si>
  <si>
    <t>MANUELA CESPEDES</t>
  </si>
  <si>
    <t xml:space="preserve">SAN MARTIN C/ CNEL. OVIEDO </t>
  </si>
  <si>
    <t xml:space="preserve">INDEPENDENCIA NACIONAL C/ COMUNEROS </t>
  </si>
  <si>
    <t xml:space="preserve">ITURBE </t>
  </si>
  <si>
    <t xml:space="preserve">TUPARECAVO /MORACUE </t>
  </si>
  <si>
    <t xml:space="preserve">PIRIBEBUY E/ HERRERA Y GRAL. DIAZ </t>
  </si>
  <si>
    <t>DEL PILAR CABRERA</t>
  </si>
  <si>
    <t xml:space="preserve">CLAUDIO ARRUA ESQ.LUIS A.HERRERA </t>
  </si>
  <si>
    <t>OCTAVIO TORRES VELAZQUEZ</t>
  </si>
  <si>
    <t xml:space="preserve">CALLE SAN MIGUEL ESQ. PROF. ALMADA </t>
  </si>
  <si>
    <t>BASILICIA AMARILLA</t>
  </si>
  <si>
    <t xml:space="preserve">TARRAGONA E/ SAN BLAS </t>
  </si>
  <si>
    <t>CLARA GALEANO</t>
  </si>
  <si>
    <t xml:space="preserve">AMERICA E/ TUYUTI </t>
  </si>
  <si>
    <t xml:space="preserve">SANTA LUCIA </t>
  </si>
  <si>
    <t xml:space="preserve">CAMINO LUQUE-LIMPIO FRENTE A COPEG </t>
  </si>
  <si>
    <t>MARIA AURINA ZACARIA DE BARRIO</t>
  </si>
  <si>
    <t xml:space="preserve">FRACCION JORGE RAUL COMPAÑIA 11 </t>
  </si>
  <si>
    <t>MATEO GONZALEZ</t>
  </si>
  <si>
    <t xml:space="preserve">JOSE E. DIAZ S/N </t>
  </si>
  <si>
    <t>REGINA FERNANDEZ</t>
  </si>
  <si>
    <t>MARTINA PEÑA ESPINOZA</t>
  </si>
  <si>
    <t xml:space="preserve">CALLE S/N C/ CALLE AMERICA </t>
  </si>
  <si>
    <t>IRMA ACOSTA</t>
  </si>
  <si>
    <t>IGNACIO BRIGIDO BORDON</t>
  </si>
  <si>
    <t xml:space="preserve">WILLIAN LOURENT </t>
  </si>
  <si>
    <t>ANGELA YUDI DE IBARROLA</t>
  </si>
  <si>
    <t xml:space="preserve">HERRERO BUENO C/YRENALAGUE </t>
  </si>
  <si>
    <t xml:space="preserve">YRENDAGUE C/ BENIGNO GONZALEZ </t>
  </si>
  <si>
    <t xml:space="preserve">CALLE MARAMBURE KO'E PYAHU </t>
  </si>
  <si>
    <t xml:space="preserve">ITANGUA </t>
  </si>
  <si>
    <t>RAFAEL SILVA AGUERO</t>
  </si>
  <si>
    <t xml:space="preserve">HERNANDARIA CERCA DE LA CAP. SAN ROQUE </t>
  </si>
  <si>
    <t>CIRIACO MARECOS CABRERA</t>
  </si>
  <si>
    <t xml:space="preserve">ROSARIO C/ KARANDA`YTY </t>
  </si>
  <si>
    <t xml:space="preserve">N/D </t>
  </si>
  <si>
    <t xml:space="preserve">GRAL. GARAY ESQ. CELSA ESPERATTI </t>
  </si>
  <si>
    <t>MANUELA GONZALEZ</t>
  </si>
  <si>
    <t xml:space="preserve">HEROES DEL CHACO C/BERTONI </t>
  </si>
  <si>
    <t>MARIA GUILLERMINA DELGADO DE ALFONSO</t>
  </si>
  <si>
    <t xml:space="preserve">TTE. SOSA C/EUGENIO A. GARAY </t>
  </si>
  <si>
    <t xml:space="preserve">ARAUCANOS C/ PEDRO A. FLORES </t>
  </si>
  <si>
    <t>CONCEPCION ROMERO VILLAR</t>
  </si>
  <si>
    <t xml:space="preserve">HERNANDARIAS </t>
  </si>
  <si>
    <t>ELIDA CONSORCIA PORTILLO DE ARMANDO</t>
  </si>
  <si>
    <t xml:space="preserve">AL COSTADO DE LA ESCUELA TURQUIA </t>
  </si>
  <si>
    <t>SATURNINO GONZALEZ RODRIGUEZ</t>
  </si>
  <si>
    <t xml:space="preserve">ROQUE GONZALEZ DE SANTA CRUZ </t>
  </si>
  <si>
    <t>FRANCISCO AQUINO VELOSO</t>
  </si>
  <si>
    <t xml:space="preserve">A 500MTRS DE LA ENTRADA </t>
  </si>
  <si>
    <t>GREGORIA GIMENEZ</t>
  </si>
  <si>
    <t xml:space="preserve">ABEL PEREIRA </t>
  </si>
  <si>
    <t>CIRILO HAEDO</t>
  </si>
  <si>
    <t xml:space="preserve">Nº357 </t>
  </si>
  <si>
    <t>EDUARDA BAZAN TORRES</t>
  </si>
  <si>
    <t xml:space="preserve">S/N </t>
  </si>
  <si>
    <t xml:space="preserve">A 350 MTS DE LA ESCUELA SAN FRANCISCO </t>
  </si>
  <si>
    <t>RAMON REYES CIBILS ARMOA</t>
  </si>
  <si>
    <t>DESIDERIO FERNANDEZ</t>
  </si>
  <si>
    <t xml:space="preserve">JUAN DE MENA Y GOBERNADOR IRALA </t>
  </si>
  <si>
    <t xml:space="preserve">CELSA SPERATTI C/DEL MAESTRO </t>
  </si>
  <si>
    <t>EFIGENIO VARGAS DELGADO</t>
  </si>
  <si>
    <t xml:space="preserve">YBYKUI </t>
  </si>
  <si>
    <t xml:space="preserve">CENTINELA DEL CHACO Y SAN RAFAEL 2 </t>
  </si>
  <si>
    <t xml:space="preserve">VILLA TARUMA A UNA CUADRA DE TAJY </t>
  </si>
  <si>
    <t xml:space="preserve">CAMINO LUQUE SAN BERNARDINO </t>
  </si>
  <si>
    <t xml:space="preserve">CALLE S/N CERCA AL PUENTE LA PACIENCIA </t>
  </si>
  <si>
    <t>LUCIA CABRERA DE SALINA</t>
  </si>
  <si>
    <t>MARIA CANDIDA DUARTE</t>
  </si>
  <si>
    <t xml:space="preserve">SAN MARTIN </t>
  </si>
  <si>
    <t>CARLOTA MALDONADO MATTO</t>
  </si>
  <si>
    <t xml:space="preserve">EX COMBATIENTE DEL CHACO </t>
  </si>
  <si>
    <t>MERCEDES GIMENEZ DE RAMIREZ</t>
  </si>
  <si>
    <t xml:space="preserve">CALLE S/N C/ FOTOGRAFOS DEL CHACO </t>
  </si>
  <si>
    <t>DOLORES DIAZ DE PEREZ</t>
  </si>
  <si>
    <t xml:space="preserve">100MTS DE DOS VOCAS </t>
  </si>
  <si>
    <t>LEOPOLDO EUGENIO REYES LESMO</t>
  </si>
  <si>
    <t>TRANQUILINO AMARILLA</t>
  </si>
  <si>
    <t xml:space="preserve">SANTA ROSA C/ OROITE </t>
  </si>
  <si>
    <t>MARGARITA MARECOS AGUERO</t>
  </si>
  <si>
    <t xml:space="preserve">MAESTRO FELIX </t>
  </si>
  <si>
    <t xml:space="preserve">LAS RESIDENTAS </t>
  </si>
  <si>
    <t>JUANA VEDA CHAVES</t>
  </si>
  <si>
    <t xml:space="preserve">LUIS IRRAZABAL C/SANTO REY </t>
  </si>
  <si>
    <t xml:space="preserve">AVDA. NANAWA </t>
  </si>
  <si>
    <t xml:space="preserve">BOQUERON C/MAESTRO SOTO </t>
  </si>
  <si>
    <t>ELADIO MARTINEZ MEDINA</t>
  </si>
  <si>
    <t xml:space="preserve">CNEL MARTINEZ C/ LA GOLONDRINA </t>
  </si>
  <si>
    <t>ISIDORA MARTINEZ VDA DE RODRIGUE</t>
  </si>
  <si>
    <t xml:space="preserve">YRENDAGUE Y BENIGNO GONZALEZ </t>
  </si>
  <si>
    <t>NESTOR GIMENEZ</t>
  </si>
  <si>
    <t xml:space="preserve">GRAL GENEZ KM 16 12 QUINTA SUIZA </t>
  </si>
  <si>
    <t>MARIA ANA GONZALEZ</t>
  </si>
  <si>
    <t>ADELIO FUNEZ</t>
  </si>
  <si>
    <t>ELISA ISABEL SANCHEZ VDA. DE ESCOBAR</t>
  </si>
  <si>
    <t xml:space="preserve">SOBRE AV. PRINC. </t>
  </si>
  <si>
    <t>SECUNDINA LEONORA GONZALEZ DE DELVALLE</t>
  </si>
  <si>
    <t xml:space="preserve">NANAWA </t>
  </si>
  <si>
    <t>GREGORIO BEJARANO DELVALLE</t>
  </si>
  <si>
    <t xml:space="preserve">YKUA KARANDAY Y NORMA PEREIRA </t>
  </si>
  <si>
    <t xml:space="preserve">SAN FRANCISCO C/ SAN RAFAEL </t>
  </si>
  <si>
    <t xml:space="preserve">PANTALEON GARCIA </t>
  </si>
  <si>
    <t xml:space="preserve">JAVIER BOGARIN </t>
  </si>
  <si>
    <t xml:space="preserve">VERGEL LUQUEÑO C/TTE 1º SIXTO RAMIREZ </t>
  </si>
  <si>
    <t>PETRONA ACOSTA DE RIVAS</t>
  </si>
  <si>
    <t xml:space="preserve">EDUARDO CABRERA </t>
  </si>
  <si>
    <t xml:space="preserve">SIMON BOLIVAR 704 Y MELO PORTUGAL </t>
  </si>
  <si>
    <t>DOLORES VILLALBA SANABRIA</t>
  </si>
  <si>
    <t xml:space="preserve">DR. BENJAMIN ACEVAL </t>
  </si>
  <si>
    <t xml:space="preserve">LEANDRO GONZALEZ </t>
  </si>
  <si>
    <t xml:space="preserve">ASENTAMIENTO KO`ETI </t>
  </si>
  <si>
    <t>ESTANISLAA MEDINA VDA. DE ZARATE</t>
  </si>
  <si>
    <t xml:space="preserve">HEROES DEL CHACO Y ANTEQUERA </t>
  </si>
  <si>
    <t>BASILIA AQUINO</t>
  </si>
  <si>
    <t>AGAPITA CABRERA FRUTOS</t>
  </si>
  <si>
    <t xml:space="preserve">LUIS ALBERTO HERRERA C/CLAUDIO ARRUA </t>
  </si>
  <si>
    <t>MARIA LEANDRA ACOSTA DE RUIZ DIAZ</t>
  </si>
  <si>
    <t xml:space="preserve">YKUA KARANDAY </t>
  </si>
  <si>
    <t>BARCILISA AGUERO ARGUELLO</t>
  </si>
  <si>
    <t xml:space="preserve">FILIGRANA C/ MEXICO </t>
  </si>
  <si>
    <t>GUMERCINDA MARTINEZ DE COLMAN</t>
  </si>
  <si>
    <t>PRUDENCIA CORONEL</t>
  </si>
  <si>
    <t xml:space="preserve">SNº CASI SAN JUAN </t>
  </si>
  <si>
    <t xml:space="preserve">NANAWA C/ GRAL DIAZ </t>
  </si>
  <si>
    <t>LUISA ZARACHO DE CRISTALDO</t>
  </si>
  <si>
    <t xml:space="preserve">TTE GONI C/CALLE ULTIMA </t>
  </si>
  <si>
    <t xml:space="preserve">VETERANOS DEL CHACO </t>
  </si>
  <si>
    <t>ANTONIA TALAVERA VDA. DE ALFONZO</t>
  </si>
  <si>
    <t xml:space="preserve">JAVIER BOGARIN C/ SPORTIVO LUQUEÑO </t>
  </si>
  <si>
    <t xml:space="preserve">A 2 CUADRA DE TUPA REKAVO </t>
  </si>
  <si>
    <t xml:space="preserve">ASENTAMIENTO KO'ETI </t>
  </si>
  <si>
    <t xml:space="preserve">A 3 CUADRAS DE LA CASA DE RETIRO TUPA </t>
  </si>
  <si>
    <t xml:space="preserve">OÑONDIVEPA C/DEFENSORES DEL CHACO </t>
  </si>
  <si>
    <t>GENERO ACOSTA</t>
  </si>
  <si>
    <t>FABIA PORTILLO PAIVA</t>
  </si>
  <si>
    <t xml:space="preserve">ACARAY C/ MBURUCUYA </t>
  </si>
  <si>
    <t>DIOGENES RAMON CANDIA ANTUNEZ</t>
  </si>
  <si>
    <t xml:space="preserve">TUPA REKAVO C/ FLOR DE COCO </t>
  </si>
  <si>
    <t>APARICIA FLORENCIANI DE CANDIA</t>
  </si>
  <si>
    <t>LUISA FERREIRA</t>
  </si>
  <si>
    <t xml:space="preserve">4º COMPAÑIA </t>
  </si>
  <si>
    <t xml:space="preserve">DETRAS DE LA CANCHA CAÑADA SAN RAFAEL </t>
  </si>
  <si>
    <t xml:space="preserve">REPUBLICA DE COLOMBIA </t>
  </si>
  <si>
    <t>JUAN EVANGELISTA ACOSTA INSFRAN</t>
  </si>
  <si>
    <t>JUANA FLORES DE GARCIA</t>
  </si>
  <si>
    <t xml:space="preserve">PASANDO EL PUENTE JUAN BOCASO A 40 MTS </t>
  </si>
  <si>
    <t>AMANDA DUARTE</t>
  </si>
  <si>
    <t>ILDEFONSA MEDINA DE AGUERO</t>
  </si>
  <si>
    <t xml:space="preserve">HERNANDARIAS FRENTE CLUB 16 DE AGOSTO </t>
  </si>
  <si>
    <t>CATALINA FERREIRA DE GONZALEZ</t>
  </si>
  <si>
    <t>BALBINA ROMAN</t>
  </si>
  <si>
    <t>EUSEBIA ENCISO VDA. DE ESPINOZA</t>
  </si>
  <si>
    <t>PEDRO CELESTINO RIOS</t>
  </si>
  <si>
    <t>CRECENCIA FRANCO VDA DE CHAMORRO</t>
  </si>
  <si>
    <t xml:space="preserve">EL MAESTRO C LA PAZ </t>
  </si>
  <si>
    <t xml:space="preserve">YRENDAGUE Y TTE GONI </t>
  </si>
  <si>
    <t xml:space="preserve">VALERIANO ZEBALLOS C/CALLE ULTIMA </t>
  </si>
  <si>
    <t xml:space="preserve">AVDA GRAL GENES KM 22 </t>
  </si>
  <si>
    <t xml:space="preserve">CRUZ DEL DEFENSOR C/CNEL. MARTINEZ </t>
  </si>
  <si>
    <t>ANATOLIA FRANCO VDA DE OJEDA</t>
  </si>
  <si>
    <t xml:space="preserve">CORONEL MARTINEZ C/ CONAVI 2 </t>
  </si>
  <si>
    <t xml:space="preserve">KM. 18 CAÑADA GARAY MARIA CELINA </t>
  </si>
  <si>
    <t xml:space="preserve">4TA Y TAJY ASENTAMIENTO VILLA TARUMA </t>
  </si>
  <si>
    <t xml:space="preserve">CALLE S/N </t>
  </si>
  <si>
    <t>JUSTA MORA VDA. DE RAMIREZ</t>
  </si>
  <si>
    <t xml:space="preserve">20 DE NOVIEMBRE C/12 DE JUNIO </t>
  </si>
  <si>
    <t xml:space="preserve">VILLA 1º DE MAYO </t>
  </si>
  <si>
    <t>ANASTACIA MEDINA VDA DE RODRIGUEZ</t>
  </si>
  <si>
    <t xml:space="preserve">LAS RESIDENTAS ESQ ESTRELLAS DE LUQUE </t>
  </si>
  <si>
    <t>ISABELO ACOSTA GIMENEZ</t>
  </si>
  <si>
    <t xml:space="preserve">DETRAS DE LA CAPILLA PERPETUO SOCORRO </t>
  </si>
  <si>
    <t>LEONA ANTOLIANA DIAZ DE AYALA</t>
  </si>
  <si>
    <t xml:space="preserve">ENTRADA DE CONAVI I </t>
  </si>
  <si>
    <t xml:space="preserve">TIMBO Y URUNDEY </t>
  </si>
  <si>
    <t>ROSA CANDIDA SALAS ARRUA</t>
  </si>
  <si>
    <t xml:space="preserve">SAN ISIDRO </t>
  </si>
  <si>
    <t>ELADIA TORRES VDA DE SANABRIA</t>
  </si>
  <si>
    <t xml:space="preserve">FRACCION SAN JOSE </t>
  </si>
  <si>
    <t>OSVALDO ESCOBAR</t>
  </si>
  <si>
    <t xml:space="preserve">PITIANTUTA E/ BOGGIANI Y MBURUCUYA </t>
  </si>
  <si>
    <t xml:space="preserve">PASANDO 2 BOCAS </t>
  </si>
  <si>
    <t>SIXTA MEDINA DE MEDINA</t>
  </si>
  <si>
    <t xml:space="preserve">KM 20 BINDER </t>
  </si>
  <si>
    <t xml:space="preserve">ESTRELLA DE LUQUE C/LAS RESIDENTAS </t>
  </si>
  <si>
    <t>PEDRO LISANDRO OVIEDO SOLIS</t>
  </si>
  <si>
    <t xml:space="preserve">LOTEAMIENTO SAN CAYETANO FRENTE AL CARTEL </t>
  </si>
  <si>
    <t>GREGORIA GIMENEZ VDA. DE CORONEL</t>
  </si>
  <si>
    <t>JUANA MARMOLEJO VDA. DE ORTIZ</t>
  </si>
  <si>
    <t>SINFORIANO ROTELA ARGUELLO</t>
  </si>
  <si>
    <t>LIBERATA JIMENEZ</t>
  </si>
  <si>
    <t>ANGELICA GILL</t>
  </si>
  <si>
    <t xml:space="preserve">CARLOS A. LOPEZ C/ COLON </t>
  </si>
  <si>
    <t>FELIPA ROSALINA BRACHO VDA DE SANCHEZ</t>
  </si>
  <si>
    <t xml:space="preserve">SANTISIMA TRINIDAD Y LORENZO ZEBALLOS </t>
  </si>
  <si>
    <t>EULOGIA GALLOSO</t>
  </si>
  <si>
    <t xml:space="preserve">MARIN KA`AGUY COMPAÑIA 10 </t>
  </si>
  <si>
    <t xml:space="preserve">13 DE JUNIO </t>
  </si>
  <si>
    <t xml:space="preserve">TAJY Y PASILLO S/N </t>
  </si>
  <si>
    <t>VENANCIA RUIZ DIAZ VDA. DE SERVIN</t>
  </si>
  <si>
    <t xml:space="preserve">DETRAS DE LA CANCHA HERRERO BUENO </t>
  </si>
  <si>
    <t>ESTANISLAA GAVILAN DE ROTELA</t>
  </si>
  <si>
    <t xml:space="preserve">S/N (A LADO DE LA QUINTA ESPERANZA) </t>
  </si>
  <si>
    <t>SUSANA GIMENEZ VDA DE QUINTANA</t>
  </si>
  <si>
    <t xml:space="preserve">NUEVA TRINIDAD C/ VERGEL LUQUEÑO </t>
  </si>
  <si>
    <t>PEDRO ZARATE ZARATE</t>
  </si>
  <si>
    <t xml:space="preserve">GRAL BRITEZ BORSA ESQ NANAWA </t>
  </si>
  <si>
    <t xml:space="preserve">NANAWA C/SANTO DOMINGO </t>
  </si>
  <si>
    <t>CECUNDINO CABALLERO</t>
  </si>
  <si>
    <t xml:space="preserve">CORONEL BOGADO C/AVENIDA CABALLERIA </t>
  </si>
  <si>
    <t xml:space="preserve">FLORESTA C/ SAN JUAN </t>
  </si>
  <si>
    <t>DEL CARMEN ROLON DE GONZALEZ</t>
  </si>
  <si>
    <t>ARSENIO JARA</t>
  </si>
  <si>
    <t>CRISPULA TRINIDAD OCAMPOS DE RODRIGUEZ</t>
  </si>
  <si>
    <t xml:space="preserve">SAN MATEO ESQ. SAN PATRICIO </t>
  </si>
  <si>
    <t xml:space="preserve">TUPA REKAVO C/SAN JOSE </t>
  </si>
  <si>
    <t xml:space="preserve">GENERAL GENES KM 20 </t>
  </si>
  <si>
    <t xml:space="preserve">MCAL LOPEZ </t>
  </si>
  <si>
    <t>VICENTA ESPINOLA</t>
  </si>
  <si>
    <t xml:space="preserve">BARRIO 3 FRONTERAS </t>
  </si>
  <si>
    <t xml:space="preserve">24 DE SETIEMBRE </t>
  </si>
  <si>
    <t>TEODOSIA SOLIS DE LOPEZ</t>
  </si>
  <si>
    <t>TRIFON GONZALEZ</t>
  </si>
  <si>
    <t xml:space="preserve">CAÑADA PO'I </t>
  </si>
  <si>
    <t>RITA CACERES</t>
  </si>
  <si>
    <t xml:space="preserve">DETRAS DE LA CAPILLA SAN FRANCISCO </t>
  </si>
  <si>
    <t xml:space="preserve">CORONEL BOGADO </t>
  </si>
  <si>
    <t>EDUARDA BARBOZA DE OVIEDO</t>
  </si>
  <si>
    <t>JULIO CASTILLO</t>
  </si>
  <si>
    <t>BARTOLA POLINICIA LUGO DE OJEDA</t>
  </si>
  <si>
    <t>NORBERTO IBARRA AYALA</t>
  </si>
  <si>
    <t>ROMAN NUÑEZ AGUERO</t>
  </si>
  <si>
    <t xml:space="preserve">FRACCION SAN CELESTINO </t>
  </si>
  <si>
    <t>LUDJERIO IBARROLA BOGADO</t>
  </si>
  <si>
    <t xml:space="preserve">FRENTE A LA PARADA DE LA LINEA 5 </t>
  </si>
  <si>
    <t>LUCIA IBARROLA DE ROLON</t>
  </si>
  <si>
    <t xml:space="preserve">A600MTS. DE LA CALLE PRINCIPAL </t>
  </si>
  <si>
    <t>MARGARITA FLORENTIN DE DELGADO</t>
  </si>
  <si>
    <t xml:space="preserve">MCAL SUCRE C/BOQUERON </t>
  </si>
  <si>
    <t>DARIO GOMEZ GONZALEZ</t>
  </si>
  <si>
    <t xml:space="preserve">A UNA CUADRA DEL PUESTO DE SALUD </t>
  </si>
  <si>
    <t xml:space="preserve">YBYRUJU C/ FLORENCIO MEZA </t>
  </si>
  <si>
    <t xml:space="preserve">LOMA MERLO Y SANTA CRUZ EN EL LIMITE </t>
  </si>
  <si>
    <t>BRAULIA LEGUIZAMON</t>
  </si>
  <si>
    <t>NICOLAS TOLENTINO CUEVAS ARRUA</t>
  </si>
  <si>
    <t xml:space="preserve">18 DE OCTUBRE </t>
  </si>
  <si>
    <t xml:space="preserve">TAJY VILLA TARUMA </t>
  </si>
  <si>
    <t>ELSA RODRIGUEZ DE BENITEZ</t>
  </si>
  <si>
    <t xml:space="preserve">10MTS.DE LA CANCHA SUDAMERICANA </t>
  </si>
  <si>
    <t>CRISTINO CHAVEZ</t>
  </si>
  <si>
    <t xml:space="preserve">SANTO REY Y CORONEL MARTINEZ </t>
  </si>
  <si>
    <t>PETRONA LOPEZ DE MALDONADO</t>
  </si>
  <si>
    <t>ANGELA ROJAS VDA DE OLMEDO</t>
  </si>
  <si>
    <t>JUANA EVANGELISTA VELLOZO VDA. DE TORRES</t>
  </si>
  <si>
    <t xml:space="preserve">SANTA TERESA C/JAVIER BOGARIN </t>
  </si>
  <si>
    <t xml:space="preserve">2DA. CALLE C/ CORONEL MARTINEZ </t>
  </si>
  <si>
    <t>FRANCISCA FERREIRA</t>
  </si>
  <si>
    <t xml:space="preserve">A LADO DEL ASENTAMIENTO </t>
  </si>
  <si>
    <t xml:space="preserve">CURUPAYTY </t>
  </si>
  <si>
    <t>DEMETRIA GONZALEZ LUGO</t>
  </si>
  <si>
    <t>ROSALIA CACERES MOREL</t>
  </si>
  <si>
    <t xml:space="preserve">C SAN CARLOS </t>
  </si>
  <si>
    <t xml:space="preserve">VETERANOS DEL CHACO C/ PARANA </t>
  </si>
  <si>
    <t xml:space="preserve">CALLE ULTIMA ESQ.LUIS A.HERRERA </t>
  </si>
  <si>
    <t>VIRGINIA AVEIRO VDA DE YBARROLA</t>
  </si>
  <si>
    <t>LUCIO GOMEZ GAONA</t>
  </si>
  <si>
    <t xml:space="preserve">POLMIERI CASI HERNANDARIAS </t>
  </si>
  <si>
    <t xml:space="preserve">CORONEL MARTINEZ(GOMERIA LOS MELLIZOS) </t>
  </si>
  <si>
    <t xml:space="preserve">CAPITAN BADO </t>
  </si>
  <si>
    <t>VICENTE CENTURION</t>
  </si>
  <si>
    <t xml:space="preserve">ALBERDI C/ MCAL ESTIGARRIBIA </t>
  </si>
  <si>
    <t>MARTINA RICARDO</t>
  </si>
  <si>
    <t xml:space="preserve">FILIGRANA Y ECUADOR </t>
  </si>
  <si>
    <t>PABLO ZARATE</t>
  </si>
  <si>
    <t xml:space="preserve">LA VICTORIA </t>
  </si>
  <si>
    <t>YRENE CACERES VDA DE BRITOS</t>
  </si>
  <si>
    <t xml:space="preserve">CELSA SPERATTI C/MAESTRO SOTO </t>
  </si>
  <si>
    <t>JUAN FLORENTIN MENDEZ</t>
  </si>
  <si>
    <t xml:space="preserve">A 120 MYS DE LA PLAZA PAJARO CAMPANA </t>
  </si>
  <si>
    <t>CECILIO GONZALEZ SANABRIA</t>
  </si>
  <si>
    <t>CARLOS GIMENEZ</t>
  </si>
  <si>
    <t xml:space="preserve">FRACCION CARANDAY </t>
  </si>
  <si>
    <t>VALENTINA DIAZ VDA DE SOSA</t>
  </si>
  <si>
    <t>MARIA SIXTA AGUERO</t>
  </si>
  <si>
    <t xml:space="preserve">JAZMIN C/TIMBO </t>
  </si>
  <si>
    <t>LEONOR GIMENEZ DE FLORENTIN</t>
  </si>
  <si>
    <t xml:space="preserve">COMPAÑIA 10 MARIN KA`AGUY </t>
  </si>
  <si>
    <t>VICENTE FELICIANO ROMERO</t>
  </si>
  <si>
    <t>JUAN DE ROSA VILLALBA TOLEDO</t>
  </si>
  <si>
    <t>AGUEDA SANABRIA VDA. DE OJEDA</t>
  </si>
  <si>
    <t>VICTORINA MARTINEZ</t>
  </si>
  <si>
    <t xml:space="preserve">LAS GOLONDRINAS </t>
  </si>
  <si>
    <t xml:space="preserve">ITA ANGUA </t>
  </si>
  <si>
    <t>DEL ROSARIO CHARRUFT DE GARCIA</t>
  </si>
  <si>
    <t xml:space="preserve">SEPTIMA COMPAÑIA </t>
  </si>
  <si>
    <t>ISIDRO SILVA</t>
  </si>
  <si>
    <t>APOLONIA DUARTE DE ESCOBAR</t>
  </si>
  <si>
    <t xml:space="preserve">A 800 MTRS ANTES DE LA CAPILLA PERPETUO SOCORRO </t>
  </si>
  <si>
    <t xml:space="preserve">SAN JUAN </t>
  </si>
  <si>
    <t xml:space="preserve">CHOVORICO CONT. PANTALEON GARCIA </t>
  </si>
  <si>
    <t>SINFORIANA YBARRA DE ROMERO</t>
  </si>
  <si>
    <t xml:space="preserve">CALLE S/N C/ INTERNACIONAL </t>
  </si>
  <si>
    <t xml:space="preserve">FRACCION TEVAGONA C/ REP. DE COLOMBIA </t>
  </si>
  <si>
    <t>NATIVIDAD GUILLEN PAREDES</t>
  </si>
  <si>
    <t xml:space="preserve">A 150 METROS DE LA PARADA DEL 64 </t>
  </si>
  <si>
    <t xml:space="preserve">BALDOMERO IRALA </t>
  </si>
  <si>
    <t xml:space="preserve">A LADO DEL RANCHO DE ITO </t>
  </si>
  <si>
    <t xml:space="preserve">BUENCESLAO MARTINEZ </t>
  </si>
  <si>
    <t xml:space="preserve">LARA CASTRO C/ LUIS ALBERTO DE HERRERA </t>
  </si>
  <si>
    <t>ERNESTINA GONZALEZ</t>
  </si>
  <si>
    <t>MARIA MAGDALENA GODOY DE VALDEZ</t>
  </si>
  <si>
    <t xml:space="preserve">S/N C/ CORONEL MARTINEZ </t>
  </si>
  <si>
    <t>SINFORIANA ROMERO DE PEREIRA</t>
  </si>
  <si>
    <t>ALBINO ZARZA</t>
  </si>
  <si>
    <t xml:space="preserve">PEDRO PABLO PASMOR </t>
  </si>
  <si>
    <t>ESTEFANA PEDROZO DE VILLAMAYOR</t>
  </si>
  <si>
    <t>PETRONA GIMENEZ</t>
  </si>
  <si>
    <t xml:space="preserve">100MTS DE 2 VOCAS </t>
  </si>
  <si>
    <t>ANGELICA SERVIN DE MALDONADO</t>
  </si>
  <si>
    <t>SATURNINA ZORRILLA VDA. CACERES</t>
  </si>
  <si>
    <t xml:space="preserve">AZUCENA C/ PILAR </t>
  </si>
  <si>
    <t>AURORASAMUDIO DE DIAZ</t>
  </si>
  <si>
    <t>TOMAS OZUNA C/ CAMPO VIA</t>
  </si>
  <si>
    <t>ENRIQUE JIMENEZ</t>
  </si>
  <si>
    <t>DAMASCO MONGELOS</t>
  </si>
  <si>
    <t xml:space="preserve">CORRALES E/ INDEPENDENCIA NACIONAL </t>
  </si>
  <si>
    <t xml:space="preserve">AVDA. 29 DE SETIEMBRE Y SANTA CATALINA </t>
  </si>
  <si>
    <t>EVANGELISTA RIQUELME VDA. DE FERREIRA</t>
  </si>
  <si>
    <t xml:space="preserve">GENERAL BRITEZ CERCA DE LA MONTADA </t>
  </si>
  <si>
    <t>MARIA CRISTINA RIOS CACERES</t>
  </si>
  <si>
    <t xml:space="preserve">AMERICA C/ CANTERO 1º BARRIO </t>
  </si>
  <si>
    <t>VICENTA ARZAMENDIA VDA. DE FIGUEREDO</t>
  </si>
  <si>
    <t xml:space="preserve">AVDA TUPA REKAVO </t>
  </si>
  <si>
    <t>GERONIMO RAMIREZ JULIADOSSA</t>
  </si>
  <si>
    <t>FAUSTINA CARVALLO CHENA</t>
  </si>
  <si>
    <t>ANICETA MIRANDA</t>
  </si>
  <si>
    <t xml:space="preserve">ND 140 </t>
  </si>
  <si>
    <t>ALBERTO SILVA AGUERO</t>
  </si>
  <si>
    <t>PATROCINIA RODRIGUEZ DE NUÑEZ</t>
  </si>
  <si>
    <t xml:space="preserve">MANYN CAAGUY </t>
  </si>
  <si>
    <t>EPIFANIA DELGADO</t>
  </si>
  <si>
    <t xml:space="preserve">MEDICOS LUQUEÑOS ESQ. DIGNO GARCIA </t>
  </si>
  <si>
    <t>SIMEON BARRIOS MONTANIA</t>
  </si>
  <si>
    <t>EUSTAQUIA VALENTINA LOVERA VDA. DE MARTINEZ</t>
  </si>
  <si>
    <t>ATANACIO LOPEZ CUBILLA</t>
  </si>
  <si>
    <t xml:space="preserve">12 DE JUNIO C/ CERRO CORA </t>
  </si>
  <si>
    <t>BARTOLOME BOGADO</t>
  </si>
  <si>
    <t>GREGORIA SERVIN DE SOSA</t>
  </si>
  <si>
    <t>GERONIMA ORTIZ DE BOGADO</t>
  </si>
  <si>
    <t xml:space="preserve">DESVIO TARUMANDY ITAPUAMI </t>
  </si>
  <si>
    <t>ISABEL SOLIS</t>
  </si>
  <si>
    <t xml:space="preserve">AVDA. NANAWA C/ 18 DE OCTUBRE </t>
  </si>
  <si>
    <t>JULIANA ZARATE DE CACERES</t>
  </si>
  <si>
    <t xml:space="preserve">SPORTIVO LUQUEÑO C/ LA ENCARNACION </t>
  </si>
  <si>
    <t xml:space="preserve">TIMBO-CAPILLA MARIA AUXILIADORA </t>
  </si>
  <si>
    <t>CLEOFE SANABRIA</t>
  </si>
  <si>
    <t>SIXTA DOLORES FRETES</t>
  </si>
  <si>
    <t xml:space="preserve">CALLE ULTIMA Y LUIS ALBERTO DE HERRERA </t>
  </si>
  <si>
    <t xml:space="preserve">TOMAS OZUNA Y CNEL MARTINEZ </t>
  </si>
  <si>
    <t xml:space="preserve">LA VICTORIA C/ GRAL. BRITEZ </t>
  </si>
  <si>
    <t xml:space="preserve">CALLE AZTECA C/ CAÑADA </t>
  </si>
  <si>
    <t xml:space="preserve">KM 20 CAÑADA GARAY </t>
  </si>
  <si>
    <t>PATRICIA CHAVEZ DE MORALES</t>
  </si>
  <si>
    <t>JUAN TOMAS CACERES PERALTA</t>
  </si>
  <si>
    <t>EPIFANIO BENITEZ</t>
  </si>
  <si>
    <t xml:space="preserve">9 COMPAÑIA'1000MTS.DE LA ESCUELA JOVENES UNIDOS </t>
  </si>
  <si>
    <t xml:space="preserve">POZO AZUL VERGEL LUQUEÑO </t>
  </si>
  <si>
    <t>JUANA CONCEPCION CAÑETE LUGO</t>
  </si>
  <si>
    <t>VIDALINO FABIAN FLEITAS</t>
  </si>
  <si>
    <t>PATRICIA LOPEZ MEDINA</t>
  </si>
  <si>
    <t xml:space="preserve">SANTO REY C/ V. DE SHOESSTAN </t>
  </si>
  <si>
    <t xml:space="preserve">DR. FELIX PAIVA C/ HIPOLITO NANUE </t>
  </si>
  <si>
    <t xml:space="preserve">SAN RAFAEL </t>
  </si>
  <si>
    <t>IDELFONSA PEREIRA DE FLEYTAS</t>
  </si>
  <si>
    <t xml:space="preserve">S/N AGUATERIA YPORA </t>
  </si>
  <si>
    <t>JUAN EVANGELISTA GONZALEZ FERREIRA</t>
  </si>
  <si>
    <t>RODOLFO VERA</t>
  </si>
  <si>
    <t>ELOY SALINAS CABALLERO</t>
  </si>
  <si>
    <t xml:space="preserve">JOSE C. ORTIZ C/ NATALICIO TALAVERA </t>
  </si>
  <si>
    <t xml:space="preserve">CAÑADA SOLIS C/ NIVACLE </t>
  </si>
  <si>
    <t>JOSE BERNARDO ACOSTA CUELLAR</t>
  </si>
  <si>
    <t xml:space="preserve">KM 19-CAÑADA GARAY </t>
  </si>
  <si>
    <t xml:space="preserve">20 DE JULIO </t>
  </si>
  <si>
    <t xml:space="preserve">SANTA CATARINA C/ TUPA REKA </t>
  </si>
  <si>
    <t xml:space="preserve">LOS MONEDAS C/ 12 DE JUNIO </t>
  </si>
  <si>
    <t>FRANCISCA PAREDES DE MALDONADO</t>
  </si>
  <si>
    <t>SINFORIANA GONZALEZ DE LUGO</t>
  </si>
  <si>
    <t xml:space="preserve">S/N C/MONSEÑOR ROLON </t>
  </si>
  <si>
    <t>NICOLAS ALMEIDA CANTERO</t>
  </si>
  <si>
    <t xml:space="preserve">ESTRELLA DE LUQUE </t>
  </si>
  <si>
    <t xml:space="preserve">SAN MIGUEL C/SANTO REY </t>
  </si>
  <si>
    <t>MARIA PABLA DIAZ</t>
  </si>
  <si>
    <t xml:space="preserve">300 MTROS DEL CLUB ATLETICO TRIUNFO </t>
  </si>
  <si>
    <t>APARICIA LUGO DE GONZALEZ</t>
  </si>
  <si>
    <t>JOSE NATIVIDAD BOGADO RUIZ</t>
  </si>
  <si>
    <t xml:space="preserve">A500MTS. DE LA CALLE PRINCIPAL </t>
  </si>
  <si>
    <t xml:space="preserve">AUGUSTO RUIZ </t>
  </si>
  <si>
    <t>IGNACIO GONZALEZ</t>
  </si>
  <si>
    <t>VICTOR AGUILAR</t>
  </si>
  <si>
    <t>GAVINO CABRERA</t>
  </si>
  <si>
    <t xml:space="preserve">300MTS DEL EMPEDRADO </t>
  </si>
  <si>
    <t>VICTORIANO GIMENEZ</t>
  </si>
  <si>
    <t>SIXTA BOGADO DE VILLAMAYOR</t>
  </si>
  <si>
    <t xml:space="preserve">CPTAN INSFRAN C/ LARA CASTRO </t>
  </si>
  <si>
    <t>CARLOS ROMERO</t>
  </si>
  <si>
    <t>GREGORIO GAMARRA</t>
  </si>
  <si>
    <t>JOSE LEON NUÑEZ MEDINA</t>
  </si>
  <si>
    <t xml:space="preserve">ENRIQUE NUÑEZ </t>
  </si>
  <si>
    <t>RITA IRALA DE JARA</t>
  </si>
  <si>
    <t xml:space="preserve">29 DE JULIO AL COSTADO DE LA CAPILLA </t>
  </si>
  <si>
    <t>JOSE DOMINGO ACOSTA DIAZ</t>
  </si>
  <si>
    <t xml:space="preserve">COMANDANTE CABAÑAS C/ ROSARIO </t>
  </si>
  <si>
    <t>AGUEDA CANDIA</t>
  </si>
  <si>
    <t>AGRIPINA JULIADOSA VDA. DE YUDICE</t>
  </si>
  <si>
    <t xml:space="preserve">AQUIDABAN C/ALBERDI </t>
  </si>
  <si>
    <t>MARIA SIXTA RODRIGUEZ</t>
  </si>
  <si>
    <t>VICTORIANA IBARROLA VDA DE MALDONADO</t>
  </si>
  <si>
    <t xml:space="preserve">CERCA DE LA PARADA DEL 51 (INTERNO) </t>
  </si>
  <si>
    <t>MARIA RAMONA IBARROLA DE AGUERO</t>
  </si>
  <si>
    <t xml:space="preserve">FRENTE A PLAZA KO'EJU </t>
  </si>
  <si>
    <t xml:space="preserve">WILIAM LAURET </t>
  </si>
  <si>
    <t>EMILIANA FERREIRA DE ESPINOLA</t>
  </si>
  <si>
    <t xml:space="preserve">3 FRONTERAS </t>
  </si>
  <si>
    <t>CECILIO FERREIRA BENITEZ</t>
  </si>
  <si>
    <t>PETRONA RAMOS DE ORTIZ</t>
  </si>
  <si>
    <t xml:space="preserve">A 100 MTS DE LA CALLE PRINCIPAL </t>
  </si>
  <si>
    <t>MELITON GUZMAN</t>
  </si>
  <si>
    <t xml:space="preserve">GUAYABOS Y CABLE GUY </t>
  </si>
  <si>
    <t xml:space="preserve">ITAPUAMI 9º COMPAÑIA </t>
  </si>
  <si>
    <t>ISIDRO AVEIRO BENITEZ</t>
  </si>
  <si>
    <t xml:space="preserve">CALLE KO'E PYAHU </t>
  </si>
  <si>
    <t xml:space="preserve">100M DE LA PLAZA PAJARO CAMPANA </t>
  </si>
  <si>
    <t>PANTALEON ORUE</t>
  </si>
  <si>
    <t xml:space="preserve">PABLO PEDRO PASMOR </t>
  </si>
  <si>
    <t>EUSEBIA CARMONA DE SANCHEZ</t>
  </si>
  <si>
    <t xml:space="preserve">LOS GUAYABOS Y CABLE GUY </t>
  </si>
  <si>
    <t xml:space="preserve">CAMINO LUQUE-LIMPIO A LADO DE LA COPEG </t>
  </si>
  <si>
    <t xml:space="preserve">SIMON BOLIVAR 704 C/MELO DE PORTUGAL </t>
  </si>
  <si>
    <t xml:space="preserve">21 DE SETIEMBRE </t>
  </si>
  <si>
    <t>SEGUNDO MEDINA</t>
  </si>
  <si>
    <t xml:space="preserve">VIRGEN DE SHOESTAN C/ SANTO REY </t>
  </si>
  <si>
    <t>ANDRESA MARECOS FERREIRA</t>
  </si>
  <si>
    <t xml:space="preserve">MORA CUE COMPAÑIA 11 </t>
  </si>
  <si>
    <t xml:space="preserve">EX COMBATIENTE E/ AMERICA Y PETTIROSSI </t>
  </si>
  <si>
    <t>APOLONIA BENITEZ DE TORRES</t>
  </si>
  <si>
    <t xml:space="preserve">FRACCION PAJARO CAMPANA </t>
  </si>
  <si>
    <t>EUTAQUIO BRITEZ CORONEL</t>
  </si>
  <si>
    <t xml:space="preserve">FOTOGRAFOS DEL CHACO Y VY'A RENDA </t>
  </si>
  <si>
    <t>TEODOCIA BAEZ DE GALEANO</t>
  </si>
  <si>
    <t xml:space="preserve">S/N C/ SAN JOSE </t>
  </si>
  <si>
    <t>MARTA RIVERO VDA DE INSFRAN</t>
  </si>
  <si>
    <t>MATILDE AGUERO</t>
  </si>
  <si>
    <t xml:space="preserve">PORFIRIO GONZALEZ </t>
  </si>
  <si>
    <t xml:space="preserve">BERTONI C/ CECILIO GILL </t>
  </si>
  <si>
    <t>CELIA AMARILLA</t>
  </si>
  <si>
    <t xml:space="preserve">SPORTIVO LUQUEÑO C/ALEJANDRO GARAY </t>
  </si>
  <si>
    <t>ROSA RODRIGUEZ GIMENEZ</t>
  </si>
  <si>
    <t xml:space="preserve">ITAGUA C/ VIOLETA </t>
  </si>
  <si>
    <t xml:space="preserve">A 3 CUADRAS DEL COLEGIO ISLA BOGADO </t>
  </si>
  <si>
    <t>DONATA MOREL DE BAEZ</t>
  </si>
  <si>
    <t>IRMINA AMARILLA CABRERA</t>
  </si>
  <si>
    <t xml:space="preserve">CALLE PAYAGUAES C/ LAS PERLAS </t>
  </si>
  <si>
    <t>ISABEL RUIZ DIAZ</t>
  </si>
  <si>
    <t>FRANCISCA CASTILLO DE LUGO</t>
  </si>
  <si>
    <t>CANDIDA PALACIOS</t>
  </si>
  <si>
    <t>JUAN DE LA CRUZ GIMENEZ MARTINEZ</t>
  </si>
  <si>
    <t xml:space="preserve">MOISES BERTONI </t>
  </si>
  <si>
    <t>ANA DELIA MARTINEZ</t>
  </si>
  <si>
    <t>JOSE DE MERCEDES PEDROZO</t>
  </si>
  <si>
    <t>RAMON RUFINO BARRIENTOS</t>
  </si>
  <si>
    <t xml:space="preserve">SANTO REY </t>
  </si>
  <si>
    <t xml:space="preserve">8 DE DICIEMBRE C/ ARSENIO ERICO </t>
  </si>
  <si>
    <t xml:space="preserve">8 DE DICIEMBRE C/ LA CONQUISTA </t>
  </si>
  <si>
    <t>MARINA CHAMORRO</t>
  </si>
  <si>
    <t xml:space="preserve">JUAN DE MENA C/CAMBORIU </t>
  </si>
  <si>
    <t xml:space="preserve">SAN RAFAEL C/ SAN FRANCISCO </t>
  </si>
  <si>
    <t xml:space="preserve">DEL PILAR C/S/N </t>
  </si>
  <si>
    <t>AGUSTINA DIAZ VDA. DE RUIZ DIAZ</t>
  </si>
  <si>
    <t>MODESTA ALBAREZ</t>
  </si>
  <si>
    <t xml:space="preserve">PETEREBY C/ SAN RAFAEL </t>
  </si>
  <si>
    <t>CANTALISIA FLORENTIN ALMADA</t>
  </si>
  <si>
    <t xml:space="preserve">MARIN KA`AGUY FRACCION PAJARO CAMPANA </t>
  </si>
  <si>
    <t>PABLA CARRERA MONTIEL</t>
  </si>
  <si>
    <t>ASCENCION ZALAZAR COLMAN</t>
  </si>
  <si>
    <t>BONIFACIA SOTO</t>
  </si>
  <si>
    <t xml:space="preserve">A 200 MTS. DE LA PARADA 30 AMARILLO </t>
  </si>
  <si>
    <t>ELEUTERIA AREVALOS ROJAS</t>
  </si>
  <si>
    <t xml:space="preserve">CERCA DEL ASENTAMIENTO AZUL Y ORO </t>
  </si>
  <si>
    <t>FLORENCIO ORTIGOZA</t>
  </si>
  <si>
    <t xml:space="preserve">VIRGEN DE LUJAN C/ SANTO REY </t>
  </si>
  <si>
    <t xml:space="preserve">VILLA KO'E PYAHU </t>
  </si>
  <si>
    <t xml:space="preserve">FRACCION LOS LIRIOS </t>
  </si>
  <si>
    <t>LIDIA VILLALBA</t>
  </si>
  <si>
    <t xml:space="preserve">INMACULADA CONCEPCION FRENTE AL PUESTO </t>
  </si>
  <si>
    <t>LUCIANA PATIÑO</t>
  </si>
  <si>
    <t xml:space="preserve">ASENTAMIENTO 16 DE AGOSTO </t>
  </si>
  <si>
    <t>BRAULIO MOSQUEIRA NUÑEZ</t>
  </si>
  <si>
    <t xml:space="preserve">10º COMPAÑIA CAÑADA GARAY </t>
  </si>
  <si>
    <t>EMILIA MONZON BENITEZ</t>
  </si>
  <si>
    <t xml:space="preserve">LA CATOLICA C/ LOS GUALLAVOS </t>
  </si>
  <si>
    <t>MARCIANA GOMEZ VDA. DE GARCIA</t>
  </si>
  <si>
    <t xml:space="preserve">SANTA MARIA C/ SAN FRANCISCO </t>
  </si>
  <si>
    <t xml:space="preserve">ALEJANDRO GARAY </t>
  </si>
  <si>
    <t>ANASTACIA ROJAS</t>
  </si>
  <si>
    <t xml:space="preserve">10 DE JULIO </t>
  </si>
  <si>
    <t>DEPARTAMENTO DE CONTROL INTERNO Y OPERACONAL</t>
  </si>
  <si>
    <r>
      <t xml:space="preserve">LISTADO VALIDADO </t>
    </r>
    <r>
      <rPr>
        <b/>
        <u/>
        <sz val="9"/>
        <color indexed="8"/>
        <rFont val="Calibri"/>
        <family val="2"/>
      </rPr>
      <t xml:space="preserve">CON OBJECIÓN </t>
    </r>
    <r>
      <rPr>
        <b/>
        <sz val="9"/>
        <color indexed="8"/>
        <rFont val="Calibri"/>
        <family val="2"/>
      </rPr>
      <t>"PENSION ALIMENTARIA PARA LAS PERSONAS ADULTAS MAYORES EN SITUACION DE POBREZA" LEY N° 3728/09</t>
    </r>
  </si>
  <si>
    <t>SIME N° 24555/2012 - LUQUE- AÑO 2012</t>
  </si>
  <si>
    <t>NOMBRE Y APELLIDO</t>
  </si>
  <si>
    <t>OBJECIONES</t>
  </si>
  <si>
    <t>ERMINIA CORONEL VDA DE MOLINAS</t>
  </si>
  <si>
    <t>Cédula registrada como activa en la base de datos del JUPE!. Nro. Cédula: 40363 Nro. Beneficiario: 327049 Concepto: 9-HEREDEROS DE VETERANOS - Tipo Jubilación: 0-- Estado: ACTIVO - Monto percibido: 1.530.672 - Fecha de Ingreso: 14/11/2008 Cédula registrada en la base de datos del SINARH!.</t>
  </si>
  <si>
    <t>JUAN JOSE MARTINEZ</t>
  </si>
  <si>
    <t>IPS</t>
  </si>
  <si>
    <t>PAULINO VERA ARECO</t>
  </si>
  <si>
    <t>SET</t>
  </si>
  <si>
    <t>AURORA ARCE VDA. DE PACHECO</t>
  </si>
  <si>
    <t xml:space="preserve">CLAUDIO ARRUA C/ HERRERA </t>
  </si>
  <si>
    <t>IPS - SET</t>
  </si>
  <si>
    <t>FRANCISCA CACERES VDA DE AGUAYO</t>
  </si>
  <si>
    <t xml:space="preserve">GRAL DIAZ </t>
  </si>
  <si>
    <t>Cédula registrada como activa en la base de datos del JUPE!. Nro. Cédula: 117487 Nro. Beneficiario: 319740 Concepto: 9-HEREDEROS DE VETERANOS - Tipo Jubilación: 0-- Estado: ACTIVO - Monto percibido: 1.530.672 -Fecha de Ingreso: 14/09/2007 Cédula registrada en la base de datos del SINARH!.</t>
  </si>
  <si>
    <t>NIDIA NELIDA CABRERA VDA. DE PRIETO</t>
  </si>
  <si>
    <t xml:space="preserve">DE LAS RESIDENTAS C/ ALEJO GARCIA </t>
  </si>
  <si>
    <t>INOCENCIA ROLON VDA DE QUINTANA</t>
  </si>
  <si>
    <t>ANDE - NIS: 1576587 (13-06-2012) - Cédula registrada como activa en la base de datos del JUPE!. Nro. Cédula: 169070 Nro. Beneficiario: 30568 Concepto: 9-HEREDEROS DE VETERANOS - Tipo
Jubilación: 0-- Estado: ACTIVO - Monto percibo: 1.530.672 - Fecha de Ingreso: 18/01/2000 Cédula registrada en la base de datos del SINARH!.</t>
  </si>
  <si>
    <t>VICTORIANO MARTINEZ</t>
  </si>
  <si>
    <t>SAS (TEKOPORA) 06-06-2012</t>
  </si>
  <si>
    <t>MARIA SUSANA ROMAN</t>
  </si>
  <si>
    <t>LUIS INSAURRALDE TORRES</t>
  </si>
  <si>
    <t>ANDE - NIS: 1660493 (13-06-2012)</t>
  </si>
  <si>
    <t>FELICIANO GOMEZ</t>
  </si>
  <si>
    <t xml:space="preserve">SILVESTRE JARA </t>
  </si>
  <si>
    <t>BENJAMIN ASCURRA</t>
  </si>
  <si>
    <t>SINARH</t>
  </si>
  <si>
    <t>IGNACIO DUARTE</t>
  </si>
  <si>
    <t xml:space="preserve">BENIGNO GONZALEZ 2ºBARRIO </t>
  </si>
  <si>
    <t xml:space="preserve">SAN CARLOS YKA'A </t>
  </si>
  <si>
    <t>PLUTARCO ANTONIO BENITEZ GONZALEZ</t>
  </si>
  <si>
    <t xml:space="preserve">MARAMBURE YBYCUI </t>
  </si>
  <si>
    <t>ANDE - NIS: 1432489 (13-06-2012)</t>
  </si>
  <si>
    <t>CLAUDIO PEÑA CABRERA</t>
  </si>
  <si>
    <t>ESTEFANA CABRERA</t>
  </si>
  <si>
    <t>Cédula registrada como activa en la base de datos del JUPE!. Nro. Cédula: 358613 Nro. Beneficiario: 330902 Concepto: 1-JUBILADOS - Tipo Jubilación: 16- JUBILACION OBLIGATORIA Estado: ACTIVO -Monto percibido: 695.794-  Fecha de Ingreso: 05/05/2009 Cédula registrada en la base de datos del SINARH!.</t>
  </si>
  <si>
    <t>PEDRO ALMADA ECHAGÜE</t>
  </si>
  <si>
    <t xml:space="preserve">JOSE ITODA </t>
  </si>
  <si>
    <t>ANDE - NIS: 1656337 (13-06-2012)</t>
  </si>
  <si>
    <t>FELICIANA ROLON VDA DE BRITOS</t>
  </si>
  <si>
    <t>Cédula registrada como activa en la base de datos del JUPE!. Nro. Cédula: 509482 Nro. Beneficiario: 201871 Concepto: 9-HEREDEROS DE VETERANOS - Tipo Jubilación: 0-- Estado: ACTIVO - Monto percibido: 1.530.672- Fecha de Ingreso:18/01/2000 Cédula registrada en la base de datos del SINARH!.</t>
  </si>
  <si>
    <t>DANIEL VEGA GOMEZ</t>
  </si>
  <si>
    <t>FERMINA ELENA MORALES</t>
  </si>
  <si>
    <t xml:space="preserve">SANTA RITA </t>
  </si>
  <si>
    <t>Cédula registrada como activa en la base de datos del JUPE!. Nro. Cédula: 604016 Nro. Beneficiario: 386445 Concepto: 26-PENS. ALIM.PER.ADU.MAY.S.P. - Tipo Jubilación: 0-- Estado: ACTIVO - Monto percibido: 414.558 - Fecha de Ingreso: 11/06/2012 Cédula registrada en la base de datos del SINARH!.</t>
  </si>
  <si>
    <t>CELIA RAMONA ORTIZ VDA DE ROSA</t>
  </si>
  <si>
    <t>Cédula registrada como activa en la base de datos del JUPE!. Nro. Cédula: 726718 Nro. Beneficiario: 307108 Concepto: 9-HEREDEROS DE VETERANOS - Tipo Jubilación: 0-- Estado: ACTIVO - Monto percibido: 1.530.672-Fecha de Ingreso: 16/08/2005 Cédula registrada en la base de datos del SINARH!.</t>
  </si>
  <si>
    <t>ALFONSO ACOSTA</t>
  </si>
  <si>
    <t>MANUEL ALFONSO</t>
  </si>
  <si>
    <t>Cédula registrada como activa en la base de datos del JUPE!. Nro. Cédula: 740315 Nro. Beneficiario: 293950 Concepto: 1-JUBILADOS - Tipo Jubilación: 1- JUBILACION ADMINIST. PUBLICA Estado: ACTIVO -Monto percibido: 1.452.459- Fecha de Ingreso: 13/08/2002 Cédula registrada en la base de datos del SINARH!.</t>
  </si>
  <si>
    <t>AURELIA MAXIMILIANA PEREZ VDA DE MARTINEZ</t>
  </si>
  <si>
    <t>Cédula registrada como activa en la base de datos del JUPE!. Nro. Cédula: 795785 Nro. Beneficiario: 32261 Concepto: 9-HEREDEROS DE VETERANOS - Tipo Jubilación: 0-- Estado: ACTIVO - Monto percibido: 1.530.672-Fecha de Ingreso: 18/01/2000 Cédula registrada en la base de datos del SINARH!.</t>
  </si>
  <si>
    <t>ANDE - NIS: 2121152 (13-06-2012)</t>
  </si>
  <si>
    <t>MARCELINA GONZALEZ VDA. DE SOSA</t>
  </si>
  <si>
    <t xml:space="preserve">JAZMIN </t>
  </si>
  <si>
    <t>Cédula registrada como activa en la base de datos del JUPE!. Nro. Cédula: 864154 Nro. Beneficiario: 206550 Concepto: 9-HEREDEROS DE VETERANOS - Tipo Jubilación: 0-- Estado: ACTIVO - Monto percibido: 1.530.672-Fecha de Ingreso: 18/01/2000 Cédula registrada en la base de datos del SINARH!.</t>
  </si>
  <si>
    <t>BENITA ROTELA VDA DE VALDEZ</t>
  </si>
  <si>
    <t xml:space="preserve">FOTOGRAFO DEL CHACO </t>
  </si>
  <si>
    <t>Cédula registrada como activa en la base de datos del JUPE!. Nro. Cédula: 866784 Nro. Beneficiario: 99045 Concepto: 6-HEREDEROS DE JJ.OO. FF.PP. - Tipo Jubilación: 0-- Estado: ACTIVO - Monto percibido: 3.960.880- Fecha de Ingreso: 18/01/2000 Nro. Cédula: 866784 Nro. Beneficiario: 271457 Concepto: 9-HEREDEROS DE JJ.OO. FF.PP. - Tipo Jubilación: 0-- Estado: ACTIVO - Monto percibido: 1.530.672-Fecha de Ingreso: 18/01/2000 Cédula registrada en la base de datos del SINARH!.</t>
  </si>
  <si>
    <t>FELICITA MARTINEZ VDA DE BLANCA</t>
  </si>
  <si>
    <t xml:space="preserve">VICTORINO ARENA EN LA ESQ. DE COMERCIO </t>
  </si>
  <si>
    <t>Cédula registrada como activa en la base de datos del JUPE!. Nro. Cédula: 867518 Nro. Beneficiario: 283291 Concepto: 9-HEREDEROS DE VETERANOS - Tipo Jubilación: 0-- Estado: ACTIVO - Monto percibido: 1.530.672-Fecha de Ingreso: 18/01/2000 Cédula registrada en la base de datos del SINARH!.</t>
  </si>
  <si>
    <t>SIMEON DUARTE</t>
  </si>
  <si>
    <t>Cédula registrada como activa en la base de datos del JUPE!. Nro. Cédula: 897131 Nro. Beneficiario: 261178 Concepto: 5-HABER DE RETIRO FF.PP. - Tipo Jubilación: 0-- Estado: ACTIVO -Monto percibido:  1.135.320-Fecha de Ingreso: 18/01/2000 Cédula registrada en la base de datos del SINARH!.</t>
  </si>
  <si>
    <t>PATRICIO SEGOVIA CUBILLA</t>
  </si>
  <si>
    <t>Cédula registrada como activa en la base de datos del JUPE!. Nro. Cédula: 936450 Nro. Beneficiario: 251962 Concepto: 5-HABER DE RETIRO FF.PP. - Tipo Jubilación: 18-HABERES DE RETIRO FFPP Estado: ACTIVO - Monto percibido: 5.217.700- Fecha de Ingreso: 18/01/2000 Cédula registrada en la base de datos del SINARH!.</t>
  </si>
  <si>
    <t>CECILIO MARTI SEQUEIRA</t>
  </si>
  <si>
    <t xml:space="preserve">S/N CASI SAN RAFAEL </t>
  </si>
  <si>
    <t>VIRGINIA CAÑETE VDA DE VILLALBA</t>
  </si>
  <si>
    <t>Cédula registrada como activa en la base de datos del JUPE!. Nro. Cédula: 1328148 Nro. Beneficiario: 293239 Concepto: 9-HEREDEROS DE VETERANOS - Tipo Jubilación: 0-- Estado: ACTIVO -Monto percibido: 1.530.672- Fecha de Ingreso: 13/05/2002 Cédula registrada en la base de datos del SINARH!.</t>
  </si>
  <si>
    <t>AMALIA SILVA DE TORRES</t>
  </si>
  <si>
    <t xml:space="preserve">ÑANDE JARA CURUZU C/1º DE MAYO </t>
  </si>
  <si>
    <t>ALEJANDRA NUÑEZ VDA DE SANABRIA</t>
  </si>
  <si>
    <t>Cédula registrada como activa en la base de datos del JUPE!. Nro. Cédula: 1439810 Nro. Beneficiario: 271461 Concepto: 9-HEREDEROS DE VETERANOS - Tipo Jubilación: 0-- Estado: ACTIVO - Monto percibido: 1.530.672-Fecha de Ingreso:18/01/2000.</t>
  </si>
  <si>
    <t>BRIGIDA FERNANDEZ VDA DE ROJAS</t>
  </si>
  <si>
    <t xml:space="preserve">FRACCION OñONDIVEPA </t>
  </si>
  <si>
    <t>Cédula registrada como activa en la base de datos del JUPE!. Nro. Cédula: 1462144 Nro. Beneficiario: 269115 Concepto: 9-HEREDEROS DE VETERANOS - Tipo Jubilación: 0-- Estado: ACTIVO -Monto percibido: 1.530.672- Fecha de Ingreso: 18/01/2000 Cédula registrada en la base de datos del SINARH!.</t>
  </si>
  <si>
    <t>JUAN DE JESUS CHAPARRO</t>
  </si>
  <si>
    <t xml:space="preserve">TTE. HERRERO BUENO </t>
  </si>
  <si>
    <t>ANDE - NIS: 1656369 (13-06-2012)</t>
  </si>
  <si>
    <t>HILARIA PAREDES VDA DE GUILLEN</t>
  </si>
  <si>
    <t xml:space="preserve">FRACCION JUOTYTY </t>
  </si>
  <si>
    <t>ANDE - NIS: 1366007 (13-06-2012) - Cédula registrada como activa en la base de datos del JUPE!. Nro. Cédula: 1538223 Nro. Beneficiario: 59255
Concepto: 10-PENSION GRACIABLE - Tipo Jubilación: 0-- Estado: INACTIVO - Fecha de Ingreso: 18/01/2000 Nro. Cédula: 1538223 Nro. Beneficiario:
289057 Concepto: 9-PENSION GRACIABLE - Tipo Jubilación: 0-- Estado: INACTIVO - Fecha de Ingreso: 21/08/2000. S/PENSION HER. VETERANO</t>
  </si>
  <si>
    <t>EUSEBIO LEGUIZAMON</t>
  </si>
  <si>
    <t xml:space="preserve">FOTOGRAFOS DEL CHACO </t>
  </si>
  <si>
    <t>ANDE - NIS: 1604378 (13-06-2012) - Cédula registrada como activa en la base de datos del JUPE!. Nro. Cédula: 1542452 Nro. Beneficiario: 42203
Concepto: 8-VETERANOS LIS. Y MUTILADOS - Tipo Jubilación: 0-- Estado: INACTIVO - Fecha de Ingreso: 18/01/2000. POR MEMO DCIO Nº 84/10 RES. DPNC Nº 1.019/05</t>
  </si>
  <si>
    <t>LUCILA ECHEVERRIA VDA DE ESCOBAR</t>
  </si>
  <si>
    <t>ANDE - NIS: 1656510 (13-06-2012) - Cédula registrada como activa en la base de datos del JUPE!. Nro. Cédula: 1544604 Nro. Beneficiario: 205971 Concepto: 9-HEREDEROS DE VETERANOS - Tipo Jubilación: 0-- Estado: ACTIVO - Monto percibido: 1.530.672-Fecha de Ingreso: 18/01/2000 Cédula registrada en la base de datos del SINARH!.</t>
  </si>
  <si>
    <t>PEDRO REGALADO CARDOZO BENITEZ</t>
  </si>
  <si>
    <t xml:space="preserve">GELMER C/YBOTYTY </t>
  </si>
  <si>
    <t>ANDE - NIS: 1138607 (13-06-2012)</t>
  </si>
  <si>
    <t>SINFORIANA AMARILLA VDA.DE PRIETO</t>
  </si>
  <si>
    <t>Cédula registrada como activa en la base de datos del JUPE!. Nro. Cédula: 1603088 Nro. Beneficiario: 46998 Concepto: 9-HEREDEROS DE VETERANOS - Tipo Jubilación: 0-- Estado: INACTIVO - Fecha de Ingreso:
18/01/2000. POR NOTA OCO Nº 217/08 REG. CIVIL LUQUE</t>
  </si>
  <si>
    <t>SEGUNDA ANTONIA ARRUA</t>
  </si>
  <si>
    <t xml:space="preserve">PASAJE SAN JUAN Y MADRE DEL CHACO </t>
  </si>
  <si>
    <t>Cédula registrada como activa en la base de datos del JUPE!. Nro. Cédula: 1687959 Nro. Beneficiario: 35345 Concepto: 9-HEREDEROS DE VETERANOS - Tipo Jubilación: 0-- Estado: ACTIVO - Monto percibido: 1.530.672- Fecha de Ingreso: 18/01/2000 Cédula registrada en la base de datos del SINARH!.</t>
  </si>
  <si>
    <t>JUANA ORTIZ VALLEJOS</t>
  </si>
  <si>
    <t>ANDE - NIS: 2392313 (13-06-2012)</t>
  </si>
  <si>
    <t>SARA ABDALA VDA. DE BOGADO</t>
  </si>
  <si>
    <t xml:space="preserve">TTE. GONI C/ TACUARY </t>
  </si>
  <si>
    <t>BERNARDO BARRETO MARTINEZ</t>
  </si>
  <si>
    <t xml:space="preserve">B SAN ANTONIO </t>
  </si>
  <si>
    <t>ANDE - NIS: 2363861 (13-06-2012)</t>
  </si>
  <si>
    <t>ANUNCIACION AGUIAR</t>
  </si>
  <si>
    <t xml:space="preserve">GRAL. DIAZ E/ CNEL. OVIEDO </t>
  </si>
  <si>
    <t>ELISEA FERNANDEZ PEREZ</t>
  </si>
  <si>
    <t xml:space="preserve">A 70 MTS DE LA CANCHA ARASA POTY </t>
  </si>
  <si>
    <t>ANDE - NIS: 1659927 (13-06-2012) - SET</t>
  </si>
  <si>
    <t>PATRICIA BRITEZ FERREIRA</t>
  </si>
  <si>
    <t>ANDE - NIS: 1660458 (13-06-2012)</t>
  </si>
  <si>
    <t>SALOMON ESPINOLA</t>
  </si>
  <si>
    <t>ANDE - NIS: 1678688 (13-06-2012) - IPS</t>
  </si>
  <si>
    <t>ANDE - NIS: 1660045 (13-06-2012)</t>
  </si>
  <si>
    <t>PORFIRIO DE LA CRUZ AMARILLA MARECO</t>
  </si>
  <si>
    <t>ANDE - NIS: 2454181 (13-06-2012)</t>
  </si>
  <si>
    <t xml:space="preserve">S/N C/1 DE MAYO </t>
  </si>
  <si>
    <t>ANDE - NIS: 1147788 (13-06-2012)</t>
  </si>
  <si>
    <t>ISIDORA ROMAN DE AVALOS</t>
  </si>
  <si>
    <t>Cédula registrada como activa en la base de datos del JUPE!. Nro. Cédula: 2140177 Nro. Beneficiario: 364929 Concepto: 26-PENS. ALIM.PER.ADU.MAY.S.P. - Tipo Jubilación: 0-- Estado: ACTIVO - Monto percibido: 414.558 -Fecha de Ingreso: 25/10/2011 Cédula registrada en la base de datos del SINARH!.</t>
  </si>
  <si>
    <t>FLORENCIO AVALOS JARA</t>
  </si>
  <si>
    <t>Cédula registrada como activa en la base de datos del JUPE!. Nro. Cédula: 2141613 Nro. Beneficiario: 355978 Concepto: 26-PENS. ALIM.PER.ADU.MAY.S.P. - Tipo Jubilación: 0-- Estado: ACTIVO - Monto percibido: 414.558 -Fecha de Ingreso: 05/09/2011 Cédula registrada en la base de datos del SINARH!.</t>
  </si>
  <si>
    <t>ALEJANDRO BENITEZ DUARTE</t>
  </si>
  <si>
    <t>ANDE - NIS: 2379775 (13-06-2012)</t>
  </si>
  <si>
    <t>MARIA VICENTA BENITEZ</t>
  </si>
  <si>
    <t>ANDE - NIS: 1660418 (13-06-2012)</t>
  </si>
  <si>
    <t>ATILIO GIMENEZ</t>
  </si>
  <si>
    <t>EMIGDIA ACOSTA VDA DE GIMENEZ</t>
  </si>
  <si>
    <t>Cédula registrada como activa en la base de datos del JUPE!. Nro. Cédula: 2160442 Nro. Beneficiario: 295970 Concepto: 9-HEREDEROS DE VETERANOS - Tipo Jubilación: 0-- Estado: ACTIVO - Monto percibido: 1.530.672 -Fecha de Ingreso: 12/04/2003 Cédula registrada en la base de datos del SINARH!.</t>
  </si>
  <si>
    <t>GREGORIO SILVA AGUERO</t>
  </si>
  <si>
    <t xml:space="preserve">HERNANDERIAS </t>
  </si>
  <si>
    <t>ANDE - NIS: 1412589 (13-06-2012)</t>
  </si>
  <si>
    <t>LAISLAA CABRERA</t>
  </si>
  <si>
    <t xml:space="preserve">A 80MTS DE LA CALLE PRINCIPAL </t>
  </si>
  <si>
    <t>ANDE - NIS: 1660320 (13-06-2012)</t>
  </si>
  <si>
    <t>ANDE - NIS: 2200564 (13-06-2012)</t>
  </si>
  <si>
    <t xml:space="preserve">SAN MARTIN E/ S/N </t>
  </si>
  <si>
    <t>EL Número de Cédula de Identidad 2.434.364 le corresponde al Sr. Nunilo Gonzalez Garcia, según datos proporcionados por el Departamento de Identificaciones pero se encuentra registrado en la base de datos del SINARH a nombre de la Sra. BLANCA VICTORIA DIAZ ROMERO.</t>
  </si>
  <si>
    <t>ANACLETO RUIZ GONZALEZ</t>
  </si>
  <si>
    <t>ANDE - NIS: 1423448 (13-06-2012) - SAS (TEKOPORA) 06-06-2012</t>
  </si>
  <si>
    <t>CARMELO ENRRIQUE BRITEZ BARRIENTOS</t>
  </si>
  <si>
    <t xml:space="preserve">LAS RESIDENTAS/LUQUE-AREGUA </t>
  </si>
  <si>
    <t>ANDE - NIS: 1417336 (13-06-2012) - SET</t>
  </si>
  <si>
    <t xml:space="preserve">CURUSU ÑUATI C/ CORONEL MARTINEZ </t>
  </si>
  <si>
    <t>ANDE - NIS: 1660695 (13-06-2012)</t>
  </si>
  <si>
    <t>DE LAS NIEVE SOTELO DE SILVA</t>
  </si>
  <si>
    <t>LEOPOLDINA JARA VDA DE CORONEL</t>
  </si>
  <si>
    <t xml:space="preserve">300MTS DE LA CAPILLA SAN BLAS </t>
  </si>
  <si>
    <t>ANDE - NIS: 2360586 (13-06-2012)</t>
  </si>
  <si>
    <t>BALBINA MONGELOS VDA DE ARCE</t>
  </si>
  <si>
    <t xml:space="preserve">DETRAS DE LA CANCHA LA GOLONDRINA </t>
  </si>
  <si>
    <t>Cédula registrada como activa en la base de datos del JUPE!. Nro. Cédula: 2914583 Nro. Beneficiario: 292562 Concepto: 9-HEREDEROS DE VETERANOS - Tipo Jubilación: 0-- Estado: ACTIVO - Monto percibido: 1.530.672 -Fecha de Ingreso: 06/12/2001  Cédula registrada en la base de datos del SINARH!.</t>
  </si>
  <si>
    <t>SILVIO JARA DUARTE</t>
  </si>
  <si>
    <t xml:space="preserve">CERCA DE LA ESCUELA JOVCENES UNIDOS </t>
  </si>
  <si>
    <t>ANDE - NIS: 1660043 (13-06-2012)</t>
  </si>
  <si>
    <t>MARIA FRANCISCA PAREDES DE RIQUELME</t>
  </si>
  <si>
    <t xml:space="preserve">SANTO REY FRENTE 5 ESTRELLAS </t>
  </si>
  <si>
    <t>MARIA DOLORES MARECO VDA DE FLORES</t>
  </si>
  <si>
    <t>Cédula registrada como activa en la base de datos del JUPE!. Nro. Cédula: 3790881 Nro. Beneficiario: 288152 Concepto: 9-HEREDEROS DE VETERANOS - Tipo Jubilación: 0-- Estado: ACTIVO -Monto percibido: 1.530.672-  Fecha de Ingreso: 14/06/2000 Cédula registrada en la base de datos del SINARH!.</t>
  </si>
  <si>
    <t>ANGEL RIQUELME</t>
  </si>
  <si>
    <t>PETRONA IGNACIA MEDINA</t>
  </si>
  <si>
    <t>CRECENCIO MARTINEZ</t>
  </si>
  <si>
    <t>EL Número de Cédula de Identidad 4466464 no le corresponde al Sr. Crecencio Martinez, según datos proporcionados por el Departamento de Identificaciones se encuentra registrado a nombre de OSMAR GABRIEL ROMERO.</t>
  </si>
  <si>
    <t>ANGELA ROMAN VDA DE SALAS</t>
  </si>
  <si>
    <t>PEDRO AYALA</t>
  </si>
  <si>
    <t>ANTONIA SALDIVAR VDA DE CHAPARRO</t>
  </si>
  <si>
    <t xml:space="preserve">LEONISIMO LUQUEÑO </t>
  </si>
  <si>
    <t>Cédula registrada como activa en la base de datos del JUPE!. Nro. Cédula: 6100754 Nro. Beneficiario: 331011 Concepto: 9-HEREDEROS DE VETERANOS - Tipo Jubilación: 0-- Estado: ACTIVO -Monto percibido: 1.530.672- Fecha de Ingreso: 07/05/2009 Cédula registrada en la base de datos del SINARH!.</t>
  </si>
  <si>
    <t>NATIVIDAD SERVIN</t>
  </si>
  <si>
    <t>LUCIA RODAS FIGUEREDO</t>
  </si>
  <si>
    <t xml:space="preserve">ASENTAMIENTO 20 DE ABRIL </t>
  </si>
  <si>
    <r>
      <t xml:space="preserve">             LISTADO VALIDADO</t>
    </r>
    <r>
      <rPr>
        <b/>
        <u/>
        <sz val="8"/>
        <color indexed="8"/>
        <rFont val="Calibri"/>
        <family val="2"/>
      </rPr>
      <t xml:space="preserve"> SIN CÉDULAS </t>
    </r>
    <r>
      <rPr>
        <b/>
        <sz val="8"/>
        <color indexed="8"/>
        <rFont val="Calibri"/>
        <family val="2"/>
      </rPr>
      <t>"PENSION ALIMENTARIA PARA LAS PERSONAS ADULTAS MAYORES EN SITUACION DE POBREZA" LEY N° 3728/09</t>
    </r>
  </si>
  <si>
    <t>SIME N° 24555/2012 - LUQUE - AÑO 2012</t>
  </si>
  <si>
    <t>FROILANA MEDINA BENITEZ</t>
  </si>
  <si>
    <t xml:space="preserve">EN FRENTE DE LA CAPILLA SAN AGUSTIN </t>
  </si>
  <si>
    <t>ALBERTO BAEZ</t>
  </si>
  <si>
    <t>ANTOLIANA AGUERO</t>
  </si>
  <si>
    <t>MARIA GLORIA MORA</t>
  </si>
  <si>
    <t>EULOGIA NUÑEZ</t>
  </si>
  <si>
    <t xml:space="preserve">WENSESLAO MARTINEZ </t>
  </si>
  <si>
    <t>MAXIMA ISABEL MARTINEZ GALEANO</t>
  </si>
  <si>
    <t xml:space="preserve">GRAL. DIAZ C/ MELO DE PORTUGAL </t>
  </si>
  <si>
    <t>ELENA CORREA</t>
  </si>
  <si>
    <t xml:space="preserve">CAMBORIU C/ NATALICIO TALAVERA </t>
  </si>
  <si>
    <t>RESTITUTA LOPEZ</t>
  </si>
  <si>
    <t>MARCIANA SILVA</t>
  </si>
  <si>
    <t xml:space="preserve">A 50 MTS DE VIVERO POZO AZUL </t>
  </si>
  <si>
    <t>EXALTACION ORREGO</t>
  </si>
  <si>
    <t>LIBRADA AGUERO</t>
  </si>
  <si>
    <t>PABLINO ARGAÑA</t>
  </si>
  <si>
    <t xml:space="preserve">SAN BLAS Nº 1993 </t>
  </si>
  <si>
    <t>ELOISA PEDROZO</t>
  </si>
  <si>
    <t xml:space="preserve">A 300 MTS DE LA PARADA DE LINEA 8 </t>
  </si>
  <si>
    <t>ENCARNACION ESTIGARRIBIA</t>
  </si>
  <si>
    <t xml:space="preserve">A 50 MTS DE LA CALLE PRINCIPAL </t>
  </si>
  <si>
    <t>TEOFILO GONZALEZ</t>
  </si>
  <si>
    <t>DEMECIA ACOSTA</t>
  </si>
  <si>
    <t>MARGARITA MOREL</t>
  </si>
  <si>
    <t>CONCEPCION MARTINEZ VDA DE PEREIRA</t>
  </si>
  <si>
    <t xml:space="preserve">FRACCION PROPIEDAD </t>
  </si>
  <si>
    <t>MARIA EUGENIA VDA DE ACOSTA</t>
  </si>
  <si>
    <t>RITO QUITERIO ANCUELLO</t>
  </si>
  <si>
    <t xml:space="preserve">SALON 2 VOCAS </t>
  </si>
  <si>
    <t>LILIAN CASTELBI ROMERO</t>
  </si>
  <si>
    <t>DANIELA ACOSTA</t>
  </si>
  <si>
    <t>LOTERO RUIZ</t>
  </si>
  <si>
    <t>GABINA FLORES</t>
  </si>
  <si>
    <t>SIMOTEO MARTINEZ</t>
  </si>
  <si>
    <t>LUCIA ORTIZ</t>
  </si>
  <si>
    <t xml:space="preserve">FRACCION YBOTY </t>
  </si>
  <si>
    <t>EDUARDA PEREIRA PEREZ</t>
  </si>
  <si>
    <t xml:space="preserve">20 MTRS DE LA PARADA 64 </t>
  </si>
  <si>
    <t>JOSEFINA TORRES</t>
  </si>
  <si>
    <t>APOLINARIO IBARROLA</t>
  </si>
  <si>
    <t>ANSELMO GALEANO</t>
  </si>
  <si>
    <t>GABINA RAMIREZ</t>
  </si>
  <si>
    <t>EUGENIA GAONA</t>
  </si>
  <si>
    <t>LIDIA LEDEZMA</t>
  </si>
  <si>
    <t>FELIPE BENICIO TORALES GONZALEZ</t>
  </si>
  <si>
    <t xml:space="preserve">900MTS DE LA CALLE PRINCIPAL </t>
  </si>
  <si>
    <t>MARTINA VDA. DE GONZALEZ</t>
  </si>
  <si>
    <t>DEL PILAR MOLINAS</t>
  </si>
  <si>
    <t>CRISPOLO SERVIN</t>
  </si>
  <si>
    <t xml:space="preserve">CAÑADA SOLIS </t>
  </si>
  <si>
    <t>FRANCISCA RODRIGUEZ VDA DE ROMERO</t>
  </si>
  <si>
    <t xml:space="preserve">A 250 MTS DE LA CAPILLA STA MARIA </t>
  </si>
  <si>
    <t>LEONOR FLORES</t>
  </si>
  <si>
    <t>MARCELINA ZEBALLO</t>
  </si>
  <si>
    <t>JOVINA RIVEROS</t>
  </si>
  <si>
    <t xml:space="preserve">150MTS.DE LA ESCUELA JOVENES UNIDOS </t>
  </si>
  <si>
    <t>JUAN BAUTISTA</t>
  </si>
  <si>
    <t xml:space="preserve">200 MTROS DEL CLUB IMPERIAL </t>
  </si>
  <si>
    <t>DOROTEA RESQUIN</t>
  </si>
  <si>
    <t xml:space="preserve">SARGENTO GAMARRA </t>
  </si>
  <si>
    <t>ASUNCION ALMADA</t>
  </si>
  <si>
    <t xml:space="preserve">7MA.COMPAÑIA </t>
  </si>
  <si>
    <t>WILFRIDA VDA DE TORRES</t>
  </si>
  <si>
    <t>JUAN SILVESTRE DOMINGUEZ</t>
  </si>
  <si>
    <t xml:space="preserve">IRRAZABAL </t>
  </si>
  <si>
    <t>GLORIA GUTIERREZ</t>
  </si>
  <si>
    <t>FERMINA AGUILERA</t>
  </si>
  <si>
    <t>LUIS GONZALEZ</t>
  </si>
  <si>
    <t>MARIA VEGA</t>
  </si>
  <si>
    <t xml:space="preserve">PASO ESPERANZA </t>
  </si>
  <si>
    <t>TEODULO SAMANIEGO</t>
  </si>
  <si>
    <t>FRANCISCA SALDIVAR</t>
  </si>
  <si>
    <t>EUGENIA GONZALEZ</t>
  </si>
  <si>
    <t xml:space="preserve">ROSA MISTICA </t>
  </si>
  <si>
    <t>FERNANDA FLORENTIN</t>
  </si>
  <si>
    <t>FELICITA OCAMPO</t>
  </si>
  <si>
    <t xml:space="preserve">12 DE OCTUBRE </t>
  </si>
  <si>
    <t>MIGUEL FRANCISCO LUNA</t>
  </si>
  <si>
    <t>APARICIA DOMINGUEZ</t>
  </si>
  <si>
    <t xml:space="preserve">CALLEJON SIN NOMBRE </t>
  </si>
  <si>
    <t>NICOLAS RIVEROS</t>
  </si>
  <si>
    <t xml:space="preserve">TTE CONI C YRENDAGUE </t>
  </si>
  <si>
    <t>JUAN  BUENA GONZALEZ TORRES</t>
  </si>
  <si>
    <t>0982 692 866</t>
  </si>
  <si>
    <t>LUCIA Ortiz BAREIRO</t>
  </si>
  <si>
    <t xml:space="preserve">no fallecio </t>
  </si>
</sst>
</file>

<file path=xl/styles.xml><?xml version="1.0" encoding="utf-8"?>
<styleSheet xmlns="http://schemas.openxmlformats.org/spreadsheetml/2006/main">
  <numFmts count="5">
    <numFmt numFmtId="164" formatCode="_(* #,##0.00_);_(* \(#,##0.00\);_(* &quot;-&quot;??_);_(@_)"/>
    <numFmt numFmtId="165" formatCode="0.0"/>
    <numFmt numFmtId="166" formatCode="#,##0;[Red]#,##0"/>
    <numFmt numFmtId="167" formatCode="_(* #,##0.00_);_(* \(#,##0.00\);_(* \-??_);_(@_)"/>
    <numFmt numFmtId="168" formatCode="_(* #,##0_);_(* \(#,##0\);_(* &quot;-&quot;??_);_(@_)"/>
  </numFmts>
  <fonts count="42">
    <font>
      <sz val="11"/>
      <color theme="1"/>
      <name val="Calibri"/>
      <family val="2"/>
      <scheme val="minor"/>
    </font>
    <font>
      <sz val="9"/>
      <color theme="1"/>
      <name val="Calibri"/>
      <family val="2"/>
      <scheme val="minor"/>
    </font>
    <font>
      <b/>
      <sz val="8"/>
      <color theme="0"/>
      <name val="Calibri"/>
      <family val="2"/>
      <scheme val="minor"/>
    </font>
    <font>
      <sz val="8"/>
      <color theme="1"/>
      <name val="Calibri"/>
      <family val="2"/>
      <scheme val="minor"/>
    </font>
    <font>
      <sz val="8"/>
      <name val="Calibri"/>
      <family val="2"/>
      <scheme val="minor"/>
    </font>
    <font>
      <b/>
      <sz val="11"/>
      <color theme="1"/>
      <name val="Calibri"/>
      <family val="2"/>
      <scheme val="minor"/>
    </font>
    <font>
      <b/>
      <sz val="9"/>
      <color theme="0"/>
      <name val="Tahoma"/>
      <family val="2"/>
    </font>
    <font>
      <b/>
      <sz val="9"/>
      <color theme="1"/>
      <name val="Tahoma"/>
      <family val="2"/>
    </font>
    <font>
      <sz val="9"/>
      <color theme="1"/>
      <name val="Tahoma"/>
      <family val="2"/>
    </font>
    <font>
      <b/>
      <i/>
      <sz val="9"/>
      <color theme="1"/>
      <name val="Tahoma"/>
      <family val="2"/>
    </font>
    <font>
      <sz val="11"/>
      <color indexed="8"/>
      <name val="Calibri"/>
      <family val="2"/>
    </font>
    <font>
      <sz val="9"/>
      <color indexed="81"/>
      <name val="Tahoma"/>
      <family val="2"/>
    </font>
    <font>
      <sz val="11"/>
      <name val="Calibri"/>
      <family val="2"/>
      <scheme val="minor"/>
    </font>
    <font>
      <b/>
      <sz val="9"/>
      <color indexed="81"/>
      <name val="Tahoma"/>
      <family val="2"/>
    </font>
    <font>
      <sz val="11"/>
      <color rgb="FFFF0000"/>
      <name val="Calibri"/>
      <family val="2"/>
      <scheme val="minor"/>
    </font>
    <font>
      <sz val="11"/>
      <color indexed="8"/>
      <name val="Calibri"/>
      <family val="2"/>
      <charset val="1"/>
    </font>
    <font>
      <sz val="8"/>
      <name val="Tahoma"/>
      <family val="2"/>
    </font>
    <font>
      <sz val="10"/>
      <name val="Arial"/>
      <family val="2"/>
    </font>
    <font>
      <sz val="11"/>
      <color theme="1"/>
      <name val="Calibri"/>
      <family val="2"/>
      <scheme val="minor"/>
    </font>
    <font>
      <b/>
      <sz val="10"/>
      <name val="Tahoma"/>
      <family val="2"/>
    </font>
    <font>
      <sz val="10"/>
      <name val="Tahoma"/>
      <family val="2"/>
    </font>
    <font>
      <sz val="10"/>
      <color rgb="FFFF0000"/>
      <name val="Tahoma"/>
      <family val="2"/>
    </font>
    <font>
      <b/>
      <sz val="8"/>
      <color theme="0"/>
      <name val="Tahoma"/>
      <family val="2"/>
    </font>
    <font>
      <sz val="10"/>
      <color theme="1"/>
      <name val="Tahoma"/>
      <family val="2"/>
    </font>
    <font>
      <b/>
      <sz val="9"/>
      <name val="Tahoma"/>
      <family val="2"/>
    </font>
    <font>
      <sz val="9"/>
      <name val="Tahoma"/>
      <family val="2"/>
    </font>
    <font>
      <sz val="9"/>
      <color rgb="FFFF0000"/>
      <name val="Tahoma"/>
      <family val="2"/>
    </font>
    <font>
      <i/>
      <sz val="9"/>
      <name val="Tahoma"/>
      <family val="2"/>
    </font>
    <font>
      <b/>
      <sz val="10"/>
      <color rgb="FFFF0000"/>
      <name val="Tahoma"/>
      <family val="2"/>
    </font>
    <font>
      <b/>
      <sz val="11"/>
      <color rgb="FFFF0000"/>
      <name val="Calibri"/>
      <family val="2"/>
      <scheme val="minor"/>
    </font>
    <font>
      <b/>
      <sz val="10"/>
      <color theme="1"/>
      <name val="Tahoma"/>
      <family val="2"/>
    </font>
    <font>
      <b/>
      <sz val="9"/>
      <color indexed="8"/>
      <name val="Calibri"/>
      <family val="2"/>
    </font>
    <font>
      <b/>
      <sz val="8"/>
      <color indexed="8"/>
      <name val="Calibri"/>
      <family val="2"/>
    </font>
    <font>
      <b/>
      <u/>
      <sz val="8"/>
      <color indexed="8"/>
      <name val="Calibri"/>
      <family val="2"/>
    </font>
    <font>
      <sz val="9"/>
      <color indexed="8"/>
      <name val="Calibri"/>
      <family val="2"/>
    </font>
    <font>
      <sz val="9"/>
      <name val="Calibri"/>
      <family val="2"/>
    </font>
    <font>
      <sz val="9"/>
      <color theme="1"/>
      <name val="Calibri"/>
      <family val="2"/>
    </font>
    <font>
      <sz val="8"/>
      <name val="Calibri"/>
      <family val="2"/>
    </font>
    <font>
      <b/>
      <u/>
      <sz val="9"/>
      <color indexed="8"/>
      <name val="Calibri"/>
      <family val="2"/>
    </font>
    <font>
      <b/>
      <sz val="9"/>
      <name val="Calibri"/>
      <family val="2"/>
    </font>
    <font>
      <b/>
      <sz val="8"/>
      <color indexed="8"/>
      <name val="Arial"/>
      <family val="2"/>
    </font>
    <font>
      <b/>
      <sz val="9"/>
      <color indexed="8"/>
      <name val="Calibri"/>
      <family val="2"/>
      <scheme val="minor"/>
    </font>
  </fonts>
  <fills count="16">
    <fill>
      <patternFill patternType="none"/>
    </fill>
    <fill>
      <patternFill patternType="gray125"/>
    </fill>
    <fill>
      <patternFill patternType="solid">
        <fgColor rgb="FFFFFF00"/>
        <bgColor indexed="64"/>
      </patternFill>
    </fill>
    <fill>
      <patternFill patternType="solid">
        <fgColor theme="1"/>
        <bgColor indexed="64"/>
      </patternFill>
    </fill>
    <fill>
      <patternFill patternType="solid">
        <fgColor theme="4" tint="0.79998168889431442"/>
        <bgColor theme="4" tint="0.79998168889431442"/>
      </patternFill>
    </fill>
    <fill>
      <patternFill patternType="solid">
        <fgColor rgb="FFFFC000"/>
        <bgColor theme="4" tint="0.79998168889431442"/>
      </patternFill>
    </fill>
    <fill>
      <patternFill patternType="solid">
        <fgColor theme="0" tint="-0.14999847407452621"/>
        <bgColor indexed="64"/>
      </patternFill>
    </fill>
    <fill>
      <patternFill patternType="solid">
        <fgColor theme="0"/>
        <bgColor indexed="64"/>
      </patternFill>
    </fill>
    <fill>
      <patternFill patternType="solid">
        <fgColor theme="9" tint="0.79998168889431442"/>
        <bgColor indexed="64"/>
      </patternFill>
    </fill>
    <fill>
      <patternFill patternType="solid">
        <fgColor theme="2" tint="-9.9978637043366805E-2"/>
        <bgColor indexed="64"/>
      </patternFill>
    </fill>
    <fill>
      <patternFill patternType="solid">
        <fgColor rgb="FF92D050"/>
        <bgColor indexed="64"/>
      </patternFill>
    </fill>
    <fill>
      <patternFill patternType="solid">
        <fgColor rgb="FFFFC000"/>
        <bgColor indexed="64"/>
      </patternFill>
    </fill>
    <fill>
      <patternFill patternType="solid">
        <fgColor rgb="FFFF0000"/>
        <bgColor indexed="64"/>
      </patternFill>
    </fill>
    <fill>
      <patternFill patternType="solid">
        <fgColor indexed="22"/>
        <bgColor indexed="64"/>
      </patternFill>
    </fill>
    <fill>
      <patternFill patternType="solid">
        <fgColor theme="0" tint="-0.249977111117893"/>
        <bgColor indexed="64"/>
      </patternFill>
    </fill>
    <fill>
      <patternFill patternType="solid">
        <fgColor theme="0" tint="-0.34998626667073579"/>
        <bgColor indexed="64"/>
      </patternFill>
    </fill>
  </fills>
  <borders count="60">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bottom style="thin">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thin">
        <color indexed="64"/>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top style="thin">
        <color indexed="64"/>
      </top>
      <bottom/>
      <diagonal/>
    </border>
    <border>
      <left style="medium">
        <color indexed="64"/>
      </left>
      <right style="thin">
        <color indexed="63"/>
      </right>
      <top style="thin">
        <color indexed="63"/>
      </top>
      <bottom style="thin">
        <color indexed="63"/>
      </bottom>
      <diagonal/>
    </border>
    <border>
      <left style="thin">
        <color indexed="63"/>
      </left>
      <right style="thin">
        <color indexed="63"/>
      </right>
      <top style="thin">
        <color indexed="63"/>
      </top>
      <bottom style="thin">
        <color indexed="63"/>
      </bottom>
      <diagonal/>
    </border>
    <border>
      <left style="thin">
        <color indexed="63"/>
      </left>
      <right style="medium">
        <color indexed="64"/>
      </right>
      <top style="thin">
        <color indexed="63"/>
      </top>
      <bottom style="thin">
        <color indexed="63"/>
      </bottom>
      <diagonal/>
    </border>
    <border>
      <left/>
      <right style="thin">
        <color indexed="63"/>
      </right>
      <top style="thin">
        <color indexed="63"/>
      </top>
      <bottom style="thin">
        <color indexed="63"/>
      </bottom>
      <diagonal/>
    </border>
    <border>
      <left style="thin">
        <color indexed="63"/>
      </left>
      <right style="thin">
        <color indexed="63"/>
      </right>
      <top style="thin">
        <color indexed="63"/>
      </top>
      <bottom/>
      <diagonal/>
    </border>
    <border>
      <left/>
      <right/>
      <top style="thin">
        <color indexed="63"/>
      </top>
      <bottom style="thin">
        <color indexed="63"/>
      </bottom>
      <diagonal/>
    </border>
    <border>
      <left/>
      <right style="medium">
        <color indexed="64"/>
      </right>
      <top style="thin">
        <color indexed="63"/>
      </top>
      <bottom style="thin">
        <color indexed="63"/>
      </bottom>
      <diagonal/>
    </border>
    <border>
      <left style="thin">
        <color indexed="63"/>
      </left>
      <right style="thin">
        <color indexed="63"/>
      </right>
      <top/>
      <bottom/>
      <diagonal/>
    </border>
    <border>
      <left style="medium">
        <color indexed="64"/>
      </left>
      <right style="thin">
        <color indexed="63"/>
      </right>
      <top style="thin">
        <color indexed="63"/>
      </top>
      <bottom style="medium">
        <color indexed="64"/>
      </bottom>
      <diagonal/>
    </border>
    <border>
      <left style="thin">
        <color indexed="63"/>
      </left>
      <right style="thin">
        <color indexed="63"/>
      </right>
      <top style="thin">
        <color indexed="63"/>
      </top>
      <bottom style="medium">
        <color indexed="64"/>
      </bottom>
      <diagonal/>
    </border>
    <border>
      <left style="thin">
        <color indexed="63"/>
      </left>
      <right style="medium">
        <color indexed="64"/>
      </right>
      <top style="thin">
        <color indexed="63"/>
      </top>
      <bottom style="medium">
        <color indexed="64"/>
      </bottom>
      <diagonal/>
    </border>
    <border>
      <left/>
      <right style="thin">
        <color indexed="63"/>
      </right>
      <top style="thin">
        <color indexed="63"/>
      </top>
      <bottom style="medium">
        <color indexed="64"/>
      </bottom>
      <diagonal/>
    </border>
    <border>
      <left/>
      <right style="thin">
        <color indexed="64"/>
      </right>
      <top/>
      <bottom style="thin">
        <color indexed="64"/>
      </bottom>
      <diagonal/>
    </border>
    <border>
      <left style="thin">
        <color indexed="64"/>
      </left>
      <right style="thin">
        <color indexed="64"/>
      </right>
      <top/>
      <bottom style="medium">
        <color theme="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s>
  <cellStyleXfs count="61">
    <xf numFmtId="0" fontId="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67" fontId="10" fillId="0" borderId="0" applyFill="0" applyBorder="0" applyAlignment="0" applyProtection="0"/>
    <xf numFmtId="0" fontId="15" fillId="0" borderId="0"/>
    <xf numFmtId="164" fontId="18" fillId="0" borderId="0" applyFont="0" applyFill="0" applyBorder="0" applyAlignment="0" applyProtection="0"/>
    <xf numFmtId="0" fontId="10" fillId="0" borderId="0"/>
    <xf numFmtId="167" fontId="17" fillId="0" borderId="0" applyFill="0" applyBorder="0" applyAlignment="0" applyProtection="0"/>
    <xf numFmtId="0" fontId="17" fillId="0" borderId="0"/>
    <xf numFmtId="0" fontId="17" fillId="0" borderId="0"/>
    <xf numFmtId="0" fontId="10" fillId="0" borderId="0"/>
  </cellStyleXfs>
  <cellXfs count="478">
    <xf numFmtId="0" fontId="0" fillId="0" borderId="0" xfId="0"/>
    <xf numFmtId="0" fontId="3" fillId="0" borderId="0" xfId="0" applyFont="1"/>
    <xf numFmtId="0" fontId="0" fillId="0" borderId="0" xfId="0" applyAlignment="1"/>
    <xf numFmtId="0" fontId="1" fillId="0" borderId="0" xfId="0" applyFont="1" applyAlignment="1"/>
    <xf numFmtId="0" fontId="5" fillId="0" borderId="0" xfId="0" applyFont="1" applyAlignment="1"/>
    <xf numFmtId="0" fontId="5" fillId="0" borderId="0" xfId="0" applyFont="1"/>
    <xf numFmtId="0" fontId="2" fillId="3" borderId="0" xfId="0" applyFont="1" applyFill="1" applyBorder="1" applyAlignment="1">
      <alignment horizontal="left"/>
    </xf>
    <xf numFmtId="0" fontId="2" fillId="3" borderId="0" xfId="0" applyFont="1" applyFill="1" applyBorder="1" applyAlignment="1">
      <alignment horizontal="center"/>
    </xf>
    <xf numFmtId="0" fontId="3" fillId="0" borderId="0" xfId="0" applyFont="1" applyBorder="1"/>
    <xf numFmtId="0" fontId="3" fillId="0" borderId="0" xfId="0" applyFont="1" applyFill="1" applyBorder="1" applyAlignment="1">
      <alignment horizontal="center"/>
    </xf>
    <xf numFmtId="0" fontId="3" fillId="0" borderId="0" xfId="0" applyFont="1" applyBorder="1" applyAlignment="1">
      <alignment horizontal="center"/>
    </xf>
    <xf numFmtId="0" fontId="3" fillId="0" borderId="0" xfId="0" applyFont="1" applyBorder="1" applyAlignment="1">
      <alignment horizontal="left"/>
    </xf>
    <xf numFmtId="0" fontId="3" fillId="0" borderId="0" xfId="0" applyFont="1" applyBorder="1" applyAlignment="1"/>
    <xf numFmtId="0" fontId="4" fillId="0" borderId="0" xfId="0" applyFont="1" applyBorder="1" applyAlignment="1">
      <alignment horizontal="left"/>
    </xf>
    <xf numFmtId="0" fontId="3" fillId="0" borderId="0" xfId="0" applyFont="1" applyAlignment="1"/>
    <xf numFmtId="0" fontId="8" fillId="0" borderId="0" xfId="0" applyFont="1" applyAlignment="1">
      <alignment horizontal="center" vertical="center" wrapText="1"/>
    </xf>
    <xf numFmtId="0" fontId="8" fillId="0" borderId="0" xfId="0" applyFont="1" applyFill="1" applyAlignment="1">
      <alignment horizontal="center" vertical="center" wrapText="1"/>
    </xf>
    <xf numFmtId="0" fontId="9" fillId="0" borderId="0" xfId="0" applyFont="1" applyAlignment="1">
      <alignment horizontal="center" vertical="center" wrapText="1"/>
    </xf>
    <xf numFmtId="0" fontId="7" fillId="0" borderId="0" xfId="0" applyFont="1" applyAlignment="1">
      <alignment horizontal="center" vertical="center" wrapText="1"/>
    </xf>
    <xf numFmtId="0" fontId="7" fillId="0" borderId="17" xfId="0" applyFont="1" applyBorder="1" applyAlignment="1">
      <alignment horizontal="center" vertical="center" wrapText="1"/>
    </xf>
    <xf numFmtId="3" fontId="8" fillId="0" borderId="0" xfId="0" applyNumberFormat="1" applyFont="1" applyAlignment="1">
      <alignment horizontal="center" vertical="center" wrapText="1"/>
    </xf>
    <xf numFmtId="3" fontId="7" fillId="0" borderId="0" xfId="0" applyNumberFormat="1" applyFont="1" applyAlignment="1">
      <alignment horizontal="center" vertical="center" wrapText="1"/>
    </xf>
    <xf numFmtId="0" fontId="7" fillId="0" borderId="0" xfId="0" applyFont="1" applyFill="1" applyAlignment="1">
      <alignment horizontal="center" vertical="center" wrapText="1"/>
    </xf>
    <xf numFmtId="3" fontId="8" fillId="0" borderId="0" xfId="0" applyNumberFormat="1" applyFont="1" applyBorder="1" applyAlignment="1">
      <alignment horizontal="center" vertical="center" wrapText="1"/>
    </xf>
    <xf numFmtId="0" fontId="8" fillId="0" borderId="17" xfId="0" applyFont="1" applyBorder="1" applyAlignment="1">
      <alignment horizontal="center" vertical="center" wrapText="1"/>
    </xf>
    <xf numFmtId="165" fontId="8" fillId="0" borderId="0" xfId="0" applyNumberFormat="1" applyFont="1" applyAlignment="1">
      <alignment horizontal="center" vertical="center" wrapText="1"/>
    </xf>
    <xf numFmtId="165" fontId="7" fillId="0" borderId="0" xfId="0" applyNumberFormat="1" applyFont="1" applyAlignment="1">
      <alignment horizontal="center" vertical="center" wrapText="1"/>
    </xf>
    <xf numFmtId="0" fontId="8" fillId="0" borderId="0" xfId="0" applyFont="1" applyAlignment="1">
      <alignment horizontal="center" wrapText="1"/>
    </xf>
    <xf numFmtId="0" fontId="1" fillId="0" borderId="0" xfId="0" applyFont="1" applyAlignment="1">
      <alignment horizontal="left"/>
    </xf>
    <xf numFmtId="0" fontId="8" fillId="0" borderId="0" xfId="0" applyFont="1" applyBorder="1" applyAlignment="1">
      <alignment horizontal="left" vertical="center" wrapText="1"/>
    </xf>
    <xf numFmtId="0" fontId="9" fillId="0" borderId="0" xfId="0" applyFont="1" applyAlignment="1">
      <alignment horizontal="left" vertical="center" wrapText="1"/>
    </xf>
    <xf numFmtId="0" fontId="7" fillId="0" borderId="17" xfId="0" applyFont="1" applyBorder="1" applyAlignment="1">
      <alignment horizontal="left" vertical="center" wrapText="1"/>
    </xf>
    <xf numFmtId="0" fontId="7" fillId="0" borderId="0" xfId="0" applyFont="1" applyAlignment="1">
      <alignment horizontal="left" vertical="center" wrapText="1"/>
    </xf>
    <xf numFmtId="0" fontId="8" fillId="0" borderId="0" xfId="0" applyFont="1" applyAlignment="1">
      <alignment horizontal="left" wrapText="1"/>
    </xf>
    <xf numFmtId="0" fontId="12" fillId="0" borderId="0" xfId="0" applyFont="1" applyFill="1"/>
    <xf numFmtId="0" fontId="4" fillId="0" borderId="0" xfId="0" applyFont="1" applyFill="1" applyBorder="1" applyAlignment="1">
      <alignment horizontal="left"/>
    </xf>
    <xf numFmtId="0" fontId="4" fillId="8" borderId="0" xfId="0" applyFont="1" applyFill="1" applyBorder="1" applyAlignment="1">
      <alignment horizontal="left"/>
    </xf>
    <xf numFmtId="0" fontId="8" fillId="0" borderId="4" xfId="0" applyFont="1" applyBorder="1" applyAlignment="1">
      <alignment horizontal="center" wrapText="1"/>
    </xf>
    <xf numFmtId="0" fontId="14" fillId="0" borderId="0" xfId="0" applyFont="1"/>
    <xf numFmtId="0" fontId="0" fillId="0" borderId="0" xfId="0" applyFill="1"/>
    <xf numFmtId="0" fontId="8" fillId="0" borderId="1" xfId="0" applyFont="1" applyBorder="1" applyAlignment="1">
      <alignment horizontal="center"/>
    </xf>
    <xf numFmtId="0" fontId="7" fillId="0" borderId="3" xfId="0" applyFont="1" applyFill="1" applyBorder="1" applyAlignment="1">
      <alignment horizontal="center" vertical="center" wrapText="1"/>
    </xf>
    <xf numFmtId="0" fontId="7" fillId="0" borderId="13"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4" fillId="0" borderId="0" xfId="0" applyFont="1" applyFill="1" applyBorder="1" applyAlignment="1">
      <alignment horizontal="center"/>
    </xf>
    <xf numFmtId="0" fontId="4" fillId="0" borderId="0" xfId="0" applyFont="1" applyFill="1" applyBorder="1" applyAlignment="1"/>
    <xf numFmtId="0" fontId="4" fillId="0" borderId="0" xfId="0" applyFont="1" applyFill="1" applyBorder="1"/>
    <xf numFmtId="14" fontId="16" fillId="0" borderId="0" xfId="0" applyNumberFormat="1" applyFont="1" applyFill="1" applyBorder="1" applyAlignment="1">
      <alignment horizontal="center" wrapText="1"/>
    </xf>
    <xf numFmtId="0" fontId="20" fillId="0" borderId="0" xfId="0" applyFont="1" applyAlignment="1">
      <alignment horizontal="center" wrapText="1"/>
    </xf>
    <xf numFmtId="0" fontId="20" fillId="0" borderId="0" xfId="0" applyFont="1" applyAlignment="1">
      <alignment horizontal="left" wrapText="1"/>
    </xf>
    <xf numFmtId="0" fontId="0" fillId="0" borderId="0" xfId="0" applyFont="1" applyAlignment="1">
      <alignment horizontal="left"/>
    </xf>
    <xf numFmtId="0" fontId="4" fillId="0" borderId="0" xfId="59" applyFont="1" applyFill="1" applyBorder="1" applyAlignment="1">
      <alignment horizontal="left"/>
    </xf>
    <xf numFmtId="1" fontId="4" fillId="0" borderId="0" xfId="59" applyNumberFormat="1" applyFont="1" applyFill="1" applyBorder="1"/>
    <xf numFmtId="0" fontId="0" fillId="0" borderId="0" xfId="0" applyAlignment="1">
      <alignment horizontal="center"/>
    </xf>
    <xf numFmtId="0" fontId="19" fillId="6" borderId="1" xfId="1" applyFont="1" applyFill="1" applyBorder="1" applyAlignment="1">
      <alignment horizontal="center" vertical="center" wrapText="1"/>
    </xf>
    <xf numFmtId="0" fontId="4" fillId="8" borderId="0" xfId="59" applyFont="1" applyFill="1" applyBorder="1" applyAlignment="1">
      <alignment horizontal="left"/>
    </xf>
    <xf numFmtId="0" fontId="4" fillId="8" borderId="0" xfId="0" applyFont="1" applyFill="1" applyBorder="1" applyAlignment="1">
      <alignment horizontal="center"/>
    </xf>
    <xf numFmtId="1" fontId="4" fillId="8" borderId="0" xfId="59" applyNumberFormat="1" applyFont="1" applyFill="1" applyBorder="1"/>
    <xf numFmtId="0" fontId="4" fillId="8" borderId="0" xfId="0" applyFont="1" applyFill="1" applyBorder="1" applyAlignment="1"/>
    <xf numFmtId="0" fontId="4" fillId="8" borderId="0" xfId="0" applyFont="1" applyFill="1" applyBorder="1"/>
    <xf numFmtId="14" fontId="4" fillId="8" borderId="0" xfId="0" applyNumberFormat="1" applyFont="1" applyFill="1" applyBorder="1" applyAlignment="1"/>
    <xf numFmtId="0" fontId="8" fillId="0" borderId="0" xfId="0" applyFont="1" applyAlignment="1">
      <alignment horizontal="left" vertical="center" wrapText="1"/>
    </xf>
    <xf numFmtId="0" fontId="7" fillId="0" borderId="3" xfId="0" applyFont="1" applyBorder="1" applyAlignment="1">
      <alignment horizontal="center" vertical="center" wrapText="1"/>
    </xf>
    <xf numFmtId="0" fontId="7" fillId="0" borderId="27" xfId="0" applyFont="1" applyBorder="1" applyAlignment="1">
      <alignment horizontal="center" vertical="center" wrapText="1"/>
    </xf>
    <xf numFmtId="0" fontId="7" fillId="0" borderId="28" xfId="0" applyFont="1" applyBorder="1" applyAlignment="1">
      <alignment horizontal="center" vertical="center" wrapText="1"/>
    </xf>
    <xf numFmtId="0" fontId="22" fillId="3" borderId="43" xfId="0" applyFont="1" applyFill="1" applyBorder="1" applyAlignment="1">
      <alignment horizontal="center" vertical="center"/>
    </xf>
    <xf numFmtId="0" fontId="22" fillId="3" borderId="15" xfId="0" applyFont="1" applyFill="1" applyBorder="1" applyAlignment="1">
      <alignment horizontal="center" vertical="center"/>
    </xf>
    <xf numFmtId="0" fontId="22" fillId="3" borderId="15" xfId="0" applyFont="1" applyFill="1" applyBorder="1" applyAlignment="1">
      <alignment horizontal="left" vertical="center"/>
    </xf>
    <xf numFmtId="0" fontId="22" fillId="3" borderId="23" xfId="0" applyFont="1" applyFill="1" applyBorder="1" applyAlignment="1">
      <alignment horizontal="center" vertical="center"/>
    </xf>
    <xf numFmtId="0" fontId="16" fillId="0" borderId="12" xfId="0" applyFont="1" applyFill="1" applyBorder="1" applyAlignment="1">
      <alignment horizontal="center" wrapText="1"/>
    </xf>
    <xf numFmtId="0" fontId="16" fillId="0" borderId="1" xfId="0" applyFont="1" applyFill="1" applyBorder="1" applyAlignment="1">
      <alignment horizontal="center" wrapText="1"/>
    </xf>
    <xf numFmtId="0" fontId="16" fillId="0" borderId="1" xfId="0" applyFont="1" applyFill="1" applyBorder="1" applyAlignment="1">
      <alignment horizontal="left" wrapText="1"/>
    </xf>
    <xf numFmtId="0" fontId="16" fillId="0" borderId="15" xfId="0" applyFont="1" applyFill="1" applyBorder="1" applyAlignment="1">
      <alignment wrapText="1"/>
    </xf>
    <xf numFmtId="0" fontId="16" fillId="0" borderId="0" xfId="0" applyFont="1" applyFill="1" applyBorder="1"/>
    <xf numFmtId="1" fontId="16" fillId="0" borderId="1" xfId="55" applyNumberFormat="1" applyFont="1" applyFill="1" applyBorder="1" applyAlignment="1" applyProtection="1">
      <alignment horizontal="center" wrapText="1"/>
    </xf>
    <xf numFmtId="1" fontId="16" fillId="0" borderId="1" xfId="0" applyNumberFormat="1" applyFont="1" applyFill="1" applyBorder="1" applyAlignment="1">
      <alignment horizontal="center" wrapText="1"/>
    </xf>
    <xf numFmtId="0" fontId="16" fillId="0" borderId="24" xfId="0" applyFont="1" applyFill="1" applyBorder="1" applyAlignment="1">
      <alignment wrapText="1"/>
    </xf>
    <xf numFmtId="0" fontId="16" fillId="0" borderId="1" xfId="0" applyFont="1" applyFill="1" applyBorder="1" applyAlignment="1">
      <alignment wrapText="1"/>
    </xf>
    <xf numFmtId="0" fontId="16" fillId="0" borderId="1" xfId="0" applyFont="1" applyFill="1" applyBorder="1" applyAlignment="1">
      <alignment vertical="top" wrapText="1"/>
    </xf>
    <xf numFmtId="0" fontId="16" fillId="0" borderId="1" xfId="0" applyFont="1" applyFill="1" applyBorder="1"/>
    <xf numFmtId="0" fontId="16" fillId="0" borderId="0" xfId="0" applyFont="1" applyFill="1" applyBorder="1" applyAlignment="1">
      <alignment horizontal="center" wrapText="1"/>
    </xf>
    <xf numFmtId="0" fontId="16" fillId="0" borderId="1" xfId="0" applyNumberFormat="1" applyFont="1" applyFill="1" applyBorder="1" applyAlignment="1">
      <alignment wrapText="1"/>
    </xf>
    <xf numFmtId="0" fontId="16" fillId="0" borderId="1" xfId="0" applyNumberFormat="1" applyFont="1" applyFill="1" applyBorder="1" applyAlignment="1">
      <alignment horizontal="center" wrapText="1"/>
    </xf>
    <xf numFmtId="0" fontId="16" fillId="0" borderId="0" xfId="0" applyFont="1" applyFill="1" applyBorder="1" applyAlignment="1">
      <alignment wrapText="1"/>
    </xf>
    <xf numFmtId="0" fontId="16" fillId="0" borderId="0" xfId="0" applyFont="1" applyFill="1" applyBorder="1" applyAlignment="1">
      <alignment vertical="top" wrapText="1"/>
    </xf>
    <xf numFmtId="0" fontId="16" fillId="0" borderId="0" xfId="0" applyFont="1" applyFill="1" applyBorder="1" applyAlignment="1">
      <alignment horizontal="left" wrapText="1"/>
    </xf>
    <xf numFmtId="0" fontId="16" fillId="0" borderId="0" xfId="0" applyNumberFormat="1" applyFont="1" applyFill="1" applyBorder="1" applyAlignment="1">
      <alignment wrapText="1"/>
    </xf>
    <xf numFmtId="1" fontId="16" fillId="0" borderId="3" xfId="0" applyNumberFormat="1" applyFont="1" applyFill="1" applyBorder="1" applyAlignment="1">
      <alignment horizontal="center" wrapText="1"/>
    </xf>
    <xf numFmtId="0" fontId="16" fillId="0" borderId="3" xfId="0" applyFont="1" applyFill="1" applyBorder="1" applyAlignment="1">
      <alignment wrapText="1"/>
    </xf>
    <xf numFmtId="0" fontId="16" fillId="0" borderId="3" xfId="0" applyFont="1" applyFill="1" applyBorder="1" applyAlignment="1">
      <alignment horizontal="center" wrapText="1"/>
    </xf>
    <xf numFmtId="0" fontId="16" fillId="0" borderId="28" xfId="0" applyFont="1" applyFill="1" applyBorder="1" applyAlignment="1">
      <alignment wrapText="1"/>
    </xf>
    <xf numFmtId="0" fontId="16" fillId="0" borderId="4" xfId="0" applyFont="1" applyFill="1" applyBorder="1" applyAlignment="1">
      <alignment horizontal="center" wrapText="1"/>
    </xf>
    <xf numFmtId="1" fontId="16" fillId="0" borderId="25" xfId="0" applyNumberFormat="1" applyFont="1" applyFill="1" applyBorder="1" applyAlignment="1">
      <alignment horizontal="center" wrapText="1"/>
    </xf>
    <xf numFmtId="0" fontId="16" fillId="0" borderId="25" xfId="0" applyFont="1" applyFill="1" applyBorder="1" applyAlignment="1">
      <alignment wrapText="1"/>
    </xf>
    <xf numFmtId="0" fontId="16" fillId="0" borderId="25" xfId="0" applyNumberFormat="1" applyFont="1" applyFill="1" applyBorder="1" applyAlignment="1">
      <alignment wrapText="1"/>
    </xf>
    <xf numFmtId="0" fontId="16" fillId="0" borderId="25" xfId="0" applyFont="1" applyFill="1" applyBorder="1" applyAlignment="1">
      <alignment horizontal="center" wrapText="1"/>
    </xf>
    <xf numFmtId="0" fontId="16" fillId="0" borderId="30" xfId="0" applyFont="1" applyFill="1" applyBorder="1" applyAlignment="1">
      <alignment wrapText="1"/>
    </xf>
    <xf numFmtId="0" fontId="22" fillId="3" borderId="44" xfId="0" applyFont="1" applyFill="1" applyBorder="1" applyAlignment="1">
      <alignment horizontal="center" vertical="center" wrapText="1"/>
    </xf>
    <xf numFmtId="0" fontId="16" fillId="0" borderId="0" xfId="0" applyFont="1" applyFill="1" applyAlignment="1">
      <alignment horizontal="center" wrapText="1"/>
    </xf>
    <xf numFmtId="0" fontId="16" fillId="0" borderId="0" xfId="59" applyFont="1" applyFill="1" applyBorder="1" applyAlignment="1">
      <alignment horizontal="center" wrapText="1"/>
    </xf>
    <xf numFmtId="1" fontId="16" fillId="0" borderId="0" xfId="59" applyNumberFormat="1" applyFont="1" applyFill="1" applyBorder="1" applyAlignment="1">
      <alignment horizontal="center" wrapText="1"/>
    </xf>
    <xf numFmtId="0" fontId="16" fillId="0" borderId="15" xfId="0" applyFont="1" applyFill="1" applyBorder="1" applyAlignment="1">
      <alignment vertical="top" wrapText="1"/>
    </xf>
    <xf numFmtId="1" fontId="16" fillId="0" borderId="15" xfId="0" applyNumberFormat="1" applyFont="1" applyFill="1" applyBorder="1" applyAlignment="1">
      <alignment horizontal="center" wrapText="1"/>
    </xf>
    <xf numFmtId="1" fontId="16" fillId="0" borderId="15" xfId="55" applyNumberFormat="1" applyFont="1" applyFill="1" applyBorder="1" applyAlignment="1" applyProtection="1">
      <alignment horizontal="center" wrapText="1"/>
    </xf>
    <xf numFmtId="0" fontId="23" fillId="0" borderId="0" xfId="0" applyFont="1"/>
    <xf numFmtId="0" fontId="19" fillId="6" borderId="1" xfId="1" applyFont="1" applyFill="1" applyBorder="1" applyAlignment="1">
      <alignment vertical="center" wrapText="1"/>
    </xf>
    <xf numFmtId="0" fontId="19" fillId="6" borderId="1" xfId="1" applyFont="1" applyFill="1" applyBorder="1" applyAlignment="1">
      <alignment horizontal="left" vertical="center" wrapText="1"/>
    </xf>
    <xf numFmtId="14" fontId="19" fillId="6" borderId="1" xfId="1" applyNumberFormat="1" applyFont="1" applyFill="1" applyBorder="1" applyAlignment="1">
      <alignment horizontal="center" vertical="center" wrapText="1"/>
    </xf>
    <xf numFmtId="166" fontId="19" fillId="6" borderId="1" xfId="1" applyNumberFormat="1" applyFont="1" applyFill="1" applyBorder="1" applyAlignment="1">
      <alignment horizontal="center" vertical="center" wrapText="1"/>
    </xf>
    <xf numFmtId="166" fontId="19" fillId="6" borderId="1" xfId="1" applyNumberFormat="1" applyFont="1" applyFill="1" applyBorder="1" applyAlignment="1">
      <alignment vertical="center" wrapText="1"/>
    </xf>
    <xf numFmtId="0" fontId="24" fillId="6" borderId="10" xfId="1" applyFont="1" applyFill="1" applyBorder="1" applyAlignment="1">
      <alignment horizontal="center" vertical="center" wrapText="1"/>
    </xf>
    <xf numFmtId="0" fontId="24" fillId="6" borderId="6" xfId="1" applyFont="1" applyFill="1" applyBorder="1" applyAlignment="1">
      <alignment vertical="center" wrapText="1"/>
    </xf>
    <xf numFmtId="0" fontId="24" fillId="6" borderId="6" xfId="1" applyFont="1" applyFill="1" applyBorder="1" applyAlignment="1">
      <alignment horizontal="left" vertical="center" wrapText="1"/>
    </xf>
    <xf numFmtId="0" fontId="24" fillId="6" borderId="6" xfId="1" applyFont="1" applyFill="1" applyBorder="1" applyAlignment="1">
      <alignment horizontal="center" vertical="center" wrapText="1"/>
    </xf>
    <xf numFmtId="14" fontId="24" fillId="6" borderId="6" xfId="1" applyNumberFormat="1" applyFont="1" applyFill="1" applyBorder="1" applyAlignment="1">
      <alignment horizontal="center" vertical="center" wrapText="1"/>
    </xf>
    <xf numFmtId="166" fontId="24" fillId="6" borderId="6" xfId="1" applyNumberFormat="1" applyFont="1" applyFill="1" applyBorder="1" applyAlignment="1">
      <alignment horizontal="center" vertical="center" wrapText="1"/>
    </xf>
    <xf numFmtId="166" fontId="24" fillId="6" borderId="6" xfId="1" applyNumberFormat="1" applyFont="1" applyFill="1" applyBorder="1" applyAlignment="1">
      <alignment vertical="center" wrapText="1"/>
    </xf>
    <xf numFmtId="0" fontId="24" fillId="6" borderId="5" xfId="1" applyFont="1" applyFill="1" applyBorder="1" applyAlignment="1">
      <alignment horizontal="center" vertical="center" wrapText="1"/>
    </xf>
    <xf numFmtId="0" fontId="25" fillId="2" borderId="11" xfId="0" applyFont="1" applyFill="1" applyBorder="1" applyAlignment="1">
      <alignment horizontal="center" wrapText="1"/>
    </xf>
    <xf numFmtId="0" fontId="25" fillId="2" borderId="1" xfId="0" applyFont="1" applyFill="1" applyBorder="1" applyAlignment="1">
      <alignment horizontal="left" wrapText="1"/>
    </xf>
    <xf numFmtId="0" fontId="25" fillId="2" borderId="1" xfId="0" applyFont="1" applyFill="1" applyBorder="1" applyAlignment="1">
      <alignment horizontal="center" wrapText="1"/>
    </xf>
    <xf numFmtId="14" fontId="25" fillId="2" borderId="1" xfId="0" applyNumberFormat="1" applyFont="1" applyFill="1" applyBorder="1" applyAlignment="1">
      <alignment horizontal="left" wrapText="1"/>
    </xf>
    <xf numFmtId="1" fontId="25" fillId="2" borderId="1" xfId="0" applyNumberFormat="1" applyFont="1" applyFill="1" applyBorder="1" applyAlignment="1">
      <alignment horizontal="center" wrapText="1"/>
    </xf>
    <xf numFmtId="0" fontId="25" fillId="2" borderId="1" xfId="58" applyFont="1" applyFill="1" applyBorder="1" applyAlignment="1">
      <alignment horizontal="left"/>
    </xf>
    <xf numFmtId="0" fontId="8" fillId="2" borderId="1" xfId="0" applyFont="1" applyFill="1" applyBorder="1" applyAlignment="1">
      <alignment horizontal="left"/>
    </xf>
    <xf numFmtId="0" fontId="25" fillId="2" borderId="1" xfId="58" applyFont="1" applyFill="1" applyBorder="1" applyAlignment="1">
      <alignment horizontal="left" wrapText="1"/>
    </xf>
    <xf numFmtId="0" fontId="8" fillId="0" borderId="4" xfId="0" applyFont="1" applyBorder="1"/>
    <xf numFmtId="0" fontId="25" fillId="10" borderId="1" xfId="0" applyFont="1" applyFill="1" applyBorder="1" applyAlignment="1">
      <alignment horizontal="left" wrapText="1"/>
    </xf>
    <xf numFmtId="0" fontId="25" fillId="10" borderId="1" xfId="0" applyFont="1" applyFill="1" applyBorder="1" applyAlignment="1">
      <alignment horizontal="center" wrapText="1"/>
    </xf>
    <xf numFmtId="14" fontId="25" fillId="10" borderId="1" xfId="0" applyNumberFormat="1" applyFont="1" applyFill="1" applyBorder="1" applyAlignment="1">
      <alignment horizontal="left" wrapText="1"/>
    </xf>
    <xf numFmtId="1" fontId="25" fillId="10" borderId="1" xfId="55" applyNumberFormat="1" applyFont="1" applyFill="1" applyBorder="1" applyAlignment="1" applyProtection="1">
      <alignment horizontal="center" wrapText="1"/>
    </xf>
    <xf numFmtId="0" fontId="25" fillId="10" borderId="1" xfId="58" applyFont="1" applyFill="1" applyBorder="1" applyAlignment="1">
      <alignment horizontal="left"/>
    </xf>
    <xf numFmtId="0" fontId="8" fillId="10" borderId="1" xfId="0" applyFont="1" applyFill="1" applyBorder="1" applyAlignment="1">
      <alignment horizontal="left"/>
    </xf>
    <xf numFmtId="0" fontId="25" fillId="10" borderId="1" xfId="58" applyFont="1" applyFill="1" applyBorder="1" applyAlignment="1">
      <alignment horizontal="left" wrapText="1"/>
    </xf>
    <xf numFmtId="1" fontId="25" fillId="2" borderId="1" xfId="55" applyNumberFormat="1" applyFont="1" applyFill="1" applyBorder="1" applyAlignment="1" applyProtection="1">
      <alignment horizontal="left" wrapText="1"/>
    </xf>
    <xf numFmtId="1" fontId="25" fillId="2" borderId="1" xfId="55" applyNumberFormat="1" applyFont="1" applyFill="1" applyBorder="1" applyAlignment="1" applyProtection="1">
      <alignment horizontal="center" wrapText="1"/>
    </xf>
    <xf numFmtId="1" fontId="25" fillId="10" borderId="1" xfId="0" applyNumberFormat="1" applyFont="1" applyFill="1" applyBorder="1" applyAlignment="1">
      <alignment horizontal="center" wrapText="1"/>
    </xf>
    <xf numFmtId="1" fontId="25" fillId="2" borderId="1" xfId="0" applyNumberFormat="1" applyFont="1" applyFill="1" applyBorder="1" applyAlignment="1">
      <alignment horizontal="left" wrapText="1"/>
    </xf>
    <xf numFmtId="0" fontId="26" fillId="0" borderId="4" xfId="0" applyFont="1" applyBorder="1"/>
    <xf numFmtId="0" fontId="25" fillId="2" borderId="1" xfId="0" applyNumberFormat="1" applyFont="1" applyFill="1" applyBorder="1" applyAlignment="1">
      <alignment horizontal="center" wrapText="1"/>
    </xf>
    <xf numFmtId="0" fontId="25" fillId="2" borderId="1" xfId="55" applyNumberFormat="1" applyFont="1" applyFill="1" applyBorder="1" applyAlignment="1" applyProtection="1">
      <alignment horizontal="center" wrapText="1"/>
    </xf>
    <xf numFmtId="0" fontId="25" fillId="10" borderId="1" xfId="0" applyNumberFormat="1" applyFont="1" applyFill="1" applyBorder="1" applyAlignment="1">
      <alignment horizontal="center" wrapText="1"/>
    </xf>
    <xf numFmtId="0" fontId="25" fillId="10" borderId="1" xfId="56" applyFont="1" applyFill="1" applyBorder="1" applyAlignment="1">
      <alignment horizontal="left" wrapText="1"/>
    </xf>
    <xf numFmtId="0" fontId="25" fillId="2" borderId="1" xfId="0" applyFont="1" applyFill="1" applyBorder="1" applyAlignment="1">
      <alignment horizontal="left" vertical="center" wrapText="1"/>
    </xf>
    <xf numFmtId="0" fontId="25" fillId="2" borderId="1" xfId="0" applyFont="1" applyFill="1" applyBorder="1" applyAlignment="1">
      <alignment horizontal="center" vertical="center" wrapText="1"/>
    </xf>
    <xf numFmtId="14" fontId="25" fillId="2" borderId="1" xfId="0" applyNumberFormat="1" applyFont="1" applyFill="1" applyBorder="1" applyAlignment="1">
      <alignment horizontal="left" vertical="center" wrapText="1"/>
    </xf>
    <xf numFmtId="0" fontId="25" fillId="2" borderId="1" xfId="0" applyFont="1" applyFill="1" applyBorder="1" applyAlignment="1">
      <alignment wrapText="1"/>
    </xf>
    <xf numFmtId="0" fontId="8" fillId="0" borderId="4" xfId="0" applyFont="1" applyFill="1" applyBorder="1"/>
    <xf numFmtId="0" fontId="25" fillId="10" borderId="1" xfId="58" applyFont="1" applyFill="1" applyBorder="1" applyAlignment="1">
      <alignment horizontal="left" vertical="center" wrapText="1"/>
    </xf>
    <xf numFmtId="1" fontId="25" fillId="2" borderId="1" xfId="0" applyNumberFormat="1" applyFont="1" applyFill="1" applyBorder="1" applyAlignment="1">
      <alignment horizontal="center" vertical="center" wrapText="1"/>
    </xf>
    <xf numFmtId="0" fontId="25" fillId="10" borderId="1" xfId="59" applyFont="1" applyFill="1" applyBorder="1" applyAlignment="1">
      <alignment horizontal="left" wrapText="1"/>
    </xf>
    <xf numFmtId="0" fontId="25" fillId="10" borderId="1" xfId="60" applyFont="1" applyFill="1" applyBorder="1" applyAlignment="1">
      <alignment horizontal="left" wrapText="1"/>
    </xf>
    <xf numFmtId="3" fontId="25" fillId="2" borderId="1" xfId="0" applyNumberFormat="1" applyFont="1" applyFill="1" applyBorder="1" applyAlignment="1">
      <alignment horizontal="center" wrapText="1"/>
    </xf>
    <xf numFmtId="0" fontId="25" fillId="10" borderId="1" xfId="58" applyFont="1" applyFill="1" applyBorder="1" applyAlignment="1">
      <alignment horizontal="center" wrapText="1"/>
    </xf>
    <xf numFmtId="0" fontId="27" fillId="2" borderId="1" xfId="0" applyFont="1" applyFill="1" applyBorder="1" applyAlignment="1">
      <alignment horizontal="left" wrapText="1"/>
    </xf>
    <xf numFmtId="0" fontId="25" fillId="10" borderId="1" xfId="55" applyNumberFormat="1" applyFont="1" applyFill="1" applyBorder="1" applyAlignment="1" applyProtection="1">
      <alignment horizontal="center" wrapText="1"/>
    </xf>
    <xf numFmtId="0" fontId="25" fillId="10" borderId="1" xfId="58" applyFont="1" applyFill="1" applyBorder="1" applyAlignment="1">
      <alignment horizontal="left" vertical="top" wrapText="1"/>
    </xf>
    <xf numFmtId="0" fontId="25" fillId="10" borderId="1" xfId="60" applyFont="1" applyFill="1" applyBorder="1" applyAlignment="1">
      <alignment horizontal="left"/>
    </xf>
    <xf numFmtId="14" fontId="25" fillId="2" borderId="1" xfId="0" applyNumberFormat="1" applyFont="1" applyFill="1" applyBorder="1" applyAlignment="1">
      <alignment horizontal="center" wrapText="1"/>
    </xf>
    <xf numFmtId="3" fontId="25" fillId="10" borderId="1" xfId="0" applyNumberFormat="1" applyFont="1" applyFill="1" applyBorder="1" applyAlignment="1">
      <alignment horizontal="center" wrapText="1"/>
    </xf>
    <xf numFmtId="0" fontId="25" fillId="2" borderId="1" xfId="56" applyFont="1" applyFill="1" applyBorder="1" applyAlignment="1">
      <alignment horizontal="left" wrapText="1"/>
    </xf>
    <xf numFmtId="0" fontId="25" fillId="2" borderId="1" xfId="56" applyFont="1" applyFill="1" applyBorder="1" applyAlignment="1">
      <alignment horizontal="center" wrapText="1"/>
    </xf>
    <xf numFmtId="14" fontId="25" fillId="2" borderId="1" xfId="56" applyNumberFormat="1" applyFont="1" applyFill="1" applyBorder="1" applyAlignment="1">
      <alignment horizontal="left" wrapText="1"/>
    </xf>
    <xf numFmtId="1" fontId="25" fillId="2" borderId="1" xfId="57" applyNumberFormat="1" applyFont="1" applyFill="1" applyBorder="1" applyAlignment="1" applyProtection="1">
      <alignment horizontal="center" wrapText="1"/>
    </xf>
    <xf numFmtId="0" fontId="25" fillId="2" borderId="1" xfId="60" applyFont="1" applyFill="1" applyBorder="1" applyAlignment="1">
      <alignment horizontal="left" wrapText="1"/>
    </xf>
    <xf numFmtId="0" fontId="25" fillId="2" borderId="13" xfId="0" applyFont="1" applyFill="1" applyBorder="1" applyAlignment="1">
      <alignment horizontal="center" wrapText="1"/>
    </xf>
    <xf numFmtId="0" fontId="25" fillId="2" borderId="3" xfId="0" applyFont="1" applyFill="1" applyBorder="1" applyAlignment="1">
      <alignment horizontal="left" wrapText="1"/>
    </xf>
    <xf numFmtId="0" fontId="25" fillId="2" borderId="3" xfId="0" applyNumberFormat="1" applyFont="1" applyFill="1" applyBorder="1" applyAlignment="1">
      <alignment horizontal="center" wrapText="1"/>
    </xf>
    <xf numFmtId="14" fontId="25" fillId="2" borderId="3" xfId="0" applyNumberFormat="1" applyFont="1" applyFill="1" applyBorder="1" applyAlignment="1">
      <alignment horizontal="left" wrapText="1"/>
    </xf>
    <xf numFmtId="0" fontId="25" fillId="2" borderId="3" xfId="55" applyNumberFormat="1" applyFont="1" applyFill="1" applyBorder="1" applyAlignment="1" applyProtection="1">
      <alignment horizontal="center" wrapText="1"/>
    </xf>
    <xf numFmtId="0" fontId="25" fillId="2" borderId="3" xfId="0" applyFont="1" applyFill="1" applyBorder="1" applyAlignment="1">
      <alignment horizontal="center" wrapText="1"/>
    </xf>
    <xf numFmtId="0" fontId="8" fillId="2" borderId="3" xfId="0" applyFont="1" applyFill="1" applyBorder="1" applyAlignment="1">
      <alignment horizontal="left"/>
    </xf>
    <xf numFmtId="0" fontId="25" fillId="2" borderId="3" xfId="58" applyFont="1" applyFill="1" applyBorder="1" applyAlignment="1">
      <alignment horizontal="left" wrapText="1"/>
    </xf>
    <xf numFmtId="0" fontId="8" fillId="2" borderId="4" xfId="0" applyFont="1" applyFill="1" applyBorder="1"/>
    <xf numFmtId="0" fontId="25" fillId="2" borderId="1" xfId="0" applyFont="1" applyFill="1" applyBorder="1" applyAlignment="1">
      <alignment horizontal="left"/>
    </xf>
    <xf numFmtId="0" fontId="8" fillId="2" borderId="2" xfId="0" applyFont="1" applyFill="1" applyBorder="1"/>
    <xf numFmtId="0" fontId="25" fillId="11" borderId="11" xfId="0" applyFont="1" applyFill="1" applyBorder="1" applyAlignment="1">
      <alignment horizontal="center" wrapText="1"/>
    </xf>
    <xf numFmtId="0" fontId="25" fillId="11" borderId="1" xfId="0" applyFont="1" applyFill="1" applyBorder="1" applyAlignment="1">
      <alignment horizontal="left" wrapText="1"/>
    </xf>
    <xf numFmtId="0" fontId="25" fillId="11" borderId="1" xfId="0" applyFont="1" applyFill="1" applyBorder="1" applyAlignment="1">
      <alignment horizontal="center" wrapText="1"/>
    </xf>
    <xf numFmtId="14" fontId="25" fillId="11" borderId="1" xfId="0" applyNumberFormat="1" applyFont="1" applyFill="1" applyBorder="1" applyAlignment="1">
      <alignment horizontal="left" wrapText="1"/>
    </xf>
    <xf numFmtId="1" fontId="25" fillId="11" borderId="1" xfId="0" applyNumberFormat="1" applyFont="1" applyFill="1" applyBorder="1" applyAlignment="1">
      <alignment horizontal="center" wrapText="1"/>
    </xf>
    <xf numFmtId="0" fontId="8" fillId="11" borderId="1" xfId="0" applyFont="1" applyFill="1" applyBorder="1" applyAlignment="1">
      <alignment horizontal="left"/>
    </xf>
    <xf numFmtId="0" fontId="25" fillId="11" borderId="1" xfId="58" applyFont="1" applyFill="1" applyBorder="1" applyAlignment="1">
      <alignment horizontal="left" wrapText="1"/>
    </xf>
    <xf numFmtId="0" fontId="25" fillId="11" borderId="1" xfId="0" applyNumberFormat="1" applyFont="1" applyFill="1" applyBorder="1" applyAlignment="1">
      <alignment horizontal="center" wrapText="1"/>
    </xf>
    <xf numFmtId="1" fontId="25" fillId="11" borderId="1" xfId="55" applyNumberFormat="1" applyFont="1" applyFill="1" applyBorder="1" applyAlignment="1" applyProtection="1">
      <alignment horizontal="center" wrapText="1"/>
    </xf>
    <xf numFmtId="0" fontId="25" fillId="12" borderId="11" xfId="0" applyFont="1" applyFill="1" applyBorder="1" applyAlignment="1">
      <alignment horizontal="center" wrapText="1"/>
    </xf>
    <xf numFmtId="0" fontId="25" fillId="12" borderId="1" xfId="0" applyFont="1" applyFill="1" applyBorder="1" applyAlignment="1">
      <alignment horizontal="left" wrapText="1"/>
    </xf>
    <xf numFmtId="0" fontId="25" fillId="12" borderId="1" xfId="0" applyFont="1" applyFill="1" applyBorder="1" applyAlignment="1">
      <alignment horizontal="center" wrapText="1"/>
    </xf>
    <xf numFmtId="14" fontId="25" fillId="12" borderId="1" xfId="0" applyNumberFormat="1" applyFont="1" applyFill="1" applyBorder="1" applyAlignment="1">
      <alignment horizontal="left" wrapText="1"/>
    </xf>
    <xf numFmtId="1" fontId="25" fillId="12" borderId="1" xfId="0" applyNumberFormat="1" applyFont="1" applyFill="1" applyBorder="1" applyAlignment="1">
      <alignment horizontal="center" wrapText="1"/>
    </xf>
    <xf numFmtId="0" fontId="25" fillId="12" borderId="1" xfId="58" applyFont="1" applyFill="1" applyBorder="1" applyAlignment="1">
      <alignment horizontal="left"/>
    </xf>
    <xf numFmtId="0" fontId="25" fillId="12" borderId="1" xfId="0" applyFont="1" applyFill="1" applyBorder="1" applyAlignment="1">
      <alignment horizontal="left"/>
    </xf>
    <xf numFmtId="0" fontId="25" fillId="12" borderId="1" xfId="58" applyFont="1" applyFill="1" applyBorder="1" applyAlignment="1">
      <alignment horizontal="left" wrapText="1"/>
    </xf>
    <xf numFmtId="0" fontId="25" fillId="12" borderId="1" xfId="0" applyNumberFormat="1" applyFont="1" applyFill="1" applyBorder="1" applyAlignment="1">
      <alignment horizontal="center" wrapText="1"/>
    </xf>
    <xf numFmtId="1" fontId="25" fillId="12" borderId="1" xfId="55" applyNumberFormat="1" applyFont="1" applyFill="1" applyBorder="1" applyAlignment="1" applyProtection="1">
      <alignment horizontal="center" wrapText="1"/>
    </xf>
    <xf numFmtId="0" fontId="25" fillId="10" borderId="11" xfId="0" applyFont="1" applyFill="1" applyBorder="1" applyAlignment="1">
      <alignment horizontal="center" wrapText="1"/>
    </xf>
    <xf numFmtId="0" fontId="25" fillId="11" borderId="1" xfId="58" applyFont="1" applyFill="1" applyBorder="1" applyAlignment="1">
      <alignment horizontal="left" vertical="top" wrapText="1"/>
    </xf>
    <xf numFmtId="0" fontId="25" fillId="11" borderId="1" xfId="0" applyFont="1" applyFill="1" applyBorder="1" applyAlignment="1">
      <alignment horizontal="left"/>
    </xf>
    <xf numFmtId="0" fontId="20" fillId="11" borderId="1" xfId="0" applyFont="1" applyFill="1" applyBorder="1" applyAlignment="1">
      <alignment horizontal="center" wrapText="1"/>
    </xf>
    <xf numFmtId="0" fontId="20" fillId="11" borderId="1" xfId="0" applyFont="1" applyFill="1" applyBorder="1" applyAlignment="1">
      <alignment horizontal="left" wrapText="1"/>
    </xf>
    <xf numFmtId="14" fontId="20" fillId="11" borderId="1" xfId="0" applyNumberFormat="1" applyFont="1" applyFill="1" applyBorder="1" applyAlignment="1">
      <alignment horizontal="left" wrapText="1"/>
    </xf>
    <xf numFmtId="1" fontId="20" fillId="11" borderId="1" xfId="0" applyNumberFormat="1" applyFont="1" applyFill="1" applyBorder="1" applyAlignment="1">
      <alignment horizontal="center" wrapText="1"/>
    </xf>
    <xf numFmtId="0" fontId="20" fillId="11" borderId="1" xfId="58" applyFont="1" applyFill="1" applyBorder="1" applyAlignment="1">
      <alignment horizontal="left"/>
    </xf>
    <xf numFmtId="0" fontId="23" fillId="11" borderId="1" xfId="0" applyFont="1" applyFill="1" applyBorder="1" applyAlignment="1">
      <alignment horizontal="left"/>
    </xf>
    <xf numFmtId="1" fontId="20" fillId="11" borderId="1" xfId="55" applyNumberFormat="1" applyFont="1" applyFill="1" applyBorder="1" applyAlignment="1" applyProtection="1">
      <alignment horizontal="center" wrapText="1"/>
    </xf>
    <xf numFmtId="0" fontId="20" fillId="11" borderId="1" xfId="0" applyNumberFormat="1" applyFont="1" applyFill="1" applyBorder="1" applyAlignment="1">
      <alignment horizontal="center" wrapText="1"/>
    </xf>
    <xf numFmtId="0" fontId="21" fillId="11" borderId="1" xfId="0" applyFont="1" applyFill="1" applyBorder="1" applyAlignment="1">
      <alignment horizontal="left"/>
    </xf>
    <xf numFmtId="0" fontId="20" fillId="11" borderId="1" xfId="58" applyFont="1" applyFill="1" applyBorder="1" applyAlignment="1">
      <alignment horizontal="left" wrapText="1"/>
    </xf>
    <xf numFmtId="0" fontId="20" fillId="11" borderId="1" xfId="58" applyFont="1" applyFill="1" applyBorder="1" applyAlignment="1">
      <alignment horizontal="left" vertical="top" wrapText="1"/>
    </xf>
    <xf numFmtId="0" fontId="28" fillId="0" borderId="0" xfId="0" applyFont="1" applyAlignment="1">
      <alignment horizontal="left"/>
    </xf>
    <xf numFmtId="0" fontId="29" fillId="0" borderId="0" xfId="0" applyFont="1" applyAlignment="1">
      <alignment horizontal="left"/>
    </xf>
    <xf numFmtId="0" fontId="30" fillId="0" borderId="0" xfId="0" applyFont="1"/>
    <xf numFmtId="0" fontId="24" fillId="0" borderId="7" xfId="0" applyFont="1" applyBorder="1" applyAlignment="1">
      <alignment horizontal="center" vertical="center" wrapText="1"/>
    </xf>
    <xf numFmtId="0" fontId="24" fillId="7" borderId="8" xfId="0" applyFont="1" applyFill="1" applyBorder="1" applyAlignment="1">
      <alignment horizontal="left" vertical="center" wrapText="1"/>
    </xf>
    <xf numFmtId="0" fontId="24" fillId="0" borderId="8" xfId="0" applyFont="1" applyBorder="1" applyAlignment="1">
      <alignment horizontal="center" vertical="center" wrapText="1"/>
    </xf>
    <xf numFmtId="14" fontId="24" fillId="0" borderId="8" xfId="0" applyNumberFormat="1" applyFont="1" applyBorder="1" applyAlignment="1">
      <alignment horizontal="center" vertical="center" wrapText="1"/>
    </xf>
    <xf numFmtId="166" fontId="24" fillId="0" borderId="9" xfId="0" applyNumberFormat="1" applyFont="1" applyBorder="1" applyAlignment="1">
      <alignment horizontal="center" vertical="center" wrapText="1"/>
    </xf>
    <xf numFmtId="0" fontId="24" fillId="0" borderId="18" xfId="0" applyFont="1" applyBorder="1" applyAlignment="1">
      <alignment horizontal="center" vertical="center" wrapText="1"/>
    </xf>
    <xf numFmtId="0" fontId="24" fillId="0" borderId="8" xfId="0" applyFont="1" applyBorder="1" applyAlignment="1">
      <alignment horizontal="left" vertical="center" wrapText="1"/>
    </xf>
    <xf numFmtId="0" fontId="24" fillId="0" borderId="9" xfId="0" applyFont="1" applyBorder="1" applyAlignment="1">
      <alignment horizontal="left" vertical="center" wrapText="1"/>
    </xf>
    <xf numFmtId="0" fontId="24" fillId="0" borderId="18" xfId="0" applyFont="1" applyBorder="1" applyAlignment="1">
      <alignment horizontal="left" vertical="center" wrapText="1"/>
    </xf>
    <xf numFmtId="49" fontId="24" fillId="0" borderId="9" xfId="0" applyNumberFormat="1" applyFont="1" applyBorder="1" applyAlignment="1">
      <alignment horizontal="left" vertical="center" wrapText="1"/>
    </xf>
    <xf numFmtId="0" fontId="25" fillId="0" borderId="31" xfId="0" applyFont="1" applyFill="1" applyBorder="1" applyAlignment="1">
      <alignment horizontal="center" wrapText="1"/>
    </xf>
    <xf numFmtId="0" fontId="25" fillId="0" borderId="32" xfId="0" applyFont="1" applyFill="1" applyBorder="1" applyAlignment="1">
      <alignment wrapText="1"/>
    </xf>
    <xf numFmtId="0" fontId="25" fillId="0" borderId="32" xfId="0" applyFont="1" applyFill="1" applyBorder="1" applyAlignment="1">
      <alignment horizontal="center" wrapText="1"/>
    </xf>
    <xf numFmtId="14" fontId="25" fillId="0" borderId="32" xfId="0" applyNumberFormat="1" applyFont="1" applyFill="1" applyBorder="1" applyAlignment="1">
      <alignment horizontal="center" wrapText="1"/>
    </xf>
    <xf numFmtId="1" fontId="25" fillId="0" borderId="33" xfId="0" applyNumberFormat="1" applyFont="1" applyFill="1" applyBorder="1" applyAlignment="1">
      <alignment horizontal="center" wrapText="1"/>
    </xf>
    <xf numFmtId="0" fontId="25" fillId="0" borderId="34" xfId="0" applyFont="1" applyFill="1" applyBorder="1" applyAlignment="1">
      <alignment horizontal="left" wrapText="1"/>
    </xf>
    <xf numFmtId="0" fontId="25" fillId="0" borderId="33" xfId="0" applyFont="1" applyFill="1" applyBorder="1" applyAlignment="1">
      <alignment wrapText="1"/>
    </xf>
    <xf numFmtId="0" fontId="25" fillId="0" borderId="34" xfId="0" applyFont="1" applyFill="1" applyBorder="1" applyAlignment="1">
      <alignment horizontal="center" wrapText="1"/>
    </xf>
    <xf numFmtId="0" fontId="25" fillId="0" borderId="32" xfId="0" applyFont="1" applyFill="1" applyBorder="1" applyAlignment="1">
      <alignment horizontal="left" wrapText="1"/>
    </xf>
    <xf numFmtId="0" fontId="25" fillId="0" borderId="33" xfId="0" applyFont="1" applyFill="1" applyBorder="1" applyAlignment="1">
      <alignment horizontal="center" wrapText="1"/>
    </xf>
    <xf numFmtId="1" fontId="25" fillId="0" borderId="33" xfId="55" applyNumberFormat="1" applyFont="1" applyFill="1" applyBorder="1" applyAlignment="1" applyProtection="1">
      <alignment horizontal="center" wrapText="1"/>
    </xf>
    <xf numFmtId="0" fontId="25" fillId="0" borderId="33" xfId="0" applyFont="1" applyFill="1" applyBorder="1" applyAlignment="1">
      <alignment horizontal="left" wrapText="1"/>
    </xf>
    <xf numFmtId="0" fontId="25" fillId="0" borderId="32" xfId="0" applyNumberFormat="1" applyFont="1" applyFill="1" applyBorder="1" applyAlignment="1">
      <alignment horizontal="center" wrapText="1"/>
    </xf>
    <xf numFmtId="0" fontId="25" fillId="0" borderId="33" xfId="55" applyNumberFormat="1" applyFont="1" applyFill="1" applyBorder="1" applyAlignment="1" applyProtection="1">
      <alignment horizontal="center" wrapText="1"/>
    </xf>
    <xf numFmtId="0" fontId="25" fillId="0" borderId="32" xfId="0" applyFont="1" applyFill="1" applyBorder="1" applyAlignment="1">
      <alignment horizontal="left" vertical="center" wrapText="1"/>
    </xf>
    <xf numFmtId="0" fontId="25" fillId="0" borderId="32" xfId="0" applyFont="1" applyFill="1" applyBorder="1" applyAlignment="1">
      <alignment horizontal="center" vertical="center" wrapText="1"/>
    </xf>
    <xf numFmtId="14" fontId="25" fillId="0" borderId="32" xfId="0" applyNumberFormat="1" applyFont="1" applyFill="1" applyBorder="1" applyAlignment="1">
      <alignment horizontal="center" vertical="center" wrapText="1"/>
    </xf>
    <xf numFmtId="0" fontId="25" fillId="0" borderId="34" xfId="0" applyFont="1" applyFill="1" applyBorder="1" applyAlignment="1">
      <alignment horizontal="left" vertical="center" wrapText="1"/>
    </xf>
    <xf numFmtId="0" fontId="25" fillId="0" borderId="33" xfId="0" applyFont="1" applyFill="1" applyBorder="1" applyAlignment="1">
      <alignment horizontal="left" vertical="center" wrapText="1"/>
    </xf>
    <xf numFmtId="0" fontId="25" fillId="0" borderId="34" xfId="0" applyFont="1" applyFill="1" applyBorder="1" applyAlignment="1">
      <alignment horizontal="center" vertical="center" wrapText="1"/>
    </xf>
    <xf numFmtId="0" fontId="25" fillId="0" borderId="33" xfId="0" applyFont="1" applyFill="1" applyBorder="1" applyAlignment="1">
      <alignment horizontal="center" vertical="center" wrapText="1"/>
    </xf>
    <xf numFmtId="1" fontId="25" fillId="0" borderId="33" xfId="0" applyNumberFormat="1" applyFont="1" applyFill="1" applyBorder="1" applyAlignment="1">
      <alignment horizontal="center" vertical="center" wrapText="1"/>
    </xf>
    <xf numFmtId="1" fontId="25" fillId="2" borderId="33" xfId="0" applyNumberFormat="1" applyFont="1" applyFill="1" applyBorder="1" applyAlignment="1">
      <alignment horizontal="center" wrapText="1"/>
    </xf>
    <xf numFmtId="3" fontId="25" fillId="0" borderId="33" xfId="0" applyNumberFormat="1" applyFont="1" applyFill="1" applyBorder="1" applyAlignment="1">
      <alignment horizontal="center" wrapText="1"/>
    </xf>
    <xf numFmtId="0" fontId="27" fillId="0" borderId="32" xfId="0" applyFont="1" applyFill="1" applyBorder="1" applyAlignment="1">
      <alignment horizontal="left" wrapText="1"/>
    </xf>
    <xf numFmtId="14" fontId="25" fillId="0" borderId="34" xfId="0" applyNumberFormat="1" applyFont="1" applyFill="1" applyBorder="1" applyAlignment="1">
      <alignment horizontal="left" wrapText="1"/>
    </xf>
    <xf numFmtId="3" fontId="25" fillId="0" borderId="34" xfId="0" applyNumberFormat="1" applyFont="1" applyFill="1" applyBorder="1" applyAlignment="1">
      <alignment horizontal="left" wrapText="1"/>
    </xf>
    <xf numFmtId="14" fontId="25" fillId="0" borderId="0" xfId="0" applyNumberFormat="1" applyFont="1" applyFill="1" applyBorder="1" applyAlignment="1">
      <alignment horizontal="center" wrapText="1"/>
    </xf>
    <xf numFmtId="0" fontId="25" fillId="2" borderId="32" xfId="0" applyFont="1" applyFill="1" applyBorder="1" applyAlignment="1">
      <alignment horizontal="center" wrapText="1"/>
    </xf>
    <xf numFmtId="14" fontId="25" fillId="2" borderId="32" xfId="0" applyNumberFormat="1" applyFont="1" applyFill="1" applyBorder="1" applyAlignment="1">
      <alignment wrapText="1"/>
    </xf>
    <xf numFmtId="0" fontId="25" fillId="0" borderId="32" xfId="56" applyFont="1" applyFill="1" applyBorder="1" applyAlignment="1">
      <alignment wrapText="1"/>
    </xf>
    <xf numFmtId="0" fontId="25" fillId="0" borderId="32" xfId="56" applyFont="1" applyFill="1" applyBorder="1" applyAlignment="1">
      <alignment horizontal="center" wrapText="1"/>
    </xf>
    <xf numFmtId="14" fontId="25" fillId="0" borderId="32" xfId="56" applyNumberFormat="1" applyFont="1" applyFill="1" applyBorder="1" applyAlignment="1">
      <alignment horizontal="center" wrapText="1"/>
    </xf>
    <xf numFmtId="1" fontId="25" fillId="0" borderId="33" xfId="57" applyNumberFormat="1" applyFont="1" applyFill="1" applyBorder="1" applyAlignment="1" applyProtection="1">
      <alignment horizontal="center" wrapText="1"/>
    </xf>
    <xf numFmtId="0" fontId="25" fillId="0" borderId="34" xfId="56" applyFont="1" applyFill="1" applyBorder="1" applyAlignment="1">
      <alignment horizontal="left" wrapText="1"/>
    </xf>
    <xf numFmtId="0" fontId="25" fillId="0" borderId="32" xfId="56" applyFont="1" applyFill="1" applyBorder="1" applyAlignment="1">
      <alignment horizontal="left" wrapText="1"/>
    </xf>
    <xf numFmtId="0" fontId="25" fillId="0" borderId="33" xfId="56" applyFont="1" applyFill="1" applyBorder="1" applyAlignment="1">
      <alignment horizontal="left" wrapText="1"/>
    </xf>
    <xf numFmtId="0" fontId="25" fillId="0" borderId="34" xfId="56" applyFont="1" applyFill="1" applyBorder="1" applyAlignment="1">
      <alignment horizontal="center" wrapText="1"/>
    </xf>
    <xf numFmtId="0" fontId="25" fillId="0" borderId="33" xfId="56" applyFont="1" applyFill="1" applyBorder="1" applyAlignment="1">
      <alignment horizontal="center" wrapText="1"/>
    </xf>
    <xf numFmtId="0" fontId="25" fillId="2" borderId="32" xfId="0" applyFont="1" applyFill="1" applyBorder="1" applyAlignment="1">
      <alignment wrapText="1"/>
    </xf>
    <xf numFmtId="0" fontId="25" fillId="2" borderId="33" xfId="0" applyFont="1" applyFill="1" applyBorder="1" applyAlignment="1">
      <alignment wrapText="1"/>
    </xf>
    <xf numFmtId="0" fontId="25" fillId="0" borderId="35" xfId="0" applyFont="1" applyFill="1" applyBorder="1" applyAlignment="1">
      <alignment wrapText="1"/>
    </xf>
    <xf numFmtId="0" fontId="25" fillId="2" borderId="32" xfId="0" applyFont="1" applyFill="1" applyBorder="1" applyAlignment="1">
      <alignment horizontal="left" wrapText="1"/>
    </xf>
    <xf numFmtId="0" fontId="25" fillId="2" borderId="33" xfId="0" applyFont="1" applyFill="1" applyBorder="1" applyAlignment="1">
      <alignment horizontal="left" wrapText="1"/>
    </xf>
    <xf numFmtId="0" fontId="25" fillId="0" borderId="36" xfId="0" applyFont="1" applyFill="1" applyBorder="1" applyAlignment="1">
      <alignment horizontal="left" wrapText="1"/>
    </xf>
    <xf numFmtId="0" fontId="25" fillId="0" borderId="37" xfId="0" applyFont="1" applyFill="1" applyBorder="1" applyAlignment="1">
      <alignment horizontal="left" wrapText="1"/>
    </xf>
    <xf numFmtId="0" fontId="25" fillId="0" borderId="38" xfId="0" applyFont="1" applyFill="1" applyBorder="1" applyAlignment="1">
      <alignment wrapText="1"/>
    </xf>
    <xf numFmtId="0" fontId="25" fillId="0" borderId="39" xfId="0" applyFont="1" applyFill="1" applyBorder="1" applyAlignment="1">
      <alignment horizontal="center" wrapText="1"/>
    </xf>
    <xf numFmtId="0" fontId="25" fillId="0" borderId="40" xfId="0" applyFont="1" applyFill="1" applyBorder="1" applyAlignment="1">
      <alignment wrapText="1"/>
    </xf>
    <xf numFmtId="0" fontId="25" fillId="0" borderId="40" xfId="0" applyFont="1" applyFill="1" applyBorder="1" applyAlignment="1">
      <alignment horizontal="center" wrapText="1"/>
    </xf>
    <xf numFmtId="0" fontId="25" fillId="0" borderId="40" xfId="0" applyNumberFormat="1" applyFont="1" applyFill="1" applyBorder="1" applyAlignment="1">
      <alignment horizontal="center" wrapText="1"/>
    </xf>
    <xf numFmtId="14" fontId="25" fillId="0" borderId="40" xfId="0" applyNumberFormat="1" applyFont="1" applyFill="1" applyBorder="1" applyAlignment="1">
      <alignment horizontal="center" wrapText="1"/>
    </xf>
    <xf numFmtId="0" fontId="25" fillId="0" borderId="41" xfId="55" applyNumberFormat="1" applyFont="1" applyFill="1" applyBorder="1" applyAlignment="1" applyProtection="1">
      <alignment horizontal="center" wrapText="1"/>
    </xf>
    <xf numFmtId="0" fontId="25" fillId="0" borderId="42" xfId="0" applyFont="1" applyFill="1" applyBorder="1" applyAlignment="1">
      <alignment horizontal="left" wrapText="1"/>
    </xf>
    <xf numFmtId="0" fontId="25" fillId="0" borderId="40" xfId="0" applyFont="1" applyFill="1" applyBorder="1" applyAlignment="1">
      <alignment horizontal="left" wrapText="1"/>
    </xf>
    <xf numFmtId="0" fontId="25" fillId="0" borderId="41" xfId="0" applyFont="1" applyFill="1" applyBorder="1" applyAlignment="1">
      <alignment horizontal="left" wrapText="1"/>
    </xf>
    <xf numFmtId="0" fontId="25" fillId="0" borderId="41" xfId="0" applyFont="1" applyFill="1" applyBorder="1" applyAlignment="1">
      <alignment horizontal="center" wrapText="1"/>
    </xf>
    <xf numFmtId="0" fontId="25" fillId="0" borderId="0" xfId="0" applyFont="1" applyAlignment="1">
      <alignment wrapText="1"/>
    </xf>
    <xf numFmtId="0" fontId="3" fillId="0" borderId="0" xfId="0" applyFont="1" applyAlignment="1">
      <alignment horizontal="center"/>
    </xf>
    <xf numFmtId="0" fontId="5" fillId="0" borderId="0" xfId="0" applyFont="1" applyAlignment="1">
      <alignment horizontal="center"/>
    </xf>
    <xf numFmtId="0" fontId="1" fillId="0" borderId="0" xfId="0" applyFont="1" applyAlignment="1">
      <alignment horizontal="center"/>
    </xf>
    <xf numFmtId="0" fontId="8" fillId="0" borderId="11" xfId="0" applyFont="1" applyBorder="1"/>
    <xf numFmtId="0" fontId="7" fillId="4" borderId="13" xfId="0" applyNumberFormat="1" applyFont="1" applyFill="1" applyBorder="1" applyAlignment="1">
      <alignment horizontal="left" vertical="center" wrapText="1"/>
    </xf>
    <xf numFmtId="3" fontId="7" fillId="4" borderId="3" xfId="0" applyNumberFormat="1" applyFont="1" applyFill="1" applyBorder="1" applyAlignment="1">
      <alignment horizontal="center" vertical="center" wrapText="1"/>
    </xf>
    <xf numFmtId="3" fontId="7" fillId="5" borderId="3" xfId="0" applyNumberFormat="1" applyFont="1" applyFill="1" applyBorder="1" applyAlignment="1">
      <alignment horizontal="center" vertical="center" wrapText="1"/>
    </xf>
    <xf numFmtId="3" fontId="7" fillId="4" borderId="2" xfId="0" applyNumberFormat="1" applyFont="1" applyFill="1" applyBorder="1" applyAlignment="1">
      <alignment horizontal="center" vertical="center" wrapText="1"/>
    </xf>
    <xf numFmtId="0" fontId="8" fillId="0" borderId="12" xfId="0" applyFont="1" applyBorder="1" applyAlignment="1">
      <alignment horizontal="center"/>
    </xf>
    <xf numFmtId="3" fontId="7" fillId="4" borderId="22" xfId="0" applyNumberFormat="1" applyFont="1" applyFill="1" applyBorder="1" applyAlignment="1">
      <alignment horizontal="center" vertical="center" wrapText="1"/>
    </xf>
    <xf numFmtId="0" fontId="8" fillId="0" borderId="24" xfId="0" applyFont="1" applyBorder="1" applyAlignment="1">
      <alignment horizontal="center"/>
    </xf>
    <xf numFmtId="3" fontId="7" fillId="4" borderId="28" xfId="0" applyNumberFormat="1" applyFont="1" applyFill="1" applyBorder="1" applyAlignment="1">
      <alignment horizontal="center" vertical="center" wrapText="1"/>
    </xf>
    <xf numFmtId="0" fontId="8" fillId="0" borderId="11" xfId="0" applyFont="1" applyBorder="1" applyAlignment="1">
      <alignment horizontal="center"/>
    </xf>
    <xf numFmtId="3" fontId="7" fillId="4" borderId="13" xfId="0" applyNumberFormat="1" applyFont="1" applyFill="1" applyBorder="1" applyAlignment="1">
      <alignment horizontal="center" vertical="center" wrapText="1"/>
    </xf>
    <xf numFmtId="3" fontId="7" fillId="5" borderId="13" xfId="0" applyNumberFormat="1" applyFont="1" applyFill="1" applyBorder="1" applyAlignment="1">
      <alignment horizontal="center" vertical="center" wrapText="1"/>
    </xf>
    <xf numFmtId="0" fontId="8" fillId="0" borderId="14" xfId="0" applyFont="1" applyBorder="1"/>
    <xf numFmtId="0" fontId="8" fillId="0" borderId="15" xfId="0" applyFont="1" applyBorder="1" applyAlignment="1">
      <alignment horizontal="center"/>
    </xf>
    <xf numFmtId="0" fontId="8" fillId="0" borderId="23" xfId="0" applyFont="1" applyBorder="1" applyAlignment="1">
      <alignment horizontal="center"/>
    </xf>
    <xf numFmtId="0" fontId="8" fillId="0" borderId="14" xfId="0" applyFont="1" applyBorder="1" applyAlignment="1">
      <alignment horizontal="center"/>
    </xf>
    <xf numFmtId="0" fontId="8" fillId="0" borderId="16" xfId="0" applyFont="1" applyBorder="1" applyAlignment="1">
      <alignment horizontal="center" wrapText="1"/>
    </xf>
    <xf numFmtId="0" fontId="8" fillId="0" borderId="43" xfId="0" applyFont="1" applyBorder="1" applyAlignment="1">
      <alignment horizontal="center"/>
    </xf>
    <xf numFmtId="0" fontId="7" fillId="0" borderId="13" xfId="0" applyFont="1" applyBorder="1" applyAlignment="1">
      <alignment horizontal="center" vertical="center" wrapText="1"/>
    </xf>
    <xf numFmtId="0" fontId="31" fillId="0" borderId="0" xfId="0" applyFont="1" applyFill="1" applyBorder="1" applyAlignment="1">
      <alignment horizontal="center"/>
    </xf>
    <xf numFmtId="168" fontId="31" fillId="0" borderId="0" xfId="55" applyNumberFormat="1" applyFont="1" applyFill="1" applyBorder="1" applyAlignment="1">
      <alignment horizontal="center"/>
    </xf>
    <xf numFmtId="0" fontId="34" fillId="0" borderId="0" xfId="0" applyFont="1" applyAlignment="1">
      <alignment horizontal="center"/>
    </xf>
    <xf numFmtId="0" fontId="31" fillId="14" borderId="45" xfId="0" applyFont="1" applyFill="1" applyBorder="1" applyAlignment="1">
      <alignment horizontal="center"/>
    </xf>
    <xf numFmtId="168" fontId="31" fillId="14" borderId="45" xfId="55" applyNumberFormat="1" applyFont="1" applyFill="1" applyBorder="1" applyAlignment="1">
      <alignment horizontal="center"/>
    </xf>
    <xf numFmtId="0" fontId="31" fillId="14" borderId="53" xfId="0" applyFont="1" applyFill="1" applyBorder="1" applyAlignment="1">
      <alignment horizontal="center"/>
    </xf>
    <xf numFmtId="0" fontId="34" fillId="0" borderId="54" xfId="0" applyFont="1" applyFill="1" applyBorder="1" applyAlignment="1">
      <alignment horizontal="center"/>
    </xf>
    <xf numFmtId="168" fontId="35" fillId="0" borderId="55" xfId="55" applyNumberFormat="1" applyFont="1" applyFill="1" applyBorder="1" applyAlignment="1">
      <alignment horizontal="center" vertical="center" wrapText="1"/>
    </xf>
    <xf numFmtId="0" fontId="36" fillId="0" borderId="55" xfId="0" applyFont="1" applyFill="1" applyBorder="1" applyAlignment="1">
      <alignment horizontal="left"/>
    </xf>
    <xf numFmtId="0" fontId="35" fillId="0" borderId="55" xfId="0" applyFont="1" applyFill="1" applyBorder="1" applyAlignment="1">
      <alignment horizontal="center" vertical="center" wrapText="1"/>
    </xf>
    <xf numFmtId="0" fontId="35" fillId="0" borderId="55" xfId="0" applyFont="1" applyFill="1" applyBorder="1" applyAlignment="1">
      <alignment horizontal="left" vertical="center" wrapText="1"/>
    </xf>
    <xf numFmtId="1" fontId="35" fillId="0" borderId="55" xfId="0" applyNumberFormat="1" applyFont="1" applyFill="1" applyBorder="1" applyAlignment="1">
      <alignment horizontal="center" vertical="center" wrapText="1"/>
    </xf>
    <xf numFmtId="0" fontId="35" fillId="0" borderId="55" xfId="0" applyFont="1" applyFill="1" applyBorder="1" applyAlignment="1">
      <alignment horizontal="center" wrapText="1"/>
    </xf>
    <xf numFmtId="165" fontId="35" fillId="0" borderId="55" xfId="0" applyNumberFormat="1" applyFont="1" applyFill="1" applyBorder="1" applyAlignment="1">
      <alignment horizontal="center" vertical="center" wrapText="1"/>
    </xf>
    <xf numFmtId="0" fontId="34" fillId="0" borderId="56" xfId="0" applyFont="1" applyFill="1" applyBorder="1" applyAlignment="1">
      <alignment horizontal="center"/>
    </xf>
    <xf numFmtId="168" fontId="34" fillId="0" borderId="57" xfId="55" applyNumberFormat="1" applyFont="1" applyFill="1" applyBorder="1" applyAlignment="1">
      <alignment horizontal="center"/>
    </xf>
    <xf numFmtId="0" fontId="34" fillId="0" borderId="57" xfId="0" applyFont="1" applyFill="1" applyBorder="1" applyAlignment="1">
      <alignment horizontal="left"/>
    </xf>
    <xf numFmtId="0" fontId="34" fillId="0" borderId="57" xfId="0" applyFont="1" applyFill="1" applyBorder="1" applyAlignment="1">
      <alignment horizontal="center"/>
    </xf>
    <xf numFmtId="168" fontId="35" fillId="0" borderId="57" xfId="55" applyNumberFormat="1" applyFont="1" applyFill="1" applyBorder="1" applyAlignment="1">
      <alignment horizontal="center" vertical="center" wrapText="1"/>
    </xf>
    <xf numFmtId="0" fontId="36" fillId="0" borderId="57" xfId="0" applyFont="1" applyFill="1" applyBorder="1" applyAlignment="1">
      <alignment horizontal="left"/>
    </xf>
    <xf numFmtId="0" fontId="35" fillId="0" borderId="57" xfId="0" applyFont="1" applyFill="1" applyBorder="1" applyAlignment="1">
      <alignment horizontal="center" vertical="center" wrapText="1"/>
    </xf>
    <xf numFmtId="0" fontId="35" fillId="0" borderId="57" xfId="0" applyFont="1" applyFill="1" applyBorder="1" applyAlignment="1">
      <alignment horizontal="left" vertical="center" wrapText="1"/>
    </xf>
    <xf numFmtId="1" fontId="35" fillId="0" borderId="57" xfId="0" applyNumberFormat="1" applyFont="1" applyFill="1" applyBorder="1" applyAlignment="1">
      <alignment horizontal="center" vertical="center" wrapText="1"/>
    </xf>
    <xf numFmtId="0" fontId="35" fillId="0" borderId="57" xfId="0" applyFont="1" applyFill="1" applyBorder="1" applyAlignment="1">
      <alignment horizontal="center" wrapText="1"/>
    </xf>
    <xf numFmtId="165" fontId="35" fillId="0" borderId="57" xfId="0" applyNumberFormat="1" applyFont="1" applyFill="1" applyBorder="1" applyAlignment="1">
      <alignment horizontal="center" vertical="center" wrapText="1"/>
    </xf>
    <xf numFmtId="2" fontId="35" fillId="0" borderId="57" xfId="0" applyNumberFormat="1" applyFont="1" applyFill="1" applyBorder="1" applyAlignment="1">
      <alignment horizontal="center" vertical="center" wrapText="1"/>
    </xf>
    <xf numFmtId="0" fontId="35" fillId="0" borderId="57" xfId="0" applyNumberFormat="1" applyFont="1" applyFill="1" applyBorder="1" applyAlignment="1">
      <alignment horizontal="center" vertical="center" wrapText="1"/>
    </xf>
    <xf numFmtId="0" fontId="37" fillId="0" borderId="57" xfId="0" applyFont="1" applyFill="1" applyBorder="1" applyAlignment="1">
      <alignment horizontal="left" vertical="center" wrapText="1"/>
    </xf>
    <xf numFmtId="0" fontId="34" fillId="0" borderId="58" xfId="0" applyFont="1" applyFill="1" applyBorder="1" applyAlignment="1">
      <alignment horizontal="center"/>
    </xf>
    <xf numFmtId="168" fontId="35" fillId="0" borderId="59" xfId="55" applyNumberFormat="1" applyFont="1" applyFill="1" applyBorder="1" applyAlignment="1">
      <alignment horizontal="center" vertical="center" wrapText="1"/>
    </xf>
    <xf numFmtId="0" fontId="36" fillId="0" borderId="59" xfId="0" applyFont="1" applyFill="1" applyBorder="1" applyAlignment="1">
      <alignment horizontal="left"/>
    </xf>
    <xf numFmtId="0" fontId="35" fillId="0" borderId="59" xfId="0" applyFont="1" applyFill="1" applyBorder="1" applyAlignment="1">
      <alignment horizontal="center" vertical="center" wrapText="1"/>
    </xf>
    <xf numFmtId="0" fontId="35" fillId="0" borderId="59" xfId="0" applyFont="1" applyFill="1" applyBorder="1" applyAlignment="1">
      <alignment horizontal="left" vertical="center" wrapText="1"/>
    </xf>
    <xf numFmtId="1" fontId="35" fillId="0" borderId="59" xfId="0" applyNumberFormat="1" applyFont="1" applyFill="1" applyBorder="1" applyAlignment="1">
      <alignment horizontal="center" vertical="center" wrapText="1"/>
    </xf>
    <xf numFmtId="0" fontId="35" fillId="0" borderId="59" xfId="0" applyFont="1" applyFill="1" applyBorder="1" applyAlignment="1">
      <alignment horizontal="center" wrapText="1"/>
    </xf>
    <xf numFmtId="165" fontId="35" fillId="0" borderId="59" xfId="0" applyNumberFormat="1" applyFont="1" applyFill="1" applyBorder="1" applyAlignment="1">
      <alignment horizontal="center" vertical="center" wrapText="1"/>
    </xf>
    <xf numFmtId="168" fontId="34" fillId="0" borderId="0" xfId="55" applyNumberFormat="1" applyFont="1" applyFill="1" applyAlignment="1">
      <alignment horizontal="center"/>
    </xf>
    <xf numFmtId="0" fontId="34" fillId="0" borderId="0" xfId="0" applyFont="1" applyAlignment="1">
      <alignment horizontal="left"/>
    </xf>
    <xf numFmtId="0" fontId="34" fillId="0" borderId="0" xfId="0" applyFont="1" applyFill="1" applyAlignment="1">
      <alignment horizontal="center"/>
    </xf>
    <xf numFmtId="0" fontId="34" fillId="0" borderId="0" xfId="0" applyFont="1" applyFill="1" applyAlignment="1">
      <alignment horizontal="left"/>
    </xf>
    <xf numFmtId="0" fontId="34" fillId="0" borderId="0" xfId="0" applyFont="1"/>
    <xf numFmtId="0" fontId="39" fillId="0" borderId="0" xfId="0" applyFont="1" applyAlignment="1">
      <alignment horizontal="center"/>
    </xf>
    <xf numFmtId="3" fontId="35" fillId="0" borderId="0" xfId="0" applyNumberFormat="1" applyFont="1" applyAlignment="1"/>
    <xf numFmtId="0" fontId="35" fillId="0" borderId="0" xfId="0" applyFont="1"/>
    <xf numFmtId="0" fontId="35" fillId="0" borderId="0" xfId="0" applyFont="1" applyAlignment="1">
      <alignment horizontal="center"/>
    </xf>
    <xf numFmtId="0" fontId="35" fillId="0" borderId="0" xfId="0" applyFont="1" applyAlignment="1">
      <alignment horizontal="left" vertical="top" wrapText="1"/>
    </xf>
    <xf numFmtId="168" fontId="40" fillId="15" borderId="53" xfId="55" applyNumberFormat="1" applyFont="1" applyFill="1" applyBorder="1" applyAlignment="1">
      <alignment horizontal="center" vertical="center"/>
    </xf>
    <xf numFmtId="168" fontId="41" fillId="15" borderId="47" xfId="55" applyNumberFormat="1" applyFont="1" applyFill="1" applyBorder="1" applyAlignment="1">
      <alignment horizontal="center" vertical="center"/>
    </xf>
    <xf numFmtId="0" fontId="41" fillId="15" borderId="47" xfId="0" applyFont="1" applyFill="1" applyBorder="1" applyAlignment="1">
      <alignment horizontal="center" vertical="center"/>
    </xf>
    <xf numFmtId="0" fontId="35" fillId="0" borderId="54" xfId="0" applyFont="1" applyFill="1" applyBorder="1" applyAlignment="1">
      <alignment horizontal="center"/>
    </xf>
    <xf numFmtId="168" fontId="35" fillId="0" borderId="55" xfId="55" applyNumberFormat="1" applyFont="1" applyFill="1" applyBorder="1" applyAlignment="1">
      <alignment horizontal="center"/>
    </xf>
    <xf numFmtId="0" fontId="35" fillId="0" borderId="55" xfId="0" applyFont="1" applyFill="1" applyBorder="1"/>
    <xf numFmtId="0" fontId="35" fillId="0" borderId="55" xfId="0" applyFont="1" applyFill="1" applyBorder="1" applyAlignment="1">
      <alignment horizontal="center"/>
    </xf>
    <xf numFmtId="0" fontId="35" fillId="0" borderId="55" xfId="0" applyFont="1" applyFill="1" applyBorder="1" applyAlignment="1">
      <alignment horizontal="left" vertical="top" wrapText="1"/>
    </xf>
    <xf numFmtId="0" fontId="35" fillId="0" borderId="55" xfId="0" applyFont="1" applyFill="1" applyBorder="1" applyAlignment="1">
      <alignment horizontal="right"/>
    </xf>
    <xf numFmtId="0" fontId="37" fillId="0" borderId="55" xfId="0" applyFont="1" applyFill="1" applyBorder="1" applyAlignment="1">
      <alignment wrapText="1"/>
    </xf>
    <xf numFmtId="0" fontId="35" fillId="0" borderId="56" xfId="0" applyFont="1" applyFill="1" applyBorder="1" applyAlignment="1">
      <alignment horizontal="center"/>
    </xf>
    <xf numFmtId="168" fontId="35" fillId="0" borderId="57" xfId="55" applyNumberFormat="1" applyFont="1" applyFill="1" applyBorder="1" applyAlignment="1">
      <alignment horizontal="center"/>
    </xf>
    <xf numFmtId="0" fontId="35" fillId="0" borderId="57" xfId="0" applyFont="1" applyFill="1" applyBorder="1"/>
    <xf numFmtId="0" fontId="35" fillId="0" borderId="57" xfId="0" applyFont="1" applyFill="1" applyBorder="1" applyAlignment="1">
      <alignment horizontal="center"/>
    </xf>
    <xf numFmtId="0" fontId="35" fillId="0" borderId="57" xfId="0" applyFont="1" applyFill="1" applyBorder="1" applyAlignment="1">
      <alignment horizontal="left" vertical="top" wrapText="1"/>
    </xf>
    <xf numFmtId="0" fontId="35" fillId="0" borderId="57" xfId="0" applyFont="1" applyFill="1" applyBorder="1" applyAlignment="1">
      <alignment horizontal="right"/>
    </xf>
    <xf numFmtId="0" fontId="37" fillId="0" borderId="57" xfId="0" applyFont="1" applyFill="1" applyBorder="1" applyAlignment="1">
      <alignment wrapText="1"/>
    </xf>
    <xf numFmtId="0" fontId="35" fillId="0" borderId="57" xfId="0" applyFont="1" applyFill="1" applyBorder="1" applyAlignment="1">
      <alignment wrapText="1"/>
    </xf>
    <xf numFmtId="0" fontId="35" fillId="0" borderId="57" xfId="0" applyFont="1" applyFill="1" applyBorder="1" applyAlignment="1">
      <alignment horizontal="left" wrapText="1"/>
    </xf>
    <xf numFmtId="0" fontId="35" fillId="0" borderId="58" xfId="0" applyFont="1" applyFill="1" applyBorder="1" applyAlignment="1">
      <alignment horizontal="center"/>
    </xf>
    <xf numFmtId="168" fontId="35" fillId="0" borderId="59" xfId="55" applyNumberFormat="1" applyFont="1" applyFill="1" applyBorder="1" applyAlignment="1">
      <alignment horizontal="center"/>
    </xf>
    <xf numFmtId="0" fontId="35" fillId="0" borderId="59" xfId="0" applyFont="1" applyFill="1" applyBorder="1"/>
    <xf numFmtId="0" fontId="35" fillId="0" borderId="59" xfId="0" applyFont="1" applyFill="1" applyBorder="1" applyAlignment="1">
      <alignment horizontal="center"/>
    </xf>
    <xf numFmtId="0" fontId="35" fillId="0" borderId="59" xfId="0" applyFont="1" applyFill="1" applyBorder="1" applyAlignment="1">
      <alignment horizontal="left" vertical="top" wrapText="1"/>
    </xf>
    <xf numFmtId="0" fontId="35" fillId="0" borderId="59" xfId="0" applyFont="1" applyFill="1" applyBorder="1" applyAlignment="1">
      <alignment horizontal="right"/>
    </xf>
    <xf numFmtId="0" fontId="31" fillId="0" borderId="0" xfId="0" applyFont="1" applyFill="1" applyBorder="1" applyAlignment="1">
      <alignment horizontal="left"/>
    </xf>
    <xf numFmtId="0" fontId="0" fillId="0" borderId="0" xfId="0" applyFill="1" applyBorder="1" applyAlignment="1">
      <alignment horizontal="center" vertical="center"/>
    </xf>
    <xf numFmtId="0" fontId="34" fillId="14" borderId="53" xfId="0" applyFont="1" applyFill="1" applyBorder="1" applyAlignment="1">
      <alignment horizontal="center"/>
    </xf>
    <xf numFmtId="0" fontId="36" fillId="0" borderId="54" xfId="0" applyFont="1" applyFill="1" applyBorder="1" applyAlignment="1">
      <alignment horizontal="center"/>
    </xf>
    <xf numFmtId="0" fontId="34" fillId="0" borderId="55" xfId="0" applyFont="1" applyFill="1" applyBorder="1" applyAlignment="1">
      <alignment horizontal="left"/>
    </xf>
    <xf numFmtId="0" fontId="16" fillId="0" borderId="47" xfId="0" applyFont="1" applyFill="1" applyBorder="1" applyAlignment="1">
      <alignment horizontal="center" vertical="center" wrapText="1"/>
    </xf>
    <xf numFmtId="1" fontId="16" fillId="0" borderId="47" xfId="59" applyNumberFormat="1" applyFont="1" applyFill="1" applyBorder="1" applyAlignment="1">
      <alignment horizontal="center" vertical="center" wrapText="1"/>
    </xf>
    <xf numFmtId="0" fontId="34" fillId="0" borderId="55" xfId="0" applyFont="1" applyFill="1" applyBorder="1" applyAlignment="1">
      <alignment horizontal="center"/>
    </xf>
    <xf numFmtId="165" fontId="16" fillId="0" borderId="0" xfId="0" applyNumberFormat="1" applyFont="1" applyFill="1" applyBorder="1" applyAlignment="1">
      <alignment horizontal="center" vertical="center" wrapText="1"/>
    </xf>
    <xf numFmtId="0" fontId="36" fillId="0" borderId="56" xfId="0" applyFont="1" applyFill="1" applyBorder="1" applyAlignment="1">
      <alignment horizontal="center"/>
    </xf>
    <xf numFmtId="0" fontId="16" fillId="0" borderId="49" xfId="0" applyFont="1" applyFill="1" applyBorder="1" applyAlignment="1">
      <alignment horizontal="center" vertical="center" wrapText="1"/>
    </xf>
    <xf numFmtId="1" fontId="16" fillId="0" borderId="49" xfId="59" applyNumberFormat="1" applyFont="1" applyFill="1" applyBorder="1" applyAlignment="1">
      <alignment horizontal="center" vertical="center" wrapText="1"/>
    </xf>
    <xf numFmtId="0" fontId="36" fillId="0" borderId="57" xfId="0" applyNumberFormat="1" applyFont="1" applyFill="1" applyBorder="1" applyAlignment="1">
      <alignment horizontal="left" vertical="center"/>
    </xf>
    <xf numFmtId="0" fontId="16" fillId="0" borderId="4" xfId="0" applyFont="1" applyFill="1" applyBorder="1" applyAlignment="1">
      <alignment horizontal="center" vertical="center" wrapText="1"/>
    </xf>
    <xf numFmtId="0" fontId="16" fillId="0" borderId="57" xfId="0" applyFont="1" applyFill="1" applyBorder="1" applyAlignment="1">
      <alignment horizontal="center" vertical="center" wrapText="1"/>
    </xf>
    <xf numFmtId="1" fontId="16" fillId="0" borderId="57" xfId="0" applyNumberFormat="1" applyFont="1" applyFill="1" applyBorder="1" applyAlignment="1">
      <alignment horizontal="center" vertical="center" wrapText="1"/>
    </xf>
    <xf numFmtId="165" fontId="16" fillId="0" borderId="1" xfId="0" applyNumberFormat="1" applyFont="1" applyFill="1" applyBorder="1" applyAlignment="1">
      <alignment horizontal="center" vertical="center" wrapText="1"/>
    </xf>
    <xf numFmtId="165" fontId="16" fillId="0" borderId="4" xfId="0" applyNumberFormat="1" applyFont="1" applyFill="1" applyBorder="1" applyAlignment="1">
      <alignment horizontal="center" vertical="center" wrapText="1"/>
    </xf>
    <xf numFmtId="0" fontId="36" fillId="0" borderId="58" xfId="0" applyFont="1" applyFill="1" applyBorder="1" applyAlignment="1">
      <alignment horizontal="center"/>
    </xf>
    <xf numFmtId="0" fontId="36" fillId="0" borderId="59" xfId="0" applyNumberFormat="1" applyFont="1" applyFill="1" applyBorder="1" applyAlignment="1">
      <alignment horizontal="left" vertical="center"/>
    </xf>
    <xf numFmtId="0" fontId="16" fillId="0" borderId="2" xfId="0" applyFont="1" applyFill="1" applyBorder="1" applyAlignment="1">
      <alignment horizontal="center" vertical="center" wrapText="1"/>
    </xf>
    <xf numFmtId="0" fontId="16" fillId="0" borderId="52" xfId="0" applyFont="1" applyFill="1" applyBorder="1" applyAlignment="1">
      <alignment horizontal="center" vertical="center" wrapText="1"/>
    </xf>
    <xf numFmtId="0" fontId="16" fillId="0" borderId="59" xfId="0" applyFont="1" applyFill="1" applyBorder="1" applyAlignment="1">
      <alignment horizontal="center" vertical="center" wrapText="1"/>
    </xf>
    <xf numFmtId="1" fontId="16" fillId="0" borderId="59" xfId="0" applyNumberFormat="1" applyFont="1" applyFill="1" applyBorder="1" applyAlignment="1">
      <alignment horizontal="center" vertical="center" wrapText="1"/>
    </xf>
    <xf numFmtId="165" fontId="16" fillId="0" borderId="25" xfId="0" applyNumberFormat="1" applyFont="1" applyFill="1" applyBorder="1" applyAlignment="1">
      <alignment horizontal="center" vertical="center" wrapText="1"/>
    </xf>
    <xf numFmtId="0" fontId="0" fillId="0" borderId="0" xfId="0" applyAlignment="1">
      <alignment horizontal="center" vertical="center"/>
    </xf>
    <xf numFmtId="0" fontId="0" fillId="0" borderId="0" xfId="0" applyFill="1" applyAlignment="1">
      <alignment vertical="center"/>
    </xf>
    <xf numFmtId="0" fontId="34" fillId="0" borderId="0" xfId="0" applyFont="1" applyFill="1" applyBorder="1" applyAlignment="1">
      <alignment horizontal="center" vertical="center" wrapText="1"/>
    </xf>
    <xf numFmtId="0" fontId="8" fillId="12" borderId="1" xfId="0" applyFont="1" applyFill="1" applyBorder="1" applyAlignment="1">
      <alignment horizontal="left"/>
    </xf>
    <xf numFmtId="0" fontId="8" fillId="12" borderId="4" xfId="0" applyFont="1" applyFill="1" applyBorder="1"/>
    <xf numFmtId="0" fontId="26" fillId="11" borderId="1" xfId="0" applyFont="1" applyFill="1" applyBorder="1" applyAlignment="1">
      <alignment horizontal="left" wrapText="1"/>
    </xf>
    <xf numFmtId="0" fontId="26" fillId="11" borderId="11" xfId="0" applyFont="1" applyFill="1" applyBorder="1" applyAlignment="1">
      <alignment horizontal="center" wrapText="1"/>
    </xf>
    <xf numFmtId="0" fontId="26" fillId="11" borderId="1" xfId="0" applyFont="1" applyFill="1" applyBorder="1" applyAlignment="1">
      <alignment horizontal="center" wrapText="1"/>
    </xf>
    <xf numFmtId="14" fontId="26" fillId="11" borderId="1" xfId="0" applyNumberFormat="1" applyFont="1" applyFill="1" applyBorder="1" applyAlignment="1">
      <alignment horizontal="left" wrapText="1"/>
    </xf>
    <xf numFmtId="1" fontId="26" fillId="11" borderId="1" xfId="0" applyNumberFormat="1" applyFont="1" applyFill="1" applyBorder="1" applyAlignment="1">
      <alignment horizontal="center" wrapText="1"/>
    </xf>
    <xf numFmtId="0" fontId="26" fillId="11" borderId="1" xfId="0" applyFont="1" applyFill="1" applyBorder="1" applyAlignment="1">
      <alignment horizontal="left"/>
    </xf>
    <xf numFmtId="0" fontId="26" fillId="11" borderId="1" xfId="58" applyFont="1" applyFill="1" applyBorder="1" applyAlignment="1">
      <alignment horizontal="left" wrapText="1"/>
    </xf>
    <xf numFmtId="0" fontId="26" fillId="10" borderId="11" xfId="0" applyFont="1" applyFill="1" applyBorder="1" applyAlignment="1">
      <alignment horizontal="center" wrapText="1"/>
    </xf>
    <xf numFmtId="0" fontId="26" fillId="10" borderId="1" xfId="0" applyFont="1" applyFill="1" applyBorder="1" applyAlignment="1">
      <alignment horizontal="left" wrapText="1"/>
    </xf>
    <xf numFmtId="0" fontId="26" fillId="10" borderId="1" xfId="0" applyFont="1" applyFill="1" applyBorder="1" applyAlignment="1">
      <alignment wrapText="1"/>
    </xf>
    <xf numFmtId="0" fontId="26" fillId="10" borderId="1" xfId="0" applyFont="1" applyFill="1" applyBorder="1" applyAlignment="1">
      <alignment horizontal="center" wrapText="1"/>
    </xf>
    <xf numFmtId="14" fontId="26" fillId="10" borderId="1" xfId="0" applyNumberFormat="1" applyFont="1" applyFill="1" applyBorder="1" applyAlignment="1">
      <alignment horizontal="left" wrapText="1"/>
    </xf>
    <xf numFmtId="1" fontId="26" fillId="10" borderId="1" xfId="0" applyNumberFormat="1" applyFont="1" applyFill="1" applyBorder="1" applyAlignment="1">
      <alignment horizontal="center" wrapText="1"/>
    </xf>
    <xf numFmtId="0" fontId="26" fillId="10" borderId="1" xfId="0" applyFont="1" applyFill="1" applyBorder="1" applyAlignment="1">
      <alignment horizontal="left"/>
    </xf>
    <xf numFmtId="0" fontId="24" fillId="2" borderId="1" xfId="0" applyFont="1" applyFill="1" applyBorder="1" applyAlignment="1">
      <alignment horizontal="left" wrapText="1"/>
    </xf>
    <xf numFmtId="0" fontId="26" fillId="10" borderId="1" xfId="0" applyNumberFormat="1" applyFont="1" applyFill="1" applyBorder="1" applyAlignment="1">
      <alignment horizontal="center" wrapText="1"/>
    </xf>
    <xf numFmtId="1" fontId="26" fillId="10" borderId="1" xfId="55" applyNumberFormat="1" applyFont="1" applyFill="1" applyBorder="1" applyAlignment="1" applyProtection="1">
      <alignment horizontal="center" wrapText="1"/>
    </xf>
    <xf numFmtId="0" fontId="26" fillId="10" borderId="1" xfId="58" applyFont="1" applyFill="1" applyBorder="1" applyAlignment="1">
      <alignment horizontal="left" wrapText="1"/>
    </xf>
    <xf numFmtId="0" fontId="26" fillId="0" borderId="31" xfId="0" applyFont="1" applyFill="1" applyBorder="1" applyAlignment="1">
      <alignment horizontal="center" wrapText="1"/>
    </xf>
    <xf numFmtId="0" fontId="26" fillId="0" borderId="32" xfId="0" applyFont="1" applyFill="1" applyBorder="1" applyAlignment="1">
      <alignment wrapText="1"/>
    </xf>
    <xf numFmtId="0" fontId="26" fillId="0" borderId="32" xfId="0" applyFont="1" applyFill="1" applyBorder="1" applyAlignment="1">
      <alignment horizontal="center" wrapText="1"/>
    </xf>
    <xf numFmtId="0" fontId="26" fillId="0" borderId="32" xfId="0" applyNumberFormat="1" applyFont="1" applyFill="1" applyBorder="1" applyAlignment="1">
      <alignment horizontal="center" wrapText="1"/>
    </xf>
    <xf numFmtId="14" fontId="26" fillId="0" borderId="32" xfId="0" applyNumberFormat="1" applyFont="1" applyFill="1" applyBorder="1" applyAlignment="1">
      <alignment horizontal="center" wrapText="1"/>
    </xf>
    <xf numFmtId="1" fontId="26" fillId="0" borderId="33" xfId="55" applyNumberFormat="1" applyFont="1" applyFill="1" applyBorder="1" applyAlignment="1" applyProtection="1">
      <alignment horizontal="center" wrapText="1"/>
    </xf>
    <xf numFmtId="0" fontId="26" fillId="0" borderId="34" xfId="0" applyFont="1" applyFill="1" applyBorder="1" applyAlignment="1">
      <alignment horizontal="left" wrapText="1"/>
    </xf>
    <xf numFmtId="0" fontId="26" fillId="0" borderId="32" xfId="0" applyFont="1" applyFill="1" applyBorder="1" applyAlignment="1">
      <alignment horizontal="left" wrapText="1"/>
    </xf>
    <xf numFmtId="0" fontId="26" fillId="0" borderId="33" xfId="0" applyFont="1" applyFill="1" applyBorder="1" applyAlignment="1">
      <alignment horizontal="left" wrapText="1"/>
    </xf>
    <xf numFmtId="0" fontId="26" fillId="0" borderId="34" xfId="0" applyFont="1" applyFill="1" applyBorder="1" applyAlignment="1">
      <alignment horizontal="center" wrapText="1"/>
    </xf>
    <xf numFmtId="0" fontId="26" fillId="0" borderId="33" xfId="0" applyFont="1" applyFill="1" applyBorder="1" applyAlignment="1">
      <alignment horizontal="center" wrapText="1"/>
    </xf>
    <xf numFmtId="0" fontId="25" fillId="12" borderId="4" xfId="0" applyFont="1" applyFill="1" applyBorder="1"/>
    <xf numFmtId="0" fontId="26" fillId="2" borderId="11" xfId="0" applyFont="1" applyFill="1" applyBorder="1" applyAlignment="1">
      <alignment horizontal="center" wrapText="1"/>
    </xf>
    <xf numFmtId="0" fontId="26" fillId="2" borderId="1" xfId="0" applyFont="1" applyFill="1" applyBorder="1" applyAlignment="1">
      <alignment horizontal="left" wrapText="1"/>
    </xf>
    <xf numFmtId="0" fontId="26" fillId="2" borderId="1" xfId="0" applyFont="1" applyFill="1" applyBorder="1" applyAlignment="1">
      <alignment horizontal="center" wrapText="1"/>
    </xf>
    <xf numFmtId="14" fontId="26" fillId="2" borderId="1" xfId="0" applyNumberFormat="1" applyFont="1" applyFill="1" applyBorder="1" applyAlignment="1">
      <alignment horizontal="left" wrapText="1"/>
    </xf>
    <xf numFmtId="1" fontId="26" fillId="2" borderId="1" xfId="0" applyNumberFormat="1" applyFont="1" applyFill="1" applyBorder="1" applyAlignment="1">
      <alignment horizontal="center" wrapText="1"/>
    </xf>
    <xf numFmtId="0" fontId="26" fillId="2" borderId="1" xfId="0" applyFont="1" applyFill="1" applyBorder="1" applyAlignment="1">
      <alignment horizontal="left"/>
    </xf>
    <xf numFmtId="0" fontId="8" fillId="0" borderId="0" xfId="0" applyFont="1" applyAlignment="1">
      <alignment horizontal="left" vertical="center" wrapText="1"/>
    </xf>
    <xf numFmtId="0" fontId="8" fillId="0" borderId="0" xfId="0" applyFont="1" applyBorder="1" applyAlignment="1">
      <alignment horizontal="center" vertical="center" wrapText="1"/>
    </xf>
    <xf numFmtId="0" fontId="6" fillId="3" borderId="25" xfId="0" applyFont="1" applyFill="1" applyBorder="1" applyAlignment="1">
      <alignment horizontal="center" vertical="center" wrapText="1"/>
    </xf>
    <xf numFmtId="0" fontId="7" fillId="0" borderId="10" xfId="0" applyFont="1" applyBorder="1" applyAlignment="1">
      <alignment horizontal="left" vertical="center" wrapText="1"/>
    </xf>
    <xf numFmtId="0" fontId="8" fillId="0" borderId="13" xfId="0" applyFont="1" applyBorder="1" applyAlignment="1">
      <alignment horizontal="left" wrapText="1"/>
    </xf>
    <xf numFmtId="0" fontId="7" fillId="0" borderId="6" xfId="0" applyFont="1" applyBorder="1" applyAlignment="1">
      <alignment horizontal="center" vertical="center" wrapText="1"/>
    </xf>
    <xf numFmtId="0" fontId="7" fillId="0" borderId="3" xfId="0" applyFont="1" applyBorder="1" applyAlignment="1">
      <alignment horizontal="center" vertical="center" wrapText="1"/>
    </xf>
    <xf numFmtId="0" fontId="7" fillId="0" borderId="27" xfId="0" applyFont="1" applyBorder="1" applyAlignment="1">
      <alignment horizontal="center" vertical="center" wrapText="1"/>
    </xf>
    <xf numFmtId="0" fontId="7" fillId="0" borderId="28"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5" xfId="0" applyFont="1" applyBorder="1" applyAlignment="1">
      <alignment horizontal="center" vertical="center" wrapText="1"/>
    </xf>
    <xf numFmtId="0" fontId="7" fillId="0" borderId="29" xfId="0" applyFont="1" applyBorder="1" applyAlignment="1">
      <alignment horizontal="center" vertical="center" wrapText="1"/>
    </xf>
    <xf numFmtId="0" fontId="7" fillId="0" borderId="22" xfId="0" applyFont="1" applyBorder="1" applyAlignment="1">
      <alignment horizontal="center" vertical="center" wrapText="1"/>
    </xf>
    <xf numFmtId="0" fontId="7" fillId="0" borderId="2" xfId="0" applyFont="1" applyBorder="1" applyAlignment="1">
      <alignment horizontal="center" vertical="center" wrapText="1"/>
    </xf>
    <xf numFmtId="0" fontId="24" fillId="9" borderId="19" xfId="0" applyFont="1" applyFill="1" applyBorder="1" applyAlignment="1">
      <alignment horizontal="center" vertical="center" wrapText="1"/>
    </xf>
    <xf numFmtId="0" fontId="24" fillId="9" borderId="20" xfId="0" applyFont="1" applyFill="1" applyBorder="1" applyAlignment="1">
      <alignment horizontal="center" vertical="center" wrapText="1"/>
    </xf>
    <xf numFmtId="0" fontId="24" fillId="9" borderId="21" xfId="0" applyFont="1" applyFill="1" applyBorder="1" applyAlignment="1">
      <alignment horizontal="center" vertical="center" wrapText="1"/>
    </xf>
    <xf numFmtId="0" fontId="24" fillId="9" borderId="26" xfId="0" applyFont="1" applyFill="1" applyBorder="1" applyAlignment="1">
      <alignment horizontal="center" vertical="center" wrapText="1"/>
    </xf>
    <xf numFmtId="0" fontId="31" fillId="13" borderId="50" xfId="0" applyFont="1" applyFill="1" applyBorder="1" applyAlignment="1">
      <alignment horizontal="center"/>
    </xf>
    <xf numFmtId="0" fontId="31" fillId="13" borderId="51" xfId="0" applyFont="1" applyFill="1" applyBorder="1" applyAlignment="1">
      <alignment horizontal="center"/>
    </xf>
    <xf numFmtId="0" fontId="31" fillId="13" borderId="52" xfId="0" applyFont="1" applyFill="1" applyBorder="1" applyAlignment="1">
      <alignment horizontal="center"/>
    </xf>
    <xf numFmtId="0" fontId="31" fillId="13" borderId="45" xfId="0" applyFont="1" applyFill="1" applyBorder="1" applyAlignment="1">
      <alignment horizontal="center"/>
    </xf>
    <xf numFmtId="0" fontId="31" fillId="13" borderId="46" xfId="0" applyFont="1" applyFill="1" applyBorder="1" applyAlignment="1">
      <alignment horizontal="center"/>
    </xf>
    <xf numFmtId="0" fontId="31" fillId="13" borderId="47" xfId="0" applyFont="1" applyFill="1" applyBorder="1" applyAlignment="1">
      <alignment horizontal="center"/>
    </xf>
    <xf numFmtId="0" fontId="31" fillId="13" borderId="48" xfId="0" applyFont="1" applyFill="1" applyBorder="1" applyAlignment="1">
      <alignment horizontal="center"/>
    </xf>
    <xf numFmtId="0" fontId="31" fillId="13" borderId="0" xfId="0" applyFont="1" applyFill="1" applyBorder="1" applyAlignment="1">
      <alignment horizontal="center"/>
    </xf>
    <xf numFmtId="0" fontId="31" fillId="13" borderId="49" xfId="0" applyFont="1" applyFill="1" applyBorder="1" applyAlignment="1">
      <alignment horizontal="center"/>
    </xf>
    <xf numFmtId="0" fontId="32" fillId="13" borderId="48" xfId="0" applyFont="1" applyFill="1" applyBorder="1" applyAlignment="1">
      <alignment horizontal="center"/>
    </xf>
    <xf numFmtId="0" fontId="32" fillId="13" borderId="0" xfId="0" applyFont="1" applyFill="1" applyBorder="1" applyAlignment="1">
      <alignment horizontal="center"/>
    </xf>
    <xf numFmtId="0" fontId="32" fillId="13" borderId="49" xfId="0" applyFont="1" applyFill="1" applyBorder="1" applyAlignment="1">
      <alignment horizontal="center"/>
    </xf>
    <xf numFmtId="0" fontId="31" fillId="14" borderId="50" xfId="0" applyFont="1" applyFill="1" applyBorder="1" applyAlignment="1">
      <alignment horizontal="center"/>
    </xf>
    <xf numFmtId="0" fontId="31" fillId="14" borderId="51" xfId="0" applyFont="1" applyFill="1" applyBorder="1" applyAlignment="1">
      <alignment horizontal="center"/>
    </xf>
    <xf numFmtId="0" fontId="31" fillId="14" borderId="52" xfId="0" applyFont="1" applyFill="1" applyBorder="1" applyAlignment="1">
      <alignment horizontal="center"/>
    </xf>
    <xf numFmtId="0" fontId="31" fillId="14" borderId="45" xfId="0" applyFont="1" applyFill="1" applyBorder="1" applyAlignment="1">
      <alignment horizontal="center"/>
    </xf>
    <xf numFmtId="0" fontId="31" fillId="14" borderId="46" xfId="0" applyFont="1" applyFill="1" applyBorder="1" applyAlignment="1">
      <alignment horizontal="center"/>
    </xf>
    <xf numFmtId="0" fontId="31" fillId="14" borderId="47" xfId="0" applyFont="1" applyFill="1" applyBorder="1" applyAlignment="1">
      <alignment horizontal="center"/>
    </xf>
    <xf numFmtId="0" fontId="31" fillId="14" borderId="48" xfId="0" applyFont="1" applyFill="1" applyBorder="1" applyAlignment="1">
      <alignment horizontal="center"/>
    </xf>
    <xf numFmtId="0" fontId="31" fillId="14" borderId="0" xfId="0" applyFont="1" applyFill="1" applyBorder="1" applyAlignment="1">
      <alignment horizontal="center"/>
    </xf>
    <xf numFmtId="0" fontId="31" fillId="14" borderId="49" xfId="0" applyFont="1" applyFill="1" applyBorder="1" applyAlignment="1">
      <alignment horizontal="center"/>
    </xf>
  </cellXfs>
  <cellStyles count="61">
    <cellStyle name="Millares" xfId="55" builtinId="3"/>
    <cellStyle name="Millares 2" xfId="53"/>
    <cellStyle name="Millares_Hoja1" xfId="57"/>
    <cellStyle name="Normal" xfId="0" builtinId="0"/>
    <cellStyle name="Normal 11" xfId="2"/>
    <cellStyle name="Normal 15 2" xfId="25"/>
    <cellStyle name="Normal 18" xfId="20"/>
    <cellStyle name="Normal 19" xfId="40"/>
    <cellStyle name="Normal 2" xfId="1"/>
    <cellStyle name="Normal 2 2" xfId="59"/>
    <cellStyle name="Normal 22" xfId="17"/>
    <cellStyle name="Normal 23" xfId="18"/>
    <cellStyle name="Normal 24" xfId="3"/>
    <cellStyle name="Normal 24 10" xfId="45"/>
    <cellStyle name="Normal 24 15" xfId="47"/>
    <cellStyle name="Normal 24 29" xfId="14"/>
    <cellStyle name="Normal 24 30" xfId="49"/>
    <cellStyle name="Normal 24 31" xfId="44"/>
    <cellStyle name="Normal 24 33" xfId="46"/>
    <cellStyle name="Normal 24 34" xfId="43"/>
    <cellStyle name="Normal 24 35" xfId="48"/>
    <cellStyle name="Normal 25" xfId="19"/>
    <cellStyle name="Normal 26" xfId="16"/>
    <cellStyle name="Normal 27" xfId="52"/>
    <cellStyle name="Normal 28" xfId="50"/>
    <cellStyle name="Normal 29" xfId="4"/>
    <cellStyle name="Normal 3" xfId="54"/>
    <cellStyle name="Normal 3 2 2" xfId="51"/>
    <cellStyle name="Normal 3 6" xfId="11"/>
    <cellStyle name="Normal 30 10" xfId="5"/>
    <cellStyle name="Normal 31" xfId="12"/>
    <cellStyle name="Normal 31 10" xfId="39"/>
    <cellStyle name="Normal 32" xfId="27"/>
    <cellStyle name="Normal 32 10" xfId="41"/>
    <cellStyle name="Normal 32 3" xfId="42"/>
    <cellStyle name="Normal 33 10" xfId="22"/>
    <cellStyle name="Normal 33 2" xfId="8"/>
    <cellStyle name="Normal 34 2" xfId="15"/>
    <cellStyle name="Normal 34 3" xfId="6"/>
    <cellStyle name="Normal 35" xfId="7"/>
    <cellStyle name="Normal 35 10" xfId="28"/>
    <cellStyle name="Normal 35 11" xfId="33"/>
    <cellStyle name="Normal 35 12" xfId="38"/>
    <cellStyle name="Normal 35 13" xfId="30"/>
    <cellStyle name="Normal 35 14" xfId="9"/>
    <cellStyle name="Normal 35 2" xfId="36"/>
    <cellStyle name="Normal 35 3" xfId="37"/>
    <cellStyle name="Normal 35 4" xfId="10"/>
    <cellStyle name="Normal 35 5" xfId="35"/>
    <cellStyle name="Normal 35 6" xfId="29"/>
    <cellStyle name="Normal 35 7" xfId="32"/>
    <cellStyle name="Normal 35 8" xfId="31"/>
    <cellStyle name="Normal 35 9" xfId="34"/>
    <cellStyle name="Normal 4 2" xfId="23"/>
    <cellStyle name="Normal 5" xfId="58"/>
    <cellStyle name="Normal 7" xfId="24"/>
    <cellStyle name="Normal 7 2" xfId="26"/>
    <cellStyle name="Normal 8" xfId="13"/>
    <cellStyle name="Normal 9" xfId="21"/>
    <cellStyle name="Normal_compilado luque ACTUAL" xfId="60"/>
    <cellStyle name="Normal_Hoja1" xfId="56"/>
  </cellStyles>
  <dxfs count="78">
    <dxf>
      <font>
        <strike val="0"/>
        <outline val="0"/>
        <shadow val="0"/>
        <u val="none"/>
        <vertAlign val="baseline"/>
        <sz val="9"/>
        <color auto="1"/>
        <name val="Calibri"/>
        <scheme val="none"/>
      </font>
      <numFmt numFmtId="2" formatCode="0.00"/>
      <fill>
        <patternFill patternType="none">
          <fgColor indexed="64"/>
          <bgColor auto="1"/>
        </patternFill>
      </fill>
      <alignment horizontal="center" vertical="center" textRotation="0" wrapText="1" indent="0" relativeIndent="255" justifyLastLine="0" shrinkToFit="0" readingOrder="0"/>
      <border diagonalUp="0" diagonalDown="0">
        <left style="thin">
          <color indexed="64"/>
        </left>
        <right style="medium">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9"/>
        <name val="Calibri"/>
        <scheme val="none"/>
      </font>
      <fill>
        <patternFill patternType="none">
          <fgColor indexed="64"/>
          <bgColor auto="1"/>
        </patternFill>
      </fill>
      <alignment horizontal="center" vertical="bottom" textRotation="0" wrapText="0" indent="0" relativeIndent="255" justifyLastLine="0" shrinkToFit="0" readingOrder="0"/>
      <border diagonalUp="0" diagonalDown="0">
        <left style="thin">
          <color indexed="64"/>
        </left>
        <right style="medium">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auto="1"/>
        <name val="Calibri"/>
        <scheme val="none"/>
      </font>
      <fill>
        <patternFill patternType="none">
          <fgColor indexed="64"/>
          <bgColor auto="1"/>
        </patternFill>
      </fill>
      <alignment horizontal="center" vertical="bottom" textRotation="0" wrapText="1" indent="0" relativeIndent="255" justifyLastLine="0" shrinkToFit="0" readingOrder="0"/>
      <border diagonalUp="0" diagonalDown="0">
        <left style="thin">
          <color indexed="64"/>
        </left>
        <right style="medium">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auto="1"/>
        <name val="Calibri"/>
        <scheme val="none"/>
      </font>
      <numFmt numFmtId="1" formatCode="0"/>
      <fill>
        <patternFill patternType="none">
          <fgColor indexed="64"/>
          <bgColor auto="1"/>
        </patternFill>
      </fill>
      <alignment horizontal="center" vertical="center" textRotation="0" wrapText="1" indent="0" relativeIndent="255" justifyLastLine="0" shrinkToFit="0" readingOrder="0"/>
      <border diagonalUp="0" diagonalDown="0">
        <left style="medium">
          <color auto="1"/>
        </left>
        <right style="medium">
          <color indexed="64"/>
        </right>
        <top style="thin">
          <color auto="1"/>
        </top>
        <bottom style="thin">
          <color auto="1"/>
        </bottom>
        <vertical style="medium">
          <color auto="1"/>
        </vertical>
        <horizontal style="thin">
          <color auto="1"/>
        </horizontal>
      </border>
    </dxf>
    <dxf>
      <font>
        <b val="0"/>
        <i val="0"/>
        <strike val="0"/>
        <condense val="0"/>
        <extend val="0"/>
        <outline val="0"/>
        <shadow val="0"/>
        <u val="none"/>
        <vertAlign val="baseline"/>
        <sz val="9"/>
        <color auto="1"/>
        <name val="Calibri"/>
        <scheme val="none"/>
      </font>
      <fill>
        <patternFill patternType="none">
          <fgColor indexed="64"/>
          <bgColor auto="1"/>
        </patternFill>
      </fill>
      <alignment horizontal="left" vertical="center" textRotation="0" wrapText="1" indent="0" relativeIndent="255" justifyLastLine="0" shrinkToFit="0" readingOrder="0"/>
      <border diagonalUp="0" diagonalDown="0">
        <left style="medium">
          <color auto="1"/>
        </left>
        <right style="medium">
          <color indexed="64"/>
        </right>
        <top style="thin">
          <color auto="1"/>
        </top>
        <bottom style="thin">
          <color auto="1"/>
        </bottom>
        <vertical style="medium">
          <color auto="1"/>
        </vertical>
        <horizontal style="thin">
          <color auto="1"/>
        </horizontal>
      </border>
    </dxf>
    <dxf>
      <font>
        <b val="0"/>
        <i val="0"/>
        <strike val="0"/>
        <condense val="0"/>
        <extend val="0"/>
        <outline val="0"/>
        <shadow val="0"/>
        <u val="none"/>
        <vertAlign val="baseline"/>
        <sz val="9"/>
        <color auto="1"/>
        <name val="Calibri"/>
        <scheme val="none"/>
      </font>
      <fill>
        <patternFill patternType="none">
          <fgColor indexed="64"/>
          <bgColor auto="1"/>
        </patternFill>
      </fill>
      <alignment horizontal="center" vertical="center" textRotation="0" wrapText="1" indent="0" relativeIndent="255" justifyLastLine="0" shrinkToFit="0" readingOrder="0"/>
      <border diagonalUp="0" diagonalDown="0">
        <left style="medium">
          <color auto="1"/>
        </left>
        <right style="medium">
          <color indexed="64"/>
        </right>
        <top style="thin">
          <color auto="1"/>
        </top>
        <bottom style="thin">
          <color auto="1"/>
        </bottom>
        <vertical style="medium">
          <color auto="1"/>
        </vertical>
        <horizontal style="thin">
          <color auto="1"/>
        </horizontal>
      </border>
    </dxf>
    <dxf>
      <font>
        <b val="0"/>
        <i val="0"/>
        <strike val="0"/>
        <condense val="0"/>
        <extend val="0"/>
        <outline val="0"/>
        <shadow val="0"/>
        <u val="none"/>
        <vertAlign val="baseline"/>
        <sz val="9"/>
        <color auto="1"/>
        <name val="Calibri"/>
        <scheme val="none"/>
      </font>
      <fill>
        <patternFill patternType="none">
          <fgColor indexed="64"/>
          <bgColor auto="1"/>
        </patternFill>
      </fill>
      <alignment horizontal="center" vertical="center" textRotation="0" wrapText="1" indent="0" relativeIndent="255" justifyLastLine="0" shrinkToFit="0" readingOrder="0"/>
      <border diagonalUp="0" diagonalDown="0">
        <left style="medium">
          <color auto="1"/>
        </left>
        <right style="medium">
          <color auto="1"/>
        </right>
        <top style="thin">
          <color auto="1"/>
        </top>
        <bottom style="thin">
          <color auto="1"/>
        </bottom>
        <vertical style="medium">
          <color auto="1"/>
        </vertical>
        <horizontal style="thin">
          <color auto="1"/>
        </horizontal>
      </border>
    </dxf>
    <dxf>
      <font>
        <b val="0"/>
        <strike val="0"/>
        <outline val="0"/>
        <shadow val="0"/>
        <u val="none"/>
        <vertAlign val="baseline"/>
        <sz val="9"/>
        <color theme="1"/>
        <name val="Calibri"/>
        <scheme val="none"/>
      </font>
      <numFmt numFmtId="0" formatCode="General"/>
      <fill>
        <patternFill patternType="none">
          <fgColor indexed="64"/>
          <bgColor auto="1"/>
        </patternFill>
      </fill>
      <alignment horizontal="left" vertical="center" textRotation="0" wrapText="0" indent="0" relativeIndent="255" justifyLastLine="0" shrinkToFit="0" readingOrder="0"/>
      <border diagonalUp="0" diagonalDown="0">
        <left style="medium">
          <color auto="1"/>
        </left>
        <right style="medium">
          <color auto="1"/>
        </right>
        <top style="thin">
          <color auto="1"/>
        </top>
        <bottom style="thin">
          <color auto="1"/>
        </bottom>
        <vertical style="medium">
          <color auto="1"/>
        </vertical>
        <horizontal style="thin">
          <color auto="1"/>
        </horizontal>
      </border>
    </dxf>
    <dxf>
      <font>
        <strike val="0"/>
        <outline val="0"/>
        <shadow val="0"/>
        <u val="none"/>
        <vertAlign val="baseline"/>
        <sz val="9"/>
        <name val="Calibri"/>
        <scheme val="none"/>
      </font>
      <fill>
        <patternFill patternType="none">
          <fgColor indexed="64"/>
          <bgColor auto="1"/>
        </patternFill>
      </fill>
      <alignment horizontal="center" vertical="bottom" textRotation="0" wrapText="0" indent="0" relativeIndent="0" justifyLastLine="0" shrinkToFit="0" readingOrder="0"/>
      <border diagonalUp="0" diagonalDown="0">
        <left style="medium">
          <color indexed="64"/>
        </left>
        <right style="medium">
          <color auto="1"/>
        </right>
        <top style="thin">
          <color auto="1"/>
        </top>
        <bottom style="thin">
          <color auto="1"/>
        </bottom>
        <vertical style="medium">
          <color auto="1"/>
        </vertical>
        <horizontal style="thin">
          <color auto="1"/>
        </horizontal>
      </border>
    </dxf>
    <dxf>
      <border>
        <top style="thin">
          <color indexed="64"/>
        </top>
      </border>
    </dxf>
    <dxf>
      <border diagonalUp="0" diagonalDown="0">
        <left style="medium">
          <color indexed="64"/>
        </left>
        <right style="medium">
          <color indexed="64"/>
        </right>
        <top style="medium">
          <color indexed="64"/>
        </top>
        <bottom style="medium">
          <color indexed="64"/>
        </bottom>
      </border>
    </dxf>
    <dxf>
      <font>
        <strike val="0"/>
        <outline val="0"/>
        <shadow val="0"/>
        <u val="none"/>
        <vertAlign val="baseline"/>
        <sz val="9"/>
        <name val="Calibri"/>
        <scheme val="none"/>
      </font>
      <fill>
        <patternFill patternType="none">
          <fgColor indexed="64"/>
          <bgColor auto="1"/>
        </patternFill>
      </fill>
    </dxf>
    <dxf>
      <border>
        <bottom style="medium">
          <color indexed="64"/>
        </bottom>
        <vertical/>
        <horizontal/>
      </border>
    </dxf>
    <dxf>
      <border diagonalUp="0" diagonalDown="0">
        <left style="medium">
          <color auto="1"/>
        </left>
        <right style="medium">
          <color auto="1"/>
        </right>
        <top/>
        <bottom/>
      </border>
    </dxf>
    <dxf>
      <font>
        <b val="0"/>
        <i val="0"/>
        <strike val="0"/>
        <condense val="0"/>
        <extend val="0"/>
        <outline val="0"/>
        <shadow val="0"/>
        <u val="none"/>
        <vertAlign val="baseline"/>
        <sz val="8"/>
        <color auto="1"/>
        <name val="Tahoma"/>
        <scheme val="none"/>
      </font>
      <fill>
        <patternFill patternType="none">
          <fgColor indexed="64"/>
          <bgColor indexed="65"/>
        </patternFill>
      </fill>
      <alignment horizontal="general" vertical="bottom" textRotation="0" wrapText="1" indent="0" relativeIndent="0" justifyLastLine="0" shrinkToFit="0" mergeCell="0" readingOrder="0"/>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8"/>
        <color auto="1"/>
        <name val="Tahoma"/>
        <scheme val="none"/>
      </font>
      <fill>
        <patternFill patternType="none">
          <fgColor indexed="64"/>
          <bgColor indexed="65"/>
        </patternFill>
      </fill>
      <alignment horizontal="center" vertical="bottom" textRotation="0" wrapText="1" indent="0" relativeIndent="0" justifyLastLine="0" shrinkToFit="0" mergeCell="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8"/>
        <color auto="1"/>
        <name val="Tahoma"/>
        <scheme val="none"/>
      </font>
      <fill>
        <patternFill patternType="none">
          <fgColor indexed="64"/>
          <bgColor indexed="65"/>
        </patternFill>
      </fill>
      <alignment horizontal="center" vertical="bottom" textRotation="0" wrapText="1" indent="0" relativeIndent="0" justifyLastLine="0" shrinkToFit="0" mergeCell="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8"/>
        <color auto="1"/>
        <name val="Tahoma"/>
        <scheme val="none"/>
      </font>
      <fill>
        <patternFill patternType="none">
          <fgColor indexed="64"/>
          <bgColor indexed="65"/>
        </patternFill>
      </fill>
      <alignment horizontal="general" vertical="bottom" textRotation="0" wrapText="1" indent="0" relativeIndent="0" justifyLastLine="0" shrinkToFit="0" mergeCell="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8"/>
        <color auto="1"/>
        <name val="Tahoma"/>
        <scheme val="none"/>
      </font>
      <fill>
        <patternFill patternType="none">
          <fgColor indexed="64"/>
          <bgColor indexed="65"/>
        </patternFill>
      </fill>
    </dxf>
    <dxf>
      <font>
        <b val="0"/>
        <i val="0"/>
        <strike val="0"/>
        <condense val="0"/>
        <extend val="0"/>
        <outline val="0"/>
        <shadow val="0"/>
        <u val="none"/>
        <vertAlign val="baseline"/>
        <sz val="8"/>
        <color auto="1"/>
        <name val="Tahoma"/>
        <scheme val="none"/>
      </font>
      <fill>
        <patternFill patternType="none">
          <fgColor indexed="64"/>
          <bgColor indexed="65"/>
        </patternFill>
      </fill>
      <alignment horizontal="center" vertical="bottom" textRotation="0" wrapText="1" indent="0" relativeIndent="0" justifyLastLine="0" shrinkToFit="0" mergeCell="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8"/>
        <color auto="1"/>
        <name val="Tahoma"/>
        <scheme val="none"/>
      </font>
      <fill>
        <patternFill patternType="none">
          <fgColor indexed="64"/>
          <bgColor indexed="65"/>
        </patternFill>
      </fill>
      <alignment horizontal="center" vertical="bottom" textRotation="0" wrapText="1" indent="0" relativeIndent="0" justifyLastLine="0" shrinkToFit="0" mergeCell="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8"/>
        <color auto="1"/>
        <name val="Tahoma"/>
        <scheme val="none"/>
      </font>
      <fill>
        <patternFill patternType="none">
          <fgColor indexed="64"/>
          <bgColor indexed="65"/>
        </patternFill>
      </fill>
      <alignment horizontal="center" vertical="bottom" textRotation="0" wrapText="1" indent="0" relativeIndent="0" justifyLastLine="0" shrinkToFit="0" mergeCell="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8"/>
        <color auto="1"/>
        <name val="Tahoma"/>
        <scheme val="none"/>
      </font>
      <fill>
        <patternFill patternType="none">
          <fgColor indexed="64"/>
          <bgColor indexed="65"/>
        </patternFill>
      </fill>
    </dxf>
    <dxf>
      <font>
        <b val="0"/>
        <i val="0"/>
        <strike val="0"/>
        <condense val="0"/>
        <extend val="0"/>
        <outline val="0"/>
        <shadow val="0"/>
        <u val="none"/>
        <vertAlign val="baseline"/>
        <sz val="8"/>
        <color auto="1"/>
        <name val="Tahoma"/>
        <scheme val="none"/>
      </font>
      <numFmt numFmtId="0" formatCode="General"/>
      <fill>
        <patternFill patternType="none">
          <fgColor indexed="64"/>
          <bgColor indexed="65"/>
        </patternFill>
      </fill>
      <alignment horizontal="general" vertical="bottom" textRotation="0" wrapText="1" indent="0" relativeIndent="0" justifyLastLine="0" shrinkToFit="0" mergeCell="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8"/>
        <color auto="1"/>
        <name val="Tahoma"/>
        <scheme val="none"/>
      </font>
      <fill>
        <patternFill patternType="none">
          <fgColor indexed="64"/>
          <bgColor indexed="65"/>
        </patternFill>
      </fill>
      <alignment horizontal="general" vertical="bottom" textRotation="0" wrapText="1" indent="0" relativeIndent="0" justifyLastLine="0" shrinkToFit="0" mergeCell="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8"/>
        <color auto="1"/>
        <name val="Tahoma"/>
        <scheme val="none"/>
      </font>
      <fill>
        <patternFill patternType="none">
          <fgColor indexed="64"/>
          <bgColor indexed="65"/>
        </patternFill>
      </fill>
    </dxf>
    <dxf>
      <font>
        <b val="0"/>
        <i val="0"/>
        <strike val="0"/>
        <condense val="0"/>
        <extend val="0"/>
        <outline val="0"/>
        <shadow val="0"/>
        <u val="none"/>
        <vertAlign val="baseline"/>
        <sz val="8"/>
        <color auto="1"/>
        <name val="Tahoma"/>
        <scheme val="none"/>
      </font>
      <fill>
        <patternFill patternType="none">
          <fgColor indexed="64"/>
          <bgColor indexed="65"/>
        </patternFill>
      </fill>
      <alignment horizontal="general" vertical="bottom" textRotation="0" wrapText="1" indent="0" relativeIndent="0" justifyLastLine="0" shrinkToFit="0" mergeCell="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8"/>
        <color auto="1"/>
        <name val="Tahoma"/>
        <scheme val="none"/>
      </font>
      <numFmt numFmtId="1" formatCode="0"/>
      <fill>
        <patternFill patternType="none">
          <fgColor indexed="64"/>
          <bgColor indexed="65"/>
        </patternFill>
      </fill>
      <alignment horizontal="center" vertical="bottom" textRotation="0" wrapText="1" indent="0" relativeIndent="255" justifyLastLine="0" shrinkToFit="0" mergeCell="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8"/>
        <color auto="1"/>
        <name val="Tahoma"/>
        <scheme val="none"/>
      </font>
      <fill>
        <patternFill patternType="none">
          <fgColor indexed="64"/>
          <bgColor indexed="65"/>
        </patternFill>
      </fill>
      <alignment horizontal="center" vertical="bottom" textRotation="0" wrapText="1" indent="0" relativeIndent="0" justifyLastLine="0" shrinkToFit="0" mergeCell="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8"/>
        <color auto="1"/>
        <name val="Tahoma"/>
        <scheme val="none"/>
      </font>
      <fill>
        <patternFill patternType="none">
          <fgColor indexed="64"/>
          <bgColor indexed="65"/>
        </patternFill>
      </fill>
      <alignment horizontal="center" vertical="bottom" textRotation="0" wrapText="1" indent="0" relativeIndent="0" justifyLastLine="0" shrinkToFit="0" mergeCell="0" readingOrder="0"/>
      <border diagonalUp="0" diagonalDown="0" outline="0">
        <left/>
        <right style="thin">
          <color indexed="64"/>
        </right>
        <top style="thin">
          <color indexed="64"/>
        </top>
        <bottom style="thin">
          <color indexed="64"/>
        </bottom>
      </border>
    </dxf>
    <dxf>
      <border diagonalUp="0" diagonalDown="0">
        <left style="medium">
          <color indexed="64"/>
        </left>
        <right style="medium">
          <color indexed="64"/>
        </right>
        <top style="medium">
          <color indexed="64"/>
        </top>
        <bottom style="medium">
          <color indexed="64"/>
        </bottom>
      </border>
    </dxf>
    <dxf>
      <font>
        <strike val="0"/>
        <outline val="0"/>
        <shadow val="0"/>
        <u val="none"/>
        <vertAlign val="baseline"/>
        <sz val="8"/>
        <color auto="1"/>
        <name val="Tahoma"/>
        <scheme val="none"/>
      </font>
      <fill>
        <patternFill patternType="none">
          <fgColor indexed="64"/>
          <bgColor indexed="65"/>
        </patternFill>
      </fill>
      <alignment textRotation="0" indent="0" relativeIndent="0" justifyLastLine="0" shrinkToFit="0" mergeCell="0" readingOrder="0"/>
      <border diagonalUp="0" diagonalDown="0" outline="0"/>
    </dxf>
    <dxf>
      <border outline="0">
        <bottom style="thin">
          <color indexed="64"/>
        </bottom>
      </border>
    </dxf>
    <dxf>
      <font>
        <b/>
        <i val="0"/>
        <strike val="0"/>
        <condense val="0"/>
        <extend val="0"/>
        <outline val="0"/>
        <shadow val="0"/>
        <u val="none"/>
        <vertAlign val="baseline"/>
        <sz val="8"/>
        <color theme="0"/>
        <name val="Tahoma"/>
        <scheme val="none"/>
      </font>
      <fill>
        <patternFill patternType="solid">
          <fgColor indexed="64"/>
          <bgColor theme="1"/>
        </patternFill>
      </fill>
      <alignment horizontal="center" vertical="center" textRotation="0" wrapText="0" indent="0" relativeIndent="0" justifyLastLine="0" shrinkToFit="0" mergeCell="0" readingOrder="0"/>
      <border diagonalUp="0" diagonalDown="0" outline="0">
        <left style="thin">
          <color indexed="64"/>
        </left>
        <right style="thin">
          <color indexed="64"/>
        </right>
        <top/>
        <bottom/>
      </border>
    </dxf>
    <dxf>
      <font>
        <b val="0"/>
        <i val="0"/>
        <strike val="0"/>
        <condense val="0"/>
        <extend val="0"/>
        <outline val="0"/>
        <shadow val="0"/>
        <u val="none"/>
        <vertAlign val="baseline"/>
        <sz val="8"/>
        <color auto="1"/>
        <name val="Tahoma"/>
        <scheme val="none"/>
      </font>
      <fill>
        <patternFill patternType="none">
          <fgColor indexed="64"/>
          <bgColor indexed="65"/>
        </patternFill>
      </fill>
      <alignment horizontal="center" vertical="bottom" textRotation="0" wrapText="1" indent="0" relativeIndent="255" justifyLastLine="0" shrinkToFit="0" mergeCell="0" readingOrder="0"/>
    </dxf>
    <dxf>
      <font>
        <b val="0"/>
        <i val="0"/>
        <strike val="0"/>
        <condense val="0"/>
        <extend val="0"/>
        <outline val="0"/>
        <shadow val="0"/>
        <u val="none"/>
        <vertAlign val="baseline"/>
        <sz val="8"/>
        <color auto="1"/>
        <name val="Tahoma"/>
        <scheme val="none"/>
      </font>
      <fill>
        <patternFill patternType="none">
          <fgColor indexed="64"/>
          <bgColor indexed="65"/>
        </patternFill>
      </fill>
      <alignment horizontal="center" textRotation="0" wrapText="1" indent="0" relativeIndent="255" justifyLastLine="0" shrinkToFit="0" mergeCell="0" readingOrder="0"/>
    </dxf>
    <dxf>
      <font>
        <b val="0"/>
        <i val="0"/>
        <strike val="0"/>
        <condense val="0"/>
        <extend val="0"/>
        <outline val="0"/>
        <shadow val="0"/>
        <u val="none"/>
        <vertAlign val="baseline"/>
        <sz val="8"/>
        <color auto="1"/>
        <name val="Tahoma"/>
        <scheme val="none"/>
      </font>
      <fill>
        <patternFill patternType="none">
          <fgColor indexed="64"/>
          <bgColor indexed="65"/>
        </patternFill>
      </fill>
      <alignment horizontal="center" vertical="bottom" textRotation="0" wrapText="1" indent="0" relativeIndent="255" justifyLastLine="0" shrinkToFit="0" mergeCell="0" readingOrder="0"/>
    </dxf>
    <dxf>
      <font>
        <b val="0"/>
        <i val="0"/>
        <strike val="0"/>
        <condense val="0"/>
        <extend val="0"/>
        <outline val="0"/>
        <shadow val="0"/>
        <u val="none"/>
        <vertAlign val="baseline"/>
        <sz val="8"/>
        <color auto="1"/>
        <name val="Tahoma"/>
        <scheme val="none"/>
      </font>
      <fill>
        <patternFill patternType="none">
          <fgColor indexed="64"/>
          <bgColor indexed="65"/>
        </patternFill>
      </fill>
      <alignment horizontal="center" vertical="bottom" textRotation="0" wrapText="1" indent="0" relativeIndent="255" justifyLastLine="0" shrinkToFit="0" mergeCell="0" readingOrder="0"/>
    </dxf>
    <dxf>
      <font>
        <b val="0"/>
        <i val="0"/>
        <strike val="0"/>
        <condense val="0"/>
        <extend val="0"/>
        <outline val="0"/>
        <shadow val="0"/>
        <u val="none"/>
        <vertAlign val="baseline"/>
        <sz val="8"/>
        <color auto="1"/>
        <name val="Tahoma"/>
        <scheme val="none"/>
      </font>
      <fill>
        <patternFill patternType="none">
          <fgColor indexed="64"/>
          <bgColor indexed="65"/>
        </patternFill>
      </fill>
      <alignment horizontal="center" vertical="bottom" textRotation="0" wrapText="1" indent="0" relativeIndent="255" justifyLastLine="0" shrinkToFit="0" mergeCell="0" readingOrder="0"/>
    </dxf>
    <dxf>
      <font>
        <b val="0"/>
        <i val="0"/>
        <strike val="0"/>
        <condense val="0"/>
        <extend val="0"/>
        <outline val="0"/>
        <shadow val="0"/>
        <u val="none"/>
        <vertAlign val="baseline"/>
        <sz val="8"/>
        <color auto="1"/>
        <name val="Tahoma"/>
        <scheme val="none"/>
      </font>
      <fill>
        <patternFill patternType="none">
          <fgColor indexed="64"/>
          <bgColor indexed="65"/>
        </patternFill>
      </fill>
      <alignment horizontal="center" vertical="bottom" textRotation="0" wrapText="1" indent="0" relativeIndent="255" justifyLastLine="0" shrinkToFit="0" mergeCell="0" readingOrder="0"/>
    </dxf>
    <dxf>
      <font>
        <b val="0"/>
        <i val="0"/>
        <strike val="0"/>
        <condense val="0"/>
        <extend val="0"/>
        <outline val="0"/>
        <shadow val="0"/>
        <u val="none"/>
        <vertAlign val="baseline"/>
        <sz val="8"/>
        <color auto="1"/>
        <name val="Tahoma"/>
        <scheme val="none"/>
      </font>
      <fill>
        <patternFill patternType="none">
          <fgColor indexed="64"/>
          <bgColor indexed="65"/>
        </patternFill>
      </fill>
      <alignment horizontal="center" vertical="bottom" textRotation="0" wrapText="1" indent="0" relativeIndent="255" justifyLastLine="0" shrinkToFit="0" mergeCell="0" readingOrder="0"/>
    </dxf>
    <dxf>
      <font>
        <b val="0"/>
        <i val="0"/>
        <strike val="0"/>
        <condense val="0"/>
        <extend val="0"/>
        <outline val="0"/>
        <shadow val="0"/>
        <u val="none"/>
        <vertAlign val="baseline"/>
        <sz val="8"/>
        <color auto="1"/>
        <name val="Tahoma"/>
        <scheme val="none"/>
      </font>
      <fill>
        <patternFill patternType="none">
          <fgColor indexed="64"/>
          <bgColor indexed="65"/>
        </patternFill>
      </fill>
      <alignment horizontal="center" vertical="bottom" textRotation="0" wrapText="1" indent="0" relativeIndent="255" justifyLastLine="0" shrinkToFit="0" mergeCell="0" readingOrder="0"/>
    </dxf>
    <dxf>
      <font>
        <b val="0"/>
        <i val="0"/>
        <strike val="0"/>
        <condense val="0"/>
        <extend val="0"/>
        <outline val="0"/>
        <shadow val="0"/>
        <u val="none"/>
        <vertAlign val="baseline"/>
        <sz val="8"/>
        <color auto="1"/>
        <name val="Tahoma"/>
        <scheme val="none"/>
      </font>
      <fill>
        <patternFill patternType="none">
          <fgColor indexed="64"/>
          <bgColor indexed="65"/>
        </patternFill>
      </fill>
      <alignment horizontal="center" vertical="bottom" textRotation="0" wrapText="1" indent="0" relativeIndent="255" justifyLastLine="0" shrinkToFit="0" mergeCell="0" readingOrder="0"/>
    </dxf>
    <dxf>
      <font>
        <b val="0"/>
        <i val="0"/>
        <strike val="0"/>
        <condense val="0"/>
        <extend val="0"/>
        <outline val="0"/>
        <shadow val="0"/>
        <u val="none"/>
        <vertAlign val="baseline"/>
        <sz val="8"/>
        <color auto="1"/>
        <name val="Tahoma"/>
        <scheme val="none"/>
      </font>
      <fill>
        <patternFill patternType="none">
          <fgColor indexed="64"/>
          <bgColor indexed="65"/>
        </patternFill>
      </fill>
      <alignment horizontal="center" vertical="bottom" textRotation="0" wrapText="1" indent="0" relativeIndent="255" justifyLastLine="0" shrinkToFit="0" mergeCell="0" readingOrder="0"/>
    </dxf>
    <dxf>
      <font>
        <b val="0"/>
        <i val="0"/>
        <strike val="0"/>
        <condense val="0"/>
        <extend val="0"/>
        <outline val="0"/>
        <shadow val="0"/>
        <u val="none"/>
        <vertAlign val="baseline"/>
        <sz val="8"/>
        <color auto="1"/>
        <name val="Tahoma"/>
        <scheme val="none"/>
      </font>
      <fill>
        <patternFill patternType="none">
          <fgColor indexed="64"/>
          <bgColor indexed="65"/>
        </patternFill>
      </fill>
      <alignment horizontal="center" vertical="bottom" textRotation="0" wrapText="1" indent="0" relativeIndent="255" justifyLastLine="0" shrinkToFit="0" mergeCell="0" readingOrder="0"/>
    </dxf>
    <dxf>
      <font>
        <b val="0"/>
        <i val="0"/>
        <strike val="0"/>
        <condense val="0"/>
        <extend val="0"/>
        <outline val="0"/>
        <shadow val="0"/>
        <u val="none"/>
        <vertAlign val="baseline"/>
        <sz val="8"/>
        <color auto="1"/>
        <name val="Tahoma"/>
        <scheme val="none"/>
      </font>
      <fill>
        <patternFill patternType="none">
          <fgColor indexed="64"/>
          <bgColor indexed="65"/>
        </patternFill>
      </fill>
      <alignment horizontal="center" vertical="bottom" textRotation="0" wrapText="1" indent="0" relativeIndent="255" justifyLastLine="0" shrinkToFit="0" mergeCell="0" readingOrder="0"/>
    </dxf>
    <dxf>
      <font>
        <b val="0"/>
        <i val="0"/>
        <strike val="0"/>
        <condense val="0"/>
        <extend val="0"/>
        <outline val="0"/>
        <shadow val="0"/>
        <u val="none"/>
        <vertAlign val="baseline"/>
        <sz val="8"/>
        <color auto="1"/>
        <name val="Tahoma"/>
        <scheme val="none"/>
      </font>
      <fill>
        <patternFill patternType="none">
          <fgColor indexed="64"/>
          <bgColor indexed="65"/>
        </patternFill>
      </fill>
      <alignment horizontal="center" vertical="bottom" textRotation="0" wrapText="1" indent="0" relativeIndent="255" justifyLastLine="0" shrinkToFit="0" mergeCell="0" readingOrder="0"/>
    </dxf>
    <dxf>
      <font>
        <b val="0"/>
        <i val="0"/>
        <strike val="0"/>
        <condense val="0"/>
        <extend val="0"/>
        <outline val="0"/>
        <shadow val="0"/>
        <u val="none"/>
        <vertAlign val="baseline"/>
        <sz val="8"/>
        <color auto="1"/>
        <name val="Tahoma"/>
        <scheme val="none"/>
      </font>
      <fill>
        <patternFill patternType="none">
          <fgColor indexed="64"/>
          <bgColor indexed="65"/>
        </patternFill>
      </fill>
      <alignment horizontal="center" vertical="bottom" textRotation="0" wrapText="1" indent="0" relativeIndent="255" justifyLastLine="0" shrinkToFit="0" mergeCell="0" readingOrder="0"/>
    </dxf>
    <dxf>
      <font>
        <b val="0"/>
        <i val="0"/>
        <strike val="0"/>
        <condense val="0"/>
        <extend val="0"/>
        <outline val="0"/>
        <shadow val="0"/>
        <u val="none"/>
        <vertAlign val="baseline"/>
        <sz val="8"/>
        <color auto="1"/>
        <name val="Tahoma"/>
        <scheme val="none"/>
      </font>
      <numFmt numFmtId="1" formatCode="0"/>
      <fill>
        <patternFill patternType="none">
          <fgColor indexed="64"/>
          <bgColor indexed="65"/>
        </patternFill>
      </fill>
      <alignment horizontal="center" textRotation="0" wrapText="1" indent="0" relativeIndent="255" justifyLastLine="0" shrinkToFit="0" mergeCell="0" readingOrder="0"/>
    </dxf>
    <dxf>
      <font>
        <b val="0"/>
        <i val="0"/>
        <strike val="0"/>
        <condense val="0"/>
        <extend val="0"/>
        <outline val="0"/>
        <shadow val="0"/>
        <u val="none"/>
        <vertAlign val="baseline"/>
        <sz val="8"/>
        <color auto="1"/>
        <name val="Tahoma"/>
        <scheme val="none"/>
      </font>
      <fill>
        <patternFill patternType="none">
          <fgColor indexed="64"/>
          <bgColor indexed="65"/>
        </patternFill>
      </fill>
      <alignment horizontal="center" vertical="bottom" textRotation="0" wrapText="1" indent="0" relativeIndent="255" justifyLastLine="0" shrinkToFit="0" mergeCell="0" readingOrder="0"/>
    </dxf>
    <dxf>
      <font>
        <b val="0"/>
        <i val="0"/>
        <strike val="0"/>
        <condense val="0"/>
        <extend val="0"/>
        <outline val="0"/>
        <shadow val="0"/>
        <u val="none"/>
        <vertAlign val="baseline"/>
        <sz val="8"/>
        <color auto="1"/>
        <name val="Tahoma"/>
        <scheme val="none"/>
      </font>
      <fill>
        <patternFill patternType="none">
          <fgColor indexed="64"/>
          <bgColor indexed="65"/>
        </patternFill>
      </fill>
      <alignment horizontal="center" vertical="bottom" textRotation="0" wrapText="1" indent="0" relativeIndent="255" justifyLastLine="0" shrinkToFit="0" mergeCell="0" readingOrder="0"/>
    </dxf>
    <dxf>
      <font>
        <b val="0"/>
        <i val="0"/>
        <strike val="0"/>
        <condense val="0"/>
        <extend val="0"/>
        <outline val="0"/>
        <shadow val="0"/>
        <u val="none"/>
        <vertAlign val="baseline"/>
        <sz val="8"/>
        <color auto="1"/>
        <name val="Tahoma"/>
        <scheme val="none"/>
      </font>
      <fill>
        <patternFill patternType="none">
          <fgColor indexed="64"/>
          <bgColor indexed="65"/>
        </patternFill>
      </fill>
      <alignment horizontal="center" textRotation="0" wrapText="1" indent="0" relativeIndent="255" justifyLastLine="0" shrinkToFit="0" mergeCell="0" readingOrder="0"/>
    </dxf>
    <dxf>
      <border outline="0">
        <top style="thin">
          <color indexed="64"/>
        </top>
      </border>
    </dxf>
    <dxf>
      <font>
        <strike val="0"/>
        <outline val="0"/>
        <shadow val="0"/>
        <u val="none"/>
        <vertAlign val="baseline"/>
        <sz val="8"/>
        <name val="Tahoma"/>
        <scheme val="none"/>
      </font>
      <fill>
        <patternFill>
          <fgColor indexed="64"/>
        </patternFill>
      </fill>
      <alignment horizontal="center" textRotation="0" wrapText="1" indent="0" relativeIndent="255" justifyLastLine="0" shrinkToFit="0" mergeCell="0" readingOrder="0"/>
      <border diagonalUp="0" diagonalDown="0" outline="0">
        <top/>
      </border>
    </dxf>
    <dxf>
      <border outline="0">
        <bottom style="medium">
          <color theme="1"/>
        </bottom>
      </border>
    </dxf>
    <dxf>
      <font>
        <b/>
        <i val="0"/>
        <strike val="0"/>
        <condense val="0"/>
        <extend val="0"/>
        <outline val="0"/>
        <shadow val="0"/>
        <u val="none"/>
        <vertAlign val="baseline"/>
        <sz val="8"/>
        <color theme="0"/>
        <name val="Tahoma"/>
        <scheme val="none"/>
      </font>
      <fill>
        <patternFill patternType="solid">
          <fgColor indexed="64"/>
          <bgColor theme="1"/>
        </patternFill>
      </fill>
      <alignment horizontal="center" vertical="center" textRotation="0" wrapText="1" indent="0" relativeIndent="255" justifyLastLine="0" shrinkToFit="0" mergeCell="0" readingOrder="0"/>
      <border diagonalUp="0" diagonalDown="0" outline="0">
        <left style="thin">
          <color indexed="64"/>
        </left>
        <right style="thin">
          <color indexed="64"/>
        </right>
        <top/>
        <bottom/>
      </border>
    </dxf>
    <dxf>
      <font>
        <b val="0"/>
        <i val="0"/>
        <strike val="0"/>
        <condense val="0"/>
        <extend val="0"/>
        <outline val="0"/>
        <shadow val="0"/>
        <u val="none"/>
        <vertAlign val="baseline"/>
        <sz val="8"/>
        <color auto="1"/>
        <name val="Tahoma"/>
        <scheme val="none"/>
      </font>
      <fill>
        <patternFill patternType="none">
          <fgColor indexed="64"/>
          <bgColor indexed="65"/>
        </patternFill>
      </fill>
      <alignment horizontal="center" vertical="bottom" textRotation="0" wrapText="1" indent="0" relativeIndent="255" justifyLastLine="0" shrinkToFit="0" mergeCell="0" readingOrder="0"/>
    </dxf>
    <dxf>
      <font>
        <b val="0"/>
        <i val="0"/>
        <strike val="0"/>
        <condense val="0"/>
        <extend val="0"/>
        <outline val="0"/>
        <shadow val="0"/>
        <u val="none"/>
        <vertAlign val="baseline"/>
        <sz val="8"/>
        <color auto="1"/>
        <name val="Tahoma"/>
        <scheme val="none"/>
      </font>
      <fill>
        <patternFill patternType="none">
          <fgColor indexed="64"/>
          <bgColor indexed="65"/>
        </patternFill>
      </fill>
      <alignment horizontal="center" textRotation="0" wrapText="1" indent="0" relativeIndent="255" justifyLastLine="0" shrinkToFit="0" mergeCell="0" readingOrder="0"/>
    </dxf>
    <dxf>
      <font>
        <b val="0"/>
        <i val="0"/>
        <strike val="0"/>
        <condense val="0"/>
        <extend val="0"/>
        <outline val="0"/>
        <shadow val="0"/>
        <u val="none"/>
        <vertAlign val="baseline"/>
        <sz val="8"/>
        <color auto="1"/>
        <name val="Tahoma"/>
        <scheme val="none"/>
      </font>
      <fill>
        <patternFill patternType="none">
          <fgColor indexed="64"/>
          <bgColor indexed="65"/>
        </patternFill>
      </fill>
      <alignment horizontal="center" vertical="bottom" textRotation="0" wrapText="1" indent="0" relativeIndent="255" justifyLastLine="0" shrinkToFit="0" mergeCell="0" readingOrder="0"/>
    </dxf>
    <dxf>
      <font>
        <b val="0"/>
        <i val="0"/>
        <strike val="0"/>
        <condense val="0"/>
        <extend val="0"/>
        <outline val="0"/>
        <shadow val="0"/>
        <u val="none"/>
        <vertAlign val="baseline"/>
        <sz val="8"/>
        <color auto="1"/>
        <name val="Tahoma"/>
        <scheme val="none"/>
      </font>
      <fill>
        <patternFill patternType="none">
          <fgColor indexed="64"/>
          <bgColor indexed="65"/>
        </patternFill>
      </fill>
      <alignment horizontal="center" vertical="bottom" textRotation="0" wrapText="1" indent="0" relativeIndent="255" justifyLastLine="0" shrinkToFit="0" mergeCell="0" readingOrder="0"/>
    </dxf>
    <dxf>
      <font>
        <b val="0"/>
        <i val="0"/>
        <strike val="0"/>
        <condense val="0"/>
        <extend val="0"/>
        <outline val="0"/>
        <shadow val="0"/>
        <u val="none"/>
        <vertAlign val="baseline"/>
        <sz val="8"/>
        <color auto="1"/>
        <name val="Tahoma"/>
        <scheme val="none"/>
      </font>
      <fill>
        <patternFill patternType="none">
          <fgColor indexed="64"/>
          <bgColor indexed="65"/>
        </patternFill>
      </fill>
      <alignment horizontal="center" vertical="bottom" textRotation="0" wrapText="1" indent="0" relativeIndent="255" justifyLastLine="0" shrinkToFit="0" mergeCell="0" readingOrder="0"/>
    </dxf>
    <dxf>
      <font>
        <b val="0"/>
        <i val="0"/>
        <strike val="0"/>
        <condense val="0"/>
        <extend val="0"/>
        <outline val="0"/>
        <shadow val="0"/>
        <u val="none"/>
        <vertAlign val="baseline"/>
        <sz val="8"/>
        <color auto="1"/>
        <name val="Tahoma"/>
        <scheme val="none"/>
      </font>
      <fill>
        <patternFill patternType="none">
          <fgColor indexed="64"/>
          <bgColor indexed="65"/>
        </patternFill>
      </fill>
      <alignment horizontal="center" vertical="bottom" textRotation="0" wrapText="1" indent="0" relativeIndent="255" justifyLastLine="0" shrinkToFit="0" mergeCell="0" readingOrder="0"/>
    </dxf>
    <dxf>
      <font>
        <b val="0"/>
        <i val="0"/>
        <strike val="0"/>
        <condense val="0"/>
        <extend val="0"/>
        <outline val="0"/>
        <shadow val="0"/>
        <u val="none"/>
        <vertAlign val="baseline"/>
        <sz val="8"/>
        <color auto="1"/>
        <name val="Tahoma"/>
        <scheme val="none"/>
      </font>
      <fill>
        <patternFill patternType="none">
          <fgColor indexed="64"/>
          <bgColor indexed="65"/>
        </patternFill>
      </fill>
      <alignment horizontal="center" vertical="bottom" textRotation="0" wrapText="1" indent="0" relativeIndent="255" justifyLastLine="0" shrinkToFit="0" mergeCell="0" readingOrder="0"/>
    </dxf>
    <dxf>
      <font>
        <b val="0"/>
        <i val="0"/>
        <strike val="0"/>
        <condense val="0"/>
        <extend val="0"/>
        <outline val="0"/>
        <shadow val="0"/>
        <u val="none"/>
        <vertAlign val="baseline"/>
        <sz val="8"/>
        <color auto="1"/>
        <name val="Tahoma"/>
        <scheme val="none"/>
      </font>
      <fill>
        <patternFill patternType="none">
          <fgColor indexed="64"/>
          <bgColor indexed="65"/>
        </patternFill>
      </fill>
      <alignment horizontal="center" vertical="bottom" textRotation="0" wrapText="1" indent="0" relativeIndent="255" justifyLastLine="0" shrinkToFit="0" mergeCell="0" readingOrder="0"/>
    </dxf>
    <dxf>
      <font>
        <b val="0"/>
        <i val="0"/>
        <strike val="0"/>
        <condense val="0"/>
        <extend val="0"/>
        <outline val="0"/>
        <shadow val="0"/>
        <u val="none"/>
        <vertAlign val="baseline"/>
        <sz val="8"/>
        <color auto="1"/>
        <name val="Tahoma"/>
        <scheme val="none"/>
      </font>
      <fill>
        <patternFill patternType="none">
          <fgColor indexed="64"/>
          <bgColor indexed="65"/>
        </patternFill>
      </fill>
      <alignment horizontal="center" vertical="bottom" textRotation="0" wrapText="1" indent="0" relativeIndent="255" justifyLastLine="0" shrinkToFit="0" mergeCell="0" readingOrder="0"/>
    </dxf>
    <dxf>
      <font>
        <b val="0"/>
        <i val="0"/>
        <strike val="0"/>
        <condense val="0"/>
        <extend val="0"/>
        <outline val="0"/>
        <shadow val="0"/>
        <u val="none"/>
        <vertAlign val="baseline"/>
        <sz val="8"/>
        <color auto="1"/>
        <name val="Tahoma"/>
        <scheme val="none"/>
      </font>
      <fill>
        <patternFill patternType="none">
          <fgColor indexed="64"/>
          <bgColor indexed="65"/>
        </patternFill>
      </fill>
      <alignment horizontal="center" vertical="bottom" textRotation="0" wrapText="1" indent="0" relativeIndent="255" justifyLastLine="0" shrinkToFit="0" mergeCell="0" readingOrder="0"/>
    </dxf>
    <dxf>
      <font>
        <b val="0"/>
        <i val="0"/>
        <strike val="0"/>
        <condense val="0"/>
        <extend val="0"/>
        <outline val="0"/>
        <shadow val="0"/>
        <u val="none"/>
        <vertAlign val="baseline"/>
        <sz val="8"/>
        <color auto="1"/>
        <name val="Tahoma"/>
        <scheme val="none"/>
      </font>
      <fill>
        <patternFill patternType="none">
          <fgColor indexed="64"/>
          <bgColor indexed="65"/>
        </patternFill>
      </fill>
      <alignment horizontal="center" vertical="bottom" textRotation="0" wrapText="1" indent="0" relativeIndent="255" justifyLastLine="0" shrinkToFit="0" mergeCell="0" readingOrder="0"/>
    </dxf>
    <dxf>
      <font>
        <b val="0"/>
        <i val="0"/>
        <strike val="0"/>
        <condense val="0"/>
        <extend val="0"/>
        <outline val="0"/>
        <shadow val="0"/>
        <u val="none"/>
        <vertAlign val="baseline"/>
        <sz val="8"/>
        <color auto="1"/>
        <name val="Tahoma"/>
        <scheme val="none"/>
      </font>
      <fill>
        <patternFill patternType="none">
          <fgColor indexed="64"/>
          <bgColor indexed="65"/>
        </patternFill>
      </fill>
      <alignment horizontal="center" vertical="bottom" textRotation="0" wrapText="1" indent="0" relativeIndent="255" justifyLastLine="0" shrinkToFit="0" mergeCell="0" readingOrder="0"/>
    </dxf>
    <dxf>
      <font>
        <b val="0"/>
        <i val="0"/>
        <strike val="0"/>
        <condense val="0"/>
        <extend val="0"/>
        <outline val="0"/>
        <shadow val="0"/>
        <u val="none"/>
        <vertAlign val="baseline"/>
        <sz val="8"/>
        <color auto="1"/>
        <name val="Tahoma"/>
        <scheme val="none"/>
      </font>
      <fill>
        <patternFill patternType="none">
          <fgColor indexed="64"/>
          <bgColor indexed="65"/>
        </patternFill>
      </fill>
      <alignment horizontal="center" vertical="bottom" textRotation="0" wrapText="1" indent="0" relativeIndent="255" justifyLastLine="0" shrinkToFit="0" mergeCell="0" readingOrder="0"/>
    </dxf>
    <dxf>
      <font>
        <b val="0"/>
        <i val="0"/>
        <strike val="0"/>
        <condense val="0"/>
        <extend val="0"/>
        <outline val="0"/>
        <shadow val="0"/>
        <u val="none"/>
        <vertAlign val="baseline"/>
        <sz val="8"/>
        <color auto="1"/>
        <name val="Tahoma"/>
        <scheme val="none"/>
      </font>
      <fill>
        <patternFill patternType="none">
          <fgColor indexed="64"/>
          <bgColor indexed="65"/>
        </patternFill>
      </fill>
      <alignment horizontal="center" vertical="bottom" textRotation="0" wrapText="1" indent="0" relativeIndent="255" justifyLastLine="0" shrinkToFit="0" mergeCell="0" readingOrder="0"/>
    </dxf>
    <dxf>
      <font>
        <b val="0"/>
        <i val="0"/>
        <strike val="0"/>
        <condense val="0"/>
        <extend val="0"/>
        <outline val="0"/>
        <shadow val="0"/>
        <u val="none"/>
        <vertAlign val="baseline"/>
        <sz val="8"/>
        <color auto="1"/>
        <name val="Tahoma"/>
        <scheme val="none"/>
      </font>
      <numFmt numFmtId="1" formatCode="0"/>
      <fill>
        <patternFill patternType="none">
          <fgColor indexed="64"/>
          <bgColor indexed="65"/>
        </patternFill>
      </fill>
      <alignment horizontal="center" textRotation="0" wrapText="1" indent="0" relativeIndent="255" justifyLastLine="0" shrinkToFit="0" mergeCell="0" readingOrder="0"/>
    </dxf>
    <dxf>
      <font>
        <b val="0"/>
        <i val="0"/>
        <strike val="0"/>
        <condense val="0"/>
        <extend val="0"/>
        <outline val="0"/>
        <shadow val="0"/>
        <u val="none"/>
        <vertAlign val="baseline"/>
        <sz val="8"/>
        <color auto="1"/>
        <name val="Tahoma"/>
        <scheme val="none"/>
      </font>
      <fill>
        <patternFill patternType="none">
          <fgColor indexed="64"/>
          <bgColor indexed="65"/>
        </patternFill>
      </fill>
      <alignment horizontal="center" vertical="bottom" textRotation="0" wrapText="1" indent="0" relativeIndent="255" justifyLastLine="0" shrinkToFit="0" mergeCell="0" readingOrder="0"/>
    </dxf>
    <dxf>
      <font>
        <b val="0"/>
        <i val="0"/>
        <strike val="0"/>
        <condense val="0"/>
        <extend val="0"/>
        <outline val="0"/>
        <shadow val="0"/>
        <u val="none"/>
        <vertAlign val="baseline"/>
        <sz val="8"/>
        <color auto="1"/>
        <name val="Tahoma"/>
        <scheme val="none"/>
      </font>
      <fill>
        <patternFill patternType="none">
          <fgColor indexed="64"/>
          <bgColor indexed="65"/>
        </patternFill>
      </fill>
      <alignment horizontal="center" vertical="bottom" textRotation="0" wrapText="1" indent="0" relativeIndent="255" justifyLastLine="0" shrinkToFit="0" mergeCell="0" readingOrder="0"/>
    </dxf>
    <dxf>
      <font>
        <b val="0"/>
        <i val="0"/>
        <strike val="0"/>
        <condense val="0"/>
        <extend val="0"/>
        <outline val="0"/>
        <shadow val="0"/>
        <u val="none"/>
        <vertAlign val="baseline"/>
        <sz val="8"/>
        <color auto="1"/>
        <name val="Tahoma"/>
        <scheme val="none"/>
      </font>
      <fill>
        <patternFill patternType="none">
          <fgColor indexed="64"/>
          <bgColor indexed="65"/>
        </patternFill>
      </fill>
      <alignment horizontal="center" textRotation="0" wrapText="1" indent="0" relativeIndent="255" justifyLastLine="0" shrinkToFit="0" mergeCell="0" readingOrder="0"/>
    </dxf>
    <dxf>
      <border outline="0">
        <top style="thin">
          <color indexed="64"/>
        </top>
      </border>
    </dxf>
    <dxf>
      <font>
        <strike val="0"/>
        <outline val="0"/>
        <shadow val="0"/>
        <u val="none"/>
        <vertAlign val="baseline"/>
        <sz val="8"/>
        <name val="Tahoma"/>
        <scheme val="none"/>
      </font>
      <fill>
        <patternFill>
          <fgColor indexed="64"/>
        </patternFill>
      </fill>
      <alignment horizontal="center" textRotation="0" wrapText="1" indent="0" relativeIndent="255" justifyLastLine="0" shrinkToFit="0" mergeCell="0" readingOrder="0"/>
      <border diagonalUp="0" diagonalDown="0" outline="0">
        <top/>
      </border>
    </dxf>
    <dxf>
      <border outline="0">
        <bottom style="medium">
          <color theme="1"/>
        </bottom>
      </border>
    </dxf>
    <dxf>
      <font>
        <b/>
        <i val="0"/>
        <strike val="0"/>
        <condense val="0"/>
        <extend val="0"/>
        <outline val="0"/>
        <shadow val="0"/>
        <u val="none"/>
        <vertAlign val="baseline"/>
        <sz val="8"/>
        <color theme="0"/>
        <name val="Tahoma"/>
        <scheme val="none"/>
      </font>
      <fill>
        <patternFill patternType="solid">
          <fgColor indexed="64"/>
          <bgColor theme="1"/>
        </patternFill>
      </fill>
      <alignment horizontal="center" vertical="center" textRotation="0" wrapText="1" indent="0" relativeIndent="255" justifyLastLine="0" shrinkToFit="0" mergeCell="0" readingOrder="0"/>
      <border diagonalUp="0" diagonalDown="0" outline="0">
        <left style="thin">
          <color indexed="64"/>
        </left>
        <right style="thin">
          <color indexed="64"/>
        </right>
        <top/>
        <bottom/>
      </border>
    </dxf>
  </dxfs>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5.jpeg"/></Relationships>
</file>

<file path=xl/drawings/_rels/drawing4.xml.rels><?xml version="1.0" encoding="UTF-8" standalone="yes"?>
<Relationships xmlns="http://schemas.openxmlformats.org/package/2006/relationships"><Relationship Id="rId1" Type="http://schemas.openxmlformats.org/officeDocument/2006/relationships/image" Target="../media/image5.jpeg"/></Relationships>
</file>

<file path=xl/drawings/_rels/drawing5.xml.rels><?xml version="1.0" encoding="UTF-8" standalone="yes"?>
<Relationships xmlns="http://schemas.openxmlformats.org/package/2006/relationships"><Relationship Id="rId1"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0</xdr:colOff>
      <xdr:row>0</xdr:row>
      <xdr:rowOff>152400</xdr:rowOff>
    </xdr:to>
    <xdr:pic>
      <xdr:nvPicPr>
        <xdr:cNvPr id="2" name="Picture 905"/>
        <xdr:cNvPicPr>
          <a:picLocks noChangeAspect="1" noChangeArrowheads="1"/>
        </xdr:cNvPicPr>
      </xdr:nvPicPr>
      <xdr:blipFill>
        <a:blip xmlns:r="http://schemas.openxmlformats.org/officeDocument/2006/relationships" r:embed="rId1"/>
        <a:srcRect/>
        <a:stretch>
          <a:fillRect/>
        </a:stretch>
      </xdr:blipFill>
      <xdr:spPr bwMode="auto">
        <a:xfrm>
          <a:off x="4333875" y="714375"/>
          <a:ext cx="0" cy="152400"/>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0</xdr:col>
      <xdr:colOff>0</xdr:colOff>
      <xdr:row>0</xdr:row>
      <xdr:rowOff>152400</xdr:rowOff>
    </xdr:to>
    <xdr:pic>
      <xdr:nvPicPr>
        <xdr:cNvPr id="3" name="Picture 905"/>
        <xdr:cNvPicPr>
          <a:picLocks noChangeAspect="1" noChangeArrowheads="1"/>
        </xdr:cNvPicPr>
      </xdr:nvPicPr>
      <xdr:blipFill>
        <a:blip xmlns:r="http://schemas.openxmlformats.org/officeDocument/2006/relationships" r:embed="rId1"/>
        <a:srcRect/>
        <a:stretch>
          <a:fillRect/>
        </a:stretch>
      </xdr:blipFill>
      <xdr:spPr bwMode="auto">
        <a:xfrm>
          <a:off x="1590675" y="1285875"/>
          <a:ext cx="0" cy="152400"/>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0</xdr:col>
      <xdr:colOff>0</xdr:colOff>
      <xdr:row>0</xdr:row>
      <xdr:rowOff>152400</xdr:rowOff>
    </xdr:to>
    <xdr:pic>
      <xdr:nvPicPr>
        <xdr:cNvPr id="4" name="Picture 905"/>
        <xdr:cNvPicPr>
          <a:picLocks noChangeAspect="1" noChangeArrowheads="1"/>
        </xdr:cNvPicPr>
      </xdr:nvPicPr>
      <xdr:blipFill>
        <a:blip xmlns:r="http://schemas.openxmlformats.org/officeDocument/2006/relationships" r:embed="rId1"/>
        <a:srcRect/>
        <a:stretch>
          <a:fillRect/>
        </a:stretch>
      </xdr:blipFill>
      <xdr:spPr bwMode="auto">
        <a:xfrm>
          <a:off x="1590675" y="16344900"/>
          <a:ext cx="0" cy="152400"/>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0</xdr:col>
      <xdr:colOff>0</xdr:colOff>
      <xdr:row>0</xdr:row>
      <xdr:rowOff>152400</xdr:rowOff>
    </xdr:to>
    <xdr:pic>
      <xdr:nvPicPr>
        <xdr:cNvPr id="5" name="Picture 905"/>
        <xdr:cNvPicPr>
          <a:picLocks noChangeAspect="1" noChangeArrowheads="1"/>
        </xdr:cNvPicPr>
      </xdr:nvPicPr>
      <xdr:blipFill>
        <a:blip xmlns:r="http://schemas.openxmlformats.org/officeDocument/2006/relationships" r:embed="rId1"/>
        <a:srcRect/>
        <a:stretch>
          <a:fillRect/>
        </a:stretch>
      </xdr:blipFill>
      <xdr:spPr bwMode="auto">
        <a:xfrm>
          <a:off x="1590675" y="1123950"/>
          <a:ext cx="0" cy="152400"/>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0</xdr:col>
      <xdr:colOff>0</xdr:colOff>
      <xdr:row>0</xdr:row>
      <xdr:rowOff>152400</xdr:rowOff>
    </xdr:to>
    <xdr:pic>
      <xdr:nvPicPr>
        <xdr:cNvPr id="6" name="Picture 905"/>
        <xdr:cNvPicPr>
          <a:picLocks noChangeAspect="1" noChangeArrowheads="1"/>
        </xdr:cNvPicPr>
      </xdr:nvPicPr>
      <xdr:blipFill>
        <a:blip xmlns:r="http://schemas.openxmlformats.org/officeDocument/2006/relationships" r:embed="rId1"/>
        <a:srcRect/>
        <a:stretch>
          <a:fillRect/>
        </a:stretch>
      </xdr:blipFill>
      <xdr:spPr bwMode="auto">
        <a:xfrm>
          <a:off x="1590675" y="38528625"/>
          <a:ext cx="0" cy="152400"/>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0</xdr:col>
      <xdr:colOff>0</xdr:colOff>
      <xdr:row>0</xdr:row>
      <xdr:rowOff>152400</xdr:rowOff>
    </xdr:to>
    <xdr:pic>
      <xdr:nvPicPr>
        <xdr:cNvPr id="7" name="Picture 905"/>
        <xdr:cNvPicPr>
          <a:picLocks noChangeAspect="1" noChangeArrowheads="1"/>
        </xdr:cNvPicPr>
      </xdr:nvPicPr>
      <xdr:blipFill>
        <a:blip xmlns:r="http://schemas.openxmlformats.org/officeDocument/2006/relationships" r:embed="rId1"/>
        <a:srcRect/>
        <a:stretch>
          <a:fillRect/>
        </a:stretch>
      </xdr:blipFill>
      <xdr:spPr bwMode="auto">
        <a:xfrm>
          <a:off x="2800350" y="3524250"/>
          <a:ext cx="0" cy="152400"/>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0</xdr:col>
      <xdr:colOff>0</xdr:colOff>
      <xdr:row>0</xdr:row>
      <xdr:rowOff>152400</xdr:rowOff>
    </xdr:to>
    <xdr:pic>
      <xdr:nvPicPr>
        <xdr:cNvPr id="8" name="Picture 905"/>
        <xdr:cNvPicPr>
          <a:picLocks noChangeAspect="1" noChangeArrowheads="1"/>
        </xdr:cNvPicPr>
      </xdr:nvPicPr>
      <xdr:blipFill>
        <a:blip xmlns:r="http://schemas.openxmlformats.org/officeDocument/2006/relationships" r:embed="rId1"/>
        <a:srcRect/>
        <a:stretch>
          <a:fillRect/>
        </a:stretch>
      </xdr:blipFill>
      <xdr:spPr bwMode="auto">
        <a:xfrm>
          <a:off x="2800350" y="3524250"/>
          <a:ext cx="0" cy="152400"/>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0</xdr:col>
      <xdr:colOff>0</xdr:colOff>
      <xdr:row>2</xdr:row>
      <xdr:rowOff>133350</xdr:rowOff>
    </xdr:to>
    <xdr:pic>
      <xdr:nvPicPr>
        <xdr:cNvPr id="9" name="Picture 905"/>
        <xdr:cNvPicPr>
          <a:picLocks noChangeAspect="1" noChangeArrowheads="1"/>
        </xdr:cNvPicPr>
      </xdr:nvPicPr>
      <xdr:blipFill>
        <a:blip xmlns:r="http://schemas.openxmlformats.org/officeDocument/2006/relationships" r:embed="rId1"/>
        <a:srcRect/>
        <a:stretch>
          <a:fillRect/>
        </a:stretch>
      </xdr:blipFill>
      <xdr:spPr bwMode="auto">
        <a:xfrm>
          <a:off x="2800350" y="3295650"/>
          <a:ext cx="0" cy="914400"/>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0</xdr:col>
      <xdr:colOff>0</xdr:colOff>
      <xdr:row>0</xdr:row>
      <xdr:rowOff>152400</xdr:rowOff>
    </xdr:to>
    <xdr:pic>
      <xdr:nvPicPr>
        <xdr:cNvPr id="10" name="Picture 905"/>
        <xdr:cNvPicPr>
          <a:picLocks noChangeAspect="1" noChangeArrowheads="1"/>
        </xdr:cNvPicPr>
      </xdr:nvPicPr>
      <xdr:blipFill>
        <a:blip xmlns:r="http://schemas.openxmlformats.org/officeDocument/2006/relationships" r:embed="rId1"/>
        <a:srcRect/>
        <a:stretch>
          <a:fillRect/>
        </a:stretch>
      </xdr:blipFill>
      <xdr:spPr bwMode="auto">
        <a:xfrm>
          <a:off x="1590675" y="1285875"/>
          <a:ext cx="0" cy="152400"/>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0</xdr:col>
      <xdr:colOff>0</xdr:colOff>
      <xdr:row>0</xdr:row>
      <xdr:rowOff>152400</xdr:rowOff>
    </xdr:to>
    <xdr:pic>
      <xdr:nvPicPr>
        <xdr:cNvPr id="11" name="Picture 905"/>
        <xdr:cNvPicPr>
          <a:picLocks noChangeAspect="1" noChangeArrowheads="1"/>
        </xdr:cNvPicPr>
      </xdr:nvPicPr>
      <xdr:blipFill>
        <a:blip xmlns:r="http://schemas.openxmlformats.org/officeDocument/2006/relationships" r:embed="rId1"/>
        <a:srcRect/>
        <a:stretch>
          <a:fillRect/>
        </a:stretch>
      </xdr:blipFill>
      <xdr:spPr bwMode="auto">
        <a:xfrm>
          <a:off x="1590675" y="17640300"/>
          <a:ext cx="0" cy="152400"/>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0</xdr:col>
      <xdr:colOff>0</xdr:colOff>
      <xdr:row>0</xdr:row>
      <xdr:rowOff>152400</xdr:rowOff>
    </xdr:to>
    <xdr:pic>
      <xdr:nvPicPr>
        <xdr:cNvPr id="12" name="Picture 905"/>
        <xdr:cNvPicPr>
          <a:picLocks noChangeAspect="1" noChangeArrowheads="1"/>
        </xdr:cNvPicPr>
      </xdr:nvPicPr>
      <xdr:blipFill>
        <a:blip xmlns:r="http://schemas.openxmlformats.org/officeDocument/2006/relationships" r:embed="rId1"/>
        <a:srcRect/>
        <a:stretch>
          <a:fillRect/>
        </a:stretch>
      </xdr:blipFill>
      <xdr:spPr bwMode="auto">
        <a:xfrm>
          <a:off x="1590675" y="1123950"/>
          <a:ext cx="0" cy="152400"/>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0</xdr:col>
      <xdr:colOff>0</xdr:colOff>
      <xdr:row>0</xdr:row>
      <xdr:rowOff>152400</xdr:rowOff>
    </xdr:to>
    <xdr:pic>
      <xdr:nvPicPr>
        <xdr:cNvPr id="13" name="Picture 905"/>
        <xdr:cNvPicPr>
          <a:picLocks noChangeAspect="1" noChangeArrowheads="1"/>
        </xdr:cNvPicPr>
      </xdr:nvPicPr>
      <xdr:blipFill>
        <a:blip xmlns:r="http://schemas.openxmlformats.org/officeDocument/2006/relationships" r:embed="rId1"/>
        <a:srcRect/>
        <a:stretch>
          <a:fillRect/>
        </a:stretch>
      </xdr:blipFill>
      <xdr:spPr bwMode="auto">
        <a:xfrm>
          <a:off x="1590675" y="41309925"/>
          <a:ext cx="0" cy="152400"/>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0</xdr:col>
      <xdr:colOff>0</xdr:colOff>
      <xdr:row>0</xdr:row>
      <xdr:rowOff>152400</xdr:rowOff>
    </xdr:to>
    <xdr:pic>
      <xdr:nvPicPr>
        <xdr:cNvPr id="14" name="Picture 905"/>
        <xdr:cNvPicPr>
          <a:picLocks noChangeAspect="1" noChangeArrowheads="1"/>
        </xdr:cNvPicPr>
      </xdr:nvPicPr>
      <xdr:blipFill>
        <a:blip xmlns:r="http://schemas.openxmlformats.org/officeDocument/2006/relationships" r:embed="rId1"/>
        <a:srcRect/>
        <a:stretch>
          <a:fillRect/>
        </a:stretch>
      </xdr:blipFill>
      <xdr:spPr bwMode="auto">
        <a:xfrm>
          <a:off x="1590675" y="134426325"/>
          <a:ext cx="0" cy="152400"/>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0</xdr:col>
      <xdr:colOff>0</xdr:colOff>
      <xdr:row>0</xdr:row>
      <xdr:rowOff>152400</xdr:rowOff>
    </xdr:to>
    <xdr:pic>
      <xdr:nvPicPr>
        <xdr:cNvPr id="15" name="Picture 905"/>
        <xdr:cNvPicPr>
          <a:picLocks noChangeAspect="1" noChangeArrowheads="1"/>
        </xdr:cNvPicPr>
      </xdr:nvPicPr>
      <xdr:blipFill>
        <a:blip xmlns:r="http://schemas.openxmlformats.org/officeDocument/2006/relationships" r:embed="rId1"/>
        <a:srcRect/>
        <a:stretch>
          <a:fillRect/>
        </a:stretch>
      </xdr:blipFill>
      <xdr:spPr bwMode="auto">
        <a:xfrm>
          <a:off x="1590675" y="1057275"/>
          <a:ext cx="0" cy="152400"/>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0</xdr:col>
      <xdr:colOff>0</xdr:colOff>
      <xdr:row>0</xdr:row>
      <xdr:rowOff>152400</xdr:rowOff>
    </xdr:to>
    <xdr:pic>
      <xdr:nvPicPr>
        <xdr:cNvPr id="16" name="Picture 905"/>
        <xdr:cNvPicPr>
          <a:picLocks noChangeAspect="1" noChangeArrowheads="1"/>
        </xdr:cNvPicPr>
      </xdr:nvPicPr>
      <xdr:blipFill>
        <a:blip xmlns:r="http://schemas.openxmlformats.org/officeDocument/2006/relationships" r:embed="rId1"/>
        <a:srcRect/>
        <a:stretch>
          <a:fillRect/>
        </a:stretch>
      </xdr:blipFill>
      <xdr:spPr bwMode="auto">
        <a:xfrm>
          <a:off x="1590675" y="11734800"/>
          <a:ext cx="0" cy="152400"/>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0</xdr:col>
      <xdr:colOff>0</xdr:colOff>
      <xdr:row>0</xdr:row>
      <xdr:rowOff>152400</xdr:rowOff>
    </xdr:to>
    <xdr:pic>
      <xdr:nvPicPr>
        <xdr:cNvPr id="17" name="Picture 905"/>
        <xdr:cNvPicPr>
          <a:picLocks noChangeAspect="1" noChangeArrowheads="1"/>
        </xdr:cNvPicPr>
      </xdr:nvPicPr>
      <xdr:blipFill>
        <a:blip xmlns:r="http://schemas.openxmlformats.org/officeDocument/2006/relationships" r:embed="rId1"/>
        <a:srcRect/>
        <a:stretch>
          <a:fillRect/>
        </a:stretch>
      </xdr:blipFill>
      <xdr:spPr bwMode="auto">
        <a:xfrm>
          <a:off x="1590675" y="11734800"/>
          <a:ext cx="0" cy="152400"/>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0</xdr:col>
      <xdr:colOff>0</xdr:colOff>
      <xdr:row>0</xdr:row>
      <xdr:rowOff>152400</xdr:rowOff>
    </xdr:to>
    <xdr:pic>
      <xdr:nvPicPr>
        <xdr:cNvPr id="18" name="Picture 905"/>
        <xdr:cNvPicPr>
          <a:picLocks noChangeAspect="1" noChangeArrowheads="1"/>
        </xdr:cNvPicPr>
      </xdr:nvPicPr>
      <xdr:blipFill>
        <a:blip xmlns:r="http://schemas.openxmlformats.org/officeDocument/2006/relationships" r:embed="rId1"/>
        <a:srcRect/>
        <a:stretch>
          <a:fillRect/>
        </a:stretch>
      </xdr:blipFill>
      <xdr:spPr bwMode="auto">
        <a:xfrm>
          <a:off x="1590675" y="1057275"/>
          <a:ext cx="0" cy="152400"/>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0</xdr:col>
      <xdr:colOff>0</xdr:colOff>
      <xdr:row>0</xdr:row>
      <xdr:rowOff>152400</xdr:rowOff>
    </xdr:to>
    <xdr:pic>
      <xdr:nvPicPr>
        <xdr:cNvPr id="19" name="Picture 905"/>
        <xdr:cNvPicPr>
          <a:picLocks noChangeAspect="1" noChangeArrowheads="1"/>
        </xdr:cNvPicPr>
      </xdr:nvPicPr>
      <xdr:blipFill>
        <a:blip xmlns:r="http://schemas.openxmlformats.org/officeDocument/2006/relationships" r:embed="rId1"/>
        <a:srcRect/>
        <a:stretch>
          <a:fillRect/>
        </a:stretch>
      </xdr:blipFill>
      <xdr:spPr bwMode="auto">
        <a:xfrm>
          <a:off x="1590675" y="1524000"/>
          <a:ext cx="0" cy="152400"/>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0</xdr:col>
      <xdr:colOff>0</xdr:colOff>
      <xdr:row>2</xdr:row>
      <xdr:rowOff>280988</xdr:rowOff>
    </xdr:to>
    <xdr:pic>
      <xdr:nvPicPr>
        <xdr:cNvPr id="20" name="Picture 905"/>
        <xdr:cNvPicPr>
          <a:picLocks noChangeAspect="1" noChangeArrowheads="1"/>
        </xdr:cNvPicPr>
      </xdr:nvPicPr>
      <xdr:blipFill>
        <a:blip xmlns:r="http://schemas.openxmlformats.org/officeDocument/2006/relationships" r:embed="rId1"/>
        <a:srcRect/>
        <a:stretch>
          <a:fillRect/>
        </a:stretch>
      </xdr:blipFill>
      <xdr:spPr bwMode="auto">
        <a:xfrm>
          <a:off x="1590675" y="3590925"/>
          <a:ext cx="0" cy="709613"/>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0</xdr:col>
      <xdr:colOff>0</xdr:colOff>
      <xdr:row>3</xdr:row>
      <xdr:rowOff>268287</xdr:rowOff>
    </xdr:to>
    <xdr:pic>
      <xdr:nvPicPr>
        <xdr:cNvPr id="21" name="Picture 905"/>
        <xdr:cNvPicPr>
          <a:picLocks noChangeAspect="1" noChangeArrowheads="1"/>
        </xdr:cNvPicPr>
      </xdr:nvPicPr>
      <xdr:blipFill>
        <a:blip xmlns:r="http://schemas.openxmlformats.org/officeDocument/2006/relationships" r:embed="rId1"/>
        <a:srcRect/>
        <a:stretch>
          <a:fillRect/>
        </a:stretch>
      </xdr:blipFill>
      <xdr:spPr bwMode="auto">
        <a:xfrm>
          <a:off x="1590675" y="5657850"/>
          <a:ext cx="0" cy="896937"/>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0</xdr:col>
      <xdr:colOff>0</xdr:colOff>
      <xdr:row>0</xdr:row>
      <xdr:rowOff>152400</xdr:rowOff>
    </xdr:to>
    <xdr:pic>
      <xdr:nvPicPr>
        <xdr:cNvPr id="22" name="Picture 905"/>
        <xdr:cNvPicPr>
          <a:picLocks noChangeAspect="1" noChangeArrowheads="1"/>
        </xdr:cNvPicPr>
      </xdr:nvPicPr>
      <xdr:blipFill>
        <a:blip xmlns:r="http://schemas.openxmlformats.org/officeDocument/2006/relationships" r:embed="rId1"/>
        <a:srcRect/>
        <a:stretch>
          <a:fillRect/>
        </a:stretch>
      </xdr:blipFill>
      <xdr:spPr bwMode="auto">
        <a:xfrm>
          <a:off x="1590675" y="3267075"/>
          <a:ext cx="0" cy="152400"/>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0</xdr:col>
      <xdr:colOff>0</xdr:colOff>
      <xdr:row>1</xdr:row>
      <xdr:rowOff>136525</xdr:rowOff>
    </xdr:to>
    <xdr:pic>
      <xdr:nvPicPr>
        <xdr:cNvPr id="23" name="Picture 905"/>
        <xdr:cNvPicPr>
          <a:picLocks noChangeAspect="1" noChangeArrowheads="1"/>
        </xdr:cNvPicPr>
      </xdr:nvPicPr>
      <xdr:blipFill>
        <a:blip xmlns:r="http://schemas.openxmlformats.org/officeDocument/2006/relationships" r:embed="rId1"/>
        <a:srcRect/>
        <a:stretch>
          <a:fillRect/>
        </a:stretch>
      </xdr:blipFill>
      <xdr:spPr bwMode="auto">
        <a:xfrm>
          <a:off x="1590675" y="14268450"/>
          <a:ext cx="0" cy="479425"/>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0</xdr:col>
      <xdr:colOff>0</xdr:colOff>
      <xdr:row>1</xdr:row>
      <xdr:rowOff>108438</xdr:rowOff>
    </xdr:to>
    <xdr:pic>
      <xdr:nvPicPr>
        <xdr:cNvPr id="24" name="Picture 905"/>
        <xdr:cNvPicPr>
          <a:picLocks noChangeAspect="1" noChangeArrowheads="1"/>
        </xdr:cNvPicPr>
      </xdr:nvPicPr>
      <xdr:blipFill>
        <a:blip xmlns:r="http://schemas.openxmlformats.org/officeDocument/2006/relationships" r:embed="rId1"/>
        <a:srcRect/>
        <a:stretch>
          <a:fillRect/>
        </a:stretch>
      </xdr:blipFill>
      <xdr:spPr bwMode="auto">
        <a:xfrm>
          <a:off x="1590675" y="25450800"/>
          <a:ext cx="0" cy="308463"/>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0</xdr:col>
      <xdr:colOff>0</xdr:colOff>
      <xdr:row>0</xdr:row>
      <xdr:rowOff>152400</xdr:rowOff>
    </xdr:to>
    <xdr:pic>
      <xdr:nvPicPr>
        <xdr:cNvPr id="25" name="Picture 905"/>
        <xdr:cNvPicPr>
          <a:picLocks noChangeAspect="1" noChangeArrowheads="1"/>
        </xdr:cNvPicPr>
      </xdr:nvPicPr>
      <xdr:blipFill>
        <a:blip xmlns:r="http://schemas.openxmlformats.org/officeDocument/2006/relationships" r:embed="rId1"/>
        <a:srcRect/>
        <a:stretch>
          <a:fillRect/>
        </a:stretch>
      </xdr:blipFill>
      <xdr:spPr bwMode="auto">
        <a:xfrm>
          <a:off x="1590675" y="52454175"/>
          <a:ext cx="0" cy="152400"/>
        </a:xfrm>
        <a:prstGeom prst="rect">
          <a:avLst/>
        </a:prstGeom>
        <a:noFill/>
        <a:ln w="9525">
          <a:noFill/>
          <a:miter lim="800000"/>
          <a:headEnd/>
          <a:tailEnd/>
        </a:ln>
      </xdr:spPr>
    </xdr:pic>
    <xdr:clientData/>
  </xdr:twoCellAnchor>
  <xdr:twoCellAnchor editAs="oneCell">
    <xdr:from>
      <xdr:col>0</xdr:col>
      <xdr:colOff>0</xdr:colOff>
      <xdr:row>50</xdr:row>
      <xdr:rowOff>0</xdr:rowOff>
    </xdr:from>
    <xdr:to>
      <xdr:col>0</xdr:col>
      <xdr:colOff>12700</xdr:colOff>
      <xdr:row>50</xdr:row>
      <xdr:rowOff>152400</xdr:rowOff>
    </xdr:to>
    <xdr:pic>
      <xdr:nvPicPr>
        <xdr:cNvPr id="26" name="Picture 905"/>
        <xdr:cNvPicPr>
          <a:picLocks noChangeAspect="1" noChangeArrowheads="1"/>
        </xdr:cNvPicPr>
      </xdr:nvPicPr>
      <xdr:blipFill>
        <a:blip xmlns:r="http://schemas.openxmlformats.org/officeDocument/2006/relationships" r:embed="rId2" cstate="print"/>
        <a:srcRect/>
        <a:stretch>
          <a:fillRect/>
        </a:stretch>
      </xdr:blipFill>
      <xdr:spPr bwMode="auto">
        <a:xfrm>
          <a:off x="0" y="77209650"/>
          <a:ext cx="12700" cy="152400"/>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0</xdr:col>
      <xdr:colOff>12700</xdr:colOff>
      <xdr:row>0</xdr:row>
      <xdr:rowOff>152400</xdr:rowOff>
    </xdr:to>
    <xdr:pic>
      <xdr:nvPicPr>
        <xdr:cNvPr id="27" name="Picture 905"/>
        <xdr:cNvPicPr>
          <a:picLocks noChangeAspect="1" noChangeArrowheads="1"/>
        </xdr:cNvPicPr>
      </xdr:nvPicPr>
      <xdr:blipFill>
        <a:blip xmlns:r="http://schemas.openxmlformats.org/officeDocument/2006/relationships" r:embed="rId2" cstate="print"/>
        <a:srcRect/>
        <a:stretch>
          <a:fillRect/>
        </a:stretch>
      </xdr:blipFill>
      <xdr:spPr bwMode="auto">
        <a:xfrm>
          <a:off x="0" y="11944350"/>
          <a:ext cx="12700" cy="152400"/>
        </a:xfrm>
        <a:prstGeom prst="rect">
          <a:avLst/>
        </a:prstGeom>
        <a:noFill/>
        <a:ln w="9525">
          <a:noFill/>
          <a:miter lim="800000"/>
          <a:headEnd/>
          <a:tailEnd/>
        </a:ln>
      </xdr:spPr>
    </xdr:pic>
    <xdr:clientData/>
  </xdr:twoCellAnchor>
  <xdr:twoCellAnchor editAs="oneCell">
    <xdr:from>
      <xdr:col>0</xdr:col>
      <xdr:colOff>0</xdr:colOff>
      <xdr:row>50</xdr:row>
      <xdr:rowOff>0</xdr:rowOff>
    </xdr:from>
    <xdr:to>
      <xdr:col>0</xdr:col>
      <xdr:colOff>12700</xdr:colOff>
      <xdr:row>50</xdr:row>
      <xdr:rowOff>152400</xdr:rowOff>
    </xdr:to>
    <xdr:pic>
      <xdr:nvPicPr>
        <xdr:cNvPr id="28" name="Picture 905"/>
        <xdr:cNvPicPr>
          <a:picLocks noChangeAspect="1" noChangeArrowheads="1"/>
        </xdr:cNvPicPr>
      </xdr:nvPicPr>
      <xdr:blipFill>
        <a:blip xmlns:r="http://schemas.openxmlformats.org/officeDocument/2006/relationships" r:embed="rId2" cstate="print"/>
        <a:srcRect/>
        <a:stretch>
          <a:fillRect/>
        </a:stretch>
      </xdr:blipFill>
      <xdr:spPr bwMode="auto">
        <a:xfrm>
          <a:off x="0" y="77209650"/>
          <a:ext cx="12700" cy="152400"/>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0</xdr:col>
      <xdr:colOff>12700</xdr:colOff>
      <xdr:row>0</xdr:row>
      <xdr:rowOff>152400</xdr:rowOff>
    </xdr:to>
    <xdr:pic>
      <xdr:nvPicPr>
        <xdr:cNvPr id="29" name="Picture 905"/>
        <xdr:cNvPicPr>
          <a:picLocks noChangeAspect="1" noChangeArrowheads="1"/>
        </xdr:cNvPicPr>
      </xdr:nvPicPr>
      <xdr:blipFill>
        <a:blip xmlns:r="http://schemas.openxmlformats.org/officeDocument/2006/relationships" r:embed="rId2" cstate="print"/>
        <a:srcRect/>
        <a:stretch>
          <a:fillRect/>
        </a:stretch>
      </xdr:blipFill>
      <xdr:spPr bwMode="auto">
        <a:xfrm>
          <a:off x="0" y="11944350"/>
          <a:ext cx="12700" cy="152400"/>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0</xdr:col>
      <xdr:colOff>0</xdr:colOff>
      <xdr:row>1</xdr:row>
      <xdr:rowOff>57150</xdr:rowOff>
    </xdr:to>
    <xdr:pic>
      <xdr:nvPicPr>
        <xdr:cNvPr id="30" name="Picture 905"/>
        <xdr:cNvPicPr>
          <a:picLocks noChangeAspect="1" noChangeArrowheads="1"/>
        </xdr:cNvPicPr>
      </xdr:nvPicPr>
      <xdr:blipFill>
        <a:blip xmlns:r="http://schemas.openxmlformats.org/officeDocument/2006/relationships" r:embed="rId1"/>
        <a:srcRect/>
        <a:stretch>
          <a:fillRect/>
        </a:stretch>
      </xdr:blipFill>
      <xdr:spPr bwMode="auto">
        <a:xfrm>
          <a:off x="1447800" y="17602200"/>
          <a:ext cx="0" cy="333375"/>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0</xdr:col>
      <xdr:colOff>0</xdr:colOff>
      <xdr:row>1</xdr:row>
      <xdr:rowOff>57150</xdr:rowOff>
    </xdr:to>
    <xdr:pic>
      <xdr:nvPicPr>
        <xdr:cNvPr id="31" name="Picture 905"/>
        <xdr:cNvPicPr>
          <a:picLocks noChangeAspect="1" noChangeArrowheads="1"/>
        </xdr:cNvPicPr>
      </xdr:nvPicPr>
      <xdr:blipFill>
        <a:blip xmlns:r="http://schemas.openxmlformats.org/officeDocument/2006/relationships" r:embed="rId1"/>
        <a:srcRect/>
        <a:stretch>
          <a:fillRect/>
        </a:stretch>
      </xdr:blipFill>
      <xdr:spPr bwMode="auto">
        <a:xfrm>
          <a:off x="1447800" y="17287875"/>
          <a:ext cx="0" cy="333375"/>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0</xdr:col>
      <xdr:colOff>12700</xdr:colOff>
      <xdr:row>0</xdr:row>
      <xdr:rowOff>152400</xdr:rowOff>
    </xdr:to>
    <xdr:pic>
      <xdr:nvPicPr>
        <xdr:cNvPr id="32" name="Picture 905"/>
        <xdr:cNvPicPr>
          <a:picLocks noChangeAspect="1" noChangeArrowheads="1"/>
        </xdr:cNvPicPr>
      </xdr:nvPicPr>
      <xdr:blipFill>
        <a:blip xmlns:r="http://schemas.openxmlformats.org/officeDocument/2006/relationships" r:embed="rId2" cstate="print"/>
        <a:srcRect/>
        <a:stretch>
          <a:fillRect/>
        </a:stretch>
      </xdr:blipFill>
      <xdr:spPr bwMode="auto">
        <a:xfrm>
          <a:off x="0" y="0"/>
          <a:ext cx="12700" cy="152400"/>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0</xdr:col>
      <xdr:colOff>12700</xdr:colOff>
      <xdr:row>0</xdr:row>
      <xdr:rowOff>152400</xdr:rowOff>
    </xdr:to>
    <xdr:pic>
      <xdr:nvPicPr>
        <xdr:cNvPr id="33" name="Picture 905"/>
        <xdr:cNvPicPr>
          <a:picLocks noChangeAspect="1" noChangeArrowheads="1"/>
        </xdr:cNvPicPr>
      </xdr:nvPicPr>
      <xdr:blipFill>
        <a:blip xmlns:r="http://schemas.openxmlformats.org/officeDocument/2006/relationships" r:embed="rId2" cstate="print"/>
        <a:srcRect/>
        <a:stretch>
          <a:fillRect/>
        </a:stretch>
      </xdr:blipFill>
      <xdr:spPr bwMode="auto">
        <a:xfrm>
          <a:off x="0" y="0"/>
          <a:ext cx="12700" cy="152400"/>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0</xdr:col>
      <xdr:colOff>12700</xdr:colOff>
      <xdr:row>0</xdr:row>
      <xdr:rowOff>152400</xdr:rowOff>
    </xdr:to>
    <xdr:pic>
      <xdr:nvPicPr>
        <xdr:cNvPr id="34" name="Picture 905"/>
        <xdr:cNvPicPr>
          <a:picLocks noChangeAspect="1" noChangeArrowheads="1"/>
        </xdr:cNvPicPr>
      </xdr:nvPicPr>
      <xdr:blipFill>
        <a:blip xmlns:r="http://schemas.openxmlformats.org/officeDocument/2006/relationships" r:embed="rId2" cstate="print"/>
        <a:srcRect/>
        <a:stretch>
          <a:fillRect/>
        </a:stretch>
      </xdr:blipFill>
      <xdr:spPr bwMode="auto">
        <a:xfrm>
          <a:off x="0" y="0"/>
          <a:ext cx="12700" cy="152400"/>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0</xdr:col>
      <xdr:colOff>12700</xdr:colOff>
      <xdr:row>0</xdr:row>
      <xdr:rowOff>152400</xdr:rowOff>
    </xdr:to>
    <xdr:pic>
      <xdr:nvPicPr>
        <xdr:cNvPr id="35" name="Picture 905"/>
        <xdr:cNvPicPr>
          <a:picLocks noChangeAspect="1" noChangeArrowheads="1"/>
        </xdr:cNvPicPr>
      </xdr:nvPicPr>
      <xdr:blipFill>
        <a:blip xmlns:r="http://schemas.openxmlformats.org/officeDocument/2006/relationships" r:embed="rId2" cstate="print"/>
        <a:srcRect/>
        <a:stretch>
          <a:fillRect/>
        </a:stretch>
      </xdr:blipFill>
      <xdr:spPr bwMode="auto">
        <a:xfrm>
          <a:off x="0" y="0"/>
          <a:ext cx="12700" cy="152400"/>
        </a:xfrm>
        <a:prstGeom prst="rect">
          <a:avLst/>
        </a:prstGeom>
        <a:noFill/>
        <a:ln w="9525">
          <a:noFill/>
          <a:miter lim="800000"/>
          <a:headEnd/>
          <a:tailEnd/>
        </a:ln>
      </xdr:spPr>
    </xdr:pic>
    <xdr:clientData/>
  </xdr:twoCellAnchor>
  <xdr:twoCellAnchor editAs="oneCell">
    <xdr:from>
      <xdr:col>0</xdr:col>
      <xdr:colOff>0</xdr:colOff>
      <xdr:row>1740</xdr:row>
      <xdr:rowOff>0</xdr:rowOff>
    </xdr:from>
    <xdr:to>
      <xdr:col>0</xdr:col>
      <xdr:colOff>0</xdr:colOff>
      <xdr:row>1740</xdr:row>
      <xdr:rowOff>152400</xdr:rowOff>
    </xdr:to>
    <xdr:pic>
      <xdr:nvPicPr>
        <xdr:cNvPr id="36" name="Picture 905"/>
        <xdr:cNvPicPr>
          <a:picLocks noChangeAspect="1" noChangeArrowheads="1"/>
        </xdr:cNvPicPr>
      </xdr:nvPicPr>
      <xdr:blipFill>
        <a:blip xmlns:r="http://schemas.openxmlformats.org/officeDocument/2006/relationships" r:embed="rId1"/>
        <a:srcRect/>
        <a:stretch>
          <a:fillRect/>
        </a:stretch>
      </xdr:blipFill>
      <xdr:spPr bwMode="auto">
        <a:xfrm>
          <a:off x="1504950" y="762142875"/>
          <a:ext cx="0" cy="15240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3514944</xdr:colOff>
      <xdr:row>0</xdr:row>
      <xdr:rowOff>0</xdr:rowOff>
    </xdr:from>
    <xdr:to>
      <xdr:col>4</xdr:col>
      <xdr:colOff>5065</xdr:colOff>
      <xdr:row>2</xdr:row>
      <xdr:rowOff>356129</xdr:rowOff>
    </xdr:to>
    <xdr:pic>
      <xdr:nvPicPr>
        <xdr:cNvPr id="4" name="3 Imagen"/>
        <xdr:cNvPicPr>
          <a:picLocks noChangeAspect="1"/>
        </xdr:cNvPicPr>
      </xdr:nvPicPr>
      <xdr:blipFill>
        <a:blip xmlns:r="http://schemas.openxmlformats.org/officeDocument/2006/relationships" r:embed="rId1" cstate="print"/>
        <a:stretch>
          <a:fillRect/>
        </a:stretch>
      </xdr:blipFill>
      <xdr:spPr>
        <a:xfrm>
          <a:off x="5324694" y="57150"/>
          <a:ext cx="1504" cy="622829"/>
        </a:xfrm>
        <a:prstGeom prst="rect">
          <a:avLst/>
        </a:prstGeom>
      </xdr:spPr>
    </xdr:pic>
    <xdr:clientData/>
  </xdr:twoCellAnchor>
  <xdr:twoCellAnchor>
    <xdr:from>
      <xdr:col>6</xdr:col>
      <xdr:colOff>211667</xdr:colOff>
      <xdr:row>909</xdr:row>
      <xdr:rowOff>352425</xdr:rowOff>
    </xdr:from>
    <xdr:to>
      <xdr:col>6</xdr:col>
      <xdr:colOff>619125</xdr:colOff>
      <xdr:row>910</xdr:row>
      <xdr:rowOff>284996</xdr:rowOff>
    </xdr:to>
    <xdr:pic>
      <xdr:nvPicPr>
        <xdr:cNvPr id="8218" name="Picture 26" descr="22"/>
        <xdr:cNvPicPr>
          <a:picLocks noChangeAspect="1" noChangeArrowheads="1"/>
        </xdr:cNvPicPr>
      </xdr:nvPicPr>
      <xdr:blipFill>
        <a:blip xmlns:r="http://schemas.openxmlformats.org/officeDocument/2006/relationships" r:embed="rId2" cstate="print"/>
        <a:srcRect/>
        <a:stretch>
          <a:fillRect/>
        </a:stretch>
      </xdr:blipFill>
      <xdr:spPr bwMode="auto">
        <a:xfrm flipH="1" flipV="1">
          <a:off x="6466417" y="337008258"/>
          <a:ext cx="407458" cy="302988"/>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76200</xdr:colOff>
      <xdr:row>0</xdr:row>
      <xdr:rowOff>76201</xdr:rowOff>
    </xdr:from>
    <xdr:to>
      <xdr:col>1</xdr:col>
      <xdr:colOff>348558</xdr:colOff>
      <xdr:row>5</xdr:row>
      <xdr:rowOff>133351</xdr:rowOff>
    </xdr:to>
    <xdr:pic>
      <xdr:nvPicPr>
        <xdr:cNvPr id="2" name="Picture 1" descr="logo"/>
        <xdr:cNvPicPr>
          <a:picLocks noChangeAspect="1" noChangeArrowheads="1"/>
        </xdr:cNvPicPr>
      </xdr:nvPicPr>
      <xdr:blipFill>
        <a:blip xmlns:r="http://schemas.openxmlformats.org/officeDocument/2006/relationships" r:embed="rId1" cstate="print"/>
        <a:srcRect/>
        <a:stretch>
          <a:fillRect/>
        </a:stretch>
      </xdr:blipFill>
      <xdr:spPr bwMode="auto">
        <a:xfrm>
          <a:off x="76200" y="76201"/>
          <a:ext cx="577158" cy="857250"/>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85725</xdr:colOff>
      <xdr:row>0</xdr:row>
      <xdr:rowOff>38100</xdr:rowOff>
    </xdr:from>
    <xdr:to>
      <xdr:col>1</xdr:col>
      <xdr:colOff>533400</xdr:colOff>
      <xdr:row>5</xdr:row>
      <xdr:rowOff>161925</xdr:rowOff>
    </xdr:to>
    <xdr:pic>
      <xdr:nvPicPr>
        <xdr:cNvPr id="2" name="Picture 1" descr="logo"/>
        <xdr:cNvPicPr>
          <a:picLocks noChangeAspect="1" noChangeArrowheads="1"/>
        </xdr:cNvPicPr>
      </xdr:nvPicPr>
      <xdr:blipFill>
        <a:blip xmlns:r="http://schemas.openxmlformats.org/officeDocument/2006/relationships" r:embed="rId1" cstate="print"/>
        <a:srcRect/>
        <a:stretch>
          <a:fillRect/>
        </a:stretch>
      </xdr:blipFill>
      <xdr:spPr bwMode="auto">
        <a:xfrm>
          <a:off x="85725" y="38100"/>
          <a:ext cx="714375" cy="923925"/>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47625</xdr:colOff>
      <xdr:row>0</xdr:row>
      <xdr:rowOff>104775</xdr:rowOff>
    </xdr:from>
    <xdr:to>
      <xdr:col>1</xdr:col>
      <xdr:colOff>209550</xdr:colOff>
      <xdr:row>5</xdr:row>
      <xdr:rowOff>57150</xdr:rowOff>
    </xdr:to>
    <xdr:pic>
      <xdr:nvPicPr>
        <xdr:cNvPr id="2" name="Picture 1" descr="logo"/>
        <xdr:cNvPicPr>
          <a:picLocks noChangeAspect="1" noChangeArrowheads="1"/>
        </xdr:cNvPicPr>
      </xdr:nvPicPr>
      <xdr:blipFill>
        <a:blip xmlns:r="http://schemas.openxmlformats.org/officeDocument/2006/relationships" r:embed="rId1" cstate="print"/>
        <a:srcRect/>
        <a:stretch>
          <a:fillRect/>
        </a:stretch>
      </xdr:blipFill>
      <xdr:spPr bwMode="auto">
        <a:xfrm>
          <a:off x="47625" y="104775"/>
          <a:ext cx="485775" cy="904875"/>
        </a:xfrm>
        <a:prstGeom prst="rect">
          <a:avLst/>
        </a:prstGeom>
        <a:noFill/>
        <a:ln w="9525">
          <a:noFill/>
          <a:miter lim="800000"/>
          <a:headEnd/>
          <a:tailEnd/>
        </a:ln>
      </xdr:spPr>
    </xdr:pic>
    <xdr:clientData/>
  </xdr:twoCellAnchor>
</xdr:wsDr>
</file>

<file path=xl/tables/table1.xml><?xml version="1.0" encoding="utf-8"?>
<table xmlns="http://schemas.openxmlformats.org/spreadsheetml/2006/main" id="2" name="Tabla2" displayName="Tabla2" ref="A1:R411" totalsRowShown="0" headerRowDxfId="77" dataDxfId="75" headerRowBorderDxfId="76" tableBorderDxfId="74">
  <autoFilter ref="A1:R411"/>
  <sortState ref="A2:R411">
    <sortCondition ref="D1:D411"/>
  </sortState>
  <tableColumns count="18">
    <tableColumn id="1" name="N°" dataDxfId="73"/>
    <tableColumn id="2" name="DISTRITO" dataDxfId="72" dataCellStyle="Normal 2 2"/>
    <tableColumn id="3" name="AREA" dataDxfId="71"/>
    <tableColumn id="4" name="BARRIO" dataDxfId="70" dataCellStyle="Normal 2 2"/>
    <tableColumn id="5" name="DIRECCION" dataDxfId="69"/>
    <tableColumn id="6" name="N° DE CASA" dataDxfId="68"/>
    <tableColumn id="7" name="TELEFONO CELULAR" dataDxfId="67"/>
    <tableColumn id="8" name="TELEFONO LINEA BAJA" dataDxfId="66"/>
    <tableColumn id="9" name="NOMBRES" dataDxfId="65"/>
    <tableColumn id="10" name="APELLIDOS" dataDxfId="64"/>
    <tableColumn id="11" name="EDAD" dataDxfId="63"/>
    <tableColumn id="12" name="SEXO" dataDxfId="62"/>
    <tableColumn id="13" name="PARENTESCO" dataDxfId="61"/>
    <tableColumn id="14" name="TENENCIA DE CEDULA" dataDxfId="60"/>
    <tableColumn id="15" name="NRO_CI" dataDxfId="59"/>
    <tableColumn id="16" name="JEFE_NOM" dataDxfId="58"/>
    <tableColumn id="17" name="CI" dataDxfId="57"/>
    <tableColumn id="18" name="ICV" dataDxfId="56"/>
  </tableColumns>
  <tableStyleInfo name="TableStyleLight15" showFirstColumn="0" showLastColumn="0" showRowStripes="1" showColumnStripes="0"/>
</table>
</file>

<file path=xl/tables/table2.xml><?xml version="1.0" encoding="utf-8"?>
<table xmlns="http://schemas.openxmlformats.org/spreadsheetml/2006/main" id="3" name="Tabla24" displayName="Tabla24" ref="A1:R10" totalsRowShown="0" headerRowDxfId="55" dataDxfId="53" headerRowBorderDxfId="54" tableBorderDxfId="52">
  <autoFilter ref="A1:R10"/>
  <sortState ref="A2:R10">
    <sortCondition ref="D1:D10"/>
  </sortState>
  <tableColumns count="18">
    <tableColumn id="1" name="N°" dataDxfId="51"/>
    <tableColumn id="2" name="DISTRITO" dataDxfId="50" dataCellStyle="Normal 2 2"/>
    <tableColumn id="3" name="AREA" dataDxfId="49"/>
    <tableColumn id="4" name="BARRIO" dataDxfId="48" dataCellStyle="Normal 2 2"/>
    <tableColumn id="5" name="DIRECCION" dataDxfId="47"/>
    <tableColumn id="6" name="N° DE CASA" dataDxfId="46"/>
    <tableColumn id="7" name="TELEFONO CELULAR" dataDxfId="45"/>
    <tableColumn id="8" name="TELEFONO LINEA BAJA" dataDxfId="44"/>
    <tableColumn id="9" name="NOMBRES" dataDxfId="43"/>
    <tableColumn id="10" name="APELLIDOS" dataDxfId="42"/>
    <tableColumn id="11" name="EDAD" dataDxfId="41"/>
    <tableColumn id="12" name="SEXO" dataDxfId="40"/>
    <tableColumn id="13" name="PARENTESCO" dataDxfId="39"/>
    <tableColumn id="14" name="TENENCIA DE CEDULA" dataDxfId="38"/>
    <tableColumn id="15" name="NRO_CI" dataDxfId="37"/>
    <tableColumn id="16" name="JEFE_NOM" dataDxfId="36"/>
    <tableColumn id="17" name="CI" dataDxfId="35"/>
    <tableColumn id="18" name="ICV" dataDxfId="34"/>
  </tableColumns>
  <tableStyleInfo name="TableStyleLight15" showFirstColumn="0" showLastColumn="0" showRowStripes="1" showColumnStripes="0"/>
</table>
</file>

<file path=xl/tables/table3.xml><?xml version="1.0" encoding="utf-8"?>
<table xmlns="http://schemas.openxmlformats.org/spreadsheetml/2006/main" id="1" name="Tabla27" displayName="Tabla27" ref="A1:P239" totalsRowShown="0" headerRowDxfId="33" dataDxfId="31" headerRowBorderDxfId="32" tableBorderDxfId="30">
  <autoFilter ref="A1:P239"/>
  <sortState ref="A2:P239">
    <sortCondition ref="C1:C239"/>
  </sortState>
  <tableColumns count="16">
    <tableColumn id="1" name="N° Listado" dataDxfId="29"/>
    <tableColumn id="2" name="DISTRITO" dataDxfId="28"/>
    <tableColumn id="3" name="BARRIO " dataDxfId="27"/>
    <tableColumn id="4" name="Dirección y Nº de casa" dataDxfId="26"/>
    <tableColumn id="5" name="Referencia para llegar a la casa" dataDxfId="25"/>
    <tableColumn id="6" name="Nº de teléfono del responsable del hogar" dataDxfId="24"/>
    <tableColumn id="7" name="NOMBRES" dataDxfId="23"/>
    <tableColumn id="8" name="APELLIDOS" dataDxfId="22"/>
    <tableColumn id="9" name="EDAD" dataDxfId="21"/>
    <tableColumn id="10" name="SEXO" dataDxfId="20"/>
    <tableColumn id="11" name="PARENTESCO" dataDxfId="19"/>
    <tableColumn id="12" name="Nº de Cédula de Identidad " dataDxfId="18"/>
    <tableColumn id="13" name="JEFE_NOM" dataDxfId="17"/>
    <tableColumn id="14" name="CI_JEFE DE HOGAR" dataDxfId="16"/>
    <tableColumn id="15" name="ICV" dataDxfId="15"/>
    <tableColumn id="16" name="VAL" dataDxfId="14"/>
  </tableColumns>
  <tableStyleInfo name="TableStyleLight15" showFirstColumn="0" showLastColumn="0" showRowStripes="1" showColumnStripes="0"/>
</table>
</file>

<file path=xl/tables/table4.xml><?xml version="1.0" encoding="utf-8"?>
<table xmlns="http://schemas.openxmlformats.org/spreadsheetml/2006/main" id="4" name="Tabla3" displayName="Tabla3" ref="A8:I69" totalsRowShown="0" headerRowDxfId="13" dataDxfId="11" headerRowBorderDxfId="12" tableBorderDxfId="10" totalsRowBorderDxfId="9">
  <sortState ref="A9:I29">
    <sortCondition ref="B9:B29"/>
  </sortState>
  <tableColumns count="9">
    <tableColumn id="1" name="Nº" dataDxfId="8"/>
    <tableColumn id="2" name="NOMBRES Y APELLIDOS" dataDxfId="7"/>
    <tableColumn id="3" name="EDAD" dataDxfId="6"/>
    <tableColumn id="8" name="SEXO" dataDxfId="5"/>
    <tableColumn id="4" name="DIRECCION" dataDxfId="4"/>
    <tableColumn id="5" name="BARRIO" dataDxfId="3"/>
    <tableColumn id="6" name="DISTRITO" dataDxfId="2"/>
    <tableColumn id="7" name="DEPARTAMENTO" dataDxfId="1"/>
    <tableColumn id="9" name="ICV" dataDxfId="0"/>
  </tableColumns>
  <tableStyleInfo name="TableStyleLight15"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5.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table" Target="../tables/table2.xml"/></Relationships>
</file>

<file path=xl/worksheets/_rels/sheet9.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2.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dimension ref="A2:N177"/>
  <sheetViews>
    <sheetView topLeftCell="A52" zoomScale="90" zoomScaleNormal="90" workbookViewId="0">
      <selection activeCell="A54" sqref="A54"/>
    </sheetView>
  </sheetViews>
  <sheetFormatPr baseColWidth="10" defaultRowHeight="15"/>
  <cols>
    <col min="1" max="1" width="3.42578125" style="2" customWidth="1"/>
    <col min="2" max="2" width="27.28515625" style="33" customWidth="1"/>
    <col min="3" max="5" width="10.28515625" style="27" customWidth="1"/>
    <col min="6" max="8" width="11" style="27" customWidth="1"/>
    <col min="9" max="9" width="15" style="27" customWidth="1"/>
    <col min="10" max="10" width="13.42578125" style="27" customWidth="1"/>
    <col min="11" max="13" width="11.5703125" style="27" customWidth="1"/>
    <col min="14" max="14" width="18.5703125" style="53" customWidth="1"/>
  </cols>
  <sheetData>
    <row r="2" spans="1:14" ht="26.25" customHeight="1" thickBot="1">
      <c r="B2" s="441" t="s">
        <v>973</v>
      </c>
      <c r="C2" s="441"/>
      <c r="D2" s="441"/>
      <c r="E2" s="441"/>
      <c r="F2" s="441"/>
      <c r="G2" s="441"/>
      <c r="H2" s="441"/>
      <c r="I2" s="441"/>
      <c r="J2" s="441"/>
      <c r="K2" s="441"/>
      <c r="L2" s="441"/>
      <c r="M2" s="441"/>
    </row>
    <row r="3" spans="1:14" s="1" customFormat="1" ht="27.75" customHeight="1">
      <c r="A3" s="14"/>
      <c r="B3" s="442" t="s">
        <v>29</v>
      </c>
      <c r="C3" s="444" t="s">
        <v>30</v>
      </c>
      <c r="D3" s="444" t="s">
        <v>6</v>
      </c>
      <c r="E3" s="446" t="s">
        <v>5</v>
      </c>
      <c r="F3" s="448" t="s">
        <v>969</v>
      </c>
      <c r="G3" s="444"/>
      <c r="H3" s="449"/>
      <c r="I3" s="450" t="s">
        <v>970</v>
      </c>
      <c r="J3" s="63" t="s">
        <v>974</v>
      </c>
      <c r="K3" s="448" t="s">
        <v>31</v>
      </c>
      <c r="L3" s="444"/>
      <c r="M3" s="449" t="s">
        <v>32</v>
      </c>
      <c r="N3" s="280"/>
    </row>
    <row r="4" spans="1:14" s="1" customFormat="1" ht="27" customHeight="1" thickBot="1">
      <c r="A4" s="14"/>
      <c r="B4" s="443"/>
      <c r="C4" s="445"/>
      <c r="D4" s="445"/>
      <c r="E4" s="447"/>
      <c r="F4" s="42" t="s">
        <v>33</v>
      </c>
      <c r="G4" s="41" t="s">
        <v>34</v>
      </c>
      <c r="H4" s="43" t="s">
        <v>35</v>
      </c>
      <c r="I4" s="451"/>
      <c r="J4" s="64" t="s">
        <v>975</v>
      </c>
      <c r="K4" s="301" t="s">
        <v>36</v>
      </c>
      <c r="L4" s="62" t="s">
        <v>37</v>
      </c>
      <c r="M4" s="452"/>
      <c r="N4" s="280"/>
    </row>
    <row r="5" spans="1:14" s="1" customFormat="1" ht="27" customHeight="1">
      <c r="A5" s="14"/>
      <c r="B5" s="295" t="s">
        <v>980</v>
      </c>
      <c r="C5" s="296">
        <v>2</v>
      </c>
      <c r="D5" s="296">
        <v>2</v>
      </c>
      <c r="E5" s="297">
        <f>+C5-D5</f>
        <v>0</v>
      </c>
      <c r="F5" s="298">
        <v>0</v>
      </c>
      <c r="G5" s="296">
        <v>0</v>
      </c>
      <c r="H5" s="299">
        <f>+F5-G5</f>
        <v>0</v>
      </c>
      <c r="I5" s="300">
        <v>0</v>
      </c>
      <c r="J5" s="297">
        <v>2</v>
      </c>
      <c r="K5" s="300">
        <v>0</v>
      </c>
      <c r="L5" s="300">
        <v>0</v>
      </c>
      <c r="M5" s="299"/>
      <c r="N5" s="280"/>
    </row>
    <row r="6" spans="1:14" s="1" customFormat="1" ht="27" customHeight="1">
      <c r="A6" s="14"/>
      <c r="B6" s="283" t="s">
        <v>986</v>
      </c>
      <c r="C6" s="40">
        <v>2</v>
      </c>
      <c r="D6" s="40">
        <v>2</v>
      </c>
      <c r="E6" s="290">
        <f t="shared" ref="E6:E70" si="0">+C6-D6</f>
        <v>0</v>
      </c>
      <c r="F6" s="292">
        <v>0</v>
      </c>
      <c r="G6" s="40">
        <v>0</v>
      </c>
      <c r="H6" s="37">
        <f t="shared" ref="H6:H69" si="1">+F6-G6</f>
        <v>0</v>
      </c>
      <c r="I6" s="288">
        <v>0</v>
      </c>
      <c r="J6" s="290">
        <v>2</v>
      </c>
      <c r="K6" s="300">
        <v>0</v>
      </c>
      <c r="L6" s="300">
        <v>0</v>
      </c>
      <c r="M6" s="37"/>
      <c r="N6" s="280"/>
    </row>
    <row r="7" spans="1:14" s="1" customFormat="1" ht="27" customHeight="1">
      <c r="A7" s="14"/>
      <c r="B7" s="283" t="s">
        <v>996</v>
      </c>
      <c r="C7" s="40">
        <v>8</v>
      </c>
      <c r="D7" s="40">
        <v>5</v>
      </c>
      <c r="E7" s="290">
        <f t="shared" si="0"/>
        <v>3</v>
      </c>
      <c r="F7" s="292">
        <v>10</v>
      </c>
      <c r="G7" s="40">
        <v>9</v>
      </c>
      <c r="H7" s="37">
        <f t="shared" si="1"/>
        <v>1</v>
      </c>
      <c r="I7" s="288">
        <v>5</v>
      </c>
      <c r="J7" s="290">
        <v>4</v>
      </c>
      <c r="K7" s="300">
        <v>0</v>
      </c>
      <c r="L7" s="300">
        <v>0</v>
      </c>
      <c r="M7" s="37"/>
      <c r="N7" s="280"/>
    </row>
    <row r="8" spans="1:14" s="1" customFormat="1" ht="27" customHeight="1">
      <c r="A8" s="14"/>
      <c r="B8" s="283" t="s">
        <v>1032</v>
      </c>
      <c r="C8" s="40">
        <v>18</v>
      </c>
      <c r="D8" s="40">
        <v>17</v>
      </c>
      <c r="E8" s="290">
        <f t="shared" si="0"/>
        <v>1</v>
      </c>
      <c r="F8" s="292">
        <v>0</v>
      </c>
      <c r="G8" s="40">
        <v>0</v>
      </c>
      <c r="H8" s="37">
        <f t="shared" si="1"/>
        <v>0</v>
      </c>
      <c r="I8" s="288">
        <v>0</v>
      </c>
      <c r="J8" s="290">
        <v>1</v>
      </c>
      <c r="K8" s="300">
        <v>0</v>
      </c>
      <c r="L8" s="300">
        <v>0</v>
      </c>
      <c r="M8" s="37"/>
      <c r="N8" s="280"/>
    </row>
    <row r="9" spans="1:14" s="1" customFormat="1" ht="27" customHeight="1">
      <c r="A9" s="14"/>
      <c r="B9" s="283" t="s">
        <v>1116</v>
      </c>
      <c r="C9" s="40">
        <v>1</v>
      </c>
      <c r="D9" s="40">
        <v>1</v>
      </c>
      <c r="E9" s="290">
        <f t="shared" si="0"/>
        <v>0</v>
      </c>
      <c r="F9" s="292">
        <v>0</v>
      </c>
      <c r="G9" s="40">
        <v>0</v>
      </c>
      <c r="H9" s="37">
        <f t="shared" si="1"/>
        <v>0</v>
      </c>
      <c r="I9" s="288">
        <v>0</v>
      </c>
      <c r="J9" s="290">
        <v>1</v>
      </c>
      <c r="K9" s="300">
        <v>0</v>
      </c>
      <c r="L9" s="300">
        <v>0</v>
      </c>
      <c r="M9" s="37"/>
      <c r="N9" s="280"/>
    </row>
    <row r="10" spans="1:14" s="1" customFormat="1" ht="27" customHeight="1">
      <c r="A10" s="14"/>
      <c r="B10" s="283" t="s">
        <v>1124</v>
      </c>
      <c r="C10" s="40">
        <v>17</v>
      </c>
      <c r="D10" s="40">
        <v>15</v>
      </c>
      <c r="E10" s="290">
        <f t="shared" si="0"/>
        <v>2</v>
      </c>
      <c r="F10" s="292">
        <v>0</v>
      </c>
      <c r="G10" s="40">
        <v>0</v>
      </c>
      <c r="H10" s="37">
        <f t="shared" si="1"/>
        <v>0</v>
      </c>
      <c r="I10" s="288">
        <v>0</v>
      </c>
      <c r="J10" s="290">
        <v>1</v>
      </c>
      <c r="K10" s="300">
        <v>0</v>
      </c>
      <c r="L10" s="300">
        <v>0</v>
      </c>
      <c r="M10" s="37"/>
      <c r="N10" s="280"/>
    </row>
    <row r="11" spans="1:14" s="1" customFormat="1" ht="27" customHeight="1">
      <c r="A11" s="14"/>
      <c r="B11" s="283" t="s">
        <v>1186</v>
      </c>
      <c r="C11" s="40">
        <v>18</v>
      </c>
      <c r="D11" s="40">
        <v>16</v>
      </c>
      <c r="E11" s="290">
        <f t="shared" si="0"/>
        <v>2</v>
      </c>
      <c r="F11" s="292">
        <v>14</v>
      </c>
      <c r="G11" s="40">
        <v>13</v>
      </c>
      <c r="H11" s="37">
        <f t="shared" si="1"/>
        <v>1</v>
      </c>
      <c r="I11" s="288">
        <v>5</v>
      </c>
      <c r="J11" s="290">
        <v>4</v>
      </c>
      <c r="K11" s="300">
        <v>0</v>
      </c>
      <c r="L11" s="300">
        <v>0</v>
      </c>
      <c r="M11" s="37"/>
      <c r="N11" s="280"/>
    </row>
    <row r="12" spans="1:14" s="1" customFormat="1" ht="27" customHeight="1">
      <c r="A12" s="14"/>
      <c r="B12" s="283" t="s">
        <v>1263</v>
      </c>
      <c r="C12" s="40">
        <v>5</v>
      </c>
      <c r="D12" s="40">
        <v>4</v>
      </c>
      <c r="E12" s="290">
        <f t="shared" si="0"/>
        <v>1</v>
      </c>
      <c r="F12" s="292">
        <v>0</v>
      </c>
      <c r="G12" s="40">
        <v>0</v>
      </c>
      <c r="H12" s="37">
        <f t="shared" si="1"/>
        <v>0</v>
      </c>
      <c r="I12" s="288">
        <v>0</v>
      </c>
      <c r="J12" s="290">
        <v>1</v>
      </c>
      <c r="K12" s="300">
        <v>0</v>
      </c>
      <c r="L12" s="300">
        <v>0</v>
      </c>
      <c r="M12" s="37"/>
      <c r="N12" s="280"/>
    </row>
    <row r="13" spans="1:14" s="1" customFormat="1" ht="27" customHeight="1">
      <c r="A13" s="14"/>
      <c r="B13" s="283" t="s">
        <v>1282</v>
      </c>
      <c r="C13" s="40">
        <v>56</v>
      </c>
      <c r="D13" s="40">
        <v>46</v>
      </c>
      <c r="E13" s="290">
        <f t="shared" si="0"/>
        <v>10</v>
      </c>
      <c r="F13" s="292">
        <v>0</v>
      </c>
      <c r="G13" s="40">
        <v>0</v>
      </c>
      <c r="H13" s="37">
        <f t="shared" si="1"/>
        <v>0</v>
      </c>
      <c r="I13" s="288">
        <v>0</v>
      </c>
      <c r="J13" s="290">
        <v>2</v>
      </c>
      <c r="K13" s="300">
        <v>0</v>
      </c>
      <c r="L13" s="300">
        <v>0</v>
      </c>
      <c r="M13" s="37"/>
      <c r="N13" s="280"/>
    </row>
    <row r="14" spans="1:14" s="1" customFormat="1" ht="27" customHeight="1">
      <c r="A14" s="14"/>
      <c r="B14" s="283" t="s">
        <v>1501</v>
      </c>
      <c r="C14" s="40">
        <v>1</v>
      </c>
      <c r="D14" s="40">
        <v>1</v>
      </c>
      <c r="E14" s="290">
        <f t="shared" si="0"/>
        <v>0</v>
      </c>
      <c r="F14" s="292">
        <v>0</v>
      </c>
      <c r="G14" s="40">
        <v>0</v>
      </c>
      <c r="H14" s="37">
        <f t="shared" si="1"/>
        <v>0</v>
      </c>
      <c r="I14" s="288">
        <v>0</v>
      </c>
      <c r="J14" s="290">
        <v>3</v>
      </c>
      <c r="K14" s="300">
        <v>0</v>
      </c>
      <c r="L14" s="300">
        <v>0</v>
      </c>
      <c r="M14" s="37"/>
      <c r="N14" s="280"/>
    </row>
    <row r="15" spans="1:14" s="1" customFormat="1" ht="27" customHeight="1">
      <c r="A15" s="14"/>
      <c r="B15" s="283" t="s">
        <v>1506</v>
      </c>
      <c r="C15" s="40">
        <v>95</v>
      </c>
      <c r="D15" s="40">
        <v>90</v>
      </c>
      <c r="E15" s="290">
        <f t="shared" si="0"/>
        <v>5</v>
      </c>
      <c r="F15" s="292">
        <v>26</v>
      </c>
      <c r="G15" s="40">
        <v>25</v>
      </c>
      <c r="H15" s="37">
        <f t="shared" si="1"/>
        <v>1</v>
      </c>
      <c r="I15" s="288">
        <v>3</v>
      </c>
      <c r="J15" s="290">
        <v>1</v>
      </c>
      <c r="K15" s="300">
        <v>0</v>
      </c>
      <c r="L15" s="300">
        <v>0</v>
      </c>
      <c r="M15" s="37"/>
      <c r="N15" s="280"/>
    </row>
    <row r="16" spans="1:14" s="1" customFormat="1" ht="27" customHeight="1">
      <c r="A16" s="14"/>
      <c r="B16" s="283" t="s">
        <v>1896</v>
      </c>
      <c r="C16" s="40">
        <v>177</v>
      </c>
      <c r="D16" s="40">
        <v>161</v>
      </c>
      <c r="E16" s="290">
        <f t="shared" si="0"/>
        <v>16</v>
      </c>
      <c r="F16" s="292">
        <v>17</v>
      </c>
      <c r="G16" s="40">
        <v>16</v>
      </c>
      <c r="H16" s="37">
        <f t="shared" si="1"/>
        <v>1</v>
      </c>
      <c r="I16" s="288">
        <v>3</v>
      </c>
      <c r="J16" s="290">
        <v>1</v>
      </c>
      <c r="K16" s="300">
        <v>0</v>
      </c>
      <c r="L16" s="300">
        <v>0</v>
      </c>
      <c r="M16" s="37"/>
      <c r="N16" s="280"/>
    </row>
    <row r="17" spans="1:14" s="1" customFormat="1" ht="27" customHeight="1">
      <c r="A17" s="14"/>
      <c r="B17" s="283" t="s">
        <v>2606</v>
      </c>
      <c r="C17" s="40">
        <v>1</v>
      </c>
      <c r="D17" s="40">
        <v>1</v>
      </c>
      <c r="E17" s="290">
        <f t="shared" si="0"/>
        <v>0</v>
      </c>
      <c r="F17" s="292">
        <v>0</v>
      </c>
      <c r="G17" s="40">
        <v>0</v>
      </c>
      <c r="H17" s="37">
        <f t="shared" si="1"/>
        <v>0</v>
      </c>
      <c r="I17" s="288">
        <v>0</v>
      </c>
      <c r="J17" s="290">
        <v>1</v>
      </c>
      <c r="K17" s="300">
        <v>0</v>
      </c>
      <c r="L17" s="300">
        <v>0</v>
      </c>
      <c r="M17" s="37"/>
      <c r="N17" s="280"/>
    </row>
    <row r="18" spans="1:14" s="1" customFormat="1" ht="27" customHeight="1">
      <c r="A18" s="14"/>
      <c r="B18" s="283" t="s">
        <v>2610</v>
      </c>
      <c r="C18" s="40">
        <v>2</v>
      </c>
      <c r="D18" s="40">
        <v>2</v>
      </c>
      <c r="E18" s="290">
        <f t="shared" si="0"/>
        <v>0</v>
      </c>
      <c r="F18" s="292">
        <v>0</v>
      </c>
      <c r="G18" s="40">
        <v>0</v>
      </c>
      <c r="H18" s="37">
        <f t="shared" si="1"/>
        <v>0</v>
      </c>
      <c r="I18" s="288">
        <v>0</v>
      </c>
      <c r="J18" s="290">
        <v>1</v>
      </c>
      <c r="K18" s="300">
        <v>0</v>
      </c>
      <c r="L18" s="300">
        <v>0</v>
      </c>
      <c r="M18" s="37"/>
      <c r="N18" s="280"/>
    </row>
    <row r="19" spans="1:14" s="1" customFormat="1" ht="27" customHeight="1">
      <c r="A19" s="14"/>
      <c r="B19" s="283" t="s">
        <v>2618</v>
      </c>
      <c r="C19" s="40">
        <v>5</v>
      </c>
      <c r="D19" s="40">
        <v>5</v>
      </c>
      <c r="E19" s="290">
        <f t="shared" si="0"/>
        <v>0</v>
      </c>
      <c r="F19" s="292">
        <v>0</v>
      </c>
      <c r="G19" s="40">
        <v>0</v>
      </c>
      <c r="H19" s="37">
        <f t="shared" si="1"/>
        <v>0</v>
      </c>
      <c r="I19" s="288">
        <v>0</v>
      </c>
      <c r="J19" s="290">
        <v>1</v>
      </c>
      <c r="K19" s="300">
        <v>0</v>
      </c>
      <c r="L19" s="300">
        <v>0</v>
      </c>
      <c r="M19" s="37"/>
      <c r="N19" s="280"/>
    </row>
    <row r="20" spans="1:14" s="1" customFormat="1" ht="27" customHeight="1">
      <c r="A20" s="14"/>
      <c r="B20" s="283" t="s">
        <v>2649</v>
      </c>
      <c r="C20" s="40">
        <v>2</v>
      </c>
      <c r="D20" s="40">
        <v>2</v>
      </c>
      <c r="E20" s="290">
        <f t="shared" si="0"/>
        <v>0</v>
      </c>
      <c r="F20" s="292">
        <v>0</v>
      </c>
      <c r="G20" s="40">
        <v>0</v>
      </c>
      <c r="H20" s="37">
        <f t="shared" si="1"/>
        <v>0</v>
      </c>
      <c r="I20" s="288">
        <v>0</v>
      </c>
      <c r="J20" s="290">
        <v>1</v>
      </c>
      <c r="K20" s="300">
        <v>0</v>
      </c>
      <c r="L20" s="300">
        <v>0</v>
      </c>
      <c r="M20" s="37"/>
      <c r="N20" s="280"/>
    </row>
    <row r="21" spans="1:14" s="1" customFormat="1" ht="27" customHeight="1">
      <c r="A21" s="14"/>
      <c r="B21" s="283" t="s">
        <v>2657</v>
      </c>
      <c r="C21" s="40">
        <v>1</v>
      </c>
      <c r="D21" s="40">
        <v>1</v>
      </c>
      <c r="E21" s="290">
        <f t="shared" si="0"/>
        <v>0</v>
      </c>
      <c r="F21" s="292">
        <v>0</v>
      </c>
      <c r="G21" s="40">
        <v>0</v>
      </c>
      <c r="H21" s="37">
        <f t="shared" si="1"/>
        <v>0</v>
      </c>
      <c r="I21" s="288">
        <v>0</v>
      </c>
      <c r="J21" s="290">
        <v>2</v>
      </c>
      <c r="K21" s="300">
        <v>0</v>
      </c>
      <c r="L21" s="300">
        <v>0</v>
      </c>
      <c r="M21" s="37"/>
      <c r="N21" s="280"/>
    </row>
    <row r="22" spans="1:14" s="1" customFormat="1" ht="27" customHeight="1">
      <c r="A22" s="14"/>
      <c r="B22" s="283" t="s">
        <v>2664</v>
      </c>
      <c r="C22" s="40">
        <v>1</v>
      </c>
      <c r="D22" s="40">
        <v>1</v>
      </c>
      <c r="E22" s="290">
        <f t="shared" si="0"/>
        <v>0</v>
      </c>
      <c r="F22" s="292">
        <v>0</v>
      </c>
      <c r="G22" s="40">
        <v>0</v>
      </c>
      <c r="H22" s="37">
        <f t="shared" si="1"/>
        <v>0</v>
      </c>
      <c r="I22" s="288">
        <v>0</v>
      </c>
      <c r="J22" s="290">
        <v>3</v>
      </c>
      <c r="K22" s="300">
        <v>0</v>
      </c>
      <c r="L22" s="300">
        <v>0</v>
      </c>
      <c r="M22" s="37"/>
      <c r="N22" s="280"/>
    </row>
    <row r="23" spans="1:14" s="1" customFormat="1" ht="27" customHeight="1">
      <c r="A23" s="14"/>
      <c r="B23" s="283" t="s">
        <v>2669</v>
      </c>
      <c r="C23" s="40">
        <v>3</v>
      </c>
      <c r="D23" s="40">
        <v>3</v>
      </c>
      <c r="E23" s="290">
        <f t="shared" si="0"/>
        <v>0</v>
      </c>
      <c r="F23" s="292">
        <v>0</v>
      </c>
      <c r="G23" s="40">
        <v>0</v>
      </c>
      <c r="H23" s="37">
        <f t="shared" si="1"/>
        <v>0</v>
      </c>
      <c r="I23" s="288">
        <v>0</v>
      </c>
      <c r="J23" s="290">
        <v>4</v>
      </c>
      <c r="K23" s="300">
        <v>0</v>
      </c>
      <c r="L23" s="300">
        <v>0</v>
      </c>
      <c r="M23" s="37"/>
      <c r="N23" s="280"/>
    </row>
    <row r="24" spans="1:14" s="1" customFormat="1" ht="27" customHeight="1">
      <c r="A24" s="14"/>
      <c r="B24" s="283" t="s">
        <v>11350</v>
      </c>
      <c r="C24" s="40">
        <v>0</v>
      </c>
      <c r="D24" s="40">
        <v>0</v>
      </c>
      <c r="E24" s="290">
        <v>0</v>
      </c>
      <c r="F24" s="292">
        <v>1</v>
      </c>
      <c r="G24" s="40">
        <v>1</v>
      </c>
      <c r="H24" s="37">
        <f t="shared" si="1"/>
        <v>0</v>
      </c>
      <c r="I24" s="288">
        <v>5</v>
      </c>
      <c r="J24" s="290">
        <v>4</v>
      </c>
      <c r="K24" s="300">
        <v>0</v>
      </c>
      <c r="L24" s="300">
        <v>0</v>
      </c>
      <c r="M24" s="37"/>
      <c r="N24" s="280"/>
    </row>
    <row r="25" spans="1:14" s="1" customFormat="1" ht="27" customHeight="1">
      <c r="A25" s="14"/>
      <c r="B25" s="283" t="s">
        <v>2679</v>
      </c>
      <c r="C25" s="40">
        <v>1</v>
      </c>
      <c r="D25" s="40">
        <v>1</v>
      </c>
      <c r="E25" s="290">
        <f t="shared" si="0"/>
        <v>0</v>
      </c>
      <c r="F25" s="292">
        <v>0</v>
      </c>
      <c r="G25" s="40">
        <v>0</v>
      </c>
      <c r="H25" s="37">
        <f t="shared" si="1"/>
        <v>0</v>
      </c>
      <c r="I25" s="288">
        <v>0</v>
      </c>
      <c r="J25" s="290">
        <v>1</v>
      </c>
      <c r="K25" s="300">
        <v>0</v>
      </c>
      <c r="L25" s="300">
        <v>0</v>
      </c>
      <c r="M25" s="37"/>
      <c r="N25" s="280"/>
    </row>
    <row r="26" spans="1:14" s="1" customFormat="1" ht="27" customHeight="1">
      <c r="A26" s="14"/>
      <c r="B26" s="283" t="s">
        <v>17757</v>
      </c>
      <c r="C26" s="40">
        <v>3</v>
      </c>
      <c r="D26" s="40">
        <v>3</v>
      </c>
      <c r="E26" s="290">
        <f t="shared" si="0"/>
        <v>0</v>
      </c>
      <c r="F26" s="292">
        <v>0</v>
      </c>
      <c r="G26" s="40">
        <v>0</v>
      </c>
      <c r="H26" s="37">
        <f t="shared" si="1"/>
        <v>0</v>
      </c>
      <c r="I26" s="288">
        <v>0</v>
      </c>
      <c r="J26" s="290">
        <v>1</v>
      </c>
      <c r="K26" s="300">
        <v>0</v>
      </c>
      <c r="L26" s="300">
        <v>0</v>
      </c>
      <c r="M26" s="37"/>
      <c r="N26" s="280"/>
    </row>
    <row r="27" spans="1:14" s="1" customFormat="1" ht="27" customHeight="1">
      <c r="A27" s="14"/>
      <c r="B27" s="283" t="s">
        <v>608</v>
      </c>
      <c r="C27" s="40">
        <v>1</v>
      </c>
      <c r="D27" s="40">
        <v>0</v>
      </c>
      <c r="E27" s="290">
        <f t="shared" si="0"/>
        <v>1</v>
      </c>
      <c r="F27" s="292">
        <v>0</v>
      </c>
      <c r="G27" s="40">
        <v>0</v>
      </c>
      <c r="H27" s="37">
        <f t="shared" si="1"/>
        <v>0</v>
      </c>
      <c r="I27" s="288">
        <v>0</v>
      </c>
      <c r="J27" s="290">
        <v>2</v>
      </c>
      <c r="K27" s="300">
        <v>0</v>
      </c>
      <c r="L27" s="300">
        <v>0</v>
      </c>
      <c r="M27" s="37"/>
      <c r="N27" s="280"/>
    </row>
    <row r="28" spans="1:14" s="1" customFormat="1" ht="27" customHeight="1">
      <c r="A28" s="14"/>
      <c r="B28" s="283" t="s">
        <v>2699</v>
      </c>
      <c r="C28" s="40">
        <v>1</v>
      </c>
      <c r="D28" s="40">
        <v>1</v>
      </c>
      <c r="E28" s="290">
        <f t="shared" si="0"/>
        <v>0</v>
      </c>
      <c r="F28" s="292">
        <v>0</v>
      </c>
      <c r="G28" s="40">
        <v>0</v>
      </c>
      <c r="H28" s="37">
        <f t="shared" si="1"/>
        <v>0</v>
      </c>
      <c r="I28" s="288">
        <v>0</v>
      </c>
      <c r="J28" s="290">
        <v>3</v>
      </c>
      <c r="K28" s="300">
        <v>0</v>
      </c>
      <c r="L28" s="300">
        <v>0</v>
      </c>
      <c r="M28" s="37"/>
      <c r="N28" s="280"/>
    </row>
    <row r="29" spans="1:14" s="1" customFormat="1" ht="27" customHeight="1">
      <c r="A29" s="14"/>
      <c r="B29" s="283" t="s">
        <v>2704</v>
      </c>
      <c r="C29" s="40">
        <v>1</v>
      </c>
      <c r="D29" s="40">
        <v>1</v>
      </c>
      <c r="E29" s="290">
        <f t="shared" si="0"/>
        <v>0</v>
      </c>
      <c r="F29" s="292">
        <v>0</v>
      </c>
      <c r="G29" s="40">
        <v>0</v>
      </c>
      <c r="H29" s="37">
        <f t="shared" si="1"/>
        <v>0</v>
      </c>
      <c r="I29" s="288">
        <v>0</v>
      </c>
      <c r="J29" s="290">
        <v>3</v>
      </c>
      <c r="K29" s="300">
        <v>0</v>
      </c>
      <c r="L29" s="300">
        <v>0</v>
      </c>
      <c r="M29" s="37"/>
      <c r="N29" s="280"/>
    </row>
    <row r="30" spans="1:14" s="1" customFormat="1" ht="27" customHeight="1">
      <c r="A30" s="14"/>
      <c r="B30" s="283" t="s">
        <v>2706</v>
      </c>
      <c r="C30" s="40">
        <v>1</v>
      </c>
      <c r="D30" s="40">
        <v>1</v>
      </c>
      <c r="E30" s="290">
        <f t="shared" si="0"/>
        <v>0</v>
      </c>
      <c r="F30" s="292">
        <v>0</v>
      </c>
      <c r="G30" s="40">
        <v>0</v>
      </c>
      <c r="H30" s="37">
        <f t="shared" si="1"/>
        <v>0</v>
      </c>
      <c r="I30" s="288">
        <v>0</v>
      </c>
      <c r="J30" s="290">
        <v>1</v>
      </c>
      <c r="K30" s="300">
        <v>0</v>
      </c>
      <c r="L30" s="300">
        <v>0</v>
      </c>
      <c r="M30" s="37"/>
      <c r="N30" s="280"/>
    </row>
    <row r="31" spans="1:14" s="1" customFormat="1" ht="27" customHeight="1">
      <c r="A31" s="14"/>
      <c r="B31" s="283" t="s">
        <v>2712</v>
      </c>
      <c r="C31" s="40">
        <v>91</v>
      </c>
      <c r="D31" s="40">
        <v>80</v>
      </c>
      <c r="E31" s="290">
        <f t="shared" si="0"/>
        <v>11</v>
      </c>
      <c r="F31" s="292">
        <v>0</v>
      </c>
      <c r="G31" s="40">
        <v>0</v>
      </c>
      <c r="H31" s="37">
        <f t="shared" si="1"/>
        <v>0</v>
      </c>
      <c r="I31" s="288">
        <v>0</v>
      </c>
      <c r="J31" s="290">
        <v>3</v>
      </c>
      <c r="K31" s="300">
        <v>0</v>
      </c>
      <c r="L31" s="300">
        <v>0</v>
      </c>
      <c r="M31" s="37"/>
      <c r="N31" s="280"/>
    </row>
    <row r="32" spans="1:14" s="1" customFormat="1" ht="27" customHeight="1">
      <c r="A32" s="14"/>
      <c r="B32" s="283" t="s">
        <v>3083</v>
      </c>
      <c r="C32" s="40">
        <v>1</v>
      </c>
      <c r="D32" s="40">
        <v>1</v>
      </c>
      <c r="E32" s="290">
        <f t="shared" si="0"/>
        <v>0</v>
      </c>
      <c r="F32" s="292">
        <v>0</v>
      </c>
      <c r="G32" s="40">
        <v>0</v>
      </c>
      <c r="H32" s="37">
        <f t="shared" si="1"/>
        <v>0</v>
      </c>
      <c r="I32" s="288">
        <v>0</v>
      </c>
      <c r="J32" s="290">
        <v>3</v>
      </c>
      <c r="K32" s="300">
        <v>0</v>
      </c>
      <c r="L32" s="300">
        <v>0</v>
      </c>
      <c r="M32" s="37"/>
      <c r="N32" s="280"/>
    </row>
    <row r="33" spans="1:14" s="1" customFormat="1" ht="27" customHeight="1">
      <c r="A33" s="14"/>
      <c r="B33" s="283" t="s">
        <v>3088</v>
      </c>
      <c r="C33" s="40">
        <v>20</v>
      </c>
      <c r="D33" s="40">
        <v>14</v>
      </c>
      <c r="E33" s="290">
        <f t="shared" si="0"/>
        <v>6</v>
      </c>
      <c r="F33" s="292">
        <v>14</v>
      </c>
      <c r="G33" s="40">
        <v>13</v>
      </c>
      <c r="H33" s="37">
        <f t="shared" si="1"/>
        <v>1</v>
      </c>
      <c r="I33" s="288">
        <v>5</v>
      </c>
      <c r="J33" s="290">
        <v>4</v>
      </c>
      <c r="K33" s="300">
        <v>0</v>
      </c>
      <c r="L33" s="300">
        <v>0</v>
      </c>
      <c r="M33" s="37"/>
      <c r="N33" s="280"/>
    </row>
    <row r="34" spans="1:14" s="1" customFormat="1" ht="27" customHeight="1">
      <c r="A34" s="14"/>
      <c r="B34" s="283" t="s">
        <v>3165</v>
      </c>
      <c r="C34" s="40">
        <v>1</v>
      </c>
      <c r="D34" s="40">
        <v>1</v>
      </c>
      <c r="E34" s="290">
        <f t="shared" si="0"/>
        <v>0</v>
      </c>
      <c r="F34" s="292">
        <v>0</v>
      </c>
      <c r="G34" s="40">
        <v>0</v>
      </c>
      <c r="H34" s="37">
        <f t="shared" si="1"/>
        <v>0</v>
      </c>
      <c r="I34" s="288">
        <v>0</v>
      </c>
      <c r="J34" s="290">
        <v>1</v>
      </c>
      <c r="K34" s="300">
        <v>0</v>
      </c>
      <c r="L34" s="300">
        <v>0</v>
      </c>
      <c r="M34" s="37"/>
      <c r="N34" s="280"/>
    </row>
    <row r="35" spans="1:14" s="1" customFormat="1" ht="27" customHeight="1">
      <c r="A35" s="14"/>
      <c r="B35" s="283" t="s">
        <v>486</v>
      </c>
      <c r="C35" s="40">
        <v>1</v>
      </c>
      <c r="D35" s="40">
        <v>1</v>
      </c>
      <c r="E35" s="290">
        <f t="shared" si="0"/>
        <v>0</v>
      </c>
      <c r="F35" s="292">
        <v>0</v>
      </c>
      <c r="G35" s="40">
        <v>0</v>
      </c>
      <c r="H35" s="37">
        <f t="shared" si="1"/>
        <v>0</v>
      </c>
      <c r="I35" s="288">
        <v>0</v>
      </c>
      <c r="J35" s="290">
        <v>6</v>
      </c>
      <c r="K35" s="300">
        <v>0</v>
      </c>
      <c r="L35" s="300">
        <v>0</v>
      </c>
      <c r="M35" s="37"/>
      <c r="N35" s="280"/>
    </row>
    <row r="36" spans="1:14" s="1" customFormat="1" ht="27" customHeight="1">
      <c r="A36" s="14"/>
      <c r="B36" s="283" t="s">
        <v>3173</v>
      </c>
      <c r="C36" s="40">
        <v>1</v>
      </c>
      <c r="D36" s="40">
        <v>1</v>
      </c>
      <c r="E36" s="290">
        <f t="shared" si="0"/>
        <v>0</v>
      </c>
      <c r="F36" s="292">
        <v>0</v>
      </c>
      <c r="G36" s="40">
        <v>0</v>
      </c>
      <c r="H36" s="37">
        <f t="shared" si="1"/>
        <v>0</v>
      </c>
      <c r="I36" s="288">
        <v>0</v>
      </c>
      <c r="J36" s="290">
        <v>1</v>
      </c>
      <c r="K36" s="300">
        <v>0</v>
      </c>
      <c r="L36" s="300">
        <v>0</v>
      </c>
      <c r="M36" s="37"/>
      <c r="N36" s="280"/>
    </row>
    <row r="37" spans="1:14" s="1" customFormat="1" ht="27" customHeight="1">
      <c r="A37" s="14"/>
      <c r="B37" s="283" t="s">
        <v>3177</v>
      </c>
      <c r="C37" s="40">
        <v>107</v>
      </c>
      <c r="D37" s="40">
        <v>92</v>
      </c>
      <c r="E37" s="290">
        <f t="shared" si="0"/>
        <v>15</v>
      </c>
      <c r="F37" s="292">
        <v>34</v>
      </c>
      <c r="G37" s="40">
        <v>33</v>
      </c>
      <c r="H37" s="37">
        <f t="shared" si="1"/>
        <v>1</v>
      </c>
      <c r="I37" s="288">
        <v>10</v>
      </c>
      <c r="J37" s="290">
        <v>3</v>
      </c>
      <c r="K37" s="300">
        <v>0</v>
      </c>
      <c r="L37" s="300">
        <v>0</v>
      </c>
      <c r="M37" s="37"/>
      <c r="N37" s="280"/>
    </row>
    <row r="38" spans="1:14" s="1" customFormat="1" ht="27" customHeight="1">
      <c r="A38" s="14"/>
      <c r="B38" s="283" t="s">
        <v>8928</v>
      </c>
      <c r="C38" s="40">
        <v>1</v>
      </c>
      <c r="D38" s="40">
        <v>0</v>
      </c>
      <c r="E38" s="290">
        <f t="shared" si="0"/>
        <v>1</v>
      </c>
      <c r="F38" s="292">
        <v>0</v>
      </c>
      <c r="G38" s="40">
        <v>0</v>
      </c>
      <c r="H38" s="37">
        <f t="shared" si="1"/>
        <v>0</v>
      </c>
      <c r="I38" s="288">
        <v>0</v>
      </c>
      <c r="J38" s="290">
        <v>1</v>
      </c>
      <c r="K38" s="300">
        <v>0</v>
      </c>
      <c r="L38" s="300">
        <v>0</v>
      </c>
      <c r="M38" s="37"/>
      <c r="N38" s="280"/>
    </row>
    <row r="39" spans="1:14" s="1" customFormat="1" ht="27" customHeight="1">
      <c r="A39" s="14"/>
      <c r="B39" s="283" t="s">
        <v>3587</v>
      </c>
      <c r="C39" s="40">
        <v>124</v>
      </c>
      <c r="D39" s="40">
        <v>111</v>
      </c>
      <c r="E39" s="290">
        <f t="shared" si="0"/>
        <v>13</v>
      </c>
      <c r="F39" s="292">
        <v>20</v>
      </c>
      <c r="G39" s="40">
        <v>20</v>
      </c>
      <c r="H39" s="37">
        <f t="shared" si="1"/>
        <v>0</v>
      </c>
      <c r="I39" s="288">
        <v>4</v>
      </c>
      <c r="J39" s="290">
        <v>3</v>
      </c>
      <c r="K39" s="300">
        <v>0</v>
      </c>
      <c r="L39" s="300">
        <v>0</v>
      </c>
      <c r="M39" s="37"/>
      <c r="N39" s="280"/>
    </row>
    <row r="40" spans="1:14" s="1" customFormat="1" ht="27" customHeight="1">
      <c r="A40" s="14"/>
      <c r="B40" s="283" t="s">
        <v>3959</v>
      </c>
      <c r="C40" s="40">
        <v>1</v>
      </c>
      <c r="D40" s="40">
        <v>1</v>
      </c>
      <c r="E40" s="290">
        <f t="shared" si="0"/>
        <v>0</v>
      </c>
      <c r="F40" s="292">
        <v>0</v>
      </c>
      <c r="G40" s="40">
        <v>0</v>
      </c>
      <c r="H40" s="37">
        <f t="shared" si="1"/>
        <v>0</v>
      </c>
      <c r="I40" s="288">
        <v>0</v>
      </c>
      <c r="J40" s="290">
        <v>2</v>
      </c>
      <c r="K40" s="300">
        <v>0</v>
      </c>
      <c r="L40" s="300">
        <v>0</v>
      </c>
      <c r="M40" s="37"/>
      <c r="N40" s="280"/>
    </row>
    <row r="41" spans="1:14" s="1" customFormat="1" ht="27" customHeight="1">
      <c r="A41" s="14"/>
      <c r="B41" s="283" t="s">
        <v>3965</v>
      </c>
      <c r="C41" s="40">
        <v>1</v>
      </c>
      <c r="D41" s="40">
        <v>0</v>
      </c>
      <c r="E41" s="290">
        <f t="shared" si="0"/>
        <v>1</v>
      </c>
      <c r="F41" s="292">
        <v>0</v>
      </c>
      <c r="G41" s="40">
        <v>0</v>
      </c>
      <c r="H41" s="37">
        <f t="shared" si="1"/>
        <v>0</v>
      </c>
      <c r="I41" s="288">
        <v>0</v>
      </c>
      <c r="J41" s="290">
        <v>1</v>
      </c>
      <c r="K41" s="300">
        <v>0</v>
      </c>
      <c r="L41" s="300">
        <v>0</v>
      </c>
      <c r="M41" s="37"/>
      <c r="N41" s="280"/>
    </row>
    <row r="42" spans="1:14" s="1" customFormat="1" ht="27" customHeight="1">
      <c r="A42" s="14"/>
      <c r="B42" s="283" t="s">
        <v>3971</v>
      </c>
      <c r="C42" s="40">
        <v>1</v>
      </c>
      <c r="D42" s="40">
        <v>1</v>
      </c>
      <c r="E42" s="290">
        <f t="shared" si="0"/>
        <v>0</v>
      </c>
      <c r="F42" s="292">
        <v>0</v>
      </c>
      <c r="G42" s="40">
        <v>0</v>
      </c>
      <c r="H42" s="37">
        <f t="shared" si="1"/>
        <v>0</v>
      </c>
      <c r="I42" s="288">
        <v>0</v>
      </c>
      <c r="J42" s="290">
        <v>1</v>
      </c>
      <c r="K42" s="300">
        <v>0</v>
      </c>
      <c r="L42" s="300">
        <v>0</v>
      </c>
      <c r="M42" s="37"/>
      <c r="N42" s="280"/>
    </row>
    <row r="43" spans="1:14" s="1" customFormat="1" ht="27" customHeight="1">
      <c r="A43" s="14"/>
      <c r="B43" s="283" t="s">
        <v>385</v>
      </c>
      <c r="C43" s="40">
        <v>5</v>
      </c>
      <c r="D43" s="40">
        <v>4</v>
      </c>
      <c r="E43" s="290">
        <f t="shared" si="0"/>
        <v>1</v>
      </c>
      <c r="F43" s="292">
        <v>8</v>
      </c>
      <c r="G43" s="40">
        <v>8</v>
      </c>
      <c r="H43" s="37">
        <f t="shared" si="1"/>
        <v>0</v>
      </c>
      <c r="I43" s="288">
        <v>3</v>
      </c>
      <c r="J43" s="290">
        <v>8</v>
      </c>
      <c r="K43" s="300">
        <v>0</v>
      </c>
      <c r="L43" s="300">
        <v>0</v>
      </c>
      <c r="M43" s="37"/>
      <c r="N43" s="280"/>
    </row>
    <row r="44" spans="1:14" s="1" customFormat="1" ht="27" customHeight="1">
      <c r="A44" s="14"/>
      <c r="B44" s="283" t="s">
        <v>3992</v>
      </c>
      <c r="C44" s="40">
        <v>2</v>
      </c>
      <c r="D44" s="40">
        <v>2</v>
      </c>
      <c r="E44" s="290">
        <f t="shared" si="0"/>
        <v>0</v>
      </c>
      <c r="F44" s="292">
        <v>0</v>
      </c>
      <c r="G44" s="40">
        <v>0</v>
      </c>
      <c r="H44" s="37">
        <f t="shared" si="1"/>
        <v>0</v>
      </c>
      <c r="I44" s="288">
        <v>0</v>
      </c>
      <c r="J44" s="290">
        <v>1</v>
      </c>
      <c r="K44" s="300">
        <v>0</v>
      </c>
      <c r="L44" s="300">
        <v>0</v>
      </c>
      <c r="M44" s="37"/>
      <c r="N44" s="280"/>
    </row>
    <row r="45" spans="1:14" s="1" customFormat="1" ht="27" customHeight="1">
      <c r="A45" s="14"/>
      <c r="B45" s="283" t="s">
        <v>3997</v>
      </c>
      <c r="C45" s="40">
        <v>2</v>
      </c>
      <c r="D45" s="40">
        <v>2</v>
      </c>
      <c r="E45" s="290">
        <f t="shared" si="0"/>
        <v>0</v>
      </c>
      <c r="F45" s="292">
        <v>0</v>
      </c>
      <c r="G45" s="40">
        <v>0</v>
      </c>
      <c r="H45" s="37">
        <f t="shared" si="1"/>
        <v>0</v>
      </c>
      <c r="I45" s="288">
        <v>0</v>
      </c>
      <c r="J45" s="290">
        <v>1</v>
      </c>
      <c r="K45" s="300">
        <v>0</v>
      </c>
      <c r="L45" s="300">
        <v>0</v>
      </c>
      <c r="M45" s="37"/>
      <c r="N45" s="280"/>
    </row>
    <row r="46" spans="1:14" s="1" customFormat="1" ht="27" customHeight="1">
      <c r="A46" s="14"/>
      <c r="B46" s="283" t="s">
        <v>498</v>
      </c>
      <c r="C46" s="40">
        <v>1</v>
      </c>
      <c r="D46" s="40">
        <v>0</v>
      </c>
      <c r="E46" s="290">
        <f t="shared" si="0"/>
        <v>1</v>
      </c>
      <c r="F46" s="292">
        <v>0</v>
      </c>
      <c r="G46" s="40">
        <v>0</v>
      </c>
      <c r="H46" s="37">
        <f t="shared" si="1"/>
        <v>0</v>
      </c>
      <c r="I46" s="288">
        <v>0</v>
      </c>
      <c r="J46" s="290">
        <v>3</v>
      </c>
      <c r="K46" s="300">
        <v>0</v>
      </c>
      <c r="L46" s="300">
        <v>0</v>
      </c>
      <c r="M46" s="37"/>
      <c r="N46" s="280"/>
    </row>
    <row r="47" spans="1:14" s="1" customFormat="1" ht="27" customHeight="1">
      <c r="A47" s="14"/>
      <c r="B47" s="283" t="s">
        <v>4009</v>
      </c>
      <c r="C47" s="40">
        <v>4</v>
      </c>
      <c r="D47" s="40">
        <v>4</v>
      </c>
      <c r="E47" s="290">
        <f t="shared" si="0"/>
        <v>0</v>
      </c>
      <c r="F47" s="292">
        <v>0</v>
      </c>
      <c r="G47" s="40">
        <v>0</v>
      </c>
      <c r="H47" s="37">
        <f t="shared" si="1"/>
        <v>0</v>
      </c>
      <c r="I47" s="288">
        <v>0</v>
      </c>
      <c r="J47" s="290">
        <v>8</v>
      </c>
      <c r="K47" s="300">
        <v>0</v>
      </c>
      <c r="L47" s="300">
        <v>0</v>
      </c>
      <c r="M47" s="37"/>
      <c r="N47" s="280"/>
    </row>
    <row r="48" spans="1:14" s="1" customFormat="1" ht="27" customHeight="1">
      <c r="A48" s="14"/>
      <c r="B48" s="283" t="s">
        <v>4022</v>
      </c>
      <c r="C48" s="40">
        <v>1</v>
      </c>
      <c r="D48" s="40">
        <v>0</v>
      </c>
      <c r="E48" s="290">
        <f t="shared" si="0"/>
        <v>1</v>
      </c>
      <c r="F48" s="292">
        <v>0</v>
      </c>
      <c r="G48" s="40">
        <v>0</v>
      </c>
      <c r="H48" s="37">
        <f t="shared" si="1"/>
        <v>0</v>
      </c>
      <c r="I48" s="288">
        <v>0</v>
      </c>
      <c r="J48" s="290">
        <v>9</v>
      </c>
      <c r="K48" s="300">
        <v>0</v>
      </c>
      <c r="L48" s="300">
        <v>0</v>
      </c>
      <c r="M48" s="37"/>
      <c r="N48" s="280"/>
    </row>
    <row r="49" spans="1:14" s="1" customFormat="1" ht="27" customHeight="1">
      <c r="A49" s="14"/>
      <c r="B49" s="283" t="s">
        <v>4027</v>
      </c>
      <c r="C49" s="40">
        <v>56</v>
      </c>
      <c r="D49" s="40">
        <v>52</v>
      </c>
      <c r="E49" s="290">
        <f t="shared" si="0"/>
        <v>4</v>
      </c>
      <c r="F49" s="292">
        <v>19</v>
      </c>
      <c r="G49" s="40">
        <v>19</v>
      </c>
      <c r="H49" s="37">
        <f t="shared" si="1"/>
        <v>0</v>
      </c>
      <c r="I49" s="288">
        <v>3</v>
      </c>
      <c r="J49" s="290">
        <v>4</v>
      </c>
      <c r="K49" s="300">
        <v>0</v>
      </c>
      <c r="L49" s="300">
        <v>0</v>
      </c>
      <c r="M49" s="37"/>
      <c r="N49" s="280"/>
    </row>
    <row r="50" spans="1:14" s="1" customFormat="1" ht="27" customHeight="1">
      <c r="A50" s="14"/>
      <c r="B50" s="283" t="s">
        <v>4233</v>
      </c>
      <c r="C50" s="40">
        <v>1</v>
      </c>
      <c r="D50" s="40">
        <v>1</v>
      </c>
      <c r="E50" s="290">
        <f t="shared" si="0"/>
        <v>0</v>
      </c>
      <c r="F50" s="292">
        <v>0</v>
      </c>
      <c r="G50" s="40">
        <v>0</v>
      </c>
      <c r="H50" s="37">
        <f t="shared" si="1"/>
        <v>0</v>
      </c>
      <c r="I50" s="288">
        <v>0</v>
      </c>
      <c r="J50" s="290">
        <v>2</v>
      </c>
      <c r="K50" s="300">
        <v>0</v>
      </c>
      <c r="L50" s="300">
        <v>0</v>
      </c>
      <c r="M50" s="37"/>
      <c r="N50" s="280"/>
    </row>
    <row r="51" spans="1:14" s="1" customFormat="1" ht="27" customHeight="1">
      <c r="A51" s="14"/>
      <c r="B51" s="283" t="s">
        <v>4237</v>
      </c>
      <c r="C51" s="40">
        <v>6</v>
      </c>
      <c r="D51" s="40">
        <v>6</v>
      </c>
      <c r="E51" s="290">
        <f t="shared" si="0"/>
        <v>0</v>
      </c>
      <c r="F51" s="292">
        <v>0</v>
      </c>
      <c r="G51" s="40">
        <v>0</v>
      </c>
      <c r="H51" s="37">
        <f t="shared" si="1"/>
        <v>0</v>
      </c>
      <c r="I51" s="288">
        <v>0</v>
      </c>
      <c r="J51" s="290">
        <v>1</v>
      </c>
      <c r="K51" s="300">
        <v>0</v>
      </c>
      <c r="L51" s="300">
        <v>0</v>
      </c>
      <c r="M51" s="37"/>
      <c r="N51" s="280"/>
    </row>
    <row r="52" spans="1:14" s="1" customFormat="1" ht="27" customHeight="1">
      <c r="A52" s="14"/>
      <c r="B52" s="283" t="s">
        <v>17758</v>
      </c>
      <c r="C52" s="40">
        <v>1</v>
      </c>
      <c r="D52" s="40">
        <v>1</v>
      </c>
      <c r="E52" s="290">
        <f t="shared" si="0"/>
        <v>0</v>
      </c>
      <c r="F52" s="292">
        <v>0</v>
      </c>
      <c r="G52" s="40">
        <v>0</v>
      </c>
      <c r="H52" s="37">
        <f t="shared" si="1"/>
        <v>0</v>
      </c>
      <c r="I52" s="288">
        <v>0</v>
      </c>
      <c r="J52" s="290">
        <v>1</v>
      </c>
      <c r="K52" s="300">
        <v>0</v>
      </c>
      <c r="L52" s="300">
        <v>0</v>
      </c>
      <c r="M52" s="37"/>
      <c r="N52" s="280"/>
    </row>
    <row r="53" spans="1:14" s="1" customFormat="1" ht="27" customHeight="1">
      <c r="A53" s="14"/>
      <c r="B53" s="283" t="s">
        <v>4274</v>
      </c>
      <c r="C53" s="40">
        <v>1</v>
      </c>
      <c r="D53" s="40">
        <v>1</v>
      </c>
      <c r="E53" s="290">
        <f t="shared" si="0"/>
        <v>0</v>
      </c>
      <c r="F53" s="292">
        <v>0</v>
      </c>
      <c r="G53" s="40">
        <v>0</v>
      </c>
      <c r="H53" s="37">
        <f t="shared" si="1"/>
        <v>0</v>
      </c>
      <c r="I53" s="288">
        <v>0</v>
      </c>
      <c r="J53" s="290">
        <v>1</v>
      </c>
      <c r="K53" s="300">
        <v>0</v>
      </c>
      <c r="L53" s="300">
        <v>0</v>
      </c>
      <c r="M53" s="37"/>
      <c r="N53" s="280"/>
    </row>
    <row r="54" spans="1:14" s="1" customFormat="1" ht="27" customHeight="1">
      <c r="A54" s="14"/>
      <c r="B54" s="283" t="s">
        <v>4281</v>
      </c>
      <c r="C54" s="40">
        <v>5</v>
      </c>
      <c r="D54" s="40">
        <v>4</v>
      </c>
      <c r="E54" s="290">
        <f t="shared" si="0"/>
        <v>1</v>
      </c>
      <c r="F54" s="292">
        <v>0</v>
      </c>
      <c r="G54" s="40">
        <v>0</v>
      </c>
      <c r="H54" s="37">
        <f t="shared" si="1"/>
        <v>0</v>
      </c>
      <c r="I54" s="288">
        <v>0</v>
      </c>
      <c r="J54" s="290">
        <v>2</v>
      </c>
      <c r="K54" s="300">
        <v>0</v>
      </c>
      <c r="L54" s="300">
        <v>0</v>
      </c>
      <c r="M54" s="37"/>
      <c r="N54" s="280"/>
    </row>
    <row r="55" spans="1:14" s="1" customFormat="1" ht="27" customHeight="1">
      <c r="A55" s="14"/>
      <c r="B55" s="283" t="s">
        <v>3321</v>
      </c>
      <c r="C55" s="40">
        <v>1</v>
      </c>
      <c r="D55" s="40">
        <v>0</v>
      </c>
      <c r="E55" s="290">
        <f t="shared" si="0"/>
        <v>1</v>
      </c>
      <c r="F55" s="292">
        <v>0</v>
      </c>
      <c r="G55" s="40">
        <v>0</v>
      </c>
      <c r="H55" s="37">
        <f t="shared" si="1"/>
        <v>0</v>
      </c>
      <c r="I55" s="288">
        <v>0</v>
      </c>
      <c r="J55" s="290">
        <v>9</v>
      </c>
      <c r="K55" s="300">
        <v>0</v>
      </c>
      <c r="L55" s="300">
        <v>0</v>
      </c>
      <c r="M55" s="37"/>
      <c r="N55" s="280"/>
    </row>
    <row r="56" spans="1:14" s="1" customFormat="1" ht="27" customHeight="1">
      <c r="A56" s="14"/>
      <c r="B56" s="283" t="s">
        <v>4305</v>
      </c>
      <c r="C56" s="40">
        <v>1</v>
      </c>
      <c r="D56" s="40">
        <v>1</v>
      </c>
      <c r="E56" s="290">
        <f t="shared" si="0"/>
        <v>0</v>
      </c>
      <c r="F56" s="292">
        <v>0</v>
      </c>
      <c r="G56" s="40">
        <v>0</v>
      </c>
      <c r="H56" s="37">
        <f t="shared" si="1"/>
        <v>0</v>
      </c>
      <c r="I56" s="288">
        <v>0</v>
      </c>
      <c r="J56" s="290">
        <v>1</v>
      </c>
      <c r="K56" s="300">
        <v>0</v>
      </c>
      <c r="L56" s="300">
        <v>0</v>
      </c>
      <c r="M56" s="37"/>
      <c r="N56" s="280"/>
    </row>
    <row r="57" spans="1:14" s="1" customFormat="1" ht="27" customHeight="1">
      <c r="A57" s="14"/>
      <c r="B57" s="283" t="s">
        <v>4312</v>
      </c>
      <c r="C57" s="40">
        <v>23</v>
      </c>
      <c r="D57" s="40">
        <v>19</v>
      </c>
      <c r="E57" s="290">
        <f t="shared" si="0"/>
        <v>4</v>
      </c>
      <c r="F57" s="292">
        <v>0</v>
      </c>
      <c r="G57" s="40">
        <v>0</v>
      </c>
      <c r="H57" s="37">
        <f t="shared" si="1"/>
        <v>0</v>
      </c>
      <c r="I57" s="288">
        <v>0</v>
      </c>
      <c r="J57" s="290">
        <v>2</v>
      </c>
      <c r="K57" s="300">
        <v>0</v>
      </c>
      <c r="L57" s="300">
        <v>0</v>
      </c>
      <c r="M57" s="37"/>
      <c r="N57" s="280"/>
    </row>
    <row r="58" spans="1:14" s="1" customFormat="1" ht="27" customHeight="1">
      <c r="A58" s="14"/>
      <c r="B58" s="283" t="s">
        <v>17759</v>
      </c>
      <c r="C58" s="40">
        <v>1</v>
      </c>
      <c r="D58" s="40">
        <v>1</v>
      </c>
      <c r="E58" s="290">
        <f t="shared" si="0"/>
        <v>0</v>
      </c>
      <c r="F58" s="292">
        <v>0</v>
      </c>
      <c r="G58" s="40">
        <v>0</v>
      </c>
      <c r="H58" s="37">
        <f t="shared" si="1"/>
        <v>0</v>
      </c>
      <c r="I58" s="288">
        <v>0</v>
      </c>
      <c r="J58" s="290">
        <v>3</v>
      </c>
      <c r="K58" s="300">
        <v>0</v>
      </c>
      <c r="L58" s="300">
        <v>0</v>
      </c>
      <c r="M58" s="37"/>
      <c r="N58" s="280"/>
    </row>
    <row r="59" spans="1:14" s="1" customFormat="1" ht="27" customHeight="1">
      <c r="A59" s="14"/>
      <c r="B59" s="283" t="s">
        <v>4411</v>
      </c>
      <c r="C59" s="40">
        <v>2</v>
      </c>
      <c r="D59" s="40">
        <v>1</v>
      </c>
      <c r="E59" s="290">
        <f t="shared" si="0"/>
        <v>1</v>
      </c>
      <c r="F59" s="292">
        <v>0</v>
      </c>
      <c r="G59" s="40">
        <v>0</v>
      </c>
      <c r="H59" s="37">
        <f t="shared" si="1"/>
        <v>0</v>
      </c>
      <c r="I59" s="288">
        <v>0</v>
      </c>
      <c r="J59" s="290">
        <v>1</v>
      </c>
      <c r="K59" s="300">
        <v>0</v>
      </c>
      <c r="L59" s="300">
        <v>0</v>
      </c>
      <c r="M59" s="37"/>
      <c r="N59" s="280"/>
    </row>
    <row r="60" spans="1:14" s="1" customFormat="1" ht="27" customHeight="1">
      <c r="A60" s="14"/>
      <c r="B60" s="283" t="s">
        <v>4422</v>
      </c>
      <c r="C60" s="40">
        <v>1</v>
      </c>
      <c r="D60" s="40">
        <v>1</v>
      </c>
      <c r="E60" s="290">
        <f t="shared" si="0"/>
        <v>0</v>
      </c>
      <c r="F60" s="292">
        <v>0</v>
      </c>
      <c r="G60" s="40">
        <v>0</v>
      </c>
      <c r="H60" s="37">
        <f t="shared" si="1"/>
        <v>0</v>
      </c>
      <c r="I60" s="288">
        <v>0</v>
      </c>
      <c r="J60" s="290">
        <v>4</v>
      </c>
      <c r="K60" s="300">
        <v>0</v>
      </c>
      <c r="L60" s="300">
        <v>0</v>
      </c>
      <c r="M60" s="37"/>
      <c r="N60" s="280"/>
    </row>
    <row r="61" spans="1:14" s="1" customFormat="1" ht="27" customHeight="1">
      <c r="A61" s="14"/>
      <c r="B61" s="283" t="s">
        <v>4426</v>
      </c>
      <c r="C61" s="40">
        <v>16</v>
      </c>
      <c r="D61" s="40">
        <v>12</v>
      </c>
      <c r="E61" s="290">
        <f t="shared" si="0"/>
        <v>4</v>
      </c>
      <c r="F61" s="292">
        <v>0</v>
      </c>
      <c r="G61" s="40">
        <v>0</v>
      </c>
      <c r="H61" s="37">
        <f t="shared" si="1"/>
        <v>0</v>
      </c>
      <c r="I61" s="288">
        <v>0</v>
      </c>
      <c r="J61" s="290">
        <v>2</v>
      </c>
      <c r="K61" s="300">
        <v>0</v>
      </c>
      <c r="L61" s="300">
        <v>0</v>
      </c>
      <c r="M61" s="37"/>
      <c r="N61" s="280"/>
    </row>
    <row r="62" spans="1:14" s="1" customFormat="1" ht="27" customHeight="1">
      <c r="A62" s="14"/>
      <c r="B62" s="283" t="s">
        <v>4483</v>
      </c>
      <c r="C62" s="40">
        <v>2</v>
      </c>
      <c r="D62" s="40">
        <v>2</v>
      </c>
      <c r="E62" s="290">
        <f t="shared" si="0"/>
        <v>0</v>
      </c>
      <c r="F62" s="292">
        <v>0</v>
      </c>
      <c r="G62" s="40">
        <v>0</v>
      </c>
      <c r="H62" s="37">
        <f t="shared" si="1"/>
        <v>0</v>
      </c>
      <c r="I62" s="288">
        <v>0</v>
      </c>
      <c r="J62" s="290">
        <v>0</v>
      </c>
      <c r="K62" s="300">
        <v>0</v>
      </c>
      <c r="L62" s="300">
        <v>0</v>
      </c>
      <c r="M62" s="37"/>
      <c r="N62" s="280"/>
    </row>
    <row r="63" spans="1:14" s="1" customFormat="1" ht="27" customHeight="1">
      <c r="A63" s="14"/>
      <c r="B63" s="283" t="s">
        <v>4489</v>
      </c>
      <c r="C63" s="40">
        <v>21</v>
      </c>
      <c r="D63" s="40">
        <v>20</v>
      </c>
      <c r="E63" s="290">
        <f t="shared" si="0"/>
        <v>1</v>
      </c>
      <c r="F63" s="292">
        <v>0</v>
      </c>
      <c r="G63" s="40">
        <v>0</v>
      </c>
      <c r="H63" s="37">
        <f t="shared" si="1"/>
        <v>0</v>
      </c>
      <c r="I63" s="288">
        <v>0</v>
      </c>
      <c r="J63" s="290">
        <v>0</v>
      </c>
      <c r="K63" s="300">
        <v>0</v>
      </c>
      <c r="L63" s="300">
        <v>0</v>
      </c>
      <c r="M63" s="37"/>
      <c r="N63" s="280"/>
    </row>
    <row r="64" spans="1:14" s="1" customFormat="1" ht="27" customHeight="1">
      <c r="A64" s="14"/>
      <c r="B64" s="283" t="s">
        <v>4578</v>
      </c>
      <c r="C64" s="40">
        <v>1</v>
      </c>
      <c r="D64" s="40">
        <v>1</v>
      </c>
      <c r="E64" s="290">
        <f t="shared" si="0"/>
        <v>0</v>
      </c>
      <c r="F64" s="292">
        <v>0</v>
      </c>
      <c r="G64" s="40">
        <v>0</v>
      </c>
      <c r="H64" s="37">
        <f t="shared" si="1"/>
        <v>0</v>
      </c>
      <c r="I64" s="288">
        <v>0</v>
      </c>
      <c r="J64" s="290">
        <v>0</v>
      </c>
      <c r="K64" s="300">
        <v>0</v>
      </c>
      <c r="L64" s="300">
        <v>0</v>
      </c>
      <c r="M64" s="37"/>
      <c r="N64" s="280"/>
    </row>
    <row r="65" spans="1:14" s="1" customFormat="1" ht="27" customHeight="1">
      <c r="A65" s="14"/>
      <c r="B65" s="283" t="s">
        <v>4582</v>
      </c>
      <c r="C65" s="40">
        <v>235</v>
      </c>
      <c r="D65" s="40">
        <v>190</v>
      </c>
      <c r="E65" s="290">
        <f t="shared" si="0"/>
        <v>45</v>
      </c>
      <c r="F65" s="292">
        <v>29</v>
      </c>
      <c r="G65" s="40">
        <v>28</v>
      </c>
      <c r="H65" s="37">
        <f t="shared" si="1"/>
        <v>1</v>
      </c>
      <c r="I65" s="288">
        <v>7</v>
      </c>
      <c r="J65" s="290">
        <v>3</v>
      </c>
      <c r="K65" s="300">
        <v>0</v>
      </c>
      <c r="L65" s="300">
        <v>0</v>
      </c>
      <c r="M65" s="37"/>
      <c r="N65" s="280"/>
    </row>
    <row r="66" spans="1:14" s="1" customFormat="1" ht="27" customHeight="1">
      <c r="A66" s="14"/>
      <c r="B66" s="283" t="s">
        <v>5466</v>
      </c>
      <c r="C66" s="40">
        <v>1</v>
      </c>
      <c r="D66" s="40">
        <v>1</v>
      </c>
      <c r="E66" s="290">
        <f t="shared" si="0"/>
        <v>0</v>
      </c>
      <c r="F66" s="292">
        <v>0</v>
      </c>
      <c r="G66" s="40">
        <v>0</v>
      </c>
      <c r="H66" s="37">
        <f t="shared" si="1"/>
        <v>0</v>
      </c>
      <c r="I66" s="288">
        <v>0</v>
      </c>
      <c r="J66" s="290">
        <v>0</v>
      </c>
      <c r="K66" s="300">
        <v>0</v>
      </c>
      <c r="L66" s="300">
        <v>0</v>
      </c>
      <c r="M66" s="37"/>
      <c r="N66" s="280"/>
    </row>
    <row r="67" spans="1:14" s="1" customFormat="1" ht="27" customHeight="1">
      <c r="A67" s="14"/>
      <c r="B67" s="283" t="s">
        <v>5471</v>
      </c>
      <c r="C67" s="40">
        <v>1</v>
      </c>
      <c r="D67" s="40">
        <v>1</v>
      </c>
      <c r="E67" s="290">
        <f t="shared" si="0"/>
        <v>0</v>
      </c>
      <c r="F67" s="292">
        <v>0</v>
      </c>
      <c r="G67" s="40">
        <v>0</v>
      </c>
      <c r="H67" s="37">
        <f t="shared" si="1"/>
        <v>0</v>
      </c>
      <c r="I67" s="288">
        <v>0</v>
      </c>
      <c r="J67" s="290">
        <v>1</v>
      </c>
      <c r="K67" s="300">
        <v>0</v>
      </c>
      <c r="L67" s="300">
        <v>0</v>
      </c>
      <c r="M67" s="37"/>
      <c r="N67" s="280"/>
    </row>
    <row r="68" spans="1:14" s="1" customFormat="1" ht="27" customHeight="1">
      <c r="A68" s="14"/>
      <c r="B68" s="283" t="s">
        <v>5476</v>
      </c>
      <c r="C68" s="40">
        <v>42</v>
      </c>
      <c r="D68" s="40">
        <v>38</v>
      </c>
      <c r="E68" s="290">
        <f t="shared" si="0"/>
        <v>4</v>
      </c>
      <c r="F68" s="292">
        <v>0</v>
      </c>
      <c r="G68" s="40">
        <v>0</v>
      </c>
      <c r="H68" s="37">
        <f t="shared" si="1"/>
        <v>0</v>
      </c>
      <c r="I68" s="288">
        <v>0</v>
      </c>
      <c r="J68" s="290">
        <v>0</v>
      </c>
      <c r="K68" s="300">
        <v>0</v>
      </c>
      <c r="L68" s="300">
        <v>0</v>
      </c>
      <c r="M68" s="37"/>
      <c r="N68" s="280"/>
    </row>
    <row r="69" spans="1:14" s="1" customFormat="1" ht="27" customHeight="1">
      <c r="A69" s="14"/>
      <c r="B69" s="283" t="s">
        <v>5636</v>
      </c>
      <c r="C69" s="40">
        <v>58</v>
      </c>
      <c r="D69" s="40">
        <v>51</v>
      </c>
      <c r="E69" s="290">
        <f t="shared" si="0"/>
        <v>7</v>
      </c>
      <c r="F69" s="292">
        <v>11</v>
      </c>
      <c r="G69" s="40">
        <v>11</v>
      </c>
      <c r="H69" s="37">
        <f t="shared" si="1"/>
        <v>0</v>
      </c>
      <c r="I69" s="288">
        <v>1</v>
      </c>
      <c r="J69" s="290">
        <v>1</v>
      </c>
      <c r="K69" s="300">
        <v>0</v>
      </c>
      <c r="L69" s="300">
        <v>0</v>
      </c>
      <c r="M69" s="37"/>
      <c r="N69" s="280"/>
    </row>
    <row r="70" spans="1:14" s="1" customFormat="1" ht="27" customHeight="1">
      <c r="A70" s="14"/>
      <c r="B70" s="283" t="s">
        <v>5836</v>
      </c>
      <c r="C70" s="40">
        <v>106</v>
      </c>
      <c r="D70" s="40">
        <v>88</v>
      </c>
      <c r="E70" s="290">
        <f t="shared" si="0"/>
        <v>18</v>
      </c>
      <c r="F70" s="292">
        <v>20</v>
      </c>
      <c r="G70" s="40">
        <v>19</v>
      </c>
      <c r="H70" s="37">
        <f t="shared" ref="H70:H133" si="2">+F70-G70</f>
        <v>1</v>
      </c>
      <c r="I70" s="288">
        <v>8</v>
      </c>
      <c r="J70" s="290">
        <v>7</v>
      </c>
      <c r="K70" s="300">
        <v>0</v>
      </c>
      <c r="L70" s="300">
        <v>0</v>
      </c>
      <c r="M70" s="37"/>
      <c r="N70" s="280"/>
    </row>
    <row r="71" spans="1:14" s="1" customFormat="1" ht="27" customHeight="1">
      <c r="A71" s="14"/>
      <c r="B71" s="283" t="s">
        <v>6305</v>
      </c>
      <c r="C71" s="40">
        <v>1</v>
      </c>
      <c r="D71" s="40">
        <v>1</v>
      </c>
      <c r="E71" s="290">
        <f t="shared" ref="E71:E139" si="3">+C71-D71</f>
        <v>0</v>
      </c>
      <c r="F71" s="292">
        <v>0</v>
      </c>
      <c r="G71" s="40">
        <v>0</v>
      </c>
      <c r="H71" s="37">
        <f t="shared" si="2"/>
        <v>0</v>
      </c>
      <c r="I71" s="288">
        <v>0</v>
      </c>
      <c r="J71" s="290">
        <v>6</v>
      </c>
      <c r="K71" s="300">
        <v>0</v>
      </c>
      <c r="L71" s="300">
        <v>0</v>
      </c>
      <c r="M71" s="37"/>
      <c r="N71" s="280"/>
    </row>
    <row r="72" spans="1:14" s="1" customFormat="1" ht="27" customHeight="1">
      <c r="A72" s="14"/>
      <c r="B72" s="283" t="s">
        <v>6310</v>
      </c>
      <c r="C72" s="40">
        <v>4</v>
      </c>
      <c r="D72" s="40">
        <v>3</v>
      </c>
      <c r="E72" s="290">
        <f t="shared" si="3"/>
        <v>1</v>
      </c>
      <c r="F72" s="292">
        <v>6</v>
      </c>
      <c r="G72" s="40">
        <v>5</v>
      </c>
      <c r="H72" s="37">
        <f t="shared" si="2"/>
        <v>1</v>
      </c>
      <c r="I72" s="288">
        <v>3</v>
      </c>
      <c r="J72" s="290">
        <v>3</v>
      </c>
      <c r="K72" s="300">
        <v>0</v>
      </c>
      <c r="L72" s="300">
        <v>0</v>
      </c>
      <c r="M72" s="37"/>
      <c r="N72" s="280"/>
    </row>
    <row r="73" spans="1:14" s="1" customFormat="1" ht="27" customHeight="1">
      <c r="A73" s="14"/>
      <c r="B73" s="283" t="s">
        <v>6324</v>
      </c>
      <c r="C73" s="40">
        <v>62</v>
      </c>
      <c r="D73" s="40">
        <v>57</v>
      </c>
      <c r="E73" s="290">
        <f t="shared" si="3"/>
        <v>5</v>
      </c>
      <c r="F73" s="292">
        <v>0</v>
      </c>
      <c r="G73" s="40">
        <v>0</v>
      </c>
      <c r="H73" s="37">
        <f t="shared" si="2"/>
        <v>0</v>
      </c>
      <c r="I73" s="288">
        <v>0</v>
      </c>
      <c r="J73" s="290">
        <v>0</v>
      </c>
      <c r="K73" s="300">
        <v>0</v>
      </c>
      <c r="L73" s="300">
        <v>0</v>
      </c>
      <c r="M73" s="37"/>
      <c r="N73" s="280"/>
    </row>
    <row r="74" spans="1:14" s="1" customFormat="1" ht="27" customHeight="1">
      <c r="A74" s="14"/>
      <c r="B74" s="283" t="s">
        <v>3310</v>
      </c>
      <c r="C74" s="40">
        <v>1</v>
      </c>
      <c r="D74" s="40">
        <v>1</v>
      </c>
      <c r="E74" s="290">
        <f t="shared" si="3"/>
        <v>0</v>
      </c>
      <c r="F74" s="292">
        <v>0</v>
      </c>
      <c r="G74" s="40">
        <v>0</v>
      </c>
      <c r="H74" s="37">
        <f t="shared" si="2"/>
        <v>0</v>
      </c>
      <c r="I74" s="288">
        <v>0</v>
      </c>
      <c r="J74" s="290">
        <v>1</v>
      </c>
      <c r="K74" s="300">
        <v>0</v>
      </c>
      <c r="L74" s="300">
        <v>0</v>
      </c>
      <c r="M74" s="37"/>
      <c r="N74" s="280"/>
    </row>
    <row r="75" spans="1:14" s="1" customFormat="1" ht="27" customHeight="1">
      <c r="A75" s="14"/>
      <c r="B75" s="283" t="s">
        <v>6581</v>
      </c>
      <c r="C75" s="40">
        <v>4</v>
      </c>
      <c r="D75" s="40">
        <v>3</v>
      </c>
      <c r="E75" s="290">
        <f t="shared" si="3"/>
        <v>1</v>
      </c>
      <c r="F75" s="292">
        <v>0</v>
      </c>
      <c r="G75" s="40">
        <v>0</v>
      </c>
      <c r="H75" s="37">
        <f t="shared" si="2"/>
        <v>0</v>
      </c>
      <c r="I75" s="288">
        <v>0</v>
      </c>
      <c r="J75" s="290">
        <v>0</v>
      </c>
      <c r="K75" s="300">
        <v>0</v>
      </c>
      <c r="L75" s="300">
        <v>0</v>
      </c>
      <c r="M75" s="37"/>
      <c r="N75" s="280"/>
    </row>
    <row r="76" spans="1:14" s="1" customFormat="1" ht="27" customHeight="1">
      <c r="A76" s="14"/>
      <c r="B76" s="283" t="s">
        <v>6989</v>
      </c>
      <c r="C76" s="40">
        <v>0</v>
      </c>
      <c r="D76" s="40">
        <v>0</v>
      </c>
      <c r="E76" s="290">
        <v>0</v>
      </c>
      <c r="F76" s="292">
        <v>38</v>
      </c>
      <c r="G76" s="40">
        <v>38</v>
      </c>
      <c r="H76" s="37">
        <f t="shared" si="2"/>
        <v>0</v>
      </c>
      <c r="I76" s="288">
        <v>5</v>
      </c>
      <c r="J76" s="290">
        <v>1</v>
      </c>
      <c r="K76" s="300">
        <v>0</v>
      </c>
      <c r="L76" s="300">
        <v>0</v>
      </c>
      <c r="M76" s="37"/>
      <c r="N76" s="280"/>
    </row>
    <row r="77" spans="1:14" s="1" customFormat="1" ht="27" customHeight="1">
      <c r="A77" s="14"/>
      <c r="B77" s="283" t="s">
        <v>7729</v>
      </c>
      <c r="C77" s="40">
        <v>0</v>
      </c>
      <c r="D77" s="40">
        <v>0</v>
      </c>
      <c r="E77" s="290">
        <v>0</v>
      </c>
      <c r="F77" s="292">
        <v>5</v>
      </c>
      <c r="G77" s="40">
        <v>5</v>
      </c>
      <c r="H77" s="37">
        <f t="shared" si="2"/>
        <v>0</v>
      </c>
      <c r="I77" s="288">
        <v>10</v>
      </c>
      <c r="J77" s="290">
        <v>2</v>
      </c>
      <c r="K77" s="300">
        <v>0</v>
      </c>
      <c r="L77" s="300">
        <v>0</v>
      </c>
      <c r="M77" s="37"/>
      <c r="N77" s="280"/>
    </row>
    <row r="78" spans="1:14" s="1" customFormat="1" ht="27" customHeight="1">
      <c r="A78" s="14"/>
      <c r="B78" s="283" t="s">
        <v>6600</v>
      </c>
      <c r="C78" s="40">
        <v>1</v>
      </c>
      <c r="D78" s="40">
        <v>1</v>
      </c>
      <c r="E78" s="290">
        <f t="shared" si="3"/>
        <v>0</v>
      </c>
      <c r="F78" s="292">
        <v>0</v>
      </c>
      <c r="G78" s="40">
        <v>0</v>
      </c>
      <c r="H78" s="37">
        <f t="shared" si="2"/>
        <v>0</v>
      </c>
      <c r="I78" s="288">
        <v>0</v>
      </c>
      <c r="J78" s="290">
        <v>1</v>
      </c>
      <c r="K78" s="300">
        <v>0</v>
      </c>
      <c r="L78" s="300">
        <v>0</v>
      </c>
      <c r="M78" s="37"/>
      <c r="N78" s="280"/>
    </row>
    <row r="79" spans="1:14" s="1" customFormat="1" ht="27" customHeight="1">
      <c r="A79" s="14"/>
      <c r="B79" s="283" t="s">
        <v>6605</v>
      </c>
      <c r="C79" s="40">
        <v>43</v>
      </c>
      <c r="D79" s="40">
        <v>38</v>
      </c>
      <c r="E79" s="290">
        <f t="shared" si="3"/>
        <v>5</v>
      </c>
      <c r="F79" s="292">
        <v>0</v>
      </c>
      <c r="G79" s="40">
        <v>0</v>
      </c>
      <c r="H79" s="37">
        <f t="shared" si="2"/>
        <v>0</v>
      </c>
      <c r="I79" s="288">
        <v>0</v>
      </c>
      <c r="J79" s="290">
        <v>1</v>
      </c>
      <c r="K79" s="300">
        <v>0</v>
      </c>
      <c r="L79" s="300">
        <v>0</v>
      </c>
      <c r="M79" s="37"/>
      <c r="N79" s="280"/>
    </row>
    <row r="80" spans="1:14" s="1" customFormat="1" ht="27" customHeight="1">
      <c r="A80" s="14"/>
      <c r="B80" s="283" t="s">
        <v>529</v>
      </c>
      <c r="C80" s="40">
        <v>1</v>
      </c>
      <c r="D80" s="40">
        <v>1</v>
      </c>
      <c r="E80" s="290">
        <f t="shared" si="3"/>
        <v>0</v>
      </c>
      <c r="F80" s="292">
        <v>0</v>
      </c>
      <c r="G80" s="40">
        <v>0</v>
      </c>
      <c r="H80" s="37">
        <f t="shared" si="2"/>
        <v>0</v>
      </c>
      <c r="I80" s="288">
        <v>0</v>
      </c>
      <c r="J80" s="290">
        <v>0</v>
      </c>
      <c r="K80" s="300">
        <v>0</v>
      </c>
      <c r="L80" s="300">
        <v>0</v>
      </c>
      <c r="M80" s="37"/>
      <c r="N80" s="280"/>
    </row>
    <row r="81" spans="1:14" s="1" customFormat="1" ht="27" customHeight="1">
      <c r="A81" s="14"/>
      <c r="B81" s="283" t="s">
        <v>11373</v>
      </c>
      <c r="C81" s="40">
        <v>0</v>
      </c>
      <c r="D81" s="40">
        <v>0</v>
      </c>
      <c r="E81" s="290">
        <v>0</v>
      </c>
      <c r="F81" s="292">
        <v>14</v>
      </c>
      <c r="G81" s="40">
        <v>14</v>
      </c>
      <c r="H81" s="37">
        <f t="shared" si="2"/>
        <v>0</v>
      </c>
      <c r="I81" s="288">
        <v>2</v>
      </c>
      <c r="J81" s="290">
        <v>2</v>
      </c>
      <c r="K81" s="300">
        <v>0</v>
      </c>
      <c r="L81" s="300">
        <v>0</v>
      </c>
      <c r="M81" s="37"/>
      <c r="N81" s="280"/>
    </row>
    <row r="82" spans="1:14" s="1" customFormat="1" ht="27" customHeight="1">
      <c r="A82" s="14"/>
      <c r="B82" s="283" t="s">
        <v>8366</v>
      </c>
      <c r="C82" s="40">
        <v>0</v>
      </c>
      <c r="D82" s="40">
        <v>0</v>
      </c>
      <c r="E82" s="290">
        <v>0</v>
      </c>
      <c r="F82" s="292">
        <v>20</v>
      </c>
      <c r="G82" s="40">
        <v>20</v>
      </c>
      <c r="H82" s="37">
        <f t="shared" si="2"/>
        <v>0</v>
      </c>
      <c r="I82" s="288">
        <v>20</v>
      </c>
      <c r="J82" s="290">
        <v>10</v>
      </c>
      <c r="K82" s="300">
        <v>0</v>
      </c>
      <c r="L82" s="300">
        <v>0</v>
      </c>
      <c r="M82" s="37"/>
      <c r="N82" s="280"/>
    </row>
    <row r="83" spans="1:14" s="1" customFormat="1" ht="27" customHeight="1">
      <c r="A83" s="14"/>
      <c r="B83" s="283" t="s">
        <v>8788</v>
      </c>
      <c r="C83" s="40">
        <v>0</v>
      </c>
      <c r="D83" s="40">
        <v>0</v>
      </c>
      <c r="E83" s="290">
        <v>0</v>
      </c>
      <c r="F83" s="292">
        <v>15</v>
      </c>
      <c r="G83" s="40">
        <v>15</v>
      </c>
      <c r="H83" s="37">
        <f t="shared" si="2"/>
        <v>0</v>
      </c>
      <c r="I83" s="288">
        <v>5</v>
      </c>
      <c r="J83" s="290">
        <v>3</v>
      </c>
      <c r="K83" s="300">
        <v>0</v>
      </c>
      <c r="L83" s="300">
        <v>0</v>
      </c>
      <c r="M83" s="37"/>
      <c r="N83" s="280"/>
    </row>
    <row r="84" spans="1:14" s="1" customFormat="1" ht="27" customHeight="1">
      <c r="A84" s="14"/>
      <c r="B84" s="283" t="s">
        <v>11217</v>
      </c>
      <c r="C84" s="40">
        <v>0</v>
      </c>
      <c r="D84" s="40">
        <v>0</v>
      </c>
      <c r="E84" s="290">
        <v>0</v>
      </c>
      <c r="F84" s="292">
        <v>17</v>
      </c>
      <c r="G84" s="40">
        <v>17</v>
      </c>
      <c r="H84" s="37">
        <f t="shared" si="2"/>
        <v>0</v>
      </c>
      <c r="I84" s="288">
        <v>8</v>
      </c>
      <c r="J84" s="290">
        <v>3</v>
      </c>
      <c r="K84" s="300">
        <v>0</v>
      </c>
      <c r="L84" s="300">
        <v>0</v>
      </c>
      <c r="M84" s="37"/>
      <c r="N84" s="280"/>
    </row>
    <row r="85" spans="1:14" s="1" customFormat="1" ht="27" customHeight="1">
      <c r="A85" s="14"/>
      <c r="B85" s="283" t="s">
        <v>6802</v>
      </c>
      <c r="C85" s="40">
        <v>13</v>
      </c>
      <c r="D85" s="40">
        <v>12</v>
      </c>
      <c r="E85" s="290">
        <f t="shared" si="3"/>
        <v>1</v>
      </c>
      <c r="F85" s="292">
        <v>0</v>
      </c>
      <c r="G85" s="40">
        <v>0</v>
      </c>
      <c r="H85" s="37">
        <f t="shared" si="2"/>
        <v>0</v>
      </c>
      <c r="I85" s="288">
        <v>0</v>
      </c>
      <c r="J85" s="290">
        <v>0</v>
      </c>
      <c r="K85" s="300">
        <v>0</v>
      </c>
      <c r="L85" s="300">
        <v>0</v>
      </c>
      <c r="M85" s="37"/>
      <c r="N85" s="280"/>
    </row>
    <row r="86" spans="1:14" s="1" customFormat="1" ht="27" customHeight="1">
      <c r="A86" s="14"/>
      <c r="B86" s="283" t="s">
        <v>6857</v>
      </c>
      <c r="C86" s="40">
        <v>2</v>
      </c>
      <c r="D86" s="40">
        <v>2</v>
      </c>
      <c r="E86" s="290">
        <f t="shared" si="3"/>
        <v>0</v>
      </c>
      <c r="F86" s="292">
        <v>0</v>
      </c>
      <c r="G86" s="40">
        <v>0</v>
      </c>
      <c r="H86" s="37">
        <f t="shared" si="2"/>
        <v>0</v>
      </c>
      <c r="I86" s="288">
        <v>0</v>
      </c>
      <c r="J86" s="290">
        <v>0</v>
      </c>
      <c r="K86" s="300">
        <v>0</v>
      </c>
      <c r="L86" s="300">
        <v>0</v>
      </c>
      <c r="M86" s="37"/>
      <c r="N86" s="280"/>
    </row>
    <row r="87" spans="1:14" s="1" customFormat="1" ht="27" customHeight="1">
      <c r="A87" s="14"/>
      <c r="B87" s="283" t="s">
        <v>6865</v>
      </c>
      <c r="C87" s="40">
        <v>3</v>
      </c>
      <c r="D87" s="40">
        <v>3</v>
      </c>
      <c r="E87" s="290">
        <f t="shared" si="3"/>
        <v>0</v>
      </c>
      <c r="F87" s="292">
        <v>0</v>
      </c>
      <c r="G87" s="40">
        <v>0</v>
      </c>
      <c r="H87" s="37">
        <f t="shared" si="2"/>
        <v>0</v>
      </c>
      <c r="I87" s="288">
        <v>0</v>
      </c>
      <c r="J87" s="290">
        <v>1</v>
      </c>
      <c r="K87" s="300">
        <v>0</v>
      </c>
      <c r="L87" s="300">
        <v>0</v>
      </c>
      <c r="M87" s="37"/>
      <c r="N87" s="280"/>
    </row>
    <row r="88" spans="1:14" s="1" customFormat="1" ht="27" customHeight="1">
      <c r="A88" s="14"/>
      <c r="B88" s="283" t="s">
        <v>505</v>
      </c>
      <c r="C88" s="40">
        <v>20</v>
      </c>
      <c r="D88" s="40">
        <v>18</v>
      </c>
      <c r="E88" s="290">
        <f t="shared" si="3"/>
        <v>2</v>
      </c>
      <c r="F88" s="292">
        <v>0</v>
      </c>
      <c r="G88" s="40">
        <v>0</v>
      </c>
      <c r="H88" s="37">
        <f t="shared" si="2"/>
        <v>0</v>
      </c>
      <c r="I88" s="288">
        <v>0</v>
      </c>
      <c r="J88" s="290">
        <v>1</v>
      </c>
      <c r="K88" s="300">
        <v>0</v>
      </c>
      <c r="L88" s="300">
        <v>0</v>
      </c>
      <c r="M88" s="37"/>
      <c r="N88" s="280"/>
    </row>
    <row r="89" spans="1:14" s="1" customFormat="1" ht="27" customHeight="1">
      <c r="A89" s="14"/>
      <c r="B89" s="283" t="s">
        <v>6946</v>
      </c>
      <c r="C89" s="40">
        <v>4</v>
      </c>
      <c r="D89" s="40">
        <v>4</v>
      </c>
      <c r="E89" s="290">
        <f t="shared" si="3"/>
        <v>0</v>
      </c>
      <c r="F89" s="292">
        <v>0</v>
      </c>
      <c r="G89" s="40">
        <v>0</v>
      </c>
      <c r="H89" s="37">
        <f t="shared" si="2"/>
        <v>0</v>
      </c>
      <c r="I89" s="288">
        <v>0</v>
      </c>
      <c r="J89" s="290">
        <v>1</v>
      </c>
      <c r="K89" s="300">
        <v>0</v>
      </c>
      <c r="L89" s="300">
        <v>0</v>
      </c>
      <c r="M89" s="37"/>
      <c r="N89" s="280"/>
    </row>
    <row r="90" spans="1:14" s="1" customFormat="1" ht="27" customHeight="1">
      <c r="A90" s="14"/>
      <c r="B90" s="283" t="s">
        <v>1280</v>
      </c>
      <c r="C90" s="40">
        <v>3</v>
      </c>
      <c r="D90" s="40">
        <v>3</v>
      </c>
      <c r="E90" s="290">
        <f t="shared" si="3"/>
        <v>0</v>
      </c>
      <c r="F90" s="292">
        <v>0</v>
      </c>
      <c r="G90" s="40">
        <v>0</v>
      </c>
      <c r="H90" s="37">
        <f t="shared" si="2"/>
        <v>0</v>
      </c>
      <c r="I90" s="288">
        <v>0</v>
      </c>
      <c r="J90" s="290">
        <v>0</v>
      </c>
      <c r="K90" s="300">
        <v>0</v>
      </c>
      <c r="L90" s="300">
        <v>0</v>
      </c>
      <c r="M90" s="37"/>
      <c r="N90" s="280"/>
    </row>
    <row r="91" spans="1:14" s="1" customFormat="1" ht="27" customHeight="1">
      <c r="A91" s="14"/>
      <c r="B91" s="283" t="s">
        <v>6981</v>
      </c>
      <c r="C91" s="40">
        <v>1</v>
      </c>
      <c r="D91" s="40">
        <v>0</v>
      </c>
      <c r="E91" s="290">
        <f t="shared" si="3"/>
        <v>1</v>
      </c>
      <c r="F91" s="292">
        <v>0</v>
      </c>
      <c r="G91" s="40">
        <v>0</v>
      </c>
      <c r="H91" s="37">
        <f t="shared" si="2"/>
        <v>0</v>
      </c>
      <c r="I91" s="288">
        <v>0</v>
      </c>
      <c r="J91" s="290">
        <v>0</v>
      </c>
      <c r="K91" s="300">
        <v>0</v>
      </c>
      <c r="L91" s="300">
        <v>0</v>
      </c>
      <c r="M91" s="37"/>
      <c r="N91" s="280"/>
    </row>
    <row r="92" spans="1:14" s="1" customFormat="1" ht="27" customHeight="1">
      <c r="A92" s="14"/>
      <c r="B92" s="283" t="s">
        <v>6989</v>
      </c>
      <c r="C92" s="40">
        <v>199</v>
      </c>
      <c r="D92" s="40">
        <v>182</v>
      </c>
      <c r="E92" s="290">
        <f t="shared" si="3"/>
        <v>17</v>
      </c>
      <c r="F92" s="292">
        <v>0</v>
      </c>
      <c r="G92" s="40">
        <v>0</v>
      </c>
      <c r="H92" s="37">
        <f t="shared" si="2"/>
        <v>0</v>
      </c>
      <c r="I92" s="288">
        <v>0</v>
      </c>
      <c r="J92" s="290">
        <v>0</v>
      </c>
      <c r="K92" s="300">
        <v>0</v>
      </c>
      <c r="L92" s="300">
        <v>0</v>
      </c>
      <c r="M92" s="37"/>
      <c r="N92" s="280"/>
    </row>
    <row r="93" spans="1:14" s="1" customFormat="1" ht="27" customHeight="1">
      <c r="A93" s="14"/>
      <c r="B93" s="283" t="s">
        <v>7729</v>
      </c>
      <c r="C93" s="40">
        <v>43</v>
      </c>
      <c r="D93" s="40">
        <v>40</v>
      </c>
      <c r="E93" s="290">
        <f t="shared" si="3"/>
        <v>3</v>
      </c>
      <c r="F93" s="292">
        <v>0</v>
      </c>
      <c r="G93" s="40">
        <v>0</v>
      </c>
      <c r="H93" s="37">
        <f t="shared" si="2"/>
        <v>0</v>
      </c>
      <c r="I93" s="288">
        <v>0</v>
      </c>
      <c r="J93" s="290">
        <v>0</v>
      </c>
      <c r="K93" s="300">
        <v>0</v>
      </c>
      <c r="L93" s="300">
        <v>0</v>
      </c>
      <c r="M93" s="37"/>
      <c r="N93" s="280"/>
    </row>
    <row r="94" spans="1:14" s="1" customFormat="1" ht="27" customHeight="1">
      <c r="A94" s="14"/>
      <c r="B94" s="283" t="s">
        <v>7884</v>
      </c>
      <c r="C94" s="40">
        <v>33</v>
      </c>
      <c r="D94" s="40">
        <v>23</v>
      </c>
      <c r="E94" s="290">
        <f t="shared" si="3"/>
        <v>10</v>
      </c>
      <c r="F94" s="292">
        <v>0</v>
      </c>
      <c r="G94" s="40">
        <v>0</v>
      </c>
      <c r="H94" s="37">
        <f t="shared" si="2"/>
        <v>0</v>
      </c>
      <c r="I94" s="288">
        <v>0</v>
      </c>
      <c r="J94" s="290">
        <v>0</v>
      </c>
      <c r="K94" s="300">
        <v>0</v>
      </c>
      <c r="L94" s="300">
        <v>0</v>
      </c>
      <c r="M94" s="37"/>
      <c r="N94" s="280"/>
    </row>
    <row r="95" spans="1:14" s="1" customFormat="1" ht="27" customHeight="1">
      <c r="A95" s="14"/>
      <c r="B95" s="283" t="s">
        <v>8026</v>
      </c>
      <c r="C95" s="40">
        <v>1</v>
      </c>
      <c r="D95" s="40">
        <v>1</v>
      </c>
      <c r="E95" s="290">
        <f t="shared" si="3"/>
        <v>0</v>
      </c>
      <c r="F95" s="292">
        <v>0</v>
      </c>
      <c r="G95" s="40">
        <v>0</v>
      </c>
      <c r="H95" s="37">
        <f t="shared" si="2"/>
        <v>0</v>
      </c>
      <c r="I95" s="288">
        <v>0</v>
      </c>
      <c r="J95" s="290">
        <v>0</v>
      </c>
      <c r="K95" s="300">
        <v>0</v>
      </c>
      <c r="L95" s="300">
        <v>0</v>
      </c>
      <c r="M95" s="37"/>
      <c r="N95" s="280"/>
    </row>
    <row r="96" spans="1:14" s="1" customFormat="1" ht="27" customHeight="1">
      <c r="A96" s="14"/>
      <c r="B96" s="283" t="s">
        <v>8032</v>
      </c>
      <c r="C96" s="40">
        <v>89</v>
      </c>
      <c r="D96" s="40">
        <v>83</v>
      </c>
      <c r="E96" s="290">
        <f t="shared" si="3"/>
        <v>6</v>
      </c>
      <c r="F96" s="292">
        <v>0</v>
      </c>
      <c r="G96" s="40">
        <v>0</v>
      </c>
      <c r="H96" s="37">
        <f t="shared" si="2"/>
        <v>0</v>
      </c>
      <c r="I96" s="288">
        <v>0</v>
      </c>
      <c r="J96" s="290">
        <v>0</v>
      </c>
      <c r="K96" s="300">
        <v>0</v>
      </c>
      <c r="L96" s="300">
        <v>0</v>
      </c>
      <c r="M96" s="37"/>
      <c r="N96" s="280"/>
    </row>
    <row r="97" spans="1:14" s="1" customFormat="1" ht="27" customHeight="1">
      <c r="A97" s="14"/>
      <c r="B97" s="283" t="s">
        <v>8366</v>
      </c>
      <c r="C97" s="40">
        <v>122</v>
      </c>
      <c r="D97" s="40">
        <v>113</v>
      </c>
      <c r="E97" s="290">
        <f t="shared" si="3"/>
        <v>9</v>
      </c>
      <c r="F97" s="292">
        <v>0</v>
      </c>
      <c r="G97" s="40">
        <v>0</v>
      </c>
      <c r="H97" s="37">
        <f t="shared" si="2"/>
        <v>0</v>
      </c>
      <c r="I97" s="288">
        <v>0</v>
      </c>
      <c r="J97" s="290">
        <v>0</v>
      </c>
      <c r="K97" s="300">
        <v>0</v>
      </c>
      <c r="L97" s="300">
        <v>0</v>
      </c>
      <c r="M97" s="37"/>
      <c r="N97" s="280"/>
    </row>
    <row r="98" spans="1:14" s="1" customFormat="1" ht="27" customHeight="1">
      <c r="A98" s="14"/>
      <c r="B98" s="283" t="s">
        <v>537</v>
      </c>
      <c r="C98" s="40">
        <v>1</v>
      </c>
      <c r="D98" s="40">
        <v>1</v>
      </c>
      <c r="E98" s="290">
        <f t="shared" si="3"/>
        <v>0</v>
      </c>
      <c r="F98" s="292">
        <v>0</v>
      </c>
      <c r="G98" s="40">
        <v>0</v>
      </c>
      <c r="H98" s="37">
        <f t="shared" si="2"/>
        <v>0</v>
      </c>
      <c r="I98" s="288">
        <v>0</v>
      </c>
      <c r="J98" s="290">
        <v>0</v>
      </c>
      <c r="K98" s="300">
        <v>0</v>
      </c>
      <c r="L98" s="300">
        <v>0</v>
      </c>
      <c r="M98" s="37"/>
      <c r="N98" s="280"/>
    </row>
    <row r="99" spans="1:14" s="1" customFormat="1" ht="27" customHeight="1">
      <c r="A99" s="14"/>
      <c r="B99" s="283" t="s">
        <v>5289</v>
      </c>
      <c r="C99" s="40">
        <v>10</v>
      </c>
      <c r="D99" s="40">
        <v>7</v>
      </c>
      <c r="E99" s="290">
        <f t="shared" si="3"/>
        <v>3</v>
      </c>
      <c r="F99" s="292">
        <v>0</v>
      </c>
      <c r="G99" s="40">
        <v>0</v>
      </c>
      <c r="H99" s="37">
        <f t="shared" si="2"/>
        <v>0</v>
      </c>
      <c r="I99" s="288">
        <v>0</v>
      </c>
      <c r="J99" s="290">
        <v>0</v>
      </c>
      <c r="K99" s="300">
        <v>0</v>
      </c>
      <c r="L99" s="300">
        <v>0</v>
      </c>
      <c r="M99" s="37"/>
      <c r="N99" s="280"/>
    </row>
    <row r="100" spans="1:14" s="1" customFormat="1" ht="27" customHeight="1">
      <c r="A100" s="14"/>
      <c r="B100" s="283" t="s">
        <v>8788</v>
      </c>
      <c r="C100" s="40">
        <v>51</v>
      </c>
      <c r="D100" s="40">
        <v>50</v>
      </c>
      <c r="E100" s="290">
        <f t="shared" si="3"/>
        <v>1</v>
      </c>
      <c r="F100" s="292">
        <v>0</v>
      </c>
      <c r="G100" s="40">
        <v>0</v>
      </c>
      <c r="H100" s="37">
        <f t="shared" si="2"/>
        <v>0</v>
      </c>
      <c r="I100" s="288">
        <v>0</v>
      </c>
      <c r="J100" s="290">
        <v>0</v>
      </c>
      <c r="K100" s="300">
        <v>0</v>
      </c>
      <c r="L100" s="300">
        <v>0</v>
      </c>
      <c r="M100" s="37"/>
      <c r="N100" s="280"/>
    </row>
    <row r="101" spans="1:14" s="1" customFormat="1" ht="27" customHeight="1">
      <c r="A101" s="14"/>
      <c r="B101" s="283" t="s">
        <v>8981</v>
      </c>
      <c r="C101" s="40">
        <v>1</v>
      </c>
      <c r="D101" s="40">
        <v>1</v>
      </c>
      <c r="E101" s="290">
        <f t="shared" si="3"/>
        <v>0</v>
      </c>
      <c r="F101" s="292">
        <v>0</v>
      </c>
      <c r="G101" s="40">
        <v>0</v>
      </c>
      <c r="H101" s="37">
        <f t="shared" si="2"/>
        <v>0</v>
      </c>
      <c r="I101" s="288">
        <v>0</v>
      </c>
      <c r="J101" s="290">
        <v>0</v>
      </c>
      <c r="K101" s="300">
        <v>0</v>
      </c>
      <c r="L101" s="300">
        <v>0</v>
      </c>
      <c r="M101" s="37"/>
      <c r="N101" s="280"/>
    </row>
    <row r="102" spans="1:14" s="1" customFormat="1" ht="27" customHeight="1">
      <c r="A102" s="14"/>
      <c r="B102" s="283" t="s">
        <v>8987</v>
      </c>
      <c r="C102" s="40">
        <v>59</v>
      </c>
      <c r="D102" s="40">
        <v>56</v>
      </c>
      <c r="E102" s="290">
        <f t="shared" si="3"/>
        <v>3</v>
      </c>
      <c r="F102" s="292">
        <v>0</v>
      </c>
      <c r="G102" s="40">
        <v>0</v>
      </c>
      <c r="H102" s="37">
        <f t="shared" si="2"/>
        <v>0</v>
      </c>
      <c r="I102" s="288">
        <v>0</v>
      </c>
      <c r="J102" s="290">
        <v>0</v>
      </c>
      <c r="K102" s="300">
        <v>0</v>
      </c>
      <c r="L102" s="300">
        <v>0</v>
      </c>
      <c r="M102" s="37"/>
      <c r="N102" s="280"/>
    </row>
    <row r="103" spans="1:14" s="1" customFormat="1" ht="27" customHeight="1">
      <c r="A103" s="14"/>
      <c r="B103" s="283" t="s">
        <v>9227</v>
      </c>
      <c r="C103" s="40">
        <v>1</v>
      </c>
      <c r="D103" s="40">
        <v>1</v>
      </c>
      <c r="E103" s="290">
        <f t="shared" si="3"/>
        <v>0</v>
      </c>
      <c r="F103" s="292">
        <v>0</v>
      </c>
      <c r="G103" s="40">
        <v>0</v>
      </c>
      <c r="H103" s="37">
        <f t="shared" si="2"/>
        <v>0</v>
      </c>
      <c r="I103" s="288">
        <v>0</v>
      </c>
      <c r="J103" s="290">
        <v>0</v>
      </c>
      <c r="K103" s="300">
        <v>0</v>
      </c>
      <c r="L103" s="300">
        <v>0</v>
      </c>
      <c r="M103" s="37"/>
      <c r="N103" s="280"/>
    </row>
    <row r="104" spans="1:14" s="1" customFormat="1" ht="27" customHeight="1">
      <c r="A104" s="14"/>
      <c r="B104" s="283" t="s">
        <v>9231</v>
      </c>
      <c r="C104" s="40">
        <v>105</v>
      </c>
      <c r="D104" s="40">
        <v>101</v>
      </c>
      <c r="E104" s="290">
        <f t="shared" si="3"/>
        <v>4</v>
      </c>
      <c r="F104" s="292">
        <v>0</v>
      </c>
      <c r="G104" s="40">
        <v>0</v>
      </c>
      <c r="H104" s="37">
        <f t="shared" si="2"/>
        <v>0</v>
      </c>
      <c r="I104" s="288">
        <v>0</v>
      </c>
      <c r="J104" s="290">
        <v>0</v>
      </c>
      <c r="K104" s="300">
        <v>0</v>
      </c>
      <c r="L104" s="300">
        <v>0</v>
      </c>
      <c r="M104" s="37"/>
      <c r="N104" s="280"/>
    </row>
    <row r="105" spans="1:14" s="1" customFormat="1" ht="27" customHeight="1">
      <c r="A105" s="14"/>
      <c r="B105" s="283" t="s">
        <v>7019</v>
      </c>
      <c r="C105" s="40">
        <v>1</v>
      </c>
      <c r="D105" s="40">
        <v>1</v>
      </c>
      <c r="E105" s="290">
        <f t="shared" si="3"/>
        <v>0</v>
      </c>
      <c r="F105" s="292">
        <v>0</v>
      </c>
      <c r="G105" s="40">
        <v>0</v>
      </c>
      <c r="H105" s="37">
        <f t="shared" si="2"/>
        <v>0</v>
      </c>
      <c r="I105" s="288">
        <v>0</v>
      </c>
      <c r="J105" s="290">
        <v>0</v>
      </c>
      <c r="K105" s="300">
        <v>0</v>
      </c>
      <c r="L105" s="300">
        <v>0</v>
      </c>
      <c r="M105" s="37"/>
      <c r="N105" s="280"/>
    </row>
    <row r="106" spans="1:14" s="1" customFormat="1" ht="27" customHeight="1">
      <c r="A106" s="14"/>
      <c r="B106" s="283" t="s">
        <v>544</v>
      </c>
      <c r="C106" s="40">
        <v>1</v>
      </c>
      <c r="D106" s="40">
        <v>1</v>
      </c>
      <c r="E106" s="290">
        <f t="shared" si="3"/>
        <v>0</v>
      </c>
      <c r="F106" s="292">
        <v>0</v>
      </c>
      <c r="G106" s="40">
        <v>0</v>
      </c>
      <c r="H106" s="37">
        <f t="shared" si="2"/>
        <v>0</v>
      </c>
      <c r="I106" s="288">
        <v>0</v>
      </c>
      <c r="J106" s="290">
        <v>0</v>
      </c>
      <c r="K106" s="300">
        <v>0</v>
      </c>
      <c r="L106" s="300">
        <v>0</v>
      </c>
      <c r="M106" s="37"/>
      <c r="N106" s="280"/>
    </row>
    <row r="107" spans="1:14" s="1" customFormat="1" ht="27" customHeight="1">
      <c r="A107" s="14"/>
      <c r="B107" s="283" t="s">
        <v>9639</v>
      </c>
      <c r="C107" s="40">
        <v>1</v>
      </c>
      <c r="D107" s="40">
        <v>1</v>
      </c>
      <c r="E107" s="290">
        <f t="shared" si="3"/>
        <v>0</v>
      </c>
      <c r="F107" s="292">
        <v>0</v>
      </c>
      <c r="G107" s="40">
        <v>0</v>
      </c>
      <c r="H107" s="37">
        <f t="shared" si="2"/>
        <v>0</v>
      </c>
      <c r="I107" s="288">
        <v>0</v>
      </c>
      <c r="J107" s="290">
        <v>0</v>
      </c>
      <c r="K107" s="300">
        <v>0</v>
      </c>
      <c r="L107" s="300">
        <v>0</v>
      </c>
      <c r="M107" s="37"/>
      <c r="N107" s="280"/>
    </row>
    <row r="108" spans="1:14" s="1" customFormat="1" ht="27" customHeight="1">
      <c r="A108" s="14"/>
      <c r="B108" s="283" t="s">
        <v>5748</v>
      </c>
      <c r="C108" s="40">
        <v>3</v>
      </c>
      <c r="D108" s="40">
        <v>3</v>
      </c>
      <c r="E108" s="290">
        <f t="shared" si="3"/>
        <v>0</v>
      </c>
      <c r="F108" s="292">
        <v>0</v>
      </c>
      <c r="G108" s="40">
        <v>0</v>
      </c>
      <c r="H108" s="37">
        <f t="shared" si="2"/>
        <v>0</v>
      </c>
      <c r="I108" s="288">
        <v>0</v>
      </c>
      <c r="J108" s="290">
        <v>0</v>
      </c>
      <c r="K108" s="300">
        <v>0</v>
      </c>
      <c r="L108" s="300">
        <v>0</v>
      </c>
      <c r="M108" s="37"/>
      <c r="N108" s="280"/>
    </row>
    <row r="109" spans="1:14" s="1" customFormat="1" ht="27" customHeight="1">
      <c r="A109" s="14"/>
      <c r="B109" s="283" t="s">
        <v>2402</v>
      </c>
      <c r="C109" s="40">
        <v>25</v>
      </c>
      <c r="D109" s="40">
        <v>22</v>
      </c>
      <c r="E109" s="290">
        <f t="shared" si="3"/>
        <v>3</v>
      </c>
      <c r="F109" s="292">
        <v>0</v>
      </c>
      <c r="G109" s="40">
        <v>0</v>
      </c>
      <c r="H109" s="37">
        <f t="shared" si="2"/>
        <v>0</v>
      </c>
      <c r="I109" s="288">
        <v>0</v>
      </c>
      <c r="J109" s="290">
        <v>0</v>
      </c>
      <c r="K109" s="300">
        <v>0</v>
      </c>
      <c r="L109" s="300">
        <v>0</v>
      </c>
      <c r="M109" s="37"/>
      <c r="N109" s="280"/>
    </row>
    <row r="110" spans="1:14" s="1" customFormat="1" ht="27" customHeight="1">
      <c r="A110" s="14"/>
      <c r="B110" s="283" t="s">
        <v>9756</v>
      </c>
      <c r="C110" s="40">
        <v>8</v>
      </c>
      <c r="D110" s="40">
        <v>8</v>
      </c>
      <c r="E110" s="290">
        <f t="shared" si="3"/>
        <v>0</v>
      </c>
      <c r="F110" s="292">
        <v>0</v>
      </c>
      <c r="G110" s="40">
        <v>0</v>
      </c>
      <c r="H110" s="37">
        <f t="shared" si="2"/>
        <v>0</v>
      </c>
      <c r="I110" s="288">
        <v>0</v>
      </c>
      <c r="J110" s="290">
        <v>0</v>
      </c>
      <c r="K110" s="300">
        <v>0</v>
      </c>
      <c r="L110" s="300">
        <v>0</v>
      </c>
      <c r="M110" s="37"/>
      <c r="N110" s="280"/>
    </row>
    <row r="111" spans="1:14" s="1" customFormat="1" ht="27" customHeight="1">
      <c r="A111" s="14"/>
      <c r="B111" s="283" t="s">
        <v>17760</v>
      </c>
      <c r="C111" s="40">
        <v>1</v>
      </c>
      <c r="D111" s="40">
        <v>1</v>
      </c>
      <c r="E111" s="290">
        <f t="shared" si="3"/>
        <v>0</v>
      </c>
      <c r="F111" s="292">
        <v>0</v>
      </c>
      <c r="G111" s="40">
        <v>0</v>
      </c>
      <c r="H111" s="37">
        <f t="shared" si="2"/>
        <v>0</v>
      </c>
      <c r="I111" s="288">
        <v>0</v>
      </c>
      <c r="J111" s="290">
        <v>0</v>
      </c>
      <c r="K111" s="300">
        <v>0</v>
      </c>
      <c r="L111" s="300">
        <v>0</v>
      </c>
      <c r="M111" s="37"/>
      <c r="N111" s="280"/>
    </row>
    <row r="112" spans="1:14" s="1" customFormat="1" ht="27" customHeight="1">
      <c r="A112" s="14"/>
      <c r="B112" s="283" t="s">
        <v>17761</v>
      </c>
      <c r="C112" s="40">
        <v>1</v>
      </c>
      <c r="D112" s="40">
        <v>1</v>
      </c>
      <c r="E112" s="290">
        <f t="shared" si="3"/>
        <v>0</v>
      </c>
      <c r="F112" s="292">
        <v>0</v>
      </c>
      <c r="G112" s="40">
        <v>0</v>
      </c>
      <c r="H112" s="37">
        <f t="shared" si="2"/>
        <v>0</v>
      </c>
      <c r="I112" s="288">
        <v>0</v>
      </c>
      <c r="J112" s="290">
        <v>0</v>
      </c>
      <c r="K112" s="300">
        <v>0</v>
      </c>
      <c r="L112" s="300">
        <v>0</v>
      </c>
      <c r="M112" s="37"/>
      <c r="N112" s="280"/>
    </row>
    <row r="113" spans="1:14" s="1" customFormat="1" ht="27" customHeight="1">
      <c r="A113" s="14"/>
      <c r="B113" s="283" t="s">
        <v>9800</v>
      </c>
      <c r="C113" s="40">
        <v>1</v>
      </c>
      <c r="D113" s="40">
        <v>1</v>
      </c>
      <c r="E113" s="290">
        <f t="shared" si="3"/>
        <v>0</v>
      </c>
      <c r="F113" s="292">
        <v>0</v>
      </c>
      <c r="G113" s="40">
        <v>0</v>
      </c>
      <c r="H113" s="37">
        <f t="shared" si="2"/>
        <v>0</v>
      </c>
      <c r="I113" s="288">
        <v>0</v>
      </c>
      <c r="J113" s="290">
        <v>1</v>
      </c>
      <c r="K113" s="300">
        <v>0</v>
      </c>
      <c r="L113" s="300">
        <v>0</v>
      </c>
      <c r="M113" s="37"/>
      <c r="N113" s="280"/>
    </row>
    <row r="114" spans="1:14" s="1" customFormat="1" ht="27" customHeight="1">
      <c r="A114" s="14"/>
      <c r="B114" s="283" t="s">
        <v>9807</v>
      </c>
      <c r="C114" s="40">
        <v>1</v>
      </c>
      <c r="D114" s="40">
        <v>1</v>
      </c>
      <c r="E114" s="290">
        <f t="shared" si="3"/>
        <v>0</v>
      </c>
      <c r="F114" s="292">
        <v>0</v>
      </c>
      <c r="G114" s="40">
        <v>0</v>
      </c>
      <c r="H114" s="37">
        <f t="shared" si="2"/>
        <v>0</v>
      </c>
      <c r="I114" s="288">
        <v>0</v>
      </c>
      <c r="J114" s="290">
        <v>2</v>
      </c>
      <c r="K114" s="300">
        <v>0</v>
      </c>
      <c r="L114" s="300">
        <v>0</v>
      </c>
      <c r="M114" s="37"/>
      <c r="N114" s="280"/>
    </row>
    <row r="115" spans="1:14" s="1" customFormat="1" ht="27" customHeight="1">
      <c r="A115" s="14"/>
      <c r="B115" s="283" t="s">
        <v>518</v>
      </c>
      <c r="C115" s="40">
        <v>11</v>
      </c>
      <c r="D115" s="40">
        <v>10</v>
      </c>
      <c r="E115" s="290">
        <f t="shared" si="3"/>
        <v>1</v>
      </c>
      <c r="F115" s="292">
        <v>0</v>
      </c>
      <c r="G115" s="40">
        <v>0</v>
      </c>
      <c r="H115" s="37">
        <f t="shared" si="2"/>
        <v>0</v>
      </c>
      <c r="I115" s="288">
        <v>0</v>
      </c>
      <c r="J115" s="290">
        <v>6</v>
      </c>
      <c r="K115" s="300">
        <v>0</v>
      </c>
      <c r="L115" s="300">
        <v>0</v>
      </c>
      <c r="M115" s="37"/>
      <c r="N115" s="280"/>
    </row>
    <row r="116" spans="1:14" s="1" customFormat="1" ht="27" customHeight="1">
      <c r="A116" s="14"/>
      <c r="B116" s="283" t="s">
        <v>9848</v>
      </c>
      <c r="C116" s="40">
        <v>1</v>
      </c>
      <c r="D116" s="40">
        <v>1</v>
      </c>
      <c r="E116" s="290">
        <f t="shared" si="3"/>
        <v>0</v>
      </c>
      <c r="F116" s="292">
        <v>0</v>
      </c>
      <c r="G116" s="40">
        <v>0</v>
      </c>
      <c r="H116" s="37">
        <f t="shared" si="2"/>
        <v>0</v>
      </c>
      <c r="I116" s="288">
        <v>0</v>
      </c>
      <c r="J116" s="290">
        <v>2</v>
      </c>
      <c r="K116" s="300">
        <v>0</v>
      </c>
      <c r="L116" s="300">
        <v>0</v>
      </c>
      <c r="M116" s="37"/>
      <c r="N116" s="280"/>
    </row>
    <row r="117" spans="1:14" s="1" customFormat="1" ht="27" customHeight="1">
      <c r="A117" s="14"/>
      <c r="B117" s="283" t="s">
        <v>9855</v>
      </c>
      <c r="C117" s="40">
        <v>2</v>
      </c>
      <c r="D117" s="40">
        <v>2</v>
      </c>
      <c r="E117" s="290">
        <f t="shared" si="3"/>
        <v>0</v>
      </c>
      <c r="F117" s="292">
        <v>0</v>
      </c>
      <c r="G117" s="40">
        <v>0</v>
      </c>
      <c r="H117" s="37">
        <f t="shared" si="2"/>
        <v>0</v>
      </c>
      <c r="I117" s="288">
        <v>0</v>
      </c>
      <c r="J117" s="290">
        <v>1</v>
      </c>
      <c r="K117" s="300">
        <v>0</v>
      </c>
      <c r="L117" s="300">
        <v>0</v>
      </c>
      <c r="M117" s="37"/>
      <c r="N117" s="280"/>
    </row>
    <row r="118" spans="1:14" s="1" customFormat="1" ht="27" customHeight="1">
      <c r="A118" s="14"/>
      <c r="B118" s="283" t="s">
        <v>9865</v>
      </c>
      <c r="C118" s="40">
        <v>1</v>
      </c>
      <c r="D118" s="40">
        <v>1</v>
      </c>
      <c r="E118" s="290">
        <f t="shared" si="3"/>
        <v>0</v>
      </c>
      <c r="F118" s="292">
        <v>0</v>
      </c>
      <c r="G118" s="40">
        <v>0</v>
      </c>
      <c r="H118" s="37">
        <f t="shared" si="2"/>
        <v>0</v>
      </c>
      <c r="I118" s="288">
        <v>0</v>
      </c>
      <c r="J118" s="290">
        <v>1</v>
      </c>
      <c r="K118" s="300">
        <v>0</v>
      </c>
      <c r="L118" s="300">
        <v>0</v>
      </c>
      <c r="M118" s="37"/>
      <c r="N118" s="280"/>
    </row>
    <row r="119" spans="1:14" s="1" customFormat="1" ht="27" customHeight="1">
      <c r="A119" s="14"/>
      <c r="B119" s="283" t="s">
        <v>9869</v>
      </c>
      <c r="C119" s="40">
        <v>11</v>
      </c>
      <c r="D119" s="40">
        <v>7</v>
      </c>
      <c r="E119" s="290">
        <f t="shared" si="3"/>
        <v>4</v>
      </c>
      <c r="F119" s="292">
        <v>0</v>
      </c>
      <c r="G119" s="40">
        <v>0</v>
      </c>
      <c r="H119" s="37">
        <f t="shared" si="2"/>
        <v>0</v>
      </c>
      <c r="I119" s="288">
        <v>0</v>
      </c>
      <c r="J119" s="290">
        <v>1</v>
      </c>
      <c r="K119" s="300">
        <v>0</v>
      </c>
      <c r="L119" s="300">
        <v>0</v>
      </c>
      <c r="M119" s="37"/>
      <c r="N119" s="280"/>
    </row>
    <row r="120" spans="1:14" s="1" customFormat="1" ht="27" customHeight="1">
      <c r="A120" s="14"/>
      <c r="B120" s="283" t="s">
        <v>9911</v>
      </c>
      <c r="C120" s="40">
        <v>1</v>
      </c>
      <c r="D120" s="40">
        <v>1</v>
      </c>
      <c r="E120" s="290">
        <f t="shared" si="3"/>
        <v>0</v>
      </c>
      <c r="F120" s="292">
        <v>0</v>
      </c>
      <c r="G120" s="40">
        <v>0</v>
      </c>
      <c r="H120" s="37">
        <f t="shared" si="2"/>
        <v>0</v>
      </c>
      <c r="I120" s="288">
        <v>0</v>
      </c>
      <c r="J120" s="290">
        <v>1</v>
      </c>
      <c r="K120" s="300">
        <v>0</v>
      </c>
      <c r="L120" s="300">
        <v>0</v>
      </c>
      <c r="M120" s="37"/>
      <c r="N120" s="280"/>
    </row>
    <row r="121" spans="1:14" s="1" customFormat="1" ht="27" customHeight="1">
      <c r="A121" s="14"/>
      <c r="B121" s="283" t="s">
        <v>484</v>
      </c>
      <c r="C121" s="40">
        <v>4</v>
      </c>
      <c r="D121" s="40">
        <v>3</v>
      </c>
      <c r="E121" s="290">
        <f t="shared" si="3"/>
        <v>1</v>
      </c>
      <c r="F121" s="292">
        <v>0</v>
      </c>
      <c r="G121" s="40">
        <v>0</v>
      </c>
      <c r="H121" s="37">
        <f t="shared" si="2"/>
        <v>0</v>
      </c>
      <c r="I121" s="288">
        <v>0</v>
      </c>
      <c r="J121" s="290">
        <v>1</v>
      </c>
      <c r="K121" s="300">
        <v>0</v>
      </c>
      <c r="L121" s="300">
        <v>0</v>
      </c>
      <c r="M121" s="37"/>
      <c r="N121" s="280"/>
    </row>
    <row r="122" spans="1:14" s="1" customFormat="1" ht="27" customHeight="1">
      <c r="A122" s="14"/>
      <c r="B122" s="283" t="s">
        <v>9931</v>
      </c>
      <c r="C122" s="40">
        <v>2</v>
      </c>
      <c r="D122" s="40">
        <v>2</v>
      </c>
      <c r="E122" s="290">
        <f t="shared" si="3"/>
        <v>0</v>
      </c>
      <c r="F122" s="292">
        <v>0</v>
      </c>
      <c r="G122" s="40">
        <v>0</v>
      </c>
      <c r="H122" s="37">
        <f t="shared" si="2"/>
        <v>0</v>
      </c>
      <c r="I122" s="288">
        <v>0</v>
      </c>
      <c r="J122" s="290">
        <v>1</v>
      </c>
      <c r="K122" s="300">
        <v>0</v>
      </c>
      <c r="L122" s="300">
        <v>0</v>
      </c>
      <c r="M122" s="37"/>
      <c r="N122" s="280"/>
    </row>
    <row r="123" spans="1:14" s="1" customFormat="1" ht="27" customHeight="1">
      <c r="A123" s="14"/>
      <c r="B123" s="283" t="s">
        <v>9937</v>
      </c>
      <c r="C123" s="40">
        <v>1</v>
      </c>
      <c r="D123" s="40">
        <v>0</v>
      </c>
      <c r="E123" s="290">
        <f t="shared" si="3"/>
        <v>1</v>
      </c>
      <c r="F123" s="292">
        <v>0</v>
      </c>
      <c r="G123" s="40">
        <v>0</v>
      </c>
      <c r="H123" s="37">
        <f t="shared" si="2"/>
        <v>0</v>
      </c>
      <c r="I123" s="288">
        <v>0</v>
      </c>
      <c r="J123" s="290">
        <v>1</v>
      </c>
      <c r="K123" s="300">
        <v>0</v>
      </c>
      <c r="L123" s="300">
        <v>0</v>
      </c>
      <c r="M123" s="37"/>
      <c r="N123" s="280"/>
    </row>
    <row r="124" spans="1:14" s="1" customFormat="1" ht="27" customHeight="1">
      <c r="A124" s="14"/>
      <c r="B124" s="283" t="s">
        <v>7818</v>
      </c>
      <c r="C124" s="40">
        <v>7</v>
      </c>
      <c r="D124" s="40">
        <v>7</v>
      </c>
      <c r="E124" s="290">
        <f t="shared" si="3"/>
        <v>0</v>
      </c>
      <c r="F124" s="292">
        <v>0</v>
      </c>
      <c r="G124" s="40">
        <v>0</v>
      </c>
      <c r="H124" s="37">
        <f t="shared" si="2"/>
        <v>0</v>
      </c>
      <c r="I124" s="288">
        <v>0</v>
      </c>
      <c r="J124" s="290">
        <v>1</v>
      </c>
      <c r="K124" s="300">
        <v>0</v>
      </c>
      <c r="L124" s="300">
        <v>0</v>
      </c>
      <c r="M124" s="37"/>
      <c r="N124" s="280"/>
    </row>
    <row r="125" spans="1:14" s="1" customFormat="1" ht="27" customHeight="1">
      <c r="A125" s="14"/>
      <c r="B125" s="283" t="s">
        <v>569</v>
      </c>
      <c r="C125" s="40">
        <v>1</v>
      </c>
      <c r="D125" s="40">
        <v>1</v>
      </c>
      <c r="E125" s="290">
        <f t="shared" si="3"/>
        <v>0</v>
      </c>
      <c r="F125" s="292">
        <v>0</v>
      </c>
      <c r="G125" s="40">
        <v>0</v>
      </c>
      <c r="H125" s="37">
        <f t="shared" si="2"/>
        <v>0</v>
      </c>
      <c r="I125" s="288">
        <v>0</v>
      </c>
      <c r="J125" s="290">
        <v>1</v>
      </c>
      <c r="K125" s="300">
        <v>0</v>
      </c>
      <c r="L125" s="300">
        <v>0</v>
      </c>
      <c r="M125" s="37"/>
      <c r="N125" s="280"/>
    </row>
    <row r="126" spans="1:14" s="1" customFormat="1" ht="27" customHeight="1">
      <c r="A126" s="14"/>
      <c r="B126" s="283" t="s">
        <v>9970</v>
      </c>
      <c r="C126" s="40">
        <v>4</v>
      </c>
      <c r="D126" s="40">
        <v>4</v>
      </c>
      <c r="E126" s="290">
        <f t="shared" si="3"/>
        <v>0</v>
      </c>
      <c r="F126" s="292">
        <v>0</v>
      </c>
      <c r="G126" s="40">
        <v>0</v>
      </c>
      <c r="H126" s="37">
        <f t="shared" si="2"/>
        <v>0</v>
      </c>
      <c r="I126" s="288">
        <v>0</v>
      </c>
      <c r="J126" s="290">
        <v>1</v>
      </c>
      <c r="K126" s="300">
        <v>0</v>
      </c>
      <c r="L126" s="300">
        <v>0</v>
      </c>
      <c r="M126" s="37"/>
      <c r="N126" s="280"/>
    </row>
    <row r="127" spans="1:14" s="1" customFormat="1" ht="27" customHeight="1">
      <c r="A127" s="14"/>
      <c r="B127" s="283" t="s">
        <v>77</v>
      </c>
      <c r="C127" s="40">
        <v>31</v>
      </c>
      <c r="D127" s="40">
        <v>31</v>
      </c>
      <c r="E127" s="290">
        <f t="shared" si="3"/>
        <v>0</v>
      </c>
      <c r="F127" s="292">
        <v>0</v>
      </c>
      <c r="G127" s="40">
        <v>0</v>
      </c>
      <c r="H127" s="37">
        <f t="shared" si="2"/>
        <v>0</v>
      </c>
      <c r="I127" s="288">
        <v>0</v>
      </c>
      <c r="J127" s="290">
        <v>1</v>
      </c>
      <c r="K127" s="300">
        <v>0</v>
      </c>
      <c r="L127" s="300">
        <v>0</v>
      </c>
      <c r="M127" s="37"/>
      <c r="N127" s="280"/>
    </row>
    <row r="128" spans="1:14" s="1" customFormat="1" ht="27" customHeight="1">
      <c r="A128" s="14"/>
      <c r="B128" s="283" t="s">
        <v>570</v>
      </c>
      <c r="C128" s="40">
        <v>14</v>
      </c>
      <c r="D128" s="40">
        <v>12</v>
      </c>
      <c r="E128" s="290">
        <f t="shared" si="3"/>
        <v>2</v>
      </c>
      <c r="F128" s="292">
        <v>0</v>
      </c>
      <c r="G128" s="40">
        <v>0</v>
      </c>
      <c r="H128" s="37">
        <f t="shared" si="2"/>
        <v>0</v>
      </c>
      <c r="I128" s="288">
        <v>0</v>
      </c>
      <c r="J128" s="290">
        <v>0</v>
      </c>
      <c r="K128" s="300">
        <v>0</v>
      </c>
      <c r="L128" s="300">
        <v>0</v>
      </c>
      <c r="M128" s="37"/>
      <c r="N128" s="280"/>
    </row>
    <row r="129" spans="1:14" s="1" customFormat="1" ht="27" customHeight="1">
      <c r="A129" s="14"/>
      <c r="B129" s="283" t="s">
        <v>574</v>
      </c>
      <c r="C129" s="40">
        <v>4</v>
      </c>
      <c r="D129" s="40">
        <v>3</v>
      </c>
      <c r="E129" s="290">
        <f t="shared" si="3"/>
        <v>1</v>
      </c>
      <c r="F129" s="292">
        <v>16</v>
      </c>
      <c r="G129" s="40">
        <v>16</v>
      </c>
      <c r="H129" s="37">
        <f t="shared" si="2"/>
        <v>0</v>
      </c>
      <c r="I129" s="288">
        <v>7</v>
      </c>
      <c r="J129" s="290">
        <v>3</v>
      </c>
      <c r="K129" s="300">
        <v>0</v>
      </c>
      <c r="L129" s="300">
        <v>0</v>
      </c>
      <c r="M129" s="37"/>
      <c r="N129" s="280"/>
    </row>
    <row r="130" spans="1:14" s="1" customFormat="1" ht="27" customHeight="1">
      <c r="A130" s="14"/>
      <c r="B130" s="283" t="s">
        <v>10164</v>
      </c>
      <c r="C130" s="40">
        <v>1</v>
      </c>
      <c r="D130" s="40">
        <v>1</v>
      </c>
      <c r="E130" s="290">
        <f t="shared" si="3"/>
        <v>0</v>
      </c>
      <c r="F130" s="292">
        <v>0</v>
      </c>
      <c r="G130" s="40">
        <v>0</v>
      </c>
      <c r="H130" s="37">
        <f t="shared" si="2"/>
        <v>0</v>
      </c>
      <c r="I130" s="288">
        <v>0</v>
      </c>
      <c r="J130" s="290">
        <v>0</v>
      </c>
      <c r="K130" s="300">
        <v>0</v>
      </c>
      <c r="L130" s="300">
        <v>0</v>
      </c>
      <c r="M130" s="37"/>
      <c r="N130" s="280"/>
    </row>
    <row r="131" spans="1:14" s="1" customFormat="1" ht="27" customHeight="1">
      <c r="A131" s="14"/>
      <c r="B131" s="283" t="s">
        <v>10169</v>
      </c>
      <c r="C131" s="40">
        <v>1</v>
      </c>
      <c r="D131" s="40">
        <v>0</v>
      </c>
      <c r="E131" s="290">
        <f t="shared" si="3"/>
        <v>1</v>
      </c>
      <c r="F131" s="292">
        <v>0</v>
      </c>
      <c r="G131" s="40">
        <v>0</v>
      </c>
      <c r="H131" s="37">
        <f t="shared" si="2"/>
        <v>0</v>
      </c>
      <c r="I131" s="288">
        <v>0</v>
      </c>
      <c r="J131" s="290">
        <v>0</v>
      </c>
      <c r="K131" s="300">
        <v>0</v>
      </c>
      <c r="L131" s="300">
        <v>0</v>
      </c>
      <c r="M131" s="37"/>
      <c r="N131" s="280"/>
    </row>
    <row r="132" spans="1:14" s="1" customFormat="1" ht="27" customHeight="1">
      <c r="A132" s="14"/>
      <c r="B132" s="283" t="s">
        <v>10172</v>
      </c>
      <c r="C132" s="40">
        <v>3</v>
      </c>
      <c r="D132" s="40">
        <v>2</v>
      </c>
      <c r="E132" s="290">
        <f t="shared" si="3"/>
        <v>1</v>
      </c>
      <c r="F132" s="292">
        <v>0</v>
      </c>
      <c r="G132" s="40">
        <v>0</v>
      </c>
      <c r="H132" s="37">
        <f t="shared" si="2"/>
        <v>0</v>
      </c>
      <c r="I132" s="288">
        <v>0</v>
      </c>
      <c r="J132" s="290">
        <v>0</v>
      </c>
      <c r="K132" s="300">
        <v>0</v>
      </c>
      <c r="L132" s="300">
        <v>0</v>
      </c>
      <c r="M132" s="37"/>
      <c r="N132" s="280"/>
    </row>
    <row r="133" spans="1:14" s="1" customFormat="1" ht="27" customHeight="1">
      <c r="A133" s="14"/>
      <c r="B133" s="283" t="s">
        <v>10187</v>
      </c>
      <c r="C133" s="40">
        <v>3</v>
      </c>
      <c r="D133" s="40">
        <v>3</v>
      </c>
      <c r="E133" s="290">
        <f t="shared" si="3"/>
        <v>0</v>
      </c>
      <c r="F133" s="292">
        <v>0</v>
      </c>
      <c r="G133" s="40">
        <v>0</v>
      </c>
      <c r="H133" s="37">
        <f t="shared" si="2"/>
        <v>0</v>
      </c>
      <c r="I133" s="288">
        <v>0</v>
      </c>
      <c r="J133" s="290">
        <v>0</v>
      </c>
      <c r="K133" s="300">
        <v>0</v>
      </c>
      <c r="L133" s="300">
        <v>0</v>
      </c>
      <c r="M133" s="37"/>
      <c r="N133" s="280"/>
    </row>
    <row r="134" spans="1:14" s="1" customFormat="1" ht="27" customHeight="1">
      <c r="A134" s="14"/>
      <c r="B134" s="283" t="s">
        <v>10195</v>
      </c>
      <c r="C134" s="40">
        <v>1</v>
      </c>
      <c r="D134" s="40">
        <v>1</v>
      </c>
      <c r="E134" s="290">
        <f t="shared" si="3"/>
        <v>0</v>
      </c>
      <c r="F134" s="292">
        <v>0</v>
      </c>
      <c r="G134" s="40">
        <v>0</v>
      </c>
      <c r="H134" s="37">
        <f t="shared" ref="H134:H158" si="4">+F134-G134</f>
        <v>0</v>
      </c>
      <c r="I134" s="288">
        <v>0</v>
      </c>
      <c r="J134" s="290">
        <v>0</v>
      </c>
      <c r="K134" s="300">
        <v>0</v>
      </c>
      <c r="L134" s="300">
        <v>0</v>
      </c>
      <c r="M134" s="37"/>
      <c r="N134" s="280"/>
    </row>
    <row r="135" spans="1:14" s="1" customFormat="1" ht="27" customHeight="1">
      <c r="A135" s="14"/>
      <c r="B135" s="283" t="s">
        <v>10200</v>
      </c>
      <c r="C135" s="40">
        <v>1</v>
      </c>
      <c r="D135" s="40">
        <v>1</v>
      </c>
      <c r="E135" s="290">
        <f t="shared" si="3"/>
        <v>0</v>
      </c>
      <c r="F135" s="292">
        <v>0</v>
      </c>
      <c r="G135" s="40">
        <v>0</v>
      </c>
      <c r="H135" s="37">
        <f t="shared" si="4"/>
        <v>0</v>
      </c>
      <c r="I135" s="288">
        <v>0</v>
      </c>
      <c r="J135" s="290">
        <v>0</v>
      </c>
      <c r="K135" s="300">
        <v>0</v>
      </c>
      <c r="L135" s="300">
        <v>0</v>
      </c>
      <c r="M135" s="37"/>
      <c r="N135" s="280"/>
    </row>
    <row r="136" spans="1:14" s="1" customFormat="1" ht="27" customHeight="1">
      <c r="A136" s="14"/>
      <c r="B136" s="283" t="s">
        <v>10205</v>
      </c>
      <c r="C136" s="40">
        <v>33</v>
      </c>
      <c r="D136" s="40">
        <v>32</v>
      </c>
      <c r="E136" s="290">
        <f t="shared" si="3"/>
        <v>1</v>
      </c>
      <c r="F136" s="292">
        <v>6</v>
      </c>
      <c r="G136" s="40">
        <v>6</v>
      </c>
      <c r="H136" s="37">
        <f t="shared" si="4"/>
        <v>0</v>
      </c>
      <c r="I136" s="288">
        <v>4</v>
      </c>
      <c r="J136" s="290">
        <v>4</v>
      </c>
      <c r="K136" s="300">
        <v>0</v>
      </c>
      <c r="L136" s="300">
        <v>0</v>
      </c>
      <c r="M136" s="37"/>
      <c r="N136" s="280"/>
    </row>
    <row r="137" spans="1:14" s="1" customFormat="1" ht="27" customHeight="1">
      <c r="A137" s="14"/>
      <c r="B137" s="283" t="s">
        <v>5819</v>
      </c>
      <c r="C137" s="40">
        <v>2</v>
      </c>
      <c r="D137" s="40">
        <v>2</v>
      </c>
      <c r="E137" s="290">
        <f t="shared" si="3"/>
        <v>0</v>
      </c>
      <c r="F137" s="292">
        <v>0</v>
      </c>
      <c r="G137" s="40">
        <v>0</v>
      </c>
      <c r="H137" s="37">
        <f t="shared" si="4"/>
        <v>0</v>
      </c>
      <c r="I137" s="288">
        <v>0</v>
      </c>
      <c r="J137" s="290">
        <v>0</v>
      </c>
      <c r="K137" s="300">
        <v>0</v>
      </c>
      <c r="L137" s="300">
        <v>0</v>
      </c>
      <c r="M137" s="37"/>
      <c r="N137" s="280"/>
    </row>
    <row r="138" spans="1:14" s="1" customFormat="1" ht="27" customHeight="1">
      <c r="A138" s="14"/>
      <c r="B138" s="283" t="s">
        <v>10355</v>
      </c>
      <c r="C138" s="40">
        <v>1</v>
      </c>
      <c r="D138" s="40">
        <v>0</v>
      </c>
      <c r="E138" s="290">
        <f t="shared" si="3"/>
        <v>1</v>
      </c>
      <c r="F138" s="292">
        <v>0</v>
      </c>
      <c r="G138" s="40">
        <v>0</v>
      </c>
      <c r="H138" s="37">
        <f t="shared" si="4"/>
        <v>0</v>
      </c>
      <c r="I138" s="288">
        <v>0</v>
      </c>
      <c r="J138" s="290">
        <v>0</v>
      </c>
      <c r="K138" s="300">
        <v>0</v>
      </c>
      <c r="L138" s="300">
        <v>0</v>
      </c>
      <c r="M138" s="37"/>
      <c r="N138" s="280"/>
    </row>
    <row r="139" spans="1:14" s="1" customFormat="1" ht="27" customHeight="1">
      <c r="A139" s="14"/>
      <c r="B139" s="283" t="s">
        <v>10359</v>
      </c>
      <c r="C139" s="40">
        <v>1</v>
      </c>
      <c r="D139" s="40">
        <v>0</v>
      </c>
      <c r="E139" s="290">
        <f t="shared" si="3"/>
        <v>1</v>
      </c>
      <c r="F139" s="292">
        <v>0</v>
      </c>
      <c r="G139" s="40">
        <v>0</v>
      </c>
      <c r="H139" s="37">
        <f t="shared" si="4"/>
        <v>0</v>
      </c>
      <c r="I139" s="288">
        <v>0</v>
      </c>
      <c r="J139" s="290">
        <v>1</v>
      </c>
      <c r="K139" s="300">
        <v>0</v>
      </c>
      <c r="L139" s="300">
        <v>0</v>
      </c>
      <c r="M139" s="37"/>
      <c r="N139" s="280"/>
    </row>
    <row r="140" spans="1:14" s="1" customFormat="1" ht="27" customHeight="1">
      <c r="A140" s="14"/>
      <c r="B140" s="283" t="s">
        <v>10363</v>
      </c>
      <c r="C140" s="40">
        <v>2</v>
      </c>
      <c r="D140" s="40">
        <v>2</v>
      </c>
      <c r="E140" s="290">
        <f t="shared" ref="E140:E158" si="5">+C140-D140</f>
        <v>0</v>
      </c>
      <c r="F140" s="292">
        <v>0</v>
      </c>
      <c r="G140" s="40">
        <v>0</v>
      </c>
      <c r="H140" s="37">
        <f t="shared" si="4"/>
        <v>0</v>
      </c>
      <c r="I140" s="288">
        <v>0</v>
      </c>
      <c r="J140" s="290">
        <v>1</v>
      </c>
      <c r="K140" s="300">
        <v>0</v>
      </c>
      <c r="L140" s="300">
        <v>0</v>
      </c>
      <c r="M140" s="37"/>
      <c r="N140" s="280"/>
    </row>
    <row r="141" spans="1:14" s="1" customFormat="1" ht="27" customHeight="1">
      <c r="A141" s="14"/>
      <c r="B141" s="283" t="s">
        <v>10371</v>
      </c>
      <c r="C141" s="40">
        <v>1</v>
      </c>
      <c r="D141" s="40">
        <v>1</v>
      </c>
      <c r="E141" s="290">
        <f t="shared" si="5"/>
        <v>0</v>
      </c>
      <c r="F141" s="292">
        <v>0</v>
      </c>
      <c r="G141" s="40">
        <v>0</v>
      </c>
      <c r="H141" s="37">
        <f t="shared" si="4"/>
        <v>0</v>
      </c>
      <c r="I141" s="288">
        <v>0</v>
      </c>
      <c r="J141" s="290">
        <v>1</v>
      </c>
      <c r="K141" s="300">
        <v>0</v>
      </c>
      <c r="L141" s="300">
        <v>0</v>
      </c>
      <c r="M141" s="37"/>
      <c r="N141" s="280"/>
    </row>
    <row r="142" spans="1:14" s="1" customFormat="1" ht="27" customHeight="1">
      <c r="A142" s="14"/>
      <c r="B142" s="283" t="s">
        <v>10377</v>
      </c>
      <c r="C142" s="40">
        <v>2</v>
      </c>
      <c r="D142" s="40">
        <v>1</v>
      </c>
      <c r="E142" s="290">
        <f t="shared" si="5"/>
        <v>1</v>
      </c>
      <c r="F142" s="292">
        <v>0</v>
      </c>
      <c r="G142" s="40">
        <v>0</v>
      </c>
      <c r="H142" s="37">
        <f t="shared" si="4"/>
        <v>0</v>
      </c>
      <c r="I142" s="288">
        <v>0</v>
      </c>
      <c r="J142" s="290">
        <v>1</v>
      </c>
      <c r="K142" s="300">
        <v>0</v>
      </c>
      <c r="L142" s="300">
        <v>0</v>
      </c>
      <c r="M142" s="37"/>
      <c r="N142" s="280"/>
    </row>
    <row r="143" spans="1:14" s="1" customFormat="1" ht="27" customHeight="1">
      <c r="A143" s="14"/>
      <c r="B143" s="283" t="s">
        <v>10388</v>
      </c>
      <c r="C143" s="40">
        <v>1</v>
      </c>
      <c r="D143" s="40">
        <v>1</v>
      </c>
      <c r="E143" s="290">
        <f t="shared" si="5"/>
        <v>0</v>
      </c>
      <c r="F143" s="292">
        <v>0</v>
      </c>
      <c r="G143" s="40">
        <v>0</v>
      </c>
      <c r="H143" s="37">
        <f t="shared" si="4"/>
        <v>0</v>
      </c>
      <c r="I143" s="288">
        <v>0</v>
      </c>
      <c r="J143" s="290">
        <v>1</v>
      </c>
      <c r="K143" s="300">
        <v>0</v>
      </c>
      <c r="L143" s="300">
        <v>0</v>
      </c>
      <c r="M143" s="37"/>
      <c r="N143" s="280"/>
    </row>
    <row r="144" spans="1:14" s="1" customFormat="1" ht="27" customHeight="1">
      <c r="A144" s="14"/>
      <c r="B144" s="283" t="s">
        <v>10392</v>
      </c>
      <c r="C144" s="40">
        <v>1</v>
      </c>
      <c r="D144" s="40">
        <v>1</v>
      </c>
      <c r="E144" s="290">
        <f t="shared" si="5"/>
        <v>0</v>
      </c>
      <c r="F144" s="292">
        <v>0</v>
      </c>
      <c r="G144" s="40">
        <v>0</v>
      </c>
      <c r="H144" s="37">
        <f t="shared" si="4"/>
        <v>0</v>
      </c>
      <c r="I144" s="288">
        <v>0</v>
      </c>
      <c r="J144" s="290">
        <v>1</v>
      </c>
      <c r="K144" s="300">
        <v>0</v>
      </c>
      <c r="L144" s="300">
        <v>0</v>
      </c>
      <c r="M144" s="37"/>
      <c r="N144" s="280"/>
    </row>
    <row r="145" spans="1:14" s="1" customFormat="1" ht="27" customHeight="1">
      <c r="A145" s="14"/>
      <c r="B145" s="283" t="s">
        <v>10397</v>
      </c>
      <c r="C145" s="40">
        <v>2</v>
      </c>
      <c r="D145" s="40">
        <v>2</v>
      </c>
      <c r="E145" s="290">
        <f t="shared" si="5"/>
        <v>0</v>
      </c>
      <c r="F145" s="292">
        <v>0</v>
      </c>
      <c r="G145" s="40">
        <v>0</v>
      </c>
      <c r="H145" s="37">
        <f t="shared" si="4"/>
        <v>0</v>
      </c>
      <c r="I145" s="288">
        <v>0</v>
      </c>
      <c r="J145" s="290">
        <v>1</v>
      </c>
      <c r="K145" s="300">
        <v>0</v>
      </c>
      <c r="L145" s="300">
        <v>0</v>
      </c>
      <c r="M145" s="37"/>
      <c r="N145" s="280"/>
    </row>
    <row r="146" spans="1:14" s="1" customFormat="1" ht="27" customHeight="1">
      <c r="A146" s="14"/>
      <c r="B146" s="283" t="s">
        <v>10407</v>
      </c>
      <c r="C146" s="40">
        <v>1</v>
      </c>
      <c r="D146" s="40">
        <v>1</v>
      </c>
      <c r="E146" s="290">
        <f t="shared" si="5"/>
        <v>0</v>
      </c>
      <c r="F146" s="292">
        <v>0</v>
      </c>
      <c r="G146" s="40">
        <v>0</v>
      </c>
      <c r="H146" s="37">
        <f t="shared" si="4"/>
        <v>0</v>
      </c>
      <c r="I146" s="288">
        <v>0</v>
      </c>
      <c r="J146" s="290">
        <v>0</v>
      </c>
      <c r="K146" s="300">
        <v>0</v>
      </c>
      <c r="L146" s="300">
        <v>0</v>
      </c>
      <c r="M146" s="37"/>
      <c r="N146" s="280"/>
    </row>
    <row r="147" spans="1:14" s="1" customFormat="1" ht="27" customHeight="1">
      <c r="A147" s="14"/>
      <c r="B147" s="283" t="s">
        <v>4249</v>
      </c>
      <c r="C147" s="40">
        <v>8</v>
      </c>
      <c r="D147" s="40">
        <v>6</v>
      </c>
      <c r="E147" s="290">
        <f t="shared" si="5"/>
        <v>2</v>
      </c>
      <c r="F147" s="292">
        <v>0</v>
      </c>
      <c r="G147" s="40">
        <v>0</v>
      </c>
      <c r="H147" s="37">
        <f t="shared" si="4"/>
        <v>0</v>
      </c>
      <c r="I147" s="288">
        <v>0</v>
      </c>
      <c r="J147" s="290">
        <v>0</v>
      </c>
      <c r="K147" s="300">
        <v>0</v>
      </c>
      <c r="L147" s="300">
        <v>0</v>
      </c>
      <c r="M147" s="37"/>
      <c r="N147" s="280"/>
    </row>
    <row r="148" spans="1:14" s="1" customFormat="1" ht="27" customHeight="1">
      <c r="A148" s="14"/>
      <c r="B148" s="283" t="s">
        <v>1710</v>
      </c>
      <c r="C148" s="40">
        <v>5</v>
      </c>
      <c r="D148" s="40">
        <v>5</v>
      </c>
      <c r="E148" s="290">
        <f t="shared" si="5"/>
        <v>0</v>
      </c>
      <c r="F148" s="292">
        <v>0</v>
      </c>
      <c r="G148" s="40">
        <v>0</v>
      </c>
      <c r="H148" s="37">
        <f t="shared" si="4"/>
        <v>0</v>
      </c>
      <c r="I148" s="288">
        <v>0</v>
      </c>
      <c r="J148" s="290">
        <v>0</v>
      </c>
      <c r="K148" s="300">
        <v>0</v>
      </c>
      <c r="L148" s="300">
        <v>0</v>
      </c>
      <c r="M148" s="37"/>
      <c r="N148" s="280"/>
    </row>
    <row r="149" spans="1:14" s="1" customFormat="1" ht="27" customHeight="1">
      <c r="A149" s="14"/>
      <c r="B149" s="283" t="s">
        <v>10440</v>
      </c>
      <c r="C149" s="40">
        <v>11</v>
      </c>
      <c r="D149" s="40">
        <v>8</v>
      </c>
      <c r="E149" s="290">
        <f t="shared" si="5"/>
        <v>3</v>
      </c>
      <c r="F149" s="292">
        <v>9</v>
      </c>
      <c r="G149" s="40">
        <v>9</v>
      </c>
      <c r="H149" s="37">
        <f t="shared" si="4"/>
        <v>0</v>
      </c>
      <c r="I149" s="288">
        <v>5</v>
      </c>
      <c r="J149" s="290">
        <v>2</v>
      </c>
      <c r="K149" s="300">
        <v>0</v>
      </c>
      <c r="L149" s="300">
        <v>0</v>
      </c>
      <c r="M149" s="37"/>
      <c r="N149" s="280"/>
    </row>
    <row r="150" spans="1:14" s="1" customFormat="1" ht="27" customHeight="1">
      <c r="A150" s="14"/>
      <c r="B150" s="283" t="s">
        <v>10493</v>
      </c>
      <c r="C150" s="40">
        <v>2</v>
      </c>
      <c r="D150" s="40">
        <v>1</v>
      </c>
      <c r="E150" s="290">
        <f t="shared" si="5"/>
        <v>1</v>
      </c>
      <c r="F150" s="292">
        <v>0</v>
      </c>
      <c r="G150" s="40">
        <v>0</v>
      </c>
      <c r="H150" s="37">
        <f t="shared" si="4"/>
        <v>0</v>
      </c>
      <c r="I150" s="288">
        <v>0</v>
      </c>
      <c r="J150" s="290">
        <v>0</v>
      </c>
      <c r="K150" s="300">
        <v>0</v>
      </c>
      <c r="L150" s="300">
        <v>0</v>
      </c>
      <c r="M150" s="37"/>
      <c r="N150" s="280"/>
    </row>
    <row r="151" spans="1:14" s="1" customFormat="1" ht="27" customHeight="1">
      <c r="A151" s="14"/>
      <c r="B151" s="283" t="s">
        <v>10499</v>
      </c>
      <c r="C151" s="40">
        <v>45</v>
      </c>
      <c r="D151" s="40">
        <v>36</v>
      </c>
      <c r="E151" s="290">
        <f t="shared" si="5"/>
        <v>9</v>
      </c>
      <c r="F151" s="292">
        <v>8</v>
      </c>
      <c r="G151" s="40">
        <v>8</v>
      </c>
      <c r="H151" s="37">
        <f t="shared" si="4"/>
        <v>0</v>
      </c>
      <c r="I151" s="288">
        <v>10</v>
      </c>
      <c r="J151" s="290">
        <v>3</v>
      </c>
      <c r="K151" s="300">
        <v>0</v>
      </c>
      <c r="L151" s="300">
        <v>0</v>
      </c>
      <c r="M151" s="37"/>
      <c r="N151" s="280"/>
    </row>
    <row r="152" spans="1:14" s="1" customFormat="1" ht="27" customHeight="1">
      <c r="A152" s="14"/>
      <c r="B152" s="283" t="s">
        <v>10681</v>
      </c>
      <c r="C152" s="40">
        <v>34</v>
      </c>
      <c r="D152" s="40">
        <v>31</v>
      </c>
      <c r="E152" s="290">
        <f t="shared" si="5"/>
        <v>3</v>
      </c>
      <c r="F152" s="292">
        <v>7</v>
      </c>
      <c r="G152" s="40">
        <v>7</v>
      </c>
      <c r="H152" s="37">
        <f t="shared" si="4"/>
        <v>0</v>
      </c>
      <c r="I152" s="288">
        <v>3</v>
      </c>
      <c r="J152" s="290">
        <v>1</v>
      </c>
      <c r="K152" s="300">
        <v>0</v>
      </c>
      <c r="L152" s="300">
        <v>0</v>
      </c>
      <c r="M152" s="37"/>
      <c r="N152" s="280"/>
    </row>
    <row r="153" spans="1:14" s="1" customFormat="1" ht="27" customHeight="1">
      <c r="A153" s="14"/>
      <c r="B153" s="283" t="s">
        <v>10803</v>
      </c>
      <c r="C153" s="40">
        <v>1</v>
      </c>
      <c r="D153" s="40">
        <v>1</v>
      </c>
      <c r="E153" s="290">
        <f t="shared" si="5"/>
        <v>0</v>
      </c>
      <c r="F153" s="292">
        <v>0</v>
      </c>
      <c r="G153" s="40">
        <v>0</v>
      </c>
      <c r="H153" s="37">
        <f t="shared" si="4"/>
        <v>0</v>
      </c>
      <c r="I153" s="288">
        <v>0</v>
      </c>
      <c r="J153" s="290">
        <v>0</v>
      </c>
      <c r="K153" s="300">
        <v>0</v>
      </c>
      <c r="L153" s="300">
        <v>0</v>
      </c>
      <c r="M153" s="37"/>
      <c r="N153" s="280"/>
    </row>
    <row r="154" spans="1:14" s="1" customFormat="1" ht="27" customHeight="1">
      <c r="A154" s="14"/>
      <c r="B154" s="283" t="s">
        <v>10809</v>
      </c>
      <c r="C154" s="40">
        <v>64</v>
      </c>
      <c r="D154" s="40">
        <v>61</v>
      </c>
      <c r="E154" s="290">
        <f t="shared" si="5"/>
        <v>3</v>
      </c>
      <c r="F154" s="292">
        <v>7</v>
      </c>
      <c r="G154" s="40">
        <v>7</v>
      </c>
      <c r="H154" s="37">
        <f t="shared" si="4"/>
        <v>0</v>
      </c>
      <c r="I154" s="288">
        <v>3</v>
      </c>
      <c r="J154" s="290">
        <v>2</v>
      </c>
      <c r="K154" s="300">
        <v>0</v>
      </c>
      <c r="L154" s="300">
        <v>0</v>
      </c>
      <c r="M154" s="37"/>
      <c r="N154" s="280"/>
    </row>
    <row r="155" spans="1:14" s="1" customFormat="1" ht="27" customHeight="1">
      <c r="A155" s="14"/>
      <c r="B155" s="283" t="s">
        <v>11036</v>
      </c>
      <c r="C155" s="40">
        <v>22</v>
      </c>
      <c r="D155" s="40">
        <v>20</v>
      </c>
      <c r="E155" s="290">
        <f t="shared" si="5"/>
        <v>2</v>
      </c>
      <c r="F155" s="292">
        <v>20</v>
      </c>
      <c r="G155" s="40">
        <v>20</v>
      </c>
      <c r="H155" s="37">
        <f t="shared" si="4"/>
        <v>0</v>
      </c>
      <c r="I155" s="288">
        <v>10</v>
      </c>
      <c r="J155" s="290">
        <v>1</v>
      </c>
      <c r="K155" s="300">
        <v>0</v>
      </c>
      <c r="L155" s="300">
        <v>0</v>
      </c>
      <c r="M155" s="37"/>
      <c r="N155" s="280"/>
    </row>
    <row r="156" spans="1:14" s="1" customFormat="1" ht="27" customHeight="1">
      <c r="A156" s="14"/>
      <c r="B156" s="283" t="s">
        <v>11113</v>
      </c>
      <c r="C156" s="40">
        <v>1</v>
      </c>
      <c r="D156" s="40">
        <v>0</v>
      </c>
      <c r="E156" s="290">
        <f t="shared" si="5"/>
        <v>1</v>
      </c>
      <c r="F156" s="292">
        <v>0</v>
      </c>
      <c r="G156" s="40">
        <v>0</v>
      </c>
      <c r="H156" s="37">
        <f t="shared" si="4"/>
        <v>0</v>
      </c>
      <c r="I156" s="288">
        <v>0</v>
      </c>
      <c r="J156" s="290">
        <v>1</v>
      </c>
      <c r="K156" s="300">
        <v>0</v>
      </c>
      <c r="L156" s="300">
        <v>0</v>
      </c>
      <c r="M156" s="37"/>
      <c r="N156" s="280"/>
    </row>
    <row r="157" spans="1:14" s="1" customFormat="1" ht="27" customHeight="1">
      <c r="A157" s="14"/>
      <c r="B157" s="283" t="s">
        <v>5479</v>
      </c>
      <c r="C157" s="40">
        <v>0</v>
      </c>
      <c r="D157" s="40">
        <v>0</v>
      </c>
      <c r="E157" s="290">
        <v>0</v>
      </c>
      <c r="F157" s="292">
        <v>8</v>
      </c>
      <c r="G157" s="40">
        <v>8</v>
      </c>
      <c r="H157" s="37">
        <f t="shared" si="4"/>
        <v>0</v>
      </c>
      <c r="I157" s="288">
        <v>5</v>
      </c>
      <c r="J157" s="290">
        <v>1</v>
      </c>
      <c r="K157" s="300">
        <v>0</v>
      </c>
      <c r="L157" s="300">
        <v>0</v>
      </c>
      <c r="M157" s="37"/>
      <c r="N157" s="280"/>
    </row>
    <row r="158" spans="1:14" s="1" customFormat="1" ht="27" customHeight="1">
      <c r="A158" s="14"/>
      <c r="B158" s="283" t="s">
        <v>17756</v>
      </c>
      <c r="C158" s="40">
        <v>16</v>
      </c>
      <c r="D158" s="40">
        <v>9</v>
      </c>
      <c r="E158" s="290">
        <f t="shared" si="5"/>
        <v>7</v>
      </c>
      <c r="F158" s="292">
        <v>0</v>
      </c>
      <c r="G158" s="40">
        <v>0</v>
      </c>
      <c r="H158" s="37">
        <f t="shared" si="4"/>
        <v>0</v>
      </c>
      <c r="I158" s="288">
        <v>0</v>
      </c>
      <c r="J158" s="290">
        <v>0</v>
      </c>
      <c r="K158" s="300">
        <v>0</v>
      </c>
      <c r="L158" s="300">
        <v>0</v>
      </c>
      <c r="M158" s="37"/>
      <c r="N158" s="280"/>
    </row>
    <row r="159" spans="1:14" s="5" customFormat="1" ht="27" customHeight="1" thickBot="1">
      <c r="A159" s="4"/>
      <c r="B159" s="284" t="s">
        <v>38</v>
      </c>
      <c r="C159" s="285">
        <f t="shared" ref="C159:I159" si="6">SUM(C5:C158)</f>
        <v>2652</v>
      </c>
      <c r="D159" s="285">
        <f>SUM(D5:D158)</f>
        <v>2349</v>
      </c>
      <c r="E159" s="291">
        <f>SUM(E5:E158)</f>
        <v>303</v>
      </c>
      <c r="F159" s="293">
        <f>SUM(F5:F158)</f>
        <v>419</v>
      </c>
      <c r="G159" s="285">
        <f>SUM(G5:G158)</f>
        <v>410</v>
      </c>
      <c r="H159" s="287">
        <f t="shared" si="6"/>
        <v>9</v>
      </c>
      <c r="I159" s="289">
        <f t="shared" si="6"/>
        <v>162</v>
      </c>
      <c r="J159" s="291">
        <f>SUM(J5:J158)</f>
        <v>238</v>
      </c>
      <c r="K159" s="294">
        <v>510</v>
      </c>
      <c r="L159" s="286">
        <v>88</v>
      </c>
      <c r="M159" s="287"/>
      <c r="N159" s="281"/>
    </row>
    <row r="160" spans="1:14" s="28" customFormat="1" ht="21" customHeight="1">
      <c r="A160" s="3"/>
      <c r="B160" s="29" t="s">
        <v>39</v>
      </c>
      <c r="C160" s="15" t="s">
        <v>40</v>
      </c>
      <c r="D160" s="440" t="s">
        <v>41</v>
      </c>
      <c r="E160" s="440"/>
      <c r="F160" s="16" t="s">
        <v>42</v>
      </c>
      <c r="G160" s="15" t="s">
        <v>34</v>
      </c>
      <c r="H160" s="15" t="s">
        <v>35</v>
      </c>
      <c r="I160" s="15" t="s">
        <v>43</v>
      </c>
      <c r="J160" s="15"/>
      <c r="K160" s="15" t="s">
        <v>36</v>
      </c>
      <c r="L160" s="15" t="s">
        <v>59</v>
      </c>
      <c r="M160" s="15"/>
      <c r="N160" s="282"/>
    </row>
    <row r="161" spans="1:14">
      <c r="B161" s="30"/>
      <c r="C161" s="17"/>
      <c r="D161" s="15"/>
      <c r="E161" s="15"/>
      <c r="F161" s="16"/>
      <c r="G161" s="18"/>
      <c r="H161" s="15"/>
      <c r="I161" s="15"/>
      <c r="J161" s="15"/>
      <c r="K161" s="15"/>
      <c r="L161" s="15"/>
      <c r="M161" s="15"/>
    </row>
    <row r="162" spans="1:14">
      <c r="B162" s="61"/>
      <c r="C162" s="15"/>
      <c r="D162" s="15"/>
      <c r="E162" s="15"/>
      <c r="F162" s="16"/>
      <c r="G162" s="18"/>
      <c r="H162" s="15"/>
      <c r="I162" s="15"/>
      <c r="J162" s="15"/>
      <c r="K162" s="15"/>
      <c r="L162" s="15"/>
      <c r="M162" s="15"/>
    </row>
    <row r="163" spans="1:14" ht="24" customHeight="1">
      <c r="B163" s="31" t="s">
        <v>29</v>
      </c>
      <c r="C163" s="19" t="s">
        <v>44</v>
      </c>
      <c r="D163" s="15"/>
      <c r="E163" s="15"/>
      <c r="F163" s="16"/>
      <c r="G163" s="18"/>
      <c r="H163" s="15"/>
      <c r="I163" s="15"/>
      <c r="J163" s="15"/>
      <c r="K163" s="15"/>
      <c r="L163" s="15"/>
      <c r="M163" s="15"/>
    </row>
    <row r="164" spans="1:14" ht="24" customHeight="1">
      <c r="B164" s="61" t="s">
        <v>45</v>
      </c>
      <c r="C164" s="20">
        <f>+C159</f>
        <v>2652</v>
      </c>
      <c r="D164" s="15"/>
      <c r="E164" s="15"/>
      <c r="F164" s="16"/>
      <c r="G164" s="18"/>
      <c r="H164" s="15"/>
      <c r="I164" s="15"/>
      <c r="J164" s="15"/>
      <c r="K164" s="15"/>
      <c r="L164" s="15"/>
      <c r="M164" s="15"/>
    </row>
    <row r="165" spans="1:14" ht="24" customHeight="1">
      <c r="B165" s="61" t="s">
        <v>41</v>
      </c>
      <c r="C165" s="20">
        <f>+D159</f>
        <v>2349</v>
      </c>
      <c r="D165" s="15"/>
      <c r="E165" s="15"/>
      <c r="F165" s="16"/>
      <c r="G165" s="18"/>
      <c r="H165" s="15"/>
      <c r="I165" s="15"/>
      <c r="J165" s="15"/>
      <c r="K165" s="15"/>
      <c r="L165" s="15"/>
      <c r="M165" s="15"/>
    </row>
    <row r="166" spans="1:14" ht="24" customHeight="1">
      <c r="B166" s="61" t="s">
        <v>971</v>
      </c>
      <c r="C166" s="20">
        <f>+F159</f>
        <v>419</v>
      </c>
      <c r="D166" s="15"/>
      <c r="E166" s="15"/>
      <c r="F166" s="16"/>
      <c r="G166" s="18"/>
      <c r="H166" s="15"/>
      <c r="I166" s="15"/>
      <c r="J166" s="15"/>
      <c r="K166" s="15"/>
      <c r="L166" s="15"/>
      <c r="M166" s="15"/>
    </row>
    <row r="167" spans="1:14" ht="24" customHeight="1">
      <c r="B167" s="61" t="s">
        <v>972</v>
      </c>
      <c r="C167" s="20">
        <f>+G159</f>
        <v>410</v>
      </c>
      <c r="D167" s="15"/>
      <c r="E167" s="15"/>
      <c r="F167" s="16"/>
      <c r="G167" s="18"/>
      <c r="H167" s="15"/>
      <c r="I167" s="15"/>
      <c r="J167" s="15"/>
      <c r="K167" s="15"/>
      <c r="L167" s="15"/>
      <c r="M167" s="15"/>
    </row>
    <row r="168" spans="1:14" s="5" customFormat="1" ht="24" customHeight="1">
      <c r="A168" s="4"/>
      <c r="B168" s="32" t="s">
        <v>46</v>
      </c>
      <c r="C168" s="21">
        <v>510</v>
      </c>
      <c r="D168" s="18"/>
      <c r="E168" s="18"/>
      <c r="F168" s="22"/>
      <c r="G168" s="18"/>
      <c r="H168" s="18"/>
      <c r="I168" s="18"/>
      <c r="J168" s="18"/>
      <c r="K168" s="18"/>
      <c r="L168" s="18"/>
      <c r="M168" s="18"/>
      <c r="N168" s="281"/>
    </row>
    <row r="169" spans="1:14" ht="24" customHeight="1">
      <c r="B169" s="29"/>
      <c r="C169" s="23"/>
      <c r="D169" s="15"/>
      <c r="E169" s="15"/>
      <c r="F169" s="16"/>
      <c r="G169" s="18"/>
      <c r="H169" s="15"/>
      <c r="I169" s="15"/>
      <c r="J169" s="15"/>
      <c r="K169" s="15"/>
      <c r="L169" s="15"/>
      <c r="M169" s="15"/>
    </row>
    <row r="170" spans="1:14" ht="24" customHeight="1">
      <c r="B170" s="31" t="s">
        <v>47</v>
      </c>
      <c r="C170" s="24"/>
      <c r="D170" s="15"/>
      <c r="E170" s="15"/>
      <c r="F170" s="16"/>
      <c r="G170" s="18"/>
      <c r="H170" s="15"/>
      <c r="I170" s="15"/>
      <c r="J170" s="15"/>
      <c r="K170" s="15"/>
      <c r="L170" s="15"/>
      <c r="M170" s="15"/>
    </row>
    <row r="171" spans="1:14" ht="24" customHeight="1">
      <c r="B171" s="61" t="s">
        <v>48</v>
      </c>
      <c r="C171" s="25">
        <f>+C165/C164*100</f>
        <v>88.574660633484157</v>
      </c>
      <c r="D171" s="15"/>
      <c r="E171" s="15"/>
      <c r="F171" s="16"/>
      <c r="G171" s="18"/>
      <c r="H171" s="15"/>
      <c r="I171" s="15"/>
      <c r="J171" s="15"/>
      <c r="K171" s="15"/>
      <c r="L171" s="15"/>
      <c r="M171" s="15"/>
    </row>
    <row r="172" spans="1:14" ht="24" customHeight="1">
      <c r="B172" s="61" t="s">
        <v>49</v>
      </c>
      <c r="C172" s="25"/>
      <c r="D172" s="15"/>
      <c r="E172" s="15"/>
      <c r="F172" s="16"/>
      <c r="G172" s="18"/>
      <c r="H172" s="15"/>
      <c r="I172" s="15"/>
      <c r="J172" s="15"/>
      <c r="K172" s="15"/>
      <c r="L172" s="15"/>
      <c r="M172" s="15"/>
    </row>
    <row r="173" spans="1:14" ht="24" customHeight="1">
      <c r="B173" s="61" t="s">
        <v>50</v>
      </c>
      <c r="C173" s="25"/>
      <c r="D173" s="15"/>
      <c r="E173" s="15"/>
      <c r="F173" s="16"/>
      <c r="G173" s="18"/>
      <c r="H173" s="15"/>
      <c r="I173" s="15"/>
      <c r="J173" s="15"/>
      <c r="K173" s="15"/>
      <c r="L173" s="15"/>
      <c r="M173" s="15"/>
    </row>
    <row r="174" spans="1:14" s="5" customFormat="1" ht="24" customHeight="1">
      <c r="A174" s="4"/>
      <c r="B174" s="32" t="s">
        <v>51</v>
      </c>
      <c r="C174" s="26"/>
      <c r="D174" s="18"/>
      <c r="E174" s="18"/>
      <c r="F174" s="22"/>
      <c r="G174" s="18"/>
      <c r="H174" s="18"/>
      <c r="I174" s="18"/>
      <c r="J174" s="18"/>
      <c r="K174" s="18"/>
      <c r="L174" s="18"/>
      <c r="M174" s="18"/>
      <c r="N174" s="281"/>
    </row>
    <row r="175" spans="1:14" ht="24" customHeight="1"/>
    <row r="176" spans="1:14" ht="24" customHeight="1">
      <c r="B176" s="32" t="s">
        <v>52</v>
      </c>
      <c r="C176" s="15"/>
      <c r="D176" s="15"/>
      <c r="E176" s="15"/>
      <c r="F176" s="16"/>
      <c r="G176" s="18"/>
      <c r="H176" s="15"/>
      <c r="I176" s="15"/>
      <c r="J176" s="15"/>
      <c r="K176" s="15"/>
      <c r="L176" s="15"/>
      <c r="M176" s="15"/>
    </row>
    <row r="177" spans="2:13" ht="24" customHeight="1">
      <c r="B177" s="439" t="s">
        <v>53</v>
      </c>
      <c r="C177" s="439"/>
      <c r="D177" s="439"/>
      <c r="E177" s="439"/>
      <c r="F177" s="439"/>
      <c r="G177" s="439"/>
      <c r="H177" s="439"/>
      <c r="I177" s="439"/>
      <c r="J177" s="439"/>
      <c r="K177" s="439"/>
      <c r="L177" s="439"/>
      <c r="M177" s="439"/>
    </row>
  </sheetData>
  <mergeCells count="11">
    <mergeCell ref="B177:M177"/>
    <mergeCell ref="D160:E160"/>
    <mergeCell ref="B2:M2"/>
    <mergeCell ref="B3:B4"/>
    <mergeCell ref="C3:C4"/>
    <mergeCell ref="D3:D4"/>
    <mergeCell ref="E3:E4"/>
    <mergeCell ref="F3:H3"/>
    <mergeCell ref="I3:I4"/>
    <mergeCell ref="K3:L3"/>
    <mergeCell ref="M3:M4"/>
  </mergeCells>
  <pageMargins left="0.7" right="0.7" top="0.75" bottom="0.75" header="0.3" footer="0.3"/>
  <pageSetup paperSize="9" orientation="portrait" r:id="rId1"/>
  <legacyDrawing r:id="rId2"/>
</worksheet>
</file>

<file path=xl/worksheets/sheet2.xml><?xml version="1.0" encoding="utf-8"?>
<worksheet xmlns="http://schemas.openxmlformats.org/spreadsheetml/2006/main" xmlns:r="http://schemas.openxmlformats.org/officeDocument/2006/relationships">
  <dimension ref="A1:L2654"/>
  <sheetViews>
    <sheetView topLeftCell="A179" workbookViewId="0">
      <selection activeCell="F179" sqref="F179"/>
    </sheetView>
  </sheetViews>
  <sheetFormatPr baseColWidth="10" defaultRowHeight="15"/>
  <cols>
    <col min="1" max="1" width="7.85546875" style="279" customWidth="1"/>
    <col min="2" max="2" width="27.7109375" style="279" customWidth="1"/>
    <col min="3" max="7" width="11.42578125" style="279"/>
    <col min="8" max="8" width="15.5703125" style="279" customWidth="1"/>
    <col min="9" max="10" width="11.42578125" style="279"/>
    <col min="11" max="11" width="15.140625" style="279" customWidth="1"/>
    <col min="12" max="12" width="11.42578125" style="279"/>
  </cols>
  <sheetData>
    <row r="1" spans="1:12" s="34" customFormat="1" ht="24.75" customHeight="1" thickBot="1">
      <c r="A1" s="453" t="s">
        <v>56</v>
      </c>
      <c r="B1" s="454"/>
      <c r="C1" s="454"/>
      <c r="D1" s="454"/>
      <c r="E1" s="454"/>
      <c r="F1" s="455"/>
      <c r="G1" s="456" t="s">
        <v>57</v>
      </c>
      <c r="H1" s="454"/>
      <c r="I1" s="455"/>
      <c r="J1" s="456" t="s">
        <v>58</v>
      </c>
      <c r="K1" s="454"/>
      <c r="L1" s="455"/>
    </row>
    <row r="2" spans="1:12" s="34" customFormat="1" ht="24.75" customHeight="1" thickBot="1">
      <c r="A2" s="212" t="s">
        <v>62</v>
      </c>
      <c r="B2" s="213" t="s">
        <v>0</v>
      </c>
      <c r="C2" s="214" t="s">
        <v>7</v>
      </c>
      <c r="D2" s="214" t="s">
        <v>1</v>
      </c>
      <c r="E2" s="215" t="s">
        <v>63</v>
      </c>
      <c r="F2" s="216" t="s">
        <v>64</v>
      </c>
      <c r="G2" s="217" t="s">
        <v>65</v>
      </c>
      <c r="H2" s="218" t="s">
        <v>66</v>
      </c>
      <c r="I2" s="219" t="s">
        <v>2</v>
      </c>
      <c r="J2" s="220" t="s">
        <v>67</v>
      </c>
      <c r="K2" s="218" t="s">
        <v>3</v>
      </c>
      <c r="L2" s="221" t="s">
        <v>4</v>
      </c>
    </row>
    <row r="3" spans="1:12" s="34" customFormat="1" ht="24.75" customHeight="1">
      <c r="A3" s="222">
        <v>1</v>
      </c>
      <c r="B3" s="223" t="s">
        <v>976</v>
      </c>
      <c r="C3" s="224"/>
      <c r="D3" s="224">
        <f>2012-1942</f>
        <v>70</v>
      </c>
      <c r="E3" s="225">
        <v>15519</v>
      </c>
      <c r="F3" s="226">
        <v>260856</v>
      </c>
      <c r="G3" s="227" t="s">
        <v>977</v>
      </c>
      <c r="H3" s="223" t="s">
        <v>978</v>
      </c>
      <c r="I3" s="228" t="s">
        <v>979</v>
      </c>
      <c r="J3" s="229" t="s">
        <v>980</v>
      </c>
      <c r="K3" s="230"/>
      <c r="L3" s="231"/>
    </row>
    <row r="4" spans="1:12" s="34" customFormat="1" ht="24.75" customHeight="1">
      <c r="A4" s="222">
        <v>2</v>
      </c>
      <c r="B4" s="223" t="s">
        <v>981</v>
      </c>
      <c r="C4" s="224"/>
      <c r="D4" s="224">
        <f>2012-1945</f>
        <v>67</v>
      </c>
      <c r="E4" s="225">
        <v>16788</v>
      </c>
      <c r="F4" s="226">
        <v>510660</v>
      </c>
      <c r="G4" s="227"/>
      <c r="H4" s="223" t="s">
        <v>978</v>
      </c>
      <c r="I4" s="228" t="s">
        <v>979</v>
      </c>
      <c r="J4" s="229" t="s">
        <v>980</v>
      </c>
      <c r="K4" s="230"/>
      <c r="L4" s="231"/>
    </row>
    <row r="5" spans="1:12" s="34" customFormat="1" ht="24.75" customHeight="1">
      <c r="A5" s="222">
        <v>3</v>
      </c>
      <c r="B5" s="223" t="s">
        <v>982</v>
      </c>
      <c r="C5" s="224" t="s">
        <v>515</v>
      </c>
      <c r="D5" s="224">
        <f>2012-1940</f>
        <v>72</v>
      </c>
      <c r="E5" s="225">
        <v>14928</v>
      </c>
      <c r="F5" s="226">
        <v>403310</v>
      </c>
      <c r="G5" s="227" t="s">
        <v>983</v>
      </c>
      <c r="H5" s="223" t="s">
        <v>984</v>
      </c>
      <c r="I5" s="228" t="s">
        <v>985</v>
      </c>
      <c r="J5" s="229" t="s">
        <v>986</v>
      </c>
      <c r="K5" s="230" t="s">
        <v>987</v>
      </c>
      <c r="L5" s="231" t="s">
        <v>988</v>
      </c>
    </row>
    <row r="6" spans="1:12" s="34" customFormat="1" ht="24.75" customHeight="1">
      <c r="A6" s="222">
        <v>4</v>
      </c>
      <c r="B6" s="223" t="s">
        <v>989</v>
      </c>
      <c r="C6" s="224"/>
      <c r="D6" s="224">
        <f>2012-1942</f>
        <v>70</v>
      </c>
      <c r="E6" s="225">
        <v>15513</v>
      </c>
      <c r="F6" s="226">
        <v>531273</v>
      </c>
      <c r="G6" s="227"/>
      <c r="H6" s="223" t="s">
        <v>990</v>
      </c>
      <c r="I6" s="228" t="s">
        <v>991</v>
      </c>
      <c r="J6" s="229" t="s">
        <v>986</v>
      </c>
      <c r="K6" s="230"/>
      <c r="L6" s="231"/>
    </row>
    <row r="7" spans="1:12" s="34" customFormat="1" ht="24.75" customHeight="1">
      <c r="A7" s="222">
        <v>5</v>
      </c>
      <c r="B7" s="223" t="s">
        <v>992</v>
      </c>
      <c r="C7" s="224"/>
      <c r="D7" s="224">
        <f>2012-1931</f>
        <v>81</v>
      </c>
      <c r="E7" s="225">
        <v>11410</v>
      </c>
      <c r="F7" s="232">
        <v>179362</v>
      </c>
      <c r="G7" s="227" t="s">
        <v>993</v>
      </c>
      <c r="H7" s="230" t="s">
        <v>994</v>
      </c>
      <c r="I7" s="233" t="s">
        <v>995</v>
      </c>
      <c r="J7" s="229" t="s">
        <v>996</v>
      </c>
      <c r="K7" s="230"/>
      <c r="L7" s="231"/>
    </row>
    <row r="8" spans="1:12" s="34" customFormat="1" ht="24.75" customHeight="1">
      <c r="A8" s="222">
        <v>6</v>
      </c>
      <c r="B8" s="223" t="s">
        <v>997</v>
      </c>
      <c r="C8" s="224" t="s">
        <v>998</v>
      </c>
      <c r="D8" s="224">
        <f>2012-1933</f>
        <v>79</v>
      </c>
      <c r="E8" s="225">
        <v>12060</v>
      </c>
      <c r="F8" s="232">
        <v>206751</v>
      </c>
      <c r="G8" s="227" t="s">
        <v>993</v>
      </c>
      <c r="H8" s="230" t="s">
        <v>994</v>
      </c>
      <c r="I8" s="233" t="s">
        <v>995</v>
      </c>
      <c r="J8" s="229" t="s">
        <v>996</v>
      </c>
      <c r="K8" s="230"/>
      <c r="L8" s="231"/>
    </row>
    <row r="9" spans="1:12" s="34" customFormat="1" ht="24.75" customHeight="1">
      <c r="A9" s="222">
        <v>7</v>
      </c>
      <c r="B9" s="223" t="s">
        <v>999</v>
      </c>
      <c r="C9" s="224"/>
      <c r="D9" s="224">
        <f>2012-1943</f>
        <v>69</v>
      </c>
      <c r="E9" s="225">
        <v>15867</v>
      </c>
      <c r="F9" s="232">
        <v>506657</v>
      </c>
      <c r="G9" s="227" t="s">
        <v>1000</v>
      </c>
      <c r="H9" s="230" t="s">
        <v>1001</v>
      </c>
      <c r="I9" s="233" t="s">
        <v>1002</v>
      </c>
      <c r="J9" s="229" t="s">
        <v>996</v>
      </c>
      <c r="K9" s="230" t="s">
        <v>1003</v>
      </c>
      <c r="L9" s="231" t="s">
        <v>1004</v>
      </c>
    </row>
    <row r="10" spans="1:12" s="34" customFormat="1" ht="24.75" customHeight="1">
      <c r="A10" s="222">
        <v>8</v>
      </c>
      <c r="B10" s="223" t="s">
        <v>1005</v>
      </c>
      <c r="C10" s="224"/>
      <c r="D10" s="224">
        <f>2012-1933</f>
        <v>79</v>
      </c>
      <c r="E10" s="225">
        <v>12262</v>
      </c>
      <c r="F10" s="232">
        <v>550308</v>
      </c>
      <c r="G10" s="227" t="s">
        <v>1006</v>
      </c>
      <c r="H10" s="230" t="s">
        <v>1007</v>
      </c>
      <c r="I10" s="233" t="s">
        <v>1008</v>
      </c>
      <c r="J10" s="229" t="s">
        <v>996</v>
      </c>
      <c r="K10" s="230"/>
      <c r="L10" s="231"/>
    </row>
    <row r="11" spans="1:12" s="34" customFormat="1" ht="24.75" customHeight="1">
      <c r="A11" s="222">
        <v>9</v>
      </c>
      <c r="B11" s="223" t="s">
        <v>1009</v>
      </c>
      <c r="C11" s="224"/>
      <c r="D11" s="224">
        <f>2012-1944</f>
        <v>68</v>
      </c>
      <c r="E11" s="225">
        <v>16408</v>
      </c>
      <c r="F11" s="226">
        <v>1328227</v>
      </c>
      <c r="G11" s="227" t="s">
        <v>1010</v>
      </c>
      <c r="H11" s="223" t="s">
        <v>1011</v>
      </c>
      <c r="I11" s="228" t="s">
        <v>1012</v>
      </c>
      <c r="J11" s="229" t="s">
        <v>996</v>
      </c>
      <c r="K11" s="230" t="s">
        <v>1013</v>
      </c>
      <c r="L11" s="231" t="s">
        <v>1014</v>
      </c>
    </row>
    <row r="12" spans="1:12" s="34" customFormat="1" ht="24.75" customHeight="1">
      <c r="A12" s="222">
        <v>10</v>
      </c>
      <c r="B12" s="223" t="s">
        <v>1015</v>
      </c>
      <c r="C12" s="224"/>
      <c r="D12" s="224">
        <f>2012-1933</f>
        <v>79</v>
      </c>
      <c r="E12" s="225">
        <v>12381</v>
      </c>
      <c r="F12" s="226">
        <v>4172705</v>
      </c>
      <c r="G12" s="227">
        <v>21642645</v>
      </c>
      <c r="H12" s="223" t="s">
        <v>1016</v>
      </c>
      <c r="I12" s="228" t="s">
        <v>1017</v>
      </c>
      <c r="J12" s="229" t="s">
        <v>996</v>
      </c>
      <c r="K12" s="230" t="s">
        <v>1018</v>
      </c>
      <c r="L12" s="231">
        <v>981656422</v>
      </c>
    </row>
    <row r="13" spans="1:12" s="34" customFormat="1" ht="24.75" customHeight="1">
      <c r="A13" s="222">
        <v>11</v>
      </c>
      <c r="B13" s="223" t="s">
        <v>1019</v>
      </c>
      <c r="C13" s="224"/>
      <c r="D13" s="224">
        <f>2012-1929</f>
        <v>83</v>
      </c>
      <c r="E13" s="225">
        <v>10782</v>
      </c>
      <c r="F13" s="231">
        <v>4616020</v>
      </c>
      <c r="G13" s="227" t="s">
        <v>1020</v>
      </c>
      <c r="H13" s="223" t="s">
        <v>1021</v>
      </c>
      <c r="I13" s="228" t="s">
        <v>1022</v>
      </c>
      <c r="J13" s="229" t="s">
        <v>996</v>
      </c>
      <c r="K13" s="224"/>
      <c r="L13" s="231"/>
    </row>
    <row r="14" spans="1:12" s="34" customFormat="1" ht="24.75" customHeight="1">
      <c r="A14" s="222">
        <v>12</v>
      </c>
      <c r="B14" s="223" t="s">
        <v>1023</v>
      </c>
      <c r="C14" s="224"/>
      <c r="D14" s="224">
        <f>2012-1946</f>
        <v>66</v>
      </c>
      <c r="E14" s="225">
        <v>17094</v>
      </c>
      <c r="F14" s="226">
        <v>369257</v>
      </c>
      <c r="G14" s="227" t="s">
        <v>1024</v>
      </c>
      <c r="H14" s="223" t="s">
        <v>1025</v>
      </c>
      <c r="I14" s="228" t="s">
        <v>1026</v>
      </c>
      <c r="J14" s="229" t="s">
        <v>1027</v>
      </c>
      <c r="K14" s="230"/>
      <c r="L14" s="231"/>
    </row>
    <row r="15" spans="1:12" s="34" customFormat="1" ht="24.75" customHeight="1">
      <c r="A15" s="222">
        <v>13</v>
      </c>
      <c r="B15" s="223" t="s">
        <v>1028</v>
      </c>
      <c r="C15" s="224"/>
      <c r="D15" s="224">
        <f>2012-1946</f>
        <v>66</v>
      </c>
      <c r="E15" s="225">
        <v>16836</v>
      </c>
      <c r="F15" s="232">
        <v>151439</v>
      </c>
      <c r="G15" s="227" t="s">
        <v>1029</v>
      </c>
      <c r="H15" s="230" t="s">
        <v>1030</v>
      </c>
      <c r="I15" s="228" t="s">
        <v>1031</v>
      </c>
      <c r="J15" s="229" t="s">
        <v>1032</v>
      </c>
      <c r="K15" s="230" t="s">
        <v>1033</v>
      </c>
      <c r="L15" s="231" t="s">
        <v>1034</v>
      </c>
    </row>
    <row r="16" spans="1:12" s="34" customFormat="1" ht="24.75" customHeight="1">
      <c r="A16" s="222">
        <v>14</v>
      </c>
      <c r="B16" s="223" t="s">
        <v>1035</v>
      </c>
      <c r="C16" s="224"/>
      <c r="D16" s="224">
        <f>2012-1930</f>
        <v>82</v>
      </c>
      <c r="E16" s="225">
        <v>11157</v>
      </c>
      <c r="F16" s="232">
        <v>157439</v>
      </c>
      <c r="G16" s="227" t="s">
        <v>1036</v>
      </c>
      <c r="H16" s="230" t="s">
        <v>1037</v>
      </c>
      <c r="I16" s="233" t="s">
        <v>1038</v>
      </c>
      <c r="J16" s="229" t="s">
        <v>1032</v>
      </c>
      <c r="K16" s="230" t="s">
        <v>1039</v>
      </c>
      <c r="L16" s="231" t="s">
        <v>1040</v>
      </c>
    </row>
    <row r="17" spans="1:12" s="34" customFormat="1" ht="24.75" customHeight="1">
      <c r="A17" s="222">
        <v>15</v>
      </c>
      <c r="B17" s="223" t="s">
        <v>1041</v>
      </c>
      <c r="C17" s="224"/>
      <c r="D17" s="224">
        <f>2012-1916</f>
        <v>96</v>
      </c>
      <c r="E17" s="225">
        <v>6042</v>
      </c>
      <c r="F17" s="232">
        <v>188058</v>
      </c>
      <c r="G17" s="227" t="s">
        <v>1042</v>
      </c>
      <c r="H17" s="230" t="s">
        <v>1043</v>
      </c>
      <c r="I17" s="233" t="s">
        <v>1044</v>
      </c>
      <c r="J17" s="229" t="s">
        <v>1032</v>
      </c>
      <c r="K17" s="230"/>
      <c r="L17" s="231"/>
    </row>
    <row r="18" spans="1:12" s="34" customFormat="1" ht="24.75" customHeight="1">
      <c r="A18" s="222">
        <v>16</v>
      </c>
      <c r="B18" s="223" t="s">
        <v>1045</v>
      </c>
      <c r="C18" s="224"/>
      <c r="D18" s="224">
        <f>2012-1943</f>
        <v>69</v>
      </c>
      <c r="E18" s="225">
        <v>15951</v>
      </c>
      <c r="F18" s="226">
        <v>282452</v>
      </c>
      <c r="G18" s="227" t="s">
        <v>1046</v>
      </c>
      <c r="H18" s="223" t="s">
        <v>1047</v>
      </c>
      <c r="I18" s="228" t="s">
        <v>1048</v>
      </c>
      <c r="J18" s="229" t="s">
        <v>1032</v>
      </c>
      <c r="K18" s="230" t="s">
        <v>1049</v>
      </c>
      <c r="L18" s="231" t="s">
        <v>1050</v>
      </c>
    </row>
    <row r="19" spans="1:12" s="34" customFormat="1" ht="24.75" customHeight="1">
      <c r="A19" s="222">
        <v>17</v>
      </c>
      <c r="B19" s="223" t="s">
        <v>1051</v>
      </c>
      <c r="C19" s="224"/>
      <c r="D19" s="224">
        <f>2012-1941</f>
        <v>71</v>
      </c>
      <c r="E19" s="225">
        <v>15077</v>
      </c>
      <c r="F19" s="226">
        <v>283220</v>
      </c>
      <c r="G19" s="227">
        <v>653822</v>
      </c>
      <c r="H19" s="223" t="s">
        <v>1052</v>
      </c>
      <c r="I19" s="228" t="s">
        <v>1053</v>
      </c>
      <c r="J19" s="229" t="s">
        <v>1032</v>
      </c>
      <c r="K19" s="230" t="s">
        <v>1054</v>
      </c>
      <c r="L19" s="231">
        <v>21650337</v>
      </c>
    </row>
    <row r="20" spans="1:12" s="34" customFormat="1" ht="24.75" customHeight="1">
      <c r="A20" s="222">
        <v>18</v>
      </c>
      <c r="B20" s="223" t="s">
        <v>1055</v>
      </c>
      <c r="C20" s="224" t="s">
        <v>1056</v>
      </c>
      <c r="D20" s="224">
        <f>2012-1940</f>
        <v>72</v>
      </c>
      <c r="E20" s="225">
        <v>14955</v>
      </c>
      <c r="F20" s="226">
        <v>286939</v>
      </c>
      <c r="G20" s="227" t="s">
        <v>1057</v>
      </c>
      <c r="H20" s="223" t="s">
        <v>1058</v>
      </c>
      <c r="I20" s="228" t="s">
        <v>1059</v>
      </c>
      <c r="J20" s="229" t="s">
        <v>1032</v>
      </c>
      <c r="K20" s="230" t="s">
        <v>1060</v>
      </c>
      <c r="L20" s="231" t="s">
        <v>1061</v>
      </c>
    </row>
    <row r="21" spans="1:12" s="34" customFormat="1" ht="24.75" customHeight="1">
      <c r="A21" s="222">
        <v>19</v>
      </c>
      <c r="B21" s="223" t="s">
        <v>1062</v>
      </c>
      <c r="C21" s="224" t="s">
        <v>1063</v>
      </c>
      <c r="D21" s="224">
        <f>2012-1945</f>
        <v>67</v>
      </c>
      <c r="E21" s="225">
        <v>16607</v>
      </c>
      <c r="F21" s="226">
        <v>428974</v>
      </c>
      <c r="G21" s="227" t="s">
        <v>1064</v>
      </c>
      <c r="H21" s="223" t="s">
        <v>1065</v>
      </c>
      <c r="I21" s="228" t="s">
        <v>1066</v>
      </c>
      <c r="J21" s="229" t="s">
        <v>1032</v>
      </c>
      <c r="K21" s="230" t="s">
        <v>1067</v>
      </c>
      <c r="L21" s="231" t="s">
        <v>1068</v>
      </c>
    </row>
    <row r="22" spans="1:12" s="34" customFormat="1" ht="24.75" customHeight="1">
      <c r="A22" s="222">
        <v>20</v>
      </c>
      <c r="B22" s="223" t="s">
        <v>1069</v>
      </c>
      <c r="C22" s="224" t="s">
        <v>612</v>
      </c>
      <c r="D22" s="224">
        <f>2012-1946</f>
        <v>66</v>
      </c>
      <c r="E22" s="225">
        <v>17162</v>
      </c>
      <c r="F22" s="226">
        <v>501755</v>
      </c>
      <c r="G22" s="227">
        <v>984741161</v>
      </c>
      <c r="H22" s="223" t="s">
        <v>1070</v>
      </c>
      <c r="I22" s="228" t="s">
        <v>1071</v>
      </c>
      <c r="J22" s="229" t="s">
        <v>1032</v>
      </c>
      <c r="K22" s="230" t="s">
        <v>1072</v>
      </c>
      <c r="L22" s="231">
        <v>640319</v>
      </c>
    </row>
    <row r="23" spans="1:12" s="34" customFormat="1" ht="24.75" customHeight="1">
      <c r="A23" s="222">
        <v>21</v>
      </c>
      <c r="B23" s="223" t="s">
        <v>1073</v>
      </c>
      <c r="C23" s="224"/>
      <c r="D23" s="224">
        <f>2012-1938</f>
        <v>74</v>
      </c>
      <c r="E23" s="225">
        <v>13912</v>
      </c>
      <c r="F23" s="226">
        <v>1242125</v>
      </c>
      <c r="G23" s="227"/>
      <c r="H23" s="223" t="s">
        <v>1074</v>
      </c>
      <c r="I23" s="228" t="s">
        <v>1075</v>
      </c>
      <c r="J23" s="229" t="s">
        <v>1032</v>
      </c>
      <c r="K23" s="230" t="s">
        <v>1076</v>
      </c>
      <c r="L23" s="231" t="s">
        <v>1077</v>
      </c>
    </row>
    <row r="24" spans="1:12" s="34" customFormat="1" ht="24.75" customHeight="1">
      <c r="A24" s="222">
        <v>22</v>
      </c>
      <c r="B24" s="223" t="s">
        <v>1078</v>
      </c>
      <c r="C24" s="224"/>
      <c r="D24" s="224">
        <f>2012-1944</f>
        <v>68</v>
      </c>
      <c r="E24" s="225">
        <v>16319</v>
      </c>
      <c r="F24" s="226">
        <v>1371784</v>
      </c>
      <c r="G24" s="227"/>
      <c r="H24" s="223" t="s">
        <v>1079</v>
      </c>
      <c r="I24" s="228" t="s">
        <v>1080</v>
      </c>
      <c r="J24" s="229" t="s">
        <v>1032</v>
      </c>
      <c r="K24" s="230"/>
      <c r="L24" s="231"/>
    </row>
    <row r="25" spans="1:12" s="34" customFormat="1" ht="24.75" customHeight="1">
      <c r="A25" s="222">
        <v>23</v>
      </c>
      <c r="B25" s="223" t="s">
        <v>1081</v>
      </c>
      <c r="C25" s="224"/>
      <c r="D25" s="224">
        <f>2012-1937</f>
        <v>75</v>
      </c>
      <c r="E25" s="225">
        <v>13860</v>
      </c>
      <c r="F25" s="226">
        <v>2111118</v>
      </c>
      <c r="G25" s="227"/>
      <c r="H25" s="223" t="s">
        <v>1079</v>
      </c>
      <c r="I25" s="228" t="s">
        <v>1080</v>
      </c>
      <c r="J25" s="229" t="s">
        <v>1032</v>
      </c>
      <c r="K25" s="230"/>
      <c r="L25" s="231"/>
    </row>
    <row r="26" spans="1:12" s="34" customFormat="1" ht="24.75" customHeight="1">
      <c r="A26" s="222">
        <v>24</v>
      </c>
      <c r="B26" s="223" t="s">
        <v>1082</v>
      </c>
      <c r="C26" s="224" t="s">
        <v>578</v>
      </c>
      <c r="D26" s="224">
        <f>2012-1943</f>
        <v>69</v>
      </c>
      <c r="E26" s="225">
        <v>16029</v>
      </c>
      <c r="F26" s="226">
        <v>3323578</v>
      </c>
      <c r="G26" s="227" t="s">
        <v>1083</v>
      </c>
      <c r="H26" s="223" t="s">
        <v>1084</v>
      </c>
      <c r="I26" s="228" t="s">
        <v>1085</v>
      </c>
      <c r="J26" s="229" t="s">
        <v>1032</v>
      </c>
      <c r="K26" s="230" t="s">
        <v>1086</v>
      </c>
      <c r="L26" s="231" t="s">
        <v>1083</v>
      </c>
    </row>
    <row r="27" spans="1:12" s="34" customFormat="1" ht="24.75" customHeight="1">
      <c r="A27" s="222">
        <v>25</v>
      </c>
      <c r="B27" s="223" t="s">
        <v>1087</v>
      </c>
      <c r="C27" s="224" t="s">
        <v>1088</v>
      </c>
      <c r="D27" s="224">
        <f>2012-1925</f>
        <v>87</v>
      </c>
      <c r="E27" s="225">
        <v>9440</v>
      </c>
      <c r="F27" s="226">
        <v>3341161</v>
      </c>
      <c r="G27" s="227" t="s">
        <v>1089</v>
      </c>
      <c r="H27" s="223" t="s">
        <v>1090</v>
      </c>
      <c r="I27" s="228" t="s">
        <v>1091</v>
      </c>
      <c r="J27" s="229" t="s">
        <v>1032</v>
      </c>
      <c r="K27" s="230" t="s">
        <v>1092</v>
      </c>
      <c r="L27" s="231" t="s">
        <v>1089</v>
      </c>
    </row>
    <row r="28" spans="1:12" s="34" customFormat="1" ht="24.75" customHeight="1">
      <c r="A28" s="222">
        <v>26</v>
      </c>
      <c r="B28" s="223" t="s">
        <v>1093</v>
      </c>
      <c r="C28" s="224" t="s">
        <v>73</v>
      </c>
      <c r="D28" s="224">
        <f>2012-1933</f>
        <v>79</v>
      </c>
      <c r="E28" s="225">
        <v>12174</v>
      </c>
      <c r="F28" s="226">
        <v>4257363</v>
      </c>
      <c r="G28" s="227" t="s">
        <v>1094</v>
      </c>
      <c r="H28" s="223" t="s">
        <v>1095</v>
      </c>
      <c r="I28" s="228" t="s">
        <v>1096</v>
      </c>
      <c r="J28" s="229" t="s">
        <v>1032</v>
      </c>
      <c r="K28" s="230" t="s">
        <v>1097</v>
      </c>
      <c r="L28" s="231" t="s">
        <v>1098</v>
      </c>
    </row>
    <row r="29" spans="1:12" s="34" customFormat="1" ht="24.75" customHeight="1">
      <c r="A29" s="222">
        <v>27</v>
      </c>
      <c r="B29" s="223" t="s">
        <v>1099</v>
      </c>
      <c r="C29" s="224"/>
      <c r="D29" s="224">
        <f>2012-1943</f>
        <v>69</v>
      </c>
      <c r="E29" s="225">
        <v>15931</v>
      </c>
      <c r="F29" s="226">
        <v>7599952</v>
      </c>
      <c r="G29" s="227" t="s">
        <v>1100</v>
      </c>
      <c r="H29" s="223" t="s">
        <v>1101</v>
      </c>
      <c r="I29" s="228" t="s">
        <v>1102</v>
      </c>
      <c r="J29" s="229" t="s">
        <v>1032</v>
      </c>
      <c r="K29" s="230" t="s">
        <v>1072</v>
      </c>
      <c r="L29" s="231" t="s">
        <v>1103</v>
      </c>
    </row>
    <row r="30" spans="1:12" s="34" customFormat="1" ht="24.75" customHeight="1">
      <c r="A30" s="222">
        <v>28</v>
      </c>
      <c r="B30" s="223" t="s">
        <v>1104</v>
      </c>
      <c r="C30" s="224"/>
      <c r="D30" s="224">
        <f>2012-1943</f>
        <v>69</v>
      </c>
      <c r="E30" s="225">
        <v>15886</v>
      </c>
      <c r="F30" s="231">
        <v>282862</v>
      </c>
      <c r="G30" s="227"/>
      <c r="H30" s="223" t="s">
        <v>1105</v>
      </c>
      <c r="I30" s="228" t="s">
        <v>1106</v>
      </c>
      <c r="J30" s="229" t="s">
        <v>1107</v>
      </c>
      <c r="K30" s="224"/>
      <c r="L30" s="231"/>
    </row>
    <row r="31" spans="1:12" s="34" customFormat="1" ht="24.75" customHeight="1">
      <c r="A31" s="222">
        <v>29</v>
      </c>
      <c r="B31" s="223" t="s">
        <v>1108</v>
      </c>
      <c r="C31" s="224"/>
      <c r="D31" s="224">
        <f>2012-1940</f>
        <v>72</v>
      </c>
      <c r="E31" s="225">
        <v>14674</v>
      </c>
      <c r="F31" s="231">
        <v>334780</v>
      </c>
      <c r="G31" s="227"/>
      <c r="H31" s="223" t="s">
        <v>1109</v>
      </c>
      <c r="I31" s="228" t="s">
        <v>1106</v>
      </c>
      <c r="J31" s="229" t="s">
        <v>1107</v>
      </c>
      <c r="K31" s="224"/>
      <c r="L31" s="231"/>
    </row>
    <row r="32" spans="1:12" s="34" customFormat="1" ht="24.75" customHeight="1">
      <c r="A32" s="222">
        <v>30</v>
      </c>
      <c r="B32" s="223" t="s">
        <v>1110</v>
      </c>
      <c r="C32" s="224"/>
      <c r="D32" s="224">
        <f>2012-1935</f>
        <v>77</v>
      </c>
      <c r="E32" s="225">
        <v>13064</v>
      </c>
      <c r="F32" s="231">
        <v>3724677</v>
      </c>
      <c r="G32" s="227"/>
      <c r="H32" s="223" t="s">
        <v>1111</v>
      </c>
      <c r="I32" s="228" t="s">
        <v>1106</v>
      </c>
      <c r="J32" s="229" t="s">
        <v>1107</v>
      </c>
      <c r="K32" s="224"/>
      <c r="L32" s="231"/>
    </row>
    <row r="33" spans="1:12" s="34" customFormat="1" ht="24.75" customHeight="1">
      <c r="A33" s="222">
        <v>31</v>
      </c>
      <c r="B33" s="223" t="s">
        <v>1112</v>
      </c>
      <c r="C33" s="224"/>
      <c r="D33" s="224">
        <f>2012-1939</f>
        <v>73</v>
      </c>
      <c r="E33" s="225">
        <v>14465</v>
      </c>
      <c r="F33" s="226">
        <v>714864</v>
      </c>
      <c r="G33" s="227" t="s">
        <v>1113</v>
      </c>
      <c r="H33" s="223" t="s">
        <v>1114</v>
      </c>
      <c r="I33" s="228" t="s">
        <v>1115</v>
      </c>
      <c r="J33" s="229" t="s">
        <v>1116</v>
      </c>
      <c r="K33" s="223" t="s">
        <v>1117</v>
      </c>
      <c r="L33" s="228" t="s">
        <v>1118</v>
      </c>
    </row>
    <row r="34" spans="1:12" s="34" customFormat="1" ht="24.75" customHeight="1">
      <c r="A34" s="222">
        <v>32</v>
      </c>
      <c r="B34" s="223" t="s">
        <v>1119</v>
      </c>
      <c r="C34" s="224" t="s">
        <v>1120</v>
      </c>
      <c r="D34" s="224">
        <f>2012-1931</f>
        <v>81</v>
      </c>
      <c r="E34" s="225">
        <v>11421</v>
      </c>
      <c r="F34" s="226">
        <v>86883</v>
      </c>
      <c r="G34" s="227" t="s">
        <v>1121</v>
      </c>
      <c r="H34" s="223" t="s">
        <v>1122</v>
      </c>
      <c r="I34" s="228" t="s">
        <v>1123</v>
      </c>
      <c r="J34" s="229" t="s">
        <v>1124</v>
      </c>
      <c r="K34" s="230"/>
      <c r="L34" s="231"/>
    </row>
    <row r="35" spans="1:12" s="34" customFormat="1" ht="24.75" customHeight="1">
      <c r="A35" s="222">
        <v>33</v>
      </c>
      <c r="B35" s="223" t="s">
        <v>1125</v>
      </c>
      <c r="C35" s="224" t="s">
        <v>1126</v>
      </c>
      <c r="D35" s="224">
        <f>2012-1943</f>
        <v>69</v>
      </c>
      <c r="E35" s="225">
        <v>15760</v>
      </c>
      <c r="F35" s="226">
        <v>265553</v>
      </c>
      <c r="G35" s="227" t="s">
        <v>1127</v>
      </c>
      <c r="H35" s="223" t="s">
        <v>1124</v>
      </c>
      <c r="I35" s="228" t="s">
        <v>1128</v>
      </c>
      <c r="J35" s="229" t="s">
        <v>1124</v>
      </c>
      <c r="K35" s="230"/>
      <c r="L35" s="231"/>
    </row>
    <row r="36" spans="1:12" s="34" customFormat="1" ht="24.75" customHeight="1">
      <c r="A36" s="222">
        <v>34</v>
      </c>
      <c r="B36" s="223" t="s">
        <v>1129</v>
      </c>
      <c r="C36" s="224" t="s">
        <v>1130</v>
      </c>
      <c r="D36" s="224">
        <f>2012-1934</f>
        <v>78</v>
      </c>
      <c r="E36" s="225">
        <v>12734</v>
      </c>
      <c r="F36" s="226">
        <v>271037</v>
      </c>
      <c r="G36" s="227" t="s">
        <v>1131</v>
      </c>
      <c r="H36" s="223" t="s">
        <v>1132</v>
      </c>
      <c r="I36" s="228" t="s">
        <v>1123</v>
      </c>
      <c r="J36" s="229" t="s">
        <v>1124</v>
      </c>
      <c r="K36" s="230"/>
      <c r="L36" s="231"/>
    </row>
    <row r="37" spans="1:12" s="34" customFormat="1" ht="24.75" customHeight="1">
      <c r="A37" s="222">
        <v>35</v>
      </c>
      <c r="B37" s="223" t="s">
        <v>1133</v>
      </c>
      <c r="C37" s="224"/>
      <c r="D37" s="224">
        <f>2012-1935</f>
        <v>77</v>
      </c>
      <c r="E37" s="225">
        <v>12844</v>
      </c>
      <c r="F37" s="226">
        <v>375967</v>
      </c>
      <c r="G37" s="227" t="s">
        <v>1134</v>
      </c>
      <c r="H37" s="223" t="s">
        <v>1135</v>
      </c>
      <c r="I37" s="228" t="s">
        <v>1123</v>
      </c>
      <c r="J37" s="229" t="s">
        <v>1124</v>
      </c>
      <c r="K37" s="230"/>
      <c r="L37" s="231"/>
    </row>
    <row r="38" spans="1:12" s="34" customFormat="1" ht="24.75" customHeight="1">
      <c r="A38" s="222">
        <v>36</v>
      </c>
      <c r="B38" s="223" t="s">
        <v>1136</v>
      </c>
      <c r="C38" s="224" t="s">
        <v>644</v>
      </c>
      <c r="D38" s="224">
        <f>2012-1947</f>
        <v>65</v>
      </c>
      <c r="E38" s="225">
        <v>17464</v>
      </c>
      <c r="F38" s="226">
        <v>405844</v>
      </c>
      <c r="G38" s="227" t="s">
        <v>1137</v>
      </c>
      <c r="H38" s="223" t="s">
        <v>1138</v>
      </c>
      <c r="I38" s="228" t="s">
        <v>1139</v>
      </c>
      <c r="J38" s="229" t="s">
        <v>1124</v>
      </c>
      <c r="K38" s="230"/>
      <c r="L38" s="231"/>
    </row>
    <row r="39" spans="1:12" s="34" customFormat="1" ht="24.75" customHeight="1">
      <c r="A39" s="222">
        <v>37</v>
      </c>
      <c r="B39" s="223" t="s">
        <v>1140</v>
      </c>
      <c r="C39" s="224" t="s">
        <v>1141</v>
      </c>
      <c r="D39" s="224">
        <f>2012-1947</f>
        <v>65</v>
      </c>
      <c r="E39" s="225">
        <v>17291</v>
      </c>
      <c r="F39" s="226">
        <v>417893</v>
      </c>
      <c r="G39" s="227" t="s">
        <v>1142</v>
      </c>
      <c r="H39" s="223" t="s">
        <v>1143</v>
      </c>
      <c r="I39" s="228" t="s">
        <v>1123</v>
      </c>
      <c r="J39" s="229" t="s">
        <v>1124</v>
      </c>
      <c r="K39" s="230"/>
      <c r="L39" s="231"/>
    </row>
    <row r="40" spans="1:12" s="34" customFormat="1" ht="24.75" customHeight="1">
      <c r="A40" s="222">
        <v>38</v>
      </c>
      <c r="B40" s="223" t="s">
        <v>1144</v>
      </c>
      <c r="C40" s="224"/>
      <c r="D40" s="224">
        <f>2012-1941</f>
        <v>71</v>
      </c>
      <c r="E40" s="225">
        <v>15097</v>
      </c>
      <c r="F40" s="226">
        <v>482060</v>
      </c>
      <c r="G40" s="227" t="s">
        <v>1145</v>
      </c>
      <c r="H40" s="223" t="s">
        <v>1146</v>
      </c>
      <c r="I40" s="228" t="s">
        <v>1139</v>
      </c>
      <c r="J40" s="229" t="s">
        <v>1124</v>
      </c>
      <c r="K40" s="230"/>
      <c r="L40" s="231"/>
    </row>
    <row r="41" spans="1:12" s="34" customFormat="1" ht="24.75" customHeight="1">
      <c r="A41" s="222">
        <v>39</v>
      </c>
      <c r="B41" s="223" t="s">
        <v>1147</v>
      </c>
      <c r="C41" s="224"/>
      <c r="D41" s="224">
        <f>2012-1944</f>
        <v>68</v>
      </c>
      <c r="E41" s="225">
        <v>16275</v>
      </c>
      <c r="F41" s="226">
        <v>527851</v>
      </c>
      <c r="G41" s="227" t="s">
        <v>1148</v>
      </c>
      <c r="H41" s="223" t="s">
        <v>1149</v>
      </c>
      <c r="I41" s="228" t="s">
        <v>1139</v>
      </c>
      <c r="J41" s="229" t="s">
        <v>1124</v>
      </c>
      <c r="K41" s="230"/>
      <c r="L41" s="231"/>
    </row>
    <row r="42" spans="1:12" s="34" customFormat="1" ht="24.75" customHeight="1">
      <c r="A42" s="222">
        <v>40</v>
      </c>
      <c r="B42" s="223" t="s">
        <v>1150</v>
      </c>
      <c r="C42" s="224"/>
      <c r="D42" s="224">
        <f>2012-1937</f>
        <v>75</v>
      </c>
      <c r="E42" s="225">
        <v>13603</v>
      </c>
      <c r="F42" s="226">
        <v>552779</v>
      </c>
      <c r="G42" s="227" t="s">
        <v>1151</v>
      </c>
      <c r="H42" s="223" t="s">
        <v>1152</v>
      </c>
      <c r="I42" s="228" t="s">
        <v>1139</v>
      </c>
      <c r="J42" s="229" t="s">
        <v>1124</v>
      </c>
      <c r="K42" s="230"/>
      <c r="L42" s="231"/>
    </row>
    <row r="43" spans="1:12" s="34" customFormat="1" ht="24.75" customHeight="1">
      <c r="A43" s="222">
        <v>41</v>
      </c>
      <c r="B43" s="223" t="s">
        <v>1153</v>
      </c>
      <c r="C43" s="224"/>
      <c r="D43" s="224">
        <f>2012-1945</f>
        <v>67</v>
      </c>
      <c r="E43" s="225">
        <v>16693</v>
      </c>
      <c r="F43" s="226">
        <v>1880669</v>
      </c>
      <c r="G43" s="227" t="s">
        <v>1154</v>
      </c>
      <c r="H43" s="223" t="s">
        <v>1155</v>
      </c>
      <c r="I43" s="228" t="s">
        <v>1156</v>
      </c>
      <c r="J43" s="229" t="s">
        <v>1124</v>
      </c>
      <c r="K43" s="230" t="s">
        <v>1157</v>
      </c>
      <c r="L43" s="231" t="s">
        <v>1154</v>
      </c>
    </row>
    <row r="44" spans="1:12" s="34" customFormat="1" ht="24.75" customHeight="1">
      <c r="A44" s="222">
        <v>42</v>
      </c>
      <c r="B44" s="223" t="s">
        <v>1158</v>
      </c>
      <c r="C44" s="224"/>
      <c r="D44" s="224">
        <f>2012-1939</f>
        <v>73</v>
      </c>
      <c r="E44" s="225">
        <v>14341</v>
      </c>
      <c r="F44" s="226">
        <v>1933389</v>
      </c>
      <c r="G44" s="227" t="s">
        <v>1159</v>
      </c>
      <c r="H44" s="223" t="s">
        <v>1160</v>
      </c>
      <c r="I44" s="228" t="s">
        <v>1161</v>
      </c>
      <c r="J44" s="229" t="s">
        <v>1124</v>
      </c>
      <c r="K44" s="230"/>
      <c r="L44" s="231"/>
    </row>
    <row r="45" spans="1:12" s="34" customFormat="1" ht="24.75" customHeight="1">
      <c r="A45" s="222">
        <v>43</v>
      </c>
      <c r="B45" s="223" t="s">
        <v>1162</v>
      </c>
      <c r="C45" s="224" t="s">
        <v>1163</v>
      </c>
      <c r="D45" s="224">
        <f>2012-1931</f>
        <v>81</v>
      </c>
      <c r="E45" s="225">
        <v>11576</v>
      </c>
      <c r="F45" s="226">
        <v>2860199</v>
      </c>
      <c r="G45" s="227" t="s">
        <v>1164</v>
      </c>
      <c r="H45" s="223" t="s">
        <v>1165</v>
      </c>
      <c r="I45" s="228" t="s">
        <v>1166</v>
      </c>
      <c r="J45" s="229" t="s">
        <v>1124</v>
      </c>
      <c r="K45" s="230"/>
      <c r="L45" s="231"/>
    </row>
    <row r="46" spans="1:12" s="34" customFormat="1" ht="24.75" customHeight="1">
      <c r="A46" s="222">
        <v>44</v>
      </c>
      <c r="B46" s="223" t="s">
        <v>1167</v>
      </c>
      <c r="C46" s="224"/>
      <c r="D46" s="224">
        <f>2012-1939</f>
        <v>73</v>
      </c>
      <c r="E46" s="225">
        <v>14250</v>
      </c>
      <c r="F46" s="226">
        <v>2899410</v>
      </c>
      <c r="G46" s="227" t="s">
        <v>1159</v>
      </c>
      <c r="H46" s="223" t="s">
        <v>1168</v>
      </c>
      <c r="I46" s="228" t="s">
        <v>1169</v>
      </c>
      <c r="J46" s="229" t="s">
        <v>1124</v>
      </c>
      <c r="K46" s="230"/>
      <c r="L46" s="231"/>
    </row>
    <row r="47" spans="1:12" s="34" customFormat="1" ht="24.75" customHeight="1">
      <c r="A47" s="222">
        <v>45</v>
      </c>
      <c r="B47" s="223" t="s">
        <v>1170</v>
      </c>
      <c r="C47" s="224"/>
      <c r="D47" s="224">
        <f>2012-1944</f>
        <v>68</v>
      </c>
      <c r="E47" s="225">
        <v>16118</v>
      </c>
      <c r="F47" s="226">
        <v>3753585</v>
      </c>
      <c r="G47" s="227" t="s">
        <v>1171</v>
      </c>
      <c r="H47" s="223" t="s">
        <v>1172</v>
      </c>
      <c r="I47" s="228" t="s">
        <v>1173</v>
      </c>
      <c r="J47" s="229" t="s">
        <v>1124</v>
      </c>
      <c r="K47" s="230"/>
      <c r="L47" s="231"/>
    </row>
    <row r="48" spans="1:12" s="34" customFormat="1" ht="24.75" customHeight="1">
      <c r="A48" s="222">
        <v>46</v>
      </c>
      <c r="B48" s="223" t="s">
        <v>1174</v>
      </c>
      <c r="C48" s="224" t="s">
        <v>593</v>
      </c>
      <c r="D48" s="224">
        <f>2012-1935</f>
        <v>77</v>
      </c>
      <c r="E48" s="225">
        <v>13072</v>
      </c>
      <c r="F48" s="226">
        <v>3754845</v>
      </c>
      <c r="G48" s="227" t="s">
        <v>1175</v>
      </c>
      <c r="H48" s="223" t="s">
        <v>1132</v>
      </c>
      <c r="I48" s="228" t="s">
        <v>1123</v>
      </c>
      <c r="J48" s="229" t="s">
        <v>1124</v>
      </c>
      <c r="K48" s="230"/>
      <c r="L48" s="231"/>
    </row>
    <row r="49" spans="1:12" s="34" customFormat="1" ht="24.75" customHeight="1">
      <c r="A49" s="222">
        <v>47</v>
      </c>
      <c r="B49" s="223" t="s">
        <v>1176</v>
      </c>
      <c r="C49" s="224"/>
      <c r="D49" s="224">
        <f>2012-1935</f>
        <v>77</v>
      </c>
      <c r="E49" s="225">
        <v>12843</v>
      </c>
      <c r="F49" s="226">
        <v>3783396</v>
      </c>
      <c r="G49" s="227" t="s">
        <v>1177</v>
      </c>
      <c r="H49" s="223" t="s">
        <v>1178</v>
      </c>
      <c r="I49" s="228" t="s">
        <v>1179</v>
      </c>
      <c r="J49" s="229" t="s">
        <v>1124</v>
      </c>
      <c r="K49" s="230"/>
      <c r="L49" s="231"/>
    </row>
    <row r="50" spans="1:12" s="34" customFormat="1" ht="24.75" customHeight="1">
      <c r="A50" s="222">
        <v>48</v>
      </c>
      <c r="B50" s="223" t="s">
        <v>1180</v>
      </c>
      <c r="C50" s="224"/>
      <c r="D50" s="224">
        <f>2012-1941</f>
        <v>71</v>
      </c>
      <c r="E50" s="225">
        <v>15327</v>
      </c>
      <c r="F50" s="226">
        <v>4304046</v>
      </c>
      <c r="G50" s="227" t="s">
        <v>1181</v>
      </c>
      <c r="H50" s="223" t="s">
        <v>1152</v>
      </c>
      <c r="I50" s="228" t="s">
        <v>1182</v>
      </c>
      <c r="J50" s="229" t="s">
        <v>1124</v>
      </c>
      <c r="K50" s="230"/>
      <c r="L50" s="231"/>
    </row>
    <row r="51" spans="1:12" s="34" customFormat="1" ht="24.75" customHeight="1">
      <c r="A51" s="222">
        <v>49</v>
      </c>
      <c r="B51" s="223" t="s">
        <v>1183</v>
      </c>
      <c r="C51" s="224"/>
      <c r="D51" s="234">
        <f>2012-1932</f>
        <v>80</v>
      </c>
      <c r="E51" s="225">
        <v>11975</v>
      </c>
      <c r="F51" s="235">
        <v>122904</v>
      </c>
      <c r="G51" s="227">
        <v>984200907</v>
      </c>
      <c r="H51" s="230" t="s">
        <v>1184</v>
      </c>
      <c r="I51" s="233" t="s">
        <v>1185</v>
      </c>
      <c r="J51" s="229" t="s">
        <v>1186</v>
      </c>
      <c r="K51" s="224" t="s">
        <v>1187</v>
      </c>
      <c r="L51" s="231">
        <v>994280437</v>
      </c>
    </row>
    <row r="52" spans="1:12" s="34" customFormat="1" ht="24.75" customHeight="1">
      <c r="A52" s="222">
        <v>50</v>
      </c>
      <c r="B52" s="223" t="s">
        <v>1188</v>
      </c>
      <c r="C52" s="224"/>
      <c r="D52" s="234">
        <f>2012-1936</f>
        <v>76</v>
      </c>
      <c r="E52" s="225">
        <v>13296</v>
      </c>
      <c r="F52" s="232">
        <v>161241</v>
      </c>
      <c r="G52" s="227">
        <v>642238</v>
      </c>
      <c r="H52" s="230" t="s">
        <v>1189</v>
      </c>
      <c r="I52" s="233" t="s">
        <v>1190</v>
      </c>
      <c r="J52" s="229" t="s">
        <v>1186</v>
      </c>
      <c r="K52" s="230" t="s">
        <v>1191</v>
      </c>
      <c r="L52" s="231">
        <v>982567567</v>
      </c>
    </row>
    <row r="53" spans="1:12" s="34" customFormat="1" ht="24.75" customHeight="1">
      <c r="A53" s="222">
        <v>51</v>
      </c>
      <c r="B53" s="223" t="s">
        <v>1192</v>
      </c>
      <c r="C53" s="224"/>
      <c r="D53" s="234">
        <f>2012-1932</f>
        <v>80</v>
      </c>
      <c r="E53" s="225">
        <v>11985</v>
      </c>
      <c r="F53" s="232">
        <v>170419</v>
      </c>
      <c r="G53" s="227">
        <v>645285</v>
      </c>
      <c r="H53" s="230" t="s">
        <v>1193</v>
      </c>
      <c r="I53" s="233" t="s">
        <v>1194</v>
      </c>
      <c r="J53" s="229" t="s">
        <v>1186</v>
      </c>
      <c r="K53" s="230" t="s">
        <v>1195</v>
      </c>
      <c r="L53" s="231">
        <v>982120976</v>
      </c>
    </row>
    <row r="54" spans="1:12" s="34" customFormat="1" ht="24.75" customHeight="1">
      <c r="A54" s="222">
        <v>52</v>
      </c>
      <c r="B54" s="223" t="s">
        <v>1196</v>
      </c>
      <c r="C54" s="224"/>
      <c r="D54" s="234">
        <f>2012-1939</f>
        <v>73</v>
      </c>
      <c r="E54" s="225">
        <v>14324</v>
      </c>
      <c r="F54" s="235">
        <v>257783</v>
      </c>
      <c r="G54" s="227">
        <v>961550107</v>
      </c>
      <c r="H54" s="230" t="s">
        <v>1197</v>
      </c>
      <c r="I54" s="233" t="s">
        <v>1198</v>
      </c>
      <c r="J54" s="229" t="s">
        <v>1186</v>
      </c>
      <c r="K54" s="224" t="s">
        <v>1199</v>
      </c>
      <c r="L54" s="231">
        <v>982256878</v>
      </c>
    </row>
    <row r="55" spans="1:12" s="34" customFormat="1" ht="24.75" customHeight="1">
      <c r="A55" s="222">
        <v>53</v>
      </c>
      <c r="B55" s="223" t="s">
        <v>1200</v>
      </c>
      <c r="C55" s="224"/>
      <c r="D55" s="224">
        <f>2012-1946</f>
        <v>66</v>
      </c>
      <c r="E55" s="225">
        <v>17094</v>
      </c>
      <c r="F55" s="232">
        <v>334829</v>
      </c>
      <c r="G55" s="227" t="s">
        <v>1201</v>
      </c>
      <c r="H55" s="230" t="s">
        <v>1202</v>
      </c>
      <c r="I55" s="233" t="s">
        <v>1203</v>
      </c>
      <c r="J55" s="229" t="s">
        <v>1186</v>
      </c>
      <c r="K55" s="230"/>
      <c r="L55" s="231"/>
    </row>
    <row r="56" spans="1:12" s="34" customFormat="1" ht="24.75" customHeight="1">
      <c r="A56" s="222">
        <v>54</v>
      </c>
      <c r="B56" s="223" t="s">
        <v>1204</v>
      </c>
      <c r="C56" s="224"/>
      <c r="D56" s="224">
        <f>2012-1942</f>
        <v>70</v>
      </c>
      <c r="E56" s="225">
        <v>15680</v>
      </c>
      <c r="F56" s="226">
        <v>372843</v>
      </c>
      <c r="G56" s="227"/>
      <c r="H56" s="223" t="s">
        <v>1205</v>
      </c>
      <c r="I56" s="228" t="s">
        <v>1206</v>
      </c>
      <c r="J56" s="229" t="s">
        <v>1186</v>
      </c>
      <c r="K56" s="230" t="s">
        <v>1207</v>
      </c>
      <c r="L56" s="231" t="s">
        <v>1208</v>
      </c>
    </row>
    <row r="57" spans="1:12" s="34" customFormat="1" ht="24.75" customHeight="1">
      <c r="A57" s="222">
        <v>55</v>
      </c>
      <c r="B57" s="223" t="s">
        <v>1209</v>
      </c>
      <c r="C57" s="224" t="s">
        <v>468</v>
      </c>
      <c r="D57" s="224">
        <f>2012-1942</f>
        <v>70</v>
      </c>
      <c r="E57" s="225">
        <v>15518</v>
      </c>
      <c r="F57" s="226">
        <v>479930</v>
      </c>
      <c r="G57" s="227">
        <v>646313</v>
      </c>
      <c r="H57" s="223" t="s">
        <v>1210</v>
      </c>
      <c r="I57" s="228" t="s">
        <v>1211</v>
      </c>
      <c r="J57" s="229" t="s">
        <v>1186</v>
      </c>
      <c r="K57" s="230" t="s">
        <v>1212</v>
      </c>
      <c r="L57" s="231">
        <v>961846744</v>
      </c>
    </row>
    <row r="58" spans="1:12" s="34" customFormat="1" ht="24.75" customHeight="1">
      <c r="A58" s="222">
        <v>56</v>
      </c>
      <c r="B58" s="223" t="s">
        <v>1213</v>
      </c>
      <c r="C58" s="224" t="s">
        <v>631</v>
      </c>
      <c r="D58" s="224">
        <f>2012-1938</f>
        <v>74</v>
      </c>
      <c r="E58" s="225">
        <v>13939</v>
      </c>
      <c r="F58" s="226">
        <v>610437</v>
      </c>
      <c r="G58" s="227"/>
      <c r="H58" s="223" t="s">
        <v>1214</v>
      </c>
      <c r="I58" s="228" t="s">
        <v>1215</v>
      </c>
      <c r="J58" s="229" t="s">
        <v>1186</v>
      </c>
      <c r="K58" s="230"/>
      <c r="L58" s="231"/>
    </row>
    <row r="59" spans="1:12" s="34" customFormat="1" ht="24.75" customHeight="1">
      <c r="A59" s="222">
        <v>57</v>
      </c>
      <c r="B59" s="223" t="s">
        <v>1216</v>
      </c>
      <c r="C59" s="224"/>
      <c r="D59" s="224">
        <f>2012-1934</f>
        <v>78</v>
      </c>
      <c r="E59" s="225">
        <v>12636</v>
      </c>
      <c r="F59" s="226">
        <v>906651</v>
      </c>
      <c r="G59" s="227">
        <v>981650608</v>
      </c>
      <c r="H59" s="223" t="s">
        <v>1217</v>
      </c>
      <c r="I59" s="228" t="s">
        <v>1218</v>
      </c>
      <c r="J59" s="229" t="s">
        <v>1186</v>
      </c>
      <c r="K59" s="230"/>
      <c r="L59" s="231"/>
    </row>
    <row r="60" spans="1:12" s="34" customFormat="1" ht="24.75" customHeight="1">
      <c r="A60" s="222">
        <v>58</v>
      </c>
      <c r="B60" s="223" t="s">
        <v>1219</v>
      </c>
      <c r="C60" s="224" t="s">
        <v>471</v>
      </c>
      <c r="D60" s="224">
        <f>2012-1928</f>
        <v>84</v>
      </c>
      <c r="E60" s="225">
        <v>10558</v>
      </c>
      <c r="F60" s="226">
        <v>2345715</v>
      </c>
      <c r="G60" s="227">
        <v>983168184</v>
      </c>
      <c r="H60" s="223" t="s">
        <v>1210</v>
      </c>
      <c r="I60" s="228" t="s">
        <v>1211</v>
      </c>
      <c r="J60" s="229" t="s">
        <v>1186</v>
      </c>
      <c r="K60" s="230" t="s">
        <v>1212</v>
      </c>
      <c r="L60" s="231">
        <v>961846744</v>
      </c>
    </row>
    <row r="61" spans="1:12" s="34" customFormat="1" ht="24.75" customHeight="1">
      <c r="A61" s="222">
        <v>59</v>
      </c>
      <c r="B61" s="223" t="s">
        <v>1220</v>
      </c>
      <c r="C61" s="224"/>
      <c r="D61" s="224">
        <f>2012-1944</f>
        <v>68</v>
      </c>
      <c r="E61" s="225">
        <v>16116</v>
      </c>
      <c r="F61" s="226">
        <v>2693748</v>
      </c>
      <c r="G61" s="227" t="s">
        <v>1221</v>
      </c>
      <c r="H61" s="223" t="s">
        <v>1222</v>
      </c>
      <c r="I61" s="228"/>
      <c r="J61" s="229" t="s">
        <v>1186</v>
      </c>
      <c r="K61" s="230" t="s">
        <v>1223</v>
      </c>
      <c r="L61" s="231" t="s">
        <v>1224</v>
      </c>
    </row>
    <row r="62" spans="1:12" s="34" customFormat="1" ht="24.75" customHeight="1">
      <c r="A62" s="222">
        <v>60</v>
      </c>
      <c r="B62" s="223" t="s">
        <v>1225</v>
      </c>
      <c r="C62" s="224"/>
      <c r="D62" s="224">
        <f>2012-1946</f>
        <v>66</v>
      </c>
      <c r="E62" s="225">
        <v>16853</v>
      </c>
      <c r="F62" s="226">
        <v>3356632</v>
      </c>
      <c r="G62" s="227">
        <v>981570195</v>
      </c>
      <c r="H62" s="223" t="s">
        <v>1226</v>
      </c>
      <c r="I62" s="228" t="s">
        <v>1227</v>
      </c>
      <c r="J62" s="229" t="s">
        <v>1186</v>
      </c>
      <c r="K62" s="230" t="s">
        <v>1228</v>
      </c>
      <c r="L62" s="231">
        <v>21647907</v>
      </c>
    </row>
    <row r="63" spans="1:12" s="34" customFormat="1" ht="24.75" customHeight="1">
      <c r="A63" s="222">
        <v>61</v>
      </c>
      <c r="B63" s="223" t="s">
        <v>1229</v>
      </c>
      <c r="C63" s="224"/>
      <c r="D63" s="224">
        <f>2012-1943</f>
        <v>69</v>
      </c>
      <c r="E63" s="225">
        <v>15708</v>
      </c>
      <c r="F63" s="232">
        <v>269583</v>
      </c>
      <c r="G63" s="227"/>
      <c r="H63" s="230" t="s">
        <v>1230</v>
      </c>
      <c r="I63" s="233" t="s">
        <v>1231</v>
      </c>
      <c r="J63" s="229" t="s">
        <v>1232</v>
      </c>
      <c r="K63" s="230"/>
      <c r="L63" s="231"/>
    </row>
    <row r="64" spans="1:12" s="34" customFormat="1" ht="24.75" customHeight="1">
      <c r="A64" s="222">
        <v>62</v>
      </c>
      <c r="B64" s="223" t="s">
        <v>1233</v>
      </c>
      <c r="C64" s="224"/>
      <c r="D64" s="224">
        <f>2012-1936</f>
        <v>76</v>
      </c>
      <c r="E64" s="225">
        <v>13428</v>
      </c>
      <c r="F64" s="232">
        <v>586899</v>
      </c>
      <c r="G64" s="227" t="s">
        <v>1234</v>
      </c>
      <c r="H64" s="230" t="s">
        <v>1235</v>
      </c>
      <c r="I64" s="233" t="s">
        <v>1236</v>
      </c>
      <c r="J64" s="229" t="s">
        <v>1232</v>
      </c>
      <c r="K64" s="230" t="s">
        <v>1237</v>
      </c>
      <c r="L64" s="231" t="s">
        <v>1238</v>
      </c>
    </row>
    <row r="65" spans="1:12" s="34" customFormat="1" ht="24.75" customHeight="1">
      <c r="A65" s="222">
        <v>63</v>
      </c>
      <c r="B65" s="223" t="s">
        <v>1239</v>
      </c>
      <c r="C65" s="224"/>
      <c r="D65" s="224">
        <f>2012-1937</f>
        <v>75</v>
      </c>
      <c r="E65" s="225">
        <v>13799</v>
      </c>
      <c r="F65" s="226">
        <v>618568</v>
      </c>
      <c r="G65" s="227" t="s">
        <v>1240</v>
      </c>
      <c r="H65" s="223" t="s">
        <v>1241</v>
      </c>
      <c r="I65" s="228" t="s">
        <v>1242</v>
      </c>
      <c r="J65" s="229" t="s">
        <v>1232</v>
      </c>
      <c r="K65" s="230" t="s">
        <v>1243</v>
      </c>
      <c r="L65" s="231">
        <v>644251</v>
      </c>
    </row>
    <row r="66" spans="1:12" s="34" customFormat="1" ht="24.75" customHeight="1">
      <c r="A66" s="222">
        <v>64</v>
      </c>
      <c r="B66" s="223" t="s">
        <v>1244</v>
      </c>
      <c r="C66" s="224"/>
      <c r="D66" s="224">
        <f>2012-1937</f>
        <v>75</v>
      </c>
      <c r="E66" s="225">
        <v>13545</v>
      </c>
      <c r="F66" s="226">
        <v>642629</v>
      </c>
      <c r="G66" s="227" t="s">
        <v>1245</v>
      </c>
      <c r="H66" s="223" t="s">
        <v>1246</v>
      </c>
      <c r="I66" s="228" t="s">
        <v>1247</v>
      </c>
      <c r="J66" s="229" t="s">
        <v>1232</v>
      </c>
      <c r="K66" s="230" t="s">
        <v>1248</v>
      </c>
      <c r="L66" s="231">
        <v>642272</v>
      </c>
    </row>
    <row r="67" spans="1:12" s="34" customFormat="1" ht="24.75" customHeight="1">
      <c r="A67" s="222">
        <v>65</v>
      </c>
      <c r="B67" s="223" t="s">
        <v>1249</v>
      </c>
      <c r="C67" s="224"/>
      <c r="D67" s="224">
        <f>2012-1937</f>
        <v>75</v>
      </c>
      <c r="E67" s="225">
        <v>13592</v>
      </c>
      <c r="F67" s="226">
        <v>514875</v>
      </c>
      <c r="G67" s="227"/>
      <c r="H67" s="223" t="s">
        <v>1250</v>
      </c>
      <c r="I67" s="228" t="s">
        <v>1251</v>
      </c>
      <c r="J67" s="229" t="s">
        <v>1252</v>
      </c>
      <c r="K67" s="230" t="s">
        <v>1253</v>
      </c>
      <c r="L67" s="231" t="s">
        <v>1254</v>
      </c>
    </row>
    <row r="68" spans="1:12" s="34" customFormat="1" ht="24.75" customHeight="1">
      <c r="A68" s="222">
        <v>66</v>
      </c>
      <c r="B68" s="223" t="s">
        <v>1255</v>
      </c>
      <c r="C68" s="224"/>
      <c r="D68" s="224">
        <f>2012-1945</f>
        <v>67</v>
      </c>
      <c r="E68" s="225">
        <v>16535</v>
      </c>
      <c r="F68" s="226">
        <v>598434</v>
      </c>
      <c r="G68" s="227" t="s">
        <v>1256</v>
      </c>
      <c r="H68" s="223" t="s">
        <v>1257</v>
      </c>
      <c r="I68" s="228" t="s">
        <v>1258</v>
      </c>
      <c r="J68" s="229" t="s">
        <v>1252</v>
      </c>
      <c r="K68" s="230"/>
      <c r="L68" s="231"/>
    </row>
    <row r="69" spans="1:12" s="34" customFormat="1" ht="24.75" customHeight="1">
      <c r="A69" s="222">
        <v>67</v>
      </c>
      <c r="B69" s="223" t="s">
        <v>1259</v>
      </c>
      <c r="C69" s="224"/>
      <c r="D69" s="224">
        <f>2012-1927</f>
        <v>85</v>
      </c>
      <c r="E69" s="225">
        <v>10026</v>
      </c>
      <c r="F69" s="226">
        <v>304385</v>
      </c>
      <c r="G69" s="227" t="s">
        <v>1260</v>
      </c>
      <c r="H69" s="223" t="s">
        <v>1261</v>
      </c>
      <c r="I69" s="228" t="s">
        <v>1262</v>
      </c>
      <c r="J69" s="229" t="s">
        <v>1263</v>
      </c>
      <c r="K69" s="230"/>
      <c r="L69" s="231"/>
    </row>
    <row r="70" spans="1:12" s="34" customFormat="1" ht="24.75" customHeight="1">
      <c r="A70" s="222">
        <v>68</v>
      </c>
      <c r="B70" s="223" t="s">
        <v>1264</v>
      </c>
      <c r="C70" s="224" t="s">
        <v>1265</v>
      </c>
      <c r="D70" s="224">
        <f>2012-1935</f>
        <v>77</v>
      </c>
      <c r="E70" s="225">
        <v>12950</v>
      </c>
      <c r="F70" s="226">
        <v>1028464</v>
      </c>
      <c r="G70" s="227">
        <v>984746133</v>
      </c>
      <c r="H70" s="223" t="s">
        <v>1266</v>
      </c>
      <c r="I70" s="228" t="s">
        <v>1267</v>
      </c>
      <c r="J70" s="229" t="s">
        <v>1263</v>
      </c>
      <c r="K70" s="230" t="s">
        <v>1268</v>
      </c>
      <c r="L70" s="231"/>
    </row>
    <row r="71" spans="1:12" s="34" customFormat="1" ht="24.75" customHeight="1">
      <c r="A71" s="222">
        <v>69</v>
      </c>
      <c r="B71" s="223" t="s">
        <v>1269</v>
      </c>
      <c r="C71" s="224"/>
      <c r="D71" s="224">
        <f>2012-1924</f>
        <v>88</v>
      </c>
      <c r="E71" s="225">
        <v>9086</v>
      </c>
      <c r="F71" s="226">
        <v>3513315</v>
      </c>
      <c r="G71" s="227" t="s">
        <v>1260</v>
      </c>
      <c r="H71" s="223" t="s">
        <v>1261</v>
      </c>
      <c r="I71" s="228" t="s">
        <v>1262</v>
      </c>
      <c r="J71" s="229" t="s">
        <v>1263</v>
      </c>
      <c r="K71" s="230"/>
      <c r="L71" s="231"/>
    </row>
    <row r="72" spans="1:12" s="34" customFormat="1" ht="24.75" customHeight="1">
      <c r="A72" s="222">
        <v>70</v>
      </c>
      <c r="B72" s="223" t="s">
        <v>1270</v>
      </c>
      <c r="C72" s="224"/>
      <c r="D72" s="224">
        <f>2012-1932</f>
        <v>80</v>
      </c>
      <c r="E72" s="225">
        <v>11893</v>
      </c>
      <c r="F72" s="226">
        <v>1542444</v>
      </c>
      <c r="G72" s="227" t="s">
        <v>1271</v>
      </c>
      <c r="H72" s="223" t="s">
        <v>1272</v>
      </c>
      <c r="I72" s="228" t="s">
        <v>1273</v>
      </c>
      <c r="J72" s="229" t="s">
        <v>1274</v>
      </c>
      <c r="K72" s="223" t="s">
        <v>1275</v>
      </c>
      <c r="L72" s="228">
        <v>673987</v>
      </c>
    </row>
    <row r="73" spans="1:12" s="34" customFormat="1" ht="24.75" customHeight="1">
      <c r="A73" s="222">
        <v>71</v>
      </c>
      <c r="B73" s="223" t="s">
        <v>1276</v>
      </c>
      <c r="C73" s="224"/>
      <c r="D73" s="224">
        <f>2012-1942</f>
        <v>70</v>
      </c>
      <c r="E73" s="225">
        <v>15459</v>
      </c>
      <c r="F73" s="226">
        <v>1961983</v>
      </c>
      <c r="G73" s="227">
        <v>982544630</v>
      </c>
      <c r="H73" s="223" t="s">
        <v>1277</v>
      </c>
      <c r="I73" s="228" t="s">
        <v>1278</v>
      </c>
      <c r="J73" s="229" t="s">
        <v>1274</v>
      </c>
      <c r="K73" s="230"/>
      <c r="L73" s="231"/>
    </row>
    <row r="74" spans="1:12" s="34" customFormat="1" ht="24.75" customHeight="1">
      <c r="A74" s="222">
        <v>72</v>
      </c>
      <c r="B74" s="223" t="s">
        <v>1279</v>
      </c>
      <c r="C74" s="224"/>
      <c r="D74" s="224">
        <f>2012-1940</f>
        <v>72</v>
      </c>
      <c r="E74" s="225">
        <v>14705</v>
      </c>
      <c r="F74" s="231">
        <v>255848</v>
      </c>
      <c r="G74" s="227"/>
      <c r="H74" s="223" t="s">
        <v>1280</v>
      </c>
      <c r="I74" s="228" t="s">
        <v>1281</v>
      </c>
      <c r="J74" s="229" t="s">
        <v>1282</v>
      </c>
      <c r="K74" s="224"/>
      <c r="L74" s="231"/>
    </row>
    <row r="75" spans="1:12" s="34" customFormat="1" ht="24.75" customHeight="1">
      <c r="A75" s="222">
        <v>73</v>
      </c>
      <c r="B75" s="223" t="s">
        <v>1283</v>
      </c>
      <c r="C75" s="224"/>
      <c r="D75" s="224">
        <f>2012-1942</f>
        <v>70</v>
      </c>
      <c r="E75" s="225">
        <v>15454</v>
      </c>
      <c r="F75" s="231">
        <v>298096</v>
      </c>
      <c r="G75" s="227"/>
      <c r="H75" s="223" t="s">
        <v>1280</v>
      </c>
      <c r="I75" s="228" t="s">
        <v>1281</v>
      </c>
      <c r="J75" s="229" t="s">
        <v>1282</v>
      </c>
      <c r="K75" s="224"/>
      <c r="L75" s="231"/>
    </row>
    <row r="76" spans="1:12" s="34" customFormat="1" ht="24.75" customHeight="1">
      <c r="A76" s="222">
        <v>74</v>
      </c>
      <c r="B76" s="223" t="s">
        <v>1284</v>
      </c>
      <c r="C76" s="224" t="s">
        <v>1285</v>
      </c>
      <c r="D76" s="224">
        <f>2012-1938</f>
        <v>74</v>
      </c>
      <c r="E76" s="225">
        <v>14060</v>
      </c>
      <c r="F76" s="226">
        <v>405573</v>
      </c>
      <c r="G76" s="227">
        <v>699614</v>
      </c>
      <c r="H76" s="223" t="s">
        <v>1286</v>
      </c>
      <c r="I76" s="228" t="s">
        <v>1287</v>
      </c>
      <c r="J76" s="229" t="s">
        <v>1282</v>
      </c>
      <c r="K76" s="230" t="s">
        <v>1288</v>
      </c>
      <c r="L76" s="231">
        <v>699614</v>
      </c>
    </row>
    <row r="77" spans="1:12" s="34" customFormat="1" ht="24.75" customHeight="1">
      <c r="A77" s="222">
        <v>75</v>
      </c>
      <c r="B77" s="223" t="s">
        <v>1289</v>
      </c>
      <c r="C77" s="224" t="s">
        <v>1290</v>
      </c>
      <c r="D77" s="224">
        <f>2012-1946</f>
        <v>66</v>
      </c>
      <c r="E77" s="225">
        <v>16939</v>
      </c>
      <c r="F77" s="226">
        <v>408229</v>
      </c>
      <c r="G77" s="227">
        <v>982979780</v>
      </c>
      <c r="H77" s="223" t="s">
        <v>1291</v>
      </c>
      <c r="I77" s="228" t="s">
        <v>1292</v>
      </c>
      <c r="J77" s="229" t="s">
        <v>1282</v>
      </c>
      <c r="K77" s="230" t="s">
        <v>1293</v>
      </c>
      <c r="L77" s="231"/>
    </row>
    <row r="78" spans="1:12" s="34" customFormat="1" ht="24.75" customHeight="1">
      <c r="A78" s="222">
        <v>76</v>
      </c>
      <c r="B78" s="223" t="s">
        <v>1294</v>
      </c>
      <c r="C78" s="224" t="s">
        <v>1295</v>
      </c>
      <c r="D78" s="224">
        <f>2012-1945</f>
        <v>67</v>
      </c>
      <c r="E78" s="225">
        <v>16752</v>
      </c>
      <c r="F78" s="226">
        <v>409845</v>
      </c>
      <c r="G78" s="227">
        <v>981944616</v>
      </c>
      <c r="H78" s="223" t="s">
        <v>1296</v>
      </c>
      <c r="I78" s="228" t="s">
        <v>1297</v>
      </c>
      <c r="J78" s="229" t="s">
        <v>1282</v>
      </c>
      <c r="K78" s="230" t="s">
        <v>1298</v>
      </c>
      <c r="L78" s="231">
        <v>981944376</v>
      </c>
    </row>
    <row r="79" spans="1:12" s="34" customFormat="1" ht="24.75" customHeight="1">
      <c r="A79" s="222">
        <v>77</v>
      </c>
      <c r="B79" s="223" t="s">
        <v>1299</v>
      </c>
      <c r="C79" s="224"/>
      <c r="D79" s="224">
        <f>2012-1938</f>
        <v>74</v>
      </c>
      <c r="E79" s="225">
        <v>13949</v>
      </c>
      <c r="F79" s="226">
        <v>437414</v>
      </c>
      <c r="G79" s="227" t="s">
        <v>1300</v>
      </c>
      <c r="H79" s="223" t="s">
        <v>1301</v>
      </c>
      <c r="I79" s="228" t="s">
        <v>1302</v>
      </c>
      <c r="J79" s="229" t="s">
        <v>1282</v>
      </c>
      <c r="K79" s="230" t="s">
        <v>1303</v>
      </c>
      <c r="L79" s="231" t="s">
        <v>1304</v>
      </c>
    </row>
    <row r="80" spans="1:12" s="34" customFormat="1" ht="24.75" customHeight="1">
      <c r="A80" s="222">
        <v>78</v>
      </c>
      <c r="B80" s="223" t="s">
        <v>1305</v>
      </c>
      <c r="C80" s="224" t="s">
        <v>1306</v>
      </c>
      <c r="D80" s="224">
        <f>2012-1947</f>
        <v>65</v>
      </c>
      <c r="E80" s="225">
        <v>17314</v>
      </c>
      <c r="F80" s="226">
        <v>438488</v>
      </c>
      <c r="G80" s="227">
        <v>982600875</v>
      </c>
      <c r="H80" s="223" t="s">
        <v>1307</v>
      </c>
      <c r="I80" s="228" t="s">
        <v>1308</v>
      </c>
      <c r="J80" s="229" t="s">
        <v>1282</v>
      </c>
      <c r="K80" s="230" t="s">
        <v>1309</v>
      </c>
      <c r="L80" s="231">
        <v>982484656</v>
      </c>
    </row>
    <row r="81" spans="1:12" s="34" customFormat="1" ht="24.75" customHeight="1">
      <c r="A81" s="222">
        <v>79</v>
      </c>
      <c r="B81" s="223" t="s">
        <v>1310</v>
      </c>
      <c r="C81" s="224"/>
      <c r="D81" s="224">
        <f>2012-1946</f>
        <v>66</v>
      </c>
      <c r="E81" s="225">
        <v>16823</v>
      </c>
      <c r="F81" s="226">
        <v>479063</v>
      </c>
      <c r="G81" s="227">
        <v>991858514</v>
      </c>
      <c r="H81" s="223" t="s">
        <v>1311</v>
      </c>
      <c r="I81" s="228" t="s">
        <v>1312</v>
      </c>
      <c r="J81" s="229" t="s">
        <v>1282</v>
      </c>
      <c r="K81" s="230" t="s">
        <v>1313</v>
      </c>
      <c r="L81" s="231">
        <v>991858514</v>
      </c>
    </row>
    <row r="82" spans="1:12" s="34" customFormat="1" ht="24.75" customHeight="1">
      <c r="A82" s="222">
        <v>80</v>
      </c>
      <c r="B82" s="223" t="s">
        <v>1314</v>
      </c>
      <c r="C82" s="224"/>
      <c r="D82" s="224">
        <f>2012-1946</f>
        <v>66</v>
      </c>
      <c r="E82" s="225">
        <v>17140</v>
      </c>
      <c r="F82" s="231">
        <v>530062</v>
      </c>
      <c r="G82" s="227"/>
      <c r="H82" s="223" t="s">
        <v>1315</v>
      </c>
      <c r="I82" s="228" t="s">
        <v>1316</v>
      </c>
      <c r="J82" s="229" t="s">
        <v>1282</v>
      </c>
      <c r="K82" s="224"/>
      <c r="L82" s="231"/>
    </row>
    <row r="83" spans="1:12" s="34" customFormat="1" ht="24.75" customHeight="1">
      <c r="A83" s="222">
        <v>81</v>
      </c>
      <c r="B83" s="223" t="s">
        <v>1317</v>
      </c>
      <c r="C83" s="224" t="s">
        <v>1318</v>
      </c>
      <c r="D83" s="224">
        <v>66</v>
      </c>
      <c r="E83" s="225">
        <v>16999</v>
      </c>
      <c r="F83" s="232">
        <v>728770</v>
      </c>
      <c r="G83" s="227" t="s">
        <v>1319</v>
      </c>
      <c r="H83" s="230" t="s">
        <v>1320</v>
      </c>
      <c r="I83" s="228" t="s">
        <v>1321</v>
      </c>
      <c r="J83" s="229" t="s">
        <v>1282</v>
      </c>
      <c r="K83" s="230" t="s">
        <v>1322</v>
      </c>
      <c r="L83" s="231" t="s">
        <v>1319</v>
      </c>
    </row>
    <row r="84" spans="1:12" s="34" customFormat="1" ht="24.75" customHeight="1">
      <c r="A84" s="222">
        <v>82</v>
      </c>
      <c r="B84" s="223" t="s">
        <v>1323</v>
      </c>
      <c r="C84" s="224" t="s">
        <v>1324</v>
      </c>
      <c r="D84" s="224">
        <f>2012-1929</f>
        <v>83</v>
      </c>
      <c r="E84" s="225">
        <v>10945</v>
      </c>
      <c r="F84" s="226">
        <v>736155</v>
      </c>
      <c r="G84" s="227">
        <v>981942013</v>
      </c>
      <c r="H84" s="223" t="s">
        <v>1325</v>
      </c>
      <c r="I84" s="228" t="s">
        <v>1326</v>
      </c>
      <c r="J84" s="229" t="s">
        <v>1282</v>
      </c>
      <c r="K84" s="230" t="s">
        <v>1327</v>
      </c>
      <c r="L84" s="231">
        <v>21643521</v>
      </c>
    </row>
    <row r="85" spans="1:12" s="34" customFormat="1" ht="24.75" customHeight="1">
      <c r="A85" s="222">
        <v>83</v>
      </c>
      <c r="B85" s="223" t="s">
        <v>1328</v>
      </c>
      <c r="C85" s="224"/>
      <c r="D85" s="224">
        <f>2012-1946</f>
        <v>66</v>
      </c>
      <c r="E85" s="225">
        <v>16869</v>
      </c>
      <c r="F85" s="232">
        <v>835344</v>
      </c>
      <c r="G85" s="227" t="s">
        <v>1329</v>
      </c>
      <c r="H85" s="230" t="s">
        <v>1330</v>
      </c>
      <c r="I85" s="233" t="s">
        <v>1331</v>
      </c>
      <c r="J85" s="229" t="s">
        <v>1282</v>
      </c>
      <c r="K85" s="230" t="s">
        <v>1332</v>
      </c>
      <c r="L85" s="231" t="s">
        <v>1333</v>
      </c>
    </row>
    <row r="86" spans="1:12" s="34" customFormat="1" ht="24.75" customHeight="1">
      <c r="A86" s="222">
        <v>84</v>
      </c>
      <c r="B86" s="223" t="s">
        <v>1334</v>
      </c>
      <c r="C86" s="224"/>
      <c r="D86" s="224">
        <f>2012-1940</f>
        <v>72</v>
      </c>
      <c r="E86" s="225">
        <v>14705</v>
      </c>
      <c r="F86" s="232">
        <v>1096566</v>
      </c>
      <c r="G86" s="227" t="s">
        <v>1335</v>
      </c>
      <c r="H86" s="230" t="s">
        <v>1336</v>
      </c>
      <c r="I86" s="233" t="s">
        <v>1337</v>
      </c>
      <c r="J86" s="229" t="s">
        <v>1282</v>
      </c>
      <c r="K86" s="230" t="s">
        <v>1338</v>
      </c>
      <c r="L86" s="231" t="s">
        <v>1339</v>
      </c>
    </row>
    <row r="87" spans="1:12" s="34" customFormat="1" ht="24.75" customHeight="1">
      <c r="A87" s="222">
        <v>85</v>
      </c>
      <c r="B87" s="223" t="s">
        <v>1340</v>
      </c>
      <c r="C87" s="224" t="s">
        <v>488</v>
      </c>
      <c r="D87" s="224">
        <f>2012-1941</f>
        <v>71</v>
      </c>
      <c r="E87" s="225">
        <v>15085</v>
      </c>
      <c r="F87" s="226">
        <v>1211453</v>
      </c>
      <c r="G87" s="227">
        <v>21699598</v>
      </c>
      <c r="H87" s="223" t="s">
        <v>1341</v>
      </c>
      <c r="I87" s="228" t="s">
        <v>1342</v>
      </c>
      <c r="J87" s="229" t="s">
        <v>1282</v>
      </c>
      <c r="K87" s="230"/>
      <c r="L87" s="231"/>
    </row>
    <row r="88" spans="1:12" s="34" customFormat="1" ht="24.75" customHeight="1">
      <c r="A88" s="222">
        <v>86</v>
      </c>
      <c r="B88" s="223" t="s">
        <v>1343</v>
      </c>
      <c r="C88" s="224" t="s">
        <v>1344</v>
      </c>
      <c r="D88" s="224">
        <f>2012-1945</f>
        <v>67</v>
      </c>
      <c r="E88" s="225">
        <v>16469</v>
      </c>
      <c r="F88" s="226">
        <v>1223026</v>
      </c>
      <c r="G88" s="227">
        <v>21699080</v>
      </c>
      <c r="H88" s="223" t="s">
        <v>1325</v>
      </c>
      <c r="I88" s="228" t="s">
        <v>1345</v>
      </c>
      <c r="J88" s="229" t="s">
        <v>1282</v>
      </c>
      <c r="K88" s="230"/>
      <c r="L88" s="231"/>
    </row>
    <row r="89" spans="1:12" s="34" customFormat="1" ht="24.75" customHeight="1">
      <c r="A89" s="222">
        <v>87</v>
      </c>
      <c r="B89" s="223" t="s">
        <v>1346</v>
      </c>
      <c r="C89" s="224" t="s">
        <v>1347</v>
      </c>
      <c r="D89" s="234">
        <f>2012-1945</f>
        <v>67</v>
      </c>
      <c r="E89" s="225">
        <v>16765</v>
      </c>
      <c r="F89" s="232">
        <v>1231338</v>
      </c>
      <c r="G89" s="227">
        <v>982605879</v>
      </c>
      <c r="H89" s="230" t="s">
        <v>1348</v>
      </c>
      <c r="I89" s="233" t="s">
        <v>1349</v>
      </c>
      <c r="J89" s="229" t="s">
        <v>1282</v>
      </c>
      <c r="K89" s="230" t="s">
        <v>1350</v>
      </c>
      <c r="L89" s="231">
        <v>699432</v>
      </c>
    </row>
    <row r="90" spans="1:12" s="34" customFormat="1" ht="24.75" customHeight="1">
      <c r="A90" s="222">
        <v>88</v>
      </c>
      <c r="B90" s="223" t="s">
        <v>1351</v>
      </c>
      <c r="C90" s="224"/>
      <c r="D90" s="224">
        <f>2012-1944</f>
        <v>68</v>
      </c>
      <c r="E90" s="225">
        <v>16184</v>
      </c>
      <c r="F90" s="231">
        <v>1231431</v>
      </c>
      <c r="G90" s="227"/>
      <c r="H90" s="223" t="s">
        <v>1315</v>
      </c>
      <c r="I90" s="228" t="s">
        <v>1316</v>
      </c>
      <c r="J90" s="229" t="s">
        <v>1282</v>
      </c>
      <c r="K90" s="224"/>
      <c r="L90" s="231"/>
    </row>
    <row r="91" spans="1:12" s="34" customFormat="1" ht="24.75" customHeight="1">
      <c r="A91" s="222">
        <v>89</v>
      </c>
      <c r="B91" s="223" t="s">
        <v>1352</v>
      </c>
      <c r="C91" s="224"/>
      <c r="D91" s="224">
        <f>2012-1944</f>
        <v>68</v>
      </c>
      <c r="E91" s="225">
        <v>16317</v>
      </c>
      <c r="F91" s="226">
        <v>1240431</v>
      </c>
      <c r="G91" s="227" t="s">
        <v>1353</v>
      </c>
      <c r="H91" s="223" t="s">
        <v>1354</v>
      </c>
      <c r="I91" s="228" t="s">
        <v>1355</v>
      </c>
      <c r="J91" s="229" t="s">
        <v>1282</v>
      </c>
      <c r="K91" s="230"/>
      <c r="L91" s="231"/>
    </row>
    <row r="92" spans="1:12" s="34" customFormat="1" ht="24.75" customHeight="1">
      <c r="A92" s="222">
        <v>90</v>
      </c>
      <c r="B92" s="223" t="s">
        <v>1356</v>
      </c>
      <c r="C92" s="224" t="s">
        <v>496</v>
      </c>
      <c r="D92" s="224">
        <f>2012-1928</f>
        <v>84</v>
      </c>
      <c r="E92" s="225">
        <v>10247</v>
      </c>
      <c r="F92" s="226">
        <v>1280962</v>
      </c>
      <c r="G92" s="227">
        <v>981396829</v>
      </c>
      <c r="H92" s="223" t="s">
        <v>1357</v>
      </c>
      <c r="I92" s="228" t="s">
        <v>1358</v>
      </c>
      <c r="J92" s="229" t="s">
        <v>1282</v>
      </c>
      <c r="K92" s="230" t="s">
        <v>1359</v>
      </c>
      <c r="L92" s="231">
        <v>981496663</v>
      </c>
    </row>
    <row r="93" spans="1:12" s="34" customFormat="1" ht="24.75" customHeight="1">
      <c r="A93" s="222">
        <v>91</v>
      </c>
      <c r="B93" s="223" t="s">
        <v>1360</v>
      </c>
      <c r="C93" s="224"/>
      <c r="D93" s="224">
        <f>2012-1937</f>
        <v>75</v>
      </c>
      <c r="E93" s="225">
        <v>13601</v>
      </c>
      <c r="F93" s="231">
        <v>1406837</v>
      </c>
      <c r="G93" s="227"/>
      <c r="H93" s="223" t="s">
        <v>1280</v>
      </c>
      <c r="I93" s="228" t="s">
        <v>1361</v>
      </c>
      <c r="J93" s="229" t="s">
        <v>1282</v>
      </c>
      <c r="K93" s="224"/>
      <c r="L93" s="231"/>
    </row>
    <row r="94" spans="1:12" s="34" customFormat="1" ht="24.75" customHeight="1">
      <c r="A94" s="222">
        <v>92</v>
      </c>
      <c r="B94" s="223" t="s">
        <v>1362</v>
      </c>
      <c r="C94" s="224"/>
      <c r="D94" s="224">
        <f>2012-1936</f>
        <v>76</v>
      </c>
      <c r="E94" s="225">
        <v>13248</v>
      </c>
      <c r="F94" s="226">
        <v>1413044</v>
      </c>
      <c r="G94" s="227" t="s">
        <v>1363</v>
      </c>
      <c r="H94" s="223" t="s">
        <v>1364</v>
      </c>
      <c r="I94" s="228" t="s">
        <v>1365</v>
      </c>
      <c r="J94" s="229" t="s">
        <v>1282</v>
      </c>
      <c r="K94" s="230"/>
      <c r="L94" s="231"/>
    </row>
    <row r="95" spans="1:12" s="34" customFormat="1" ht="24.75" customHeight="1">
      <c r="A95" s="222">
        <v>93</v>
      </c>
      <c r="B95" s="223" t="s">
        <v>1366</v>
      </c>
      <c r="C95" s="224" t="s">
        <v>1367</v>
      </c>
      <c r="D95" s="234">
        <f>2012-1944</f>
        <v>68</v>
      </c>
      <c r="E95" s="225">
        <v>16299</v>
      </c>
      <c r="F95" s="232">
        <v>1466612</v>
      </c>
      <c r="G95" s="227">
        <v>984732141</v>
      </c>
      <c r="H95" s="230" t="s">
        <v>1296</v>
      </c>
      <c r="I95" s="233" t="s">
        <v>1368</v>
      </c>
      <c r="J95" s="229" t="s">
        <v>1282</v>
      </c>
      <c r="K95" s="230" t="s">
        <v>1369</v>
      </c>
      <c r="L95" s="231">
        <v>971752332</v>
      </c>
    </row>
    <row r="96" spans="1:12" s="34" customFormat="1" ht="24.75" customHeight="1">
      <c r="A96" s="222">
        <v>94</v>
      </c>
      <c r="B96" s="223" t="s">
        <v>1370</v>
      </c>
      <c r="C96" s="224"/>
      <c r="D96" s="224">
        <f>2012-1945</f>
        <v>67</v>
      </c>
      <c r="E96" s="225">
        <v>16451</v>
      </c>
      <c r="F96" s="226">
        <v>1509923</v>
      </c>
      <c r="G96" s="227" t="s">
        <v>1371</v>
      </c>
      <c r="H96" s="223" t="s">
        <v>1372</v>
      </c>
      <c r="I96" s="228" t="s">
        <v>1373</v>
      </c>
      <c r="J96" s="229" t="s">
        <v>1282</v>
      </c>
      <c r="K96" s="230" t="s">
        <v>1374</v>
      </c>
      <c r="L96" s="231" t="s">
        <v>1375</v>
      </c>
    </row>
    <row r="97" spans="1:12" s="34" customFormat="1" ht="24.75" customHeight="1">
      <c r="A97" s="222">
        <v>95</v>
      </c>
      <c r="B97" s="223" t="s">
        <v>1376</v>
      </c>
      <c r="C97" s="224" t="s">
        <v>1377</v>
      </c>
      <c r="D97" s="234">
        <f>2012-1938</f>
        <v>74</v>
      </c>
      <c r="E97" s="225">
        <v>13912</v>
      </c>
      <c r="F97" s="232">
        <v>1510109</v>
      </c>
      <c r="G97" s="227">
        <v>981281113</v>
      </c>
      <c r="H97" s="230" t="s">
        <v>1378</v>
      </c>
      <c r="I97" s="233" t="s">
        <v>1379</v>
      </c>
      <c r="J97" s="229" t="s">
        <v>1282</v>
      </c>
      <c r="K97" s="230" t="s">
        <v>1380</v>
      </c>
      <c r="L97" s="231">
        <v>983115653</v>
      </c>
    </row>
    <row r="98" spans="1:12" s="34" customFormat="1" ht="24.75" customHeight="1">
      <c r="A98" s="222">
        <v>96</v>
      </c>
      <c r="B98" s="223" t="s">
        <v>1381</v>
      </c>
      <c r="C98" s="224"/>
      <c r="D98" s="224">
        <f>2012-1930</f>
        <v>82</v>
      </c>
      <c r="E98" s="225">
        <v>11178</v>
      </c>
      <c r="F98" s="231">
        <v>1526026</v>
      </c>
      <c r="G98" s="227">
        <v>981185580</v>
      </c>
      <c r="H98" s="223" t="s">
        <v>1382</v>
      </c>
      <c r="I98" s="228" t="s">
        <v>1383</v>
      </c>
      <c r="J98" s="229" t="s">
        <v>1282</v>
      </c>
      <c r="K98" s="224" t="s">
        <v>1384</v>
      </c>
      <c r="L98" s="231">
        <v>981185580</v>
      </c>
    </row>
    <row r="99" spans="1:12" s="34" customFormat="1" ht="24.75" customHeight="1">
      <c r="A99" s="222">
        <v>97</v>
      </c>
      <c r="B99" s="223" t="s">
        <v>1385</v>
      </c>
      <c r="C99" s="224" t="s">
        <v>1386</v>
      </c>
      <c r="D99" s="224">
        <f>2012-1944</f>
        <v>68</v>
      </c>
      <c r="E99" s="225">
        <v>16395</v>
      </c>
      <c r="F99" s="226">
        <v>1541249</v>
      </c>
      <c r="G99" s="227">
        <v>984772975</v>
      </c>
      <c r="H99" s="223" t="s">
        <v>1286</v>
      </c>
      <c r="I99" s="228" t="s">
        <v>1387</v>
      </c>
      <c r="J99" s="229" t="s">
        <v>1282</v>
      </c>
      <c r="K99" s="230" t="s">
        <v>1388</v>
      </c>
      <c r="L99" s="231">
        <v>699042</v>
      </c>
    </row>
    <row r="100" spans="1:12" s="34" customFormat="1" ht="24.75" customHeight="1">
      <c r="A100" s="222">
        <v>98</v>
      </c>
      <c r="B100" s="223" t="s">
        <v>1389</v>
      </c>
      <c r="C100" s="224"/>
      <c r="D100" s="224">
        <f>2012-1941</f>
        <v>71</v>
      </c>
      <c r="E100" s="225">
        <v>15095</v>
      </c>
      <c r="F100" s="226">
        <v>1546762</v>
      </c>
      <c r="G100" s="227" t="s">
        <v>1390</v>
      </c>
      <c r="H100" s="223" t="s">
        <v>1391</v>
      </c>
      <c r="I100" s="228" t="s">
        <v>1392</v>
      </c>
      <c r="J100" s="229" t="s">
        <v>1282</v>
      </c>
      <c r="K100" s="230" t="s">
        <v>1393</v>
      </c>
      <c r="L100" s="231" t="s">
        <v>1394</v>
      </c>
    </row>
    <row r="101" spans="1:12" s="34" customFormat="1" ht="24.75" customHeight="1">
      <c r="A101" s="222">
        <v>99</v>
      </c>
      <c r="B101" s="223" t="s">
        <v>1395</v>
      </c>
      <c r="C101" s="224"/>
      <c r="D101" s="224">
        <f>2012-1930</f>
        <v>82</v>
      </c>
      <c r="E101" s="225">
        <v>11298</v>
      </c>
      <c r="F101" s="226">
        <v>1624804</v>
      </c>
      <c r="G101" s="227">
        <v>982946766</v>
      </c>
      <c r="H101" s="223" t="s">
        <v>1396</v>
      </c>
      <c r="I101" s="228" t="s">
        <v>1397</v>
      </c>
      <c r="J101" s="229" t="s">
        <v>1282</v>
      </c>
      <c r="K101" s="230"/>
      <c r="L101" s="231"/>
    </row>
    <row r="102" spans="1:12" s="34" customFormat="1" ht="24.75" customHeight="1">
      <c r="A102" s="222">
        <v>100</v>
      </c>
      <c r="B102" s="223" t="s">
        <v>1398</v>
      </c>
      <c r="C102" s="224"/>
      <c r="D102" s="224">
        <f>2012-1937</f>
        <v>75</v>
      </c>
      <c r="E102" s="225">
        <v>13868</v>
      </c>
      <c r="F102" s="226">
        <v>1634727</v>
      </c>
      <c r="G102" s="227">
        <v>985509012</v>
      </c>
      <c r="H102" s="223" t="s">
        <v>1399</v>
      </c>
      <c r="I102" s="228" t="s">
        <v>1400</v>
      </c>
      <c r="J102" s="229" t="s">
        <v>1282</v>
      </c>
      <c r="K102" s="230" t="s">
        <v>1401</v>
      </c>
      <c r="L102" s="231">
        <v>981164743</v>
      </c>
    </row>
    <row r="103" spans="1:12" s="34" customFormat="1" ht="24.75" customHeight="1">
      <c r="A103" s="222">
        <v>101</v>
      </c>
      <c r="B103" s="223" t="s">
        <v>1402</v>
      </c>
      <c r="C103" s="224" t="s">
        <v>1403</v>
      </c>
      <c r="D103" s="224">
        <f>2012-1931</f>
        <v>81</v>
      </c>
      <c r="E103" s="225">
        <v>11510</v>
      </c>
      <c r="F103" s="226">
        <v>1712205</v>
      </c>
      <c r="G103" s="227">
        <v>971368140</v>
      </c>
      <c r="H103" s="223" t="s">
        <v>1286</v>
      </c>
      <c r="I103" s="228" t="s">
        <v>1387</v>
      </c>
      <c r="J103" s="229" t="s">
        <v>1282</v>
      </c>
      <c r="K103" s="230"/>
      <c r="L103" s="231"/>
    </row>
    <row r="104" spans="1:12" s="34" customFormat="1" ht="24.75" customHeight="1">
      <c r="A104" s="222">
        <v>102</v>
      </c>
      <c r="B104" s="223" t="s">
        <v>1404</v>
      </c>
      <c r="C104" s="224"/>
      <c r="D104" s="224">
        <f>2012-1939</f>
        <v>73</v>
      </c>
      <c r="E104" s="225">
        <v>14583</v>
      </c>
      <c r="F104" s="232">
        <v>1784653</v>
      </c>
      <c r="G104" s="227" t="s">
        <v>1405</v>
      </c>
      <c r="H104" s="230" t="s">
        <v>1406</v>
      </c>
      <c r="I104" s="233" t="s">
        <v>1407</v>
      </c>
      <c r="J104" s="229" t="s">
        <v>1282</v>
      </c>
      <c r="K104" s="230" t="s">
        <v>1408</v>
      </c>
      <c r="L104" s="231" t="s">
        <v>1409</v>
      </c>
    </row>
    <row r="105" spans="1:12" s="34" customFormat="1" ht="24.75" customHeight="1">
      <c r="A105" s="222">
        <v>103</v>
      </c>
      <c r="B105" s="223" t="s">
        <v>1410</v>
      </c>
      <c r="C105" s="224"/>
      <c r="D105" s="224">
        <f>2012-1930</f>
        <v>82</v>
      </c>
      <c r="E105" s="225">
        <v>11194</v>
      </c>
      <c r="F105" s="231">
        <v>1796740</v>
      </c>
      <c r="G105" s="227">
        <v>699614</v>
      </c>
      <c r="H105" s="223" t="s">
        <v>1411</v>
      </c>
      <c r="I105" s="228" t="s">
        <v>1412</v>
      </c>
      <c r="J105" s="229" t="s">
        <v>1282</v>
      </c>
      <c r="K105" s="224"/>
      <c r="L105" s="231"/>
    </row>
    <row r="106" spans="1:12" s="34" customFormat="1" ht="24.75" customHeight="1">
      <c r="A106" s="222">
        <v>104</v>
      </c>
      <c r="B106" s="223" t="s">
        <v>1413</v>
      </c>
      <c r="C106" s="224"/>
      <c r="D106" s="224">
        <f>2012-1943</f>
        <v>69</v>
      </c>
      <c r="E106" s="225">
        <v>15853</v>
      </c>
      <c r="F106" s="226">
        <v>1956839</v>
      </c>
      <c r="G106" s="227" t="s">
        <v>1414</v>
      </c>
      <c r="H106" s="223" t="s">
        <v>1415</v>
      </c>
      <c r="I106" s="228" t="s">
        <v>1416</v>
      </c>
      <c r="J106" s="229" t="s">
        <v>1282</v>
      </c>
      <c r="K106" s="230" t="s">
        <v>1417</v>
      </c>
      <c r="L106" s="231" t="s">
        <v>1418</v>
      </c>
    </row>
    <row r="107" spans="1:12" s="34" customFormat="1" ht="24.75" customHeight="1">
      <c r="A107" s="222">
        <v>105</v>
      </c>
      <c r="B107" s="223" t="s">
        <v>1419</v>
      </c>
      <c r="C107" s="224"/>
      <c r="D107" s="224">
        <f>2012-1938</f>
        <v>74</v>
      </c>
      <c r="E107" s="225">
        <v>13950</v>
      </c>
      <c r="F107" s="226">
        <v>1959172</v>
      </c>
      <c r="G107" s="227"/>
      <c r="H107" s="223" t="s">
        <v>1325</v>
      </c>
      <c r="I107" s="228" t="s">
        <v>1420</v>
      </c>
      <c r="J107" s="229" t="s">
        <v>1282</v>
      </c>
      <c r="K107" s="230" t="s">
        <v>1421</v>
      </c>
      <c r="L107" s="231">
        <v>981980598</v>
      </c>
    </row>
    <row r="108" spans="1:12" s="34" customFormat="1" ht="24.75" customHeight="1">
      <c r="A108" s="222">
        <v>106</v>
      </c>
      <c r="B108" s="223" t="s">
        <v>1422</v>
      </c>
      <c r="C108" s="224"/>
      <c r="D108" s="224">
        <f>2012-1942</f>
        <v>70</v>
      </c>
      <c r="E108" s="225">
        <v>15622</v>
      </c>
      <c r="F108" s="226">
        <v>1996025</v>
      </c>
      <c r="G108" s="227"/>
      <c r="H108" s="223" t="s">
        <v>1325</v>
      </c>
      <c r="I108" s="228" t="s">
        <v>1420</v>
      </c>
      <c r="J108" s="229" t="s">
        <v>1282</v>
      </c>
      <c r="K108" s="230" t="s">
        <v>1421</v>
      </c>
      <c r="L108" s="231">
        <v>981980598</v>
      </c>
    </row>
    <row r="109" spans="1:12" s="34" customFormat="1" ht="24.75" customHeight="1">
      <c r="A109" s="222">
        <v>107</v>
      </c>
      <c r="B109" s="223" t="s">
        <v>1423</v>
      </c>
      <c r="C109" s="224"/>
      <c r="D109" s="224">
        <f>2012-1931</f>
        <v>81</v>
      </c>
      <c r="E109" s="225">
        <v>11485</v>
      </c>
      <c r="F109" s="226">
        <v>2026609</v>
      </c>
      <c r="G109" s="227" t="s">
        <v>1300</v>
      </c>
      <c r="H109" s="223" t="s">
        <v>1424</v>
      </c>
      <c r="I109" s="228" t="s">
        <v>1425</v>
      </c>
      <c r="J109" s="229" t="s">
        <v>1282</v>
      </c>
      <c r="K109" s="230" t="s">
        <v>1303</v>
      </c>
      <c r="L109" s="231" t="s">
        <v>1304</v>
      </c>
    </row>
    <row r="110" spans="1:12" s="34" customFormat="1" ht="24.75" customHeight="1">
      <c r="A110" s="222">
        <v>108</v>
      </c>
      <c r="B110" s="223" t="s">
        <v>1426</v>
      </c>
      <c r="C110" s="224"/>
      <c r="D110" s="234">
        <f>2012-1941</f>
        <v>71</v>
      </c>
      <c r="E110" s="225">
        <v>15267</v>
      </c>
      <c r="F110" s="232">
        <v>2055565</v>
      </c>
      <c r="G110" s="227"/>
      <c r="H110" s="230" t="s">
        <v>1427</v>
      </c>
      <c r="I110" s="233" t="s">
        <v>1428</v>
      </c>
      <c r="J110" s="229" t="s">
        <v>1282</v>
      </c>
      <c r="K110" s="230" t="s">
        <v>1429</v>
      </c>
      <c r="L110" s="231" t="s">
        <v>1430</v>
      </c>
    </row>
    <row r="111" spans="1:12" s="34" customFormat="1" ht="24.75" customHeight="1">
      <c r="A111" s="222">
        <v>109</v>
      </c>
      <c r="B111" s="223" t="s">
        <v>1431</v>
      </c>
      <c r="C111" s="224"/>
      <c r="D111" s="224">
        <f>2012-1943</f>
        <v>69</v>
      </c>
      <c r="E111" s="225">
        <v>15981</v>
      </c>
      <c r="F111" s="231">
        <v>2114856</v>
      </c>
      <c r="G111" s="227"/>
      <c r="H111" s="223" t="s">
        <v>1315</v>
      </c>
      <c r="I111" s="228" t="s">
        <v>1316</v>
      </c>
      <c r="J111" s="229" t="s">
        <v>1282</v>
      </c>
      <c r="K111" s="224"/>
      <c r="L111" s="231"/>
    </row>
    <row r="112" spans="1:12" s="34" customFormat="1" ht="24.75" customHeight="1">
      <c r="A112" s="222">
        <v>110</v>
      </c>
      <c r="B112" s="223" t="s">
        <v>1432</v>
      </c>
      <c r="C112" s="224" t="s">
        <v>1318</v>
      </c>
      <c r="D112" s="224">
        <f>2012-1933</f>
        <v>79</v>
      </c>
      <c r="E112" s="225">
        <v>12337</v>
      </c>
      <c r="F112" s="226">
        <v>2125026</v>
      </c>
      <c r="G112" s="227">
        <v>699042</v>
      </c>
      <c r="H112" s="223" t="s">
        <v>1286</v>
      </c>
      <c r="I112" s="228" t="s">
        <v>1387</v>
      </c>
      <c r="J112" s="229" t="s">
        <v>1282</v>
      </c>
      <c r="K112" s="230" t="s">
        <v>1388</v>
      </c>
      <c r="L112" s="231">
        <v>699042</v>
      </c>
    </row>
    <row r="113" spans="1:12" s="34" customFormat="1" ht="24.75" customHeight="1">
      <c r="A113" s="222">
        <v>111</v>
      </c>
      <c r="B113" s="223" t="s">
        <v>1433</v>
      </c>
      <c r="C113" s="224" t="s">
        <v>1434</v>
      </c>
      <c r="D113" s="234">
        <f>2012-1938</f>
        <v>74</v>
      </c>
      <c r="E113" s="225">
        <v>13922</v>
      </c>
      <c r="F113" s="232">
        <v>2165807</v>
      </c>
      <c r="G113" s="227"/>
      <c r="H113" s="230" t="s">
        <v>1435</v>
      </c>
      <c r="I113" s="233" t="s">
        <v>1436</v>
      </c>
      <c r="J113" s="229" t="s">
        <v>1282</v>
      </c>
      <c r="K113" s="230" t="s">
        <v>1437</v>
      </c>
      <c r="L113" s="231">
        <v>981979903</v>
      </c>
    </row>
    <row r="114" spans="1:12" s="34" customFormat="1" ht="24.75" customHeight="1">
      <c r="A114" s="222">
        <v>112</v>
      </c>
      <c r="B114" s="223" t="s">
        <v>1438</v>
      </c>
      <c r="C114" s="224"/>
      <c r="D114" s="224">
        <f>2012-1940</f>
        <v>72</v>
      </c>
      <c r="E114" s="225">
        <v>14798</v>
      </c>
      <c r="F114" s="231">
        <v>2393733</v>
      </c>
      <c r="G114" s="227"/>
      <c r="H114" s="223" t="s">
        <v>1439</v>
      </c>
      <c r="I114" s="228" t="s">
        <v>1312</v>
      </c>
      <c r="J114" s="229" t="s">
        <v>1282</v>
      </c>
      <c r="K114" s="224"/>
      <c r="L114" s="231"/>
    </row>
    <row r="115" spans="1:12" s="34" customFormat="1" ht="24.75" customHeight="1">
      <c r="A115" s="222">
        <v>113</v>
      </c>
      <c r="B115" s="223" t="s">
        <v>1440</v>
      </c>
      <c r="C115" s="224" t="s">
        <v>1441</v>
      </c>
      <c r="D115" s="224">
        <f>2012-1937</f>
        <v>75</v>
      </c>
      <c r="E115" s="225">
        <v>13824</v>
      </c>
      <c r="F115" s="231">
        <v>2501088</v>
      </c>
      <c r="G115" s="227"/>
      <c r="H115" s="223" t="s">
        <v>1439</v>
      </c>
      <c r="I115" s="228" t="s">
        <v>1442</v>
      </c>
      <c r="J115" s="229" t="s">
        <v>1282</v>
      </c>
      <c r="K115" s="224"/>
      <c r="L115" s="231"/>
    </row>
    <row r="116" spans="1:12" s="34" customFormat="1" ht="24.75" customHeight="1">
      <c r="A116" s="222">
        <v>114</v>
      </c>
      <c r="B116" s="223" t="s">
        <v>1443</v>
      </c>
      <c r="C116" s="224" t="s">
        <v>1444</v>
      </c>
      <c r="D116" s="224">
        <f>2012-1945</f>
        <v>67</v>
      </c>
      <c r="E116" s="225">
        <v>16790</v>
      </c>
      <c r="F116" s="232">
        <v>2955968</v>
      </c>
      <c r="G116" s="227" t="s">
        <v>1445</v>
      </c>
      <c r="H116" s="230" t="s">
        <v>1336</v>
      </c>
      <c r="I116" s="233" t="s">
        <v>1446</v>
      </c>
      <c r="J116" s="229" t="s">
        <v>1282</v>
      </c>
      <c r="K116" s="230" t="s">
        <v>1447</v>
      </c>
      <c r="L116" s="231" t="s">
        <v>1448</v>
      </c>
    </row>
    <row r="117" spans="1:12" s="34" customFormat="1" ht="24.75" customHeight="1">
      <c r="A117" s="222">
        <v>115</v>
      </c>
      <c r="B117" s="223" t="s">
        <v>1449</v>
      </c>
      <c r="C117" s="224"/>
      <c r="D117" s="224">
        <f>2012-1946</f>
        <v>66</v>
      </c>
      <c r="E117" s="225">
        <v>16966</v>
      </c>
      <c r="F117" s="226">
        <v>3228192</v>
      </c>
      <c r="G117" s="227"/>
      <c r="H117" s="223" t="s">
        <v>1450</v>
      </c>
      <c r="I117" s="228" t="s">
        <v>1451</v>
      </c>
      <c r="J117" s="229" t="s">
        <v>1282</v>
      </c>
      <c r="K117" s="230" t="s">
        <v>1452</v>
      </c>
      <c r="L117" s="231" t="s">
        <v>1453</v>
      </c>
    </row>
    <row r="118" spans="1:12" s="34" customFormat="1" ht="46.5">
      <c r="A118" s="222">
        <v>116</v>
      </c>
      <c r="B118" s="223" t="s">
        <v>1454</v>
      </c>
      <c r="C118" s="224" t="s">
        <v>540</v>
      </c>
      <c r="D118" s="224">
        <f>2012-1934</f>
        <v>78</v>
      </c>
      <c r="E118" s="225">
        <v>12605</v>
      </c>
      <c r="F118" s="226">
        <v>3690381</v>
      </c>
      <c r="G118" s="227">
        <v>982946766</v>
      </c>
      <c r="H118" s="223" t="s">
        <v>1280</v>
      </c>
      <c r="I118" s="228" t="s">
        <v>1397</v>
      </c>
      <c r="J118" s="229" t="s">
        <v>1282</v>
      </c>
      <c r="K118" s="230"/>
      <c r="L118" s="231"/>
    </row>
    <row r="119" spans="1:12" s="34" customFormat="1" ht="24">
      <c r="A119" s="222">
        <v>117</v>
      </c>
      <c r="B119" s="223" t="s">
        <v>1455</v>
      </c>
      <c r="C119" s="224"/>
      <c r="D119" s="224">
        <f>2012-1946</f>
        <v>66</v>
      </c>
      <c r="E119" s="225">
        <v>17008</v>
      </c>
      <c r="F119" s="231">
        <v>4109902</v>
      </c>
      <c r="G119" s="227"/>
      <c r="H119" s="223" t="s">
        <v>1315</v>
      </c>
      <c r="I119" s="228" t="s">
        <v>1456</v>
      </c>
      <c r="J119" s="229" t="s">
        <v>1282</v>
      </c>
      <c r="K119" s="224"/>
      <c r="L119" s="231"/>
    </row>
    <row r="120" spans="1:12" s="34" customFormat="1" ht="69">
      <c r="A120" s="222">
        <v>118</v>
      </c>
      <c r="B120" s="223" t="s">
        <v>1457</v>
      </c>
      <c r="C120" s="224"/>
      <c r="D120" s="224">
        <f>2012-1941</f>
        <v>71</v>
      </c>
      <c r="E120" s="225">
        <v>15193</v>
      </c>
      <c r="F120" s="226">
        <v>6667429</v>
      </c>
      <c r="G120" s="227"/>
      <c r="H120" s="223" t="s">
        <v>1458</v>
      </c>
      <c r="I120" s="228" t="s">
        <v>1459</v>
      </c>
      <c r="J120" s="229" t="s">
        <v>1282</v>
      </c>
      <c r="K120" s="230"/>
      <c r="L120" s="231"/>
    </row>
    <row r="121" spans="1:12" s="34" customFormat="1" ht="46.5">
      <c r="A121" s="222">
        <v>119</v>
      </c>
      <c r="B121" s="223" t="s">
        <v>1460</v>
      </c>
      <c r="C121" s="224" t="s">
        <v>1461</v>
      </c>
      <c r="D121" s="224">
        <f>2012-1933</f>
        <v>79</v>
      </c>
      <c r="E121" s="225">
        <v>12372</v>
      </c>
      <c r="F121" s="226">
        <v>6955814</v>
      </c>
      <c r="G121" s="227"/>
      <c r="H121" s="223" t="s">
        <v>1462</v>
      </c>
      <c r="I121" s="228" t="s">
        <v>1463</v>
      </c>
      <c r="J121" s="229" t="s">
        <v>1282</v>
      </c>
      <c r="K121" s="230" t="s">
        <v>1464</v>
      </c>
      <c r="L121" s="231">
        <v>21648855</v>
      </c>
    </row>
    <row r="122" spans="1:12" s="34" customFormat="1" ht="114">
      <c r="A122" s="222">
        <v>120</v>
      </c>
      <c r="B122" s="223" t="s">
        <v>1465</v>
      </c>
      <c r="C122" s="224"/>
      <c r="D122" s="224">
        <f>2012-1942</f>
        <v>70</v>
      </c>
      <c r="E122" s="225">
        <v>15591</v>
      </c>
      <c r="F122" s="226">
        <v>321112</v>
      </c>
      <c r="G122" s="227" t="s">
        <v>1466</v>
      </c>
      <c r="H122" s="223" t="s">
        <v>1467</v>
      </c>
      <c r="I122" s="228" t="s">
        <v>1468</v>
      </c>
      <c r="J122" s="229" t="s">
        <v>1469</v>
      </c>
      <c r="K122" s="230"/>
      <c r="L122" s="231"/>
    </row>
    <row r="123" spans="1:12" s="34" customFormat="1" ht="35.25">
      <c r="A123" s="222">
        <v>121</v>
      </c>
      <c r="B123" s="223" t="s">
        <v>1470</v>
      </c>
      <c r="C123" s="224" t="s">
        <v>1471</v>
      </c>
      <c r="D123" s="224">
        <f>2012-1945</f>
        <v>67</v>
      </c>
      <c r="E123" s="225">
        <v>16754</v>
      </c>
      <c r="F123" s="226">
        <v>398451</v>
      </c>
      <c r="G123" s="227" t="s">
        <v>1472</v>
      </c>
      <c r="H123" s="223" t="s">
        <v>1473</v>
      </c>
      <c r="I123" s="228" t="s">
        <v>1474</v>
      </c>
      <c r="J123" s="229" t="s">
        <v>1469</v>
      </c>
      <c r="K123" s="230"/>
      <c r="L123" s="231"/>
    </row>
    <row r="124" spans="1:12" s="34" customFormat="1" ht="80.25">
      <c r="A124" s="222">
        <v>122</v>
      </c>
      <c r="B124" s="223" t="s">
        <v>1475</v>
      </c>
      <c r="C124" s="224" t="s">
        <v>1476</v>
      </c>
      <c r="D124" s="224">
        <f>2012-1934</f>
        <v>78</v>
      </c>
      <c r="E124" s="225">
        <v>12747</v>
      </c>
      <c r="F124" s="232">
        <v>1193124</v>
      </c>
      <c r="G124" s="227" t="s">
        <v>1477</v>
      </c>
      <c r="H124" s="230" t="s">
        <v>1478</v>
      </c>
      <c r="I124" s="233" t="s">
        <v>1479</v>
      </c>
      <c r="J124" s="229" t="s">
        <v>1469</v>
      </c>
      <c r="K124" s="230" t="s">
        <v>1480</v>
      </c>
      <c r="L124" s="231" t="s">
        <v>1481</v>
      </c>
    </row>
    <row r="125" spans="1:12" s="34" customFormat="1" ht="80.25">
      <c r="A125" s="222">
        <v>123</v>
      </c>
      <c r="B125" s="223" t="s">
        <v>1482</v>
      </c>
      <c r="C125" s="224"/>
      <c r="D125" s="224">
        <f>2012-1943</f>
        <v>69</v>
      </c>
      <c r="E125" s="225">
        <v>15937</v>
      </c>
      <c r="F125" s="226">
        <v>1303532</v>
      </c>
      <c r="G125" s="227" t="s">
        <v>1483</v>
      </c>
      <c r="H125" s="223" t="s">
        <v>1484</v>
      </c>
      <c r="I125" s="228" t="s">
        <v>1485</v>
      </c>
      <c r="J125" s="229" t="s">
        <v>1469</v>
      </c>
      <c r="K125" s="230"/>
      <c r="L125" s="231"/>
    </row>
    <row r="126" spans="1:12" s="34" customFormat="1" ht="192.75">
      <c r="A126" s="222">
        <v>124</v>
      </c>
      <c r="B126" s="223" t="s">
        <v>1486</v>
      </c>
      <c r="C126" s="224"/>
      <c r="D126" s="234">
        <f>2012-1938</f>
        <v>74</v>
      </c>
      <c r="E126" s="225">
        <v>14017</v>
      </c>
      <c r="F126" s="232">
        <v>1304645</v>
      </c>
      <c r="G126" s="227"/>
      <c r="H126" s="230" t="s">
        <v>1427</v>
      </c>
      <c r="I126" s="233" t="s">
        <v>1428</v>
      </c>
      <c r="J126" s="229" t="s">
        <v>1469</v>
      </c>
      <c r="K126" s="230" t="s">
        <v>1429</v>
      </c>
      <c r="L126" s="231" t="s">
        <v>1430</v>
      </c>
    </row>
    <row r="127" spans="1:12" s="34" customFormat="1" ht="46.5">
      <c r="A127" s="222">
        <v>125</v>
      </c>
      <c r="B127" s="223" t="s">
        <v>1487</v>
      </c>
      <c r="C127" s="224"/>
      <c r="D127" s="224">
        <f>2012-1933</f>
        <v>79</v>
      </c>
      <c r="E127" s="225">
        <v>12141</v>
      </c>
      <c r="F127" s="226">
        <v>2604566</v>
      </c>
      <c r="G127" s="227" t="s">
        <v>1488</v>
      </c>
      <c r="H127" s="223" t="s">
        <v>1489</v>
      </c>
      <c r="I127" s="228" t="s">
        <v>1490</v>
      </c>
      <c r="J127" s="229" t="s">
        <v>1469</v>
      </c>
      <c r="K127" s="230"/>
      <c r="L127" s="231"/>
    </row>
    <row r="128" spans="1:12" s="34" customFormat="1" ht="46.5">
      <c r="A128" s="222">
        <v>126</v>
      </c>
      <c r="B128" s="223" t="s">
        <v>1491</v>
      </c>
      <c r="C128" s="224"/>
      <c r="D128" s="224">
        <f>2012-1939</f>
        <v>73</v>
      </c>
      <c r="E128" s="225">
        <v>14303</v>
      </c>
      <c r="F128" s="226">
        <v>2961401</v>
      </c>
      <c r="G128" s="227" t="s">
        <v>1492</v>
      </c>
      <c r="H128" s="223" t="s">
        <v>1489</v>
      </c>
      <c r="I128" s="228" t="s">
        <v>1490</v>
      </c>
      <c r="J128" s="229" t="s">
        <v>1469</v>
      </c>
      <c r="K128" s="230"/>
      <c r="L128" s="231"/>
    </row>
    <row r="129" spans="1:12" s="34" customFormat="1" ht="46.5">
      <c r="A129" s="222">
        <v>127</v>
      </c>
      <c r="B129" s="223" t="s">
        <v>1493</v>
      </c>
      <c r="C129" s="224" t="s">
        <v>1494</v>
      </c>
      <c r="D129" s="224">
        <f>2012-1937</f>
        <v>75</v>
      </c>
      <c r="E129" s="225">
        <v>13652</v>
      </c>
      <c r="F129" s="226">
        <v>3438612</v>
      </c>
      <c r="G129" s="227" t="s">
        <v>1495</v>
      </c>
      <c r="H129" s="223" t="s">
        <v>1496</v>
      </c>
      <c r="I129" s="228" t="s">
        <v>1497</v>
      </c>
      <c r="J129" s="229" t="s">
        <v>1469</v>
      </c>
      <c r="K129" s="230"/>
      <c r="L129" s="231"/>
    </row>
    <row r="130" spans="1:12" s="34" customFormat="1" ht="80.25">
      <c r="A130" s="222">
        <v>128</v>
      </c>
      <c r="B130" s="223" t="s">
        <v>1498</v>
      </c>
      <c r="C130" s="224" t="s">
        <v>471</v>
      </c>
      <c r="D130" s="224">
        <f>2012-1933</f>
        <v>79</v>
      </c>
      <c r="E130" s="225">
        <v>12219</v>
      </c>
      <c r="F130" s="226">
        <v>4697635</v>
      </c>
      <c r="G130" s="227" t="s">
        <v>1499</v>
      </c>
      <c r="H130" s="223" t="s">
        <v>501</v>
      </c>
      <c r="I130" s="228" t="s">
        <v>1500</v>
      </c>
      <c r="J130" s="229" t="s">
        <v>1501</v>
      </c>
      <c r="K130" s="230"/>
      <c r="L130" s="231"/>
    </row>
    <row r="131" spans="1:12" s="34" customFormat="1" ht="57.75">
      <c r="A131" s="222">
        <v>129</v>
      </c>
      <c r="B131" s="223" t="s">
        <v>1502</v>
      </c>
      <c r="C131" s="224" t="s">
        <v>1503</v>
      </c>
      <c r="D131" s="224">
        <f>2012-1935</f>
        <v>77</v>
      </c>
      <c r="E131" s="225">
        <v>12840</v>
      </c>
      <c r="F131" s="226">
        <v>376905</v>
      </c>
      <c r="G131" s="227">
        <v>647145</v>
      </c>
      <c r="H131" s="223" t="s">
        <v>1504</v>
      </c>
      <c r="I131" s="228" t="s">
        <v>1505</v>
      </c>
      <c r="J131" s="229" t="s">
        <v>1506</v>
      </c>
      <c r="K131" s="230" t="s">
        <v>1507</v>
      </c>
      <c r="L131" s="231">
        <v>984210723</v>
      </c>
    </row>
    <row r="132" spans="1:12" s="34" customFormat="1" ht="56.25">
      <c r="A132" s="222">
        <v>130</v>
      </c>
      <c r="B132" s="236" t="s">
        <v>1508</v>
      </c>
      <c r="C132" s="237" t="s">
        <v>1509</v>
      </c>
      <c r="D132" s="237">
        <f>2012-1924</f>
        <v>88</v>
      </c>
      <c r="E132" s="238">
        <v>9130</v>
      </c>
      <c r="F132" s="226">
        <v>47675</v>
      </c>
      <c r="G132" s="239" t="s">
        <v>1510</v>
      </c>
      <c r="H132" s="236" t="s">
        <v>1511</v>
      </c>
      <c r="I132" s="240" t="s">
        <v>1512</v>
      </c>
      <c r="J132" s="241" t="s">
        <v>1506</v>
      </c>
      <c r="K132" s="236" t="s">
        <v>1513</v>
      </c>
      <c r="L132" s="242" t="s">
        <v>1514</v>
      </c>
    </row>
    <row r="133" spans="1:12" s="34" customFormat="1" ht="57.75">
      <c r="A133" s="222">
        <v>131</v>
      </c>
      <c r="B133" s="223" t="s">
        <v>1515</v>
      </c>
      <c r="C133" s="224" t="s">
        <v>1516</v>
      </c>
      <c r="D133" s="224">
        <f>2012-1933</f>
        <v>79</v>
      </c>
      <c r="E133" s="225">
        <v>12126</v>
      </c>
      <c r="F133" s="226">
        <v>161217</v>
      </c>
      <c r="G133" s="227" t="s">
        <v>1517</v>
      </c>
      <c r="H133" s="223" t="s">
        <v>1518</v>
      </c>
      <c r="I133" s="228" t="s">
        <v>1519</v>
      </c>
      <c r="J133" s="229" t="s">
        <v>1506</v>
      </c>
      <c r="K133" s="230" t="s">
        <v>1520</v>
      </c>
      <c r="L133" s="231" t="s">
        <v>1521</v>
      </c>
    </row>
    <row r="134" spans="1:12" s="34" customFormat="1" ht="46.5">
      <c r="A134" s="222">
        <v>132</v>
      </c>
      <c r="B134" s="223" t="s">
        <v>1522</v>
      </c>
      <c r="C134" s="224"/>
      <c r="D134" s="224">
        <f>2012-1937</f>
        <v>75</v>
      </c>
      <c r="E134" s="225">
        <v>13530</v>
      </c>
      <c r="F134" s="226">
        <v>168385</v>
      </c>
      <c r="G134" s="227">
        <v>643965</v>
      </c>
      <c r="H134" s="223" t="s">
        <v>1523</v>
      </c>
      <c r="I134" s="228" t="s">
        <v>1524</v>
      </c>
      <c r="J134" s="229" t="s">
        <v>1506</v>
      </c>
      <c r="K134" s="230"/>
      <c r="L134" s="231"/>
    </row>
    <row r="135" spans="1:12" s="34" customFormat="1" ht="80.25">
      <c r="A135" s="222">
        <v>133</v>
      </c>
      <c r="B135" s="223" t="s">
        <v>1525</v>
      </c>
      <c r="C135" s="224" t="s">
        <v>1526</v>
      </c>
      <c r="D135" s="224">
        <f>2012-1927</f>
        <v>85</v>
      </c>
      <c r="E135" s="225">
        <v>10091</v>
      </c>
      <c r="F135" s="226">
        <v>178742</v>
      </c>
      <c r="G135" s="227">
        <v>647145</v>
      </c>
      <c r="H135" s="223" t="s">
        <v>1527</v>
      </c>
      <c r="I135" s="228" t="s">
        <v>1528</v>
      </c>
      <c r="J135" s="229" t="s">
        <v>1506</v>
      </c>
      <c r="K135" s="230" t="s">
        <v>1529</v>
      </c>
      <c r="L135" s="231"/>
    </row>
    <row r="136" spans="1:12" s="34" customFormat="1" ht="57.75">
      <c r="A136" s="222">
        <v>134</v>
      </c>
      <c r="B136" s="223" t="s">
        <v>1530</v>
      </c>
      <c r="C136" s="224"/>
      <c r="D136" s="224">
        <f>2012-1926</f>
        <v>86</v>
      </c>
      <c r="E136" s="225">
        <v>9760</v>
      </c>
      <c r="F136" s="226">
        <v>183599</v>
      </c>
      <c r="G136" s="227">
        <v>643971</v>
      </c>
      <c r="H136" s="223" t="s">
        <v>1531</v>
      </c>
      <c r="I136" s="228" t="s">
        <v>1532</v>
      </c>
      <c r="J136" s="229" t="s">
        <v>1506</v>
      </c>
      <c r="K136" s="230"/>
      <c r="L136" s="231"/>
    </row>
    <row r="137" spans="1:12" s="34" customFormat="1" ht="35.25">
      <c r="A137" s="222">
        <v>135</v>
      </c>
      <c r="B137" s="223" t="s">
        <v>1533</v>
      </c>
      <c r="C137" s="224" t="s">
        <v>1534</v>
      </c>
      <c r="D137" s="224">
        <v>72</v>
      </c>
      <c r="E137" s="225">
        <v>14633</v>
      </c>
      <c r="F137" s="232">
        <v>216399</v>
      </c>
      <c r="G137" s="227" t="s">
        <v>1535</v>
      </c>
      <c r="H137" s="230" t="s">
        <v>1536</v>
      </c>
      <c r="I137" s="228"/>
      <c r="J137" s="229" t="s">
        <v>1506</v>
      </c>
      <c r="K137" s="230"/>
      <c r="L137" s="231"/>
    </row>
    <row r="138" spans="1:12" s="34" customFormat="1" ht="46.5">
      <c r="A138" s="222">
        <v>136</v>
      </c>
      <c r="B138" s="223" t="s">
        <v>1537</v>
      </c>
      <c r="C138" s="224" t="s">
        <v>1538</v>
      </c>
      <c r="D138" s="224">
        <f>2012-1940</f>
        <v>72</v>
      </c>
      <c r="E138" s="225">
        <v>14751</v>
      </c>
      <c r="F138" s="226">
        <v>227904</v>
      </c>
      <c r="G138" s="227">
        <v>21647355</v>
      </c>
      <c r="H138" s="223" t="s">
        <v>1539</v>
      </c>
      <c r="I138" s="228" t="s">
        <v>1540</v>
      </c>
      <c r="J138" s="229" t="s">
        <v>1506</v>
      </c>
      <c r="K138" s="230"/>
      <c r="L138" s="231"/>
    </row>
    <row r="139" spans="1:12" s="34" customFormat="1" ht="35.25">
      <c r="A139" s="222">
        <v>137</v>
      </c>
      <c r="B139" s="223" t="s">
        <v>1541</v>
      </c>
      <c r="C139" s="224"/>
      <c r="D139" s="224">
        <f>2012-1932</f>
        <v>80</v>
      </c>
      <c r="E139" s="225">
        <v>11795</v>
      </c>
      <c r="F139" s="226">
        <v>228252</v>
      </c>
      <c r="G139" s="227" t="s">
        <v>1542</v>
      </c>
      <c r="H139" s="223" t="s">
        <v>1543</v>
      </c>
      <c r="I139" s="228" t="s">
        <v>1544</v>
      </c>
      <c r="J139" s="229" t="s">
        <v>1506</v>
      </c>
      <c r="K139" s="230" t="s">
        <v>1545</v>
      </c>
      <c r="L139" s="231" t="s">
        <v>1546</v>
      </c>
    </row>
    <row r="140" spans="1:12" s="34" customFormat="1" ht="46.5">
      <c r="A140" s="222">
        <v>138</v>
      </c>
      <c r="B140" s="223" t="s">
        <v>1547</v>
      </c>
      <c r="C140" s="224" t="s">
        <v>1548</v>
      </c>
      <c r="D140" s="224">
        <f>2012-1936</f>
        <v>76</v>
      </c>
      <c r="E140" s="225">
        <v>13231</v>
      </c>
      <c r="F140" s="226">
        <v>234344</v>
      </c>
      <c r="G140" s="227">
        <v>981326091</v>
      </c>
      <c r="H140" s="223" t="s">
        <v>1549</v>
      </c>
      <c r="I140" s="228" t="s">
        <v>1550</v>
      </c>
      <c r="J140" s="229" t="s">
        <v>1506</v>
      </c>
      <c r="K140" s="230"/>
      <c r="L140" s="231"/>
    </row>
    <row r="141" spans="1:12" s="34" customFormat="1" ht="102.75">
      <c r="A141" s="222">
        <v>139</v>
      </c>
      <c r="B141" s="223" t="s">
        <v>1551</v>
      </c>
      <c r="C141" s="224" t="s">
        <v>1552</v>
      </c>
      <c r="D141" s="224">
        <f>2012-1937</f>
        <v>75</v>
      </c>
      <c r="E141" s="225">
        <v>13676</v>
      </c>
      <c r="F141" s="226">
        <v>245726</v>
      </c>
      <c r="G141" s="227" t="s">
        <v>1553</v>
      </c>
      <c r="H141" s="223" t="s">
        <v>1554</v>
      </c>
      <c r="I141" s="228" t="s">
        <v>1555</v>
      </c>
      <c r="J141" s="229" t="s">
        <v>1506</v>
      </c>
      <c r="K141" s="230" t="s">
        <v>1556</v>
      </c>
      <c r="L141" s="231" t="s">
        <v>1557</v>
      </c>
    </row>
    <row r="142" spans="1:12" s="34" customFormat="1" ht="35.25">
      <c r="A142" s="222">
        <v>140</v>
      </c>
      <c r="B142" s="223" t="s">
        <v>1558</v>
      </c>
      <c r="C142" s="224" t="s">
        <v>617</v>
      </c>
      <c r="D142" s="224">
        <f>2012-1937</f>
        <v>75</v>
      </c>
      <c r="E142" s="225">
        <v>13777</v>
      </c>
      <c r="F142" s="226">
        <v>253001</v>
      </c>
      <c r="G142" s="227">
        <v>645003</v>
      </c>
      <c r="H142" s="223" t="s">
        <v>1559</v>
      </c>
      <c r="I142" s="228" t="s">
        <v>1560</v>
      </c>
      <c r="J142" s="229" t="s">
        <v>1506</v>
      </c>
      <c r="K142" s="230" t="s">
        <v>1561</v>
      </c>
      <c r="L142" s="231">
        <v>645003</v>
      </c>
    </row>
    <row r="143" spans="1:12" s="34" customFormat="1" ht="46.5">
      <c r="A143" s="222">
        <v>141</v>
      </c>
      <c r="B143" s="223" t="s">
        <v>1562</v>
      </c>
      <c r="C143" s="224"/>
      <c r="D143" s="224">
        <f>2012-1941</f>
        <v>71</v>
      </c>
      <c r="E143" s="225">
        <v>15101</v>
      </c>
      <c r="F143" s="226">
        <v>272257</v>
      </c>
      <c r="G143" s="227" t="s">
        <v>1563</v>
      </c>
      <c r="H143" s="223" t="s">
        <v>1564</v>
      </c>
      <c r="I143" s="228" t="s">
        <v>1565</v>
      </c>
      <c r="J143" s="229" t="s">
        <v>1506</v>
      </c>
      <c r="K143" s="230" t="s">
        <v>1566</v>
      </c>
      <c r="L143" s="231" t="s">
        <v>1567</v>
      </c>
    </row>
    <row r="144" spans="1:12" s="34" customFormat="1" ht="114">
      <c r="A144" s="222">
        <v>142</v>
      </c>
      <c r="B144" s="223" t="s">
        <v>1568</v>
      </c>
      <c r="C144" s="224" t="s">
        <v>1569</v>
      </c>
      <c r="D144" s="234">
        <f>2012-1945</f>
        <v>67</v>
      </c>
      <c r="E144" s="225">
        <v>16448</v>
      </c>
      <c r="F144" s="232">
        <v>287466</v>
      </c>
      <c r="G144" s="227">
        <v>647169</v>
      </c>
      <c r="H144" s="230" t="s">
        <v>1570</v>
      </c>
      <c r="I144" s="233" t="s">
        <v>1571</v>
      </c>
      <c r="J144" s="229" t="s">
        <v>1506</v>
      </c>
      <c r="K144" s="230" t="s">
        <v>1572</v>
      </c>
      <c r="L144" s="231">
        <v>641536</v>
      </c>
    </row>
    <row r="145" spans="1:12" s="34" customFormat="1" ht="35.25">
      <c r="A145" s="222">
        <v>143</v>
      </c>
      <c r="B145" s="223" t="s">
        <v>1573</v>
      </c>
      <c r="C145" s="224" t="s">
        <v>1574</v>
      </c>
      <c r="D145" s="224">
        <f>2012-1932</f>
        <v>80</v>
      </c>
      <c r="E145" s="225">
        <v>11978</v>
      </c>
      <c r="F145" s="226">
        <v>291550</v>
      </c>
      <c r="G145" s="227" t="s">
        <v>1575</v>
      </c>
      <c r="H145" s="223" t="s">
        <v>1576</v>
      </c>
      <c r="I145" s="228" t="s">
        <v>1577</v>
      </c>
      <c r="J145" s="229" t="s">
        <v>1506</v>
      </c>
      <c r="K145" s="230" t="s">
        <v>1578</v>
      </c>
      <c r="L145" s="231" t="s">
        <v>1579</v>
      </c>
    </row>
    <row r="146" spans="1:12" s="34" customFormat="1" ht="35.25">
      <c r="A146" s="222">
        <v>144</v>
      </c>
      <c r="B146" s="223" t="s">
        <v>1580</v>
      </c>
      <c r="C146" s="224"/>
      <c r="D146" s="224">
        <f>2012-1935</f>
        <v>77</v>
      </c>
      <c r="E146" s="225">
        <v>12927</v>
      </c>
      <c r="F146" s="226">
        <v>300687</v>
      </c>
      <c r="G146" s="227">
        <v>643959</v>
      </c>
      <c r="H146" s="223" t="s">
        <v>1581</v>
      </c>
      <c r="I146" s="228" t="s">
        <v>1582</v>
      </c>
      <c r="J146" s="229" t="s">
        <v>1506</v>
      </c>
      <c r="K146" s="230"/>
      <c r="L146" s="231"/>
    </row>
    <row r="147" spans="1:12" s="34" customFormat="1" ht="46.5">
      <c r="A147" s="222">
        <v>145</v>
      </c>
      <c r="B147" s="223" t="s">
        <v>1583</v>
      </c>
      <c r="C147" s="224"/>
      <c r="D147" s="224">
        <f>2012-1945</f>
        <v>67</v>
      </c>
      <c r="E147" s="225">
        <v>16671</v>
      </c>
      <c r="F147" s="226">
        <v>304673</v>
      </c>
      <c r="G147" s="227">
        <v>654205</v>
      </c>
      <c r="H147" s="223" t="s">
        <v>1584</v>
      </c>
      <c r="I147" s="228" t="s">
        <v>1585</v>
      </c>
      <c r="J147" s="229" t="s">
        <v>1506</v>
      </c>
      <c r="K147" s="230"/>
      <c r="L147" s="231"/>
    </row>
    <row r="148" spans="1:12" s="34" customFormat="1" ht="35.25">
      <c r="A148" s="222">
        <v>146</v>
      </c>
      <c r="B148" s="223" t="s">
        <v>1586</v>
      </c>
      <c r="C148" s="224"/>
      <c r="D148" s="224">
        <f>2012-1937</f>
        <v>75</v>
      </c>
      <c r="E148" s="225">
        <v>13702</v>
      </c>
      <c r="F148" s="226">
        <v>318038</v>
      </c>
      <c r="G148" s="227"/>
      <c r="H148" s="223" t="s">
        <v>1587</v>
      </c>
      <c r="I148" s="228"/>
      <c r="J148" s="229" t="s">
        <v>1506</v>
      </c>
      <c r="K148" s="230"/>
      <c r="L148" s="231"/>
    </row>
    <row r="149" spans="1:12" s="34" customFormat="1" ht="57.75">
      <c r="A149" s="222">
        <v>147</v>
      </c>
      <c r="B149" s="223" t="s">
        <v>1588</v>
      </c>
      <c r="C149" s="224"/>
      <c r="D149" s="224">
        <v>70</v>
      </c>
      <c r="E149" s="225">
        <v>15626</v>
      </c>
      <c r="F149" s="232">
        <v>330944</v>
      </c>
      <c r="G149" s="227" t="s">
        <v>1589</v>
      </c>
      <c r="H149" s="230" t="s">
        <v>1590</v>
      </c>
      <c r="I149" s="228" t="s">
        <v>1591</v>
      </c>
      <c r="J149" s="229" t="s">
        <v>1506</v>
      </c>
      <c r="K149" s="230"/>
      <c r="L149" s="231"/>
    </row>
    <row r="150" spans="1:12" s="34" customFormat="1" ht="114">
      <c r="A150" s="222">
        <v>148</v>
      </c>
      <c r="B150" s="223" t="s">
        <v>1592</v>
      </c>
      <c r="C150" s="224" t="s">
        <v>1593</v>
      </c>
      <c r="D150" s="234">
        <f>2012-1939</f>
        <v>73</v>
      </c>
      <c r="E150" s="225">
        <v>14514</v>
      </c>
      <c r="F150" s="232">
        <v>331591</v>
      </c>
      <c r="G150" s="227">
        <v>641943</v>
      </c>
      <c r="H150" s="230" t="s">
        <v>1594</v>
      </c>
      <c r="I150" s="233" t="s">
        <v>1595</v>
      </c>
      <c r="J150" s="229" t="s">
        <v>1506</v>
      </c>
      <c r="K150" s="230" t="s">
        <v>1195</v>
      </c>
      <c r="L150" s="231">
        <v>982120976</v>
      </c>
    </row>
    <row r="151" spans="1:12" s="34" customFormat="1" ht="159">
      <c r="A151" s="222">
        <v>149</v>
      </c>
      <c r="B151" s="223" t="s">
        <v>1596</v>
      </c>
      <c r="C151" s="224" t="s">
        <v>1597</v>
      </c>
      <c r="D151" s="234">
        <f>2012-1943</f>
        <v>69</v>
      </c>
      <c r="E151" s="225">
        <v>15884</v>
      </c>
      <c r="F151" s="232">
        <v>332391</v>
      </c>
      <c r="G151" s="227" t="s">
        <v>1598</v>
      </c>
      <c r="H151" s="230" t="s">
        <v>1599</v>
      </c>
      <c r="I151" s="233" t="s">
        <v>1600</v>
      </c>
      <c r="J151" s="229" t="s">
        <v>1506</v>
      </c>
      <c r="K151" s="230" t="s">
        <v>1601</v>
      </c>
      <c r="L151" s="231" t="s">
        <v>1602</v>
      </c>
    </row>
    <row r="152" spans="1:12" s="34" customFormat="1" ht="35.25">
      <c r="A152" s="222">
        <v>150</v>
      </c>
      <c r="B152" s="223" t="s">
        <v>1603</v>
      </c>
      <c r="C152" s="224" t="s">
        <v>1604</v>
      </c>
      <c r="D152" s="224">
        <f>2012-1943</f>
        <v>69</v>
      </c>
      <c r="E152" s="225">
        <v>16027</v>
      </c>
      <c r="F152" s="226">
        <v>336389</v>
      </c>
      <c r="G152" s="227">
        <v>645003</v>
      </c>
      <c r="H152" s="223" t="s">
        <v>1605</v>
      </c>
      <c r="I152" s="228" t="s">
        <v>1560</v>
      </c>
      <c r="J152" s="229" t="s">
        <v>1506</v>
      </c>
      <c r="K152" s="230"/>
      <c r="L152" s="231"/>
    </row>
    <row r="153" spans="1:12" s="34" customFormat="1" ht="69">
      <c r="A153" s="222">
        <v>151</v>
      </c>
      <c r="B153" s="223" t="s">
        <v>1606</v>
      </c>
      <c r="C153" s="224"/>
      <c r="D153" s="224">
        <f>2012-1940</f>
        <v>72</v>
      </c>
      <c r="E153" s="225">
        <v>14901</v>
      </c>
      <c r="F153" s="226">
        <v>341425</v>
      </c>
      <c r="G153" s="227"/>
      <c r="H153" s="223" t="s">
        <v>1607</v>
      </c>
      <c r="I153" s="228" t="s">
        <v>1608</v>
      </c>
      <c r="J153" s="229" t="s">
        <v>1506</v>
      </c>
      <c r="K153" s="230"/>
      <c r="L153" s="231"/>
    </row>
    <row r="154" spans="1:12" s="34" customFormat="1" ht="80.25">
      <c r="A154" s="222">
        <v>152</v>
      </c>
      <c r="B154" s="223" t="s">
        <v>1609</v>
      </c>
      <c r="C154" s="224"/>
      <c r="D154" s="224">
        <f>2012-1944</f>
        <v>68</v>
      </c>
      <c r="E154" s="225">
        <v>16242</v>
      </c>
      <c r="F154" s="226">
        <v>341562</v>
      </c>
      <c r="G154" s="227"/>
      <c r="H154" s="223" t="s">
        <v>1587</v>
      </c>
      <c r="I154" s="228" t="s">
        <v>1610</v>
      </c>
      <c r="J154" s="229" t="s">
        <v>1506</v>
      </c>
      <c r="K154" s="230"/>
      <c r="L154" s="231"/>
    </row>
    <row r="155" spans="1:12" s="34" customFormat="1" ht="35.25">
      <c r="A155" s="222">
        <v>153</v>
      </c>
      <c r="B155" s="223" t="s">
        <v>1611</v>
      </c>
      <c r="C155" s="224"/>
      <c r="D155" s="224">
        <f>2012-1941</f>
        <v>71</v>
      </c>
      <c r="E155" s="225">
        <v>15126</v>
      </c>
      <c r="F155" s="226">
        <v>357167</v>
      </c>
      <c r="G155" s="227"/>
      <c r="H155" s="223" t="s">
        <v>1543</v>
      </c>
      <c r="I155" s="228" t="s">
        <v>1612</v>
      </c>
      <c r="J155" s="229" t="s">
        <v>1506</v>
      </c>
      <c r="K155" s="230"/>
      <c r="L155" s="231"/>
    </row>
    <row r="156" spans="1:12" s="34" customFormat="1" ht="80.25">
      <c r="A156" s="222">
        <v>154</v>
      </c>
      <c r="B156" s="223" t="s">
        <v>1613</v>
      </c>
      <c r="C156" s="224"/>
      <c r="D156" s="224">
        <f>2012-1944</f>
        <v>68</v>
      </c>
      <c r="E156" s="225">
        <v>16386</v>
      </c>
      <c r="F156" s="226">
        <v>369905</v>
      </c>
      <c r="G156" s="227" t="s">
        <v>1614</v>
      </c>
      <c r="H156" s="223" t="s">
        <v>1615</v>
      </c>
      <c r="I156" s="228" t="s">
        <v>1616</v>
      </c>
      <c r="J156" s="229" t="s">
        <v>1506</v>
      </c>
      <c r="K156" s="230" t="s">
        <v>1617</v>
      </c>
      <c r="L156" s="231" t="s">
        <v>1618</v>
      </c>
    </row>
    <row r="157" spans="1:12" s="34" customFormat="1" ht="80.25">
      <c r="A157" s="222">
        <v>155</v>
      </c>
      <c r="B157" s="223" t="s">
        <v>1619</v>
      </c>
      <c r="C157" s="224"/>
      <c r="D157" s="224">
        <f>2012-1934</f>
        <v>78</v>
      </c>
      <c r="E157" s="225">
        <v>12660</v>
      </c>
      <c r="F157" s="226">
        <v>374538</v>
      </c>
      <c r="G157" s="227"/>
      <c r="H157" s="223" t="s">
        <v>1620</v>
      </c>
      <c r="I157" s="228" t="s">
        <v>1621</v>
      </c>
      <c r="J157" s="229" t="s">
        <v>1506</v>
      </c>
      <c r="K157" s="230"/>
      <c r="L157" s="231"/>
    </row>
    <row r="158" spans="1:12" s="34" customFormat="1" ht="35.25">
      <c r="A158" s="222">
        <v>156</v>
      </c>
      <c r="B158" s="223" t="s">
        <v>1622</v>
      </c>
      <c r="C158" s="224"/>
      <c r="D158" s="224">
        <v>67</v>
      </c>
      <c r="E158" s="225">
        <v>16598</v>
      </c>
      <c r="F158" s="232">
        <v>374804</v>
      </c>
      <c r="G158" s="227" t="s">
        <v>1623</v>
      </c>
      <c r="H158" s="230" t="s">
        <v>1624</v>
      </c>
      <c r="I158" s="233"/>
      <c r="J158" s="229" t="s">
        <v>1506</v>
      </c>
      <c r="K158" s="230" t="s">
        <v>1625</v>
      </c>
      <c r="L158" s="231" t="s">
        <v>1626</v>
      </c>
    </row>
    <row r="159" spans="1:12" s="34" customFormat="1" ht="80.25">
      <c r="A159" s="222">
        <v>157</v>
      </c>
      <c r="B159" s="223" t="s">
        <v>1627</v>
      </c>
      <c r="C159" s="224" t="s">
        <v>1628</v>
      </c>
      <c r="D159" s="224">
        <f>2012-1944</f>
        <v>68</v>
      </c>
      <c r="E159" s="225">
        <v>16141</v>
      </c>
      <c r="F159" s="226">
        <v>375771</v>
      </c>
      <c r="G159" s="227">
        <v>983859603</v>
      </c>
      <c r="H159" s="223" t="s">
        <v>1629</v>
      </c>
      <c r="I159" s="228" t="s">
        <v>1630</v>
      </c>
      <c r="J159" s="229" t="s">
        <v>1506</v>
      </c>
      <c r="K159" s="230"/>
      <c r="L159" s="231"/>
    </row>
    <row r="160" spans="1:12" s="34" customFormat="1" ht="102.75">
      <c r="A160" s="222">
        <v>158</v>
      </c>
      <c r="B160" s="223" t="s">
        <v>1631</v>
      </c>
      <c r="C160" s="224"/>
      <c r="D160" s="224">
        <f>2012-1941</f>
        <v>71</v>
      </c>
      <c r="E160" s="225">
        <v>15021</v>
      </c>
      <c r="F160" s="232">
        <v>384337</v>
      </c>
      <c r="G160" s="227" t="s">
        <v>1632</v>
      </c>
      <c r="H160" s="230" t="s">
        <v>1633</v>
      </c>
      <c r="I160" s="233" t="s">
        <v>1634</v>
      </c>
      <c r="J160" s="229" t="s">
        <v>1506</v>
      </c>
      <c r="K160" s="230"/>
      <c r="L160" s="231"/>
    </row>
    <row r="161" spans="1:12" s="34" customFormat="1" ht="57.75">
      <c r="A161" s="222">
        <v>159</v>
      </c>
      <c r="B161" s="223" t="s">
        <v>1635</v>
      </c>
      <c r="C161" s="224" t="s">
        <v>1636</v>
      </c>
      <c r="D161" s="224">
        <f>2012-1945</f>
        <v>67</v>
      </c>
      <c r="E161" s="225">
        <v>16514</v>
      </c>
      <c r="F161" s="226">
        <v>392766</v>
      </c>
      <c r="G161" s="227">
        <v>991719158</v>
      </c>
      <c r="H161" s="223" t="s">
        <v>1637</v>
      </c>
      <c r="I161" s="228" t="s">
        <v>1638</v>
      </c>
      <c r="J161" s="229" t="s">
        <v>1506</v>
      </c>
      <c r="K161" s="230" t="s">
        <v>1639</v>
      </c>
      <c r="L161" s="231">
        <v>21644395</v>
      </c>
    </row>
    <row r="162" spans="1:12" s="34" customFormat="1" ht="91.5">
      <c r="A162" s="222">
        <v>160</v>
      </c>
      <c r="B162" s="223" t="s">
        <v>1640</v>
      </c>
      <c r="C162" s="224"/>
      <c r="D162" s="224">
        <f>2012-1940</f>
        <v>72</v>
      </c>
      <c r="E162" s="225">
        <v>14713</v>
      </c>
      <c r="F162" s="226">
        <v>397100</v>
      </c>
      <c r="G162" s="227" t="s">
        <v>1641</v>
      </c>
      <c r="H162" s="223" t="s">
        <v>1642</v>
      </c>
      <c r="I162" s="228" t="s">
        <v>1643</v>
      </c>
      <c r="J162" s="229" t="s">
        <v>1506</v>
      </c>
      <c r="K162" s="230" t="s">
        <v>1644</v>
      </c>
      <c r="L162" s="231" t="s">
        <v>1645</v>
      </c>
    </row>
    <row r="163" spans="1:12" s="34" customFormat="1" ht="57.75">
      <c r="A163" s="222">
        <v>161</v>
      </c>
      <c r="B163" s="223" t="s">
        <v>1646</v>
      </c>
      <c r="C163" s="224"/>
      <c r="D163" s="224">
        <v>71</v>
      </c>
      <c r="E163" s="225">
        <v>15120</v>
      </c>
      <c r="F163" s="232">
        <v>403665</v>
      </c>
      <c r="G163" s="227" t="s">
        <v>1589</v>
      </c>
      <c r="H163" s="230" t="s">
        <v>1590</v>
      </c>
      <c r="I163" s="228" t="s">
        <v>1591</v>
      </c>
      <c r="J163" s="229" t="s">
        <v>1506</v>
      </c>
      <c r="K163" s="230"/>
      <c r="L163" s="231"/>
    </row>
    <row r="164" spans="1:12" s="34" customFormat="1" ht="35.25">
      <c r="A164" s="222">
        <v>162</v>
      </c>
      <c r="B164" s="223" t="s">
        <v>1647</v>
      </c>
      <c r="C164" s="224"/>
      <c r="D164" s="224">
        <f>2012-1940</f>
        <v>72</v>
      </c>
      <c r="E164" s="225">
        <v>14854</v>
      </c>
      <c r="F164" s="226">
        <v>411261</v>
      </c>
      <c r="G164" s="227">
        <v>21640061</v>
      </c>
      <c r="H164" s="223" t="s">
        <v>1648</v>
      </c>
      <c r="I164" s="228" t="s">
        <v>1649</v>
      </c>
      <c r="J164" s="229" t="s">
        <v>1506</v>
      </c>
      <c r="K164" s="230" t="s">
        <v>1650</v>
      </c>
      <c r="L164" s="231">
        <v>21643507</v>
      </c>
    </row>
    <row r="165" spans="1:12" s="34" customFormat="1" ht="24">
      <c r="A165" s="222">
        <v>163</v>
      </c>
      <c r="B165" s="223" t="s">
        <v>1651</v>
      </c>
      <c r="C165" s="224"/>
      <c r="D165" s="224">
        <f>2012-1929</f>
        <v>83</v>
      </c>
      <c r="E165" s="225">
        <v>10733</v>
      </c>
      <c r="F165" s="226">
        <v>425028</v>
      </c>
      <c r="G165" s="227" t="s">
        <v>1652</v>
      </c>
      <c r="H165" s="223" t="s">
        <v>1653</v>
      </c>
      <c r="I165" s="228" t="s">
        <v>1654</v>
      </c>
      <c r="J165" s="229" t="s">
        <v>1506</v>
      </c>
      <c r="K165" s="230"/>
      <c r="L165" s="231"/>
    </row>
    <row r="166" spans="1:12" s="34" customFormat="1" ht="57.75">
      <c r="A166" s="222">
        <v>164</v>
      </c>
      <c r="B166" s="223" t="s">
        <v>1655</v>
      </c>
      <c r="C166" s="224"/>
      <c r="D166" s="224">
        <f>2012-1937</f>
        <v>75</v>
      </c>
      <c r="E166" s="225">
        <v>13602</v>
      </c>
      <c r="F166" s="226">
        <v>431921</v>
      </c>
      <c r="G166" s="227"/>
      <c r="H166" s="223" t="s">
        <v>1656</v>
      </c>
      <c r="I166" s="228" t="s">
        <v>1657</v>
      </c>
      <c r="J166" s="229" t="s">
        <v>1506</v>
      </c>
      <c r="K166" s="230"/>
      <c r="L166" s="231"/>
    </row>
    <row r="167" spans="1:12" s="34" customFormat="1" ht="46.5">
      <c r="A167" s="222">
        <v>165</v>
      </c>
      <c r="B167" s="223" t="s">
        <v>1658</v>
      </c>
      <c r="C167" s="224" t="s">
        <v>1659</v>
      </c>
      <c r="D167" s="224">
        <f>2012-1933</f>
        <v>79</v>
      </c>
      <c r="E167" s="225">
        <v>12406</v>
      </c>
      <c r="F167" s="226">
        <v>438980</v>
      </c>
      <c r="G167" s="227">
        <v>21642856</v>
      </c>
      <c r="H167" s="223" t="s">
        <v>1660</v>
      </c>
      <c r="I167" s="228" t="s">
        <v>1661</v>
      </c>
      <c r="J167" s="229" t="s">
        <v>1506</v>
      </c>
      <c r="K167" s="230" t="s">
        <v>1662</v>
      </c>
      <c r="L167" s="231">
        <v>982664639</v>
      </c>
    </row>
    <row r="168" spans="1:12" s="34" customFormat="1" ht="46.5">
      <c r="A168" s="222">
        <v>166</v>
      </c>
      <c r="B168" s="223" t="s">
        <v>1663</v>
      </c>
      <c r="C168" s="224"/>
      <c r="D168" s="234">
        <f>2012-1924</f>
        <v>88</v>
      </c>
      <c r="E168" s="225">
        <v>8904</v>
      </c>
      <c r="F168" s="232">
        <v>445033</v>
      </c>
      <c r="G168" s="227" t="s">
        <v>1664</v>
      </c>
      <c r="H168" s="230" t="s">
        <v>1665</v>
      </c>
      <c r="I168" s="233" t="s">
        <v>1666</v>
      </c>
      <c r="J168" s="229" t="s">
        <v>1506</v>
      </c>
      <c r="K168" s="230" t="s">
        <v>1667</v>
      </c>
      <c r="L168" s="231" t="s">
        <v>1668</v>
      </c>
    </row>
    <row r="169" spans="1:12" s="34" customFormat="1" ht="91.5">
      <c r="A169" s="222">
        <v>167</v>
      </c>
      <c r="B169" s="223" t="s">
        <v>1669</v>
      </c>
      <c r="C169" s="224"/>
      <c r="D169" s="224">
        <f>2012-1936</f>
        <v>76</v>
      </c>
      <c r="E169" s="225">
        <v>13503</v>
      </c>
      <c r="F169" s="226">
        <v>447454</v>
      </c>
      <c r="G169" s="227" t="s">
        <v>1670</v>
      </c>
      <c r="H169" s="223" t="s">
        <v>1671</v>
      </c>
      <c r="I169" s="228" t="s">
        <v>1672</v>
      </c>
      <c r="J169" s="229" t="s">
        <v>1506</v>
      </c>
      <c r="K169" s="230" t="s">
        <v>1673</v>
      </c>
      <c r="L169" s="231" t="s">
        <v>1674</v>
      </c>
    </row>
    <row r="170" spans="1:12" s="34" customFormat="1" ht="57.75">
      <c r="A170" s="222">
        <v>168</v>
      </c>
      <c r="B170" s="223" t="s">
        <v>1675</v>
      </c>
      <c r="C170" s="224"/>
      <c r="D170" s="224">
        <f>2012-1941</f>
        <v>71</v>
      </c>
      <c r="E170" s="225">
        <v>15130</v>
      </c>
      <c r="F170" s="226">
        <v>449238</v>
      </c>
      <c r="G170" s="227">
        <v>644341</v>
      </c>
      <c r="H170" s="223" t="s">
        <v>1676</v>
      </c>
      <c r="I170" s="228" t="s">
        <v>1677</v>
      </c>
      <c r="J170" s="229" t="s">
        <v>1506</v>
      </c>
      <c r="K170" s="230"/>
      <c r="L170" s="231"/>
    </row>
    <row r="171" spans="1:12" s="34" customFormat="1" ht="69">
      <c r="A171" s="222">
        <v>169</v>
      </c>
      <c r="B171" s="223" t="s">
        <v>1678</v>
      </c>
      <c r="C171" s="224"/>
      <c r="D171" s="224">
        <f>2012-1946</f>
        <v>66</v>
      </c>
      <c r="E171" s="225">
        <v>16888</v>
      </c>
      <c r="F171" s="226">
        <v>487268</v>
      </c>
      <c r="G171" s="227">
        <v>982939268</v>
      </c>
      <c r="H171" s="223" t="s">
        <v>1679</v>
      </c>
      <c r="I171" s="228" t="s">
        <v>1680</v>
      </c>
      <c r="J171" s="229" t="s">
        <v>1506</v>
      </c>
      <c r="K171" s="230" t="s">
        <v>1681</v>
      </c>
      <c r="L171" s="231">
        <v>21642403</v>
      </c>
    </row>
    <row r="172" spans="1:12" s="34" customFormat="1" ht="69">
      <c r="A172" s="222">
        <v>170</v>
      </c>
      <c r="B172" s="223" t="s">
        <v>1682</v>
      </c>
      <c r="C172" s="224"/>
      <c r="D172" s="224">
        <f>2012-1937</f>
        <v>75</v>
      </c>
      <c r="E172" s="225">
        <v>13659</v>
      </c>
      <c r="F172" s="226">
        <v>490511</v>
      </c>
      <c r="G172" s="227" t="s">
        <v>1683</v>
      </c>
      <c r="H172" s="223" t="s">
        <v>1684</v>
      </c>
      <c r="I172" s="228" t="s">
        <v>1685</v>
      </c>
      <c r="J172" s="229" t="s">
        <v>1506</v>
      </c>
      <c r="K172" s="230"/>
      <c r="L172" s="231"/>
    </row>
    <row r="173" spans="1:12" s="34" customFormat="1" ht="57.75">
      <c r="A173" s="222">
        <v>171</v>
      </c>
      <c r="B173" s="223" t="s">
        <v>1686</v>
      </c>
      <c r="C173" s="224"/>
      <c r="D173" s="224">
        <f>2012-1939</f>
        <v>73</v>
      </c>
      <c r="E173" s="225">
        <v>14336</v>
      </c>
      <c r="F173" s="226">
        <v>490575</v>
      </c>
      <c r="G173" s="227">
        <v>643971</v>
      </c>
      <c r="H173" s="223" t="s">
        <v>1531</v>
      </c>
      <c r="I173" s="228" t="s">
        <v>1532</v>
      </c>
      <c r="J173" s="229" t="s">
        <v>1506</v>
      </c>
      <c r="K173" s="230"/>
      <c r="L173" s="231"/>
    </row>
    <row r="174" spans="1:12" s="34" customFormat="1" ht="80.25">
      <c r="A174" s="222">
        <v>172</v>
      </c>
      <c r="B174" s="223" t="s">
        <v>1687</v>
      </c>
      <c r="C174" s="224" t="s">
        <v>1688</v>
      </c>
      <c r="D174" s="224">
        <f>2012-1939</f>
        <v>73</v>
      </c>
      <c r="E174" s="225">
        <v>14320</v>
      </c>
      <c r="F174" s="226">
        <v>492009</v>
      </c>
      <c r="G174" s="227">
        <v>655249</v>
      </c>
      <c r="H174" s="223" t="s">
        <v>1689</v>
      </c>
      <c r="I174" s="228" t="s">
        <v>1690</v>
      </c>
      <c r="J174" s="229" t="s">
        <v>1506</v>
      </c>
      <c r="K174" s="230" t="s">
        <v>1691</v>
      </c>
      <c r="L174" s="231">
        <v>641282</v>
      </c>
    </row>
    <row r="175" spans="1:12" s="34" customFormat="1" ht="57.75">
      <c r="A175" s="222">
        <v>173</v>
      </c>
      <c r="B175" s="223" t="s">
        <v>1692</v>
      </c>
      <c r="C175" s="224"/>
      <c r="D175" s="234">
        <f>2012-1945</f>
        <v>67</v>
      </c>
      <c r="E175" s="225">
        <v>16609</v>
      </c>
      <c r="F175" s="232">
        <v>535114</v>
      </c>
      <c r="G175" s="227">
        <v>645171</v>
      </c>
      <c r="H175" s="230" t="s">
        <v>1693</v>
      </c>
      <c r="I175" s="233" t="s">
        <v>1694</v>
      </c>
      <c r="J175" s="229" t="s">
        <v>1506</v>
      </c>
      <c r="K175" s="230" t="s">
        <v>1695</v>
      </c>
      <c r="L175" s="231">
        <v>640054</v>
      </c>
    </row>
    <row r="176" spans="1:12" s="34" customFormat="1" ht="102.75">
      <c r="A176" s="222">
        <v>174</v>
      </c>
      <c r="B176" s="223" t="s">
        <v>1696</v>
      </c>
      <c r="C176" s="224" t="s">
        <v>1697</v>
      </c>
      <c r="D176" s="234">
        <f>2012-1937</f>
        <v>75</v>
      </c>
      <c r="E176" s="225">
        <v>13700</v>
      </c>
      <c r="F176" s="232">
        <v>541222</v>
      </c>
      <c r="G176" s="227" t="s">
        <v>1698</v>
      </c>
      <c r="H176" s="230" t="s">
        <v>1699</v>
      </c>
      <c r="I176" s="233" t="s">
        <v>1700</v>
      </c>
      <c r="J176" s="229" t="s">
        <v>1506</v>
      </c>
      <c r="K176" s="230" t="s">
        <v>1701</v>
      </c>
      <c r="L176" s="231">
        <v>961815420</v>
      </c>
    </row>
    <row r="177" spans="1:12" s="34" customFormat="1" ht="69">
      <c r="A177" s="222">
        <v>175</v>
      </c>
      <c r="B177" s="223" t="s">
        <v>1702</v>
      </c>
      <c r="C177" s="224"/>
      <c r="D177" s="224">
        <f>2012-1938</f>
        <v>74</v>
      </c>
      <c r="E177" s="225">
        <v>14100</v>
      </c>
      <c r="F177" s="232">
        <v>557637</v>
      </c>
      <c r="G177" s="227" t="s">
        <v>1703</v>
      </c>
      <c r="H177" s="230" t="s">
        <v>1704</v>
      </c>
      <c r="I177" s="233" t="s">
        <v>1705</v>
      </c>
      <c r="J177" s="229" t="s">
        <v>1506</v>
      </c>
      <c r="K177" s="230" t="s">
        <v>1706</v>
      </c>
      <c r="L177" s="231" t="s">
        <v>1707</v>
      </c>
    </row>
    <row r="178" spans="1:12" s="34" customFormat="1" ht="204">
      <c r="A178" s="222">
        <v>176</v>
      </c>
      <c r="B178" s="223" t="s">
        <v>1708</v>
      </c>
      <c r="C178" s="224"/>
      <c r="D178" s="224">
        <f>2012-1943</f>
        <v>69</v>
      </c>
      <c r="E178" s="225">
        <v>15774</v>
      </c>
      <c r="F178" s="226">
        <v>578341</v>
      </c>
      <c r="G178" s="227" t="s">
        <v>1709</v>
      </c>
      <c r="H178" s="223" t="s">
        <v>1710</v>
      </c>
      <c r="I178" s="228" t="s">
        <v>1711</v>
      </c>
      <c r="J178" s="229" t="s">
        <v>1506</v>
      </c>
      <c r="K178" s="230" t="s">
        <v>1712</v>
      </c>
      <c r="L178" s="231" t="s">
        <v>1709</v>
      </c>
    </row>
    <row r="179" spans="1:12" s="34" customFormat="1" ht="57.75">
      <c r="A179" s="222">
        <v>177</v>
      </c>
      <c r="B179" s="223" t="s">
        <v>1713</v>
      </c>
      <c r="C179" s="224" t="s">
        <v>1714</v>
      </c>
      <c r="D179" s="224">
        <f>2012-1939</f>
        <v>73</v>
      </c>
      <c r="E179" s="225">
        <v>14384</v>
      </c>
      <c r="F179" s="226">
        <v>582744</v>
      </c>
      <c r="G179" s="227">
        <v>654744</v>
      </c>
      <c r="H179" s="223" t="s">
        <v>1715</v>
      </c>
      <c r="I179" s="228" t="s">
        <v>1716</v>
      </c>
      <c r="J179" s="229" t="s">
        <v>1506</v>
      </c>
      <c r="K179" s="230" t="s">
        <v>1717</v>
      </c>
      <c r="L179" s="231">
        <v>961492105</v>
      </c>
    </row>
    <row r="180" spans="1:12" s="34" customFormat="1" ht="91.5">
      <c r="A180" s="222">
        <v>178</v>
      </c>
      <c r="B180" s="223" t="s">
        <v>1718</v>
      </c>
      <c r="C180" s="224"/>
      <c r="D180" s="224">
        <f>2012-1933</f>
        <v>79</v>
      </c>
      <c r="E180" s="225">
        <v>12117</v>
      </c>
      <c r="F180" s="232">
        <v>610438</v>
      </c>
      <c r="G180" s="227" t="s">
        <v>1719</v>
      </c>
      <c r="H180" s="230" t="s">
        <v>1720</v>
      </c>
      <c r="I180" s="233" t="s">
        <v>1721</v>
      </c>
      <c r="J180" s="229" t="s">
        <v>1506</v>
      </c>
      <c r="K180" s="230" t="s">
        <v>1722</v>
      </c>
      <c r="L180" s="231" t="s">
        <v>1723</v>
      </c>
    </row>
    <row r="181" spans="1:12" s="34" customFormat="1" ht="57.75">
      <c r="A181" s="222">
        <v>179</v>
      </c>
      <c r="B181" s="223" t="s">
        <v>1724</v>
      </c>
      <c r="C181" s="224" t="s">
        <v>1725</v>
      </c>
      <c r="D181" s="224">
        <f>2012-1931</f>
        <v>81</v>
      </c>
      <c r="E181" s="225">
        <v>11483</v>
      </c>
      <c r="F181" s="226">
        <v>731993</v>
      </c>
      <c r="G181" s="227">
        <v>961493381</v>
      </c>
      <c r="H181" s="223" t="s">
        <v>1726</v>
      </c>
      <c r="I181" s="228" t="s">
        <v>1727</v>
      </c>
      <c r="J181" s="229" t="s">
        <v>1506</v>
      </c>
      <c r="K181" s="230" t="s">
        <v>1728</v>
      </c>
      <c r="L181" s="231">
        <v>21653562</v>
      </c>
    </row>
    <row r="182" spans="1:12" s="34" customFormat="1" ht="24">
      <c r="A182" s="222">
        <v>180</v>
      </c>
      <c r="B182" s="223" t="s">
        <v>1729</v>
      </c>
      <c r="C182" s="224"/>
      <c r="D182" s="224">
        <f>2012-1934</f>
        <v>78</v>
      </c>
      <c r="E182" s="225">
        <v>12441</v>
      </c>
      <c r="F182" s="232">
        <v>734264</v>
      </c>
      <c r="G182" s="227" t="s">
        <v>1730</v>
      </c>
      <c r="H182" s="230" t="s">
        <v>1506</v>
      </c>
      <c r="I182" s="233"/>
      <c r="J182" s="229" t="s">
        <v>1506</v>
      </c>
      <c r="K182" s="230" t="s">
        <v>1731</v>
      </c>
      <c r="L182" s="231" t="s">
        <v>1732</v>
      </c>
    </row>
    <row r="183" spans="1:12" s="34" customFormat="1" ht="80.25">
      <c r="A183" s="222">
        <v>181</v>
      </c>
      <c r="B183" s="223" t="s">
        <v>1650</v>
      </c>
      <c r="C183" s="224"/>
      <c r="D183" s="234">
        <f>2012-1937</f>
        <v>75</v>
      </c>
      <c r="E183" s="225">
        <v>13562</v>
      </c>
      <c r="F183" s="232">
        <v>770532</v>
      </c>
      <c r="G183" s="227">
        <v>643507</v>
      </c>
      <c r="H183" s="230" t="s">
        <v>1733</v>
      </c>
      <c r="I183" s="233" t="s">
        <v>1734</v>
      </c>
      <c r="J183" s="229" t="s">
        <v>1506</v>
      </c>
      <c r="K183" s="230" t="s">
        <v>1735</v>
      </c>
      <c r="L183" s="231">
        <v>640061</v>
      </c>
    </row>
    <row r="184" spans="1:12" s="34" customFormat="1" ht="80.25">
      <c r="A184" s="222">
        <v>182</v>
      </c>
      <c r="B184" s="223" t="s">
        <v>1736</v>
      </c>
      <c r="C184" s="224"/>
      <c r="D184" s="234">
        <f>2012-1940</f>
        <v>72</v>
      </c>
      <c r="E184" s="225">
        <v>14808</v>
      </c>
      <c r="F184" s="232">
        <v>783295</v>
      </c>
      <c r="G184" s="227">
        <v>643507</v>
      </c>
      <c r="H184" s="230" t="s">
        <v>1737</v>
      </c>
      <c r="I184" s="233" t="s">
        <v>1734</v>
      </c>
      <c r="J184" s="229" t="s">
        <v>1506</v>
      </c>
      <c r="K184" s="230" t="s">
        <v>1735</v>
      </c>
      <c r="L184" s="231">
        <v>640061</v>
      </c>
    </row>
    <row r="185" spans="1:12" s="34" customFormat="1" ht="24">
      <c r="A185" s="222">
        <v>183</v>
      </c>
      <c r="B185" s="223" t="s">
        <v>1738</v>
      </c>
      <c r="C185" s="224" t="s">
        <v>545</v>
      </c>
      <c r="D185" s="224">
        <f>2012-1927</f>
        <v>85</v>
      </c>
      <c r="E185" s="225">
        <v>10026</v>
      </c>
      <c r="F185" s="226">
        <v>832112</v>
      </c>
      <c r="G185" s="227">
        <v>981864213</v>
      </c>
      <c r="H185" s="223" t="s">
        <v>1739</v>
      </c>
      <c r="I185" s="228" t="s">
        <v>1740</v>
      </c>
      <c r="J185" s="229" t="s">
        <v>1506</v>
      </c>
      <c r="K185" s="230" t="s">
        <v>1741</v>
      </c>
      <c r="L185" s="231">
        <v>991285234</v>
      </c>
    </row>
    <row r="186" spans="1:12" s="34" customFormat="1" ht="57.75">
      <c r="A186" s="222">
        <v>184</v>
      </c>
      <c r="B186" s="223" t="s">
        <v>1742</v>
      </c>
      <c r="C186" s="224"/>
      <c r="D186" s="234">
        <f>2012-1931</f>
        <v>81</v>
      </c>
      <c r="E186" s="225">
        <v>11343</v>
      </c>
      <c r="F186" s="232">
        <v>848890</v>
      </c>
      <c r="G186" s="227">
        <v>643931</v>
      </c>
      <c r="H186" s="230" t="s">
        <v>1743</v>
      </c>
      <c r="I186" s="233" t="s">
        <v>1744</v>
      </c>
      <c r="J186" s="229" t="s">
        <v>1506</v>
      </c>
      <c r="K186" s="230" t="s">
        <v>1650</v>
      </c>
      <c r="L186" s="231">
        <v>643507</v>
      </c>
    </row>
    <row r="187" spans="1:12" s="34" customFormat="1" ht="57.75">
      <c r="A187" s="222">
        <v>185</v>
      </c>
      <c r="B187" s="223" t="s">
        <v>1745</v>
      </c>
      <c r="C187" s="224"/>
      <c r="D187" s="224">
        <f>2012-1945</f>
        <v>67</v>
      </c>
      <c r="E187" s="225">
        <v>16667</v>
      </c>
      <c r="F187" s="226">
        <v>849128</v>
      </c>
      <c r="G187" s="227" t="s">
        <v>1746</v>
      </c>
      <c r="H187" s="223" t="s">
        <v>1747</v>
      </c>
      <c r="I187" s="228" t="s">
        <v>1748</v>
      </c>
      <c r="J187" s="229" t="s">
        <v>1506</v>
      </c>
      <c r="K187" s="230" t="s">
        <v>1749</v>
      </c>
      <c r="L187" s="231"/>
    </row>
    <row r="188" spans="1:12" s="34" customFormat="1" ht="80.25">
      <c r="A188" s="222">
        <v>186</v>
      </c>
      <c r="B188" s="223" t="s">
        <v>1750</v>
      </c>
      <c r="C188" s="224" t="s">
        <v>1751</v>
      </c>
      <c r="D188" s="224">
        <f>2012-1938</f>
        <v>74</v>
      </c>
      <c r="E188" s="225">
        <v>13884</v>
      </c>
      <c r="F188" s="226">
        <v>864291</v>
      </c>
      <c r="G188" s="227"/>
      <c r="H188" s="223" t="s">
        <v>1752</v>
      </c>
      <c r="I188" s="228" t="s">
        <v>1753</v>
      </c>
      <c r="J188" s="229" t="s">
        <v>1506</v>
      </c>
      <c r="K188" s="230" t="s">
        <v>1754</v>
      </c>
      <c r="L188" s="231">
        <v>642955</v>
      </c>
    </row>
    <row r="189" spans="1:12" s="34" customFormat="1" ht="24">
      <c r="A189" s="222">
        <v>187</v>
      </c>
      <c r="B189" s="223" t="s">
        <v>1755</v>
      </c>
      <c r="C189" s="224" t="s">
        <v>1756</v>
      </c>
      <c r="D189" s="224">
        <v>79</v>
      </c>
      <c r="E189" s="225">
        <v>12370</v>
      </c>
      <c r="F189" s="232">
        <v>869581</v>
      </c>
      <c r="G189" s="227" t="s">
        <v>1757</v>
      </c>
      <c r="H189" s="230" t="s">
        <v>1758</v>
      </c>
      <c r="I189" s="228"/>
      <c r="J189" s="229" t="s">
        <v>1506</v>
      </c>
      <c r="K189" s="230"/>
      <c r="L189" s="231"/>
    </row>
    <row r="190" spans="1:12" s="34" customFormat="1" ht="80.25">
      <c r="A190" s="222">
        <v>188</v>
      </c>
      <c r="B190" s="223" t="s">
        <v>1759</v>
      </c>
      <c r="C190" s="224"/>
      <c r="D190" s="234">
        <f>2012-1944</f>
        <v>68</v>
      </c>
      <c r="E190" s="225">
        <v>16205</v>
      </c>
      <c r="F190" s="232">
        <v>904967</v>
      </c>
      <c r="G190" s="227" t="s">
        <v>1760</v>
      </c>
      <c r="H190" s="230" t="s">
        <v>1761</v>
      </c>
      <c r="I190" s="233" t="s">
        <v>1762</v>
      </c>
      <c r="J190" s="229" t="s">
        <v>1506</v>
      </c>
      <c r="K190" s="230" t="s">
        <v>1763</v>
      </c>
      <c r="L190" s="231">
        <v>84853792</v>
      </c>
    </row>
    <row r="191" spans="1:12" s="34" customFormat="1" ht="24">
      <c r="A191" s="222">
        <v>189</v>
      </c>
      <c r="B191" s="223" t="s">
        <v>1764</v>
      </c>
      <c r="C191" s="224" t="s">
        <v>1765</v>
      </c>
      <c r="D191" s="224">
        <v>73</v>
      </c>
      <c r="E191" s="225">
        <v>14590</v>
      </c>
      <c r="F191" s="232">
        <v>905029</v>
      </c>
      <c r="G191" s="227"/>
      <c r="H191" s="230" t="s">
        <v>1766</v>
      </c>
      <c r="I191" s="228"/>
      <c r="J191" s="229" t="s">
        <v>1506</v>
      </c>
      <c r="K191" s="230"/>
      <c r="L191" s="231"/>
    </row>
    <row r="192" spans="1:12" s="34" customFormat="1" ht="102.75">
      <c r="A192" s="222">
        <v>190</v>
      </c>
      <c r="B192" s="223" t="s">
        <v>1767</v>
      </c>
      <c r="C192" s="224" t="s">
        <v>1768</v>
      </c>
      <c r="D192" s="224">
        <f>2012-1946</f>
        <v>66</v>
      </c>
      <c r="E192" s="225">
        <v>16934</v>
      </c>
      <c r="F192" s="226">
        <v>942677</v>
      </c>
      <c r="G192" s="227" t="s">
        <v>1769</v>
      </c>
      <c r="H192" s="223" t="s">
        <v>1770</v>
      </c>
      <c r="I192" s="228" t="s">
        <v>1771</v>
      </c>
      <c r="J192" s="229" t="s">
        <v>1506</v>
      </c>
      <c r="K192" s="230" t="s">
        <v>1772</v>
      </c>
      <c r="L192" s="231" t="s">
        <v>1773</v>
      </c>
    </row>
    <row r="193" spans="1:12" s="34" customFormat="1" ht="46.5">
      <c r="A193" s="222">
        <v>191</v>
      </c>
      <c r="B193" s="223" t="s">
        <v>1774</v>
      </c>
      <c r="C193" s="224"/>
      <c r="D193" s="224">
        <f>2012-1941</f>
        <v>71</v>
      </c>
      <c r="E193" s="225">
        <v>15125</v>
      </c>
      <c r="F193" s="226">
        <v>1003561</v>
      </c>
      <c r="G193" s="227">
        <v>21646238</v>
      </c>
      <c r="H193" s="223" t="s">
        <v>1775</v>
      </c>
      <c r="I193" s="228" t="s">
        <v>1776</v>
      </c>
      <c r="J193" s="229" t="s">
        <v>1506</v>
      </c>
      <c r="K193" s="230" t="s">
        <v>1777</v>
      </c>
      <c r="L193" s="231">
        <v>21646238</v>
      </c>
    </row>
    <row r="194" spans="1:12" s="34" customFormat="1" ht="35.25">
      <c r="A194" s="222">
        <v>192</v>
      </c>
      <c r="B194" s="223" t="s">
        <v>1778</v>
      </c>
      <c r="C194" s="224"/>
      <c r="D194" s="224">
        <f>2012-1947</f>
        <v>65</v>
      </c>
      <c r="E194" s="225">
        <v>17207</v>
      </c>
      <c r="F194" s="226">
        <v>1221139</v>
      </c>
      <c r="G194" s="227" t="s">
        <v>1779</v>
      </c>
      <c r="H194" s="223" t="s">
        <v>1780</v>
      </c>
      <c r="I194" s="228" t="s">
        <v>1781</v>
      </c>
      <c r="J194" s="229" t="s">
        <v>1506</v>
      </c>
      <c r="K194" s="230" t="s">
        <v>1782</v>
      </c>
      <c r="L194" s="231" t="s">
        <v>1783</v>
      </c>
    </row>
    <row r="195" spans="1:12" s="34" customFormat="1" ht="46.5">
      <c r="A195" s="222">
        <v>193</v>
      </c>
      <c r="B195" s="223" t="s">
        <v>1784</v>
      </c>
      <c r="C195" s="224" t="s">
        <v>1785</v>
      </c>
      <c r="D195" s="224">
        <f>2012-1931</f>
        <v>81</v>
      </c>
      <c r="E195" s="225">
        <v>11626</v>
      </c>
      <c r="F195" s="226">
        <v>1230261</v>
      </c>
      <c r="G195" s="227">
        <v>982372126</v>
      </c>
      <c r="H195" s="223" t="s">
        <v>1786</v>
      </c>
      <c r="I195" s="228" t="s">
        <v>1560</v>
      </c>
      <c r="J195" s="229" t="s">
        <v>1506</v>
      </c>
      <c r="K195" s="230"/>
      <c r="L195" s="231"/>
    </row>
    <row r="196" spans="1:12" s="34" customFormat="1" ht="46.5">
      <c r="A196" s="222">
        <v>194</v>
      </c>
      <c r="B196" s="223" t="s">
        <v>1787</v>
      </c>
      <c r="C196" s="224" t="s">
        <v>479</v>
      </c>
      <c r="D196" s="224">
        <f>2012-1926</f>
        <v>86</v>
      </c>
      <c r="E196" s="225">
        <v>9668</v>
      </c>
      <c r="F196" s="226">
        <v>1240430</v>
      </c>
      <c r="G196" s="227">
        <v>984152666</v>
      </c>
      <c r="H196" s="223" t="s">
        <v>1788</v>
      </c>
      <c r="I196" s="228" t="s">
        <v>1789</v>
      </c>
      <c r="J196" s="229" t="s">
        <v>1506</v>
      </c>
      <c r="K196" s="230"/>
      <c r="L196" s="231"/>
    </row>
    <row r="197" spans="1:12" s="34" customFormat="1" ht="147.75">
      <c r="A197" s="222">
        <v>195</v>
      </c>
      <c r="B197" s="223" t="s">
        <v>1790</v>
      </c>
      <c r="C197" s="224"/>
      <c r="D197" s="224">
        <f>2012-1945</f>
        <v>67</v>
      </c>
      <c r="E197" s="225">
        <v>16734</v>
      </c>
      <c r="F197" s="226">
        <v>1246555</v>
      </c>
      <c r="G197" s="227" t="s">
        <v>1791</v>
      </c>
      <c r="H197" s="223" t="s">
        <v>1792</v>
      </c>
      <c r="I197" s="228" t="s">
        <v>1793</v>
      </c>
      <c r="J197" s="229" t="s">
        <v>1506</v>
      </c>
      <c r="K197" s="230" t="s">
        <v>1794</v>
      </c>
      <c r="L197" s="231" t="s">
        <v>1795</v>
      </c>
    </row>
    <row r="198" spans="1:12" s="34" customFormat="1" ht="69">
      <c r="A198" s="222">
        <v>196</v>
      </c>
      <c r="B198" s="223" t="s">
        <v>1796</v>
      </c>
      <c r="C198" s="224"/>
      <c r="D198" s="224">
        <f>2012-1945</f>
        <v>67</v>
      </c>
      <c r="E198" s="225">
        <v>16603</v>
      </c>
      <c r="F198" s="226">
        <v>1328140</v>
      </c>
      <c r="G198" s="227">
        <v>985162188</v>
      </c>
      <c r="H198" s="223" t="s">
        <v>1797</v>
      </c>
      <c r="I198" s="228" t="s">
        <v>1798</v>
      </c>
      <c r="J198" s="229" t="s">
        <v>1506</v>
      </c>
      <c r="K198" s="230" t="s">
        <v>1799</v>
      </c>
      <c r="L198" s="231">
        <v>985162188</v>
      </c>
    </row>
    <row r="199" spans="1:12" s="34" customFormat="1" ht="80.25">
      <c r="A199" s="222">
        <v>197</v>
      </c>
      <c r="B199" s="223" t="s">
        <v>1800</v>
      </c>
      <c r="C199" s="224" t="s">
        <v>1801</v>
      </c>
      <c r="D199" s="224">
        <f>2012-1938</f>
        <v>74</v>
      </c>
      <c r="E199" s="225">
        <v>13988</v>
      </c>
      <c r="F199" s="226">
        <v>1339663</v>
      </c>
      <c r="G199" s="227"/>
      <c r="H199" s="223" t="s">
        <v>1752</v>
      </c>
      <c r="I199" s="228" t="s">
        <v>1753</v>
      </c>
      <c r="J199" s="229" t="s">
        <v>1506</v>
      </c>
      <c r="K199" s="230" t="s">
        <v>1754</v>
      </c>
      <c r="L199" s="231">
        <v>642955</v>
      </c>
    </row>
    <row r="200" spans="1:12" s="34" customFormat="1" ht="46.5">
      <c r="A200" s="222">
        <v>198</v>
      </c>
      <c r="B200" s="223" t="s">
        <v>1802</v>
      </c>
      <c r="C200" s="224" t="s">
        <v>1803</v>
      </c>
      <c r="D200" s="224">
        <f>2012-1939</f>
        <v>73</v>
      </c>
      <c r="E200" s="225">
        <v>14565</v>
      </c>
      <c r="F200" s="226">
        <v>1388520</v>
      </c>
      <c r="G200" s="227"/>
      <c r="H200" s="223" t="s">
        <v>1804</v>
      </c>
      <c r="I200" s="228" t="s">
        <v>1805</v>
      </c>
      <c r="J200" s="229" t="s">
        <v>1506</v>
      </c>
      <c r="K200" s="230" t="s">
        <v>1806</v>
      </c>
      <c r="L200" s="231">
        <v>645002</v>
      </c>
    </row>
    <row r="201" spans="1:12" s="34" customFormat="1" ht="35.25">
      <c r="A201" s="222">
        <v>199</v>
      </c>
      <c r="B201" s="223" t="s">
        <v>1807</v>
      </c>
      <c r="C201" s="224"/>
      <c r="D201" s="224">
        <f>2012-1938</f>
        <v>74</v>
      </c>
      <c r="E201" s="225">
        <v>14011</v>
      </c>
      <c r="F201" s="226">
        <v>1404019</v>
      </c>
      <c r="G201" s="227"/>
      <c r="H201" s="223" t="s">
        <v>1808</v>
      </c>
      <c r="I201" s="228" t="s">
        <v>1809</v>
      </c>
      <c r="J201" s="229" t="s">
        <v>1506</v>
      </c>
      <c r="K201" s="230" t="s">
        <v>1810</v>
      </c>
      <c r="L201" s="231">
        <v>981226633</v>
      </c>
    </row>
    <row r="202" spans="1:12" s="34" customFormat="1" ht="35.25">
      <c r="A202" s="222">
        <v>200</v>
      </c>
      <c r="B202" s="223" t="s">
        <v>1811</v>
      </c>
      <c r="C202" s="224"/>
      <c r="D202" s="224">
        <f>2012-1936</f>
        <v>76</v>
      </c>
      <c r="E202" s="225">
        <v>13298</v>
      </c>
      <c r="F202" s="226">
        <v>1404394</v>
      </c>
      <c r="G202" s="227">
        <v>640671</v>
      </c>
      <c r="H202" s="223" t="s">
        <v>1812</v>
      </c>
      <c r="I202" s="228" t="s">
        <v>1813</v>
      </c>
      <c r="J202" s="229" t="s">
        <v>1506</v>
      </c>
      <c r="K202" s="230"/>
      <c r="L202" s="231"/>
    </row>
    <row r="203" spans="1:12" s="34" customFormat="1" ht="114">
      <c r="A203" s="222">
        <v>201</v>
      </c>
      <c r="B203" s="223" t="s">
        <v>1814</v>
      </c>
      <c r="C203" s="224"/>
      <c r="D203" s="224">
        <f>2012-1945</f>
        <v>67</v>
      </c>
      <c r="E203" s="225">
        <v>16634</v>
      </c>
      <c r="F203" s="232">
        <v>1427941</v>
      </c>
      <c r="G203" s="227" t="s">
        <v>1815</v>
      </c>
      <c r="H203" s="230" t="s">
        <v>1816</v>
      </c>
      <c r="I203" s="233" t="s">
        <v>1817</v>
      </c>
      <c r="J203" s="229" t="s">
        <v>1506</v>
      </c>
      <c r="K203" s="230" t="s">
        <v>1818</v>
      </c>
      <c r="L203" s="231" t="s">
        <v>1815</v>
      </c>
    </row>
    <row r="204" spans="1:12" s="34" customFormat="1" ht="35.25">
      <c r="A204" s="222">
        <v>202</v>
      </c>
      <c r="B204" s="223" t="s">
        <v>1819</v>
      </c>
      <c r="C204" s="224"/>
      <c r="D204" s="224">
        <f>2012-1943</f>
        <v>69</v>
      </c>
      <c r="E204" s="225">
        <v>15822</v>
      </c>
      <c r="F204" s="226">
        <v>1456796</v>
      </c>
      <c r="G204" s="227"/>
      <c r="H204" s="223" t="s">
        <v>1543</v>
      </c>
      <c r="I204" s="228" t="s">
        <v>1612</v>
      </c>
      <c r="J204" s="229" t="s">
        <v>1506</v>
      </c>
      <c r="K204" s="230"/>
      <c r="L204" s="231"/>
    </row>
    <row r="205" spans="1:12" s="34" customFormat="1" ht="136.5">
      <c r="A205" s="222">
        <v>203</v>
      </c>
      <c r="B205" s="223" t="s">
        <v>1820</v>
      </c>
      <c r="C205" s="224" t="s">
        <v>1821</v>
      </c>
      <c r="D205" s="224">
        <f>2012-1930</f>
        <v>82</v>
      </c>
      <c r="E205" s="225">
        <v>11035</v>
      </c>
      <c r="F205" s="226">
        <v>1517790</v>
      </c>
      <c r="G205" s="227" t="s">
        <v>1822</v>
      </c>
      <c r="H205" s="223" t="s">
        <v>1823</v>
      </c>
      <c r="I205" s="228" t="s">
        <v>1824</v>
      </c>
      <c r="J205" s="229" t="s">
        <v>1506</v>
      </c>
      <c r="K205" s="230"/>
      <c r="L205" s="231"/>
    </row>
    <row r="206" spans="1:12" s="34" customFormat="1" ht="35.25">
      <c r="A206" s="222">
        <v>204</v>
      </c>
      <c r="B206" s="223" t="s">
        <v>1825</v>
      </c>
      <c r="C206" s="224" t="s">
        <v>1826</v>
      </c>
      <c r="D206" s="224">
        <f>2012-1944</f>
        <v>68</v>
      </c>
      <c r="E206" s="225">
        <v>16173</v>
      </c>
      <c r="F206" s="226">
        <v>1666165</v>
      </c>
      <c r="G206" s="227">
        <v>985895790</v>
      </c>
      <c r="H206" s="223" t="s">
        <v>1827</v>
      </c>
      <c r="I206" s="228" t="s">
        <v>1828</v>
      </c>
      <c r="J206" s="229" t="s">
        <v>1506</v>
      </c>
      <c r="K206" s="230" t="s">
        <v>1829</v>
      </c>
      <c r="L206" s="231">
        <v>983414620</v>
      </c>
    </row>
    <row r="207" spans="1:12" s="34" customFormat="1" ht="35.25">
      <c r="A207" s="222">
        <v>205</v>
      </c>
      <c r="B207" s="223" t="s">
        <v>1830</v>
      </c>
      <c r="C207" s="224"/>
      <c r="D207" s="224">
        <f>2012-1944</f>
        <v>68</v>
      </c>
      <c r="E207" s="225">
        <v>16274</v>
      </c>
      <c r="F207" s="226">
        <v>1698876</v>
      </c>
      <c r="G207" s="227"/>
      <c r="H207" s="223" t="s">
        <v>1831</v>
      </c>
      <c r="I207" s="228" t="s">
        <v>1832</v>
      </c>
      <c r="J207" s="229" t="s">
        <v>1506</v>
      </c>
      <c r="K207" s="230"/>
      <c r="L207" s="231"/>
    </row>
    <row r="208" spans="1:12" s="34" customFormat="1" ht="46.5">
      <c r="A208" s="222">
        <v>206</v>
      </c>
      <c r="B208" s="223" t="s">
        <v>1833</v>
      </c>
      <c r="C208" s="224" t="s">
        <v>1834</v>
      </c>
      <c r="D208" s="224">
        <f>2012-1930</f>
        <v>82</v>
      </c>
      <c r="E208" s="225">
        <v>11273</v>
      </c>
      <c r="F208" s="226">
        <v>1905398</v>
      </c>
      <c r="G208" s="227">
        <v>21640696</v>
      </c>
      <c r="H208" s="223" t="s">
        <v>1835</v>
      </c>
      <c r="I208" s="228" t="s">
        <v>1836</v>
      </c>
      <c r="J208" s="229" t="s">
        <v>1506</v>
      </c>
      <c r="K208" s="230" t="s">
        <v>1837</v>
      </c>
      <c r="L208" s="231">
        <v>640696</v>
      </c>
    </row>
    <row r="209" spans="1:12" s="34" customFormat="1" ht="46.5">
      <c r="A209" s="222">
        <v>207</v>
      </c>
      <c r="B209" s="223" t="s">
        <v>1838</v>
      </c>
      <c r="C209" s="224"/>
      <c r="D209" s="234">
        <f>2012-1933</f>
        <v>79</v>
      </c>
      <c r="E209" s="225">
        <v>12201</v>
      </c>
      <c r="F209" s="232">
        <v>1997694</v>
      </c>
      <c r="G209" s="227" t="s">
        <v>1664</v>
      </c>
      <c r="H209" s="230" t="s">
        <v>1665</v>
      </c>
      <c r="I209" s="233" t="s">
        <v>1666</v>
      </c>
      <c r="J209" s="229" t="s">
        <v>1506</v>
      </c>
      <c r="K209" s="230" t="s">
        <v>1667</v>
      </c>
      <c r="L209" s="231" t="s">
        <v>1668</v>
      </c>
    </row>
    <row r="210" spans="1:12" s="34" customFormat="1" ht="24">
      <c r="A210" s="222">
        <v>208</v>
      </c>
      <c r="B210" s="223" t="s">
        <v>1839</v>
      </c>
      <c r="C210" s="224" t="s">
        <v>388</v>
      </c>
      <c r="D210" s="224">
        <f>2012-1933</f>
        <v>79</v>
      </c>
      <c r="E210" s="225">
        <v>12251</v>
      </c>
      <c r="F210" s="226">
        <v>2093377</v>
      </c>
      <c r="G210" s="227">
        <v>991868879</v>
      </c>
      <c r="H210" s="223" t="s">
        <v>1506</v>
      </c>
      <c r="I210" s="228" t="s">
        <v>1840</v>
      </c>
      <c r="J210" s="229" t="s">
        <v>1506</v>
      </c>
      <c r="K210" s="230" t="s">
        <v>1841</v>
      </c>
      <c r="L210" s="231">
        <v>21642697</v>
      </c>
    </row>
    <row r="211" spans="1:12" s="34" customFormat="1" ht="114">
      <c r="A211" s="222">
        <v>209</v>
      </c>
      <c r="B211" s="223" t="s">
        <v>1842</v>
      </c>
      <c r="C211" s="224"/>
      <c r="D211" s="234">
        <f>2012-1937</f>
        <v>75</v>
      </c>
      <c r="E211" s="225">
        <v>13866</v>
      </c>
      <c r="F211" s="232">
        <v>2115418</v>
      </c>
      <c r="G211" s="227"/>
      <c r="H211" s="230" t="s">
        <v>1843</v>
      </c>
      <c r="I211" s="233" t="s">
        <v>1844</v>
      </c>
      <c r="J211" s="229" t="s">
        <v>1506</v>
      </c>
      <c r="K211" s="230" t="s">
        <v>1845</v>
      </c>
      <c r="L211" s="231">
        <v>72405802</v>
      </c>
    </row>
    <row r="212" spans="1:12" s="34" customFormat="1" ht="24">
      <c r="A212" s="222">
        <v>210</v>
      </c>
      <c r="B212" s="223" t="s">
        <v>1846</v>
      </c>
      <c r="C212" s="224"/>
      <c r="D212" s="224">
        <f>2012-1935</f>
        <v>77</v>
      </c>
      <c r="E212" s="225">
        <v>12894</v>
      </c>
      <c r="F212" s="226">
        <v>2124154</v>
      </c>
      <c r="G212" s="227">
        <v>640671</v>
      </c>
      <c r="H212" s="223" t="s">
        <v>1847</v>
      </c>
      <c r="I212" s="228" t="s">
        <v>1813</v>
      </c>
      <c r="J212" s="229" t="s">
        <v>1506</v>
      </c>
      <c r="K212" s="230"/>
      <c r="L212" s="231"/>
    </row>
    <row r="213" spans="1:12" s="34" customFormat="1" ht="80.25">
      <c r="A213" s="222">
        <v>211</v>
      </c>
      <c r="B213" s="223" t="s">
        <v>1848</v>
      </c>
      <c r="C213" s="224" t="s">
        <v>1849</v>
      </c>
      <c r="D213" s="224">
        <f>2012-1938</f>
        <v>74</v>
      </c>
      <c r="E213" s="225">
        <v>14040</v>
      </c>
      <c r="F213" s="226">
        <v>2125565</v>
      </c>
      <c r="G213" s="227" t="s">
        <v>1850</v>
      </c>
      <c r="H213" s="223" t="s">
        <v>1851</v>
      </c>
      <c r="I213" s="228" t="s">
        <v>1852</v>
      </c>
      <c r="J213" s="229" t="s">
        <v>1506</v>
      </c>
      <c r="K213" s="230"/>
      <c r="L213" s="231"/>
    </row>
    <row r="214" spans="1:12" s="34" customFormat="1" ht="35.25">
      <c r="A214" s="222">
        <v>212</v>
      </c>
      <c r="B214" s="223" t="s">
        <v>1853</v>
      </c>
      <c r="C214" s="224"/>
      <c r="D214" s="224">
        <f>2012-1940</f>
        <v>72</v>
      </c>
      <c r="E214" s="225">
        <v>14734</v>
      </c>
      <c r="F214" s="226">
        <v>2132896</v>
      </c>
      <c r="G214" s="227">
        <v>643959</v>
      </c>
      <c r="H214" s="223" t="s">
        <v>1581</v>
      </c>
      <c r="I214" s="228" t="s">
        <v>1582</v>
      </c>
      <c r="J214" s="229" t="s">
        <v>1506</v>
      </c>
      <c r="K214" s="230"/>
      <c r="L214" s="231"/>
    </row>
    <row r="215" spans="1:12" s="34" customFormat="1" ht="80.25">
      <c r="A215" s="222">
        <v>213</v>
      </c>
      <c r="B215" s="223" t="s">
        <v>1854</v>
      </c>
      <c r="C215" s="224" t="s">
        <v>582</v>
      </c>
      <c r="D215" s="224">
        <f>2012-1938</f>
        <v>74</v>
      </c>
      <c r="E215" s="225">
        <v>14127</v>
      </c>
      <c r="F215" s="226">
        <v>2151062</v>
      </c>
      <c r="G215" s="227">
        <v>984534098</v>
      </c>
      <c r="H215" s="223" t="s">
        <v>1855</v>
      </c>
      <c r="I215" s="228" t="s">
        <v>1856</v>
      </c>
      <c r="J215" s="229" t="s">
        <v>1506</v>
      </c>
      <c r="K215" s="230" t="s">
        <v>1857</v>
      </c>
      <c r="L215" s="231">
        <v>961462958</v>
      </c>
    </row>
    <row r="216" spans="1:12" s="34" customFormat="1" ht="24">
      <c r="A216" s="222">
        <v>214</v>
      </c>
      <c r="B216" s="223" t="s">
        <v>1858</v>
      </c>
      <c r="C216" s="224" t="s">
        <v>1593</v>
      </c>
      <c r="D216" s="224">
        <v>71</v>
      </c>
      <c r="E216" s="225">
        <v>15245</v>
      </c>
      <c r="F216" s="232">
        <v>2205269</v>
      </c>
      <c r="G216" s="227" t="s">
        <v>1859</v>
      </c>
      <c r="H216" s="230" t="s">
        <v>1860</v>
      </c>
      <c r="I216" s="228"/>
      <c r="J216" s="229" t="s">
        <v>1506</v>
      </c>
      <c r="K216" s="230"/>
      <c r="L216" s="231"/>
    </row>
    <row r="217" spans="1:12" s="34" customFormat="1" ht="80.25">
      <c r="A217" s="222">
        <v>215</v>
      </c>
      <c r="B217" s="223" t="s">
        <v>1861</v>
      </c>
      <c r="C217" s="224"/>
      <c r="D217" s="234">
        <f>2012-1945</f>
        <v>67</v>
      </c>
      <c r="E217" s="225">
        <v>16577</v>
      </c>
      <c r="F217" s="232">
        <v>2312666</v>
      </c>
      <c r="G217" s="227" t="s">
        <v>1760</v>
      </c>
      <c r="H217" s="230" t="s">
        <v>1761</v>
      </c>
      <c r="I217" s="233" t="s">
        <v>1762</v>
      </c>
      <c r="J217" s="229" t="s">
        <v>1506</v>
      </c>
      <c r="K217" s="230" t="s">
        <v>1763</v>
      </c>
      <c r="L217" s="231">
        <v>84853792</v>
      </c>
    </row>
    <row r="218" spans="1:12" s="34" customFormat="1" ht="46.5">
      <c r="A218" s="222">
        <v>216</v>
      </c>
      <c r="B218" s="223" t="s">
        <v>1862</v>
      </c>
      <c r="C218" s="224" t="s">
        <v>1863</v>
      </c>
      <c r="D218" s="224">
        <f>2012-1939</f>
        <v>73</v>
      </c>
      <c r="E218" s="225">
        <v>14398</v>
      </c>
      <c r="F218" s="226">
        <v>2598892</v>
      </c>
      <c r="G218" s="227">
        <v>961963969</v>
      </c>
      <c r="H218" s="223" t="s">
        <v>1864</v>
      </c>
      <c r="I218" s="228" t="s">
        <v>1540</v>
      </c>
      <c r="J218" s="229" t="s">
        <v>1506</v>
      </c>
      <c r="K218" s="230"/>
      <c r="L218" s="231"/>
    </row>
    <row r="219" spans="1:12" s="34" customFormat="1" ht="192.75">
      <c r="A219" s="222">
        <v>217</v>
      </c>
      <c r="B219" s="223" t="s">
        <v>1865</v>
      </c>
      <c r="C219" s="224" t="s">
        <v>586</v>
      </c>
      <c r="D219" s="234">
        <f>2012-1933</f>
        <v>79</v>
      </c>
      <c r="E219" s="225">
        <v>12188</v>
      </c>
      <c r="F219" s="235">
        <v>2697037</v>
      </c>
      <c r="G219" s="227">
        <v>982247498</v>
      </c>
      <c r="H219" s="230" t="s">
        <v>1866</v>
      </c>
      <c r="I219" s="233" t="s">
        <v>1867</v>
      </c>
      <c r="J219" s="229" t="s">
        <v>1506</v>
      </c>
      <c r="K219" s="224"/>
      <c r="L219" s="231"/>
    </row>
    <row r="220" spans="1:12" s="34" customFormat="1" ht="35.25">
      <c r="A220" s="222">
        <v>218</v>
      </c>
      <c r="B220" s="223" t="s">
        <v>1868</v>
      </c>
      <c r="C220" s="224"/>
      <c r="D220" s="224">
        <v>88</v>
      </c>
      <c r="E220" s="225">
        <v>9050</v>
      </c>
      <c r="F220" s="232">
        <v>3607739</v>
      </c>
      <c r="G220" s="227"/>
      <c r="H220" s="230" t="s">
        <v>1869</v>
      </c>
      <c r="I220" s="228"/>
      <c r="J220" s="229" t="s">
        <v>1506</v>
      </c>
      <c r="K220" s="230" t="s">
        <v>1870</v>
      </c>
      <c r="L220" s="231"/>
    </row>
    <row r="221" spans="1:12" s="34" customFormat="1" ht="35.25">
      <c r="A221" s="222">
        <v>219</v>
      </c>
      <c r="B221" s="223" t="s">
        <v>1871</v>
      </c>
      <c r="C221" s="224"/>
      <c r="D221" s="224">
        <f>2012-1946</f>
        <v>66</v>
      </c>
      <c r="E221" s="225">
        <v>17023</v>
      </c>
      <c r="F221" s="226">
        <v>389996</v>
      </c>
      <c r="G221" s="227" t="s">
        <v>1872</v>
      </c>
      <c r="H221" s="223" t="s">
        <v>1873</v>
      </c>
      <c r="I221" s="228" t="s">
        <v>1874</v>
      </c>
      <c r="J221" s="229" t="s">
        <v>1875</v>
      </c>
      <c r="K221" s="230"/>
      <c r="L221" s="231"/>
    </row>
    <row r="222" spans="1:12" s="34" customFormat="1" ht="91.5">
      <c r="A222" s="222">
        <v>220</v>
      </c>
      <c r="B222" s="223" t="s">
        <v>1876</v>
      </c>
      <c r="C222" s="224"/>
      <c r="D222" s="224">
        <f>2012-1946</f>
        <v>66</v>
      </c>
      <c r="E222" s="225">
        <v>17111</v>
      </c>
      <c r="F222" s="226">
        <v>493774</v>
      </c>
      <c r="G222" s="227" t="s">
        <v>1877</v>
      </c>
      <c r="H222" s="223" t="s">
        <v>1878</v>
      </c>
      <c r="I222" s="228" t="s">
        <v>1879</v>
      </c>
      <c r="J222" s="229" t="s">
        <v>1875</v>
      </c>
      <c r="K222" s="223"/>
      <c r="L222" s="228"/>
    </row>
    <row r="223" spans="1:12" s="34" customFormat="1" ht="46.5">
      <c r="A223" s="222">
        <v>221</v>
      </c>
      <c r="B223" s="223" t="s">
        <v>1880</v>
      </c>
      <c r="C223" s="224"/>
      <c r="D223" s="224">
        <f>2012-1937</f>
        <v>75</v>
      </c>
      <c r="E223" s="225">
        <v>13584</v>
      </c>
      <c r="F223" s="226">
        <v>558594</v>
      </c>
      <c r="G223" s="227" t="s">
        <v>1881</v>
      </c>
      <c r="H223" s="223" t="s">
        <v>1882</v>
      </c>
      <c r="I223" s="228" t="s">
        <v>1883</v>
      </c>
      <c r="J223" s="229" t="s">
        <v>1875</v>
      </c>
      <c r="K223" s="230" t="s">
        <v>1884</v>
      </c>
      <c r="L223" s="231" t="s">
        <v>1885</v>
      </c>
    </row>
    <row r="224" spans="1:12" s="34" customFormat="1" ht="102.75">
      <c r="A224" s="222">
        <v>222</v>
      </c>
      <c r="B224" s="223" t="s">
        <v>1886</v>
      </c>
      <c r="C224" s="224"/>
      <c r="D224" s="224">
        <f>2012-1942</f>
        <v>70</v>
      </c>
      <c r="E224" s="225">
        <v>15387</v>
      </c>
      <c r="F224" s="226">
        <v>956615</v>
      </c>
      <c r="G224" s="227" t="s">
        <v>1887</v>
      </c>
      <c r="H224" s="223" t="s">
        <v>1888</v>
      </c>
      <c r="I224" s="228" t="s">
        <v>1889</v>
      </c>
      <c r="J224" s="229" t="s">
        <v>1875</v>
      </c>
      <c r="K224" s="230"/>
      <c r="L224" s="231"/>
    </row>
    <row r="225" spans="1:12" s="34" customFormat="1" ht="237.75">
      <c r="A225" s="222">
        <v>223</v>
      </c>
      <c r="B225" s="223" t="s">
        <v>1890</v>
      </c>
      <c r="C225" s="224" t="s">
        <v>478</v>
      </c>
      <c r="D225" s="234">
        <f>2012-1926</f>
        <v>86</v>
      </c>
      <c r="E225" s="225">
        <v>9503</v>
      </c>
      <c r="F225" s="232">
        <v>2116068</v>
      </c>
      <c r="G225" s="227">
        <v>984248231</v>
      </c>
      <c r="H225" s="230" t="s">
        <v>1891</v>
      </c>
      <c r="I225" s="233" t="s">
        <v>1892</v>
      </c>
      <c r="J225" s="229" t="s">
        <v>1875</v>
      </c>
      <c r="K225" s="230" t="s">
        <v>1191</v>
      </c>
      <c r="L225" s="231">
        <v>982567567</v>
      </c>
    </row>
    <row r="226" spans="1:12" s="34" customFormat="1" ht="57.75">
      <c r="A226" s="222">
        <v>224</v>
      </c>
      <c r="B226" s="223" t="s">
        <v>1893</v>
      </c>
      <c r="C226" s="224"/>
      <c r="D226" s="224">
        <f>2012-1923</f>
        <v>89</v>
      </c>
      <c r="E226" s="225">
        <v>8610</v>
      </c>
      <c r="F226" s="226">
        <v>101000</v>
      </c>
      <c r="G226" s="227">
        <v>982976347</v>
      </c>
      <c r="H226" s="223" t="s">
        <v>1894</v>
      </c>
      <c r="I226" s="228" t="s">
        <v>1895</v>
      </c>
      <c r="J226" s="229" t="s">
        <v>1896</v>
      </c>
      <c r="K226" s="230" t="s">
        <v>1897</v>
      </c>
      <c r="L226" s="231">
        <v>984181596</v>
      </c>
    </row>
    <row r="227" spans="1:12" s="34" customFormat="1" ht="147.75">
      <c r="A227" s="222">
        <v>225</v>
      </c>
      <c r="B227" s="223" t="s">
        <v>1898</v>
      </c>
      <c r="C227" s="224"/>
      <c r="D227" s="224">
        <f>2012-1930</f>
        <v>82</v>
      </c>
      <c r="E227" s="225">
        <v>11296</v>
      </c>
      <c r="F227" s="226">
        <v>120318</v>
      </c>
      <c r="G227" s="227"/>
      <c r="H227" s="223" t="s">
        <v>1899</v>
      </c>
      <c r="I227" s="228" t="s">
        <v>1900</v>
      </c>
      <c r="J227" s="229" t="s">
        <v>1896</v>
      </c>
      <c r="K227" s="223" t="s">
        <v>1901</v>
      </c>
      <c r="L227" s="228" t="s">
        <v>1902</v>
      </c>
    </row>
    <row r="228" spans="1:12" s="34" customFormat="1" ht="57.75">
      <c r="A228" s="222">
        <v>226</v>
      </c>
      <c r="B228" s="223" t="s">
        <v>1903</v>
      </c>
      <c r="C228" s="224"/>
      <c r="D228" s="224">
        <f>2012-1935</f>
        <v>77</v>
      </c>
      <c r="E228" s="225">
        <v>13145</v>
      </c>
      <c r="F228" s="226">
        <v>121620</v>
      </c>
      <c r="G228" s="227">
        <v>21641541</v>
      </c>
      <c r="H228" s="223" t="s">
        <v>1904</v>
      </c>
      <c r="I228" s="228" t="s">
        <v>1905</v>
      </c>
      <c r="J228" s="229" t="s">
        <v>1896</v>
      </c>
      <c r="K228" s="230"/>
      <c r="L228" s="231"/>
    </row>
    <row r="229" spans="1:12" s="34" customFormat="1" ht="46.5">
      <c r="A229" s="222">
        <v>227</v>
      </c>
      <c r="B229" s="223" t="s">
        <v>1906</v>
      </c>
      <c r="C229" s="224"/>
      <c r="D229" s="224">
        <f>2012-1927</f>
        <v>85</v>
      </c>
      <c r="E229" s="225">
        <v>9993</v>
      </c>
      <c r="F229" s="232">
        <v>123011</v>
      </c>
      <c r="G229" s="227"/>
      <c r="H229" s="230" t="s">
        <v>1907</v>
      </c>
      <c r="I229" s="233" t="s">
        <v>1908</v>
      </c>
      <c r="J229" s="229" t="s">
        <v>1896</v>
      </c>
      <c r="K229" s="230"/>
      <c r="L229" s="231"/>
    </row>
    <row r="230" spans="1:12" s="34" customFormat="1" ht="57.75">
      <c r="A230" s="222">
        <v>228</v>
      </c>
      <c r="B230" s="223" t="s">
        <v>1909</v>
      </c>
      <c r="C230" s="224"/>
      <c r="D230" s="224">
        <f>2012-1936</f>
        <v>76</v>
      </c>
      <c r="E230" s="225">
        <v>13334</v>
      </c>
      <c r="F230" s="226">
        <v>127993</v>
      </c>
      <c r="G230" s="227" t="s">
        <v>1910</v>
      </c>
      <c r="H230" s="223" t="s">
        <v>1911</v>
      </c>
      <c r="I230" s="228" t="s">
        <v>1912</v>
      </c>
      <c r="J230" s="229" t="s">
        <v>1896</v>
      </c>
      <c r="K230" s="230" t="s">
        <v>1913</v>
      </c>
      <c r="L230" s="231" t="s">
        <v>1914</v>
      </c>
    </row>
    <row r="231" spans="1:12" s="34" customFormat="1" ht="57.75">
      <c r="A231" s="222">
        <v>229</v>
      </c>
      <c r="B231" s="223" t="s">
        <v>1915</v>
      </c>
      <c r="C231" s="224"/>
      <c r="D231" s="224">
        <f>2012-1932</f>
        <v>80</v>
      </c>
      <c r="E231" s="225">
        <v>12049</v>
      </c>
      <c r="F231" s="226">
        <v>142754</v>
      </c>
      <c r="G231" s="227" t="s">
        <v>1916</v>
      </c>
      <c r="H231" s="223" t="s">
        <v>1917</v>
      </c>
      <c r="I231" s="228" t="s">
        <v>1918</v>
      </c>
      <c r="J231" s="229" t="s">
        <v>1896</v>
      </c>
      <c r="K231" s="230" t="s">
        <v>1919</v>
      </c>
      <c r="L231" s="231" t="s">
        <v>1920</v>
      </c>
    </row>
    <row r="232" spans="1:12" s="34" customFormat="1" ht="46.5">
      <c r="A232" s="222">
        <v>230</v>
      </c>
      <c r="B232" s="223" t="s">
        <v>1921</v>
      </c>
      <c r="C232" s="224" t="s">
        <v>76</v>
      </c>
      <c r="D232" s="224">
        <f>2012-1927</f>
        <v>85</v>
      </c>
      <c r="E232" s="225">
        <v>9895</v>
      </c>
      <c r="F232" s="226">
        <v>147687</v>
      </c>
      <c r="G232" s="227">
        <v>961327982</v>
      </c>
      <c r="H232" s="223" t="s">
        <v>1922</v>
      </c>
      <c r="I232" s="228" t="s">
        <v>1923</v>
      </c>
      <c r="J232" s="229" t="s">
        <v>1896</v>
      </c>
      <c r="K232" s="230" t="s">
        <v>1924</v>
      </c>
      <c r="L232" s="231">
        <v>961871708</v>
      </c>
    </row>
    <row r="233" spans="1:12" s="34" customFormat="1" ht="91.5">
      <c r="A233" s="222">
        <v>231</v>
      </c>
      <c r="B233" s="223" t="s">
        <v>1925</v>
      </c>
      <c r="C233" s="224"/>
      <c r="D233" s="224">
        <f>2012-1935</f>
        <v>77</v>
      </c>
      <c r="E233" s="225">
        <v>12988</v>
      </c>
      <c r="F233" s="226">
        <v>165290</v>
      </c>
      <c r="G233" s="227"/>
      <c r="H233" s="223" t="s">
        <v>1926</v>
      </c>
      <c r="I233" s="228" t="s">
        <v>1927</v>
      </c>
      <c r="J233" s="229" t="s">
        <v>1896</v>
      </c>
      <c r="K233" s="230" t="s">
        <v>1928</v>
      </c>
      <c r="L233" s="231" t="s">
        <v>1929</v>
      </c>
    </row>
    <row r="234" spans="1:12" s="34" customFormat="1" ht="69">
      <c r="A234" s="222">
        <v>232</v>
      </c>
      <c r="B234" s="223" t="s">
        <v>1930</v>
      </c>
      <c r="C234" s="224"/>
      <c r="D234" s="224">
        <f>2012-1932</f>
        <v>80</v>
      </c>
      <c r="E234" s="225">
        <v>11789</v>
      </c>
      <c r="F234" s="226">
        <v>166229</v>
      </c>
      <c r="G234" s="227" t="s">
        <v>1931</v>
      </c>
      <c r="H234" s="223" t="s">
        <v>1932</v>
      </c>
      <c r="I234" s="228" t="s">
        <v>1933</v>
      </c>
      <c r="J234" s="229" t="s">
        <v>1896</v>
      </c>
      <c r="K234" s="230" t="s">
        <v>1934</v>
      </c>
      <c r="L234" s="231" t="s">
        <v>1931</v>
      </c>
    </row>
    <row r="235" spans="1:12" s="34" customFormat="1" ht="80.25">
      <c r="A235" s="222">
        <v>233</v>
      </c>
      <c r="B235" s="223" t="s">
        <v>1935</v>
      </c>
      <c r="C235" s="224"/>
      <c r="D235" s="224">
        <f>2012-1930</f>
        <v>82</v>
      </c>
      <c r="E235" s="225">
        <v>11255</v>
      </c>
      <c r="F235" s="226">
        <v>166903</v>
      </c>
      <c r="G235" s="227">
        <v>981425208</v>
      </c>
      <c r="H235" s="223" t="s">
        <v>1936</v>
      </c>
      <c r="I235" s="228" t="s">
        <v>1937</v>
      </c>
      <c r="J235" s="229" t="s">
        <v>1896</v>
      </c>
      <c r="K235" s="230" t="s">
        <v>1938</v>
      </c>
      <c r="L235" s="231">
        <v>983394068</v>
      </c>
    </row>
    <row r="236" spans="1:12" s="34" customFormat="1" ht="46.5">
      <c r="A236" s="222">
        <v>234</v>
      </c>
      <c r="B236" s="223" t="s">
        <v>1939</v>
      </c>
      <c r="C236" s="224"/>
      <c r="D236" s="224">
        <f>2012-1919</f>
        <v>93</v>
      </c>
      <c r="E236" s="225">
        <v>7031</v>
      </c>
      <c r="F236" s="226">
        <v>175975</v>
      </c>
      <c r="G236" s="227"/>
      <c r="H236" s="223" t="s">
        <v>1940</v>
      </c>
      <c r="I236" s="228" t="s">
        <v>1941</v>
      </c>
      <c r="J236" s="229" t="s">
        <v>1896</v>
      </c>
      <c r="K236" s="230"/>
      <c r="L236" s="231"/>
    </row>
    <row r="237" spans="1:12" s="34" customFormat="1" ht="181.5">
      <c r="A237" s="222">
        <v>235</v>
      </c>
      <c r="B237" s="223" t="s">
        <v>1942</v>
      </c>
      <c r="C237" s="224" t="s">
        <v>520</v>
      </c>
      <c r="D237" s="224">
        <f>2012-1931</f>
        <v>81</v>
      </c>
      <c r="E237" s="225">
        <v>11431</v>
      </c>
      <c r="F237" s="232">
        <v>184857</v>
      </c>
      <c r="G237" s="227" t="s">
        <v>1943</v>
      </c>
      <c r="H237" s="230" t="s">
        <v>1944</v>
      </c>
      <c r="I237" s="233" t="s">
        <v>1945</v>
      </c>
      <c r="J237" s="229" t="s">
        <v>1896</v>
      </c>
      <c r="K237" s="230"/>
      <c r="L237" s="231"/>
    </row>
    <row r="238" spans="1:12" s="34" customFormat="1" ht="80.25">
      <c r="A238" s="222">
        <v>236</v>
      </c>
      <c r="B238" s="223" t="s">
        <v>1946</v>
      </c>
      <c r="C238" s="224"/>
      <c r="D238" s="224">
        <f>2012-1935</f>
        <v>77</v>
      </c>
      <c r="E238" s="225">
        <v>13053</v>
      </c>
      <c r="F238" s="226">
        <v>186819</v>
      </c>
      <c r="G238" s="227" t="s">
        <v>1947</v>
      </c>
      <c r="H238" s="223" t="s">
        <v>1948</v>
      </c>
      <c r="I238" s="228" t="s">
        <v>1949</v>
      </c>
      <c r="J238" s="229" t="s">
        <v>1896</v>
      </c>
      <c r="K238" s="230" t="s">
        <v>1950</v>
      </c>
      <c r="L238" s="231" t="s">
        <v>1951</v>
      </c>
    </row>
    <row r="239" spans="1:12" s="34" customFormat="1" ht="69">
      <c r="A239" s="222">
        <v>237</v>
      </c>
      <c r="B239" s="223" t="s">
        <v>1952</v>
      </c>
      <c r="C239" s="224"/>
      <c r="D239" s="224">
        <f>2012-1922</f>
        <v>90</v>
      </c>
      <c r="E239" s="225">
        <v>8206</v>
      </c>
      <c r="F239" s="226">
        <v>196838</v>
      </c>
      <c r="G239" s="227" t="s">
        <v>1953</v>
      </c>
      <c r="H239" s="223" t="s">
        <v>1896</v>
      </c>
      <c r="I239" s="228" t="s">
        <v>1954</v>
      </c>
      <c r="J239" s="229" t="s">
        <v>1896</v>
      </c>
      <c r="K239" s="230" t="s">
        <v>1955</v>
      </c>
      <c r="L239" s="231" t="s">
        <v>1956</v>
      </c>
    </row>
    <row r="240" spans="1:12" s="34" customFormat="1" ht="57.75">
      <c r="A240" s="222">
        <v>238</v>
      </c>
      <c r="B240" s="223" t="s">
        <v>1957</v>
      </c>
      <c r="C240" s="224" t="s">
        <v>1958</v>
      </c>
      <c r="D240" s="224">
        <f>2012-1927</f>
        <v>85</v>
      </c>
      <c r="E240" s="225">
        <v>9890</v>
      </c>
      <c r="F240" s="232">
        <v>202660</v>
      </c>
      <c r="G240" s="227">
        <v>642497</v>
      </c>
      <c r="H240" s="230" t="s">
        <v>1959</v>
      </c>
      <c r="I240" s="233" t="s">
        <v>1960</v>
      </c>
      <c r="J240" s="229" t="s">
        <v>1896</v>
      </c>
      <c r="K240" s="230" t="s">
        <v>1961</v>
      </c>
      <c r="L240" s="231" t="s">
        <v>1962</v>
      </c>
    </row>
    <row r="241" spans="1:12" s="34" customFormat="1" ht="35.25">
      <c r="A241" s="222">
        <v>239</v>
      </c>
      <c r="B241" s="223" t="s">
        <v>1963</v>
      </c>
      <c r="C241" s="224"/>
      <c r="D241" s="234">
        <f>2012-1927</f>
        <v>85</v>
      </c>
      <c r="E241" s="225">
        <v>10114</v>
      </c>
      <c r="F241" s="235">
        <v>204791</v>
      </c>
      <c r="G241" s="227" t="s">
        <v>1964</v>
      </c>
      <c r="H241" s="230" t="s">
        <v>1965</v>
      </c>
      <c r="I241" s="233"/>
      <c r="J241" s="229" t="s">
        <v>1896</v>
      </c>
      <c r="K241" s="224"/>
      <c r="L241" s="231"/>
    </row>
    <row r="242" spans="1:12" s="34" customFormat="1" ht="57.75">
      <c r="A242" s="222">
        <v>240</v>
      </c>
      <c r="B242" s="223" t="s">
        <v>1966</v>
      </c>
      <c r="C242" s="224"/>
      <c r="D242" s="224">
        <f>2012-1937</f>
        <v>75</v>
      </c>
      <c r="E242" s="225">
        <v>13601</v>
      </c>
      <c r="F242" s="231">
        <v>216390</v>
      </c>
      <c r="G242" s="227">
        <v>640806</v>
      </c>
      <c r="H242" s="223" t="s">
        <v>1967</v>
      </c>
      <c r="I242" s="228" t="s">
        <v>1968</v>
      </c>
      <c r="J242" s="229" t="s">
        <v>1896</v>
      </c>
      <c r="K242" s="224"/>
      <c r="L242" s="231"/>
    </row>
    <row r="243" spans="1:12" s="34" customFormat="1" ht="35.25">
      <c r="A243" s="222">
        <v>241</v>
      </c>
      <c r="B243" s="223" t="s">
        <v>1969</v>
      </c>
      <c r="C243" s="224"/>
      <c r="D243" s="224">
        <f>2012-1935</f>
        <v>77</v>
      </c>
      <c r="E243" s="225">
        <v>13124</v>
      </c>
      <c r="F243" s="226">
        <v>217789</v>
      </c>
      <c r="G243" s="227">
        <v>991661599</v>
      </c>
      <c r="H243" s="223" t="s">
        <v>1970</v>
      </c>
      <c r="I243" s="228" t="s">
        <v>1971</v>
      </c>
      <c r="J243" s="229" t="s">
        <v>1896</v>
      </c>
      <c r="K243" s="230"/>
      <c r="L243" s="231"/>
    </row>
    <row r="244" spans="1:12" s="34" customFormat="1" ht="69">
      <c r="A244" s="222">
        <v>242</v>
      </c>
      <c r="B244" s="223" t="s">
        <v>1972</v>
      </c>
      <c r="C244" s="224"/>
      <c r="D244" s="224">
        <f>2012-1934</f>
        <v>78</v>
      </c>
      <c r="E244" s="225">
        <v>12513</v>
      </c>
      <c r="F244" s="226">
        <v>221875</v>
      </c>
      <c r="G244" s="227">
        <v>981672506</v>
      </c>
      <c r="H244" s="223" t="s">
        <v>1973</v>
      </c>
      <c r="I244" s="228" t="s">
        <v>1974</v>
      </c>
      <c r="J244" s="229" t="s">
        <v>1896</v>
      </c>
      <c r="K244" s="230"/>
      <c r="L244" s="231"/>
    </row>
    <row r="245" spans="1:12" s="34" customFormat="1" ht="69">
      <c r="A245" s="222">
        <v>243</v>
      </c>
      <c r="B245" s="223" t="s">
        <v>1975</v>
      </c>
      <c r="C245" s="224"/>
      <c r="D245" s="224">
        <f>2012-1916</f>
        <v>96</v>
      </c>
      <c r="E245" s="225">
        <v>6087</v>
      </c>
      <c r="F245" s="226">
        <v>229463</v>
      </c>
      <c r="G245" s="227">
        <v>981672506</v>
      </c>
      <c r="H245" s="223" t="s">
        <v>1973</v>
      </c>
      <c r="I245" s="228" t="s">
        <v>1974</v>
      </c>
      <c r="J245" s="229" t="s">
        <v>1896</v>
      </c>
      <c r="K245" s="230"/>
      <c r="L245" s="231"/>
    </row>
    <row r="246" spans="1:12" s="34" customFormat="1" ht="69">
      <c r="A246" s="222">
        <v>244</v>
      </c>
      <c r="B246" s="223" t="s">
        <v>1976</v>
      </c>
      <c r="C246" s="224"/>
      <c r="D246" s="224">
        <f>2012-1936</f>
        <v>76</v>
      </c>
      <c r="E246" s="225">
        <v>13441</v>
      </c>
      <c r="F246" s="226">
        <v>237813</v>
      </c>
      <c r="G246" s="227">
        <v>21643673</v>
      </c>
      <c r="H246" s="223" t="s">
        <v>1977</v>
      </c>
      <c r="I246" s="228" t="s">
        <v>1978</v>
      </c>
      <c r="J246" s="229" t="s">
        <v>1896</v>
      </c>
      <c r="K246" s="230"/>
      <c r="L246" s="231"/>
    </row>
    <row r="247" spans="1:12" s="34" customFormat="1" ht="35.25">
      <c r="A247" s="222">
        <v>245</v>
      </c>
      <c r="B247" s="223" t="s">
        <v>1979</v>
      </c>
      <c r="C247" s="224" t="s">
        <v>1980</v>
      </c>
      <c r="D247" s="224">
        <f>2012-1939</f>
        <v>73</v>
      </c>
      <c r="E247" s="225">
        <v>14418</v>
      </c>
      <c r="F247" s="226">
        <v>239513</v>
      </c>
      <c r="G247" s="227" t="s">
        <v>1981</v>
      </c>
      <c r="H247" s="223" t="s">
        <v>1982</v>
      </c>
      <c r="I247" s="228" t="s">
        <v>1983</v>
      </c>
      <c r="J247" s="229" t="s">
        <v>1896</v>
      </c>
      <c r="K247" s="230" t="s">
        <v>1984</v>
      </c>
      <c r="L247" s="231" t="s">
        <v>1985</v>
      </c>
    </row>
    <row r="248" spans="1:12" s="34" customFormat="1" ht="69">
      <c r="A248" s="222">
        <v>246</v>
      </c>
      <c r="B248" s="223" t="s">
        <v>1986</v>
      </c>
      <c r="C248" s="224"/>
      <c r="D248" s="224">
        <f>2012-1931</f>
        <v>81</v>
      </c>
      <c r="E248" s="225">
        <v>11635</v>
      </c>
      <c r="F248" s="226">
        <v>242656</v>
      </c>
      <c r="G248" s="227">
        <v>645112</v>
      </c>
      <c r="H248" s="223" t="s">
        <v>1987</v>
      </c>
      <c r="I248" s="228" t="s">
        <v>1988</v>
      </c>
      <c r="J248" s="229" t="s">
        <v>1896</v>
      </c>
      <c r="K248" s="230" t="s">
        <v>1989</v>
      </c>
      <c r="L248" s="231" t="s">
        <v>1947</v>
      </c>
    </row>
    <row r="249" spans="1:12" s="34" customFormat="1" ht="91.5">
      <c r="A249" s="222">
        <v>247</v>
      </c>
      <c r="B249" s="223" t="s">
        <v>1990</v>
      </c>
      <c r="C249" s="224" t="s">
        <v>1991</v>
      </c>
      <c r="D249" s="224">
        <f>2012-1928</f>
        <v>84</v>
      </c>
      <c r="E249" s="225">
        <v>10424</v>
      </c>
      <c r="F249" s="232">
        <v>243528</v>
      </c>
      <c r="G249" s="227" t="s">
        <v>1992</v>
      </c>
      <c r="H249" s="230" t="s">
        <v>1993</v>
      </c>
      <c r="I249" s="233" t="s">
        <v>1994</v>
      </c>
      <c r="J249" s="229" t="s">
        <v>1896</v>
      </c>
      <c r="K249" s="230" t="s">
        <v>1995</v>
      </c>
      <c r="L249" s="231"/>
    </row>
    <row r="250" spans="1:12" s="34" customFormat="1" ht="35.25">
      <c r="A250" s="222">
        <v>248</v>
      </c>
      <c r="B250" s="223" t="s">
        <v>1996</v>
      </c>
      <c r="C250" s="224" t="s">
        <v>1997</v>
      </c>
      <c r="D250" s="224">
        <f>2012-1935</f>
        <v>77</v>
      </c>
      <c r="E250" s="225">
        <v>12970</v>
      </c>
      <c r="F250" s="226">
        <v>243740</v>
      </c>
      <c r="G250" s="227">
        <v>981376933</v>
      </c>
      <c r="H250" s="223" t="s">
        <v>1998</v>
      </c>
      <c r="I250" s="228" t="s">
        <v>1999</v>
      </c>
      <c r="J250" s="229" t="s">
        <v>1896</v>
      </c>
      <c r="K250" s="230" t="s">
        <v>514</v>
      </c>
      <c r="L250" s="231">
        <v>641443</v>
      </c>
    </row>
    <row r="251" spans="1:12" s="34" customFormat="1" ht="69">
      <c r="A251" s="222">
        <v>249</v>
      </c>
      <c r="B251" s="223" t="s">
        <v>2000</v>
      </c>
      <c r="C251" s="224"/>
      <c r="D251" s="224">
        <f>2012-1939</f>
        <v>73</v>
      </c>
      <c r="E251" s="225">
        <v>14465</v>
      </c>
      <c r="F251" s="226">
        <v>246310</v>
      </c>
      <c r="G251" s="227" t="s">
        <v>2001</v>
      </c>
      <c r="H251" s="223" t="s">
        <v>2002</v>
      </c>
      <c r="I251" s="228" t="s">
        <v>2003</v>
      </c>
      <c r="J251" s="229" t="s">
        <v>1896</v>
      </c>
      <c r="K251" s="230"/>
      <c r="L251" s="231"/>
    </row>
    <row r="252" spans="1:12" s="34" customFormat="1" ht="35.25">
      <c r="A252" s="222">
        <v>250</v>
      </c>
      <c r="B252" s="223" t="s">
        <v>2004</v>
      </c>
      <c r="C252" s="224"/>
      <c r="D252" s="224">
        <f>2012-1942</f>
        <v>70</v>
      </c>
      <c r="E252" s="225">
        <v>15513</v>
      </c>
      <c r="F252" s="231">
        <v>248923</v>
      </c>
      <c r="G252" s="227" t="s">
        <v>2005</v>
      </c>
      <c r="H252" s="223" t="s">
        <v>487</v>
      </c>
      <c r="I252" s="228" t="s">
        <v>2006</v>
      </c>
      <c r="J252" s="229" t="s">
        <v>1896</v>
      </c>
      <c r="K252" s="224"/>
      <c r="L252" s="231"/>
    </row>
    <row r="253" spans="1:12" s="34" customFormat="1" ht="57.75">
      <c r="A253" s="222">
        <v>251</v>
      </c>
      <c r="B253" s="223" t="s">
        <v>2007</v>
      </c>
      <c r="C253" s="224"/>
      <c r="D253" s="224">
        <f>2012-1942</f>
        <v>70</v>
      </c>
      <c r="E253" s="225">
        <v>15542</v>
      </c>
      <c r="F253" s="226">
        <v>249473</v>
      </c>
      <c r="G253" s="227" t="s">
        <v>2008</v>
      </c>
      <c r="H253" s="223" t="s">
        <v>2009</v>
      </c>
      <c r="I253" s="228" t="s">
        <v>2010</v>
      </c>
      <c r="J253" s="229" t="s">
        <v>1896</v>
      </c>
      <c r="K253" s="230"/>
      <c r="L253" s="231"/>
    </row>
    <row r="254" spans="1:12" s="34" customFormat="1" ht="46.5">
      <c r="A254" s="222">
        <v>252</v>
      </c>
      <c r="B254" s="223" t="s">
        <v>2011</v>
      </c>
      <c r="C254" s="224"/>
      <c r="D254" s="224">
        <f>2012-1942</f>
        <v>70</v>
      </c>
      <c r="E254" s="225">
        <v>15541</v>
      </c>
      <c r="F254" s="231">
        <v>249568</v>
      </c>
      <c r="G254" s="227" t="s">
        <v>2012</v>
      </c>
      <c r="H254" s="223" t="s">
        <v>2013</v>
      </c>
      <c r="I254" s="228" t="s">
        <v>2014</v>
      </c>
      <c r="J254" s="229" t="s">
        <v>1896</v>
      </c>
      <c r="K254" s="224"/>
      <c r="L254" s="231"/>
    </row>
    <row r="255" spans="1:12" s="34" customFormat="1" ht="57.75">
      <c r="A255" s="222">
        <v>253</v>
      </c>
      <c r="B255" s="223" t="s">
        <v>2015</v>
      </c>
      <c r="C255" s="224"/>
      <c r="D255" s="224">
        <f>2012-1941</f>
        <v>71</v>
      </c>
      <c r="E255" s="225">
        <v>15219</v>
      </c>
      <c r="F255" s="226">
        <v>251937</v>
      </c>
      <c r="G255" s="227" t="s">
        <v>2016</v>
      </c>
      <c r="H255" s="223" t="s">
        <v>2017</v>
      </c>
      <c r="I255" s="228" t="s">
        <v>2018</v>
      </c>
      <c r="J255" s="229" t="s">
        <v>1896</v>
      </c>
      <c r="K255" s="230" t="s">
        <v>2019</v>
      </c>
      <c r="L255" s="231" t="s">
        <v>2020</v>
      </c>
    </row>
    <row r="256" spans="1:12" s="34" customFormat="1" ht="35.25">
      <c r="A256" s="222">
        <v>254</v>
      </c>
      <c r="B256" s="223" t="s">
        <v>2021</v>
      </c>
      <c r="C256" s="224"/>
      <c r="D256" s="224">
        <f>2012-1939</f>
        <v>73</v>
      </c>
      <c r="E256" s="225">
        <v>14594</v>
      </c>
      <c r="F256" s="226">
        <v>254795</v>
      </c>
      <c r="G256" s="227" t="s">
        <v>2022</v>
      </c>
      <c r="H256" s="223" t="s">
        <v>2023</v>
      </c>
      <c r="I256" s="228"/>
      <c r="J256" s="229" t="s">
        <v>1896</v>
      </c>
      <c r="K256" s="230"/>
      <c r="L256" s="231"/>
    </row>
    <row r="257" spans="1:12" s="34" customFormat="1" ht="170.25">
      <c r="A257" s="222">
        <v>255</v>
      </c>
      <c r="B257" s="223" t="s">
        <v>2024</v>
      </c>
      <c r="C257" s="224"/>
      <c r="D257" s="224">
        <f>2012-1941</f>
        <v>71</v>
      </c>
      <c r="E257" s="225">
        <v>15252</v>
      </c>
      <c r="F257" s="226">
        <v>259513</v>
      </c>
      <c r="G257" s="227"/>
      <c r="H257" s="223" t="s">
        <v>2025</v>
      </c>
      <c r="I257" s="228" t="s">
        <v>2026</v>
      </c>
      <c r="J257" s="229" t="s">
        <v>1896</v>
      </c>
      <c r="K257" s="230"/>
      <c r="L257" s="231"/>
    </row>
    <row r="258" spans="1:12" s="34" customFormat="1" ht="35.25">
      <c r="A258" s="222">
        <v>256</v>
      </c>
      <c r="B258" s="223" t="s">
        <v>2027</v>
      </c>
      <c r="C258" s="224"/>
      <c r="D258" s="224">
        <f>2012-1941</f>
        <v>71</v>
      </c>
      <c r="E258" s="225">
        <v>15239</v>
      </c>
      <c r="F258" s="226">
        <v>263641</v>
      </c>
      <c r="G258" s="227"/>
      <c r="H258" s="223" t="s">
        <v>2028</v>
      </c>
      <c r="I258" s="228" t="s">
        <v>2029</v>
      </c>
      <c r="J258" s="229" t="s">
        <v>1896</v>
      </c>
      <c r="K258" s="230" t="s">
        <v>2030</v>
      </c>
      <c r="L258" s="231">
        <v>21644175</v>
      </c>
    </row>
    <row r="259" spans="1:12" s="34" customFormat="1" ht="114">
      <c r="A259" s="222">
        <v>257</v>
      </c>
      <c r="B259" s="223" t="s">
        <v>2031</v>
      </c>
      <c r="C259" s="224"/>
      <c r="D259" s="234">
        <f>2012-1933</f>
        <v>79</v>
      </c>
      <c r="E259" s="225">
        <v>12296</v>
      </c>
      <c r="F259" s="235">
        <v>275087</v>
      </c>
      <c r="G259" s="227" t="s">
        <v>1964</v>
      </c>
      <c r="H259" s="230" t="s">
        <v>1965</v>
      </c>
      <c r="I259" s="233" t="s">
        <v>2032</v>
      </c>
      <c r="J259" s="229" t="s">
        <v>1896</v>
      </c>
      <c r="K259" s="224"/>
      <c r="L259" s="231"/>
    </row>
    <row r="260" spans="1:12" s="34" customFormat="1" ht="35.25">
      <c r="A260" s="222">
        <v>258</v>
      </c>
      <c r="B260" s="223" t="s">
        <v>2033</v>
      </c>
      <c r="C260" s="224"/>
      <c r="D260" s="224">
        <f>2012-1946</f>
        <v>66</v>
      </c>
      <c r="E260" s="225">
        <v>16847</v>
      </c>
      <c r="F260" s="226">
        <v>279767</v>
      </c>
      <c r="G260" s="227">
        <v>983832774</v>
      </c>
      <c r="H260" s="223" t="s">
        <v>2034</v>
      </c>
      <c r="I260" s="228" t="s">
        <v>2029</v>
      </c>
      <c r="J260" s="229" t="s">
        <v>1896</v>
      </c>
      <c r="K260" s="230" t="s">
        <v>2035</v>
      </c>
      <c r="L260" s="231">
        <v>983451326</v>
      </c>
    </row>
    <row r="261" spans="1:12" s="34" customFormat="1" ht="57.75">
      <c r="A261" s="222">
        <v>259</v>
      </c>
      <c r="B261" s="223" t="s">
        <v>2036</v>
      </c>
      <c r="C261" s="224"/>
      <c r="D261" s="224">
        <f>2012-1928</f>
        <v>84</v>
      </c>
      <c r="E261" s="225">
        <v>10529</v>
      </c>
      <c r="F261" s="226">
        <v>284779</v>
      </c>
      <c r="G261" s="227"/>
      <c r="H261" s="223" t="s">
        <v>2037</v>
      </c>
      <c r="I261" s="228" t="s">
        <v>2038</v>
      </c>
      <c r="J261" s="229" t="s">
        <v>1896</v>
      </c>
      <c r="K261" s="230" t="s">
        <v>2039</v>
      </c>
      <c r="L261" s="231" t="s">
        <v>2040</v>
      </c>
    </row>
    <row r="262" spans="1:12" s="34" customFormat="1" ht="57.75">
      <c r="A262" s="222">
        <v>260</v>
      </c>
      <c r="B262" s="223" t="s">
        <v>2041</v>
      </c>
      <c r="C262" s="224"/>
      <c r="D262" s="224">
        <f>2012-1935</f>
        <v>77</v>
      </c>
      <c r="E262" s="225">
        <v>13072</v>
      </c>
      <c r="F262" s="226">
        <v>290271</v>
      </c>
      <c r="G262" s="227"/>
      <c r="H262" s="223" t="s">
        <v>2042</v>
      </c>
      <c r="I262" s="228" t="s">
        <v>2043</v>
      </c>
      <c r="J262" s="229" t="s">
        <v>1896</v>
      </c>
      <c r="K262" s="230" t="s">
        <v>2044</v>
      </c>
      <c r="L262" s="231" t="s">
        <v>2045</v>
      </c>
    </row>
    <row r="263" spans="1:12" s="34" customFormat="1" ht="204">
      <c r="A263" s="222">
        <v>261</v>
      </c>
      <c r="B263" s="223" t="s">
        <v>2046</v>
      </c>
      <c r="C263" s="224" t="s">
        <v>2047</v>
      </c>
      <c r="D263" s="234">
        <f>2012-1935</f>
        <v>77</v>
      </c>
      <c r="E263" s="225">
        <v>12922</v>
      </c>
      <c r="F263" s="232">
        <v>291070</v>
      </c>
      <c r="G263" s="227">
        <v>982836172</v>
      </c>
      <c r="H263" s="230" t="s">
        <v>2048</v>
      </c>
      <c r="I263" s="233" t="s">
        <v>2049</v>
      </c>
      <c r="J263" s="229" t="s">
        <v>1896</v>
      </c>
      <c r="K263" s="230" t="s">
        <v>2050</v>
      </c>
      <c r="L263" s="231">
        <v>982830172</v>
      </c>
    </row>
    <row r="264" spans="1:12" s="34" customFormat="1" ht="69">
      <c r="A264" s="222">
        <v>262</v>
      </c>
      <c r="B264" s="223" t="s">
        <v>2051</v>
      </c>
      <c r="C264" s="224"/>
      <c r="D264" s="224">
        <f>2012-1946</f>
        <v>66</v>
      </c>
      <c r="E264" s="225">
        <v>16951</v>
      </c>
      <c r="F264" s="226">
        <v>300264</v>
      </c>
      <c r="G264" s="227">
        <v>21642458</v>
      </c>
      <c r="H264" s="223" t="s">
        <v>2052</v>
      </c>
      <c r="I264" s="228" t="s">
        <v>2053</v>
      </c>
      <c r="J264" s="229" t="s">
        <v>1896</v>
      </c>
      <c r="K264" s="230"/>
      <c r="L264" s="231"/>
    </row>
    <row r="265" spans="1:12" s="34" customFormat="1" ht="46.5">
      <c r="A265" s="222">
        <v>263</v>
      </c>
      <c r="B265" s="223" t="s">
        <v>2054</v>
      </c>
      <c r="C265" s="224" t="s">
        <v>2055</v>
      </c>
      <c r="D265" s="224">
        <f>2012-1945</f>
        <v>67</v>
      </c>
      <c r="E265" s="225">
        <v>16459</v>
      </c>
      <c r="F265" s="232">
        <v>302895</v>
      </c>
      <c r="G265" s="227"/>
      <c r="H265" s="230" t="s">
        <v>1907</v>
      </c>
      <c r="I265" s="233" t="s">
        <v>1908</v>
      </c>
      <c r="J265" s="229" t="s">
        <v>1896</v>
      </c>
      <c r="K265" s="230"/>
      <c r="L265" s="231"/>
    </row>
    <row r="266" spans="1:12" s="34" customFormat="1" ht="57.75">
      <c r="A266" s="222">
        <v>264</v>
      </c>
      <c r="B266" s="223" t="s">
        <v>2056</v>
      </c>
      <c r="C266" s="224" t="s">
        <v>2057</v>
      </c>
      <c r="D266" s="224">
        <f>2012-1941</f>
        <v>71</v>
      </c>
      <c r="E266" s="225">
        <v>15113</v>
      </c>
      <c r="F266" s="226">
        <v>302960</v>
      </c>
      <c r="G266" s="227" t="s">
        <v>2058</v>
      </c>
      <c r="H266" s="223" t="s">
        <v>2059</v>
      </c>
      <c r="I266" s="228" t="s">
        <v>2060</v>
      </c>
      <c r="J266" s="229" t="s">
        <v>1896</v>
      </c>
      <c r="K266" s="230" t="s">
        <v>1984</v>
      </c>
      <c r="L266" s="231" t="s">
        <v>1985</v>
      </c>
    </row>
    <row r="267" spans="1:12" s="34" customFormat="1" ht="46.5">
      <c r="A267" s="222">
        <v>265</v>
      </c>
      <c r="B267" s="223" t="s">
        <v>2061</v>
      </c>
      <c r="C267" s="224"/>
      <c r="D267" s="224">
        <f>2012-1944</f>
        <v>68</v>
      </c>
      <c r="E267" s="225">
        <v>16322</v>
      </c>
      <c r="F267" s="226">
        <v>312884</v>
      </c>
      <c r="G267" s="227" t="s">
        <v>2062</v>
      </c>
      <c r="H267" s="223" t="s">
        <v>2063</v>
      </c>
      <c r="I267" s="228" t="s">
        <v>2064</v>
      </c>
      <c r="J267" s="229" t="s">
        <v>1896</v>
      </c>
      <c r="K267" s="230"/>
      <c r="L267" s="231"/>
    </row>
    <row r="268" spans="1:12" s="34" customFormat="1" ht="57.75">
      <c r="A268" s="222">
        <v>266</v>
      </c>
      <c r="B268" s="223" t="s">
        <v>2065</v>
      </c>
      <c r="C268" s="224"/>
      <c r="D268" s="224">
        <f>2012-1945</f>
        <v>67</v>
      </c>
      <c r="E268" s="225">
        <v>16685</v>
      </c>
      <c r="F268" s="226">
        <v>315589</v>
      </c>
      <c r="G268" s="227" t="s">
        <v>2066</v>
      </c>
      <c r="H268" s="223" t="s">
        <v>2067</v>
      </c>
      <c r="I268" s="228" t="s">
        <v>2068</v>
      </c>
      <c r="J268" s="229" t="s">
        <v>1896</v>
      </c>
      <c r="K268" s="230" t="s">
        <v>2069</v>
      </c>
      <c r="L268" s="231" t="s">
        <v>2066</v>
      </c>
    </row>
    <row r="269" spans="1:12" s="34" customFormat="1" ht="159">
      <c r="A269" s="222">
        <v>267</v>
      </c>
      <c r="B269" s="223" t="s">
        <v>2070</v>
      </c>
      <c r="C269" s="224"/>
      <c r="D269" s="224">
        <f>2012-1940</f>
        <v>72</v>
      </c>
      <c r="E269" s="225">
        <v>14670</v>
      </c>
      <c r="F269" s="226">
        <v>322501</v>
      </c>
      <c r="G269" s="227"/>
      <c r="H269" s="223" t="s">
        <v>2071</v>
      </c>
      <c r="I269" s="228" t="s">
        <v>2072</v>
      </c>
      <c r="J269" s="229" t="s">
        <v>1896</v>
      </c>
      <c r="K269" s="230"/>
      <c r="L269" s="231"/>
    </row>
    <row r="270" spans="1:12" s="34" customFormat="1" ht="46.5">
      <c r="A270" s="222">
        <v>268</v>
      </c>
      <c r="B270" s="223" t="s">
        <v>2073</v>
      </c>
      <c r="C270" s="224"/>
      <c r="D270" s="224">
        <f>2012-1934</f>
        <v>78</v>
      </c>
      <c r="E270" s="225">
        <v>12767</v>
      </c>
      <c r="F270" s="231">
        <v>329954</v>
      </c>
      <c r="G270" s="227">
        <v>21640283</v>
      </c>
      <c r="H270" s="223" t="s">
        <v>2074</v>
      </c>
      <c r="I270" s="228" t="s">
        <v>2075</v>
      </c>
      <c r="J270" s="229" t="s">
        <v>1896</v>
      </c>
      <c r="K270" s="224"/>
      <c r="L270" s="231"/>
    </row>
    <row r="271" spans="1:12" s="34" customFormat="1" ht="35.25">
      <c r="A271" s="222">
        <v>269</v>
      </c>
      <c r="B271" s="223" t="s">
        <v>2076</v>
      </c>
      <c r="C271" s="224"/>
      <c r="D271" s="224">
        <f>2012-1940</f>
        <v>72</v>
      </c>
      <c r="E271" s="225">
        <v>14820</v>
      </c>
      <c r="F271" s="226">
        <v>330210</v>
      </c>
      <c r="G271" s="227">
        <v>653336</v>
      </c>
      <c r="H271" s="223" t="s">
        <v>2077</v>
      </c>
      <c r="I271" s="228" t="s">
        <v>2078</v>
      </c>
      <c r="J271" s="229" t="s">
        <v>1896</v>
      </c>
      <c r="K271" s="230" t="s">
        <v>2079</v>
      </c>
      <c r="L271" s="231"/>
    </row>
    <row r="272" spans="1:12" s="34" customFormat="1" ht="35.25">
      <c r="A272" s="222">
        <v>270</v>
      </c>
      <c r="B272" s="223" t="s">
        <v>2080</v>
      </c>
      <c r="C272" s="224" t="s">
        <v>2081</v>
      </c>
      <c r="D272" s="224">
        <f>2012-1927</f>
        <v>85</v>
      </c>
      <c r="E272" s="225">
        <v>10178</v>
      </c>
      <c r="F272" s="226">
        <v>344223</v>
      </c>
      <c r="G272" s="227" t="s">
        <v>2082</v>
      </c>
      <c r="H272" s="223" t="s">
        <v>2083</v>
      </c>
      <c r="I272" s="228" t="s">
        <v>2084</v>
      </c>
      <c r="J272" s="229" t="s">
        <v>1896</v>
      </c>
      <c r="K272" s="230"/>
      <c r="L272" s="231"/>
    </row>
    <row r="273" spans="1:12" s="34" customFormat="1" ht="80.25">
      <c r="A273" s="222">
        <v>271</v>
      </c>
      <c r="B273" s="223" t="s">
        <v>2085</v>
      </c>
      <c r="C273" s="224"/>
      <c r="D273" s="224">
        <f>2012-1945</f>
        <v>67</v>
      </c>
      <c r="E273" s="225">
        <v>16441</v>
      </c>
      <c r="F273" s="226">
        <v>348418</v>
      </c>
      <c r="G273" s="227" t="s">
        <v>2086</v>
      </c>
      <c r="H273" s="223" t="s">
        <v>2087</v>
      </c>
      <c r="I273" s="228" t="s">
        <v>2088</v>
      </c>
      <c r="J273" s="229" t="s">
        <v>1896</v>
      </c>
      <c r="K273" s="230" t="s">
        <v>2089</v>
      </c>
      <c r="L273" s="231" t="s">
        <v>2090</v>
      </c>
    </row>
    <row r="274" spans="1:12" s="34" customFormat="1" ht="69">
      <c r="A274" s="222">
        <v>272</v>
      </c>
      <c r="B274" s="223" t="s">
        <v>2091</v>
      </c>
      <c r="C274" s="224"/>
      <c r="D274" s="224">
        <f>2012-1946</f>
        <v>66</v>
      </c>
      <c r="E274" s="225">
        <v>17151</v>
      </c>
      <c r="F274" s="226">
        <v>348421</v>
      </c>
      <c r="G274" s="227" t="s">
        <v>2092</v>
      </c>
      <c r="H274" s="223" t="s">
        <v>2093</v>
      </c>
      <c r="I274" s="228" t="s">
        <v>2094</v>
      </c>
      <c r="J274" s="229" t="s">
        <v>1896</v>
      </c>
      <c r="K274" s="230" t="s">
        <v>2095</v>
      </c>
      <c r="L274" s="231" t="s">
        <v>2096</v>
      </c>
    </row>
    <row r="275" spans="1:12" s="34" customFormat="1" ht="114">
      <c r="A275" s="222">
        <v>273</v>
      </c>
      <c r="B275" s="223" t="s">
        <v>2097</v>
      </c>
      <c r="C275" s="224" t="s">
        <v>2098</v>
      </c>
      <c r="D275" s="224">
        <f>2012-1945</f>
        <v>67</v>
      </c>
      <c r="E275" s="225">
        <v>16583</v>
      </c>
      <c r="F275" s="226">
        <v>358597</v>
      </c>
      <c r="G275" s="227" t="s">
        <v>2099</v>
      </c>
      <c r="H275" s="223" t="s">
        <v>2100</v>
      </c>
      <c r="I275" s="228" t="s">
        <v>2101</v>
      </c>
      <c r="J275" s="229" t="s">
        <v>1896</v>
      </c>
      <c r="K275" s="230" t="s">
        <v>2102</v>
      </c>
      <c r="L275" s="231" t="s">
        <v>2099</v>
      </c>
    </row>
    <row r="276" spans="1:12" s="34" customFormat="1" ht="159">
      <c r="A276" s="222">
        <v>274</v>
      </c>
      <c r="B276" s="223" t="s">
        <v>2103</v>
      </c>
      <c r="C276" s="224" t="s">
        <v>2104</v>
      </c>
      <c r="D276" s="224">
        <f>2012-1942</f>
        <v>70</v>
      </c>
      <c r="E276" s="225">
        <v>15519</v>
      </c>
      <c r="F276" s="226">
        <v>368014</v>
      </c>
      <c r="G276" s="227" t="s">
        <v>2105</v>
      </c>
      <c r="H276" s="223" t="s">
        <v>2106</v>
      </c>
      <c r="I276" s="228" t="s">
        <v>2107</v>
      </c>
      <c r="J276" s="229" t="s">
        <v>1896</v>
      </c>
      <c r="K276" s="230"/>
      <c r="L276" s="231"/>
    </row>
    <row r="277" spans="1:12" s="34" customFormat="1" ht="46.5">
      <c r="A277" s="222">
        <v>275</v>
      </c>
      <c r="B277" s="223" t="s">
        <v>2108</v>
      </c>
      <c r="C277" s="224"/>
      <c r="D277" s="224">
        <f>2012-1946</f>
        <v>66</v>
      </c>
      <c r="E277" s="225">
        <v>16949</v>
      </c>
      <c r="F277" s="226">
        <v>371074</v>
      </c>
      <c r="G277" s="227"/>
      <c r="H277" s="223" t="s">
        <v>1940</v>
      </c>
      <c r="I277" s="228" t="s">
        <v>1941</v>
      </c>
      <c r="J277" s="229" t="s">
        <v>1896</v>
      </c>
      <c r="K277" s="230"/>
      <c r="L277" s="231"/>
    </row>
    <row r="278" spans="1:12" s="34" customFormat="1" ht="170.25">
      <c r="A278" s="222">
        <v>276</v>
      </c>
      <c r="B278" s="223" t="s">
        <v>2109</v>
      </c>
      <c r="C278" s="224" t="s">
        <v>2110</v>
      </c>
      <c r="D278" s="224">
        <f>2012-1942</f>
        <v>70</v>
      </c>
      <c r="E278" s="225">
        <v>15347</v>
      </c>
      <c r="F278" s="226">
        <v>371904</v>
      </c>
      <c r="G278" s="227" t="s">
        <v>2111</v>
      </c>
      <c r="H278" s="223" t="s">
        <v>2112</v>
      </c>
      <c r="I278" s="228" t="s">
        <v>2113</v>
      </c>
      <c r="J278" s="229" t="s">
        <v>1896</v>
      </c>
      <c r="K278" s="223" t="s">
        <v>2114</v>
      </c>
      <c r="L278" s="228" t="s">
        <v>2115</v>
      </c>
    </row>
    <row r="279" spans="1:12" s="34" customFormat="1" ht="35.25">
      <c r="A279" s="222">
        <v>277</v>
      </c>
      <c r="B279" s="223" t="s">
        <v>2116</v>
      </c>
      <c r="C279" s="224" t="s">
        <v>2117</v>
      </c>
      <c r="D279" s="224">
        <f>2012-1941</f>
        <v>71</v>
      </c>
      <c r="E279" s="225">
        <v>15253</v>
      </c>
      <c r="F279" s="226">
        <v>372132</v>
      </c>
      <c r="G279" s="227">
        <v>653336</v>
      </c>
      <c r="H279" s="223" t="s">
        <v>2077</v>
      </c>
      <c r="I279" s="228" t="s">
        <v>2078</v>
      </c>
      <c r="J279" s="229" t="s">
        <v>1896</v>
      </c>
      <c r="K279" s="230" t="s">
        <v>2079</v>
      </c>
      <c r="L279" s="231"/>
    </row>
    <row r="280" spans="1:12" s="34" customFormat="1" ht="80.25">
      <c r="A280" s="222">
        <v>278</v>
      </c>
      <c r="B280" s="223" t="s">
        <v>2118</v>
      </c>
      <c r="C280" s="224"/>
      <c r="D280" s="224">
        <f>2012-1940</f>
        <v>72</v>
      </c>
      <c r="E280" s="225">
        <v>14915</v>
      </c>
      <c r="F280" s="226">
        <v>373636</v>
      </c>
      <c r="G280" s="227"/>
      <c r="H280" s="223" t="s">
        <v>1936</v>
      </c>
      <c r="I280" s="228" t="s">
        <v>1937</v>
      </c>
      <c r="J280" s="229" t="s">
        <v>1896</v>
      </c>
      <c r="K280" s="230"/>
      <c r="L280" s="231"/>
    </row>
    <row r="281" spans="1:12" s="34" customFormat="1" ht="80.25">
      <c r="A281" s="222">
        <v>279</v>
      </c>
      <c r="B281" s="223" t="s">
        <v>2119</v>
      </c>
      <c r="C281" s="224" t="s">
        <v>71</v>
      </c>
      <c r="D281" s="224">
        <f>2012-1933</f>
        <v>79</v>
      </c>
      <c r="E281" s="225">
        <v>12307</v>
      </c>
      <c r="F281" s="226">
        <v>376329</v>
      </c>
      <c r="G281" s="227" t="s">
        <v>2120</v>
      </c>
      <c r="H281" s="223" t="s">
        <v>2121</v>
      </c>
      <c r="I281" s="228" t="s">
        <v>2122</v>
      </c>
      <c r="J281" s="229" t="s">
        <v>1896</v>
      </c>
      <c r="K281" s="230" t="s">
        <v>2123</v>
      </c>
      <c r="L281" s="231" t="s">
        <v>2124</v>
      </c>
    </row>
    <row r="282" spans="1:12" s="34" customFormat="1" ht="91.5">
      <c r="A282" s="222">
        <v>280</v>
      </c>
      <c r="B282" s="223" t="s">
        <v>2125</v>
      </c>
      <c r="C282" s="224" t="s">
        <v>523</v>
      </c>
      <c r="D282" s="224">
        <f>2012-1928</f>
        <v>84</v>
      </c>
      <c r="E282" s="225">
        <v>10522</v>
      </c>
      <c r="F282" s="232">
        <v>384308</v>
      </c>
      <c r="G282" s="227" t="s">
        <v>1992</v>
      </c>
      <c r="H282" s="230" t="s">
        <v>1993</v>
      </c>
      <c r="I282" s="233" t="s">
        <v>1994</v>
      </c>
      <c r="J282" s="229" t="s">
        <v>1896</v>
      </c>
      <c r="K282" s="230" t="s">
        <v>1995</v>
      </c>
      <c r="L282" s="231"/>
    </row>
    <row r="283" spans="1:12" s="34" customFormat="1" ht="35.25">
      <c r="A283" s="222">
        <v>281</v>
      </c>
      <c r="B283" s="223" t="s">
        <v>2126</v>
      </c>
      <c r="C283" s="224"/>
      <c r="D283" s="224">
        <f>2012-1938</f>
        <v>74</v>
      </c>
      <c r="E283" s="225">
        <v>14041</v>
      </c>
      <c r="F283" s="231">
        <v>386853</v>
      </c>
      <c r="G283" s="227" t="s">
        <v>2127</v>
      </c>
      <c r="H283" s="223" t="s">
        <v>2128</v>
      </c>
      <c r="I283" s="228"/>
      <c r="J283" s="229" t="s">
        <v>1896</v>
      </c>
      <c r="K283" s="224"/>
      <c r="L283" s="231"/>
    </row>
    <row r="284" spans="1:12" s="34" customFormat="1" ht="80.25">
      <c r="A284" s="222">
        <v>282</v>
      </c>
      <c r="B284" s="223" t="s">
        <v>2129</v>
      </c>
      <c r="C284" s="224"/>
      <c r="D284" s="224">
        <f>2012-1942</f>
        <v>70</v>
      </c>
      <c r="E284" s="225">
        <v>15669</v>
      </c>
      <c r="F284" s="226">
        <v>395357</v>
      </c>
      <c r="G284" s="227">
        <v>21641895</v>
      </c>
      <c r="H284" s="223" t="s">
        <v>2130</v>
      </c>
      <c r="I284" s="228" t="s">
        <v>2131</v>
      </c>
      <c r="J284" s="229" t="s">
        <v>1896</v>
      </c>
      <c r="K284" s="230" t="s">
        <v>2132</v>
      </c>
      <c r="L284" s="231"/>
    </row>
    <row r="285" spans="1:12" s="34" customFormat="1" ht="159">
      <c r="A285" s="222">
        <v>283</v>
      </c>
      <c r="B285" s="223" t="s">
        <v>2133</v>
      </c>
      <c r="C285" s="224" t="s">
        <v>2134</v>
      </c>
      <c r="D285" s="224">
        <f>2012-1941</f>
        <v>71</v>
      </c>
      <c r="E285" s="225">
        <v>15166</v>
      </c>
      <c r="F285" s="226">
        <v>399629</v>
      </c>
      <c r="G285" s="227" t="s">
        <v>2135</v>
      </c>
      <c r="H285" s="223" t="s">
        <v>2136</v>
      </c>
      <c r="I285" s="228" t="s">
        <v>2137</v>
      </c>
      <c r="J285" s="229" t="s">
        <v>1896</v>
      </c>
      <c r="K285" s="230" t="s">
        <v>2138</v>
      </c>
      <c r="L285" s="231" t="s">
        <v>2135</v>
      </c>
    </row>
    <row r="286" spans="1:12" s="34" customFormat="1" ht="204">
      <c r="A286" s="222">
        <v>284</v>
      </c>
      <c r="B286" s="223" t="s">
        <v>2139</v>
      </c>
      <c r="C286" s="224" t="s">
        <v>554</v>
      </c>
      <c r="D286" s="234">
        <f>2012-1944</f>
        <v>68</v>
      </c>
      <c r="E286" s="225">
        <v>16091</v>
      </c>
      <c r="F286" s="232">
        <v>408647</v>
      </c>
      <c r="G286" s="227">
        <v>981711265</v>
      </c>
      <c r="H286" s="230" t="s">
        <v>2140</v>
      </c>
      <c r="I286" s="233" t="s">
        <v>2141</v>
      </c>
      <c r="J286" s="229" t="s">
        <v>1896</v>
      </c>
      <c r="K286" s="230"/>
      <c r="L286" s="231"/>
    </row>
    <row r="287" spans="1:12" s="34" customFormat="1" ht="69">
      <c r="A287" s="222">
        <v>285</v>
      </c>
      <c r="B287" s="223" t="s">
        <v>2142</v>
      </c>
      <c r="C287" s="224" t="s">
        <v>2143</v>
      </c>
      <c r="D287" s="224">
        <f>2012-1946</f>
        <v>66</v>
      </c>
      <c r="E287" s="225">
        <v>16898</v>
      </c>
      <c r="F287" s="226">
        <v>408809</v>
      </c>
      <c r="G287" s="227" t="s">
        <v>2144</v>
      </c>
      <c r="H287" s="223" t="s">
        <v>2145</v>
      </c>
      <c r="I287" s="228" t="s">
        <v>2146</v>
      </c>
      <c r="J287" s="229" t="s">
        <v>1896</v>
      </c>
      <c r="K287" s="230" t="s">
        <v>2147</v>
      </c>
      <c r="L287" s="231" t="s">
        <v>2148</v>
      </c>
    </row>
    <row r="288" spans="1:12" s="34" customFormat="1" ht="114">
      <c r="A288" s="222">
        <v>286</v>
      </c>
      <c r="B288" s="223" t="s">
        <v>2149</v>
      </c>
      <c r="C288" s="224"/>
      <c r="D288" s="224">
        <f>2012-1943</f>
        <v>69</v>
      </c>
      <c r="E288" s="225">
        <v>15716</v>
      </c>
      <c r="F288" s="226">
        <v>412949</v>
      </c>
      <c r="G288" s="227" t="s">
        <v>2150</v>
      </c>
      <c r="H288" s="223" t="s">
        <v>2151</v>
      </c>
      <c r="I288" s="228" t="s">
        <v>2152</v>
      </c>
      <c r="J288" s="229" t="s">
        <v>1896</v>
      </c>
      <c r="K288" s="230" t="s">
        <v>2153</v>
      </c>
      <c r="L288" s="231" t="s">
        <v>2154</v>
      </c>
    </row>
    <row r="289" spans="1:12" s="34" customFormat="1" ht="35.25">
      <c r="A289" s="222">
        <v>287</v>
      </c>
      <c r="B289" s="223" t="s">
        <v>2155</v>
      </c>
      <c r="C289" s="224"/>
      <c r="D289" s="224">
        <f>2012-1946</f>
        <v>66</v>
      </c>
      <c r="E289" s="225">
        <v>17156</v>
      </c>
      <c r="F289" s="231">
        <v>427901</v>
      </c>
      <c r="G289" s="227" t="s">
        <v>2156</v>
      </c>
      <c r="H289" s="223" t="s">
        <v>2157</v>
      </c>
      <c r="I289" s="228"/>
      <c r="J289" s="229" t="s">
        <v>1896</v>
      </c>
      <c r="K289" s="224"/>
      <c r="L289" s="231"/>
    </row>
    <row r="290" spans="1:12" s="34" customFormat="1" ht="57.75">
      <c r="A290" s="222">
        <v>288</v>
      </c>
      <c r="B290" s="223" t="s">
        <v>2158</v>
      </c>
      <c r="C290" s="224"/>
      <c r="D290" s="224">
        <f>2012-1944</f>
        <v>68</v>
      </c>
      <c r="E290" s="225">
        <v>16251</v>
      </c>
      <c r="F290" s="226">
        <v>436925</v>
      </c>
      <c r="G290" s="227"/>
      <c r="H290" s="223" t="s">
        <v>2159</v>
      </c>
      <c r="I290" s="228" t="s">
        <v>2160</v>
      </c>
      <c r="J290" s="229" t="s">
        <v>1896</v>
      </c>
      <c r="K290" s="230" t="s">
        <v>2161</v>
      </c>
      <c r="L290" s="231"/>
    </row>
    <row r="291" spans="1:12" s="34" customFormat="1" ht="35.25">
      <c r="A291" s="222">
        <v>289</v>
      </c>
      <c r="B291" s="223" t="s">
        <v>2162</v>
      </c>
      <c r="C291" s="224" t="s">
        <v>2163</v>
      </c>
      <c r="D291" s="224">
        <f>2012-1942</f>
        <v>70</v>
      </c>
      <c r="E291" s="225">
        <v>15535</v>
      </c>
      <c r="F291" s="226">
        <v>438271</v>
      </c>
      <c r="G291" s="227" t="s">
        <v>2164</v>
      </c>
      <c r="H291" s="223" t="s">
        <v>2165</v>
      </c>
      <c r="I291" s="228" t="s">
        <v>2166</v>
      </c>
      <c r="J291" s="229" t="s">
        <v>1896</v>
      </c>
      <c r="K291" s="230"/>
      <c r="L291" s="231"/>
    </row>
    <row r="292" spans="1:12" s="34" customFormat="1" ht="46.5">
      <c r="A292" s="222">
        <v>290</v>
      </c>
      <c r="B292" s="223" t="s">
        <v>2167</v>
      </c>
      <c r="C292" s="224"/>
      <c r="D292" s="224">
        <f>2012-1944</f>
        <v>68</v>
      </c>
      <c r="E292" s="225">
        <v>16435</v>
      </c>
      <c r="F292" s="231">
        <v>449331</v>
      </c>
      <c r="G292" s="227" t="s">
        <v>2168</v>
      </c>
      <c r="H292" s="223" t="s">
        <v>2169</v>
      </c>
      <c r="I292" s="228" t="s">
        <v>2170</v>
      </c>
      <c r="J292" s="229" t="s">
        <v>1896</v>
      </c>
      <c r="K292" s="224"/>
      <c r="L292" s="231"/>
    </row>
    <row r="293" spans="1:12" s="34" customFormat="1" ht="80.25">
      <c r="A293" s="222">
        <v>291</v>
      </c>
      <c r="B293" s="223" t="s">
        <v>2171</v>
      </c>
      <c r="C293" s="224"/>
      <c r="D293" s="224">
        <f>2012-1934</f>
        <v>78</v>
      </c>
      <c r="E293" s="225">
        <v>12783</v>
      </c>
      <c r="F293" s="226">
        <v>449536</v>
      </c>
      <c r="G293" s="227">
        <v>653060</v>
      </c>
      <c r="H293" s="223" t="s">
        <v>2172</v>
      </c>
      <c r="I293" s="228" t="s">
        <v>2173</v>
      </c>
      <c r="J293" s="229" t="s">
        <v>1896</v>
      </c>
      <c r="K293" s="230" t="s">
        <v>2174</v>
      </c>
      <c r="L293" s="231" t="s">
        <v>2175</v>
      </c>
    </row>
    <row r="294" spans="1:12" s="34" customFormat="1" ht="46.5">
      <c r="A294" s="222">
        <v>292</v>
      </c>
      <c r="B294" s="223" t="s">
        <v>2176</v>
      </c>
      <c r="C294" s="224" t="s">
        <v>586</v>
      </c>
      <c r="D294" s="224">
        <f>2012-1946</f>
        <v>66</v>
      </c>
      <c r="E294" s="225">
        <v>16871</v>
      </c>
      <c r="F294" s="226">
        <v>453089</v>
      </c>
      <c r="G294" s="227">
        <v>984958868</v>
      </c>
      <c r="H294" s="223" t="s">
        <v>2177</v>
      </c>
      <c r="I294" s="228" t="s">
        <v>2178</v>
      </c>
      <c r="J294" s="229" t="s">
        <v>1896</v>
      </c>
      <c r="K294" s="230" t="s">
        <v>2179</v>
      </c>
      <c r="L294" s="231">
        <v>984958868</v>
      </c>
    </row>
    <row r="295" spans="1:12" s="34" customFormat="1" ht="46.5">
      <c r="A295" s="222">
        <v>293</v>
      </c>
      <c r="B295" s="223" t="s">
        <v>2180</v>
      </c>
      <c r="C295" s="224"/>
      <c r="D295" s="224">
        <f>2012-1941</f>
        <v>71</v>
      </c>
      <c r="E295" s="225">
        <v>15055</v>
      </c>
      <c r="F295" s="226">
        <v>478976</v>
      </c>
      <c r="G295" s="227"/>
      <c r="H295" s="223" t="s">
        <v>2181</v>
      </c>
      <c r="I295" s="228" t="s">
        <v>2182</v>
      </c>
      <c r="J295" s="229" t="s">
        <v>1896</v>
      </c>
      <c r="K295" s="230" t="s">
        <v>2183</v>
      </c>
      <c r="L295" s="231">
        <v>21643128</v>
      </c>
    </row>
    <row r="296" spans="1:12" s="34" customFormat="1" ht="35.25">
      <c r="A296" s="222">
        <v>294</v>
      </c>
      <c r="B296" s="223" t="s">
        <v>2184</v>
      </c>
      <c r="C296" s="224"/>
      <c r="D296" s="224">
        <f>2012-1936</f>
        <v>76</v>
      </c>
      <c r="E296" s="225">
        <v>13477</v>
      </c>
      <c r="F296" s="231">
        <v>481943</v>
      </c>
      <c r="G296" s="227" t="s">
        <v>2185</v>
      </c>
      <c r="H296" s="223" t="s">
        <v>2186</v>
      </c>
      <c r="I296" s="228"/>
      <c r="J296" s="229" t="s">
        <v>1896</v>
      </c>
      <c r="K296" s="224"/>
      <c r="L296" s="231"/>
    </row>
    <row r="297" spans="1:12" s="34" customFormat="1" ht="46.5">
      <c r="A297" s="222">
        <v>295</v>
      </c>
      <c r="B297" s="223" t="s">
        <v>2187</v>
      </c>
      <c r="C297" s="224"/>
      <c r="D297" s="224">
        <f>2012-1947</f>
        <v>65</v>
      </c>
      <c r="E297" s="225">
        <v>17177</v>
      </c>
      <c r="F297" s="226">
        <v>482158</v>
      </c>
      <c r="G297" s="227"/>
      <c r="H297" s="223" t="s">
        <v>2188</v>
      </c>
      <c r="I297" s="228" t="s">
        <v>2189</v>
      </c>
      <c r="J297" s="229" t="s">
        <v>1896</v>
      </c>
      <c r="K297" s="230" t="s">
        <v>2190</v>
      </c>
      <c r="L297" s="231" t="s">
        <v>2191</v>
      </c>
    </row>
    <row r="298" spans="1:12" s="34" customFormat="1" ht="35.25">
      <c r="A298" s="222">
        <v>296</v>
      </c>
      <c r="B298" s="223" t="s">
        <v>2192</v>
      </c>
      <c r="C298" s="224" t="s">
        <v>2193</v>
      </c>
      <c r="D298" s="224">
        <f>2012-1945</f>
        <v>67</v>
      </c>
      <c r="E298" s="225">
        <v>16539</v>
      </c>
      <c r="F298" s="226">
        <v>482955</v>
      </c>
      <c r="G298" s="227">
        <v>984117152</v>
      </c>
      <c r="H298" s="223" t="s">
        <v>2194</v>
      </c>
      <c r="I298" s="228" t="s">
        <v>2195</v>
      </c>
      <c r="J298" s="229" t="s">
        <v>1896</v>
      </c>
      <c r="K298" s="230" t="s">
        <v>2196</v>
      </c>
      <c r="L298" s="231">
        <v>981991233</v>
      </c>
    </row>
    <row r="299" spans="1:12" s="34" customFormat="1" ht="69">
      <c r="A299" s="222">
        <v>297</v>
      </c>
      <c r="B299" s="223" t="s">
        <v>2197</v>
      </c>
      <c r="C299" s="224" t="s">
        <v>477</v>
      </c>
      <c r="D299" s="224">
        <f>2012-1942</f>
        <v>70</v>
      </c>
      <c r="E299" s="225">
        <v>15353</v>
      </c>
      <c r="F299" s="226">
        <v>486801</v>
      </c>
      <c r="G299" s="227" t="s">
        <v>2198</v>
      </c>
      <c r="H299" s="223" t="s">
        <v>2199</v>
      </c>
      <c r="I299" s="228" t="s">
        <v>2200</v>
      </c>
      <c r="J299" s="229" t="s">
        <v>1896</v>
      </c>
      <c r="K299" s="230"/>
      <c r="L299" s="231"/>
    </row>
    <row r="300" spans="1:12" s="34" customFormat="1" ht="57.75">
      <c r="A300" s="222">
        <v>298</v>
      </c>
      <c r="B300" s="223" t="s">
        <v>2201</v>
      </c>
      <c r="C300" s="224"/>
      <c r="D300" s="224">
        <f>2012-1941</f>
        <v>71</v>
      </c>
      <c r="E300" s="225">
        <v>15206</v>
      </c>
      <c r="F300" s="232">
        <v>488851</v>
      </c>
      <c r="G300" s="227" t="s">
        <v>2202</v>
      </c>
      <c r="H300" s="230" t="s">
        <v>2203</v>
      </c>
      <c r="I300" s="233" t="s">
        <v>1983</v>
      </c>
      <c r="J300" s="229" t="s">
        <v>1896</v>
      </c>
      <c r="K300" s="230"/>
      <c r="L300" s="231"/>
    </row>
    <row r="301" spans="1:12" s="34" customFormat="1" ht="69">
      <c r="A301" s="222">
        <v>299</v>
      </c>
      <c r="B301" s="223" t="s">
        <v>2204</v>
      </c>
      <c r="C301" s="224" t="s">
        <v>2205</v>
      </c>
      <c r="D301" s="224">
        <f>2012-1945</f>
        <v>67</v>
      </c>
      <c r="E301" s="225">
        <v>16786</v>
      </c>
      <c r="F301" s="226">
        <v>501410</v>
      </c>
      <c r="G301" s="227">
        <v>21643284</v>
      </c>
      <c r="H301" s="223" t="s">
        <v>2206</v>
      </c>
      <c r="I301" s="228" t="s">
        <v>2207</v>
      </c>
      <c r="J301" s="229" t="s">
        <v>1896</v>
      </c>
      <c r="K301" s="230" t="s">
        <v>2208</v>
      </c>
      <c r="L301" s="231">
        <v>981248877</v>
      </c>
    </row>
    <row r="302" spans="1:12" s="34" customFormat="1" ht="24">
      <c r="A302" s="222">
        <v>300</v>
      </c>
      <c r="B302" s="223" t="s">
        <v>2209</v>
      </c>
      <c r="C302" s="224"/>
      <c r="D302" s="224">
        <f>2012-1923</f>
        <v>89</v>
      </c>
      <c r="E302" s="225">
        <v>8445</v>
      </c>
      <c r="F302" s="231">
        <v>505484</v>
      </c>
      <c r="G302" s="227" t="s">
        <v>2210</v>
      </c>
      <c r="H302" s="223" t="s">
        <v>2211</v>
      </c>
      <c r="I302" s="228" t="s">
        <v>2212</v>
      </c>
      <c r="J302" s="229" t="s">
        <v>1896</v>
      </c>
      <c r="K302" s="224"/>
      <c r="L302" s="231"/>
    </row>
    <row r="303" spans="1:12" s="34" customFormat="1" ht="57.75">
      <c r="A303" s="222">
        <v>301</v>
      </c>
      <c r="B303" s="223" t="s">
        <v>2213</v>
      </c>
      <c r="C303" s="224" t="s">
        <v>2214</v>
      </c>
      <c r="D303" s="234">
        <f>2012-1940</f>
        <v>72</v>
      </c>
      <c r="E303" s="225">
        <v>14904</v>
      </c>
      <c r="F303" s="232">
        <v>508862</v>
      </c>
      <c r="G303" s="227"/>
      <c r="H303" s="230" t="s">
        <v>2215</v>
      </c>
      <c r="I303" s="233" t="s">
        <v>2216</v>
      </c>
      <c r="J303" s="229" t="s">
        <v>1896</v>
      </c>
      <c r="K303" s="230" t="s">
        <v>2035</v>
      </c>
      <c r="L303" s="231">
        <v>983451326</v>
      </c>
    </row>
    <row r="304" spans="1:12" s="34" customFormat="1" ht="57.75">
      <c r="A304" s="222">
        <v>302</v>
      </c>
      <c r="B304" s="223" t="s">
        <v>2217</v>
      </c>
      <c r="C304" s="224" t="s">
        <v>2218</v>
      </c>
      <c r="D304" s="224">
        <f>2012-1944</f>
        <v>68</v>
      </c>
      <c r="E304" s="225">
        <v>16261</v>
      </c>
      <c r="F304" s="226">
        <v>511648</v>
      </c>
      <c r="G304" s="227">
        <v>983609617</v>
      </c>
      <c r="H304" s="223" t="s">
        <v>2219</v>
      </c>
      <c r="I304" s="228" t="s">
        <v>2220</v>
      </c>
      <c r="J304" s="229" t="s">
        <v>1896</v>
      </c>
      <c r="K304" s="230" t="s">
        <v>2221</v>
      </c>
      <c r="L304" s="231">
        <v>984884660</v>
      </c>
    </row>
    <row r="305" spans="1:12" s="34" customFormat="1" ht="114">
      <c r="A305" s="222">
        <v>303</v>
      </c>
      <c r="B305" s="223" t="s">
        <v>2222</v>
      </c>
      <c r="C305" s="224"/>
      <c r="D305" s="224">
        <f>2012-1942</f>
        <v>70</v>
      </c>
      <c r="E305" s="225">
        <v>15539</v>
      </c>
      <c r="F305" s="226">
        <v>511671</v>
      </c>
      <c r="G305" s="227" t="s">
        <v>2223</v>
      </c>
      <c r="H305" s="223" t="s">
        <v>2224</v>
      </c>
      <c r="I305" s="228" t="s">
        <v>2225</v>
      </c>
      <c r="J305" s="229" t="s">
        <v>1896</v>
      </c>
      <c r="K305" s="230"/>
      <c r="L305" s="231"/>
    </row>
    <row r="306" spans="1:12" s="34" customFormat="1" ht="125.25">
      <c r="A306" s="222">
        <v>304</v>
      </c>
      <c r="B306" s="223" t="s">
        <v>2226</v>
      </c>
      <c r="C306" s="224"/>
      <c r="D306" s="224">
        <f>2012-1931</f>
        <v>81</v>
      </c>
      <c r="E306" s="225">
        <v>11528</v>
      </c>
      <c r="F306" s="226">
        <v>525974</v>
      </c>
      <c r="G306" s="227"/>
      <c r="H306" s="223" t="s">
        <v>2227</v>
      </c>
      <c r="I306" s="228" t="s">
        <v>2228</v>
      </c>
      <c r="J306" s="229" t="s">
        <v>1896</v>
      </c>
      <c r="K306" s="230" t="s">
        <v>2229</v>
      </c>
      <c r="L306" s="231" t="s">
        <v>2230</v>
      </c>
    </row>
    <row r="307" spans="1:12" s="34" customFormat="1" ht="24">
      <c r="A307" s="222">
        <v>305</v>
      </c>
      <c r="B307" s="223" t="s">
        <v>2231</v>
      </c>
      <c r="C307" s="224"/>
      <c r="D307" s="224">
        <f>2012-1944</f>
        <v>68</v>
      </c>
      <c r="E307" s="225">
        <v>16255</v>
      </c>
      <c r="F307" s="231">
        <v>532150</v>
      </c>
      <c r="G307" s="227" t="s">
        <v>2232</v>
      </c>
      <c r="H307" s="223" t="s">
        <v>2233</v>
      </c>
      <c r="I307" s="228"/>
      <c r="J307" s="229" t="s">
        <v>1896</v>
      </c>
      <c r="K307" s="224"/>
      <c r="L307" s="231"/>
    </row>
    <row r="308" spans="1:12" s="34" customFormat="1" ht="91.5">
      <c r="A308" s="222">
        <v>306</v>
      </c>
      <c r="B308" s="223" t="s">
        <v>2234</v>
      </c>
      <c r="C308" s="224"/>
      <c r="D308" s="224">
        <f>2012-1940</f>
        <v>72</v>
      </c>
      <c r="E308" s="225">
        <v>14838</v>
      </c>
      <c r="F308" s="226">
        <v>542155</v>
      </c>
      <c r="G308" s="227" t="s">
        <v>2235</v>
      </c>
      <c r="H308" s="223" t="s">
        <v>2236</v>
      </c>
      <c r="I308" s="228" t="s">
        <v>2237</v>
      </c>
      <c r="J308" s="229" t="s">
        <v>1896</v>
      </c>
      <c r="K308" s="230"/>
      <c r="L308" s="231"/>
    </row>
    <row r="309" spans="1:12" s="34" customFormat="1" ht="35.25">
      <c r="A309" s="222">
        <v>307</v>
      </c>
      <c r="B309" s="223" t="s">
        <v>2238</v>
      </c>
      <c r="C309" s="224" t="s">
        <v>606</v>
      </c>
      <c r="D309" s="224">
        <f>2012-1935</f>
        <v>77</v>
      </c>
      <c r="E309" s="225">
        <v>12803</v>
      </c>
      <c r="F309" s="226">
        <v>553726</v>
      </c>
      <c r="G309" s="227">
        <v>21648147</v>
      </c>
      <c r="H309" s="223" t="s">
        <v>2239</v>
      </c>
      <c r="I309" s="228" t="s">
        <v>2240</v>
      </c>
      <c r="J309" s="229" t="s">
        <v>1896</v>
      </c>
      <c r="K309" s="230" t="s">
        <v>2241</v>
      </c>
      <c r="L309" s="231">
        <v>21642674</v>
      </c>
    </row>
    <row r="310" spans="1:12" s="34" customFormat="1" ht="57.75">
      <c r="A310" s="222">
        <v>308</v>
      </c>
      <c r="B310" s="223" t="s">
        <v>2242</v>
      </c>
      <c r="C310" s="224"/>
      <c r="D310" s="224">
        <f>2012-1946</f>
        <v>66</v>
      </c>
      <c r="E310" s="225">
        <v>17003</v>
      </c>
      <c r="F310" s="226">
        <v>569387</v>
      </c>
      <c r="G310" s="227" t="s">
        <v>2243</v>
      </c>
      <c r="H310" s="223" t="s">
        <v>2244</v>
      </c>
      <c r="I310" s="228" t="s">
        <v>2245</v>
      </c>
      <c r="J310" s="229" t="s">
        <v>1896</v>
      </c>
      <c r="K310" s="230"/>
      <c r="L310" s="231"/>
    </row>
    <row r="311" spans="1:12" s="34" customFormat="1" ht="46.5">
      <c r="A311" s="222">
        <v>309</v>
      </c>
      <c r="B311" s="223" t="s">
        <v>2246</v>
      </c>
      <c r="C311" s="224"/>
      <c r="D311" s="224">
        <v>66</v>
      </c>
      <c r="E311" s="225">
        <v>16865</v>
      </c>
      <c r="F311" s="232">
        <v>594577</v>
      </c>
      <c r="G311" s="227"/>
      <c r="H311" s="230" t="s">
        <v>2247</v>
      </c>
      <c r="I311" s="228" t="s">
        <v>2248</v>
      </c>
      <c r="J311" s="229" t="s">
        <v>1896</v>
      </c>
      <c r="K311" s="230"/>
      <c r="L311" s="231"/>
    </row>
    <row r="312" spans="1:12" s="34" customFormat="1" ht="69">
      <c r="A312" s="222">
        <v>310</v>
      </c>
      <c r="B312" s="223" t="s">
        <v>2249</v>
      </c>
      <c r="C312" s="224"/>
      <c r="D312" s="224">
        <f>2012-1927</f>
        <v>85</v>
      </c>
      <c r="E312" s="225">
        <v>9865</v>
      </c>
      <c r="F312" s="226">
        <v>604002</v>
      </c>
      <c r="G312" s="227" t="s">
        <v>2250</v>
      </c>
      <c r="H312" s="223" t="s">
        <v>2251</v>
      </c>
      <c r="I312" s="228" t="s">
        <v>2252</v>
      </c>
      <c r="J312" s="229" t="s">
        <v>1896</v>
      </c>
      <c r="K312" s="230" t="s">
        <v>2253</v>
      </c>
      <c r="L312" s="231" t="s">
        <v>2250</v>
      </c>
    </row>
    <row r="313" spans="1:12" s="34" customFormat="1" ht="57.75">
      <c r="A313" s="222">
        <v>311</v>
      </c>
      <c r="B313" s="223" t="s">
        <v>2254</v>
      </c>
      <c r="C313" s="224"/>
      <c r="D313" s="224">
        <f>2012-1945</f>
        <v>67</v>
      </c>
      <c r="E313" s="225">
        <v>16617</v>
      </c>
      <c r="F313" s="226">
        <v>609128</v>
      </c>
      <c r="G313" s="227"/>
      <c r="H313" s="223" t="s">
        <v>2255</v>
      </c>
      <c r="I313" s="228" t="s">
        <v>2256</v>
      </c>
      <c r="J313" s="229" t="s">
        <v>1896</v>
      </c>
      <c r="K313" s="230"/>
      <c r="L313" s="231"/>
    </row>
    <row r="314" spans="1:12" s="34" customFormat="1" ht="80.25">
      <c r="A314" s="222">
        <v>312</v>
      </c>
      <c r="B314" s="223" t="s">
        <v>2257</v>
      </c>
      <c r="C314" s="224"/>
      <c r="D314" s="224">
        <f>2012-1943</f>
        <v>69</v>
      </c>
      <c r="E314" s="225">
        <v>15790</v>
      </c>
      <c r="F314" s="226">
        <v>636611</v>
      </c>
      <c r="G314" s="227">
        <v>983720411</v>
      </c>
      <c r="H314" s="223" t="s">
        <v>2258</v>
      </c>
      <c r="I314" s="228" t="s">
        <v>2259</v>
      </c>
      <c r="J314" s="229" t="s">
        <v>1896</v>
      </c>
      <c r="K314" s="230" t="s">
        <v>2260</v>
      </c>
      <c r="L314" s="231">
        <v>961974850</v>
      </c>
    </row>
    <row r="315" spans="1:12" s="34" customFormat="1" ht="69">
      <c r="A315" s="222">
        <v>313</v>
      </c>
      <c r="B315" s="223" t="s">
        <v>2261</v>
      </c>
      <c r="C315" s="224"/>
      <c r="D315" s="224">
        <f>2012-1923</f>
        <v>89</v>
      </c>
      <c r="E315" s="225">
        <v>8537</v>
      </c>
      <c r="F315" s="226">
        <v>657131</v>
      </c>
      <c r="G315" s="227"/>
      <c r="H315" s="223" t="s">
        <v>1896</v>
      </c>
      <c r="I315" s="228" t="s">
        <v>2262</v>
      </c>
      <c r="J315" s="229" t="s">
        <v>1896</v>
      </c>
      <c r="K315" s="230" t="s">
        <v>2263</v>
      </c>
      <c r="L315" s="231" t="s">
        <v>2264</v>
      </c>
    </row>
    <row r="316" spans="1:12" s="34" customFormat="1" ht="57.75">
      <c r="A316" s="222">
        <v>314</v>
      </c>
      <c r="B316" s="223" t="s">
        <v>2265</v>
      </c>
      <c r="C316" s="224"/>
      <c r="D316" s="224">
        <f>2012-1940</f>
        <v>72</v>
      </c>
      <c r="E316" s="238">
        <v>14617</v>
      </c>
      <c r="F316" s="243">
        <v>682138</v>
      </c>
      <c r="G316" s="239" t="s">
        <v>2266</v>
      </c>
      <c r="H316" s="230" t="s">
        <v>2267</v>
      </c>
      <c r="I316" s="233" t="s">
        <v>2268</v>
      </c>
      <c r="J316" s="229" t="s">
        <v>1896</v>
      </c>
      <c r="K316" s="230" t="s">
        <v>2269</v>
      </c>
      <c r="L316" s="231" t="s">
        <v>2266</v>
      </c>
    </row>
    <row r="317" spans="1:12" s="34" customFormat="1" ht="80.25">
      <c r="A317" s="222">
        <v>315</v>
      </c>
      <c r="B317" s="223" t="s">
        <v>2270</v>
      </c>
      <c r="C317" s="224" t="s">
        <v>2271</v>
      </c>
      <c r="D317" s="224">
        <f>2012-1945</f>
        <v>67</v>
      </c>
      <c r="E317" s="225">
        <v>16537</v>
      </c>
      <c r="F317" s="226">
        <v>691618</v>
      </c>
      <c r="G317" s="227">
        <v>642653</v>
      </c>
      <c r="H317" s="223" t="s">
        <v>2272</v>
      </c>
      <c r="I317" s="228" t="s">
        <v>2273</v>
      </c>
      <c r="J317" s="229" t="s">
        <v>1896</v>
      </c>
      <c r="K317" s="223" t="s">
        <v>2274</v>
      </c>
      <c r="L317" s="228" t="s">
        <v>2275</v>
      </c>
    </row>
    <row r="318" spans="1:12" s="34" customFormat="1" ht="204">
      <c r="A318" s="222">
        <v>316</v>
      </c>
      <c r="B318" s="223" t="s">
        <v>2276</v>
      </c>
      <c r="C318" s="224" t="s">
        <v>583</v>
      </c>
      <c r="D318" s="234">
        <f>2012-1940</f>
        <v>72</v>
      </c>
      <c r="E318" s="225">
        <v>14773</v>
      </c>
      <c r="F318" s="235">
        <v>694775</v>
      </c>
      <c r="G318" s="227">
        <v>981515341</v>
      </c>
      <c r="H318" s="230" t="s">
        <v>2277</v>
      </c>
      <c r="I318" s="233" t="s">
        <v>2278</v>
      </c>
      <c r="J318" s="229" t="s">
        <v>1896</v>
      </c>
      <c r="K318" s="224" t="s">
        <v>2196</v>
      </c>
      <c r="L318" s="231">
        <v>981911233</v>
      </c>
    </row>
    <row r="319" spans="1:12" s="34" customFormat="1" ht="57.75">
      <c r="A319" s="222">
        <v>317</v>
      </c>
      <c r="B319" s="223" t="s">
        <v>2279</v>
      </c>
      <c r="C319" s="224"/>
      <c r="D319" s="224">
        <f>2012-1934</f>
        <v>78</v>
      </c>
      <c r="E319" s="225">
        <v>12600</v>
      </c>
      <c r="F319" s="226">
        <v>695260</v>
      </c>
      <c r="G319" s="227"/>
      <c r="H319" s="223" t="s">
        <v>2280</v>
      </c>
      <c r="I319" s="228" t="s">
        <v>2281</v>
      </c>
      <c r="J319" s="229" t="s">
        <v>1896</v>
      </c>
      <c r="K319" s="230"/>
      <c r="L319" s="231"/>
    </row>
    <row r="320" spans="1:12" s="34" customFormat="1" ht="46.5">
      <c r="A320" s="222">
        <v>318</v>
      </c>
      <c r="B320" s="223" t="s">
        <v>2282</v>
      </c>
      <c r="C320" s="224"/>
      <c r="D320" s="224">
        <v>68</v>
      </c>
      <c r="E320" s="225">
        <v>16166</v>
      </c>
      <c r="F320" s="232">
        <v>723881</v>
      </c>
      <c r="G320" s="227"/>
      <c r="H320" s="230" t="s">
        <v>2247</v>
      </c>
      <c r="I320" s="228" t="s">
        <v>2248</v>
      </c>
      <c r="J320" s="229" t="s">
        <v>1896</v>
      </c>
      <c r="K320" s="230"/>
      <c r="L320" s="231"/>
    </row>
    <row r="321" spans="1:12" s="34" customFormat="1" ht="80.25">
      <c r="A321" s="222">
        <v>319</v>
      </c>
      <c r="B321" s="223" t="s">
        <v>2283</v>
      </c>
      <c r="C321" s="224" t="s">
        <v>500</v>
      </c>
      <c r="D321" s="234">
        <f>2012-1938</f>
        <v>74</v>
      </c>
      <c r="E321" s="225">
        <v>13944</v>
      </c>
      <c r="F321" s="232">
        <v>725154</v>
      </c>
      <c r="G321" s="227" t="s">
        <v>2284</v>
      </c>
      <c r="H321" s="230" t="s">
        <v>2285</v>
      </c>
      <c r="I321" s="233" t="s">
        <v>2286</v>
      </c>
      <c r="J321" s="229" t="s">
        <v>1896</v>
      </c>
      <c r="K321" s="230" t="s">
        <v>2287</v>
      </c>
      <c r="L321" s="231">
        <v>643187</v>
      </c>
    </row>
    <row r="322" spans="1:12" s="34" customFormat="1" ht="46.5">
      <c r="A322" s="222">
        <v>320</v>
      </c>
      <c r="B322" s="223" t="s">
        <v>2288</v>
      </c>
      <c r="C322" s="224"/>
      <c r="D322" s="224">
        <f>2012-1932</f>
        <v>80</v>
      </c>
      <c r="E322" s="225">
        <v>11805</v>
      </c>
      <c r="F322" s="231">
        <v>766391</v>
      </c>
      <c r="G322" s="227">
        <v>981741257</v>
      </c>
      <c r="H322" s="223" t="s">
        <v>2289</v>
      </c>
      <c r="I322" s="228" t="s">
        <v>2290</v>
      </c>
      <c r="J322" s="229" t="s">
        <v>1896</v>
      </c>
      <c r="K322" s="224"/>
      <c r="L322" s="231"/>
    </row>
    <row r="323" spans="1:12" s="34" customFormat="1" ht="147.75">
      <c r="A323" s="222">
        <v>321</v>
      </c>
      <c r="B323" s="223" t="s">
        <v>2291</v>
      </c>
      <c r="C323" s="224"/>
      <c r="D323" s="234">
        <f>2012-1927</f>
        <v>85</v>
      </c>
      <c r="E323" s="225">
        <v>9886</v>
      </c>
      <c r="F323" s="235">
        <v>797246</v>
      </c>
      <c r="G323" s="227"/>
      <c r="H323" s="230" t="s">
        <v>2292</v>
      </c>
      <c r="I323" s="233" t="s">
        <v>2293</v>
      </c>
      <c r="J323" s="229" t="s">
        <v>1896</v>
      </c>
      <c r="K323" s="224" t="s">
        <v>2294</v>
      </c>
      <c r="L323" s="231">
        <v>985430934</v>
      </c>
    </row>
    <row r="324" spans="1:12" s="34" customFormat="1" ht="69">
      <c r="A324" s="222">
        <v>322</v>
      </c>
      <c r="B324" s="223" t="s">
        <v>2295</v>
      </c>
      <c r="C324" s="224"/>
      <c r="D324" s="224">
        <f>2012-1942</f>
        <v>70</v>
      </c>
      <c r="E324" s="225">
        <v>15505</v>
      </c>
      <c r="F324" s="226">
        <v>857024</v>
      </c>
      <c r="G324" s="227" t="s">
        <v>2296</v>
      </c>
      <c r="H324" s="223" t="s">
        <v>2297</v>
      </c>
      <c r="I324" s="228" t="s">
        <v>2298</v>
      </c>
      <c r="J324" s="229" t="s">
        <v>1896</v>
      </c>
      <c r="K324" s="230"/>
      <c r="L324" s="231"/>
    </row>
    <row r="325" spans="1:12" s="34" customFormat="1" ht="80.25">
      <c r="A325" s="222">
        <v>323</v>
      </c>
      <c r="B325" s="223" t="s">
        <v>2299</v>
      </c>
      <c r="C325" s="224"/>
      <c r="D325" s="224">
        <f>2012-1939</f>
        <v>73</v>
      </c>
      <c r="E325" s="225">
        <v>14578</v>
      </c>
      <c r="F325" s="226">
        <v>857588</v>
      </c>
      <c r="G325" s="227" t="s">
        <v>2300</v>
      </c>
      <c r="H325" s="223" t="s">
        <v>2301</v>
      </c>
      <c r="I325" s="228" t="s">
        <v>2302</v>
      </c>
      <c r="J325" s="229" t="s">
        <v>1896</v>
      </c>
      <c r="K325" s="230"/>
      <c r="L325" s="231"/>
    </row>
    <row r="326" spans="1:12" s="34" customFormat="1" ht="57.75">
      <c r="A326" s="222">
        <v>324</v>
      </c>
      <c r="B326" s="223" t="s">
        <v>2303</v>
      </c>
      <c r="C326" s="224"/>
      <c r="D326" s="224">
        <f>2012-1941</f>
        <v>71</v>
      </c>
      <c r="E326" s="225">
        <v>14997</v>
      </c>
      <c r="F326" s="226">
        <v>874257</v>
      </c>
      <c r="G326" s="227" t="s">
        <v>2304</v>
      </c>
      <c r="H326" s="223" t="s">
        <v>2255</v>
      </c>
      <c r="I326" s="228" t="s">
        <v>2256</v>
      </c>
      <c r="J326" s="229" t="s">
        <v>1896</v>
      </c>
      <c r="K326" s="230"/>
      <c r="L326" s="231"/>
    </row>
    <row r="327" spans="1:12" s="34" customFormat="1" ht="57.75">
      <c r="A327" s="222">
        <v>325</v>
      </c>
      <c r="B327" s="223" t="s">
        <v>2305</v>
      </c>
      <c r="C327" s="224"/>
      <c r="D327" s="224">
        <f>2012-1945</f>
        <v>67</v>
      </c>
      <c r="E327" s="225">
        <v>16445</v>
      </c>
      <c r="F327" s="232">
        <v>892271</v>
      </c>
      <c r="G327" s="227" t="s">
        <v>2306</v>
      </c>
      <c r="H327" s="230" t="s">
        <v>2307</v>
      </c>
      <c r="I327" s="233" t="s">
        <v>2308</v>
      </c>
      <c r="J327" s="229" t="s">
        <v>1896</v>
      </c>
      <c r="K327" s="230" t="s">
        <v>2309</v>
      </c>
      <c r="L327" s="231" t="s">
        <v>2310</v>
      </c>
    </row>
    <row r="328" spans="1:12" s="34" customFormat="1" ht="35.25">
      <c r="A328" s="222">
        <v>326</v>
      </c>
      <c r="B328" s="223" t="s">
        <v>2311</v>
      </c>
      <c r="C328" s="224"/>
      <c r="D328" s="224">
        <f>2012-1945</f>
        <v>67</v>
      </c>
      <c r="E328" s="225">
        <v>16470</v>
      </c>
      <c r="F328" s="226">
        <v>899811</v>
      </c>
      <c r="G328" s="227" t="s">
        <v>2312</v>
      </c>
      <c r="H328" s="223" t="s">
        <v>2313</v>
      </c>
      <c r="I328" s="228" t="s">
        <v>2314</v>
      </c>
      <c r="J328" s="229" t="s">
        <v>1896</v>
      </c>
      <c r="K328" s="230" t="s">
        <v>637</v>
      </c>
      <c r="L328" s="231" t="s">
        <v>2315</v>
      </c>
    </row>
    <row r="329" spans="1:12" s="34" customFormat="1" ht="91.5">
      <c r="A329" s="222">
        <v>327</v>
      </c>
      <c r="B329" s="223" t="s">
        <v>2316</v>
      </c>
      <c r="C329" s="224"/>
      <c r="D329" s="224">
        <f>2012-1941</f>
        <v>71</v>
      </c>
      <c r="E329" s="225">
        <v>15213</v>
      </c>
      <c r="F329" s="226">
        <v>904863</v>
      </c>
      <c r="G329" s="227" t="s">
        <v>2317</v>
      </c>
      <c r="H329" s="223" t="s">
        <v>2318</v>
      </c>
      <c r="I329" s="228" t="s">
        <v>2319</v>
      </c>
      <c r="J329" s="229" t="s">
        <v>1896</v>
      </c>
      <c r="K329" s="230"/>
      <c r="L329" s="231"/>
    </row>
    <row r="330" spans="1:12" s="34" customFormat="1" ht="46.5">
      <c r="A330" s="222">
        <v>328</v>
      </c>
      <c r="B330" s="223" t="s">
        <v>2320</v>
      </c>
      <c r="C330" s="224" t="s">
        <v>2321</v>
      </c>
      <c r="D330" s="224">
        <f>2012-1929</f>
        <v>83</v>
      </c>
      <c r="E330" s="225">
        <v>10662</v>
      </c>
      <c r="F330" s="226">
        <v>976573</v>
      </c>
      <c r="G330" s="227" t="s">
        <v>2322</v>
      </c>
      <c r="H330" s="223" t="s">
        <v>2323</v>
      </c>
      <c r="I330" s="228" t="s">
        <v>2324</v>
      </c>
      <c r="J330" s="229" t="s">
        <v>1896</v>
      </c>
      <c r="K330" s="230" t="s">
        <v>2325</v>
      </c>
      <c r="L330" s="231" t="s">
        <v>2326</v>
      </c>
    </row>
    <row r="331" spans="1:12" s="34" customFormat="1" ht="102.75">
      <c r="A331" s="222">
        <v>329</v>
      </c>
      <c r="B331" s="223" t="s">
        <v>2327</v>
      </c>
      <c r="C331" s="224" t="s">
        <v>629</v>
      </c>
      <c r="D331" s="224">
        <f>2012-1928</f>
        <v>84</v>
      </c>
      <c r="E331" s="225">
        <v>10480</v>
      </c>
      <c r="F331" s="226">
        <v>1010676</v>
      </c>
      <c r="G331" s="227" t="s">
        <v>2328</v>
      </c>
      <c r="H331" s="223" t="s">
        <v>2329</v>
      </c>
      <c r="I331" s="228" t="s">
        <v>2330</v>
      </c>
      <c r="J331" s="229" t="s">
        <v>1896</v>
      </c>
      <c r="K331" s="230" t="s">
        <v>2331</v>
      </c>
      <c r="L331" s="231" t="s">
        <v>2332</v>
      </c>
    </row>
    <row r="332" spans="1:12" s="34" customFormat="1" ht="136.5">
      <c r="A332" s="222">
        <v>330</v>
      </c>
      <c r="B332" s="223" t="s">
        <v>2333</v>
      </c>
      <c r="C332" s="224"/>
      <c r="D332" s="224">
        <f>2012-1942</f>
        <v>70</v>
      </c>
      <c r="E332" s="225">
        <v>15459</v>
      </c>
      <c r="F332" s="226">
        <v>1023324</v>
      </c>
      <c r="G332" s="227" t="s">
        <v>2334</v>
      </c>
      <c r="H332" s="223" t="s">
        <v>2335</v>
      </c>
      <c r="I332" s="228" t="s">
        <v>2336</v>
      </c>
      <c r="J332" s="229" t="s">
        <v>1896</v>
      </c>
      <c r="K332" s="230"/>
      <c r="L332" s="231"/>
    </row>
    <row r="333" spans="1:12" s="34" customFormat="1" ht="35.25">
      <c r="A333" s="222">
        <v>331</v>
      </c>
      <c r="B333" s="223" t="s">
        <v>2337</v>
      </c>
      <c r="C333" s="224"/>
      <c r="D333" s="224">
        <f>2012-1941</f>
        <v>71</v>
      </c>
      <c r="E333" s="225">
        <v>15079</v>
      </c>
      <c r="F333" s="226">
        <v>1054611</v>
      </c>
      <c r="G333" s="227" t="s">
        <v>2338</v>
      </c>
      <c r="H333" s="223" t="s">
        <v>2339</v>
      </c>
      <c r="I333" s="228" t="s">
        <v>2340</v>
      </c>
      <c r="J333" s="229" t="s">
        <v>1896</v>
      </c>
      <c r="K333" s="230" t="s">
        <v>637</v>
      </c>
      <c r="L333" s="231" t="s">
        <v>2315</v>
      </c>
    </row>
    <row r="334" spans="1:12" s="34" customFormat="1" ht="35.25">
      <c r="A334" s="222">
        <v>332</v>
      </c>
      <c r="B334" s="223" t="s">
        <v>2341</v>
      </c>
      <c r="C334" s="224"/>
      <c r="D334" s="224">
        <f>2012-1929</f>
        <v>83</v>
      </c>
      <c r="E334" s="225">
        <v>10760</v>
      </c>
      <c r="F334" s="226">
        <v>1057648</v>
      </c>
      <c r="G334" s="227"/>
      <c r="H334" s="223" t="s">
        <v>2342</v>
      </c>
      <c r="I334" s="228" t="s">
        <v>2343</v>
      </c>
      <c r="J334" s="229" t="s">
        <v>1896</v>
      </c>
      <c r="K334" s="230" t="s">
        <v>637</v>
      </c>
      <c r="L334" s="231" t="s">
        <v>2315</v>
      </c>
    </row>
    <row r="335" spans="1:12" s="34" customFormat="1" ht="57.75">
      <c r="A335" s="222">
        <v>333</v>
      </c>
      <c r="B335" s="223" t="s">
        <v>2344</v>
      </c>
      <c r="C335" s="224"/>
      <c r="D335" s="224">
        <f>2012-1937</f>
        <v>75</v>
      </c>
      <c r="E335" s="225">
        <v>13768</v>
      </c>
      <c r="F335" s="226">
        <v>1058630</v>
      </c>
      <c r="G335" s="227"/>
      <c r="H335" s="223" t="s">
        <v>2025</v>
      </c>
      <c r="I335" s="228" t="s">
        <v>2345</v>
      </c>
      <c r="J335" s="229" t="s">
        <v>1896</v>
      </c>
      <c r="K335" s="230"/>
      <c r="L335" s="231"/>
    </row>
    <row r="336" spans="1:12" s="34" customFormat="1" ht="35.25">
      <c r="A336" s="222">
        <v>334</v>
      </c>
      <c r="B336" s="223" t="s">
        <v>2346</v>
      </c>
      <c r="C336" s="224"/>
      <c r="D336" s="224">
        <f>2012-1940</f>
        <v>72</v>
      </c>
      <c r="E336" s="225">
        <v>14654</v>
      </c>
      <c r="F336" s="226">
        <v>1071447</v>
      </c>
      <c r="G336" s="227"/>
      <c r="H336" s="223" t="s">
        <v>2347</v>
      </c>
      <c r="I336" s="228" t="s">
        <v>2348</v>
      </c>
      <c r="J336" s="229" t="s">
        <v>1896</v>
      </c>
      <c r="K336" s="230"/>
      <c r="L336" s="231"/>
    </row>
    <row r="337" spans="1:12" s="34" customFormat="1" ht="46.5">
      <c r="A337" s="222">
        <v>335</v>
      </c>
      <c r="B337" s="223" t="s">
        <v>2349</v>
      </c>
      <c r="C337" s="224" t="s">
        <v>470</v>
      </c>
      <c r="D337" s="224">
        <f>2012-1937</f>
        <v>75</v>
      </c>
      <c r="E337" s="225">
        <v>13861</v>
      </c>
      <c r="F337" s="226">
        <v>1077321</v>
      </c>
      <c r="G337" s="227" t="s">
        <v>2350</v>
      </c>
      <c r="H337" s="223" t="s">
        <v>2351</v>
      </c>
      <c r="I337" s="228" t="s">
        <v>2352</v>
      </c>
      <c r="J337" s="229" t="s">
        <v>1896</v>
      </c>
      <c r="K337" s="230"/>
      <c r="L337" s="231"/>
    </row>
    <row r="338" spans="1:12" s="34" customFormat="1" ht="57.75">
      <c r="A338" s="222">
        <v>336</v>
      </c>
      <c r="B338" s="223" t="s">
        <v>2353</v>
      </c>
      <c r="C338" s="224"/>
      <c r="D338" s="224">
        <f>2012-1945</f>
        <v>67</v>
      </c>
      <c r="E338" s="225">
        <v>16491</v>
      </c>
      <c r="F338" s="226">
        <v>1131872</v>
      </c>
      <c r="G338" s="227"/>
      <c r="H338" s="223" t="s">
        <v>2354</v>
      </c>
      <c r="I338" s="228" t="s">
        <v>2355</v>
      </c>
      <c r="J338" s="229" t="s">
        <v>1896</v>
      </c>
      <c r="K338" s="230"/>
      <c r="L338" s="231"/>
    </row>
    <row r="339" spans="1:12" s="34" customFormat="1" ht="57.75">
      <c r="A339" s="222">
        <v>337</v>
      </c>
      <c r="B339" s="223" t="s">
        <v>2356</v>
      </c>
      <c r="C339" s="224"/>
      <c r="D339" s="224">
        <f>2012-1941</f>
        <v>71</v>
      </c>
      <c r="E339" s="225">
        <v>15097</v>
      </c>
      <c r="F339" s="226">
        <v>1132275</v>
      </c>
      <c r="G339" s="227" t="s">
        <v>2357</v>
      </c>
      <c r="H339" s="223" t="s">
        <v>1911</v>
      </c>
      <c r="I339" s="228" t="s">
        <v>1912</v>
      </c>
      <c r="J339" s="229" t="s">
        <v>1896</v>
      </c>
      <c r="K339" s="230" t="s">
        <v>1913</v>
      </c>
      <c r="L339" s="231" t="s">
        <v>1914</v>
      </c>
    </row>
    <row r="340" spans="1:12" s="34" customFormat="1" ht="46.5">
      <c r="A340" s="222">
        <v>338</v>
      </c>
      <c r="B340" s="223" t="s">
        <v>2358</v>
      </c>
      <c r="C340" s="224" t="s">
        <v>2359</v>
      </c>
      <c r="D340" s="224">
        <f>2012-1946</f>
        <v>66</v>
      </c>
      <c r="E340" s="225">
        <v>17050</v>
      </c>
      <c r="F340" s="226">
        <v>1143374</v>
      </c>
      <c r="G340" s="227">
        <v>982741294</v>
      </c>
      <c r="H340" s="223" t="s">
        <v>2360</v>
      </c>
      <c r="I340" s="228" t="s">
        <v>2361</v>
      </c>
      <c r="J340" s="229" t="s">
        <v>1896</v>
      </c>
      <c r="K340" s="230" t="s">
        <v>2362</v>
      </c>
      <c r="L340" s="231">
        <v>982741294</v>
      </c>
    </row>
    <row r="341" spans="1:12" s="34" customFormat="1" ht="102.75">
      <c r="A341" s="222">
        <v>339</v>
      </c>
      <c r="B341" s="223" t="s">
        <v>2363</v>
      </c>
      <c r="C341" s="224"/>
      <c r="D341" s="224">
        <f>2012-1944</f>
        <v>68</v>
      </c>
      <c r="E341" s="225">
        <v>16120</v>
      </c>
      <c r="F341" s="226">
        <v>1164606</v>
      </c>
      <c r="G341" s="227" t="s">
        <v>2364</v>
      </c>
      <c r="H341" s="223" t="s">
        <v>2365</v>
      </c>
      <c r="I341" s="228" t="s">
        <v>2366</v>
      </c>
      <c r="J341" s="229" t="s">
        <v>1896</v>
      </c>
      <c r="K341" s="230" t="s">
        <v>2080</v>
      </c>
      <c r="L341" s="231" t="s">
        <v>2082</v>
      </c>
    </row>
    <row r="342" spans="1:12" s="34" customFormat="1" ht="57.75">
      <c r="A342" s="222">
        <v>340</v>
      </c>
      <c r="B342" s="223" t="s">
        <v>2367</v>
      </c>
      <c r="C342" s="224"/>
      <c r="D342" s="224">
        <f>2012-1946</f>
        <v>66</v>
      </c>
      <c r="E342" s="225">
        <v>16837</v>
      </c>
      <c r="F342" s="226">
        <v>1195937</v>
      </c>
      <c r="G342" s="227"/>
      <c r="H342" s="223" t="s">
        <v>2368</v>
      </c>
      <c r="I342" s="228" t="s">
        <v>2369</v>
      </c>
      <c r="J342" s="229" t="s">
        <v>1896</v>
      </c>
      <c r="K342" s="230" t="s">
        <v>2370</v>
      </c>
      <c r="L342" s="231" t="s">
        <v>2371</v>
      </c>
    </row>
    <row r="343" spans="1:12" s="34" customFormat="1" ht="46.5">
      <c r="A343" s="222">
        <v>341</v>
      </c>
      <c r="B343" s="223" t="s">
        <v>2372</v>
      </c>
      <c r="C343" s="224"/>
      <c r="D343" s="224">
        <f>2012-1935</f>
        <v>77</v>
      </c>
      <c r="E343" s="225">
        <v>13017</v>
      </c>
      <c r="F343" s="226">
        <v>1200666</v>
      </c>
      <c r="G343" s="227" t="s">
        <v>2373</v>
      </c>
      <c r="H343" s="223" t="s">
        <v>2374</v>
      </c>
      <c r="I343" s="228" t="s">
        <v>2375</v>
      </c>
      <c r="J343" s="229" t="s">
        <v>1896</v>
      </c>
      <c r="K343" s="230"/>
      <c r="L343" s="231"/>
    </row>
    <row r="344" spans="1:12" s="34" customFormat="1" ht="57.75">
      <c r="A344" s="222">
        <v>342</v>
      </c>
      <c r="B344" s="223" t="s">
        <v>2376</v>
      </c>
      <c r="C344" s="224"/>
      <c r="D344" s="224">
        <f>2012-1937</f>
        <v>75</v>
      </c>
      <c r="E344" s="225">
        <v>13516</v>
      </c>
      <c r="F344" s="226">
        <v>1210815</v>
      </c>
      <c r="G344" s="227"/>
      <c r="H344" s="223" t="s">
        <v>2377</v>
      </c>
      <c r="I344" s="228" t="s">
        <v>2378</v>
      </c>
      <c r="J344" s="229" t="s">
        <v>1896</v>
      </c>
      <c r="K344" s="230"/>
      <c r="L344" s="231"/>
    </row>
    <row r="345" spans="1:12" s="34" customFormat="1" ht="46.5">
      <c r="A345" s="222">
        <v>343</v>
      </c>
      <c r="B345" s="223" t="s">
        <v>2379</v>
      </c>
      <c r="C345" s="224"/>
      <c r="D345" s="224">
        <f>2012-1945</f>
        <v>67</v>
      </c>
      <c r="E345" s="225">
        <v>16471</v>
      </c>
      <c r="F345" s="226">
        <v>1231456</v>
      </c>
      <c r="G345" s="227">
        <v>961327948</v>
      </c>
      <c r="H345" s="223" t="s">
        <v>1922</v>
      </c>
      <c r="I345" s="228" t="s">
        <v>1923</v>
      </c>
      <c r="J345" s="229" t="s">
        <v>1896</v>
      </c>
      <c r="K345" s="230" t="s">
        <v>1924</v>
      </c>
      <c r="L345" s="231">
        <v>961871708</v>
      </c>
    </row>
    <row r="346" spans="1:12" s="34" customFormat="1" ht="91.5">
      <c r="A346" s="222">
        <v>344</v>
      </c>
      <c r="B346" s="223" t="s">
        <v>2380</v>
      </c>
      <c r="C346" s="224" t="s">
        <v>383</v>
      </c>
      <c r="D346" s="224">
        <f>2012-1945</f>
        <v>67</v>
      </c>
      <c r="E346" s="225">
        <v>16586</v>
      </c>
      <c r="F346" s="226">
        <v>1240698</v>
      </c>
      <c r="G346" s="227" t="s">
        <v>2381</v>
      </c>
      <c r="H346" s="223" t="s">
        <v>2382</v>
      </c>
      <c r="I346" s="228" t="s">
        <v>2383</v>
      </c>
      <c r="J346" s="229" t="s">
        <v>1896</v>
      </c>
      <c r="K346" s="230" t="s">
        <v>2384</v>
      </c>
      <c r="L346" s="231" t="s">
        <v>2385</v>
      </c>
    </row>
    <row r="347" spans="1:12" s="34" customFormat="1" ht="46.5">
      <c r="A347" s="222">
        <v>345</v>
      </c>
      <c r="B347" s="223" t="s">
        <v>2386</v>
      </c>
      <c r="C347" s="224" t="s">
        <v>521</v>
      </c>
      <c r="D347" s="224">
        <f>2012-1944</f>
        <v>68</v>
      </c>
      <c r="E347" s="225">
        <v>16156</v>
      </c>
      <c r="F347" s="226">
        <v>1341660</v>
      </c>
      <c r="G347" s="227">
        <v>961327948</v>
      </c>
      <c r="H347" s="223" t="s">
        <v>1922</v>
      </c>
      <c r="I347" s="228" t="s">
        <v>1923</v>
      </c>
      <c r="J347" s="229" t="s">
        <v>1896</v>
      </c>
      <c r="K347" s="230" t="s">
        <v>1924</v>
      </c>
      <c r="L347" s="231">
        <v>961871708</v>
      </c>
    </row>
    <row r="348" spans="1:12" s="34" customFormat="1" ht="91.5">
      <c r="A348" s="222">
        <v>346</v>
      </c>
      <c r="B348" s="223" t="s">
        <v>2387</v>
      </c>
      <c r="C348" s="224"/>
      <c r="D348" s="224">
        <f>2012-1935</f>
        <v>77</v>
      </c>
      <c r="E348" s="225">
        <v>12857</v>
      </c>
      <c r="F348" s="226">
        <v>1355809</v>
      </c>
      <c r="G348" s="227" t="s">
        <v>2388</v>
      </c>
      <c r="H348" s="223" t="s">
        <v>2389</v>
      </c>
      <c r="I348" s="228" t="s">
        <v>1927</v>
      </c>
      <c r="J348" s="229" t="s">
        <v>1896</v>
      </c>
      <c r="K348" s="230" t="s">
        <v>1928</v>
      </c>
      <c r="L348" s="231" t="s">
        <v>1929</v>
      </c>
    </row>
    <row r="349" spans="1:12" s="34" customFormat="1" ht="80.25">
      <c r="A349" s="222">
        <v>347</v>
      </c>
      <c r="B349" s="223" t="s">
        <v>2390</v>
      </c>
      <c r="C349" s="224" t="s">
        <v>627</v>
      </c>
      <c r="D349" s="224">
        <f>2012-1941</f>
        <v>71</v>
      </c>
      <c r="E349" s="225">
        <v>15070</v>
      </c>
      <c r="F349" s="226">
        <v>1361567</v>
      </c>
      <c r="G349" s="227">
        <v>981643324</v>
      </c>
      <c r="H349" s="223" t="s">
        <v>2391</v>
      </c>
      <c r="I349" s="228" t="s">
        <v>2392</v>
      </c>
      <c r="J349" s="229" t="s">
        <v>1896</v>
      </c>
      <c r="K349" s="230" t="s">
        <v>2393</v>
      </c>
      <c r="L349" s="231">
        <v>21644272</v>
      </c>
    </row>
    <row r="350" spans="1:12" s="34" customFormat="1" ht="192.75">
      <c r="A350" s="222">
        <v>348</v>
      </c>
      <c r="B350" s="223" t="s">
        <v>2394</v>
      </c>
      <c r="C350" s="224" t="s">
        <v>2395</v>
      </c>
      <c r="D350" s="224">
        <f>2012-1939</f>
        <v>73</v>
      </c>
      <c r="E350" s="225">
        <v>14267</v>
      </c>
      <c r="F350" s="226">
        <v>1497267</v>
      </c>
      <c r="G350" s="227" t="s">
        <v>2396</v>
      </c>
      <c r="H350" s="223" t="s">
        <v>2397</v>
      </c>
      <c r="I350" s="228" t="s">
        <v>2398</v>
      </c>
      <c r="J350" s="229" t="s">
        <v>1896</v>
      </c>
      <c r="K350" s="230" t="s">
        <v>2399</v>
      </c>
      <c r="L350" s="231" t="s">
        <v>2400</v>
      </c>
    </row>
    <row r="351" spans="1:12" s="34" customFormat="1" ht="80.25">
      <c r="A351" s="222">
        <v>349</v>
      </c>
      <c r="B351" s="223" t="s">
        <v>2401</v>
      </c>
      <c r="C351" s="224"/>
      <c r="D351" s="224">
        <f>2012-1938</f>
        <v>74</v>
      </c>
      <c r="E351" s="225">
        <v>13998</v>
      </c>
      <c r="F351" s="226">
        <v>1585142</v>
      </c>
      <c r="G351" s="227"/>
      <c r="H351" s="223" t="s">
        <v>2402</v>
      </c>
      <c r="I351" s="228" t="s">
        <v>2403</v>
      </c>
      <c r="J351" s="229" t="s">
        <v>1896</v>
      </c>
      <c r="K351" s="230"/>
      <c r="L351" s="231"/>
    </row>
    <row r="352" spans="1:12" s="34" customFormat="1" ht="69">
      <c r="A352" s="222">
        <v>350</v>
      </c>
      <c r="B352" s="223" t="s">
        <v>2404</v>
      </c>
      <c r="C352" s="224"/>
      <c r="D352" s="224">
        <f>2012-1936</f>
        <v>76</v>
      </c>
      <c r="E352" s="225">
        <v>13478</v>
      </c>
      <c r="F352" s="226">
        <v>1652474</v>
      </c>
      <c r="G352" s="227" t="s">
        <v>2001</v>
      </c>
      <c r="H352" s="223" t="s">
        <v>2002</v>
      </c>
      <c r="I352" s="228" t="s">
        <v>2003</v>
      </c>
      <c r="J352" s="229" t="s">
        <v>1896</v>
      </c>
      <c r="K352" s="230"/>
      <c r="L352" s="231"/>
    </row>
    <row r="353" spans="1:12" s="34" customFormat="1" ht="46.5">
      <c r="A353" s="222">
        <v>351</v>
      </c>
      <c r="B353" s="223" t="s">
        <v>2405</v>
      </c>
      <c r="C353" s="224"/>
      <c r="D353" s="224">
        <f>2012-1945</f>
        <v>67</v>
      </c>
      <c r="E353" s="225">
        <v>16445</v>
      </c>
      <c r="F353" s="226">
        <v>1652483</v>
      </c>
      <c r="G353" s="227"/>
      <c r="H353" s="223" t="s">
        <v>2406</v>
      </c>
      <c r="I353" s="228" t="s">
        <v>2407</v>
      </c>
      <c r="J353" s="229" t="s">
        <v>1896</v>
      </c>
      <c r="K353" s="230" t="s">
        <v>637</v>
      </c>
      <c r="L353" s="231" t="s">
        <v>2315</v>
      </c>
    </row>
    <row r="354" spans="1:12" s="34" customFormat="1" ht="35.25">
      <c r="A354" s="222">
        <v>352</v>
      </c>
      <c r="B354" s="223" t="s">
        <v>2408</v>
      </c>
      <c r="C354" s="224"/>
      <c r="D354" s="224">
        <f>2012-1940</f>
        <v>72</v>
      </c>
      <c r="E354" s="225">
        <v>14673</v>
      </c>
      <c r="F354" s="226">
        <v>1655859</v>
      </c>
      <c r="G354" s="227"/>
      <c r="H354" s="223" t="s">
        <v>2409</v>
      </c>
      <c r="I354" s="228" t="s">
        <v>2410</v>
      </c>
      <c r="J354" s="229" t="s">
        <v>1896</v>
      </c>
      <c r="K354" s="230"/>
      <c r="L354" s="231"/>
    </row>
    <row r="355" spans="1:12" s="34" customFormat="1" ht="114">
      <c r="A355" s="222">
        <v>353</v>
      </c>
      <c r="B355" s="223" t="s">
        <v>2411</v>
      </c>
      <c r="C355" s="224"/>
      <c r="D355" s="234">
        <f>2012-1935</f>
        <v>77</v>
      </c>
      <c r="E355" s="225">
        <v>13114</v>
      </c>
      <c r="F355" s="232">
        <v>1661744</v>
      </c>
      <c r="G355" s="227"/>
      <c r="H355" s="230" t="s">
        <v>2412</v>
      </c>
      <c r="I355" s="233" t="s">
        <v>2413</v>
      </c>
      <c r="J355" s="229" t="s">
        <v>1896</v>
      </c>
      <c r="K355" s="230" t="s">
        <v>2414</v>
      </c>
      <c r="L355" s="231">
        <v>643739</v>
      </c>
    </row>
    <row r="356" spans="1:12" s="34" customFormat="1" ht="35.25">
      <c r="A356" s="222">
        <v>354</v>
      </c>
      <c r="B356" s="223" t="s">
        <v>2415</v>
      </c>
      <c r="C356" s="224"/>
      <c r="D356" s="224">
        <f>2012-1947</f>
        <v>65</v>
      </c>
      <c r="E356" s="225">
        <v>17515</v>
      </c>
      <c r="F356" s="226">
        <v>1683190</v>
      </c>
      <c r="G356" s="227"/>
      <c r="H356" s="223" t="s">
        <v>2416</v>
      </c>
      <c r="I356" s="228"/>
      <c r="J356" s="229" t="s">
        <v>1896</v>
      </c>
      <c r="K356" s="230" t="s">
        <v>2417</v>
      </c>
      <c r="L356" s="231" t="s">
        <v>2418</v>
      </c>
    </row>
    <row r="357" spans="1:12" s="34" customFormat="1" ht="35.25">
      <c r="A357" s="222">
        <v>355</v>
      </c>
      <c r="B357" s="223" t="s">
        <v>2419</v>
      </c>
      <c r="C357" s="224"/>
      <c r="D357" s="224">
        <f>2012-1941</f>
        <v>71</v>
      </c>
      <c r="E357" s="225">
        <v>15039</v>
      </c>
      <c r="F357" s="231">
        <v>1714217</v>
      </c>
      <c r="G357" s="227" t="s">
        <v>2420</v>
      </c>
      <c r="H357" s="223" t="s">
        <v>2421</v>
      </c>
      <c r="I357" s="228" t="s">
        <v>2422</v>
      </c>
      <c r="J357" s="229" t="s">
        <v>1896</v>
      </c>
      <c r="K357" s="224"/>
      <c r="L357" s="231"/>
    </row>
    <row r="358" spans="1:12" s="34" customFormat="1" ht="147.75">
      <c r="A358" s="222">
        <v>356</v>
      </c>
      <c r="B358" s="223" t="s">
        <v>2423</v>
      </c>
      <c r="C358" s="224"/>
      <c r="D358" s="234">
        <f>2012-1942</f>
        <v>70</v>
      </c>
      <c r="E358" s="225">
        <v>15476</v>
      </c>
      <c r="F358" s="232">
        <v>1782264</v>
      </c>
      <c r="G358" s="227">
        <v>982113309</v>
      </c>
      <c r="H358" s="230" t="s">
        <v>2424</v>
      </c>
      <c r="I358" s="233" t="s">
        <v>2425</v>
      </c>
      <c r="J358" s="229" t="s">
        <v>1896</v>
      </c>
      <c r="K358" s="230" t="s">
        <v>2426</v>
      </c>
      <c r="L358" s="231">
        <v>983318112</v>
      </c>
    </row>
    <row r="359" spans="1:12" s="34" customFormat="1" ht="192.75">
      <c r="A359" s="222">
        <v>357</v>
      </c>
      <c r="B359" s="223" t="s">
        <v>2427</v>
      </c>
      <c r="C359" s="224" t="s">
        <v>646</v>
      </c>
      <c r="D359" s="224">
        <f>2012-1933</f>
        <v>79</v>
      </c>
      <c r="E359" s="225">
        <v>12182</v>
      </c>
      <c r="F359" s="226">
        <v>1782704</v>
      </c>
      <c r="G359" s="227" t="s">
        <v>2396</v>
      </c>
      <c r="H359" s="223" t="s">
        <v>2397</v>
      </c>
      <c r="I359" s="228" t="s">
        <v>2398</v>
      </c>
      <c r="J359" s="229" t="s">
        <v>1896</v>
      </c>
      <c r="K359" s="230" t="s">
        <v>2399</v>
      </c>
      <c r="L359" s="231" t="s">
        <v>2400</v>
      </c>
    </row>
    <row r="360" spans="1:12" s="34" customFormat="1" ht="170.25">
      <c r="A360" s="222">
        <v>358</v>
      </c>
      <c r="B360" s="223" t="s">
        <v>2428</v>
      </c>
      <c r="C360" s="224" t="s">
        <v>2429</v>
      </c>
      <c r="D360" s="234">
        <f>2012-1947</f>
        <v>65</v>
      </c>
      <c r="E360" s="225">
        <v>17388</v>
      </c>
      <c r="F360" s="232">
        <v>1787252</v>
      </c>
      <c r="G360" s="227" t="s">
        <v>2430</v>
      </c>
      <c r="H360" s="230" t="s">
        <v>2431</v>
      </c>
      <c r="I360" s="233" t="s">
        <v>2432</v>
      </c>
      <c r="J360" s="229" t="s">
        <v>1896</v>
      </c>
      <c r="K360" s="230" t="s">
        <v>2433</v>
      </c>
      <c r="L360" s="231">
        <v>981167773</v>
      </c>
    </row>
    <row r="361" spans="1:12" s="34" customFormat="1" ht="35.25">
      <c r="A361" s="222">
        <v>359</v>
      </c>
      <c r="B361" s="223" t="s">
        <v>2434</v>
      </c>
      <c r="C361" s="224"/>
      <c r="D361" s="224">
        <f>2012-1942</f>
        <v>70</v>
      </c>
      <c r="E361" s="225">
        <v>15585</v>
      </c>
      <c r="F361" s="226">
        <v>1810762</v>
      </c>
      <c r="G361" s="227" t="s">
        <v>2435</v>
      </c>
      <c r="H361" s="223" t="s">
        <v>2436</v>
      </c>
      <c r="I361" s="228" t="s">
        <v>2437</v>
      </c>
      <c r="J361" s="229" t="s">
        <v>1896</v>
      </c>
      <c r="K361" s="230"/>
      <c r="L361" s="231"/>
    </row>
    <row r="362" spans="1:12" s="34" customFormat="1" ht="24">
      <c r="A362" s="222">
        <v>360</v>
      </c>
      <c r="B362" s="223" t="s">
        <v>2438</v>
      </c>
      <c r="C362" s="224"/>
      <c r="D362" s="224">
        <f>2012-1935</f>
        <v>77</v>
      </c>
      <c r="E362" s="225">
        <v>12823</v>
      </c>
      <c r="F362" s="231">
        <v>1856201</v>
      </c>
      <c r="G362" s="227" t="s">
        <v>2439</v>
      </c>
      <c r="H362" s="223" t="s">
        <v>2440</v>
      </c>
      <c r="I362" s="228"/>
      <c r="J362" s="229" t="s">
        <v>1896</v>
      </c>
      <c r="K362" s="224"/>
      <c r="L362" s="231"/>
    </row>
    <row r="363" spans="1:12" s="34" customFormat="1" ht="114">
      <c r="A363" s="222">
        <v>361</v>
      </c>
      <c r="B363" s="223" t="s">
        <v>2441</v>
      </c>
      <c r="C363" s="224"/>
      <c r="D363" s="224">
        <f>2012-1942</f>
        <v>70</v>
      </c>
      <c r="E363" s="225">
        <v>15632</v>
      </c>
      <c r="F363" s="226">
        <v>1859813</v>
      </c>
      <c r="G363" s="227">
        <v>641282</v>
      </c>
      <c r="H363" s="223" t="s">
        <v>2442</v>
      </c>
      <c r="I363" s="228" t="s">
        <v>2443</v>
      </c>
      <c r="J363" s="229" t="s">
        <v>1896</v>
      </c>
      <c r="K363" s="230" t="s">
        <v>2444</v>
      </c>
      <c r="L363" s="231">
        <v>641282</v>
      </c>
    </row>
    <row r="364" spans="1:12" s="34" customFormat="1" ht="46.5">
      <c r="A364" s="222">
        <v>362</v>
      </c>
      <c r="B364" s="223" t="s">
        <v>2445</v>
      </c>
      <c r="C364" s="224"/>
      <c r="D364" s="224">
        <f>2012-1921</f>
        <v>91</v>
      </c>
      <c r="E364" s="225">
        <v>7831</v>
      </c>
      <c r="F364" s="231">
        <v>1898004</v>
      </c>
      <c r="G364" s="227"/>
      <c r="H364" s="223" t="s">
        <v>2446</v>
      </c>
      <c r="I364" s="228" t="s">
        <v>2447</v>
      </c>
      <c r="J364" s="229" t="s">
        <v>1896</v>
      </c>
      <c r="K364" s="224"/>
      <c r="L364" s="231"/>
    </row>
    <row r="365" spans="1:12" s="34" customFormat="1" ht="24">
      <c r="A365" s="222">
        <v>363</v>
      </c>
      <c r="B365" s="223" t="s">
        <v>2448</v>
      </c>
      <c r="C365" s="224"/>
      <c r="D365" s="224">
        <f>2012-1938</f>
        <v>74</v>
      </c>
      <c r="E365" s="225">
        <v>13940</v>
      </c>
      <c r="F365" s="231">
        <v>1946159</v>
      </c>
      <c r="G365" s="227" t="s">
        <v>2005</v>
      </c>
      <c r="H365" s="223" t="s">
        <v>2449</v>
      </c>
      <c r="I365" s="228" t="s">
        <v>2450</v>
      </c>
      <c r="J365" s="229" t="s">
        <v>1896</v>
      </c>
      <c r="K365" s="224"/>
      <c r="L365" s="231"/>
    </row>
    <row r="366" spans="1:12" s="34" customFormat="1" ht="114">
      <c r="A366" s="222">
        <v>364</v>
      </c>
      <c r="B366" s="223" t="s">
        <v>2451</v>
      </c>
      <c r="C366" s="224" t="s">
        <v>533</v>
      </c>
      <c r="D366" s="224">
        <f>2012-1934</f>
        <v>78</v>
      </c>
      <c r="E366" s="225">
        <v>12467</v>
      </c>
      <c r="F366" s="232">
        <v>1961877</v>
      </c>
      <c r="G366" s="227" t="s">
        <v>2452</v>
      </c>
      <c r="H366" s="230" t="s">
        <v>2453</v>
      </c>
      <c r="I366" s="233" t="s">
        <v>2454</v>
      </c>
      <c r="J366" s="229" t="s">
        <v>1896</v>
      </c>
      <c r="K366" s="230" t="s">
        <v>2455</v>
      </c>
      <c r="L366" s="231" t="s">
        <v>2456</v>
      </c>
    </row>
    <row r="367" spans="1:12" s="34" customFormat="1" ht="35.25">
      <c r="A367" s="222">
        <v>365</v>
      </c>
      <c r="B367" s="223" t="s">
        <v>2457</v>
      </c>
      <c r="C367" s="224" t="s">
        <v>2458</v>
      </c>
      <c r="D367" s="224">
        <f>2012-1946</f>
        <v>66</v>
      </c>
      <c r="E367" s="225">
        <v>16953</v>
      </c>
      <c r="F367" s="226">
        <v>2000505</v>
      </c>
      <c r="G367" s="227">
        <v>961617853</v>
      </c>
      <c r="H367" s="223" t="s">
        <v>2034</v>
      </c>
      <c r="I367" s="228" t="s">
        <v>2029</v>
      </c>
      <c r="J367" s="229" t="s">
        <v>1896</v>
      </c>
      <c r="K367" s="230" t="s">
        <v>2459</v>
      </c>
      <c r="L367" s="231">
        <v>982151423</v>
      </c>
    </row>
    <row r="368" spans="1:12" s="34" customFormat="1" ht="35.25">
      <c r="A368" s="222">
        <v>366</v>
      </c>
      <c r="B368" s="223" t="s">
        <v>2460</v>
      </c>
      <c r="C368" s="224" t="s">
        <v>2461</v>
      </c>
      <c r="D368" s="224">
        <f>2012-1943</f>
        <v>69</v>
      </c>
      <c r="E368" s="225">
        <v>15840</v>
      </c>
      <c r="F368" s="226">
        <v>2027453</v>
      </c>
      <c r="G368" s="227" t="s">
        <v>2462</v>
      </c>
      <c r="H368" s="223" t="s">
        <v>2463</v>
      </c>
      <c r="I368" s="228" t="s">
        <v>2464</v>
      </c>
      <c r="J368" s="229" t="s">
        <v>1896</v>
      </c>
      <c r="K368" s="230" t="s">
        <v>2465</v>
      </c>
      <c r="L368" s="231" t="s">
        <v>2466</v>
      </c>
    </row>
    <row r="369" spans="1:12" s="34" customFormat="1" ht="57.75">
      <c r="A369" s="222">
        <v>367</v>
      </c>
      <c r="B369" s="223" t="s">
        <v>2467</v>
      </c>
      <c r="C369" s="224"/>
      <c r="D369" s="224">
        <f>2012-1941</f>
        <v>71</v>
      </c>
      <c r="E369" s="225">
        <v>15034</v>
      </c>
      <c r="F369" s="232">
        <v>2049965</v>
      </c>
      <c r="G369" s="227" t="s">
        <v>2468</v>
      </c>
      <c r="H369" s="230" t="s">
        <v>2307</v>
      </c>
      <c r="I369" s="233" t="s">
        <v>2308</v>
      </c>
      <c r="J369" s="229" t="s">
        <v>1896</v>
      </c>
      <c r="K369" s="230" t="s">
        <v>2309</v>
      </c>
      <c r="L369" s="231" t="s">
        <v>2310</v>
      </c>
    </row>
    <row r="370" spans="1:12" s="34" customFormat="1" ht="57.75">
      <c r="A370" s="222">
        <v>368</v>
      </c>
      <c r="B370" s="230" t="s">
        <v>2469</v>
      </c>
      <c r="C370" s="224" t="s">
        <v>473</v>
      </c>
      <c r="D370" s="224">
        <f>2012-1940</f>
        <v>72</v>
      </c>
      <c r="E370" s="225">
        <v>14882</v>
      </c>
      <c r="F370" s="226">
        <v>2061239</v>
      </c>
      <c r="G370" s="227" t="s">
        <v>2470</v>
      </c>
      <c r="H370" s="230" t="s">
        <v>2471</v>
      </c>
      <c r="I370" s="233" t="s">
        <v>2472</v>
      </c>
      <c r="J370" s="229" t="s">
        <v>1896</v>
      </c>
      <c r="K370" s="230" t="s">
        <v>2473</v>
      </c>
      <c r="L370" s="231" t="s">
        <v>2474</v>
      </c>
    </row>
    <row r="371" spans="1:12" s="34" customFormat="1" ht="57.75">
      <c r="A371" s="222">
        <v>369</v>
      </c>
      <c r="B371" s="223" t="s">
        <v>2475</v>
      </c>
      <c r="C371" s="224" t="s">
        <v>611</v>
      </c>
      <c r="D371" s="224">
        <f>2012-1931</f>
        <v>81</v>
      </c>
      <c r="E371" s="225">
        <v>11596</v>
      </c>
      <c r="F371" s="226">
        <v>2061260</v>
      </c>
      <c r="G371" s="227">
        <v>985640332</v>
      </c>
      <c r="H371" s="223" t="s">
        <v>2476</v>
      </c>
      <c r="I371" s="228" t="s">
        <v>2477</v>
      </c>
      <c r="J371" s="229" t="s">
        <v>1896</v>
      </c>
      <c r="K371" s="230" t="s">
        <v>2478</v>
      </c>
      <c r="L371" s="231">
        <v>985885590</v>
      </c>
    </row>
    <row r="372" spans="1:12" s="34" customFormat="1" ht="24">
      <c r="A372" s="222">
        <v>370</v>
      </c>
      <c r="B372" s="223" t="s">
        <v>2479</v>
      </c>
      <c r="C372" s="224"/>
      <c r="D372" s="224">
        <f>2012-1942</f>
        <v>70</v>
      </c>
      <c r="E372" s="225">
        <v>15529</v>
      </c>
      <c r="F372" s="231">
        <v>2087899</v>
      </c>
      <c r="G372" s="227">
        <v>656159</v>
      </c>
      <c r="H372" s="223" t="s">
        <v>2480</v>
      </c>
      <c r="I372" s="228" t="s">
        <v>2481</v>
      </c>
      <c r="J372" s="229" t="s">
        <v>1896</v>
      </c>
      <c r="K372" s="224"/>
      <c r="L372" s="231"/>
    </row>
    <row r="373" spans="1:12" s="34" customFormat="1" ht="24">
      <c r="A373" s="222">
        <v>371</v>
      </c>
      <c r="B373" s="223" t="s">
        <v>2482</v>
      </c>
      <c r="C373" s="224"/>
      <c r="D373" s="224">
        <f>2012-1936</f>
        <v>76</v>
      </c>
      <c r="E373" s="225">
        <v>13443</v>
      </c>
      <c r="F373" s="231">
        <v>2091997</v>
      </c>
      <c r="G373" s="227" t="s">
        <v>2483</v>
      </c>
      <c r="H373" s="223" t="s">
        <v>2480</v>
      </c>
      <c r="I373" s="228" t="s">
        <v>2484</v>
      </c>
      <c r="J373" s="229" t="s">
        <v>1896</v>
      </c>
      <c r="K373" s="224"/>
      <c r="L373" s="231"/>
    </row>
    <row r="374" spans="1:12" s="34" customFormat="1" ht="35.25">
      <c r="A374" s="222">
        <v>372</v>
      </c>
      <c r="B374" s="223" t="s">
        <v>2485</v>
      </c>
      <c r="C374" s="224"/>
      <c r="D374" s="224">
        <f>2012-1927</f>
        <v>85</v>
      </c>
      <c r="E374" s="225">
        <v>10075</v>
      </c>
      <c r="F374" s="231">
        <v>2133222</v>
      </c>
      <c r="G374" s="227" t="s">
        <v>2005</v>
      </c>
      <c r="H374" s="223" t="s">
        <v>2486</v>
      </c>
      <c r="I374" s="228"/>
      <c r="J374" s="229" t="s">
        <v>1896</v>
      </c>
      <c r="K374" s="224"/>
      <c r="L374" s="231"/>
    </row>
    <row r="375" spans="1:12" s="34" customFormat="1" ht="35.25">
      <c r="A375" s="222">
        <v>373</v>
      </c>
      <c r="B375" s="223" t="s">
        <v>2487</v>
      </c>
      <c r="C375" s="224"/>
      <c r="D375" s="224">
        <f>2012-1943</f>
        <v>69</v>
      </c>
      <c r="E375" s="225">
        <v>15717</v>
      </c>
      <c r="F375" s="231">
        <v>2142812</v>
      </c>
      <c r="G375" s="227" t="s">
        <v>2488</v>
      </c>
      <c r="H375" s="223" t="s">
        <v>2489</v>
      </c>
      <c r="I375" s="228" t="s">
        <v>2490</v>
      </c>
      <c r="J375" s="229" t="s">
        <v>1896</v>
      </c>
      <c r="K375" s="224"/>
      <c r="L375" s="231"/>
    </row>
    <row r="376" spans="1:12" s="34" customFormat="1" ht="69">
      <c r="A376" s="222">
        <v>374</v>
      </c>
      <c r="B376" s="223" t="s">
        <v>2491</v>
      </c>
      <c r="C376" s="224" t="s">
        <v>69</v>
      </c>
      <c r="D376" s="224">
        <f>2012-1943</f>
        <v>69</v>
      </c>
      <c r="E376" s="225">
        <v>15784</v>
      </c>
      <c r="F376" s="226">
        <v>2163803</v>
      </c>
      <c r="G376" s="227">
        <v>961396636</v>
      </c>
      <c r="H376" s="223" t="s">
        <v>2492</v>
      </c>
      <c r="I376" s="228" t="s">
        <v>2493</v>
      </c>
      <c r="J376" s="229" t="s">
        <v>1896</v>
      </c>
      <c r="K376" s="230"/>
      <c r="L376" s="231"/>
    </row>
    <row r="377" spans="1:12" s="34" customFormat="1" ht="57.75">
      <c r="A377" s="222">
        <v>375</v>
      </c>
      <c r="B377" s="223" t="s">
        <v>2494</v>
      </c>
      <c r="C377" s="224"/>
      <c r="D377" s="224">
        <f>2012-1936</f>
        <v>76</v>
      </c>
      <c r="E377" s="225">
        <v>13224</v>
      </c>
      <c r="F377" s="226">
        <v>2169104</v>
      </c>
      <c r="G377" s="227"/>
      <c r="H377" s="223" t="s">
        <v>2280</v>
      </c>
      <c r="I377" s="228" t="s">
        <v>2281</v>
      </c>
      <c r="J377" s="229" t="s">
        <v>1896</v>
      </c>
      <c r="K377" s="230"/>
      <c r="L377" s="231"/>
    </row>
    <row r="378" spans="1:12" s="34" customFormat="1" ht="46.5">
      <c r="A378" s="222">
        <v>376</v>
      </c>
      <c r="B378" s="223" t="s">
        <v>2495</v>
      </c>
      <c r="C378" s="224" t="s">
        <v>2496</v>
      </c>
      <c r="D378" s="224">
        <f>2012-1930</f>
        <v>82</v>
      </c>
      <c r="E378" s="225">
        <v>11210</v>
      </c>
      <c r="F378" s="226">
        <v>2185468</v>
      </c>
      <c r="G378" s="227">
        <v>644551</v>
      </c>
      <c r="H378" s="223" t="s">
        <v>2497</v>
      </c>
      <c r="I378" s="228" t="s">
        <v>2498</v>
      </c>
      <c r="J378" s="229" t="s">
        <v>1896</v>
      </c>
      <c r="K378" s="230" t="s">
        <v>2499</v>
      </c>
      <c r="L378" s="231">
        <v>21644551</v>
      </c>
    </row>
    <row r="379" spans="1:12" s="34" customFormat="1" ht="35.25">
      <c r="A379" s="222">
        <v>377</v>
      </c>
      <c r="B379" s="223" t="s">
        <v>2500</v>
      </c>
      <c r="C379" s="224" t="s">
        <v>68</v>
      </c>
      <c r="D379" s="224">
        <f>2012-1938</f>
        <v>74</v>
      </c>
      <c r="E379" s="225">
        <v>13931</v>
      </c>
      <c r="F379" s="226">
        <v>2196205</v>
      </c>
      <c r="G379" s="227">
        <v>961617853</v>
      </c>
      <c r="H379" s="223" t="s">
        <v>2034</v>
      </c>
      <c r="I379" s="228" t="s">
        <v>2029</v>
      </c>
      <c r="J379" s="229" t="s">
        <v>1896</v>
      </c>
      <c r="K379" s="230" t="s">
        <v>2459</v>
      </c>
      <c r="L379" s="231">
        <v>982151423</v>
      </c>
    </row>
    <row r="380" spans="1:12" s="34" customFormat="1" ht="35.25">
      <c r="A380" s="222">
        <v>378</v>
      </c>
      <c r="B380" s="223" t="s">
        <v>2501</v>
      </c>
      <c r="C380" s="224"/>
      <c r="D380" s="224">
        <f>2012-1943</f>
        <v>69</v>
      </c>
      <c r="E380" s="225">
        <v>15831</v>
      </c>
      <c r="F380" s="226">
        <v>2219886</v>
      </c>
      <c r="G380" s="227">
        <v>983346325</v>
      </c>
      <c r="H380" s="223" t="s">
        <v>2502</v>
      </c>
      <c r="I380" s="228" t="s">
        <v>2503</v>
      </c>
      <c r="J380" s="229" t="s">
        <v>1896</v>
      </c>
      <c r="K380" s="230" t="s">
        <v>2504</v>
      </c>
      <c r="L380" s="231">
        <v>983346325</v>
      </c>
    </row>
    <row r="381" spans="1:12" s="34" customFormat="1" ht="69">
      <c r="A381" s="222">
        <v>379</v>
      </c>
      <c r="B381" s="223" t="s">
        <v>2505</v>
      </c>
      <c r="C381" s="224" t="s">
        <v>2506</v>
      </c>
      <c r="D381" s="234">
        <f>2012-1938</f>
        <v>74</v>
      </c>
      <c r="E381" s="225">
        <v>14062</v>
      </c>
      <c r="F381" s="232">
        <v>2390821</v>
      </c>
      <c r="G381" s="227">
        <v>982462594</v>
      </c>
      <c r="H381" s="230" t="s">
        <v>2497</v>
      </c>
      <c r="I381" s="233" t="s">
        <v>2507</v>
      </c>
      <c r="J381" s="229" t="s">
        <v>1896</v>
      </c>
      <c r="K381" s="230"/>
      <c r="L381" s="231"/>
    </row>
    <row r="382" spans="1:12" s="34" customFormat="1" ht="24">
      <c r="A382" s="222">
        <v>380</v>
      </c>
      <c r="B382" s="223" t="s">
        <v>2508</v>
      </c>
      <c r="C382" s="224"/>
      <c r="D382" s="224">
        <f>2012-1945</f>
        <v>67</v>
      </c>
      <c r="E382" s="225">
        <v>16647</v>
      </c>
      <c r="F382" s="231">
        <v>2397835</v>
      </c>
      <c r="G382" s="227" t="s">
        <v>2509</v>
      </c>
      <c r="H382" s="223" t="s">
        <v>2449</v>
      </c>
      <c r="I382" s="228" t="s">
        <v>2450</v>
      </c>
      <c r="J382" s="229" t="s">
        <v>1896</v>
      </c>
      <c r="K382" s="224"/>
      <c r="L382" s="231"/>
    </row>
    <row r="383" spans="1:12" s="34" customFormat="1" ht="102.75">
      <c r="A383" s="222">
        <v>381</v>
      </c>
      <c r="B383" s="223" t="s">
        <v>2510</v>
      </c>
      <c r="C383" s="224"/>
      <c r="D383" s="224">
        <f>2012-1946</f>
        <v>66</v>
      </c>
      <c r="E383" s="225">
        <v>16847</v>
      </c>
      <c r="F383" s="226">
        <v>2495902</v>
      </c>
      <c r="G383" s="227" t="s">
        <v>2511</v>
      </c>
      <c r="H383" s="223" t="s">
        <v>2512</v>
      </c>
      <c r="I383" s="228" t="s">
        <v>2513</v>
      </c>
      <c r="J383" s="229" t="s">
        <v>1896</v>
      </c>
      <c r="K383" s="230" t="s">
        <v>2514</v>
      </c>
      <c r="L383" s="231" t="s">
        <v>2515</v>
      </c>
    </row>
    <row r="384" spans="1:12" s="34" customFormat="1" ht="57.75">
      <c r="A384" s="222">
        <v>382</v>
      </c>
      <c r="B384" s="223" t="s">
        <v>2516</v>
      </c>
      <c r="C384" s="224" t="s">
        <v>494</v>
      </c>
      <c r="D384" s="224">
        <f>2012-1923</f>
        <v>89</v>
      </c>
      <c r="E384" s="225">
        <v>8488</v>
      </c>
      <c r="F384" s="232">
        <v>2510106</v>
      </c>
      <c r="G384" s="227" t="s">
        <v>2517</v>
      </c>
      <c r="H384" s="230" t="s">
        <v>2518</v>
      </c>
      <c r="I384" s="233" t="s">
        <v>2519</v>
      </c>
      <c r="J384" s="229" t="s">
        <v>1896</v>
      </c>
      <c r="K384" s="230" t="s">
        <v>2035</v>
      </c>
      <c r="L384" s="231" t="s">
        <v>2520</v>
      </c>
    </row>
    <row r="385" spans="1:12" s="34" customFormat="1" ht="69">
      <c r="A385" s="222">
        <v>383</v>
      </c>
      <c r="B385" s="223" t="s">
        <v>2521</v>
      </c>
      <c r="C385" s="224"/>
      <c r="D385" s="224">
        <f>2012-1931</f>
        <v>81</v>
      </c>
      <c r="E385" s="225">
        <v>11632</v>
      </c>
      <c r="F385" s="226">
        <v>2536013</v>
      </c>
      <c r="G385" s="227">
        <v>641670</v>
      </c>
      <c r="H385" s="223" t="s">
        <v>2522</v>
      </c>
      <c r="I385" s="228" t="s">
        <v>2523</v>
      </c>
      <c r="J385" s="229" t="s">
        <v>1896</v>
      </c>
      <c r="K385" s="230"/>
      <c r="L385" s="231"/>
    </row>
    <row r="386" spans="1:12" s="34" customFormat="1" ht="46.5">
      <c r="A386" s="222">
        <v>384</v>
      </c>
      <c r="B386" s="223" t="s">
        <v>2524</v>
      </c>
      <c r="C386" s="224"/>
      <c r="D386" s="224">
        <f>2012-1917</f>
        <v>95</v>
      </c>
      <c r="E386" s="225">
        <v>6366</v>
      </c>
      <c r="F386" s="232">
        <v>2585212</v>
      </c>
      <c r="G386" s="227" t="s">
        <v>2525</v>
      </c>
      <c r="H386" s="230" t="s">
        <v>2526</v>
      </c>
      <c r="I386" s="233" t="s">
        <v>2527</v>
      </c>
      <c r="J386" s="229" t="s">
        <v>1896</v>
      </c>
      <c r="K386" s="230" t="s">
        <v>2528</v>
      </c>
      <c r="L386" s="231" t="s">
        <v>2529</v>
      </c>
    </row>
    <row r="387" spans="1:12" s="34" customFormat="1" ht="46.5">
      <c r="A387" s="222">
        <v>385</v>
      </c>
      <c r="B387" s="223" t="s">
        <v>2530</v>
      </c>
      <c r="C387" s="224" t="s">
        <v>2531</v>
      </c>
      <c r="D387" s="224">
        <f>2012-1943</f>
        <v>69</v>
      </c>
      <c r="E387" s="225">
        <v>15954</v>
      </c>
      <c r="F387" s="226">
        <v>2605766</v>
      </c>
      <c r="G387" s="227" t="s">
        <v>2532</v>
      </c>
      <c r="H387" s="223" t="s">
        <v>2533</v>
      </c>
      <c r="I387" s="228" t="s">
        <v>2464</v>
      </c>
      <c r="J387" s="229" t="s">
        <v>1896</v>
      </c>
      <c r="K387" s="230" t="s">
        <v>2534</v>
      </c>
      <c r="L387" s="231" t="s">
        <v>2535</v>
      </c>
    </row>
    <row r="388" spans="1:12" s="34" customFormat="1" ht="69">
      <c r="A388" s="222">
        <v>386</v>
      </c>
      <c r="B388" s="223" t="s">
        <v>2536</v>
      </c>
      <c r="C388" s="224"/>
      <c r="D388" s="224">
        <f>2012-1927</f>
        <v>85</v>
      </c>
      <c r="E388" s="225">
        <v>10181</v>
      </c>
      <c r="F388" s="226">
        <v>2667319</v>
      </c>
      <c r="G388" s="227" t="s">
        <v>2537</v>
      </c>
      <c r="H388" s="223" t="s">
        <v>2538</v>
      </c>
      <c r="I388" s="228" t="s">
        <v>2539</v>
      </c>
      <c r="J388" s="229" t="s">
        <v>1896</v>
      </c>
      <c r="K388" s="230" t="s">
        <v>2540</v>
      </c>
      <c r="L388" s="231" t="s">
        <v>2537</v>
      </c>
    </row>
    <row r="389" spans="1:12" s="34" customFormat="1" ht="80.25">
      <c r="A389" s="222">
        <v>387</v>
      </c>
      <c r="B389" s="223" t="s">
        <v>2541</v>
      </c>
      <c r="C389" s="224"/>
      <c r="D389" s="224">
        <f>2012-1938</f>
        <v>74</v>
      </c>
      <c r="E389" s="225">
        <v>14241</v>
      </c>
      <c r="F389" s="226">
        <v>2697627</v>
      </c>
      <c r="G389" s="227"/>
      <c r="H389" s="223" t="s">
        <v>2542</v>
      </c>
      <c r="I389" s="228" t="s">
        <v>2543</v>
      </c>
      <c r="J389" s="229" t="s">
        <v>1896</v>
      </c>
      <c r="K389" s="223"/>
      <c r="L389" s="228"/>
    </row>
    <row r="390" spans="1:12" s="34" customFormat="1" ht="35.25">
      <c r="A390" s="222">
        <v>388</v>
      </c>
      <c r="B390" s="223" t="s">
        <v>2544</v>
      </c>
      <c r="C390" s="224"/>
      <c r="D390" s="224">
        <f>2012-1932</f>
        <v>80</v>
      </c>
      <c r="E390" s="225">
        <v>12018</v>
      </c>
      <c r="F390" s="226">
        <v>2701714</v>
      </c>
      <c r="G390" s="227" t="s">
        <v>2545</v>
      </c>
      <c r="H390" s="223" t="s">
        <v>2546</v>
      </c>
      <c r="I390" s="228" t="s">
        <v>2547</v>
      </c>
      <c r="J390" s="229" t="s">
        <v>1896</v>
      </c>
      <c r="K390" s="230" t="s">
        <v>2548</v>
      </c>
      <c r="L390" s="231" t="s">
        <v>2549</v>
      </c>
    </row>
    <row r="391" spans="1:12" s="34" customFormat="1" ht="35.25">
      <c r="A391" s="222">
        <v>389</v>
      </c>
      <c r="B391" s="223" t="s">
        <v>2550</v>
      </c>
      <c r="C391" s="224" t="s">
        <v>507</v>
      </c>
      <c r="D391" s="224">
        <f>2012-1935</f>
        <v>77</v>
      </c>
      <c r="E391" s="225">
        <v>12997</v>
      </c>
      <c r="F391" s="226">
        <v>3177926</v>
      </c>
      <c r="G391" s="227">
        <v>961503187</v>
      </c>
      <c r="H391" s="223" t="s">
        <v>2551</v>
      </c>
      <c r="I391" s="228" t="s">
        <v>2552</v>
      </c>
      <c r="J391" s="229" t="s">
        <v>1896</v>
      </c>
      <c r="K391" s="230" t="s">
        <v>2553</v>
      </c>
      <c r="L391" s="231">
        <v>981423746</v>
      </c>
    </row>
    <row r="392" spans="1:12" s="34" customFormat="1" ht="46.5">
      <c r="A392" s="222">
        <v>390</v>
      </c>
      <c r="B392" s="223" t="s">
        <v>2554</v>
      </c>
      <c r="C392" s="224"/>
      <c r="D392" s="224">
        <f>2012-1937</f>
        <v>75</v>
      </c>
      <c r="E392" s="225">
        <v>13642</v>
      </c>
      <c r="F392" s="226">
        <v>3186408</v>
      </c>
      <c r="G392" s="227"/>
      <c r="H392" s="223" t="s">
        <v>2555</v>
      </c>
      <c r="I392" s="228" t="s">
        <v>2556</v>
      </c>
      <c r="J392" s="229" t="s">
        <v>1896</v>
      </c>
      <c r="K392" s="230" t="s">
        <v>2557</v>
      </c>
      <c r="L392" s="231" t="s">
        <v>2558</v>
      </c>
    </row>
    <row r="393" spans="1:12" s="34" customFormat="1" ht="46.5">
      <c r="A393" s="222">
        <v>391</v>
      </c>
      <c r="B393" s="223" t="s">
        <v>2559</v>
      </c>
      <c r="C393" s="224" t="s">
        <v>2560</v>
      </c>
      <c r="D393" s="224">
        <f>2012-1938</f>
        <v>74</v>
      </c>
      <c r="E393" s="225">
        <v>14118</v>
      </c>
      <c r="F393" s="226">
        <v>3244495</v>
      </c>
      <c r="G393" s="227" t="s">
        <v>2561</v>
      </c>
      <c r="H393" s="223" t="s">
        <v>2562</v>
      </c>
      <c r="I393" s="228" t="s">
        <v>2563</v>
      </c>
      <c r="J393" s="229" t="s">
        <v>1896</v>
      </c>
      <c r="K393" s="230" t="s">
        <v>2564</v>
      </c>
      <c r="L393" s="231" t="s">
        <v>2565</v>
      </c>
    </row>
    <row r="394" spans="1:12" s="34" customFormat="1" ht="91.5">
      <c r="A394" s="222">
        <v>392</v>
      </c>
      <c r="B394" s="223" t="s">
        <v>2566</v>
      </c>
      <c r="C394" s="224" t="s">
        <v>555</v>
      </c>
      <c r="D394" s="234">
        <f>2012-1930</f>
        <v>82</v>
      </c>
      <c r="E394" s="225">
        <v>11219</v>
      </c>
      <c r="F394" s="232">
        <v>3339407</v>
      </c>
      <c r="G394" s="227">
        <v>981941159</v>
      </c>
      <c r="H394" s="230" t="s">
        <v>2567</v>
      </c>
      <c r="I394" s="233" t="s">
        <v>2568</v>
      </c>
      <c r="J394" s="229" t="s">
        <v>1896</v>
      </c>
      <c r="K394" s="230" t="s">
        <v>2569</v>
      </c>
      <c r="L394" s="231" t="s">
        <v>2570</v>
      </c>
    </row>
    <row r="395" spans="1:12" s="34" customFormat="1" ht="35.25">
      <c r="A395" s="222">
        <v>393</v>
      </c>
      <c r="B395" s="223" t="s">
        <v>2571</v>
      </c>
      <c r="C395" s="224" t="s">
        <v>79</v>
      </c>
      <c r="D395" s="224">
        <f>2012-1937</f>
        <v>75</v>
      </c>
      <c r="E395" s="225">
        <v>13806</v>
      </c>
      <c r="F395" s="226">
        <v>3351138</v>
      </c>
      <c r="G395" s="227">
        <v>982774491</v>
      </c>
      <c r="H395" s="223" t="s">
        <v>2572</v>
      </c>
      <c r="I395" s="228" t="s">
        <v>2029</v>
      </c>
      <c r="J395" s="229" t="s">
        <v>1896</v>
      </c>
      <c r="K395" s="230" t="s">
        <v>2573</v>
      </c>
      <c r="L395" s="231">
        <v>961605950</v>
      </c>
    </row>
    <row r="396" spans="1:12" s="34" customFormat="1" ht="46.5">
      <c r="A396" s="222">
        <v>394</v>
      </c>
      <c r="B396" s="223" t="s">
        <v>2574</v>
      </c>
      <c r="C396" s="224" t="s">
        <v>2575</v>
      </c>
      <c r="D396" s="224">
        <f>2012-1924</f>
        <v>88</v>
      </c>
      <c r="E396" s="225">
        <v>8776</v>
      </c>
      <c r="F396" s="226">
        <v>3879880</v>
      </c>
      <c r="G396" s="227">
        <v>643002</v>
      </c>
      <c r="H396" s="223" t="s">
        <v>2576</v>
      </c>
      <c r="I396" s="228" t="s">
        <v>2577</v>
      </c>
      <c r="J396" s="229" t="s">
        <v>1896</v>
      </c>
      <c r="K396" s="230" t="s">
        <v>2346</v>
      </c>
      <c r="L396" s="231">
        <v>643002</v>
      </c>
    </row>
    <row r="397" spans="1:12" s="34" customFormat="1" ht="69">
      <c r="A397" s="222">
        <v>395</v>
      </c>
      <c r="B397" s="223" t="s">
        <v>2578</v>
      </c>
      <c r="C397" s="224"/>
      <c r="D397" s="224">
        <f>2012-1938</f>
        <v>74</v>
      </c>
      <c r="E397" s="225">
        <v>14056</v>
      </c>
      <c r="F397" s="226">
        <v>4073777</v>
      </c>
      <c r="G397" s="227"/>
      <c r="H397" s="223" t="s">
        <v>2579</v>
      </c>
      <c r="I397" s="228" t="s">
        <v>2580</v>
      </c>
      <c r="J397" s="229" t="s">
        <v>1896</v>
      </c>
      <c r="K397" s="230" t="s">
        <v>2581</v>
      </c>
      <c r="L397" s="231">
        <v>21640622</v>
      </c>
    </row>
    <row r="398" spans="1:12" s="34" customFormat="1" ht="102.75">
      <c r="A398" s="222">
        <v>396</v>
      </c>
      <c r="B398" s="223" t="s">
        <v>2582</v>
      </c>
      <c r="C398" s="224"/>
      <c r="D398" s="224">
        <f>2012-1934</f>
        <v>78</v>
      </c>
      <c r="E398" s="225">
        <v>12520</v>
      </c>
      <c r="F398" s="226">
        <v>4357101</v>
      </c>
      <c r="G398" s="227" t="s">
        <v>2583</v>
      </c>
      <c r="H398" s="223" t="s">
        <v>2584</v>
      </c>
      <c r="I398" s="228" t="s">
        <v>2585</v>
      </c>
      <c r="J398" s="229" t="s">
        <v>1896</v>
      </c>
      <c r="K398" s="230"/>
      <c r="L398" s="231"/>
    </row>
    <row r="399" spans="1:12" s="34" customFormat="1" ht="46.5">
      <c r="A399" s="222">
        <v>397</v>
      </c>
      <c r="B399" s="223" t="s">
        <v>2586</v>
      </c>
      <c r="C399" s="224"/>
      <c r="D399" s="224">
        <f>2012-1945</f>
        <v>67</v>
      </c>
      <c r="E399" s="225">
        <v>16531</v>
      </c>
      <c r="F399" s="226">
        <v>4695341</v>
      </c>
      <c r="G399" s="227">
        <v>961748413</v>
      </c>
      <c r="H399" s="223" t="s">
        <v>2587</v>
      </c>
      <c r="I399" s="228" t="s">
        <v>2588</v>
      </c>
      <c r="J399" s="229" t="s">
        <v>1896</v>
      </c>
      <c r="K399" s="230" t="s">
        <v>2589</v>
      </c>
      <c r="L399" s="231">
        <v>961748413</v>
      </c>
    </row>
    <row r="400" spans="1:12" s="34" customFormat="1" ht="35.25">
      <c r="A400" s="222">
        <v>398</v>
      </c>
      <c r="B400" s="223" t="s">
        <v>2590</v>
      </c>
      <c r="C400" s="224" t="s">
        <v>2591</v>
      </c>
      <c r="D400" s="224">
        <f>2012-1944</f>
        <v>68</v>
      </c>
      <c r="E400" s="225">
        <v>16289</v>
      </c>
      <c r="F400" s="226">
        <v>5527042</v>
      </c>
      <c r="G400" s="227">
        <v>985621452</v>
      </c>
      <c r="H400" s="223" t="s">
        <v>2592</v>
      </c>
      <c r="I400" s="228" t="s">
        <v>2361</v>
      </c>
      <c r="J400" s="229" t="s">
        <v>1896</v>
      </c>
      <c r="K400" s="230" t="s">
        <v>2035</v>
      </c>
      <c r="L400" s="231">
        <v>983451326</v>
      </c>
    </row>
    <row r="401" spans="1:12" s="34" customFormat="1" ht="69">
      <c r="A401" s="222">
        <v>399</v>
      </c>
      <c r="B401" s="223" t="s">
        <v>2593</v>
      </c>
      <c r="C401" s="224"/>
      <c r="D401" s="224">
        <f>2012-1929</f>
        <v>83</v>
      </c>
      <c r="E401" s="225">
        <v>10844</v>
      </c>
      <c r="F401" s="226">
        <v>7009471</v>
      </c>
      <c r="G401" s="227">
        <v>21640782</v>
      </c>
      <c r="H401" s="223" t="s">
        <v>2594</v>
      </c>
      <c r="I401" s="228" t="s">
        <v>2595</v>
      </c>
      <c r="J401" s="229" t="s">
        <v>1896</v>
      </c>
      <c r="K401" s="230" t="s">
        <v>2596</v>
      </c>
      <c r="L401" s="231">
        <v>21643318</v>
      </c>
    </row>
    <row r="402" spans="1:12" s="34" customFormat="1" ht="57.75">
      <c r="A402" s="222">
        <v>400</v>
      </c>
      <c r="B402" s="223" t="s">
        <v>2597</v>
      </c>
      <c r="C402" s="224"/>
      <c r="D402" s="224">
        <f>2012-1927</f>
        <v>85</v>
      </c>
      <c r="E402" s="225">
        <v>10182</v>
      </c>
      <c r="F402" s="244" t="s">
        <v>2598</v>
      </c>
      <c r="G402" s="227">
        <v>982144068</v>
      </c>
      <c r="H402" s="223" t="s">
        <v>2599</v>
      </c>
      <c r="I402" s="228" t="s">
        <v>2600</v>
      </c>
      <c r="J402" s="229" t="s">
        <v>1896</v>
      </c>
      <c r="K402" s="224" t="s">
        <v>2601</v>
      </c>
      <c r="L402" s="231">
        <v>21647215</v>
      </c>
    </row>
    <row r="403" spans="1:12" s="34" customFormat="1" ht="80.25">
      <c r="A403" s="222">
        <v>401</v>
      </c>
      <c r="B403" s="223" t="s">
        <v>2602</v>
      </c>
      <c r="C403" s="224"/>
      <c r="D403" s="224">
        <f>2012-1937</f>
        <v>75</v>
      </c>
      <c r="E403" s="225">
        <v>13566</v>
      </c>
      <c r="F403" s="226">
        <v>527642</v>
      </c>
      <c r="G403" s="227" t="s">
        <v>2603</v>
      </c>
      <c r="H403" s="223" t="s">
        <v>2604</v>
      </c>
      <c r="I403" s="228" t="s">
        <v>2605</v>
      </c>
      <c r="J403" s="229" t="s">
        <v>2606</v>
      </c>
      <c r="K403" s="230" t="s">
        <v>2607</v>
      </c>
      <c r="L403" s="231" t="s">
        <v>2608</v>
      </c>
    </row>
    <row r="404" spans="1:12" s="34" customFormat="1" ht="35.25">
      <c r="A404" s="222">
        <v>402</v>
      </c>
      <c r="B404" s="223" t="s">
        <v>2609</v>
      </c>
      <c r="C404" s="224"/>
      <c r="D404" s="224">
        <f>2012-1942</f>
        <v>70</v>
      </c>
      <c r="E404" s="225">
        <v>15348</v>
      </c>
      <c r="F404" s="231">
        <v>343780</v>
      </c>
      <c r="G404" s="227" t="s">
        <v>2005</v>
      </c>
      <c r="H404" s="223" t="s">
        <v>2186</v>
      </c>
      <c r="I404" s="228"/>
      <c r="J404" s="229" t="s">
        <v>2610</v>
      </c>
      <c r="K404" s="224"/>
      <c r="L404" s="231"/>
    </row>
    <row r="405" spans="1:12" s="34" customFormat="1" ht="35.25">
      <c r="A405" s="222">
        <v>403</v>
      </c>
      <c r="B405" s="223" t="s">
        <v>2611</v>
      </c>
      <c r="C405" s="224"/>
      <c r="D405" s="224">
        <f>2012-1936</f>
        <v>76</v>
      </c>
      <c r="E405" s="225">
        <v>13474</v>
      </c>
      <c r="F405" s="231">
        <v>1208682</v>
      </c>
      <c r="G405" s="227" t="s">
        <v>2612</v>
      </c>
      <c r="H405" s="223" t="s">
        <v>2613</v>
      </c>
      <c r="I405" s="228" t="s">
        <v>2490</v>
      </c>
      <c r="J405" s="229" t="s">
        <v>2610</v>
      </c>
      <c r="K405" s="224"/>
      <c r="L405" s="231"/>
    </row>
    <row r="406" spans="1:12" s="34" customFormat="1" ht="46.5">
      <c r="A406" s="222">
        <v>404</v>
      </c>
      <c r="B406" s="223" t="s">
        <v>2614</v>
      </c>
      <c r="C406" s="224"/>
      <c r="D406" s="224">
        <f>2012-1936</f>
        <v>76</v>
      </c>
      <c r="E406" s="225">
        <v>13249</v>
      </c>
      <c r="F406" s="226">
        <v>1247894</v>
      </c>
      <c r="G406" s="227" t="s">
        <v>2615</v>
      </c>
      <c r="H406" s="223" t="s">
        <v>2616</v>
      </c>
      <c r="I406" s="228" t="s">
        <v>2617</v>
      </c>
      <c r="J406" s="229" t="s">
        <v>2618</v>
      </c>
      <c r="K406" s="230" t="s">
        <v>2619</v>
      </c>
      <c r="L406" s="231" t="s">
        <v>2620</v>
      </c>
    </row>
    <row r="407" spans="1:12" s="34" customFormat="1" ht="170.25">
      <c r="A407" s="222">
        <v>405</v>
      </c>
      <c r="B407" s="223" t="s">
        <v>2621</v>
      </c>
      <c r="C407" s="224" t="s">
        <v>2622</v>
      </c>
      <c r="D407" s="224">
        <f>2012-1947</f>
        <v>65</v>
      </c>
      <c r="E407" s="225">
        <v>17466</v>
      </c>
      <c r="F407" s="226">
        <v>1822901</v>
      </c>
      <c r="G407" s="227" t="s">
        <v>2623</v>
      </c>
      <c r="H407" s="223" t="s">
        <v>2624</v>
      </c>
      <c r="I407" s="228" t="s">
        <v>2625</v>
      </c>
      <c r="J407" s="229" t="s">
        <v>2618</v>
      </c>
      <c r="K407" s="230" t="s">
        <v>2626</v>
      </c>
      <c r="L407" s="231" t="s">
        <v>2627</v>
      </c>
    </row>
    <row r="408" spans="1:12" s="34" customFormat="1" ht="147.75">
      <c r="A408" s="222">
        <v>406</v>
      </c>
      <c r="B408" s="223" t="s">
        <v>2628</v>
      </c>
      <c r="C408" s="224" t="s">
        <v>2629</v>
      </c>
      <c r="D408" s="224">
        <f>2012-1939</f>
        <v>73</v>
      </c>
      <c r="E408" s="225">
        <v>14462</v>
      </c>
      <c r="F408" s="226">
        <v>2173126</v>
      </c>
      <c r="G408" s="227" t="s">
        <v>2630</v>
      </c>
      <c r="H408" s="223" t="s">
        <v>2631</v>
      </c>
      <c r="I408" s="228" t="s">
        <v>2632</v>
      </c>
      <c r="J408" s="229" t="s">
        <v>2618</v>
      </c>
      <c r="K408" s="230" t="s">
        <v>2626</v>
      </c>
      <c r="L408" s="231" t="s">
        <v>2627</v>
      </c>
    </row>
    <row r="409" spans="1:12" s="34" customFormat="1" ht="204">
      <c r="A409" s="222">
        <v>407</v>
      </c>
      <c r="B409" s="223" t="s">
        <v>2633</v>
      </c>
      <c r="C409" s="224" t="s">
        <v>2634</v>
      </c>
      <c r="D409" s="224">
        <f>2012-1942</f>
        <v>70</v>
      </c>
      <c r="E409" s="225">
        <v>15593</v>
      </c>
      <c r="F409" s="232">
        <v>5188914</v>
      </c>
      <c r="G409" s="227" t="s">
        <v>2635</v>
      </c>
      <c r="H409" s="230" t="s">
        <v>2636</v>
      </c>
      <c r="I409" s="233" t="s">
        <v>2637</v>
      </c>
      <c r="J409" s="229" t="s">
        <v>2618</v>
      </c>
      <c r="K409" s="230" t="s">
        <v>2638</v>
      </c>
      <c r="L409" s="231" t="s">
        <v>2639</v>
      </c>
    </row>
    <row r="410" spans="1:12" s="34" customFormat="1" ht="159">
      <c r="A410" s="222">
        <v>408</v>
      </c>
      <c r="B410" s="223" t="s">
        <v>2640</v>
      </c>
      <c r="C410" s="224"/>
      <c r="D410" s="224">
        <f>2012-1941</f>
        <v>71</v>
      </c>
      <c r="E410" s="225">
        <v>15154</v>
      </c>
      <c r="F410" s="226">
        <v>6602318</v>
      </c>
      <c r="G410" s="227" t="s">
        <v>2641</v>
      </c>
      <c r="H410" s="223" t="s">
        <v>2642</v>
      </c>
      <c r="I410" s="228" t="s">
        <v>2643</v>
      </c>
      <c r="J410" s="229" t="s">
        <v>2618</v>
      </c>
      <c r="K410" s="230" t="s">
        <v>2644</v>
      </c>
      <c r="L410" s="231" t="s">
        <v>2641</v>
      </c>
    </row>
    <row r="411" spans="1:12" s="34" customFormat="1" ht="181.5">
      <c r="A411" s="222">
        <v>409</v>
      </c>
      <c r="B411" s="223" t="s">
        <v>2645</v>
      </c>
      <c r="C411" s="224"/>
      <c r="D411" s="224">
        <f>2012-1936</f>
        <v>76</v>
      </c>
      <c r="E411" s="225">
        <v>13359</v>
      </c>
      <c r="F411" s="226">
        <v>367787</v>
      </c>
      <c r="G411" s="227" t="s">
        <v>2646</v>
      </c>
      <c r="H411" s="223" t="s">
        <v>2647</v>
      </c>
      <c r="I411" s="228" t="s">
        <v>2648</v>
      </c>
      <c r="J411" s="229" t="s">
        <v>2649</v>
      </c>
      <c r="K411" s="223" t="s">
        <v>2650</v>
      </c>
      <c r="L411" s="228" t="s">
        <v>2651</v>
      </c>
    </row>
    <row r="412" spans="1:12" s="34" customFormat="1" ht="147.75">
      <c r="A412" s="222">
        <v>410</v>
      </c>
      <c r="B412" s="223" t="s">
        <v>2652</v>
      </c>
      <c r="C412" s="224"/>
      <c r="D412" s="224">
        <f>2012-1940</f>
        <v>72</v>
      </c>
      <c r="E412" s="225">
        <v>14799</v>
      </c>
      <c r="F412" s="226">
        <v>2131783</v>
      </c>
      <c r="G412" s="227"/>
      <c r="H412" s="223" t="s">
        <v>2647</v>
      </c>
      <c r="I412" s="228" t="s">
        <v>2653</v>
      </c>
      <c r="J412" s="229" t="s">
        <v>2649</v>
      </c>
      <c r="K412" s="223" t="s">
        <v>2650</v>
      </c>
      <c r="L412" s="228" t="s">
        <v>2651</v>
      </c>
    </row>
    <row r="413" spans="1:12" s="34" customFormat="1" ht="136.5">
      <c r="A413" s="222">
        <v>411</v>
      </c>
      <c r="B413" s="223" t="s">
        <v>2654</v>
      </c>
      <c r="C413" s="224" t="s">
        <v>2655</v>
      </c>
      <c r="D413" s="224">
        <f>2012-1930</f>
        <v>82</v>
      </c>
      <c r="E413" s="225">
        <v>11005</v>
      </c>
      <c r="F413" s="226">
        <v>6167195</v>
      </c>
      <c r="G413" s="227"/>
      <c r="H413" s="223" t="s">
        <v>2647</v>
      </c>
      <c r="I413" s="228" t="s">
        <v>2656</v>
      </c>
      <c r="J413" s="229" t="s">
        <v>2657</v>
      </c>
      <c r="K413" s="223" t="s">
        <v>2658</v>
      </c>
      <c r="L413" s="228" t="s">
        <v>2659</v>
      </c>
    </row>
    <row r="414" spans="1:12" s="34" customFormat="1" ht="147.75">
      <c r="A414" s="222">
        <v>412</v>
      </c>
      <c r="B414" s="223" t="s">
        <v>2660</v>
      </c>
      <c r="C414" s="224" t="s">
        <v>526</v>
      </c>
      <c r="D414" s="224">
        <f>2012-1937</f>
        <v>75</v>
      </c>
      <c r="E414" s="225">
        <v>13551</v>
      </c>
      <c r="F414" s="232">
        <v>2505837</v>
      </c>
      <c r="G414" s="227" t="s">
        <v>2661</v>
      </c>
      <c r="H414" s="230" t="s">
        <v>2662</v>
      </c>
      <c r="I414" s="233" t="s">
        <v>2663</v>
      </c>
      <c r="J414" s="229" t="s">
        <v>2664</v>
      </c>
      <c r="K414" s="230"/>
      <c r="L414" s="231"/>
    </row>
    <row r="415" spans="1:12" s="34" customFormat="1" ht="35.25">
      <c r="A415" s="222">
        <v>413</v>
      </c>
      <c r="B415" s="223" t="s">
        <v>2665</v>
      </c>
      <c r="C415" s="224" t="s">
        <v>2666</v>
      </c>
      <c r="D415" s="224">
        <f>2012-1930</f>
        <v>82</v>
      </c>
      <c r="E415" s="225">
        <v>11207</v>
      </c>
      <c r="F415" s="226">
        <v>2116498</v>
      </c>
      <c r="G415" s="227">
        <v>981912409</v>
      </c>
      <c r="H415" s="223" t="s">
        <v>2667</v>
      </c>
      <c r="I415" s="228" t="s">
        <v>2668</v>
      </c>
      <c r="J415" s="229" t="s">
        <v>2669</v>
      </c>
      <c r="K415" s="230"/>
      <c r="L415" s="231"/>
    </row>
    <row r="416" spans="1:12" s="34" customFormat="1" ht="35.25">
      <c r="A416" s="222">
        <v>414</v>
      </c>
      <c r="B416" s="223" t="s">
        <v>2670</v>
      </c>
      <c r="C416" s="224" t="s">
        <v>2671</v>
      </c>
      <c r="D416" s="224">
        <f>2012-1922</f>
        <v>90</v>
      </c>
      <c r="E416" s="225">
        <v>8096</v>
      </c>
      <c r="F416" s="226">
        <v>2947103</v>
      </c>
      <c r="G416" s="227"/>
      <c r="H416" s="223" t="s">
        <v>2669</v>
      </c>
      <c r="I416" s="228" t="s">
        <v>2672</v>
      </c>
      <c r="J416" s="229" t="s">
        <v>2669</v>
      </c>
      <c r="K416" s="230" t="s">
        <v>2035</v>
      </c>
      <c r="L416" s="231" t="s">
        <v>2673</v>
      </c>
    </row>
    <row r="417" spans="1:12" s="34" customFormat="1" ht="35.25">
      <c r="A417" s="222">
        <v>415</v>
      </c>
      <c r="B417" s="223" t="s">
        <v>2674</v>
      </c>
      <c r="C417" s="224"/>
      <c r="D417" s="224">
        <f>2012-1943</f>
        <v>69</v>
      </c>
      <c r="E417" s="225">
        <v>15813</v>
      </c>
      <c r="F417" s="226">
        <v>3274168</v>
      </c>
      <c r="G417" s="227"/>
      <c r="H417" s="223" t="s">
        <v>2669</v>
      </c>
      <c r="I417" s="228" t="s">
        <v>2672</v>
      </c>
      <c r="J417" s="229" t="s">
        <v>2669</v>
      </c>
      <c r="K417" s="230" t="s">
        <v>2035</v>
      </c>
      <c r="L417" s="231" t="s">
        <v>2673</v>
      </c>
    </row>
    <row r="418" spans="1:12" s="34" customFormat="1" ht="46.5">
      <c r="A418" s="222">
        <v>416</v>
      </c>
      <c r="B418" s="223" t="s">
        <v>2675</v>
      </c>
      <c r="C418" s="224" t="s">
        <v>2676</v>
      </c>
      <c r="D418" s="224">
        <f>2012-1941</f>
        <v>71</v>
      </c>
      <c r="E418" s="225">
        <v>15084</v>
      </c>
      <c r="F418" s="226">
        <v>4433272</v>
      </c>
      <c r="G418" s="227">
        <v>982997510</v>
      </c>
      <c r="H418" s="223" t="s">
        <v>2677</v>
      </c>
      <c r="I418" s="228" t="s">
        <v>2678</v>
      </c>
      <c r="J418" s="229" t="s">
        <v>2679</v>
      </c>
      <c r="K418" s="230" t="s">
        <v>2680</v>
      </c>
      <c r="L418" s="231">
        <v>972282982</v>
      </c>
    </row>
    <row r="419" spans="1:12" s="34" customFormat="1" ht="35.25">
      <c r="A419" s="222">
        <v>417</v>
      </c>
      <c r="B419" s="223" t="s">
        <v>2681</v>
      </c>
      <c r="C419" s="224" t="s">
        <v>2682</v>
      </c>
      <c r="D419" s="224">
        <f>2012-1942</f>
        <v>70</v>
      </c>
      <c r="E419" s="225">
        <v>15539</v>
      </c>
      <c r="F419" s="226">
        <v>1018772</v>
      </c>
      <c r="G419" s="227">
        <v>981314919</v>
      </c>
      <c r="H419" s="223" t="s">
        <v>2683</v>
      </c>
      <c r="I419" s="228" t="s">
        <v>2684</v>
      </c>
      <c r="J419" s="229" t="s">
        <v>2685</v>
      </c>
      <c r="K419" s="230" t="s">
        <v>2686</v>
      </c>
      <c r="L419" s="231">
        <v>981600199</v>
      </c>
    </row>
    <row r="420" spans="1:12" s="34" customFormat="1" ht="35.25">
      <c r="A420" s="222">
        <v>418</v>
      </c>
      <c r="B420" s="223" t="s">
        <v>2687</v>
      </c>
      <c r="C420" s="224" t="s">
        <v>80</v>
      </c>
      <c r="D420" s="224">
        <f>2012-1945</f>
        <v>67</v>
      </c>
      <c r="E420" s="225">
        <v>16519</v>
      </c>
      <c r="F420" s="226">
        <v>2469935</v>
      </c>
      <c r="G420" s="227">
        <v>981314919</v>
      </c>
      <c r="H420" s="223" t="s">
        <v>2683</v>
      </c>
      <c r="I420" s="228" t="s">
        <v>2684</v>
      </c>
      <c r="J420" s="229" t="s">
        <v>2685</v>
      </c>
      <c r="K420" s="230" t="s">
        <v>2686</v>
      </c>
      <c r="L420" s="231">
        <v>981600199</v>
      </c>
    </row>
    <row r="421" spans="1:12" s="34" customFormat="1" ht="35.25">
      <c r="A421" s="222">
        <v>419</v>
      </c>
      <c r="B421" s="223" t="s">
        <v>2688</v>
      </c>
      <c r="C421" s="224" t="s">
        <v>590</v>
      </c>
      <c r="D421" s="224">
        <f>2012-1947</f>
        <v>65</v>
      </c>
      <c r="E421" s="225">
        <v>17188</v>
      </c>
      <c r="F421" s="226">
        <v>3335343</v>
      </c>
      <c r="G421" s="227">
        <v>981486531</v>
      </c>
      <c r="H421" s="223" t="s">
        <v>2683</v>
      </c>
      <c r="I421" s="228" t="s">
        <v>2684</v>
      </c>
      <c r="J421" s="229" t="s">
        <v>2685</v>
      </c>
      <c r="K421" s="230" t="s">
        <v>2689</v>
      </c>
      <c r="L421" s="231">
        <v>981486531</v>
      </c>
    </row>
    <row r="422" spans="1:12" s="34" customFormat="1" ht="170.25">
      <c r="A422" s="222">
        <v>420</v>
      </c>
      <c r="B422" s="223" t="s">
        <v>2690</v>
      </c>
      <c r="C422" s="224"/>
      <c r="D422" s="224">
        <f>2012-1941</f>
        <v>71</v>
      </c>
      <c r="E422" s="225">
        <v>15247</v>
      </c>
      <c r="F422" s="226">
        <v>3339432</v>
      </c>
      <c r="G422" s="227" t="s">
        <v>2691</v>
      </c>
      <c r="H422" s="223" t="s">
        <v>2692</v>
      </c>
      <c r="I422" s="228" t="s">
        <v>2693</v>
      </c>
      <c r="J422" s="229" t="s">
        <v>608</v>
      </c>
      <c r="K422" s="230" t="s">
        <v>2694</v>
      </c>
      <c r="L422" s="231" t="s">
        <v>2695</v>
      </c>
    </row>
    <row r="423" spans="1:12" s="34" customFormat="1" ht="35.25">
      <c r="A423" s="222">
        <v>421</v>
      </c>
      <c r="B423" s="223" t="s">
        <v>2696</v>
      </c>
      <c r="C423" s="224" t="s">
        <v>388</v>
      </c>
      <c r="D423" s="224">
        <f>2012-1947</f>
        <v>65</v>
      </c>
      <c r="E423" s="225">
        <v>17406</v>
      </c>
      <c r="F423" s="226">
        <v>443256</v>
      </c>
      <c r="G423" s="227">
        <v>982107711</v>
      </c>
      <c r="H423" s="223" t="s">
        <v>2697</v>
      </c>
      <c r="I423" s="228" t="s">
        <v>2698</v>
      </c>
      <c r="J423" s="229" t="s">
        <v>2699</v>
      </c>
      <c r="K423" s="230"/>
      <c r="L423" s="231">
        <v>981375835</v>
      </c>
    </row>
    <row r="424" spans="1:12" s="34" customFormat="1" ht="69">
      <c r="A424" s="222">
        <v>422</v>
      </c>
      <c r="B424" s="223" t="s">
        <v>2700</v>
      </c>
      <c r="C424" s="224" t="s">
        <v>2701</v>
      </c>
      <c r="D424" s="224">
        <f>2012-1945</f>
        <v>67</v>
      </c>
      <c r="E424" s="225">
        <v>16504</v>
      </c>
      <c r="F424" s="226">
        <v>1719403</v>
      </c>
      <c r="G424" s="227">
        <v>971319440</v>
      </c>
      <c r="H424" s="223" t="s">
        <v>2702</v>
      </c>
      <c r="I424" s="228" t="s">
        <v>2703</v>
      </c>
      <c r="J424" s="229" t="s">
        <v>2704</v>
      </c>
      <c r="K424" s="230"/>
      <c r="L424" s="231"/>
    </row>
    <row r="425" spans="1:12" s="34" customFormat="1" ht="35.25">
      <c r="A425" s="222">
        <v>423</v>
      </c>
      <c r="B425" s="223" t="s">
        <v>2705</v>
      </c>
      <c r="C425" s="224"/>
      <c r="D425" s="224">
        <f>2012-1932</f>
        <v>80</v>
      </c>
      <c r="E425" s="225">
        <v>11905</v>
      </c>
      <c r="F425" s="226">
        <v>637123</v>
      </c>
      <c r="G425" s="227">
        <v>982635465</v>
      </c>
      <c r="H425" s="223" t="s">
        <v>2706</v>
      </c>
      <c r="I425" s="228" t="s">
        <v>2707</v>
      </c>
      <c r="J425" s="229" t="s">
        <v>2706</v>
      </c>
      <c r="K425" s="230" t="s">
        <v>2708</v>
      </c>
      <c r="L425" s="231">
        <v>982895393</v>
      </c>
    </row>
    <row r="426" spans="1:12" s="34" customFormat="1" ht="46.5">
      <c r="A426" s="222">
        <v>424</v>
      </c>
      <c r="B426" s="223" t="s">
        <v>2709</v>
      </c>
      <c r="C426" s="224" t="s">
        <v>554</v>
      </c>
      <c r="D426" s="224">
        <v>84</v>
      </c>
      <c r="E426" s="225">
        <v>10406</v>
      </c>
      <c r="F426" s="232">
        <v>94141</v>
      </c>
      <c r="G426" s="227"/>
      <c r="H426" s="230" t="s">
        <v>2710</v>
      </c>
      <c r="I426" s="228" t="s">
        <v>2711</v>
      </c>
      <c r="J426" s="229" t="s">
        <v>2712</v>
      </c>
      <c r="K426" s="230" t="s">
        <v>2713</v>
      </c>
      <c r="L426" s="231" t="s">
        <v>2714</v>
      </c>
    </row>
    <row r="427" spans="1:12" s="34" customFormat="1" ht="46.5">
      <c r="A427" s="222">
        <v>425</v>
      </c>
      <c r="B427" s="223" t="s">
        <v>2715</v>
      </c>
      <c r="C427" s="224"/>
      <c r="D427" s="224">
        <f>2012-1932</f>
        <v>80</v>
      </c>
      <c r="E427" s="225">
        <v>11785</v>
      </c>
      <c r="F427" s="232">
        <v>123979</v>
      </c>
      <c r="G427" s="227" t="s">
        <v>2716</v>
      </c>
      <c r="H427" s="230" t="s">
        <v>2717</v>
      </c>
      <c r="I427" s="233" t="s">
        <v>2718</v>
      </c>
      <c r="J427" s="229" t="s">
        <v>2712</v>
      </c>
      <c r="K427" s="230"/>
      <c r="L427" s="231"/>
    </row>
    <row r="428" spans="1:12" s="34" customFormat="1" ht="80.25">
      <c r="A428" s="222">
        <v>426</v>
      </c>
      <c r="B428" s="223" t="s">
        <v>2719</v>
      </c>
      <c r="C428" s="224"/>
      <c r="D428" s="224">
        <f>2012-1930</f>
        <v>82</v>
      </c>
      <c r="E428" s="225">
        <v>11026</v>
      </c>
      <c r="F428" s="226">
        <v>143220</v>
      </c>
      <c r="G428" s="227">
        <v>21647463</v>
      </c>
      <c r="H428" s="223" t="s">
        <v>2720</v>
      </c>
      <c r="I428" s="228" t="s">
        <v>2721</v>
      </c>
      <c r="J428" s="229" t="s">
        <v>2712</v>
      </c>
      <c r="K428" s="230" t="s">
        <v>2722</v>
      </c>
      <c r="L428" s="231">
        <v>21647463</v>
      </c>
    </row>
    <row r="429" spans="1:12" s="34" customFormat="1" ht="80.25">
      <c r="A429" s="222">
        <v>427</v>
      </c>
      <c r="B429" s="223" t="s">
        <v>2723</v>
      </c>
      <c r="C429" s="224" t="s">
        <v>2724</v>
      </c>
      <c r="D429" s="224">
        <f>2012-1930</f>
        <v>82</v>
      </c>
      <c r="E429" s="225">
        <v>11284</v>
      </c>
      <c r="F429" s="226">
        <v>144231</v>
      </c>
      <c r="G429" s="227">
        <v>982408189</v>
      </c>
      <c r="H429" s="223" t="s">
        <v>2725</v>
      </c>
      <c r="I429" s="228" t="s">
        <v>2726</v>
      </c>
      <c r="J429" s="229" t="s">
        <v>2712</v>
      </c>
      <c r="K429" s="230" t="s">
        <v>2727</v>
      </c>
      <c r="L429" s="231">
        <v>982814417</v>
      </c>
    </row>
    <row r="430" spans="1:12" s="34" customFormat="1" ht="24">
      <c r="A430" s="222">
        <v>428</v>
      </c>
      <c r="B430" s="223" t="s">
        <v>2728</v>
      </c>
      <c r="C430" s="224"/>
      <c r="D430" s="224">
        <f>2012-1931</f>
        <v>81</v>
      </c>
      <c r="E430" s="225">
        <v>11575</v>
      </c>
      <c r="F430" s="226">
        <v>148473</v>
      </c>
      <c r="G430" s="227"/>
      <c r="H430" s="223" t="s">
        <v>2729</v>
      </c>
      <c r="I430" s="228" t="s">
        <v>1218</v>
      </c>
      <c r="J430" s="229" t="s">
        <v>2712</v>
      </c>
      <c r="K430" s="230"/>
      <c r="L430" s="231"/>
    </row>
    <row r="431" spans="1:12" s="34" customFormat="1" ht="57.75">
      <c r="A431" s="222">
        <v>429</v>
      </c>
      <c r="B431" s="223" t="s">
        <v>2730</v>
      </c>
      <c r="C431" s="224"/>
      <c r="D431" s="224">
        <f>2012-1929</f>
        <v>83</v>
      </c>
      <c r="E431" s="225">
        <v>10660</v>
      </c>
      <c r="F431" s="226">
        <v>181680</v>
      </c>
      <c r="G431" s="227">
        <v>981690158</v>
      </c>
      <c r="H431" s="223" t="s">
        <v>2731</v>
      </c>
      <c r="I431" s="228" t="s">
        <v>2732</v>
      </c>
      <c r="J431" s="229" t="s">
        <v>2712</v>
      </c>
      <c r="K431" s="230" t="s">
        <v>2733</v>
      </c>
      <c r="L431" s="231">
        <v>981690158</v>
      </c>
    </row>
    <row r="432" spans="1:12" s="34" customFormat="1" ht="159">
      <c r="A432" s="222">
        <v>430</v>
      </c>
      <c r="B432" s="223" t="s">
        <v>2734</v>
      </c>
      <c r="C432" s="224" t="s">
        <v>2735</v>
      </c>
      <c r="D432" s="224">
        <f>2012-1923</f>
        <v>89</v>
      </c>
      <c r="E432" s="225">
        <v>8550</v>
      </c>
      <c r="F432" s="232">
        <v>191457</v>
      </c>
      <c r="G432" s="227"/>
      <c r="H432" s="230" t="s">
        <v>2736</v>
      </c>
      <c r="I432" s="233" t="s">
        <v>2737</v>
      </c>
      <c r="J432" s="229" t="s">
        <v>2712</v>
      </c>
      <c r="K432" s="230"/>
      <c r="L432" s="231"/>
    </row>
    <row r="433" spans="1:12" s="34" customFormat="1" ht="35.25">
      <c r="A433" s="222">
        <v>431</v>
      </c>
      <c r="B433" s="223" t="s">
        <v>2738</v>
      </c>
      <c r="C433" s="224" t="s">
        <v>383</v>
      </c>
      <c r="D433" s="224">
        <f>2012-1934</f>
        <v>78</v>
      </c>
      <c r="E433" s="225">
        <v>12537</v>
      </c>
      <c r="F433" s="226">
        <v>191825</v>
      </c>
      <c r="G433" s="227"/>
      <c r="H433" s="223" t="s">
        <v>2739</v>
      </c>
      <c r="I433" s="228" t="s">
        <v>2740</v>
      </c>
      <c r="J433" s="229" t="s">
        <v>2712</v>
      </c>
      <c r="K433" s="230" t="s">
        <v>2741</v>
      </c>
      <c r="L433" s="231"/>
    </row>
    <row r="434" spans="1:12" s="34" customFormat="1" ht="57.75">
      <c r="A434" s="222">
        <v>432</v>
      </c>
      <c r="B434" s="223" t="s">
        <v>2742</v>
      </c>
      <c r="C434" s="224"/>
      <c r="D434" s="224">
        <f>2012-1931</f>
        <v>81</v>
      </c>
      <c r="E434" s="225">
        <v>11641</v>
      </c>
      <c r="F434" s="226">
        <v>244210</v>
      </c>
      <c r="G434" s="227"/>
      <c r="H434" s="223" t="s">
        <v>2743</v>
      </c>
      <c r="I434" s="228" t="s">
        <v>2744</v>
      </c>
      <c r="J434" s="229" t="s">
        <v>2712</v>
      </c>
      <c r="K434" s="230" t="s">
        <v>2745</v>
      </c>
      <c r="L434" s="231" t="s">
        <v>2746</v>
      </c>
    </row>
    <row r="435" spans="1:12" s="34" customFormat="1" ht="57.75">
      <c r="A435" s="222">
        <v>433</v>
      </c>
      <c r="B435" s="223" t="s">
        <v>2747</v>
      </c>
      <c r="C435" s="224" t="s">
        <v>2748</v>
      </c>
      <c r="D435" s="224">
        <f>2012-1942</f>
        <v>70</v>
      </c>
      <c r="E435" s="225">
        <v>15700</v>
      </c>
      <c r="F435" s="226">
        <v>248458</v>
      </c>
      <c r="G435" s="227" t="s">
        <v>2749</v>
      </c>
      <c r="H435" s="223" t="s">
        <v>2750</v>
      </c>
      <c r="I435" s="228" t="s">
        <v>2751</v>
      </c>
      <c r="J435" s="229" t="s">
        <v>2712</v>
      </c>
      <c r="K435" s="230" t="s">
        <v>2752</v>
      </c>
      <c r="L435" s="231" t="s">
        <v>2753</v>
      </c>
    </row>
    <row r="436" spans="1:12" s="34" customFormat="1" ht="46.5">
      <c r="A436" s="222">
        <v>434</v>
      </c>
      <c r="B436" s="223" t="s">
        <v>2754</v>
      </c>
      <c r="C436" s="224"/>
      <c r="D436" s="224">
        <f>2012-1939</f>
        <v>73</v>
      </c>
      <c r="E436" s="225">
        <v>14322</v>
      </c>
      <c r="F436" s="226">
        <v>258385</v>
      </c>
      <c r="G436" s="227" t="s">
        <v>2755</v>
      </c>
      <c r="H436" s="223" t="s">
        <v>2756</v>
      </c>
      <c r="I436" s="228" t="s">
        <v>2757</v>
      </c>
      <c r="J436" s="229" t="s">
        <v>2712</v>
      </c>
      <c r="K436" s="230"/>
      <c r="L436" s="231"/>
    </row>
    <row r="437" spans="1:12" s="34" customFormat="1" ht="125.25">
      <c r="A437" s="222">
        <v>435</v>
      </c>
      <c r="B437" s="223" t="s">
        <v>2758</v>
      </c>
      <c r="C437" s="224" t="s">
        <v>2759</v>
      </c>
      <c r="D437" s="224">
        <f>2012-1941</f>
        <v>71</v>
      </c>
      <c r="E437" s="225">
        <v>15202</v>
      </c>
      <c r="F437" s="226">
        <v>264778</v>
      </c>
      <c r="G437" s="227" t="s">
        <v>2760</v>
      </c>
      <c r="H437" s="223" t="s">
        <v>2761</v>
      </c>
      <c r="I437" s="228" t="s">
        <v>2762</v>
      </c>
      <c r="J437" s="229" t="s">
        <v>2712</v>
      </c>
      <c r="K437" s="230" t="s">
        <v>2763</v>
      </c>
      <c r="L437" s="231" t="s">
        <v>2760</v>
      </c>
    </row>
    <row r="438" spans="1:12" s="34" customFormat="1" ht="35.25">
      <c r="A438" s="222">
        <v>436</v>
      </c>
      <c r="B438" s="223" t="s">
        <v>2764</v>
      </c>
      <c r="C438" s="224"/>
      <c r="D438" s="224">
        <f>2012-1940</f>
        <v>72</v>
      </c>
      <c r="E438" s="225">
        <v>14935</v>
      </c>
      <c r="F438" s="226">
        <v>287884</v>
      </c>
      <c r="G438" s="227">
        <v>21640767</v>
      </c>
      <c r="H438" s="223" t="s">
        <v>2765</v>
      </c>
      <c r="I438" s="228" t="s">
        <v>2766</v>
      </c>
      <c r="J438" s="229" t="s">
        <v>2712</v>
      </c>
      <c r="K438" s="230" t="s">
        <v>509</v>
      </c>
      <c r="L438" s="231">
        <v>21640823</v>
      </c>
    </row>
    <row r="439" spans="1:12" s="34" customFormat="1" ht="24">
      <c r="A439" s="222">
        <v>437</v>
      </c>
      <c r="B439" s="230" t="s">
        <v>2767</v>
      </c>
      <c r="C439" s="224" t="s">
        <v>571</v>
      </c>
      <c r="D439" s="224">
        <f>2012-1937</f>
        <v>75</v>
      </c>
      <c r="E439" s="225">
        <v>13698</v>
      </c>
      <c r="F439" s="232">
        <v>289502</v>
      </c>
      <c r="G439" s="227" t="s">
        <v>2768</v>
      </c>
      <c r="H439" s="230" t="s">
        <v>2769</v>
      </c>
      <c r="I439" s="233" t="s">
        <v>2770</v>
      </c>
      <c r="J439" s="229" t="s">
        <v>2712</v>
      </c>
      <c r="K439" s="230" t="s">
        <v>2771</v>
      </c>
      <c r="L439" s="231" t="s">
        <v>2772</v>
      </c>
    </row>
    <row r="440" spans="1:12" s="34" customFormat="1" ht="35.25">
      <c r="A440" s="222">
        <v>438</v>
      </c>
      <c r="B440" s="223" t="s">
        <v>2773</v>
      </c>
      <c r="C440" s="224" t="s">
        <v>81</v>
      </c>
      <c r="D440" s="224">
        <f>2012-1942</f>
        <v>70</v>
      </c>
      <c r="E440" s="225">
        <v>15348</v>
      </c>
      <c r="F440" s="226">
        <v>289959</v>
      </c>
      <c r="G440" s="227">
        <v>21643099</v>
      </c>
      <c r="H440" s="223" t="s">
        <v>2774</v>
      </c>
      <c r="I440" s="228" t="s">
        <v>2775</v>
      </c>
      <c r="J440" s="229" t="s">
        <v>2712</v>
      </c>
      <c r="K440" s="230" t="s">
        <v>2776</v>
      </c>
      <c r="L440" s="231">
        <v>21643099</v>
      </c>
    </row>
    <row r="441" spans="1:12" s="34" customFormat="1" ht="147.75">
      <c r="A441" s="222">
        <v>439</v>
      </c>
      <c r="B441" s="223" t="s">
        <v>2777</v>
      </c>
      <c r="C441" s="224"/>
      <c r="D441" s="224">
        <f>2012-1936</f>
        <v>76</v>
      </c>
      <c r="E441" s="225">
        <v>13491</v>
      </c>
      <c r="F441" s="226">
        <v>308110</v>
      </c>
      <c r="G441" s="227" t="s">
        <v>2778</v>
      </c>
      <c r="H441" s="223" t="s">
        <v>2779</v>
      </c>
      <c r="I441" s="228" t="s">
        <v>2780</v>
      </c>
      <c r="J441" s="229" t="s">
        <v>2712</v>
      </c>
      <c r="K441" s="223"/>
      <c r="L441" s="228"/>
    </row>
    <row r="442" spans="1:12" s="34" customFormat="1" ht="57.75">
      <c r="A442" s="222">
        <v>440</v>
      </c>
      <c r="B442" s="223" t="s">
        <v>2781</v>
      </c>
      <c r="C442" s="224" t="s">
        <v>2782</v>
      </c>
      <c r="D442" s="224">
        <f>2012-1945</f>
        <v>67</v>
      </c>
      <c r="E442" s="225">
        <v>16549</v>
      </c>
      <c r="F442" s="232">
        <v>330489</v>
      </c>
      <c r="G442" s="227" t="s">
        <v>2716</v>
      </c>
      <c r="H442" s="230" t="s">
        <v>2783</v>
      </c>
      <c r="I442" s="233" t="s">
        <v>2784</v>
      </c>
      <c r="J442" s="229" t="s">
        <v>2712</v>
      </c>
      <c r="K442" s="230" t="s">
        <v>2785</v>
      </c>
      <c r="L442" s="231" t="s">
        <v>2786</v>
      </c>
    </row>
    <row r="443" spans="1:12" s="34" customFormat="1" ht="159">
      <c r="A443" s="222">
        <v>441</v>
      </c>
      <c r="B443" s="223" t="s">
        <v>2787</v>
      </c>
      <c r="C443" s="224"/>
      <c r="D443" s="234">
        <f>2012-1928</f>
        <v>84</v>
      </c>
      <c r="E443" s="225">
        <v>10510</v>
      </c>
      <c r="F443" s="232">
        <v>330882</v>
      </c>
      <c r="G443" s="227"/>
      <c r="H443" s="230" t="s">
        <v>2788</v>
      </c>
      <c r="I443" s="233" t="s">
        <v>2789</v>
      </c>
      <c r="J443" s="229" t="s">
        <v>2712</v>
      </c>
      <c r="K443" s="230" t="s">
        <v>2790</v>
      </c>
      <c r="L443" s="231"/>
    </row>
    <row r="444" spans="1:12" s="34" customFormat="1" ht="46.5">
      <c r="A444" s="222">
        <v>442</v>
      </c>
      <c r="B444" s="223" t="s">
        <v>2791</v>
      </c>
      <c r="C444" s="224"/>
      <c r="D444" s="224">
        <f>2012-1944</f>
        <v>68</v>
      </c>
      <c r="E444" s="225">
        <v>16220</v>
      </c>
      <c r="F444" s="226">
        <v>336574</v>
      </c>
      <c r="G444" s="227"/>
      <c r="H444" s="223" t="s">
        <v>2792</v>
      </c>
      <c r="I444" s="228" t="s">
        <v>2793</v>
      </c>
      <c r="J444" s="229" t="s">
        <v>2712</v>
      </c>
      <c r="K444" s="230"/>
      <c r="L444" s="231"/>
    </row>
    <row r="445" spans="1:12" s="34" customFormat="1" ht="35.25">
      <c r="A445" s="222">
        <v>443</v>
      </c>
      <c r="B445" s="223" t="s">
        <v>2794</v>
      </c>
      <c r="C445" s="224"/>
      <c r="D445" s="224">
        <f>2012-1940</f>
        <v>72</v>
      </c>
      <c r="E445" s="225">
        <v>14696</v>
      </c>
      <c r="F445" s="226">
        <v>339638</v>
      </c>
      <c r="G445" s="227">
        <v>21641416</v>
      </c>
      <c r="H445" s="223" t="s">
        <v>2795</v>
      </c>
      <c r="I445" s="228" t="s">
        <v>2796</v>
      </c>
      <c r="J445" s="229" t="s">
        <v>2712</v>
      </c>
      <c r="K445" s="230" t="s">
        <v>2797</v>
      </c>
      <c r="L445" s="231">
        <v>21641416</v>
      </c>
    </row>
    <row r="446" spans="1:12" s="34" customFormat="1" ht="136.5">
      <c r="A446" s="222">
        <v>444</v>
      </c>
      <c r="B446" s="223" t="s">
        <v>2798</v>
      </c>
      <c r="C446" s="224" t="s">
        <v>548</v>
      </c>
      <c r="D446" s="234">
        <f>2012-1943</f>
        <v>69</v>
      </c>
      <c r="E446" s="225">
        <v>15934</v>
      </c>
      <c r="F446" s="232">
        <v>341632</v>
      </c>
      <c r="G446" s="227">
        <v>983326118</v>
      </c>
      <c r="H446" s="230" t="s">
        <v>2799</v>
      </c>
      <c r="I446" s="233" t="s">
        <v>2800</v>
      </c>
      <c r="J446" s="229" t="s">
        <v>2712</v>
      </c>
      <c r="K446" s="230" t="s">
        <v>2801</v>
      </c>
      <c r="L446" s="231">
        <v>982627195</v>
      </c>
    </row>
    <row r="447" spans="1:12" s="34" customFormat="1" ht="125.25">
      <c r="A447" s="222">
        <v>445</v>
      </c>
      <c r="B447" s="223" t="s">
        <v>2802</v>
      </c>
      <c r="C447" s="224"/>
      <c r="D447" s="234">
        <f>2012-1946</f>
        <v>66</v>
      </c>
      <c r="E447" s="225">
        <v>16999</v>
      </c>
      <c r="F447" s="232">
        <v>363489</v>
      </c>
      <c r="G447" s="227" t="s">
        <v>2803</v>
      </c>
      <c r="H447" s="230" t="s">
        <v>2804</v>
      </c>
      <c r="I447" s="233" t="s">
        <v>2805</v>
      </c>
      <c r="J447" s="229" t="s">
        <v>2712</v>
      </c>
      <c r="K447" s="230"/>
      <c r="L447" s="231"/>
    </row>
    <row r="448" spans="1:12" s="34" customFormat="1" ht="46.5">
      <c r="A448" s="222">
        <v>446</v>
      </c>
      <c r="B448" s="223" t="s">
        <v>2806</v>
      </c>
      <c r="C448" s="224"/>
      <c r="D448" s="224">
        <f>2012-1945</f>
        <v>67</v>
      </c>
      <c r="E448" s="225">
        <v>16650</v>
      </c>
      <c r="F448" s="231">
        <v>368971</v>
      </c>
      <c r="G448" s="227" t="s">
        <v>2807</v>
      </c>
      <c r="H448" s="223" t="s">
        <v>2808</v>
      </c>
      <c r="I448" s="228" t="s">
        <v>2809</v>
      </c>
      <c r="J448" s="229" t="s">
        <v>2712</v>
      </c>
      <c r="K448" s="224"/>
      <c r="L448" s="231"/>
    </row>
    <row r="449" spans="1:12" s="34" customFormat="1" ht="35.25">
      <c r="A449" s="222">
        <v>447</v>
      </c>
      <c r="B449" s="223" t="s">
        <v>2810</v>
      </c>
      <c r="C449" s="224"/>
      <c r="D449" s="224">
        <f>2012-1944</f>
        <v>68</v>
      </c>
      <c r="E449" s="225">
        <v>16195</v>
      </c>
      <c r="F449" s="226">
        <v>389342</v>
      </c>
      <c r="G449" s="227">
        <v>21641428</v>
      </c>
      <c r="H449" s="223" t="s">
        <v>2811</v>
      </c>
      <c r="I449" s="228" t="s">
        <v>2812</v>
      </c>
      <c r="J449" s="229" t="s">
        <v>2712</v>
      </c>
      <c r="K449" s="230"/>
      <c r="L449" s="231"/>
    </row>
    <row r="450" spans="1:12" s="34" customFormat="1" ht="46.5">
      <c r="A450" s="222">
        <v>448</v>
      </c>
      <c r="B450" s="223" t="s">
        <v>2813</v>
      </c>
      <c r="C450" s="224"/>
      <c r="D450" s="224">
        <f>2012-1943</f>
        <v>69</v>
      </c>
      <c r="E450" s="225">
        <v>16006</v>
      </c>
      <c r="F450" s="226">
        <v>394610</v>
      </c>
      <c r="G450" s="227"/>
      <c r="H450" s="223" t="s">
        <v>2814</v>
      </c>
      <c r="I450" s="228" t="s">
        <v>2815</v>
      </c>
      <c r="J450" s="229" t="s">
        <v>2712</v>
      </c>
      <c r="K450" s="230"/>
      <c r="L450" s="231"/>
    </row>
    <row r="451" spans="1:12" s="34" customFormat="1" ht="46.5">
      <c r="A451" s="222">
        <v>449</v>
      </c>
      <c r="B451" s="223" t="s">
        <v>2816</v>
      </c>
      <c r="C451" s="224" t="s">
        <v>2817</v>
      </c>
      <c r="D451" s="224">
        <f>2012-1939</f>
        <v>73</v>
      </c>
      <c r="E451" s="225">
        <v>14343</v>
      </c>
      <c r="F451" s="226">
        <v>400892</v>
      </c>
      <c r="G451" s="227"/>
      <c r="H451" s="223" t="s">
        <v>2818</v>
      </c>
      <c r="I451" s="228" t="s">
        <v>2819</v>
      </c>
      <c r="J451" s="229" t="s">
        <v>2712</v>
      </c>
      <c r="K451" s="230" t="s">
        <v>2820</v>
      </c>
      <c r="L451" s="231">
        <v>641416</v>
      </c>
    </row>
    <row r="452" spans="1:12" s="34" customFormat="1" ht="91.5">
      <c r="A452" s="222">
        <v>450</v>
      </c>
      <c r="B452" s="223" t="s">
        <v>2821</v>
      </c>
      <c r="C452" s="224"/>
      <c r="D452" s="224">
        <f>2012-1938</f>
        <v>74</v>
      </c>
      <c r="E452" s="225">
        <v>14078</v>
      </c>
      <c r="F452" s="226">
        <v>401525</v>
      </c>
      <c r="G452" s="227" t="s">
        <v>2822</v>
      </c>
      <c r="H452" s="223" t="s">
        <v>2823</v>
      </c>
      <c r="I452" s="228" t="s">
        <v>2824</v>
      </c>
      <c r="J452" s="229" t="s">
        <v>2712</v>
      </c>
      <c r="K452" s="230"/>
      <c r="L452" s="231"/>
    </row>
    <row r="453" spans="1:12" s="34" customFormat="1" ht="80.25">
      <c r="A453" s="222">
        <v>451</v>
      </c>
      <c r="B453" s="223" t="s">
        <v>2825</v>
      </c>
      <c r="C453" s="224"/>
      <c r="D453" s="224">
        <f>2012-1934</f>
        <v>78</v>
      </c>
      <c r="E453" s="225">
        <v>12757</v>
      </c>
      <c r="F453" s="226">
        <v>405361</v>
      </c>
      <c r="G453" s="227" t="s">
        <v>2826</v>
      </c>
      <c r="H453" s="223" t="s">
        <v>2827</v>
      </c>
      <c r="I453" s="228" t="s">
        <v>2828</v>
      </c>
      <c r="J453" s="229" t="s">
        <v>2712</v>
      </c>
      <c r="K453" s="230"/>
      <c r="L453" s="231"/>
    </row>
    <row r="454" spans="1:12" s="34" customFormat="1" ht="114">
      <c r="A454" s="222">
        <v>452</v>
      </c>
      <c r="B454" s="223" t="s">
        <v>2829</v>
      </c>
      <c r="C454" s="224"/>
      <c r="D454" s="224">
        <f>2012-1946</f>
        <v>66</v>
      </c>
      <c r="E454" s="225">
        <v>17020</v>
      </c>
      <c r="F454" s="226">
        <v>406394</v>
      </c>
      <c r="G454" s="227" t="s">
        <v>2830</v>
      </c>
      <c r="H454" s="223" t="s">
        <v>2831</v>
      </c>
      <c r="I454" s="228" t="s">
        <v>2832</v>
      </c>
      <c r="J454" s="229" t="s">
        <v>2712</v>
      </c>
      <c r="K454" s="230" t="s">
        <v>2833</v>
      </c>
      <c r="L454" s="231" t="s">
        <v>2834</v>
      </c>
    </row>
    <row r="455" spans="1:12" s="34" customFormat="1" ht="69">
      <c r="A455" s="222">
        <v>453</v>
      </c>
      <c r="B455" s="223" t="s">
        <v>2835</v>
      </c>
      <c r="C455" s="224"/>
      <c r="D455" s="234">
        <f>2012-1938</f>
        <v>74</v>
      </c>
      <c r="E455" s="225">
        <v>14132</v>
      </c>
      <c r="F455" s="232">
        <v>412708</v>
      </c>
      <c r="G455" s="227"/>
      <c r="H455" s="230" t="s">
        <v>2836</v>
      </c>
      <c r="I455" s="233" t="s">
        <v>2837</v>
      </c>
      <c r="J455" s="229" t="s">
        <v>2712</v>
      </c>
      <c r="K455" s="230"/>
      <c r="L455" s="231"/>
    </row>
    <row r="456" spans="1:12" s="34" customFormat="1" ht="91.5">
      <c r="A456" s="222">
        <v>454</v>
      </c>
      <c r="B456" s="223" t="s">
        <v>2838</v>
      </c>
      <c r="C456" s="224"/>
      <c r="D456" s="224">
        <f>2012-1937</f>
        <v>75</v>
      </c>
      <c r="E456" s="225">
        <v>13565</v>
      </c>
      <c r="F456" s="226">
        <v>422272</v>
      </c>
      <c r="G456" s="227">
        <v>642997</v>
      </c>
      <c r="H456" s="223" t="s">
        <v>2839</v>
      </c>
      <c r="I456" s="228" t="s">
        <v>2840</v>
      </c>
      <c r="J456" s="229" t="s">
        <v>2712</v>
      </c>
      <c r="K456" s="230" t="s">
        <v>2841</v>
      </c>
      <c r="L456" s="231">
        <v>6545558</v>
      </c>
    </row>
    <row r="457" spans="1:12" s="34" customFormat="1" ht="46.5">
      <c r="A457" s="222">
        <v>455</v>
      </c>
      <c r="B457" s="223" t="s">
        <v>2842</v>
      </c>
      <c r="C457" s="224"/>
      <c r="D457" s="224">
        <f>2012-1938</f>
        <v>74</v>
      </c>
      <c r="E457" s="225">
        <v>14062</v>
      </c>
      <c r="F457" s="226">
        <v>429582</v>
      </c>
      <c r="G457" s="227"/>
      <c r="H457" s="223" t="s">
        <v>2843</v>
      </c>
      <c r="I457" s="228" t="s">
        <v>2844</v>
      </c>
      <c r="J457" s="229" t="s">
        <v>2712</v>
      </c>
      <c r="K457" s="230"/>
      <c r="L457" s="231"/>
    </row>
    <row r="458" spans="1:12" s="34" customFormat="1" ht="46.5">
      <c r="A458" s="222">
        <v>456</v>
      </c>
      <c r="B458" s="223" t="s">
        <v>2845</v>
      </c>
      <c r="C458" s="224" t="s">
        <v>2846</v>
      </c>
      <c r="D458" s="224">
        <f>2012-1946</f>
        <v>66</v>
      </c>
      <c r="E458" s="225">
        <v>16990</v>
      </c>
      <c r="F458" s="226">
        <v>438078</v>
      </c>
      <c r="G458" s="227">
        <v>981952264</v>
      </c>
      <c r="H458" s="223" t="s">
        <v>2847</v>
      </c>
      <c r="I458" s="228" t="s">
        <v>2848</v>
      </c>
      <c r="J458" s="229" t="s">
        <v>2712</v>
      </c>
      <c r="K458" s="230"/>
      <c r="L458" s="231"/>
    </row>
    <row r="459" spans="1:12" s="34" customFormat="1" ht="35.25">
      <c r="A459" s="222">
        <v>457</v>
      </c>
      <c r="B459" s="223" t="s">
        <v>2849</v>
      </c>
      <c r="C459" s="224"/>
      <c r="D459" s="234">
        <f>2012-1930</f>
        <v>82</v>
      </c>
      <c r="E459" s="225">
        <v>11194</v>
      </c>
      <c r="F459" s="232">
        <v>443356</v>
      </c>
      <c r="G459" s="227">
        <v>81135453</v>
      </c>
      <c r="H459" s="230" t="s">
        <v>2850</v>
      </c>
      <c r="I459" s="233"/>
      <c r="J459" s="229" t="s">
        <v>2712</v>
      </c>
      <c r="K459" s="230" t="s">
        <v>2851</v>
      </c>
      <c r="L459" s="231">
        <v>81150928</v>
      </c>
    </row>
    <row r="460" spans="1:12" s="34" customFormat="1" ht="69">
      <c r="A460" s="222">
        <v>458</v>
      </c>
      <c r="B460" s="223" t="s">
        <v>2852</v>
      </c>
      <c r="C460" s="224"/>
      <c r="D460" s="224">
        <f>2012-1945</f>
        <v>67</v>
      </c>
      <c r="E460" s="225">
        <v>16715</v>
      </c>
      <c r="F460" s="226">
        <v>459776</v>
      </c>
      <c r="G460" s="227" t="s">
        <v>2853</v>
      </c>
      <c r="H460" s="223" t="s">
        <v>2854</v>
      </c>
      <c r="I460" s="228" t="s">
        <v>2855</v>
      </c>
      <c r="J460" s="229" t="s">
        <v>2712</v>
      </c>
      <c r="K460" s="230"/>
      <c r="L460" s="231"/>
    </row>
    <row r="461" spans="1:12" s="34" customFormat="1" ht="57.75">
      <c r="A461" s="222">
        <v>459</v>
      </c>
      <c r="B461" s="223" t="s">
        <v>2856</v>
      </c>
      <c r="C461" s="224"/>
      <c r="D461" s="224">
        <f>2012-1944</f>
        <v>68</v>
      </c>
      <c r="E461" s="225">
        <v>16139</v>
      </c>
      <c r="F461" s="231">
        <v>460497</v>
      </c>
      <c r="G461" s="227" t="s">
        <v>2807</v>
      </c>
      <c r="H461" s="223" t="s">
        <v>2808</v>
      </c>
      <c r="I461" s="228" t="s">
        <v>2857</v>
      </c>
      <c r="J461" s="229" t="s">
        <v>2712</v>
      </c>
      <c r="K461" s="224"/>
      <c r="L461" s="231"/>
    </row>
    <row r="462" spans="1:12" s="34" customFormat="1" ht="24">
      <c r="A462" s="222">
        <v>460</v>
      </c>
      <c r="B462" s="223" t="s">
        <v>2858</v>
      </c>
      <c r="C462" s="224" t="s">
        <v>490</v>
      </c>
      <c r="D462" s="224">
        <v>79</v>
      </c>
      <c r="E462" s="225">
        <v>12371</v>
      </c>
      <c r="F462" s="232">
        <v>491780</v>
      </c>
      <c r="G462" s="227"/>
      <c r="H462" s="230" t="s">
        <v>2859</v>
      </c>
      <c r="I462" s="228"/>
      <c r="J462" s="229" t="s">
        <v>2712</v>
      </c>
      <c r="K462" s="230" t="s">
        <v>2860</v>
      </c>
      <c r="L462" s="231" t="s">
        <v>2861</v>
      </c>
    </row>
    <row r="463" spans="1:12" s="34" customFormat="1" ht="35.25">
      <c r="A463" s="222">
        <v>461</v>
      </c>
      <c r="B463" s="223" t="s">
        <v>2862</v>
      </c>
      <c r="C463" s="224"/>
      <c r="D463" s="224">
        <v>69</v>
      </c>
      <c r="E463" s="225">
        <v>15938</v>
      </c>
      <c r="F463" s="232">
        <v>519881</v>
      </c>
      <c r="G463" s="227" t="s">
        <v>2863</v>
      </c>
      <c r="H463" s="230" t="s">
        <v>2864</v>
      </c>
      <c r="I463" s="233" t="s">
        <v>2865</v>
      </c>
      <c r="J463" s="229" t="s">
        <v>2712</v>
      </c>
      <c r="K463" s="230" t="s">
        <v>2866</v>
      </c>
      <c r="L463" s="231" t="s">
        <v>2867</v>
      </c>
    </row>
    <row r="464" spans="1:12" s="34" customFormat="1" ht="136.5">
      <c r="A464" s="222">
        <v>462</v>
      </c>
      <c r="B464" s="223" t="s">
        <v>2868</v>
      </c>
      <c r="C464" s="224" t="s">
        <v>582</v>
      </c>
      <c r="D464" s="234">
        <f>2012-1944</f>
        <v>68</v>
      </c>
      <c r="E464" s="225">
        <v>16181</v>
      </c>
      <c r="F464" s="232">
        <v>527666</v>
      </c>
      <c r="G464" s="227">
        <v>983326118</v>
      </c>
      <c r="H464" s="230" t="s">
        <v>2799</v>
      </c>
      <c r="I464" s="233" t="s">
        <v>2800</v>
      </c>
      <c r="J464" s="229" t="s">
        <v>2712</v>
      </c>
      <c r="K464" s="230" t="s">
        <v>2801</v>
      </c>
      <c r="L464" s="231">
        <v>982627195</v>
      </c>
    </row>
    <row r="465" spans="1:12" s="34" customFormat="1" ht="35.25">
      <c r="A465" s="222">
        <v>463</v>
      </c>
      <c r="B465" s="223" t="s">
        <v>2869</v>
      </c>
      <c r="C465" s="224"/>
      <c r="D465" s="224">
        <f>2012-1947</f>
        <v>65</v>
      </c>
      <c r="E465" s="225">
        <v>17268</v>
      </c>
      <c r="F465" s="231">
        <v>558145</v>
      </c>
      <c r="G465" s="227" t="s">
        <v>2870</v>
      </c>
      <c r="H465" s="223" t="s">
        <v>2823</v>
      </c>
      <c r="I465" s="228" t="s">
        <v>2871</v>
      </c>
      <c r="J465" s="229" t="s">
        <v>2712</v>
      </c>
      <c r="K465" s="224"/>
      <c r="L465" s="231"/>
    </row>
    <row r="466" spans="1:12" s="34" customFormat="1" ht="80.25">
      <c r="A466" s="222">
        <v>464</v>
      </c>
      <c r="B466" s="223" t="s">
        <v>2872</v>
      </c>
      <c r="C466" s="224"/>
      <c r="D466" s="224">
        <f>2012-1930</f>
        <v>82</v>
      </c>
      <c r="E466" s="225">
        <v>11275</v>
      </c>
      <c r="F466" s="232">
        <v>558610</v>
      </c>
      <c r="G466" s="227"/>
      <c r="H466" s="230" t="s">
        <v>2873</v>
      </c>
      <c r="I466" s="233" t="s">
        <v>2874</v>
      </c>
      <c r="J466" s="229" t="s">
        <v>2712</v>
      </c>
      <c r="K466" s="230" t="s">
        <v>2875</v>
      </c>
      <c r="L466" s="231" t="s">
        <v>2876</v>
      </c>
    </row>
    <row r="467" spans="1:12" s="34" customFormat="1" ht="46.5">
      <c r="A467" s="222">
        <v>465</v>
      </c>
      <c r="B467" s="223" t="s">
        <v>2877</v>
      </c>
      <c r="C467" s="224"/>
      <c r="D467" s="224">
        <f>2012-1946</f>
        <v>66</v>
      </c>
      <c r="E467" s="225">
        <v>16902</v>
      </c>
      <c r="F467" s="226">
        <v>572168</v>
      </c>
      <c r="G467" s="227" t="s">
        <v>2878</v>
      </c>
      <c r="H467" s="223" t="s">
        <v>2879</v>
      </c>
      <c r="I467" s="228" t="s">
        <v>2880</v>
      </c>
      <c r="J467" s="229" t="s">
        <v>2712</v>
      </c>
      <c r="K467" s="230"/>
      <c r="L467" s="231"/>
    </row>
    <row r="468" spans="1:12" s="34" customFormat="1" ht="35.25">
      <c r="A468" s="222">
        <v>466</v>
      </c>
      <c r="B468" s="223" t="s">
        <v>2881</v>
      </c>
      <c r="C468" s="224"/>
      <c r="D468" s="224">
        <f>2012-1935</f>
        <v>77</v>
      </c>
      <c r="E468" s="225">
        <v>12964</v>
      </c>
      <c r="F468" s="226">
        <v>597134</v>
      </c>
      <c r="G468" s="227">
        <v>650101</v>
      </c>
      <c r="H468" s="223" t="s">
        <v>2882</v>
      </c>
      <c r="I468" s="228" t="s">
        <v>2883</v>
      </c>
      <c r="J468" s="229" t="s">
        <v>2712</v>
      </c>
      <c r="K468" s="230" t="s">
        <v>2884</v>
      </c>
      <c r="L468" s="231">
        <v>982197880</v>
      </c>
    </row>
    <row r="469" spans="1:12" s="34" customFormat="1" ht="147.75">
      <c r="A469" s="222">
        <v>467</v>
      </c>
      <c r="B469" s="223" t="s">
        <v>2885</v>
      </c>
      <c r="C469" s="224"/>
      <c r="D469" s="224">
        <f>2012-1930</f>
        <v>82</v>
      </c>
      <c r="E469" s="225">
        <v>11059</v>
      </c>
      <c r="F469" s="226">
        <v>611323</v>
      </c>
      <c r="G469" s="227"/>
      <c r="H469" s="223" t="s">
        <v>2886</v>
      </c>
      <c r="I469" s="228" t="s">
        <v>2887</v>
      </c>
      <c r="J469" s="229" t="s">
        <v>2712</v>
      </c>
      <c r="K469" s="230"/>
      <c r="L469" s="231"/>
    </row>
    <row r="470" spans="1:12" s="34" customFormat="1" ht="35.25">
      <c r="A470" s="222">
        <v>468</v>
      </c>
      <c r="B470" s="223" t="s">
        <v>2888</v>
      </c>
      <c r="C470" s="224"/>
      <c r="D470" s="224">
        <f>2012-1940</f>
        <v>72</v>
      </c>
      <c r="E470" s="225">
        <v>14774</v>
      </c>
      <c r="F470" s="226">
        <v>638648</v>
      </c>
      <c r="G470" s="227"/>
      <c r="H470" s="223" t="s">
        <v>2889</v>
      </c>
      <c r="I470" s="228"/>
      <c r="J470" s="229" t="s">
        <v>2712</v>
      </c>
      <c r="K470" s="230"/>
      <c r="L470" s="231"/>
    </row>
    <row r="471" spans="1:12" s="34" customFormat="1" ht="35.25">
      <c r="A471" s="222">
        <v>469</v>
      </c>
      <c r="B471" s="223" t="s">
        <v>2890</v>
      </c>
      <c r="C471" s="224"/>
      <c r="D471" s="224">
        <f>2012-1944</f>
        <v>68</v>
      </c>
      <c r="E471" s="225">
        <v>16334</v>
      </c>
      <c r="F471" s="226">
        <v>725190</v>
      </c>
      <c r="G471" s="227">
        <v>21641350</v>
      </c>
      <c r="H471" s="223" t="s">
        <v>2891</v>
      </c>
      <c r="I471" s="228" t="s">
        <v>1218</v>
      </c>
      <c r="J471" s="229" t="s">
        <v>2712</v>
      </c>
      <c r="K471" s="230" t="s">
        <v>2892</v>
      </c>
      <c r="L471" s="231">
        <v>21641350</v>
      </c>
    </row>
    <row r="472" spans="1:12" s="34" customFormat="1" ht="69">
      <c r="A472" s="222">
        <v>470</v>
      </c>
      <c r="B472" s="223" t="s">
        <v>2893</v>
      </c>
      <c r="C472" s="224" t="s">
        <v>2894</v>
      </c>
      <c r="D472" s="224">
        <f>2012-1945</f>
        <v>67</v>
      </c>
      <c r="E472" s="225">
        <v>16555</v>
      </c>
      <c r="F472" s="226">
        <v>737264</v>
      </c>
      <c r="G472" s="227" t="s">
        <v>2895</v>
      </c>
      <c r="H472" s="223" t="s">
        <v>2896</v>
      </c>
      <c r="I472" s="228" t="s">
        <v>2897</v>
      </c>
      <c r="J472" s="229" t="s">
        <v>2712</v>
      </c>
      <c r="K472" s="230" t="s">
        <v>2898</v>
      </c>
      <c r="L472" s="231" t="s">
        <v>2895</v>
      </c>
    </row>
    <row r="473" spans="1:12" s="34" customFormat="1" ht="24">
      <c r="A473" s="222">
        <v>471</v>
      </c>
      <c r="B473" s="223" t="s">
        <v>2899</v>
      </c>
      <c r="C473" s="224"/>
      <c r="D473" s="224">
        <f>2012-1927</f>
        <v>85</v>
      </c>
      <c r="E473" s="225">
        <v>9897</v>
      </c>
      <c r="F473" s="226">
        <v>740883</v>
      </c>
      <c r="G473" s="227"/>
      <c r="H473" s="223" t="s">
        <v>2900</v>
      </c>
      <c r="I473" s="228" t="s">
        <v>2901</v>
      </c>
      <c r="J473" s="229" t="s">
        <v>2712</v>
      </c>
      <c r="K473" s="230" t="s">
        <v>2902</v>
      </c>
      <c r="L473" s="231">
        <v>972215455</v>
      </c>
    </row>
    <row r="474" spans="1:12" s="34" customFormat="1" ht="114">
      <c r="A474" s="222">
        <v>472</v>
      </c>
      <c r="B474" s="223" t="s">
        <v>2903</v>
      </c>
      <c r="C474" s="224"/>
      <c r="D474" s="224">
        <f>2012-1937</f>
        <v>75</v>
      </c>
      <c r="E474" s="225">
        <v>13859</v>
      </c>
      <c r="F474" s="226">
        <v>747889</v>
      </c>
      <c r="G474" s="227" t="s">
        <v>2904</v>
      </c>
      <c r="H474" s="223" t="s">
        <v>2905</v>
      </c>
      <c r="I474" s="228" t="s">
        <v>2906</v>
      </c>
      <c r="J474" s="229" t="s">
        <v>2712</v>
      </c>
      <c r="K474" s="230" t="s">
        <v>2907</v>
      </c>
      <c r="L474" s="231" t="s">
        <v>2908</v>
      </c>
    </row>
    <row r="475" spans="1:12" s="34" customFormat="1" ht="57.75">
      <c r="A475" s="222">
        <v>473</v>
      </c>
      <c r="B475" s="223" t="s">
        <v>2909</v>
      </c>
      <c r="C475" s="224"/>
      <c r="D475" s="224">
        <f>2012-1942</f>
        <v>70</v>
      </c>
      <c r="E475" s="225">
        <v>15636</v>
      </c>
      <c r="F475" s="226">
        <v>749199</v>
      </c>
      <c r="G475" s="227" t="s">
        <v>2910</v>
      </c>
      <c r="H475" s="223" t="s">
        <v>2911</v>
      </c>
      <c r="I475" s="228" t="s">
        <v>2912</v>
      </c>
      <c r="J475" s="229" t="s">
        <v>2712</v>
      </c>
      <c r="K475" s="230"/>
      <c r="L475" s="231"/>
    </row>
    <row r="476" spans="1:12" s="34" customFormat="1" ht="35.25">
      <c r="A476" s="222">
        <v>474</v>
      </c>
      <c r="B476" s="223" t="s">
        <v>2913</v>
      </c>
      <c r="C476" s="224"/>
      <c r="D476" s="224">
        <f>2012-1932</f>
        <v>80</v>
      </c>
      <c r="E476" s="225">
        <v>11934</v>
      </c>
      <c r="F476" s="226">
        <v>768855</v>
      </c>
      <c r="G476" s="227" t="s">
        <v>2914</v>
      </c>
      <c r="H476" s="223" t="s">
        <v>2915</v>
      </c>
      <c r="I476" s="228" t="s">
        <v>2916</v>
      </c>
      <c r="J476" s="229" t="s">
        <v>2712</v>
      </c>
      <c r="K476" s="230" t="s">
        <v>2917</v>
      </c>
      <c r="L476" s="231" t="s">
        <v>2914</v>
      </c>
    </row>
    <row r="477" spans="1:12" s="34" customFormat="1" ht="91.5">
      <c r="A477" s="222">
        <v>475</v>
      </c>
      <c r="B477" s="223" t="s">
        <v>2918</v>
      </c>
      <c r="C477" s="224"/>
      <c r="D477" s="224">
        <f>2012-1929</f>
        <v>83</v>
      </c>
      <c r="E477" s="225">
        <v>10777</v>
      </c>
      <c r="F477" s="226">
        <v>817882</v>
      </c>
      <c r="G477" s="227" t="s">
        <v>2919</v>
      </c>
      <c r="H477" s="223" t="s">
        <v>2920</v>
      </c>
      <c r="I477" s="228" t="s">
        <v>2921</v>
      </c>
      <c r="J477" s="229" t="s">
        <v>2712</v>
      </c>
      <c r="K477" s="230" t="s">
        <v>2922</v>
      </c>
      <c r="L477" s="231" t="s">
        <v>2923</v>
      </c>
    </row>
    <row r="478" spans="1:12" s="34" customFormat="1" ht="136.5">
      <c r="A478" s="222">
        <v>476</v>
      </c>
      <c r="B478" s="223" t="s">
        <v>2924</v>
      </c>
      <c r="C478" s="224" t="s">
        <v>379</v>
      </c>
      <c r="D478" s="224">
        <f>2012-1945</f>
        <v>67</v>
      </c>
      <c r="E478" s="225">
        <v>16585</v>
      </c>
      <c r="F478" s="226">
        <v>825606</v>
      </c>
      <c r="G478" s="227" t="s">
        <v>2925</v>
      </c>
      <c r="H478" s="223" t="s">
        <v>2926</v>
      </c>
      <c r="I478" s="228" t="s">
        <v>2927</v>
      </c>
      <c r="J478" s="229" t="s">
        <v>2712</v>
      </c>
      <c r="K478" s="230"/>
      <c r="L478" s="231"/>
    </row>
    <row r="479" spans="1:12" s="34" customFormat="1" ht="57.75">
      <c r="A479" s="222">
        <v>477</v>
      </c>
      <c r="B479" s="223" t="s">
        <v>2928</v>
      </c>
      <c r="C479" s="224"/>
      <c r="D479" s="224">
        <f>2012-1940</f>
        <v>72</v>
      </c>
      <c r="E479" s="225">
        <v>14819</v>
      </c>
      <c r="F479" s="226">
        <v>829831</v>
      </c>
      <c r="G479" s="227" t="s">
        <v>2929</v>
      </c>
      <c r="H479" s="223" t="s">
        <v>2930</v>
      </c>
      <c r="I479" s="228" t="s">
        <v>2931</v>
      </c>
      <c r="J479" s="229" t="s">
        <v>2712</v>
      </c>
      <c r="K479" s="230" t="s">
        <v>2932</v>
      </c>
      <c r="L479" s="231" t="s">
        <v>2929</v>
      </c>
    </row>
    <row r="480" spans="1:12" s="34" customFormat="1" ht="46.5">
      <c r="A480" s="222">
        <v>478</v>
      </c>
      <c r="B480" s="223" t="s">
        <v>2933</v>
      </c>
      <c r="C480" s="224"/>
      <c r="D480" s="224">
        <f>2012-1943</f>
        <v>69</v>
      </c>
      <c r="E480" s="225">
        <v>15722</v>
      </c>
      <c r="F480" s="226">
        <v>877102</v>
      </c>
      <c r="G480" s="227"/>
      <c r="H480" s="223" t="s">
        <v>2934</v>
      </c>
      <c r="I480" s="228" t="s">
        <v>2935</v>
      </c>
      <c r="J480" s="229" t="s">
        <v>2712</v>
      </c>
      <c r="K480" s="230" t="s">
        <v>2936</v>
      </c>
      <c r="L480" s="231">
        <v>982113321</v>
      </c>
    </row>
    <row r="481" spans="1:12" s="34" customFormat="1" ht="80.25">
      <c r="A481" s="222">
        <v>479</v>
      </c>
      <c r="B481" s="223" t="s">
        <v>2937</v>
      </c>
      <c r="C481" s="224"/>
      <c r="D481" s="234">
        <f>2012-1930</f>
        <v>82</v>
      </c>
      <c r="E481" s="225">
        <v>10961</v>
      </c>
      <c r="F481" s="232">
        <v>883600</v>
      </c>
      <c r="G481" s="227">
        <v>81135453</v>
      </c>
      <c r="H481" s="230" t="s">
        <v>2850</v>
      </c>
      <c r="I481" s="233" t="s">
        <v>2938</v>
      </c>
      <c r="J481" s="229" t="s">
        <v>2712</v>
      </c>
      <c r="K481" s="230" t="s">
        <v>2851</v>
      </c>
      <c r="L481" s="231">
        <v>81150928</v>
      </c>
    </row>
    <row r="482" spans="1:12" s="34" customFormat="1" ht="35.25">
      <c r="A482" s="222">
        <v>480</v>
      </c>
      <c r="B482" s="223" t="s">
        <v>2939</v>
      </c>
      <c r="C482" s="224" t="s">
        <v>2940</v>
      </c>
      <c r="D482" s="224">
        <f>2012-1943</f>
        <v>69</v>
      </c>
      <c r="E482" s="225">
        <v>15860</v>
      </c>
      <c r="F482" s="226">
        <v>884752</v>
      </c>
      <c r="G482" s="227">
        <v>981131334</v>
      </c>
      <c r="H482" s="223" t="s">
        <v>2941</v>
      </c>
      <c r="I482" s="228" t="s">
        <v>2883</v>
      </c>
      <c r="J482" s="229" t="s">
        <v>2712</v>
      </c>
      <c r="K482" s="230" t="s">
        <v>2942</v>
      </c>
      <c r="L482" s="231">
        <v>21644631</v>
      </c>
    </row>
    <row r="483" spans="1:12" s="34" customFormat="1" ht="46.5">
      <c r="A483" s="222">
        <v>481</v>
      </c>
      <c r="B483" s="223" t="s">
        <v>2943</v>
      </c>
      <c r="C483" s="224"/>
      <c r="D483" s="224">
        <f>2012-1928</f>
        <v>84</v>
      </c>
      <c r="E483" s="225">
        <v>10304</v>
      </c>
      <c r="F483" s="226">
        <v>955078</v>
      </c>
      <c r="G483" s="227" t="s">
        <v>2944</v>
      </c>
      <c r="H483" s="223" t="s">
        <v>2945</v>
      </c>
      <c r="I483" s="228" t="s">
        <v>2946</v>
      </c>
      <c r="J483" s="229" t="s">
        <v>2712</v>
      </c>
      <c r="K483" s="230" t="s">
        <v>2947</v>
      </c>
      <c r="L483" s="231" t="s">
        <v>2948</v>
      </c>
    </row>
    <row r="484" spans="1:12" s="34" customFormat="1" ht="147.75">
      <c r="A484" s="222">
        <v>482</v>
      </c>
      <c r="B484" s="223" t="s">
        <v>2949</v>
      </c>
      <c r="C484" s="224" t="s">
        <v>2950</v>
      </c>
      <c r="D484" s="224">
        <f>2012-1943</f>
        <v>69</v>
      </c>
      <c r="E484" s="225">
        <v>16013</v>
      </c>
      <c r="F484" s="226">
        <v>965974</v>
      </c>
      <c r="G484" s="227" t="s">
        <v>2778</v>
      </c>
      <c r="H484" s="223" t="s">
        <v>2779</v>
      </c>
      <c r="I484" s="228" t="s">
        <v>2780</v>
      </c>
      <c r="J484" s="229" t="s">
        <v>2712</v>
      </c>
      <c r="K484" s="223"/>
      <c r="L484" s="228"/>
    </row>
    <row r="485" spans="1:12" s="34" customFormat="1" ht="57.75">
      <c r="A485" s="222">
        <v>483</v>
      </c>
      <c r="B485" s="223" t="s">
        <v>2951</v>
      </c>
      <c r="C485" s="224"/>
      <c r="D485" s="224">
        <f>2012-1941</f>
        <v>71</v>
      </c>
      <c r="E485" s="225">
        <v>15246</v>
      </c>
      <c r="F485" s="226">
        <v>987456</v>
      </c>
      <c r="G485" s="227"/>
      <c r="H485" s="223" t="s">
        <v>2952</v>
      </c>
      <c r="I485" s="228" t="s">
        <v>2953</v>
      </c>
      <c r="J485" s="229" t="s">
        <v>2712</v>
      </c>
      <c r="K485" s="230" t="s">
        <v>2954</v>
      </c>
      <c r="L485" s="231" t="s">
        <v>2955</v>
      </c>
    </row>
    <row r="486" spans="1:12" s="34" customFormat="1" ht="57.75">
      <c r="A486" s="222">
        <v>484</v>
      </c>
      <c r="B486" s="223" t="s">
        <v>2956</v>
      </c>
      <c r="C486" s="224"/>
      <c r="D486" s="224">
        <f>2012-1934</f>
        <v>78</v>
      </c>
      <c r="E486" s="225">
        <v>12543</v>
      </c>
      <c r="F486" s="226">
        <v>1121779</v>
      </c>
      <c r="G486" s="227" t="s">
        <v>2957</v>
      </c>
      <c r="H486" s="223" t="s">
        <v>2958</v>
      </c>
      <c r="I486" s="228" t="s">
        <v>2959</v>
      </c>
      <c r="J486" s="229" t="s">
        <v>2712</v>
      </c>
      <c r="K486" s="230" t="s">
        <v>2960</v>
      </c>
      <c r="L486" s="231" t="s">
        <v>2961</v>
      </c>
    </row>
    <row r="487" spans="1:12" s="34" customFormat="1" ht="80.25">
      <c r="A487" s="222">
        <v>485</v>
      </c>
      <c r="B487" s="223" t="s">
        <v>2962</v>
      </c>
      <c r="C487" s="224" t="s">
        <v>612</v>
      </c>
      <c r="D487" s="234">
        <f>2012-1947</f>
        <v>65</v>
      </c>
      <c r="E487" s="225">
        <v>17484</v>
      </c>
      <c r="F487" s="232">
        <v>1145815</v>
      </c>
      <c r="G487" s="227">
        <v>645373</v>
      </c>
      <c r="H487" s="230" t="s">
        <v>2963</v>
      </c>
      <c r="I487" s="233" t="s">
        <v>2964</v>
      </c>
      <c r="J487" s="229" t="s">
        <v>2712</v>
      </c>
      <c r="K487" s="230" t="s">
        <v>2965</v>
      </c>
      <c r="L487" s="231">
        <v>646373</v>
      </c>
    </row>
    <row r="488" spans="1:12" s="34" customFormat="1" ht="35.25">
      <c r="A488" s="222">
        <v>486</v>
      </c>
      <c r="B488" s="223" t="s">
        <v>2966</v>
      </c>
      <c r="C488" s="224"/>
      <c r="D488" s="224">
        <f>2012-1926</f>
        <v>86</v>
      </c>
      <c r="E488" s="225">
        <v>9775</v>
      </c>
      <c r="F488" s="226">
        <v>1202347</v>
      </c>
      <c r="G488" s="227">
        <v>982914384</v>
      </c>
      <c r="H488" s="223" t="s">
        <v>2967</v>
      </c>
      <c r="I488" s="228" t="s">
        <v>2968</v>
      </c>
      <c r="J488" s="229" t="s">
        <v>2712</v>
      </c>
      <c r="K488" s="230" t="s">
        <v>2969</v>
      </c>
      <c r="L488" s="231">
        <v>982914384</v>
      </c>
    </row>
    <row r="489" spans="1:12" s="34" customFormat="1" ht="114">
      <c r="A489" s="222">
        <v>487</v>
      </c>
      <c r="B489" s="223" t="s">
        <v>2970</v>
      </c>
      <c r="C489" s="224" t="s">
        <v>379</v>
      </c>
      <c r="D489" s="224">
        <f>2012-1942</f>
        <v>70</v>
      </c>
      <c r="E489" s="225">
        <v>15492</v>
      </c>
      <c r="F489" s="226">
        <v>1204850</v>
      </c>
      <c r="G489" s="227" t="s">
        <v>2971</v>
      </c>
      <c r="H489" s="223" t="s">
        <v>2761</v>
      </c>
      <c r="I489" s="228" t="s">
        <v>2972</v>
      </c>
      <c r="J489" s="229" t="s">
        <v>2712</v>
      </c>
      <c r="K489" s="230" t="s">
        <v>2763</v>
      </c>
      <c r="L489" s="231" t="s">
        <v>2760</v>
      </c>
    </row>
    <row r="490" spans="1:12" s="34" customFormat="1" ht="35.25">
      <c r="A490" s="222">
        <v>488</v>
      </c>
      <c r="B490" s="223" t="s">
        <v>2973</v>
      </c>
      <c r="C490" s="224"/>
      <c r="D490" s="224">
        <f>2012-1931</f>
        <v>81</v>
      </c>
      <c r="E490" s="225">
        <v>11445</v>
      </c>
      <c r="F490" s="226">
        <v>1223678</v>
      </c>
      <c r="G490" s="227" t="s">
        <v>2974</v>
      </c>
      <c r="H490" s="223" t="s">
        <v>2975</v>
      </c>
      <c r="I490" s="228" t="s">
        <v>2976</v>
      </c>
      <c r="J490" s="229" t="s">
        <v>2712</v>
      </c>
      <c r="K490" s="230" t="s">
        <v>2977</v>
      </c>
      <c r="L490" s="231" t="s">
        <v>2974</v>
      </c>
    </row>
    <row r="491" spans="1:12" s="34" customFormat="1" ht="35.25">
      <c r="A491" s="222">
        <v>489</v>
      </c>
      <c r="B491" s="223" t="s">
        <v>2978</v>
      </c>
      <c r="C491" s="224"/>
      <c r="D491" s="224">
        <v>69</v>
      </c>
      <c r="E491" s="225">
        <v>15973</v>
      </c>
      <c r="F491" s="232">
        <v>1517187</v>
      </c>
      <c r="G491" s="227"/>
      <c r="H491" s="230" t="s">
        <v>2864</v>
      </c>
      <c r="I491" s="233" t="s">
        <v>2865</v>
      </c>
      <c r="J491" s="229" t="s">
        <v>2712</v>
      </c>
      <c r="K491" s="230" t="s">
        <v>2866</v>
      </c>
      <c r="L491" s="231" t="s">
        <v>2867</v>
      </c>
    </row>
    <row r="492" spans="1:12" s="34" customFormat="1" ht="46.5">
      <c r="A492" s="222">
        <v>490</v>
      </c>
      <c r="B492" s="223" t="s">
        <v>2979</v>
      </c>
      <c r="C492" s="224"/>
      <c r="D492" s="224">
        <f>2012-1936</f>
        <v>76</v>
      </c>
      <c r="E492" s="225">
        <v>13406</v>
      </c>
      <c r="F492" s="231">
        <v>1634732</v>
      </c>
      <c r="G492" s="227" t="s">
        <v>2980</v>
      </c>
      <c r="H492" s="223" t="s">
        <v>2981</v>
      </c>
      <c r="I492" s="228" t="s">
        <v>2982</v>
      </c>
      <c r="J492" s="229" t="s">
        <v>2712</v>
      </c>
      <c r="K492" s="224"/>
      <c r="L492" s="231"/>
    </row>
    <row r="493" spans="1:12" s="34" customFormat="1" ht="57.75">
      <c r="A493" s="222">
        <v>491</v>
      </c>
      <c r="B493" s="223" t="s">
        <v>2983</v>
      </c>
      <c r="C493" s="224"/>
      <c r="D493" s="224">
        <f>2012-1940</f>
        <v>72</v>
      </c>
      <c r="E493" s="225">
        <v>14749</v>
      </c>
      <c r="F493" s="226">
        <v>1742917</v>
      </c>
      <c r="G493" s="227" t="s">
        <v>2984</v>
      </c>
      <c r="H493" s="223" t="s">
        <v>2985</v>
      </c>
      <c r="I493" s="228" t="s">
        <v>2986</v>
      </c>
      <c r="J493" s="229" t="s">
        <v>2712</v>
      </c>
      <c r="K493" s="230" t="s">
        <v>2987</v>
      </c>
      <c r="L493" s="231" t="s">
        <v>2984</v>
      </c>
    </row>
    <row r="494" spans="1:12" s="34" customFormat="1" ht="57.75">
      <c r="A494" s="222">
        <v>492</v>
      </c>
      <c r="B494" s="223" t="s">
        <v>2988</v>
      </c>
      <c r="C494" s="224"/>
      <c r="D494" s="224">
        <f>2012-1917</f>
        <v>95</v>
      </c>
      <c r="E494" s="225">
        <v>6403</v>
      </c>
      <c r="F494" s="226">
        <v>1774922</v>
      </c>
      <c r="G494" s="227">
        <v>655310</v>
      </c>
      <c r="H494" s="223" t="s">
        <v>2989</v>
      </c>
      <c r="I494" s="228" t="s">
        <v>2990</v>
      </c>
      <c r="J494" s="229" t="s">
        <v>2712</v>
      </c>
      <c r="K494" s="230"/>
      <c r="L494" s="231"/>
    </row>
    <row r="495" spans="1:12" s="34" customFormat="1" ht="46.5">
      <c r="A495" s="222">
        <v>493</v>
      </c>
      <c r="B495" s="223" t="s">
        <v>2991</v>
      </c>
      <c r="C495" s="224"/>
      <c r="D495" s="224">
        <f>2012-1929</f>
        <v>83</v>
      </c>
      <c r="E495" s="225">
        <v>10889</v>
      </c>
      <c r="F495" s="226">
        <v>1801407</v>
      </c>
      <c r="G495" s="227">
        <v>961812453</v>
      </c>
      <c r="H495" s="223" t="s">
        <v>2992</v>
      </c>
      <c r="I495" s="228" t="s">
        <v>2993</v>
      </c>
      <c r="J495" s="229" t="s">
        <v>2712</v>
      </c>
      <c r="K495" s="230" t="s">
        <v>2994</v>
      </c>
      <c r="L495" s="231">
        <v>961812453</v>
      </c>
    </row>
    <row r="496" spans="1:12" s="34" customFormat="1" ht="46.5">
      <c r="A496" s="222">
        <v>494</v>
      </c>
      <c r="B496" s="223" t="s">
        <v>2995</v>
      </c>
      <c r="C496" s="224"/>
      <c r="D496" s="224">
        <f>2012-1933</f>
        <v>79</v>
      </c>
      <c r="E496" s="225">
        <v>12244</v>
      </c>
      <c r="F496" s="226">
        <v>1885044</v>
      </c>
      <c r="G496" s="227"/>
      <c r="H496" s="223" t="s">
        <v>2996</v>
      </c>
      <c r="I496" s="228" t="s">
        <v>2819</v>
      </c>
      <c r="J496" s="229" t="s">
        <v>2712</v>
      </c>
      <c r="K496" s="230" t="s">
        <v>2997</v>
      </c>
      <c r="L496" s="231">
        <v>971388512</v>
      </c>
    </row>
    <row r="497" spans="1:12" s="34" customFormat="1" ht="35.25">
      <c r="A497" s="222">
        <v>495</v>
      </c>
      <c r="B497" s="223" t="s">
        <v>2998</v>
      </c>
      <c r="C497" s="224"/>
      <c r="D497" s="224">
        <f>2012-1940</f>
        <v>72</v>
      </c>
      <c r="E497" s="225">
        <v>14884</v>
      </c>
      <c r="F497" s="231">
        <v>1911473</v>
      </c>
      <c r="G497" s="227" t="s">
        <v>2999</v>
      </c>
      <c r="H497" s="223" t="s">
        <v>3000</v>
      </c>
      <c r="I497" s="228" t="s">
        <v>3001</v>
      </c>
      <c r="J497" s="229" t="s">
        <v>2712</v>
      </c>
      <c r="K497" s="224"/>
      <c r="L497" s="231"/>
    </row>
    <row r="498" spans="1:12" s="34" customFormat="1" ht="35.25">
      <c r="A498" s="222">
        <v>496</v>
      </c>
      <c r="B498" s="223" t="s">
        <v>3002</v>
      </c>
      <c r="C498" s="224" t="s">
        <v>3003</v>
      </c>
      <c r="D498" s="224">
        <f>2012-1939</f>
        <v>73</v>
      </c>
      <c r="E498" s="225">
        <v>14520</v>
      </c>
      <c r="F498" s="226">
        <v>1923481</v>
      </c>
      <c r="G498" s="227">
        <v>985812136</v>
      </c>
      <c r="H498" s="223" t="s">
        <v>3004</v>
      </c>
      <c r="I498" s="228" t="s">
        <v>3005</v>
      </c>
      <c r="J498" s="229" t="s">
        <v>2712</v>
      </c>
      <c r="K498" s="230" t="s">
        <v>3006</v>
      </c>
      <c r="L498" s="231">
        <v>985812136</v>
      </c>
    </row>
    <row r="499" spans="1:12" s="34" customFormat="1" ht="35.25">
      <c r="A499" s="222">
        <v>497</v>
      </c>
      <c r="B499" s="223" t="s">
        <v>3007</v>
      </c>
      <c r="C499" s="224"/>
      <c r="D499" s="224">
        <f>2012-1946</f>
        <v>66</v>
      </c>
      <c r="E499" s="225">
        <v>16892</v>
      </c>
      <c r="F499" s="231">
        <v>1966814</v>
      </c>
      <c r="G499" s="227">
        <v>982816697</v>
      </c>
      <c r="H499" s="223" t="s">
        <v>3008</v>
      </c>
      <c r="I499" s="228" t="s">
        <v>3009</v>
      </c>
      <c r="J499" s="229" t="s">
        <v>2712</v>
      </c>
      <c r="K499" s="224"/>
      <c r="L499" s="231"/>
    </row>
    <row r="500" spans="1:12" s="34" customFormat="1" ht="114">
      <c r="A500" s="222">
        <v>498</v>
      </c>
      <c r="B500" s="223" t="s">
        <v>3010</v>
      </c>
      <c r="C500" s="224"/>
      <c r="D500" s="224">
        <f>2012-1942</f>
        <v>70</v>
      </c>
      <c r="E500" s="225">
        <v>15502</v>
      </c>
      <c r="F500" s="226">
        <v>2008869</v>
      </c>
      <c r="G500" s="227"/>
      <c r="H500" s="223" t="s">
        <v>3011</v>
      </c>
      <c r="I500" s="228" t="s">
        <v>3012</v>
      </c>
      <c r="J500" s="229" t="s">
        <v>2712</v>
      </c>
      <c r="K500" s="223"/>
      <c r="L500" s="228"/>
    </row>
    <row r="501" spans="1:12" s="34" customFormat="1" ht="57.75">
      <c r="A501" s="222">
        <v>499</v>
      </c>
      <c r="B501" s="223" t="s">
        <v>3013</v>
      </c>
      <c r="C501" s="224" t="s">
        <v>481</v>
      </c>
      <c r="D501" s="224">
        <f>2012-1945</f>
        <v>67</v>
      </c>
      <c r="E501" s="225">
        <v>16538</v>
      </c>
      <c r="F501" s="226">
        <v>2085531</v>
      </c>
      <c r="G501" s="227">
        <v>985609975</v>
      </c>
      <c r="H501" s="223" t="s">
        <v>3014</v>
      </c>
      <c r="I501" s="228" t="s">
        <v>3015</v>
      </c>
      <c r="J501" s="229" t="s">
        <v>2712</v>
      </c>
      <c r="K501" s="230" t="s">
        <v>3016</v>
      </c>
      <c r="L501" s="231">
        <v>985609975</v>
      </c>
    </row>
    <row r="502" spans="1:12" s="34" customFormat="1" ht="46.5">
      <c r="A502" s="222">
        <v>500</v>
      </c>
      <c r="B502" s="223" t="s">
        <v>3017</v>
      </c>
      <c r="C502" s="224" t="s">
        <v>3018</v>
      </c>
      <c r="D502" s="224">
        <f>2012-1930</f>
        <v>82</v>
      </c>
      <c r="E502" s="225">
        <v>10980</v>
      </c>
      <c r="F502" s="232">
        <v>2119377</v>
      </c>
      <c r="G502" s="227" t="s">
        <v>3019</v>
      </c>
      <c r="H502" s="230" t="s">
        <v>3020</v>
      </c>
      <c r="I502" s="233" t="s">
        <v>3021</v>
      </c>
      <c r="J502" s="229" t="s">
        <v>2712</v>
      </c>
      <c r="K502" s="230"/>
      <c r="L502" s="231"/>
    </row>
    <row r="503" spans="1:12" s="34" customFormat="1" ht="57.75">
      <c r="A503" s="222">
        <v>501</v>
      </c>
      <c r="B503" s="223" t="s">
        <v>3022</v>
      </c>
      <c r="C503" s="224"/>
      <c r="D503" s="224">
        <f>2012-1941</f>
        <v>71</v>
      </c>
      <c r="E503" s="225">
        <v>15269</v>
      </c>
      <c r="F503" s="231">
        <v>2138882</v>
      </c>
      <c r="G503" s="227" t="s">
        <v>2980</v>
      </c>
      <c r="H503" s="223" t="s">
        <v>3023</v>
      </c>
      <c r="I503" s="228" t="s">
        <v>3024</v>
      </c>
      <c r="J503" s="229" t="s">
        <v>2712</v>
      </c>
      <c r="K503" s="230" t="s">
        <v>3025</v>
      </c>
      <c r="L503" s="231"/>
    </row>
    <row r="504" spans="1:12" s="34" customFormat="1" ht="35.25">
      <c r="A504" s="222">
        <v>502</v>
      </c>
      <c r="B504" s="223" t="s">
        <v>3026</v>
      </c>
      <c r="C504" s="224"/>
      <c r="D504" s="224">
        <f>2012-1924</f>
        <v>88</v>
      </c>
      <c r="E504" s="225">
        <v>8774</v>
      </c>
      <c r="F504" s="226">
        <v>2156663</v>
      </c>
      <c r="G504" s="227">
        <v>981543823</v>
      </c>
      <c r="H504" s="223" t="s">
        <v>3027</v>
      </c>
      <c r="I504" s="228" t="s">
        <v>3028</v>
      </c>
      <c r="J504" s="229" t="s">
        <v>2712</v>
      </c>
      <c r="K504" s="230" t="s">
        <v>3029</v>
      </c>
      <c r="L504" s="231"/>
    </row>
    <row r="505" spans="1:12" s="34" customFormat="1" ht="57.75">
      <c r="A505" s="222">
        <v>503</v>
      </c>
      <c r="B505" s="223" t="s">
        <v>3030</v>
      </c>
      <c r="C505" s="224"/>
      <c r="D505" s="224">
        <f>2012-1941</f>
        <v>71</v>
      </c>
      <c r="E505" s="225">
        <v>15340</v>
      </c>
      <c r="F505" s="226">
        <v>2247287</v>
      </c>
      <c r="G505" s="227">
        <v>982674488</v>
      </c>
      <c r="H505" s="223" t="s">
        <v>3031</v>
      </c>
      <c r="I505" s="228" t="s">
        <v>3032</v>
      </c>
      <c r="J505" s="229" t="s">
        <v>2712</v>
      </c>
      <c r="K505" s="230" t="s">
        <v>3033</v>
      </c>
      <c r="L505" s="231">
        <v>654242</v>
      </c>
    </row>
    <row r="506" spans="1:12" s="34" customFormat="1" ht="24">
      <c r="A506" s="222">
        <v>504</v>
      </c>
      <c r="B506" s="223" t="s">
        <v>3034</v>
      </c>
      <c r="C506" s="224" t="s">
        <v>565</v>
      </c>
      <c r="D506" s="224">
        <f>2012-1929</f>
        <v>83</v>
      </c>
      <c r="E506" s="225">
        <v>10862</v>
      </c>
      <c r="F506" s="226">
        <v>2389644</v>
      </c>
      <c r="G506" s="227"/>
      <c r="H506" s="223" t="s">
        <v>2900</v>
      </c>
      <c r="I506" s="228" t="s">
        <v>2901</v>
      </c>
      <c r="J506" s="229" t="s">
        <v>2712</v>
      </c>
      <c r="K506" s="230" t="s">
        <v>2902</v>
      </c>
      <c r="L506" s="231">
        <v>972215455</v>
      </c>
    </row>
    <row r="507" spans="1:12" s="34" customFormat="1" ht="114">
      <c r="A507" s="222">
        <v>505</v>
      </c>
      <c r="B507" s="223" t="s">
        <v>3035</v>
      </c>
      <c r="C507" s="224"/>
      <c r="D507" s="224">
        <f>2012-1933</f>
        <v>79</v>
      </c>
      <c r="E507" s="225">
        <v>12126</v>
      </c>
      <c r="F507" s="226">
        <v>2513860</v>
      </c>
      <c r="G507" s="227"/>
      <c r="H507" s="223" t="s">
        <v>3036</v>
      </c>
      <c r="I507" s="228" t="s">
        <v>3037</v>
      </c>
      <c r="J507" s="229" t="s">
        <v>2712</v>
      </c>
      <c r="K507" s="230"/>
      <c r="L507" s="231"/>
    </row>
    <row r="508" spans="1:12" s="34" customFormat="1" ht="57.75">
      <c r="A508" s="222">
        <v>506</v>
      </c>
      <c r="B508" s="223" t="s">
        <v>3038</v>
      </c>
      <c r="C508" s="224"/>
      <c r="D508" s="224">
        <f>2012-1940</f>
        <v>72</v>
      </c>
      <c r="E508" s="225">
        <v>14671</v>
      </c>
      <c r="F508" s="232">
        <v>2567979</v>
      </c>
      <c r="G508" s="227" t="s">
        <v>3039</v>
      </c>
      <c r="H508" s="230" t="s">
        <v>3040</v>
      </c>
      <c r="I508" s="233" t="s">
        <v>3041</v>
      </c>
      <c r="J508" s="229" t="s">
        <v>2712</v>
      </c>
      <c r="K508" s="230"/>
      <c r="L508" s="231"/>
    </row>
    <row r="509" spans="1:12" s="34" customFormat="1" ht="57.75">
      <c r="A509" s="222">
        <v>507</v>
      </c>
      <c r="B509" s="223" t="s">
        <v>3042</v>
      </c>
      <c r="C509" s="224"/>
      <c r="D509" s="224">
        <f>2012-1946</f>
        <v>66</v>
      </c>
      <c r="E509" s="225">
        <v>17148</v>
      </c>
      <c r="F509" s="226">
        <v>2578312</v>
      </c>
      <c r="G509" s="227"/>
      <c r="H509" s="223" t="s">
        <v>3043</v>
      </c>
      <c r="I509" s="228" t="s">
        <v>3044</v>
      </c>
      <c r="J509" s="229" t="s">
        <v>2712</v>
      </c>
      <c r="K509" s="230" t="s">
        <v>3045</v>
      </c>
      <c r="L509" s="231">
        <v>971388512</v>
      </c>
    </row>
    <row r="510" spans="1:12" s="34" customFormat="1" ht="181.5">
      <c r="A510" s="222">
        <v>508</v>
      </c>
      <c r="B510" s="223" t="s">
        <v>3046</v>
      </c>
      <c r="C510" s="224"/>
      <c r="D510" s="234">
        <f>2012-1940</f>
        <v>72</v>
      </c>
      <c r="E510" s="225">
        <v>14910</v>
      </c>
      <c r="F510" s="235">
        <v>2643597</v>
      </c>
      <c r="G510" s="227"/>
      <c r="H510" s="230" t="s">
        <v>3047</v>
      </c>
      <c r="I510" s="233" t="s">
        <v>3048</v>
      </c>
      <c r="J510" s="229" t="s">
        <v>2712</v>
      </c>
      <c r="K510" s="224" t="s">
        <v>3049</v>
      </c>
      <c r="L510" s="231">
        <v>981208951</v>
      </c>
    </row>
    <row r="511" spans="1:12" s="34" customFormat="1" ht="80.25">
      <c r="A511" s="222">
        <v>509</v>
      </c>
      <c r="B511" s="223" t="s">
        <v>3050</v>
      </c>
      <c r="C511" s="224" t="s">
        <v>3051</v>
      </c>
      <c r="D511" s="224">
        <f>2012-1946</f>
        <v>66</v>
      </c>
      <c r="E511" s="225">
        <v>17016</v>
      </c>
      <c r="F511" s="226">
        <v>2895966</v>
      </c>
      <c r="G511" s="227" t="s">
        <v>3052</v>
      </c>
      <c r="H511" s="223" t="s">
        <v>3053</v>
      </c>
      <c r="I511" s="228" t="s">
        <v>3054</v>
      </c>
      <c r="J511" s="229" t="s">
        <v>2712</v>
      </c>
      <c r="K511" s="230" t="s">
        <v>3055</v>
      </c>
      <c r="L511" s="231" t="s">
        <v>3056</v>
      </c>
    </row>
    <row r="512" spans="1:12" s="34" customFormat="1" ht="46.5">
      <c r="A512" s="222">
        <v>510</v>
      </c>
      <c r="B512" s="223" t="s">
        <v>3057</v>
      </c>
      <c r="C512" s="224"/>
      <c r="D512" s="224">
        <f>2012-1932</f>
        <v>80</v>
      </c>
      <c r="E512" s="225">
        <v>11696</v>
      </c>
      <c r="F512" s="226">
        <v>3025972</v>
      </c>
      <c r="G512" s="227"/>
      <c r="H512" s="223" t="s">
        <v>3058</v>
      </c>
      <c r="I512" s="228" t="s">
        <v>3059</v>
      </c>
      <c r="J512" s="229" t="s">
        <v>2712</v>
      </c>
      <c r="K512" s="230" t="s">
        <v>3060</v>
      </c>
      <c r="L512" s="231" t="s">
        <v>3061</v>
      </c>
    </row>
    <row r="513" spans="1:12" s="34" customFormat="1" ht="69">
      <c r="A513" s="222">
        <v>511</v>
      </c>
      <c r="B513" s="223" t="s">
        <v>3062</v>
      </c>
      <c r="C513" s="224"/>
      <c r="D513" s="224">
        <f>2012-1938</f>
        <v>74</v>
      </c>
      <c r="E513" s="225">
        <v>14010</v>
      </c>
      <c r="F513" s="226">
        <v>3288184</v>
      </c>
      <c r="G513" s="227"/>
      <c r="H513" s="223" t="s">
        <v>3063</v>
      </c>
      <c r="I513" s="228" t="s">
        <v>3064</v>
      </c>
      <c r="J513" s="229" t="s">
        <v>2712</v>
      </c>
      <c r="K513" s="230" t="s">
        <v>2745</v>
      </c>
      <c r="L513" s="231" t="s">
        <v>3065</v>
      </c>
    </row>
    <row r="514" spans="1:12" s="34" customFormat="1" ht="46.5">
      <c r="A514" s="222">
        <v>512</v>
      </c>
      <c r="B514" s="223" t="s">
        <v>3066</v>
      </c>
      <c r="C514" s="224" t="s">
        <v>71</v>
      </c>
      <c r="D514" s="224">
        <v>87</v>
      </c>
      <c r="E514" s="225">
        <v>9205</v>
      </c>
      <c r="F514" s="232">
        <v>3342921</v>
      </c>
      <c r="G514" s="227"/>
      <c r="H514" s="230" t="s">
        <v>3067</v>
      </c>
      <c r="I514" s="228" t="s">
        <v>3068</v>
      </c>
      <c r="J514" s="229" t="s">
        <v>2712</v>
      </c>
      <c r="K514" s="230"/>
      <c r="L514" s="231"/>
    </row>
    <row r="515" spans="1:12" s="34" customFormat="1" ht="80.25">
      <c r="A515" s="222">
        <v>513</v>
      </c>
      <c r="B515" s="223" t="s">
        <v>3069</v>
      </c>
      <c r="C515" s="224" t="s">
        <v>3070</v>
      </c>
      <c r="D515" s="224">
        <f>2012-1936</f>
        <v>76</v>
      </c>
      <c r="E515" s="225">
        <v>13312</v>
      </c>
      <c r="F515" s="226">
        <v>7008532</v>
      </c>
      <c r="G515" s="227" t="s">
        <v>2974</v>
      </c>
      <c r="H515" s="223" t="s">
        <v>3071</v>
      </c>
      <c r="I515" s="228" t="s">
        <v>3072</v>
      </c>
      <c r="J515" s="229" t="s">
        <v>2712</v>
      </c>
      <c r="K515" s="230" t="s">
        <v>3073</v>
      </c>
      <c r="L515" s="231" t="s">
        <v>2974</v>
      </c>
    </row>
    <row r="516" spans="1:12" s="34" customFormat="1" ht="46.5">
      <c r="A516" s="222">
        <v>514</v>
      </c>
      <c r="B516" s="223" t="s">
        <v>3074</v>
      </c>
      <c r="C516" s="224"/>
      <c r="D516" s="224">
        <f>2012-1932</f>
        <v>80</v>
      </c>
      <c r="E516" s="225">
        <v>11909</v>
      </c>
      <c r="F516" s="226">
        <v>279811</v>
      </c>
      <c r="G516" s="227" t="s">
        <v>3075</v>
      </c>
      <c r="H516" s="223" t="s">
        <v>3076</v>
      </c>
      <c r="I516" s="228" t="s">
        <v>3077</v>
      </c>
      <c r="J516" s="229" t="s">
        <v>3078</v>
      </c>
      <c r="K516" s="230"/>
      <c r="L516" s="231"/>
    </row>
    <row r="517" spans="1:12" s="34" customFormat="1" ht="46.5">
      <c r="A517" s="222">
        <v>515</v>
      </c>
      <c r="B517" s="223" t="s">
        <v>3079</v>
      </c>
      <c r="C517" s="224"/>
      <c r="D517" s="224">
        <f>2012-1938</f>
        <v>74</v>
      </c>
      <c r="E517" s="225">
        <v>13926</v>
      </c>
      <c r="F517" s="232">
        <v>486794</v>
      </c>
      <c r="G517" s="227" t="s">
        <v>3080</v>
      </c>
      <c r="H517" s="230" t="s">
        <v>3081</v>
      </c>
      <c r="I517" s="233" t="s">
        <v>3082</v>
      </c>
      <c r="J517" s="229" t="s">
        <v>3083</v>
      </c>
      <c r="K517" s="230"/>
      <c r="L517" s="231"/>
    </row>
    <row r="518" spans="1:12" s="34" customFormat="1" ht="125.25">
      <c r="A518" s="222">
        <v>516</v>
      </c>
      <c r="B518" s="223" t="s">
        <v>3084</v>
      </c>
      <c r="C518" s="224"/>
      <c r="D518" s="224">
        <f>2012-1930</f>
        <v>82</v>
      </c>
      <c r="E518" s="225">
        <v>11246</v>
      </c>
      <c r="F518" s="226">
        <v>164276</v>
      </c>
      <c r="G518" s="227" t="s">
        <v>3085</v>
      </c>
      <c r="H518" s="223" t="s">
        <v>3086</v>
      </c>
      <c r="I518" s="228" t="s">
        <v>3087</v>
      </c>
      <c r="J518" s="229" t="s">
        <v>3088</v>
      </c>
      <c r="K518" s="230" t="s">
        <v>3089</v>
      </c>
      <c r="L518" s="231" t="s">
        <v>3085</v>
      </c>
    </row>
    <row r="519" spans="1:12" s="34" customFormat="1" ht="35.25">
      <c r="A519" s="222">
        <v>517</v>
      </c>
      <c r="B519" s="223" t="s">
        <v>3090</v>
      </c>
      <c r="C519" s="224"/>
      <c r="D519" s="224">
        <v>71</v>
      </c>
      <c r="E519" s="225">
        <v>15341</v>
      </c>
      <c r="F519" s="232">
        <v>249101</v>
      </c>
      <c r="G519" s="227"/>
      <c r="H519" s="230" t="s">
        <v>3091</v>
      </c>
      <c r="I519" s="228" t="s">
        <v>3092</v>
      </c>
      <c r="J519" s="229" t="s">
        <v>3088</v>
      </c>
      <c r="K519" s="230" t="s">
        <v>3093</v>
      </c>
      <c r="L519" s="231" t="s">
        <v>3094</v>
      </c>
    </row>
    <row r="520" spans="1:12" s="34" customFormat="1" ht="80.25">
      <c r="A520" s="222">
        <v>518</v>
      </c>
      <c r="B520" s="223" t="s">
        <v>3095</v>
      </c>
      <c r="C520" s="224"/>
      <c r="D520" s="224">
        <f>2012-1932</f>
        <v>80</v>
      </c>
      <c r="E520" s="225">
        <v>11971</v>
      </c>
      <c r="F520" s="226">
        <v>271256</v>
      </c>
      <c r="G520" s="227" t="s">
        <v>3096</v>
      </c>
      <c r="H520" s="223" t="s">
        <v>3097</v>
      </c>
      <c r="I520" s="228" t="s">
        <v>3098</v>
      </c>
      <c r="J520" s="229" t="s">
        <v>3088</v>
      </c>
      <c r="K520" s="230" t="s">
        <v>3099</v>
      </c>
      <c r="L520" s="231" t="s">
        <v>3100</v>
      </c>
    </row>
    <row r="521" spans="1:12" s="34" customFormat="1" ht="35.25">
      <c r="A521" s="222">
        <v>519</v>
      </c>
      <c r="B521" s="223" t="s">
        <v>3101</v>
      </c>
      <c r="C521" s="224"/>
      <c r="D521" s="224">
        <f>2012-1940</f>
        <v>72</v>
      </c>
      <c r="E521" s="225">
        <v>14957</v>
      </c>
      <c r="F521" s="231">
        <v>331015</v>
      </c>
      <c r="G521" s="227" t="s">
        <v>3102</v>
      </c>
      <c r="H521" s="223" t="s">
        <v>3103</v>
      </c>
      <c r="I521" s="228" t="s">
        <v>3104</v>
      </c>
      <c r="J521" s="229" t="s">
        <v>3088</v>
      </c>
      <c r="K521" s="224"/>
      <c r="L521" s="231"/>
    </row>
    <row r="522" spans="1:12" s="34" customFormat="1" ht="57.75">
      <c r="A522" s="222">
        <v>520</v>
      </c>
      <c r="B522" s="223" t="s">
        <v>3105</v>
      </c>
      <c r="C522" s="224" t="s">
        <v>388</v>
      </c>
      <c r="D522" s="224">
        <f>2012-1941</f>
        <v>71</v>
      </c>
      <c r="E522" s="225">
        <v>15215</v>
      </c>
      <c r="F522" s="226">
        <v>372909</v>
      </c>
      <c r="G522" s="227">
        <v>961881664</v>
      </c>
      <c r="H522" s="223" t="s">
        <v>3106</v>
      </c>
      <c r="I522" s="228" t="s">
        <v>3107</v>
      </c>
      <c r="J522" s="229" t="s">
        <v>3088</v>
      </c>
      <c r="K522" s="230" t="s">
        <v>3108</v>
      </c>
      <c r="L522" s="231">
        <v>982445526</v>
      </c>
    </row>
    <row r="523" spans="1:12" s="34" customFormat="1" ht="24">
      <c r="A523" s="222">
        <v>521</v>
      </c>
      <c r="B523" s="223" t="s">
        <v>3109</v>
      </c>
      <c r="C523" s="224"/>
      <c r="D523" s="224">
        <f>2012-1945</f>
        <v>67</v>
      </c>
      <c r="E523" s="225">
        <v>16500</v>
      </c>
      <c r="F523" s="231">
        <v>375171</v>
      </c>
      <c r="G523" s="227" t="s">
        <v>3110</v>
      </c>
      <c r="H523" s="223" t="s">
        <v>3111</v>
      </c>
      <c r="I523" s="228" t="s">
        <v>3112</v>
      </c>
      <c r="J523" s="229" t="s">
        <v>3088</v>
      </c>
      <c r="K523" s="224"/>
      <c r="L523" s="231"/>
    </row>
    <row r="524" spans="1:12" s="34" customFormat="1" ht="35.25">
      <c r="A524" s="222">
        <v>522</v>
      </c>
      <c r="B524" s="223" t="s">
        <v>3113</v>
      </c>
      <c r="C524" s="224"/>
      <c r="D524" s="224">
        <f>2012-1944</f>
        <v>68</v>
      </c>
      <c r="E524" s="225">
        <v>16223</v>
      </c>
      <c r="F524" s="226">
        <v>433605</v>
      </c>
      <c r="G524" s="227">
        <v>982247818</v>
      </c>
      <c r="H524" s="223" t="s">
        <v>3114</v>
      </c>
      <c r="I524" s="228" t="s">
        <v>3115</v>
      </c>
      <c r="J524" s="229" t="s">
        <v>3088</v>
      </c>
      <c r="K524" s="230" t="s">
        <v>3116</v>
      </c>
      <c r="L524" s="231">
        <v>982247818</v>
      </c>
    </row>
    <row r="525" spans="1:12" s="34" customFormat="1" ht="24">
      <c r="A525" s="222">
        <v>523</v>
      </c>
      <c r="B525" s="223" t="s">
        <v>3117</v>
      </c>
      <c r="C525" s="224"/>
      <c r="D525" s="224">
        <f>2012-1943</f>
        <v>69</v>
      </c>
      <c r="E525" s="225">
        <v>15808</v>
      </c>
      <c r="F525" s="226">
        <v>510616</v>
      </c>
      <c r="G525" s="227">
        <v>984253033</v>
      </c>
      <c r="H525" s="223" t="s">
        <v>3088</v>
      </c>
      <c r="I525" s="228" t="s">
        <v>3118</v>
      </c>
      <c r="J525" s="229" t="s">
        <v>3088</v>
      </c>
      <c r="K525" s="230" t="s">
        <v>3119</v>
      </c>
      <c r="L525" s="231">
        <v>981822085</v>
      </c>
    </row>
    <row r="526" spans="1:12" s="34" customFormat="1" ht="46.5">
      <c r="A526" s="222">
        <v>524</v>
      </c>
      <c r="B526" s="223" t="s">
        <v>3120</v>
      </c>
      <c r="C526" s="224"/>
      <c r="D526" s="224">
        <f>2012-1936</f>
        <v>76</v>
      </c>
      <c r="E526" s="225">
        <v>13434</v>
      </c>
      <c r="F526" s="232">
        <v>525776</v>
      </c>
      <c r="G526" s="227" t="s">
        <v>3121</v>
      </c>
      <c r="H526" s="230" t="s">
        <v>3122</v>
      </c>
      <c r="I526" s="233" t="s">
        <v>3123</v>
      </c>
      <c r="J526" s="229" t="s">
        <v>3088</v>
      </c>
      <c r="K526" s="230" t="s">
        <v>3124</v>
      </c>
      <c r="L526" s="231" t="s">
        <v>3125</v>
      </c>
    </row>
    <row r="527" spans="1:12" s="34" customFormat="1" ht="35.25">
      <c r="A527" s="222">
        <v>525</v>
      </c>
      <c r="B527" s="223" t="s">
        <v>3126</v>
      </c>
      <c r="C527" s="224"/>
      <c r="D527" s="224">
        <v>73</v>
      </c>
      <c r="E527" s="225">
        <v>14270</v>
      </c>
      <c r="F527" s="232">
        <v>617263</v>
      </c>
      <c r="G527" s="227"/>
      <c r="H527" s="230" t="s">
        <v>3091</v>
      </c>
      <c r="I527" s="228" t="s">
        <v>3092</v>
      </c>
      <c r="J527" s="229" t="s">
        <v>3088</v>
      </c>
      <c r="K527" s="230" t="s">
        <v>3093</v>
      </c>
      <c r="L527" s="231" t="s">
        <v>3094</v>
      </c>
    </row>
    <row r="528" spans="1:12" s="34" customFormat="1" ht="69">
      <c r="A528" s="222">
        <v>526</v>
      </c>
      <c r="B528" s="223" t="s">
        <v>3127</v>
      </c>
      <c r="C528" s="224"/>
      <c r="D528" s="224">
        <f>2012-1938</f>
        <v>74</v>
      </c>
      <c r="E528" s="225">
        <v>14116</v>
      </c>
      <c r="F528" s="226">
        <v>628029</v>
      </c>
      <c r="G528" s="227"/>
      <c r="H528" s="223" t="s">
        <v>3128</v>
      </c>
      <c r="I528" s="228" t="s">
        <v>3129</v>
      </c>
      <c r="J528" s="229" t="s">
        <v>3088</v>
      </c>
      <c r="K528" s="230"/>
      <c r="L528" s="231"/>
    </row>
    <row r="529" spans="1:12" s="34" customFormat="1" ht="46.5">
      <c r="A529" s="222">
        <v>527</v>
      </c>
      <c r="B529" s="223" t="s">
        <v>3130</v>
      </c>
      <c r="C529" s="224"/>
      <c r="D529" s="224">
        <f>2012-1934</f>
        <v>78</v>
      </c>
      <c r="E529" s="225">
        <v>12474</v>
      </c>
      <c r="F529" s="226">
        <v>1079346</v>
      </c>
      <c r="G529" s="227">
        <v>21680205</v>
      </c>
      <c r="H529" s="223" t="s">
        <v>3131</v>
      </c>
      <c r="I529" s="228" t="s">
        <v>3132</v>
      </c>
      <c r="J529" s="229" t="s">
        <v>3088</v>
      </c>
      <c r="K529" s="230" t="s">
        <v>3133</v>
      </c>
      <c r="L529" s="231">
        <v>961998431</v>
      </c>
    </row>
    <row r="530" spans="1:12" s="34" customFormat="1" ht="35.25">
      <c r="A530" s="222">
        <v>528</v>
      </c>
      <c r="B530" s="223" t="s">
        <v>3134</v>
      </c>
      <c r="C530" s="224"/>
      <c r="D530" s="224">
        <f>2012-1939</f>
        <v>73</v>
      </c>
      <c r="E530" s="225">
        <v>14553</v>
      </c>
      <c r="F530" s="231">
        <v>1195934</v>
      </c>
      <c r="G530" s="227"/>
      <c r="H530" s="223" t="s">
        <v>3135</v>
      </c>
      <c r="I530" s="228" t="s">
        <v>3112</v>
      </c>
      <c r="J530" s="229" t="s">
        <v>3088</v>
      </c>
      <c r="K530" s="224"/>
      <c r="L530" s="231"/>
    </row>
    <row r="531" spans="1:12" s="34" customFormat="1" ht="35.25">
      <c r="A531" s="222">
        <v>529</v>
      </c>
      <c r="B531" s="223" t="s">
        <v>3136</v>
      </c>
      <c r="C531" s="224"/>
      <c r="D531" s="234">
        <f>2012-1942</f>
        <v>70</v>
      </c>
      <c r="E531" s="225">
        <v>15397</v>
      </c>
      <c r="F531" s="235">
        <v>1271068</v>
      </c>
      <c r="G531" s="227"/>
      <c r="H531" s="230" t="s">
        <v>3137</v>
      </c>
      <c r="I531" s="233"/>
      <c r="J531" s="229" t="s">
        <v>3088</v>
      </c>
      <c r="K531" s="224"/>
      <c r="L531" s="231"/>
    </row>
    <row r="532" spans="1:12" s="34" customFormat="1" ht="35.25">
      <c r="A532" s="222">
        <v>530</v>
      </c>
      <c r="B532" s="223" t="s">
        <v>3138</v>
      </c>
      <c r="C532" s="224"/>
      <c r="D532" s="224">
        <f>2012-1943</f>
        <v>69</v>
      </c>
      <c r="E532" s="225">
        <v>16048</v>
      </c>
      <c r="F532" s="231">
        <v>1681037</v>
      </c>
      <c r="G532" s="227" t="s">
        <v>3139</v>
      </c>
      <c r="H532" s="223" t="s">
        <v>3140</v>
      </c>
      <c r="I532" s="228" t="s">
        <v>3112</v>
      </c>
      <c r="J532" s="229" t="s">
        <v>3088</v>
      </c>
      <c r="K532" s="224"/>
      <c r="L532" s="231"/>
    </row>
    <row r="533" spans="1:12" s="34" customFormat="1" ht="215.25">
      <c r="A533" s="222">
        <v>531</v>
      </c>
      <c r="B533" s="223" t="s">
        <v>3141</v>
      </c>
      <c r="C533" s="224"/>
      <c r="D533" s="224">
        <f>2012-1942</f>
        <v>70</v>
      </c>
      <c r="E533" s="225">
        <v>15651</v>
      </c>
      <c r="F533" s="226">
        <v>2193661</v>
      </c>
      <c r="G533" s="227" t="s">
        <v>3142</v>
      </c>
      <c r="H533" s="223" t="s">
        <v>3143</v>
      </c>
      <c r="I533" s="228" t="s">
        <v>3144</v>
      </c>
      <c r="J533" s="229" t="s">
        <v>3088</v>
      </c>
      <c r="K533" s="230"/>
      <c r="L533" s="231"/>
    </row>
    <row r="534" spans="1:12" s="34" customFormat="1" ht="46.5">
      <c r="A534" s="222">
        <v>532</v>
      </c>
      <c r="B534" s="223" t="s">
        <v>3145</v>
      </c>
      <c r="C534" s="224" t="s">
        <v>384</v>
      </c>
      <c r="D534" s="224">
        <f>2012-1929</f>
        <v>83</v>
      </c>
      <c r="E534" s="225">
        <v>10753</v>
      </c>
      <c r="F534" s="226">
        <v>2549515</v>
      </c>
      <c r="G534" s="227" t="s">
        <v>3146</v>
      </c>
      <c r="H534" s="223" t="s">
        <v>3147</v>
      </c>
      <c r="I534" s="228" t="s">
        <v>3148</v>
      </c>
      <c r="J534" s="229" t="s">
        <v>3088</v>
      </c>
      <c r="K534" s="230" t="s">
        <v>3149</v>
      </c>
      <c r="L534" s="231" t="s">
        <v>3150</v>
      </c>
    </row>
    <row r="535" spans="1:12" s="34" customFormat="1" ht="271.5">
      <c r="A535" s="222">
        <v>533</v>
      </c>
      <c r="B535" s="223" t="s">
        <v>3151</v>
      </c>
      <c r="C535" s="224" t="s">
        <v>3152</v>
      </c>
      <c r="D535" s="234">
        <f>2012-1939</f>
        <v>73</v>
      </c>
      <c r="E535" s="225">
        <v>14356</v>
      </c>
      <c r="F535" s="235">
        <v>3362530</v>
      </c>
      <c r="G535" s="227">
        <v>984224531</v>
      </c>
      <c r="H535" s="230" t="s">
        <v>3137</v>
      </c>
      <c r="I535" s="233" t="s">
        <v>3153</v>
      </c>
      <c r="J535" s="229" t="s">
        <v>3088</v>
      </c>
      <c r="K535" s="224"/>
      <c r="L535" s="231"/>
    </row>
    <row r="536" spans="1:12" s="34" customFormat="1" ht="147.75">
      <c r="A536" s="222">
        <v>534</v>
      </c>
      <c r="B536" s="223" t="s">
        <v>3154</v>
      </c>
      <c r="C536" s="224"/>
      <c r="D536" s="224">
        <f>2012-1945</f>
        <v>67</v>
      </c>
      <c r="E536" s="225">
        <v>16658</v>
      </c>
      <c r="F536" s="226">
        <v>357974</v>
      </c>
      <c r="G536" s="227"/>
      <c r="H536" s="223" t="s">
        <v>3155</v>
      </c>
      <c r="I536" s="228" t="s">
        <v>3156</v>
      </c>
      <c r="J536" s="229" t="s">
        <v>3157</v>
      </c>
      <c r="K536" s="230"/>
      <c r="L536" s="231"/>
    </row>
    <row r="537" spans="1:12" s="34" customFormat="1" ht="69">
      <c r="A537" s="222">
        <v>535</v>
      </c>
      <c r="B537" s="223" t="s">
        <v>3158</v>
      </c>
      <c r="C537" s="224"/>
      <c r="D537" s="224">
        <f>2012-1944</f>
        <v>68</v>
      </c>
      <c r="E537" s="225">
        <v>16385</v>
      </c>
      <c r="F537" s="226">
        <v>568812</v>
      </c>
      <c r="G537" s="227"/>
      <c r="H537" s="223" t="s">
        <v>3159</v>
      </c>
      <c r="I537" s="228" t="s">
        <v>3129</v>
      </c>
      <c r="J537" s="229" t="s">
        <v>3157</v>
      </c>
      <c r="K537" s="230"/>
      <c r="L537" s="231"/>
    </row>
    <row r="538" spans="1:12" s="34" customFormat="1" ht="46.5">
      <c r="A538" s="222">
        <v>536</v>
      </c>
      <c r="B538" s="223" t="s">
        <v>3160</v>
      </c>
      <c r="C538" s="224" t="s">
        <v>3161</v>
      </c>
      <c r="D538" s="224">
        <f>2012-1946</f>
        <v>66</v>
      </c>
      <c r="E538" s="225">
        <v>16839</v>
      </c>
      <c r="F538" s="232">
        <v>600278</v>
      </c>
      <c r="G538" s="227" t="s">
        <v>3162</v>
      </c>
      <c r="H538" s="230" t="s">
        <v>3163</v>
      </c>
      <c r="I538" s="233" t="s">
        <v>3164</v>
      </c>
      <c r="J538" s="229" t="s">
        <v>3165</v>
      </c>
      <c r="K538" s="230"/>
      <c r="L538" s="231"/>
    </row>
    <row r="539" spans="1:12" s="34" customFormat="1" ht="204">
      <c r="A539" s="222">
        <v>537</v>
      </c>
      <c r="B539" s="223" t="s">
        <v>3166</v>
      </c>
      <c r="C539" s="224" t="s">
        <v>71</v>
      </c>
      <c r="D539" s="234">
        <f>2012-1926</f>
        <v>86</v>
      </c>
      <c r="E539" s="225">
        <v>9786</v>
      </c>
      <c r="F539" s="232">
        <v>2322315</v>
      </c>
      <c r="G539" s="227">
        <v>971683682</v>
      </c>
      <c r="H539" s="230" t="s">
        <v>3167</v>
      </c>
      <c r="I539" s="233" t="s">
        <v>3168</v>
      </c>
      <c r="J539" s="229" t="s">
        <v>486</v>
      </c>
      <c r="K539" s="230" t="s">
        <v>1191</v>
      </c>
      <c r="L539" s="231">
        <v>982567567</v>
      </c>
    </row>
    <row r="540" spans="1:12" s="34" customFormat="1" ht="114">
      <c r="A540" s="222">
        <v>538</v>
      </c>
      <c r="B540" s="223" t="s">
        <v>3169</v>
      </c>
      <c r="C540" s="224"/>
      <c r="D540" s="234">
        <f>2012-1933</f>
        <v>79</v>
      </c>
      <c r="E540" s="225">
        <v>12057</v>
      </c>
      <c r="F540" s="232">
        <v>2130319</v>
      </c>
      <c r="G540" s="227" t="s">
        <v>3170</v>
      </c>
      <c r="H540" s="230" t="s">
        <v>3171</v>
      </c>
      <c r="I540" s="233" t="s">
        <v>3172</v>
      </c>
      <c r="J540" s="229" t="s">
        <v>3173</v>
      </c>
      <c r="K540" s="230" t="s">
        <v>3174</v>
      </c>
      <c r="L540" s="231">
        <v>985896414</v>
      </c>
    </row>
    <row r="541" spans="1:12" s="34" customFormat="1" ht="35.25">
      <c r="A541" s="222">
        <v>539</v>
      </c>
      <c r="B541" s="223" t="s">
        <v>3175</v>
      </c>
      <c r="C541" s="224"/>
      <c r="D541" s="224">
        <v>75</v>
      </c>
      <c r="E541" s="225">
        <v>13598</v>
      </c>
      <c r="F541" s="226">
        <v>319864</v>
      </c>
      <c r="G541" s="227"/>
      <c r="H541" s="230"/>
      <c r="I541" s="228" t="s">
        <v>3176</v>
      </c>
      <c r="J541" s="229" t="s">
        <v>3177</v>
      </c>
      <c r="K541" s="230"/>
      <c r="L541" s="231"/>
    </row>
    <row r="542" spans="1:12" s="34" customFormat="1" ht="35.25">
      <c r="A542" s="222">
        <v>540</v>
      </c>
      <c r="B542" s="223" t="s">
        <v>3178</v>
      </c>
      <c r="C542" s="224"/>
      <c r="D542" s="224">
        <v>69</v>
      </c>
      <c r="E542" s="225">
        <v>16026</v>
      </c>
      <c r="F542" s="226">
        <v>319865</v>
      </c>
      <c r="G542" s="227"/>
      <c r="H542" s="230" t="s">
        <v>3179</v>
      </c>
      <c r="I542" s="228" t="s">
        <v>3176</v>
      </c>
      <c r="J542" s="229" t="s">
        <v>3177</v>
      </c>
      <c r="K542" s="230"/>
      <c r="L542" s="231"/>
    </row>
    <row r="543" spans="1:12" s="34" customFormat="1" ht="80.25">
      <c r="A543" s="222">
        <v>541</v>
      </c>
      <c r="B543" s="223" t="s">
        <v>3180</v>
      </c>
      <c r="C543" s="224" t="s">
        <v>3181</v>
      </c>
      <c r="D543" s="224">
        <f>2012-1922</f>
        <v>90</v>
      </c>
      <c r="E543" s="225">
        <v>8177</v>
      </c>
      <c r="F543" s="226">
        <v>115386</v>
      </c>
      <c r="G543" s="227" t="s">
        <v>3182</v>
      </c>
      <c r="H543" s="223" t="s">
        <v>3183</v>
      </c>
      <c r="I543" s="228" t="s">
        <v>3184</v>
      </c>
      <c r="J543" s="229" t="s">
        <v>3177</v>
      </c>
      <c r="K543" s="230" t="s">
        <v>3185</v>
      </c>
      <c r="L543" s="231" t="s">
        <v>3186</v>
      </c>
    </row>
    <row r="544" spans="1:12" s="34" customFormat="1" ht="35.25">
      <c r="A544" s="222">
        <v>542</v>
      </c>
      <c r="B544" s="223" t="s">
        <v>3187</v>
      </c>
      <c r="C544" s="224"/>
      <c r="D544" s="224">
        <f>2012-1931</f>
        <v>81</v>
      </c>
      <c r="E544" s="225">
        <v>11662</v>
      </c>
      <c r="F544" s="231">
        <v>123713</v>
      </c>
      <c r="G544" s="227"/>
      <c r="H544" s="223" t="s">
        <v>3188</v>
      </c>
      <c r="I544" s="228" t="s">
        <v>3189</v>
      </c>
      <c r="J544" s="229" t="s">
        <v>3177</v>
      </c>
      <c r="K544" s="224" t="s">
        <v>575</v>
      </c>
      <c r="L544" s="231">
        <v>981435015</v>
      </c>
    </row>
    <row r="545" spans="1:12" s="34" customFormat="1" ht="46.5">
      <c r="A545" s="222">
        <v>543</v>
      </c>
      <c r="B545" s="223" t="s">
        <v>3190</v>
      </c>
      <c r="C545" s="224" t="s">
        <v>3191</v>
      </c>
      <c r="D545" s="224">
        <v>79</v>
      </c>
      <c r="E545" s="225">
        <v>12133</v>
      </c>
      <c r="F545" s="232">
        <v>142124</v>
      </c>
      <c r="G545" s="227"/>
      <c r="H545" s="230" t="s">
        <v>3192</v>
      </c>
      <c r="I545" s="233" t="s">
        <v>3193</v>
      </c>
      <c r="J545" s="229" t="s">
        <v>3177</v>
      </c>
      <c r="K545" s="230" t="s">
        <v>3194</v>
      </c>
      <c r="L545" s="231" t="s">
        <v>3195</v>
      </c>
    </row>
    <row r="546" spans="1:12" s="34" customFormat="1" ht="114">
      <c r="A546" s="222">
        <v>544</v>
      </c>
      <c r="B546" s="223" t="s">
        <v>3196</v>
      </c>
      <c r="C546" s="224"/>
      <c r="D546" s="224">
        <f>2012-1927</f>
        <v>85</v>
      </c>
      <c r="E546" s="225">
        <v>9994</v>
      </c>
      <c r="F546" s="226">
        <v>162679</v>
      </c>
      <c r="G546" s="227" t="s">
        <v>3197</v>
      </c>
      <c r="H546" s="223" t="s">
        <v>3198</v>
      </c>
      <c r="I546" s="228" t="s">
        <v>3199</v>
      </c>
      <c r="J546" s="229" t="s">
        <v>3177</v>
      </c>
      <c r="K546" s="230" t="s">
        <v>3200</v>
      </c>
      <c r="L546" s="231" t="s">
        <v>3201</v>
      </c>
    </row>
    <row r="547" spans="1:12" s="34" customFormat="1" ht="24">
      <c r="A547" s="222">
        <v>545</v>
      </c>
      <c r="B547" s="223" t="s">
        <v>3202</v>
      </c>
      <c r="C547" s="224"/>
      <c r="D547" s="224">
        <v>83</v>
      </c>
      <c r="E547" s="225">
        <v>10741</v>
      </c>
      <c r="F547" s="232">
        <v>216950</v>
      </c>
      <c r="G547" s="227"/>
      <c r="H547" s="230"/>
      <c r="I547" s="228" t="s">
        <v>3203</v>
      </c>
      <c r="J547" s="229" t="s">
        <v>3177</v>
      </c>
      <c r="K547" s="230"/>
      <c r="L547" s="231"/>
    </row>
    <row r="548" spans="1:12" s="34" customFormat="1" ht="80.25">
      <c r="A548" s="222">
        <v>546</v>
      </c>
      <c r="B548" s="223" t="s">
        <v>3204</v>
      </c>
      <c r="C548" s="224"/>
      <c r="D548" s="224">
        <f>2012-1939</f>
        <v>73</v>
      </c>
      <c r="E548" s="225">
        <v>14387</v>
      </c>
      <c r="F548" s="226">
        <v>238502</v>
      </c>
      <c r="G548" s="227" t="s">
        <v>3205</v>
      </c>
      <c r="H548" s="223" t="s">
        <v>3206</v>
      </c>
      <c r="I548" s="228" t="s">
        <v>3207</v>
      </c>
      <c r="J548" s="229" t="s">
        <v>3177</v>
      </c>
      <c r="K548" s="230" t="s">
        <v>3208</v>
      </c>
      <c r="L548" s="231" t="s">
        <v>3209</v>
      </c>
    </row>
    <row r="549" spans="1:12" s="34" customFormat="1" ht="136.5">
      <c r="A549" s="222">
        <v>547</v>
      </c>
      <c r="B549" s="223" t="s">
        <v>3210</v>
      </c>
      <c r="C549" s="224"/>
      <c r="D549" s="224">
        <f>2012-1937</f>
        <v>75</v>
      </c>
      <c r="E549" s="225">
        <v>13763</v>
      </c>
      <c r="F549" s="226">
        <v>258577</v>
      </c>
      <c r="G549" s="227" t="s">
        <v>3211</v>
      </c>
      <c r="H549" s="223" t="s">
        <v>3198</v>
      </c>
      <c r="I549" s="228" t="s">
        <v>3212</v>
      </c>
      <c r="J549" s="229" t="s">
        <v>3177</v>
      </c>
      <c r="K549" s="230"/>
      <c r="L549" s="231"/>
    </row>
    <row r="550" spans="1:12" s="34" customFormat="1" ht="69">
      <c r="A550" s="222">
        <v>548</v>
      </c>
      <c r="B550" s="230" t="s">
        <v>3213</v>
      </c>
      <c r="C550" s="224" t="s">
        <v>3214</v>
      </c>
      <c r="D550" s="224">
        <f>2012-1940</f>
        <v>72</v>
      </c>
      <c r="E550" s="225">
        <v>14879</v>
      </c>
      <c r="F550" s="232">
        <v>266963</v>
      </c>
      <c r="G550" s="227" t="s">
        <v>3215</v>
      </c>
      <c r="H550" s="230" t="s">
        <v>3216</v>
      </c>
      <c r="I550" s="233" t="s">
        <v>3217</v>
      </c>
      <c r="J550" s="229" t="s">
        <v>3177</v>
      </c>
      <c r="K550" s="230" t="s">
        <v>3218</v>
      </c>
      <c r="L550" s="231" t="s">
        <v>3215</v>
      </c>
    </row>
    <row r="551" spans="1:12" s="34" customFormat="1" ht="46.5">
      <c r="A551" s="222">
        <v>549</v>
      </c>
      <c r="B551" s="223" t="s">
        <v>3219</v>
      </c>
      <c r="C551" s="224"/>
      <c r="D551" s="234">
        <f>2012-1940</f>
        <v>72</v>
      </c>
      <c r="E551" s="225">
        <v>14764</v>
      </c>
      <c r="F551" s="232">
        <v>280098</v>
      </c>
      <c r="G551" s="227">
        <v>984210870</v>
      </c>
      <c r="H551" s="230" t="s">
        <v>3220</v>
      </c>
      <c r="I551" s="233" t="s">
        <v>3221</v>
      </c>
      <c r="J551" s="229" t="s">
        <v>3177</v>
      </c>
      <c r="K551" s="230" t="s">
        <v>3222</v>
      </c>
      <c r="L551" s="231">
        <v>981541870</v>
      </c>
    </row>
    <row r="552" spans="1:12" s="34" customFormat="1" ht="80.25">
      <c r="A552" s="222">
        <v>550</v>
      </c>
      <c r="B552" s="223" t="s">
        <v>3223</v>
      </c>
      <c r="C552" s="224"/>
      <c r="D552" s="224">
        <f>2012-1937</f>
        <v>75</v>
      </c>
      <c r="E552" s="225">
        <v>13773</v>
      </c>
      <c r="F552" s="232">
        <v>298384</v>
      </c>
      <c r="G552" s="227" t="s">
        <v>3224</v>
      </c>
      <c r="H552" s="230" t="s">
        <v>3225</v>
      </c>
      <c r="I552" s="233" t="s">
        <v>3226</v>
      </c>
      <c r="J552" s="229" t="s">
        <v>3177</v>
      </c>
      <c r="K552" s="230"/>
      <c r="L552" s="231"/>
    </row>
    <row r="553" spans="1:12" s="34" customFormat="1" ht="35.25">
      <c r="A553" s="222">
        <v>551</v>
      </c>
      <c r="B553" s="223" t="s">
        <v>3227</v>
      </c>
      <c r="C553" s="224"/>
      <c r="D553" s="224">
        <f>2012-1941</f>
        <v>71</v>
      </c>
      <c r="E553" s="225">
        <v>15105</v>
      </c>
      <c r="F553" s="226">
        <v>312014</v>
      </c>
      <c r="G553" s="227" t="s">
        <v>3228</v>
      </c>
      <c r="H553" s="223" t="s">
        <v>3229</v>
      </c>
      <c r="I553" s="228" t="s">
        <v>3230</v>
      </c>
      <c r="J553" s="229" t="s">
        <v>3177</v>
      </c>
      <c r="K553" s="230" t="s">
        <v>3231</v>
      </c>
      <c r="L553" s="231" t="s">
        <v>3232</v>
      </c>
    </row>
    <row r="554" spans="1:12" s="34" customFormat="1" ht="46.5">
      <c r="A554" s="222">
        <v>552</v>
      </c>
      <c r="B554" s="223" t="s">
        <v>3233</v>
      </c>
      <c r="C554" s="224"/>
      <c r="D554" s="224">
        <v>71</v>
      </c>
      <c r="E554" s="225">
        <v>15312</v>
      </c>
      <c r="F554" s="232">
        <v>315597</v>
      </c>
      <c r="G554" s="227" t="s">
        <v>3234</v>
      </c>
      <c r="H554" s="230" t="s">
        <v>3235</v>
      </c>
      <c r="I554" s="233" t="s">
        <v>3236</v>
      </c>
      <c r="J554" s="229" t="s">
        <v>3177</v>
      </c>
      <c r="K554" s="230" t="s">
        <v>3237</v>
      </c>
      <c r="L554" s="231" t="s">
        <v>3238</v>
      </c>
    </row>
    <row r="555" spans="1:12" s="34" customFormat="1" ht="35.25">
      <c r="A555" s="222">
        <v>553</v>
      </c>
      <c r="B555" s="223" t="s">
        <v>3239</v>
      </c>
      <c r="C555" s="224"/>
      <c r="D555" s="224">
        <f>2012-1938</f>
        <v>74</v>
      </c>
      <c r="E555" s="225">
        <v>13882</v>
      </c>
      <c r="F555" s="226">
        <v>327332</v>
      </c>
      <c r="G555" s="227"/>
      <c r="H555" s="223" t="s">
        <v>3240</v>
      </c>
      <c r="I555" s="228" t="s">
        <v>3241</v>
      </c>
      <c r="J555" s="229" t="s">
        <v>3177</v>
      </c>
      <c r="K555" s="230"/>
      <c r="L555" s="231"/>
    </row>
    <row r="556" spans="1:12" s="34" customFormat="1" ht="35.25">
      <c r="A556" s="222">
        <v>554</v>
      </c>
      <c r="B556" s="223" t="s">
        <v>3242</v>
      </c>
      <c r="C556" s="224"/>
      <c r="D556" s="224">
        <f>2012-1930</f>
        <v>82</v>
      </c>
      <c r="E556" s="225">
        <v>11045</v>
      </c>
      <c r="F556" s="226">
        <v>342799</v>
      </c>
      <c r="G556" s="227">
        <v>981611086</v>
      </c>
      <c r="H556" s="223" t="s">
        <v>3243</v>
      </c>
      <c r="I556" s="228" t="s">
        <v>3244</v>
      </c>
      <c r="J556" s="229" t="s">
        <v>3177</v>
      </c>
      <c r="K556" s="230"/>
      <c r="L556" s="231"/>
    </row>
    <row r="557" spans="1:12" s="34" customFormat="1" ht="35.25">
      <c r="A557" s="222">
        <v>555</v>
      </c>
      <c r="B557" s="223" t="s">
        <v>3245</v>
      </c>
      <c r="C557" s="224"/>
      <c r="D557" s="224">
        <f>2012-1930</f>
        <v>82</v>
      </c>
      <c r="E557" s="225">
        <v>11124</v>
      </c>
      <c r="F557" s="226">
        <v>373645</v>
      </c>
      <c r="G557" s="227">
        <v>981611086</v>
      </c>
      <c r="H557" s="223" t="s">
        <v>3243</v>
      </c>
      <c r="I557" s="228" t="s">
        <v>3244</v>
      </c>
      <c r="J557" s="229" t="s">
        <v>3177</v>
      </c>
      <c r="K557" s="230"/>
      <c r="L557" s="231"/>
    </row>
    <row r="558" spans="1:12" s="34" customFormat="1" ht="57.75">
      <c r="A558" s="222">
        <v>556</v>
      </c>
      <c r="B558" s="223" t="s">
        <v>3246</v>
      </c>
      <c r="C558" s="224"/>
      <c r="D558" s="224">
        <f>2012-1946</f>
        <v>66</v>
      </c>
      <c r="E558" s="225">
        <v>17154</v>
      </c>
      <c r="F558" s="226">
        <v>384935</v>
      </c>
      <c r="G558" s="227" t="s">
        <v>3247</v>
      </c>
      <c r="H558" s="223" t="s">
        <v>3248</v>
      </c>
      <c r="I558" s="228" t="s">
        <v>3249</v>
      </c>
      <c r="J558" s="229" t="s">
        <v>3177</v>
      </c>
      <c r="K558" s="230"/>
      <c r="L558" s="231"/>
    </row>
    <row r="559" spans="1:12" s="34" customFormat="1" ht="35.25">
      <c r="A559" s="222">
        <v>557</v>
      </c>
      <c r="B559" s="223" t="s">
        <v>3250</v>
      </c>
      <c r="C559" s="224" t="s">
        <v>3251</v>
      </c>
      <c r="D559" s="224">
        <f>2012-1938</f>
        <v>74</v>
      </c>
      <c r="E559" s="225">
        <v>14199</v>
      </c>
      <c r="F559" s="231">
        <v>397315</v>
      </c>
      <c r="G559" s="227"/>
      <c r="H559" s="223" t="s">
        <v>3188</v>
      </c>
      <c r="I559" s="228" t="s">
        <v>3189</v>
      </c>
      <c r="J559" s="229" t="s">
        <v>3177</v>
      </c>
      <c r="K559" s="224" t="s">
        <v>575</v>
      </c>
      <c r="L559" s="231">
        <v>981435015</v>
      </c>
    </row>
    <row r="560" spans="1:12" s="34" customFormat="1" ht="57.75">
      <c r="A560" s="222">
        <v>558</v>
      </c>
      <c r="B560" s="223" t="s">
        <v>3252</v>
      </c>
      <c r="C560" s="224" t="s">
        <v>517</v>
      </c>
      <c r="D560" s="224">
        <f>2012-1926</f>
        <v>86</v>
      </c>
      <c r="E560" s="225">
        <v>9776</v>
      </c>
      <c r="F560" s="226">
        <v>417797</v>
      </c>
      <c r="G560" s="227">
        <v>981152956</v>
      </c>
      <c r="H560" s="223" t="s">
        <v>3253</v>
      </c>
      <c r="I560" s="228" t="s">
        <v>3254</v>
      </c>
      <c r="J560" s="229" t="s">
        <v>3177</v>
      </c>
      <c r="K560" s="230"/>
      <c r="L560" s="231"/>
    </row>
    <row r="561" spans="1:12" s="34" customFormat="1" ht="57.75">
      <c r="A561" s="222">
        <v>559</v>
      </c>
      <c r="B561" s="223" t="s">
        <v>3255</v>
      </c>
      <c r="C561" s="224" t="s">
        <v>3256</v>
      </c>
      <c r="D561" s="224">
        <f>2012-1935</f>
        <v>77</v>
      </c>
      <c r="E561" s="225">
        <v>13114</v>
      </c>
      <c r="F561" s="226">
        <v>430993</v>
      </c>
      <c r="G561" s="227">
        <v>653967</v>
      </c>
      <c r="H561" s="223" t="s">
        <v>3257</v>
      </c>
      <c r="I561" s="228" t="s">
        <v>3258</v>
      </c>
      <c r="J561" s="229" t="s">
        <v>3177</v>
      </c>
      <c r="K561" s="230"/>
      <c r="L561" s="231">
        <v>981594133</v>
      </c>
    </row>
    <row r="562" spans="1:12" s="34" customFormat="1" ht="35.25">
      <c r="A562" s="222">
        <v>560</v>
      </c>
      <c r="B562" s="223" t="s">
        <v>3259</v>
      </c>
      <c r="C562" s="224" t="s">
        <v>3260</v>
      </c>
      <c r="D562" s="224">
        <f>2012-1936</f>
        <v>76</v>
      </c>
      <c r="E562" s="225">
        <v>13397</v>
      </c>
      <c r="F562" s="226">
        <v>482110</v>
      </c>
      <c r="G562" s="227">
        <v>981647718</v>
      </c>
      <c r="H562" s="223" t="s">
        <v>3261</v>
      </c>
      <c r="I562" s="228" t="s">
        <v>3262</v>
      </c>
      <c r="J562" s="229" t="s">
        <v>3177</v>
      </c>
      <c r="K562" s="230" t="s">
        <v>575</v>
      </c>
      <c r="L562" s="231">
        <v>981435015</v>
      </c>
    </row>
    <row r="563" spans="1:12" s="34" customFormat="1" ht="46.5">
      <c r="A563" s="222">
        <v>561</v>
      </c>
      <c r="B563" s="223" t="s">
        <v>3263</v>
      </c>
      <c r="C563" s="224"/>
      <c r="D563" s="224">
        <f>2012-1946</f>
        <v>66</v>
      </c>
      <c r="E563" s="225">
        <v>16811</v>
      </c>
      <c r="F563" s="226">
        <v>516247</v>
      </c>
      <c r="G563" s="227">
        <v>982224373</v>
      </c>
      <c r="H563" s="223" t="s">
        <v>3261</v>
      </c>
      <c r="I563" s="228" t="s">
        <v>3264</v>
      </c>
      <c r="J563" s="229" t="s">
        <v>3177</v>
      </c>
      <c r="K563" s="230" t="s">
        <v>3265</v>
      </c>
      <c r="L563" s="231">
        <v>984316761</v>
      </c>
    </row>
    <row r="564" spans="1:12" s="34" customFormat="1" ht="46.5">
      <c r="A564" s="222">
        <v>562</v>
      </c>
      <c r="B564" s="223" t="s">
        <v>3266</v>
      </c>
      <c r="C564" s="224" t="s">
        <v>3267</v>
      </c>
      <c r="D564" s="224">
        <f>2012-1934</f>
        <v>78</v>
      </c>
      <c r="E564" s="225">
        <v>12740</v>
      </c>
      <c r="F564" s="226">
        <v>527617</v>
      </c>
      <c r="G564" s="227"/>
      <c r="H564" s="223" t="s">
        <v>3268</v>
      </c>
      <c r="I564" s="228" t="s">
        <v>3059</v>
      </c>
      <c r="J564" s="229" t="s">
        <v>3177</v>
      </c>
      <c r="K564" s="230" t="s">
        <v>3269</v>
      </c>
      <c r="L564" s="231"/>
    </row>
    <row r="565" spans="1:12" s="34" customFormat="1" ht="57.75">
      <c r="A565" s="222">
        <v>563</v>
      </c>
      <c r="B565" s="223" t="s">
        <v>3270</v>
      </c>
      <c r="C565" s="224"/>
      <c r="D565" s="224">
        <f>2012-1936</f>
        <v>76</v>
      </c>
      <c r="E565" s="225">
        <v>13399</v>
      </c>
      <c r="F565" s="231">
        <v>527892</v>
      </c>
      <c r="G565" s="227">
        <v>982672834</v>
      </c>
      <c r="H565" s="223" t="s">
        <v>3271</v>
      </c>
      <c r="I565" s="228" t="s">
        <v>3272</v>
      </c>
      <c r="J565" s="229" t="s">
        <v>3177</v>
      </c>
      <c r="K565" s="224"/>
      <c r="L565" s="231"/>
    </row>
    <row r="566" spans="1:12" s="34" customFormat="1" ht="125.25">
      <c r="A566" s="222">
        <v>564</v>
      </c>
      <c r="B566" s="223" t="s">
        <v>3273</v>
      </c>
      <c r="C566" s="224"/>
      <c r="D566" s="224">
        <f>2012-1939</f>
        <v>73</v>
      </c>
      <c r="E566" s="225">
        <v>14364</v>
      </c>
      <c r="F566" s="226">
        <v>530587</v>
      </c>
      <c r="G566" s="227" t="s">
        <v>3274</v>
      </c>
      <c r="H566" s="223" t="s">
        <v>3177</v>
      </c>
      <c r="I566" s="228" t="s">
        <v>3275</v>
      </c>
      <c r="J566" s="229" t="s">
        <v>3177</v>
      </c>
      <c r="K566" s="230"/>
      <c r="L566" s="231"/>
    </row>
    <row r="567" spans="1:12" s="34" customFormat="1" ht="204">
      <c r="A567" s="222">
        <v>565</v>
      </c>
      <c r="B567" s="223" t="s">
        <v>3276</v>
      </c>
      <c r="C567" s="224" t="s">
        <v>3277</v>
      </c>
      <c r="D567" s="234">
        <f>2012-1920</f>
        <v>92</v>
      </c>
      <c r="E567" s="225">
        <v>7608</v>
      </c>
      <c r="F567" s="232">
        <v>531057</v>
      </c>
      <c r="G567" s="227">
        <v>981134764</v>
      </c>
      <c r="H567" s="230" t="s">
        <v>3278</v>
      </c>
      <c r="I567" s="233" t="s">
        <v>3279</v>
      </c>
      <c r="J567" s="229" t="s">
        <v>3177</v>
      </c>
      <c r="K567" s="230" t="s">
        <v>3280</v>
      </c>
      <c r="L567" s="231">
        <v>984709586</v>
      </c>
    </row>
    <row r="568" spans="1:12" s="34" customFormat="1" ht="69">
      <c r="A568" s="222">
        <v>566</v>
      </c>
      <c r="B568" s="223" t="s">
        <v>3281</v>
      </c>
      <c r="C568" s="224" t="s">
        <v>3282</v>
      </c>
      <c r="D568" s="224">
        <f>2012-1938</f>
        <v>74</v>
      </c>
      <c r="E568" s="225">
        <v>13882</v>
      </c>
      <c r="F568" s="226">
        <v>537632</v>
      </c>
      <c r="G568" s="227"/>
      <c r="H568" s="223" t="s">
        <v>3177</v>
      </c>
      <c r="I568" s="228" t="s">
        <v>3283</v>
      </c>
      <c r="J568" s="229" t="s">
        <v>3177</v>
      </c>
      <c r="K568" s="230" t="s">
        <v>3200</v>
      </c>
      <c r="L568" s="231" t="s">
        <v>3284</v>
      </c>
    </row>
    <row r="569" spans="1:12" s="34" customFormat="1" ht="147.75">
      <c r="A569" s="222">
        <v>567</v>
      </c>
      <c r="B569" s="223" t="s">
        <v>3285</v>
      </c>
      <c r="C569" s="224"/>
      <c r="D569" s="224">
        <f>2012-1942</f>
        <v>70</v>
      </c>
      <c r="E569" s="225">
        <v>15669</v>
      </c>
      <c r="F569" s="226">
        <v>538918</v>
      </c>
      <c r="G569" s="227"/>
      <c r="H569" s="223" t="s">
        <v>3286</v>
      </c>
      <c r="I569" s="228" t="s">
        <v>3287</v>
      </c>
      <c r="J569" s="229" t="s">
        <v>3177</v>
      </c>
      <c r="K569" s="230" t="s">
        <v>3288</v>
      </c>
      <c r="L569" s="231" t="s">
        <v>3289</v>
      </c>
    </row>
    <row r="570" spans="1:12" s="34" customFormat="1" ht="24">
      <c r="A570" s="222">
        <v>568</v>
      </c>
      <c r="B570" s="223" t="s">
        <v>3290</v>
      </c>
      <c r="C570" s="224"/>
      <c r="D570" s="224">
        <f>2012-1947</f>
        <v>65</v>
      </c>
      <c r="E570" s="225">
        <v>17232</v>
      </c>
      <c r="F570" s="226">
        <v>540299</v>
      </c>
      <c r="G570" s="227"/>
      <c r="H570" s="223" t="s">
        <v>3248</v>
      </c>
      <c r="I570" s="228"/>
      <c r="J570" s="229" t="s">
        <v>3177</v>
      </c>
      <c r="K570" s="230"/>
      <c r="L570" s="231"/>
    </row>
    <row r="571" spans="1:12" s="34" customFormat="1" ht="46.5">
      <c r="A571" s="222">
        <v>569</v>
      </c>
      <c r="B571" s="223" t="s">
        <v>3291</v>
      </c>
      <c r="C571" s="224"/>
      <c r="D571" s="224">
        <f>2012-1935</f>
        <v>77</v>
      </c>
      <c r="E571" s="225">
        <v>13017</v>
      </c>
      <c r="F571" s="226">
        <v>556502</v>
      </c>
      <c r="G571" s="227"/>
      <c r="H571" s="223" t="s">
        <v>3271</v>
      </c>
      <c r="I571" s="228" t="s">
        <v>3292</v>
      </c>
      <c r="J571" s="229" t="s">
        <v>3177</v>
      </c>
      <c r="K571" s="230" t="s">
        <v>3288</v>
      </c>
      <c r="L571" s="231" t="s">
        <v>3289</v>
      </c>
    </row>
    <row r="572" spans="1:12" s="34" customFormat="1" ht="69">
      <c r="A572" s="222">
        <v>570</v>
      </c>
      <c r="B572" s="223" t="s">
        <v>3293</v>
      </c>
      <c r="C572" s="224" t="s">
        <v>3294</v>
      </c>
      <c r="D572" s="224">
        <f>2012-1945</f>
        <v>67</v>
      </c>
      <c r="E572" s="225">
        <v>16688</v>
      </c>
      <c r="F572" s="226">
        <v>570086</v>
      </c>
      <c r="G572" s="227"/>
      <c r="H572" s="223" t="s">
        <v>3295</v>
      </c>
      <c r="I572" s="228" t="s">
        <v>3296</v>
      </c>
      <c r="J572" s="229" t="s">
        <v>3177</v>
      </c>
      <c r="K572" s="230" t="s">
        <v>575</v>
      </c>
      <c r="L572" s="231">
        <v>981435015</v>
      </c>
    </row>
    <row r="573" spans="1:12" s="34" customFormat="1" ht="24">
      <c r="A573" s="222">
        <v>571</v>
      </c>
      <c r="B573" s="223" t="s">
        <v>3297</v>
      </c>
      <c r="C573" s="224"/>
      <c r="D573" s="224">
        <f>2012-1939</f>
        <v>73</v>
      </c>
      <c r="E573" s="225">
        <v>14578</v>
      </c>
      <c r="F573" s="226">
        <v>607209</v>
      </c>
      <c r="G573" s="227"/>
      <c r="H573" s="223" t="s">
        <v>3298</v>
      </c>
      <c r="I573" s="228" t="s">
        <v>3299</v>
      </c>
      <c r="J573" s="229" t="s">
        <v>3177</v>
      </c>
      <c r="K573" s="230" t="s">
        <v>3300</v>
      </c>
      <c r="L573" s="231">
        <v>982847671</v>
      </c>
    </row>
    <row r="574" spans="1:12" s="34" customFormat="1" ht="327.75">
      <c r="A574" s="222">
        <v>572</v>
      </c>
      <c r="B574" s="223" t="s">
        <v>3301</v>
      </c>
      <c r="C574" s="224" t="s">
        <v>3302</v>
      </c>
      <c r="D574" s="234">
        <f>2012-1938</f>
        <v>74</v>
      </c>
      <c r="E574" s="225">
        <v>14210</v>
      </c>
      <c r="F574" s="232">
        <v>624312</v>
      </c>
      <c r="G574" s="227"/>
      <c r="H574" s="230" t="s">
        <v>3303</v>
      </c>
      <c r="I574" s="233" t="s">
        <v>3304</v>
      </c>
      <c r="J574" s="229" t="s">
        <v>3177</v>
      </c>
      <c r="K574" s="230" t="s">
        <v>3305</v>
      </c>
      <c r="L574" s="231">
        <v>981658322</v>
      </c>
    </row>
    <row r="575" spans="1:12" s="34" customFormat="1" ht="69">
      <c r="A575" s="222">
        <v>573</v>
      </c>
      <c r="B575" s="223" t="s">
        <v>3306</v>
      </c>
      <c r="C575" s="224"/>
      <c r="D575" s="224">
        <f>2012-1919</f>
        <v>93</v>
      </c>
      <c r="E575" s="225">
        <v>6944</v>
      </c>
      <c r="F575" s="226">
        <v>674039</v>
      </c>
      <c r="G575" s="227"/>
      <c r="H575" s="223" t="s">
        <v>3307</v>
      </c>
      <c r="I575" s="228" t="s">
        <v>3308</v>
      </c>
      <c r="J575" s="229" t="s">
        <v>3177</v>
      </c>
      <c r="K575" s="230"/>
      <c r="L575" s="231"/>
    </row>
    <row r="576" spans="1:12" s="34" customFormat="1" ht="46.5">
      <c r="A576" s="222">
        <v>574</v>
      </c>
      <c r="B576" s="223" t="s">
        <v>3309</v>
      </c>
      <c r="C576" s="224"/>
      <c r="D576" s="224">
        <f>2012-1943</f>
        <v>69</v>
      </c>
      <c r="E576" s="225">
        <v>15912</v>
      </c>
      <c r="F576" s="226">
        <v>719927</v>
      </c>
      <c r="G576" s="227"/>
      <c r="H576" s="223" t="s">
        <v>3310</v>
      </c>
      <c r="I576" s="228" t="s">
        <v>3311</v>
      </c>
      <c r="J576" s="229" t="s">
        <v>3177</v>
      </c>
      <c r="K576" s="230" t="s">
        <v>3312</v>
      </c>
      <c r="L576" s="231">
        <v>981870340</v>
      </c>
    </row>
    <row r="577" spans="1:12" s="34" customFormat="1" ht="46.5">
      <c r="A577" s="222">
        <v>575</v>
      </c>
      <c r="B577" s="223" t="s">
        <v>3313</v>
      </c>
      <c r="C577" s="224"/>
      <c r="D577" s="224">
        <f>2012-1942</f>
        <v>70</v>
      </c>
      <c r="E577" s="225">
        <v>15581</v>
      </c>
      <c r="F577" s="226">
        <v>739482</v>
      </c>
      <c r="G577" s="227" t="s">
        <v>3314</v>
      </c>
      <c r="H577" s="223" t="s">
        <v>3315</v>
      </c>
      <c r="I577" s="228" t="s">
        <v>3316</v>
      </c>
      <c r="J577" s="229" t="s">
        <v>3177</v>
      </c>
      <c r="K577" s="230" t="s">
        <v>3317</v>
      </c>
      <c r="L577" s="231" t="s">
        <v>3314</v>
      </c>
    </row>
    <row r="578" spans="1:12" s="34" customFormat="1" ht="91.5">
      <c r="A578" s="222">
        <v>576</v>
      </c>
      <c r="B578" s="223" t="s">
        <v>3318</v>
      </c>
      <c r="C578" s="224" t="s">
        <v>3319</v>
      </c>
      <c r="D578" s="224">
        <f>2012-1945</f>
        <v>67</v>
      </c>
      <c r="E578" s="225">
        <v>16559</v>
      </c>
      <c r="F578" s="232">
        <v>806251</v>
      </c>
      <c r="G578" s="227" t="s">
        <v>3320</v>
      </c>
      <c r="H578" s="230" t="s">
        <v>3321</v>
      </c>
      <c r="I578" s="233" t="s">
        <v>3322</v>
      </c>
      <c r="J578" s="229" t="s">
        <v>3177</v>
      </c>
      <c r="K578" s="230" t="s">
        <v>623</v>
      </c>
      <c r="L578" s="231" t="s">
        <v>3323</v>
      </c>
    </row>
    <row r="579" spans="1:12" s="34" customFormat="1" ht="46.5">
      <c r="A579" s="222">
        <v>577</v>
      </c>
      <c r="B579" s="223" t="s">
        <v>3324</v>
      </c>
      <c r="C579" s="224" t="s">
        <v>549</v>
      </c>
      <c r="D579" s="224">
        <v>84</v>
      </c>
      <c r="E579" s="225">
        <v>10565</v>
      </c>
      <c r="F579" s="232">
        <v>1286769</v>
      </c>
      <c r="G579" s="227">
        <v>981435015</v>
      </c>
      <c r="H579" s="230" t="s">
        <v>3192</v>
      </c>
      <c r="I579" s="233" t="s">
        <v>3193</v>
      </c>
      <c r="J579" s="229" t="s">
        <v>3177</v>
      </c>
      <c r="K579" s="230" t="s">
        <v>575</v>
      </c>
      <c r="L579" s="231" t="s">
        <v>3325</v>
      </c>
    </row>
    <row r="580" spans="1:12" s="34" customFormat="1" ht="46.5">
      <c r="A580" s="222">
        <v>578</v>
      </c>
      <c r="B580" s="223" t="s">
        <v>3326</v>
      </c>
      <c r="C580" s="224" t="s">
        <v>465</v>
      </c>
      <c r="D580" s="224">
        <v>75</v>
      </c>
      <c r="E580" s="225">
        <v>13730</v>
      </c>
      <c r="F580" s="232">
        <v>1286770</v>
      </c>
      <c r="G580" s="227">
        <v>981435015</v>
      </c>
      <c r="H580" s="230" t="s">
        <v>3192</v>
      </c>
      <c r="I580" s="233" t="s">
        <v>3193</v>
      </c>
      <c r="J580" s="229" t="s">
        <v>3177</v>
      </c>
      <c r="K580" s="230" t="s">
        <v>575</v>
      </c>
      <c r="L580" s="231" t="s">
        <v>3325</v>
      </c>
    </row>
    <row r="581" spans="1:12" s="34" customFormat="1" ht="114">
      <c r="A581" s="222">
        <v>579</v>
      </c>
      <c r="B581" s="223" t="s">
        <v>3327</v>
      </c>
      <c r="C581" s="224"/>
      <c r="D581" s="224">
        <f>2012-1945</f>
        <v>67</v>
      </c>
      <c r="E581" s="225">
        <v>16532</v>
      </c>
      <c r="F581" s="232">
        <v>1299427</v>
      </c>
      <c r="G581" s="227" t="s">
        <v>3328</v>
      </c>
      <c r="H581" s="230" t="s">
        <v>3329</v>
      </c>
      <c r="I581" s="233" t="s">
        <v>3330</v>
      </c>
      <c r="J581" s="229" t="s">
        <v>3177</v>
      </c>
      <c r="K581" s="230" t="s">
        <v>3331</v>
      </c>
      <c r="L581" s="231" t="s">
        <v>3332</v>
      </c>
    </row>
    <row r="582" spans="1:12" s="34" customFormat="1" ht="80.25">
      <c r="A582" s="222">
        <v>580</v>
      </c>
      <c r="B582" s="223" t="s">
        <v>3333</v>
      </c>
      <c r="C582" s="224"/>
      <c r="D582" s="234">
        <f>2012-1941</f>
        <v>71</v>
      </c>
      <c r="E582" s="225">
        <v>15029</v>
      </c>
      <c r="F582" s="232">
        <v>1447703</v>
      </c>
      <c r="G582" s="227"/>
      <c r="H582" s="230" t="s">
        <v>3334</v>
      </c>
      <c r="I582" s="233" t="s">
        <v>3335</v>
      </c>
      <c r="J582" s="229" t="s">
        <v>3177</v>
      </c>
      <c r="K582" s="230"/>
      <c r="L582" s="231"/>
    </row>
    <row r="583" spans="1:12" s="34" customFormat="1" ht="24">
      <c r="A583" s="222">
        <v>581</v>
      </c>
      <c r="B583" s="223" t="s">
        <v>3336</v>
      </c>
      <c r="C583" s="224"/>
      <c r="D583" s="224">
        <f>2012-1933</f>
        <v>79</v>
      </c>
      <c r="E583" s="225">
        <v>12197</v>
      </c>
      <c r="F583" s="232">
        <v>1452566</v>
      </c>
      <c r="G583" s="227" t="s">
        <v>3337</v>
      </c>
      <c r="H583" s="230" t="s">
        <v>3338</v>
      </c>
      <c r="I583" s="233" t="s">
        <v>3339</v>
      </c>
      <c r="J583" s="229" t="s">
        <v>3177</v>
      </c>
      <c r="K583" s="230" t="s">
        <v>3340</v>
      </c>
      <c r="L583" s="231" t="s">
        <v>3337</v>
      </c>
    </row>
    <row r="584" spans="1:12" s="34" customFormat="1" ht="46.5">
      <c r="A584" s="222">
        <v>582</v>
      </c>
      <c r="B584" s="223" t="s">
        <v>3341</v>
      </c>
      <c r="C584" s="224" t="s">
        <v>3342</v>
      </c>
      <c r="D584" s="224">
        <f>2012-1946</f>
        <v>66</v>
      </c>
      <c r="E584" s="225">
        <v>16928</v>
      </c>
      <c r="F584" s="226">
        <v>1480634</v>
      </c>
      <c r="G584" s="227" t="s">
        <v>3211</v>
      </c>
      <c r="H584" s="223" t="s">
        <v>3198</v>
      </c>
      <c r="I584" s="228" t="s">
        <v>3343</v>
      </c>
      <c r="J584" s="229" t="s">
        <v>3177</v>
      </c>
      <c r="K584" s="230" t="s">
        <v>3200</v>
      </c>
      <c r="L584" s="231" t="s">
        <v>3284</v>
      </c>
    </row>
    <row r="585" spans="1:12" s="34" customFormat="1" ht="136.5">
      <c r="A585" s="222">
        <v>583</v>
      </c>
      <c r="B585" s="223" t="s">
        <v>3344</v>
      </c>
      <c r="C585" s="224" t="s">
        <v>3345</v>
      </c>
      <c r="D585" s="224">
        <f>2012-1942</f>
        <v>70</v>
      </c>
      <c r="E585" s="225">
        <v>15352</v>
      </c>
      <c r="F585" s="232">
        <v>1487605</v>
      </c>
      <c r="G585" s="227" t="s">
        <v>3346</v>
      </c>
      <c r="H585" s="230" t="s">
        <v>3347</v>
      </c>
      <c r="I585" s="233" t="s">
        <v>3348</v>
      </c>
      <c r="J585" s="229" t="s">
        <v>3177</v>
      </c>
      <c r="K585" s="230" t="s">
        <v>3349</v>
      </c>
      <c r="L585" s="231" t="s">
        <v>3350</v>
      </c>
    </row>
    <row r="586" spans="1:12" s="34" customFormat="1" ht="57.75">
      <c r="A586" s="222">
        <v>584</v>
      </c>
      <c r="B586" s="223" t="s">
        <v>3351</v>
      </c>
      <c r="C586" s="224" t="s">
        <v>3352</v>
      </c>
      <c r="D586" s="224">
        <f>2012-1928</f>
        <v>84</v>
      </c>
      <c r="E586" s="225">
        <v>10480</v>
      </c>
      <c r="F586" s="226">
        <v>1496857</v>
      </c>
      <c r="G586" s="227"/>
      <c r="H586" s="223" t="s">
        <v>3353</v>
      </c>
      <c r="I586" s="228" t="s">
        <v>3354</v>
      </c>
      <c r="J586" s="229" t="s">
        <v>3177</v>
      </c>
      <c r="K586" s="230" t="s">
        <v>3355</v>
      </c>
      <c r="L586" s="231" t="s">
        <v>3356</v>
      </c>
    </row>
    <row r="587" spans="1:12" s="34" customFormat="1" ht="80.25">
      <c r="A587" s="222">
        <v>585</v>
      </c>
      <c r="B587" s="223" t="s">
        <v>3357</v>
      </c>
      <c r="C587" s="224" t="s">
        <v>481</v>
      </c>
      <c r="D587" s="224">
        <f>2012-1930</f>
        <v>82</v>
      </c>
      <c r="E587" s="225">
        <v>11136</v>
      </c>
      <c r="F587" s="226">
        <v>1584274</v>
      </c>
      <c r="G587" s="227" t="s">
        <v>3358</v>
      </c>
      <c r="H587" s="223" t="s">
        <v>3359</v>
      </c>
      <c r="I587" s="228" t="s">
        <v>3360</v>
      </c>
      <c r="J587" s="229" t="s">
        <v>3177</v>
      </c>
      <c r="K587" s="230" t="s">
        <v>3361</v>
      </c>
      <c r="L587" s="231" t="s">
        <v>3362</v>
      </c>
    </row>
    <row r="588" spans="1:12" s="34" customFormat="1" ht="125.25">
      <c r="A588" s="222">
        <v>586</v>
      </c>
      <c r="B588" s="223" t="s">
        <v>3363</v>
      </c>
      <c r="C588" s="224"/>
      <c r="D588" s="224">
        <f>2012-1940</f>
        <v>72</v>
      </c>
      <c r="E588" s="225">
        <v>14933</v>
      </c>
      <c r="F588" s="226">
        <v>1601445</v>
      </c>
      <c r="G588" s="227" t="s">
        <v>3274</v>
      </c>
      <c r="H588" s="223" t="s">
        <v>3177</v>
      </c>
      <c r="I588" s="228" t="s">
        <v>3275</v>
      </c>
      <c r="J588" s="229" t="s">
        <v>3177</v>
      </c>
      <c r="K588" s="230"/>
      <c r="L588" s="231"/>
    </row>
    <row r="589" spans="1:12" s="34" customFormat="1" ht="46.5">
      <c r="A589" s="222">
        <v>587</v>
      </c>
      <c r="B589" s="223" t="s">
        <v>3364</v>
      </c>
      <c r="C589" s="224"/>
      <c r="D589" s="224">
        <f>2012-1940</f>
        <v>72</v>
      </c>
      <c r="E589" s="225">
        <v>14659</v>
      </c>
      <c r="F589" s="226">
        <v>1724784</v>
      </c>
      <c r="G589" s="227"/>
      <c r="H589" s="223" t="s">
        <v>3365</v>
      </c>
      <c r="I589" s="228" t="s">
        <v>3366</v>
      </c>
      <c r="J589" s="229" t="s">
        <v>3177</v>
      </c>
      <c r="K589" s="230"/>
      <c r="L589" s="231"/>
    </row>
    <row r="590" spans="1:12" s="34" customFormat="1" ht="125.25">
      <c r="A590" s="222">
        <v>588</v>
      </c>
      <c r="B590" s="223" t="s">
        <v>3367</v>
      </c>
      <c r="C590" s="224"/>
      <c r="D590" s="224">
        <f>2012-1925</f>
        <v>87</v>
      </c>
      <c r="E590" s="225">
        <v>9254</v>
      </c>
      <c r="F590" s="232">
        <v>1727606</v>
      </c>
      <c r="G590" s="227"/>
      <c r="H590" s="230" t="s">
        <v>3368</v>
      </c>
      <c r="I590" s="233" t="s">
        <v>3369</v>
      </c>
      <c r="J590" s="229" t="s">
        <v>3177</v>
      </c>
      <c r="K590" s="230" t="s">
        <v>3370</v>
      </c>
      <c r="L590" s="231" t="s">
        <v>2661</v>
      </c>
    </row>
    <row r="591" spans="1:12" s="34" customFormat="1" ht="46.5">
      <c r="A591" s="222">
        <v>589</v>
      </c>
      <c r="B591" s="223" t="s">
        <v>3371</v>
      </c>
      <c r="C591" s="224"/>
      <c r="D591" s="224">
        <v>82</v>
      </c>
      <c r="E591" s="225">
        <v>11088</v>
      </c>
      <c r="F591" s="232">
        <v>1727919</v>
      </c>
      <c r="G591" s="227"/>
      <c r="H591" s="230" t="s">
        <v>3372</v>
      </c>
      <c r="I591" s="228" t="s">
        <v>3373</v>
      </c>
      <c r="J591" s="229" t="s">
        <v>3177</v>
      </c>
      <c r="K591" s="230" t="s">
        <v>3374</v>
      </c>
      <c r="L591" s="231" t="s">
        <v>3375</v>
      </c>
    </row>
    <row r="592" spans="1:12" s="34" customFormat="1" ht="80.25">
      <c r="A592" s="222">
        <v>590</v>
      </c>
      <c r="B592" s="223" t="s">
        <v>3376</v>
      </c>
      <c r="C592" s="224"/>
      <c r="D592" s="224">
        <v>83</v>
      </c>
      <c r="E592" s="225">
        <v>10871</v>
      </c>
      <c r="F592" s="232">
        <v>1748891</v>
      </c>
      <c r="G592" s="227" t="s">
        <v>3377</v>
      </c>
      <c r="H592" s="230" t="s">
        <v>3378</v>
      </c>
      <c r="I592" s="228" t="s">
        <v>3379</v>
      </c>
      <c r="J592" s="229" t="s">
        <v>3177</v>
      </c>
      <c r="K592" s="230"/>
      <c r="L592" s="231"/>
    </row>
    <row r="593" spans="1:12" s="34" customFormat="1" ht="46.5">
      <c r="A593" s="222">
        <v>591</v>
      </c>
      <c r="B593" s="223" t="s">
        <v>3380</v>
      </c>
      <c r="C593" s="224" t="s">
        <v>496</v>
      </c>
      <c r="D593" s="224">
        <f>2012-1931</f>
        <v>81</v>
      </c>
      <c r="E593" s="225">
        <v>11476</v>
      </c>
      <c r="F593" s="226">
        <v>1769284</v>
      </c>
      <c r="G593" s="227">
        <v>982991353</v>
      </c>
      <c r="H593" s="223" t="s">
        <v>3381</v>
      </c>
      <c r="I593" s="228" t="s">
        <v>3382</v>
      </c>
      <c r="J593" s="229" t="s">
        <v>3177</v>
      </c>
      <c r="K593" s="230" t="s">
        <v>575</v>
      </c>
      <c r="L593" s="231">
        <v>981435015</v>
      </c>
    </row>
    <row r="594" spans="1:12" s="34" customFormat="1" ht="24">
      <c r="A594" s="222">
        <v>592</v>
      </c>
      <c r="B594" s="223" t="s">
        <v>3383</v>
      </c>
      <c r="C594" s="224"/>
      <c r="D594" s="224">
        <f>2012-1945</f>
        <v>67</v>
      </c>
      <c r="E594" s="225">
        <v>16500</v>
      </c>
      <c r="F594" s="226">
        <v>1820839</v>
      </c>
      <c r="G594" s="227" t="s">
        <v>3211</v>
      </c>
      <c r="H594" s="223" t="s">
        <v>3198</v>
      </c>
      <c r="I594" s="228"/>
      <c r="J594" s="229" t="s">
        <v>3177</v>
      </c>
      <c r="K594" s="230"/>
      <c r="L594" s="231"/>
    </row>
    <row r="595" spans="1:12" s="34" customFormat="1" ht="147.75">
      <c r="A595" s="222">
        <v>593</v>
      </c>
      <c r="B595" s="223" t="s">
        <v>3384</v>
      </c>
      <c r="C595" s="224" t="s">
        <v>68</v>
      </c>
      <c r="D595" s="224">
        <f>2012-1936</f>
        <v>76</v>
      </c>
      <c r="E595" s="225">
        <v>13427</v>
      </c>
      <c r="F595" s="226">
        <v>1820846</v>
      </c>
      <c r="G595" s="227"/>
      <c r="H595" s="223" t="s">
        <v>3240</v>
      </c>
      <c r="I595" s="228" t="s">
        <v>3385</v>
      </c>
      <c r="J595" s="229" t="s">
        <v>3177</v>
      </c>
      <c r="K595" s="230"/>
      <c r="L595" s="231"/>
    </row>
    <row r="596" spans="1:12" s="34" customFormat="1" ht="80.25">
      <c r="A596" s="222">
        <v>594</v>
      </c>
      <c r="B596" s="223" t="s">
        <v>3386</v>
      </c>
      <c r="C596" s="224"/>
      <c r="D596" s="234">
        <f>2012-1937</f>
        <v>75</v>
      </c>
      <c r="E596" s="225">
        <v>13567</v>
      </c>
      <c r="F596" s="232">
        <v>1877891</v>
      </c>
      <c r="G596" s="227"/>
      <c r="H596" s="230" t="s">
        <v>3387</v>
      </c>
      <c r="I596" s="233" t="s">
        <v>3335</v>
      </c>
      <c r="J596" s="229" t="s">
        <v>3177</v>
      </c>
      <c r="K596" s="230" t="s">
        <v>3388</v>
      </c>
      <c r="L596" s="231">
        <v>983848950</v>
      </c>
    </row>
    <row r="597" spans="1:12" s="34" customFormat="1" ht="125.25">
      <c r="A597" s="222">
        <v>595</v>
      </c>
      <c r="B597" s="223" t="s">
        <v>3389</v>
      </c>
      <c r="C597" s="224" t="s">
        <v>3390</v>
      </c>
      <c r="D597" s="234">
        <f>2012-1945</f>
        <v>67</v>
      </c>
      <c r="E597" s="225">
        <v>16482</v>
      </c>
      <c r="F597" s="232">
        <v>1905930</v>
      </c>
      <c r="G597" s="227">
        <v>985892951</v>
      </c>
      <c r="H597" s="230" t="s">
        <v>3391</v>
      </c>
      <c r="I597" s="233" t="s">
        <v>3392</v>
      </c>
      <c r="J597" s="229" t="s">
        <v>3177</v>
      </c>
      <c r="K597" s="230" t="s">
        <v>3393</v>
      </c>
      <c r="L597" s="231">
        <v>981783185</v>
      </c>
    </row>
    <row r="598" spans="1:12" s="34" customFormat="1" ht="69">
      <c r="A598" s="222">
        <v>596</v>
      </c>
      <c r="B598" s="230" t="s">
        <v>3394</v>
      </c>
      <c r="C598" s="224" t="s">
        <v>3395</v>
      </c>
      <c r="D598" s="224">
        <f>2012-1937</f>
        <v>75</v>
      </c>
      <c r="E598" s="225">
        <v>13739</v>
      </c>
      <c r="F598" s="232">
        <v>1916056</v>
      </c>
      <c r="G598" s="227" t="s">
        <v>3396</v>
      </c>
      <c r="H598" s="230" t="s">
        <v>3216</v>
      </c>
      <c r="I598" s="233" t="s">
        <v>3217</v>
      </c>
      <c r="J598" s="229" t="s">
        <v>3177</v>
      </c>
      <c r="K598" s="230"/>
      <c r="L598" s="231"/>
    </row>
    <row r="599" spans="1:12" s="34" customFormat="1" ht="57.75">
      <c r="A599" s="222">
        <v>597</v>
      </c>
      <c r="B599" s="223" t="s">
        <v>3397</v>
      </c>
      <c r="C599" s="224"/>
      <c r="D599" s="224">
        <v>74</v>
      </c>
      <c r="E599" s="225">
        <v>14156</v>
      </c>
      <c r="F599" s="232">
        <v>1923478</v>
      </c>
      <c r="G599" s="227" t="s">
        <v>3398</v>
      </c>
      <c r="H599" s="230" t="s">
        <v>3399</v>
      </c>
      <c r="I599" s="228" t="s">
        <v>3400</v>
      </c>
      <c r="J599" s="229" t="s">
        <v>3177</v>
      </c>
      <c r="K599" s="230" t="s">
        <v>3401</v>
      </c>
      <c r="L599" s="231" t="s">
        <v>3402</v>
      </c>
    </row>
    <row r="600" spans="1:12" s="34" customFormat="1" ht="327.75">
      <c r="A600" s="222">
        <v>598</v>
      </c>
      <c r="B600" s="223" t="s">
        <v>3403</v>
      </c>
      <c r="C600" s="224"/>
      <c r="D600" s="234">
        <f>2012-1936</f>
        <v>76</v>
      </c>
      <c r="E600" s="225">
        <v>13204</v>
      </c>
      <c r="F600" s="232">
        <v>2070497</v>
      </c>
      <c r="G600" s="227"/>
      <c r="H600" s="230" t="s">
        <v>3404</v>
      </c>
      <c r="I600" s="233" t="s">
        <v>3304</v>
      </c>
      <c r="J600" s="229" t="s">
        <v>3177</v>
      </c>
      <c r="K600" s="230" t="s">
        <v>3305</v>
      </c>
      <c r="L600" s="231">
        <v>981658322</v>
      </c>
    </row>
    <row r="601" spans="1:12" s="34" customFormat="1" ht="57.75">
      <c r="A601" s="222">
        <v>599</v>
      </c>
      <c r="B601" s="223" t="s">
        <v>3405</v>
      </c>
      <c r="C601" s="224" t="s">
        <v>542</v>
      </c>
      <c r="D601" s="224">
        <f>2012-1946</f>
        <v>66</v>
      </c>
      <c r="E601" s="225">
        <v>17133</v>
      </c>
      <c r="F601" s="226">
        <v>2120747</v>
      </c>
      <c r="G601" s="227" t="s">
        <v>3406</v>
      </c>
      <c r="H601" s="223" t="s">
        <v>3298</v>
      </c>
      <c r="I601" s="228" t="s">
        <v>3407</v>
      </c>
      <c r="J601" s="229" t="s">
        <v>3177</v>
      </c>
      <c r="K601" s="230" t="s">
        <v>3408</v>
      </c>
      <c r="L601" s="231" t="s">
        <v>3409</v>
      </c>
    </row>
    <row r="602" spans="1:12" s="34" customFormat="1" ht="136.5">
      <c r="A602" s="222">
        <v>600</v>
      </c>
      <c r="B602" s="223" t="s">
        <v>3410</v>
      </c>
      <c r="C602" s="224"/>
      <c r="D602" s="224">
        <f>2012-1940</f>
        <v>72</v>
      </c>
      <c r="E602" s="225">
        <v>14719</v>
      </c>
      <c r="F602" s="232">
        <v>2129966</v>
      </c>
      <c r="G602" s="227"/>
      <c r="H602" s="230" t="s">
        <v>3411</v>
      </c>
      <c r="I602" s="233" t="s">
        <v>3412</v>
      </c>
      <c r="J602" s="229" t="s">
        <v>3177</v>
      </c>
      <c r="K602" s="230" t="s">
        <v>3413</v>
      </c>
      <c r="L602" s="231" t="s">
        <v>3414</v>
      </c>
    </row>
    <row r="603" spans="1:12" s="34" customFormat="1" ht="136.5">
      <c r="A603" s="222">
        <v>601</v>
      </c>
      <c r="B603" s="223" t="s">
        <v>3415</v>
      </c>
      <c r="C603" s="224" t="s">
        <v>3416</v>
      </c>
      <c r="D603" s="224">
        <f>2012-1936</f>
        <v>76</v>
      </c>
      <c r="E603" s="225">
        <v>13210</v>
      </c>
      <c r="F603" s="232">
        <v>2131757</v>
      </c>
      <c r="G603" s="227" t="s">
        <v>3346</v>
      </c>
      <c r="H603" s="230" t="s">
        <v>3347</v>
      </c>
      <c r="I603" s="233" t="s">
        <v>3348</v>
      </c>
      <c r="J603" s="229" t="s">
        <v>3177</v>
      </c>
      <c r="K603" s="230" t="s">
        <v>3349</v>
      </c>
      <c r="L603" s="231" t="s">
        <v>3350</v>
      </c>
    </row>
    <row r="604" spans="1:12" s="34" customFormat="1" ht="46.5">
      <c r="A604" s="222">
        <v>602</v>
      </c>
      <c r="B604" s="223" t="s">
        <v>3417</v>
      </c>
      <c r="C604" s="224"/>
      <c r="D604" s="224">
        <v>73</v>
      </c>
      <c r="E604" s="225">
        <v>14601</v>
      </c>
      <c r="F604" s="232">
        <v>2142574</v>
      </c>
      <c r="G604" s="227" t="s">
        <v>3418</v>
      </c>
      <c r="H604" s="230" t="s">
        <v>3419</v>
      </c>
      <c r="I604" s="233" t="s">
        <v>3203</v>
      </c>
      <c r="J604" s="229" t="s">
        <v>3177</v>
      </c>
      <c r="K604" s="230" t="s">
        <v>3420</v>
      </c>
      <c r="L604" s="231" t="s">
        <v>3421</v>
      </c>
    </row>
    <row r="605" spans="1:12" s="34" customFormat="1" ht="24">
      <c r="A605" s="222">
        <v>603</v>
      </c>
      <c r="B605" s="223" t="s">
        <v>3422</v>
      </c>
      <c r="C605" s="224"/>
      <c r="D605" s="224">
        <f>2012-1930</f>
        <v>82</v>
      </c>
      <c r="E605" s="225">
        <v>10994</v>
      </c>
      <c r="F605" s="231">
        <v>2147173</v>
      </c>
      <c r="G605" s="227" t="s">
        <v>3423</v>
      </c>
      <c r="H605" s="223" t="s">
        <v>3424</v>
      </c>
      <c r="I605" s="228"/>
      <c r="J605" s="229" t="s">
        <v>3177</v>
      </c>
      <c r="K605" s="224"/>
      <c r="L605" s="231"/>
    </row>
    <row r="606" spans="1:12" s="34" customFormat="1" ht="69">
      <c r="A606" s="222">
        <v>604</v>
      </c>
      <c r="B606" s="223" t="s">
        <v>3425</v>
      </c>
      <c r="C606" s="224" t="s">
        <v>543</v>
      </c>
      <c r="D606" s="224">
        <f>2012-1936</f>
        <v>76</v>
      </c>
      <c r="E606" s="225">
        <v>13290</v>
      </c>
      <c r="F606" s="226">
        <v>2201956</v>
      </c>
      <c r="G606" s="227" t="s">
        <v>3426</v>
      </c>
      <c r="H606" s="223" t="s">
        <v>3427</v>
      </c>
      <c r="I606" s="228" t="s">
        <v>3428</v>
      </c>
      <c r="J606" s="229" t="s">
        <v>3177</v>
      </c>
      <c r="K606" s="230" t="s">
        <v>3429</v>
      </c>
      <c r="L606" s="231" t="s">
        <v>3430</v>
      </c>
    </row>
    <row r="607" spans="1:12" s="34" customFormat="1" ht="46.5">
      <c r="A607" s="222">
        <v>605</v>
      </c>
      <c r="B607" s="223" t="s">
        <v>3431</v>
      </c>
      <c r="C607" s="224" t="s">
        <v>465</v>
      </c>
      <c r="D607" s="224">
        <v>82</v>
      </c>
      <c r="E607" s="225">
        <v>11236</v>
      </c>
      <c r="F607" s="232">
        <v>2216669</v>
      </c>
      <c r="G607" s="227" t="s">
        <v>3418</v>
      </c>
      <c r="H607" s="230" t="s">
        <v>3419</v>
      </c>
      <c r="I607" s="233" t="s">
        <v>3203</v>
      </c>
      <c r="J607" s="229" t="s">
        <v>3177</v>
      </c>
      <c r="K607" s="230" t="s">
        <v>3420</v>
      </c>
      <c r="L607" s="231" t="s">
        <v>3421</v>
      </c>
    </row>
    <row r="608" spans="1:12" s="34" customFormat="1" ht="91.5">
      <c r="A608" s="222">
        <v>606</v>
      </c>
      <c r="B608" s="223" t="s">
        <v>3432</v>
      </c>
      <c r="C608" s="224" t="s">
        <v>3433</v>
      </c>
      <c r="D608" s="224">
        <f>2012-1945</f>
        <v>67</v>
      </c>
      <c r="E608" s="225">
        <v>16794</v>
      </c>
      <c r="F608" s="226">
        <v>2263359</v>
      </c>
      <c r="G608" s="227">
        <v>982579943</v>
      </c>
      <c r="H608" s="223" t="s">
        <v>3434</v>
      </c>
      <c r="I608" s="228" t="s">
        <v>3435</v>
      </c>
      <c r="J608" s="229" t="s">
        <v>3177</v>
      </c>
      <c r="K608" s="230"/>
      <c r="L608" s="231"/>
    </row>
    <row r="609" spans="1:12" s="34" customFormat="1" ht="102.75">
      <c r="A609" s="222">
        <v>607</v>
      </c>
      <c r="B609" s="223" t="s">
        <v>3436</v>
      </c>
      <c r="C609" s="224" t="s">
        <v>3437</v>
      </c>
      <c r="D609" s="224">
        <f>2012-1937</f>
        <v>75</v>
      </c>
      <c r="E609" s="225">
        <v>13668</v>
      </c>
      <c r="F609" s="226">
        <v>2277048</v>
      </c>
      <c r="G609" s="227" t="s">
        <v>3438</v>
      </c>
      <c r="H609" s="223" t="s">
        <v>3439</v>
      </c>
      <c r="I609" s="228" t="s">
        <v>3440</v>
      </c>
      <c r="J609" s="229" t="s">
        <v>3177</v>
      </c>
      <c r="K609" s="230" t="s">
        <v>575</v>
      </c>
      <c r="L609" s="231" t="s">
        <v>3441</v>
      </c>
    </row>
    <row r="610" spans="1:12" s="34" customFormat="1" ht="102.75">
      <c r="A610" s="222">
        <v>608</v>
      </c>
      <c r="B610" s="223" t="s">
        <v>3442</v>
      </c>
      <c r="C610" s="224"/>
      <c r="D610" s="224">
        <f>2012-1935</f>
        <v>77</v>
      </c>
      <c r="E610" s="225">
        <v>13074</v>
      </c>
      <c r="F610" s="226">
        <v>2277127</v>
      </c>
      <c r="G610" s="227" t="s">
        <v>3443</v>
      </c>
      <c r="H610" s="223" t="s">
        <v>3439</v>
      </c>
      <c r="I610" s="228" t="s">
        <v>3440</v>
      </c>
      <c r="J610" s="229" t="s">
        <v>3177</v>
      </c>
      <c r="K610" s="230" t="s">
        <v>575</v>
      </c>
      <c r="L610" s="231" t="s">
        <v>3441</v>
      </c>
    </row>
    <row r="611" spans="1:12" s="34" customFormat="1" ht="327.75">
      <c r="A611" s="222">
        <v>609</v>
      </c>
      <c r="B611" s="223" t="s">
        <v>3444</v>
      </c>
      <c r="C611" s="224" t="s">
        <v>3445</v>
      </c>
      <c r="D611" s="234">
        <f>2012-1945</f>
        <v>67</v>
      </c>
      <c r="E611" s="225">
        <v>16547</v>
      </c>
      <c r="F611" s="232">
        <v>2287786</v>
      </c>
      <c r="G611" s="227">
        <v>981355058</v>
      </c>
      <c r="H611" s="230" t="s">
        <v>3446</v>
      </c>
      <c r="I611" s="233" t="s">
        <v>3447</v>
      </c>
      <c r="J611" s="229" t="s">
        <v>3177</v>
      </c>
      <c r="K611" s="230" t="s">
        <v>3448</v>
      </c>
      <c r="L611" s="231">
        <v>982355762</v>
      </c>
    </row>
    <row r="612" spans="1:12" s="34" customFormat="1" ht="57.75">
      <c r="A612" s="222">
        <v>610</v>
      </c>
      <c r="B612" s="223" t="s">
        <v>3449</v>
      </c>
      <c r="C612" s="224"/>
      <c r="D612" s="224">
        <f>2012-1944</f>
        <v>68</v>
      </c>
      <c r="E612" s="225">
        <v>16084</v>
      </c>
      <c r="F612" s="226">
        <v>2305702</v>
      </c>
      <c r="G612" s="227"/>
      <c r="H612" s="223" t="s">
        <v>3177</v>
      </c>
      <c r="I612" s="228" t="s">
        <v>3450</v>
      </c>
      <c r="J612" s="229" t="s">
        <v>3177</v>
      </c>
      <c r="K612" s="230"/>
      <c r="L612" s="231"/>
    </row>
    <row r="613" spans="1:12" s="34" customFormat="1" ht="102.75">
      <c r="A613" s="222">
        <v>611</v>
      </c>
      <c r="B613" s="223" t="s">
        <v>3451</v>
      </c>
      <c r="C613" s="224"/>
      <c r="D613" s="224">
        <f>2012-1929</f>
        <v>83</v>
      </c>
      <c r="E613" s="225">
        <v>10620</v>
      </c>
      <c r="F613" s="226">
        <v>2342625</v>
      </c>
      <c r="G613" s="227" t="s">
        <v>3452</v>
      </c>
      <c r="H613" s="223" t="s">
        <v>3453</v>
      </c>
      <c r="I613" s="228" t="s">
        <v>3454</v>
      </c>
      <c r="J613" s="229" t="s">
        <v>3177</v>
      </c>
      <c r="K613" s="230" t="s">
        <v>3200</v>
      </c>
      <c r="L613" s="231" t="s">
        <v>3201</v>
      </c>
    </row>
    <row r="614" spans="1:12" s="34" customFormat="1" ht="57.75">
      <c r="A614" s="222">
        <v>612</v>
      </c>
      <c r="B614" s="223" t="s">
        <v>3455</v>
      </c>
      <c r="C614" s="224"/>
      <c r="D614" s="224">
        <f>2012-1929</f>
        <v>83</v>
      </c>
      <c r="E614" s="225">
        <v>10803</v>
      </c>
      <c r="F614" s="226">
        <v>2360147</v>
      </c>
      <c r="G614" s="227" t="s">
        <v>3456</v>
      </c>
      <c r="H614" s="223" t="s">
        <v>3271</v>
      </c>
      <c r="I614" s="228" t="s">
        <v>3457</v>
      </c>
      <c r="J614" s="229" t="s">
        <v>3177</v>
      </c>
      <c r="K614" s="230" t="s">
        <v>575</v>
      </c>
      <c r="L614" s="231" t="s">
        <v>3458</v>
      </c>
    </row>
    <row r="615" spans="1:12" s="34" customFormat="1" ht="57.75">
      <c r="A615" s="222">
        <v>613</v>
      </c>
      <c r="B615" s="223" t="s">
        <v>3459</v>
      </c>
      <c r="C615" s="224"/>
      <c r="D615" s="224">
        <f>2012-1936</f>
        <v>76</v>
      </c>
      <c r="E615" s="225">
        <v>13251</v>
      </c>
      <c r="F615" s="226">
        <v>2411619</v>
      </c>
      <c r="G615" s="227" t="s">
        <v>3460</v>
      </c>
      <c r="H615" s="223" t="s">
        <v>3461</v>
      </c>
      <c r="I615" s="228" t="s">
        <v>3462</v>
      </c>
      <c r="J615" s="229" t="s">
        <v>3177</v>
      </c>
      <c r="K615" s="230"/>
      <c r="L615" s="231"/>
    </row>
    <row r="616" spans="1:12" s="34" customFormat="1" ht="46.5">
      <c r="A616" s="222">
        <v>614</v>
      </c>
      <c r="B616" s="223" t="s">
        <v>3463</v>
      </c>
      <c r="C616" s="224" t="s">
        <v>3464</v>
      </c>
      <c r="D616" s="224">
        <f>2012-1941</f>
        <v>71</v>
      </c>
      <c r="E616" s="225">
        <v>15162</v>
      </c>
      <c r="F616" s="226">
        <v>2452917</v>
      </c>
      <c r="G616" s="227">
        <v>982478124</v>
      </c>
      <c r="H616" s="223" t="s">
        <v>3465</v>
      </c>
      <c r="I616" s="228" t="s">
        <v>3466</v>
      </c>
      <c r="J616" s="229" t="s">
        <v>3177</v>
      </c>
      <c r="K616" s="230"/>
      <c r="L616" s="231"/>
    </row>
    <row r="617" spans="1:12" s="34" customFormat="1" ht="80.25">
      <c r="A617" s="222">
        <v>615</v>
      </c>
      <c r="B617" s="223" t="s">
        <v>3467</v>
      </c>
      <c r="C617" s="224"/>
      <c r="D617" s="224">
        <f>2012-1936</f>
        <v>76</v>
      </c>
      <c r="E617" s="225">
        <v>13302</v>
      </c>
      <c r="F617" s="226">
        <v>2457305</v>
      </c>
      <c r="G617" s="227">
        <v>646608</v>
      </c>
      <c r="H617" s="223" t="s">
        <v>3468</v>
      </c>
      <c r="I617" s="228" t="s">
        <v>3469</v>
      </c>
      <c r="J617" s="229" t="s">
        <v>3177</v>
      </c>
      <c r="K617" s="230" t="s">
        <v>3470</v>
      </c>
      <c r="L617" s="231">
        <v>646608</v>
      </c>
    </row>
    <row r="618" spans="1:12" s="34" customFormat="1" ht="69">
      <c r="A618" s="222">
        <v>616</v>
      </c>
      <c r="B618" s="223" t="s">
        <v>3471</v>
      </c>
      <c r="C618" s="224"/>
      <c r="D618" s="234">
        <f>2012-1932</f>
        <v>80</v>
      </c>
      <c r="E618" s="225">
        <v>11875</v>
      </c>
      <c r="F618" s="232">
        <v>2500092</v>
      </c>
      <c r="G618" s="227">
        <v>984723578</v>
      </c>
      <c r="H618" s="230"/>
      <c r="I618" s="233" t="s">
        <v>3472</v>
      </c>
      <c r="J618" s="229" t="s">
        <v>3177</v>
      </c>
      <c r="K618" s="230" t="s">
        <v>3222</v>
      </c>
      <c r="L618" s="231">
        <v>981541870</v>
      </c>
    </row>
    <row r="619" spans="1:12" s="34" customFormat="1" ht="192.75">
      <c r="A619" s="222">
        <v>617</v>
      </c>
      <c r="B619" s="223" t="s">
        <v>3473</v>
      </c>
      <c r="C619" s="224" t="s">
        <v>545</v>
      </c>
      <c r="D619" s="234">
        <f>2012-1921</f>
        <v>91</v>
      </c>
      <c r="E619" s="225">
        <v>7835</v>
      </c>
      <c r="F619" s="232">
        <v>2501403</v>
      </c>
      <c r="G619" s="227">
        <v>984881590</v>
      </c>
      <c r="H619" s="230" t="s">
        <v>3474</v>
      </c>
      <c r="I619" s="233" t="s">
        <v>3475</v>
      </c>
      <c r="J619" s="229" t="s">
        <v>3177</v>
      </c>
      <c r="K619" s="230" t="s">
        <v>3476</v>
      </c>
      <c r="L619" s="231">
        <v>981785777</v>
      </c>
    </row>
    <row r="620" spans="1:12" s="34" customFormat="1" ht="57.75">
      <c r="A620" s="222">
        <v>618</v>
      </c>
      <c r="B620" s="223" t="s">
        <v>3477</v>
      </c>
      <c r="C620" s="224"/>
      <c r="D620" s="224">
        <f>2012-1939</f>
        <v>73</v>
      </c>
      <c r="E620" s="225">
        <v>14314</v>
      </c>
      <c r="F620" s="226">
        <v>2504674</v>
      </c>
      <c r="G620" s="227" t="s">
        <v>3478</v>
      </c>
      <c r="H620" s="223" t="s">
        <v>3479</v>
      </c>
      <c r="I620" s="228" t="s">
        <v>3480</v>
      </c>
      <c r="J620" s="229" t="s">
        <v>3177</v>
      </c>
      <c r="K620" s="230" t="s">
        <v>3481</v>
      </c>
      <c r="L620" s="231" t="s">
        <v>3482</v>
      </c>
    </row>
    <row r="621" spans="1:12" s="34" customFormat="1" ht="69">
      <c r="A621" s="222">
        <v>619</v>
      </c>
      <c r="B621" s="230" t="s">
        <v>3483</v>
      </c>
      <c r="C621" s="224" t="s">
        <v>3484</v>
      </c>
      <c r="D621" s="224">
        <f>2012-1943</f>
        <v>69</v>
      </c>
      <c r="E621" s="225">
        <v>16002</v>
      </c>
      <c r="F621" s="232">
        <v>2525781</v>
      </c>
      <c r="G621" s="227" t="s">
        <v>3485</v>
      </c>
      <c r="H621" s="230" t="s">
        <v>3216</v>
      </c>
      <c r="I621" s="233" t="s">
        <v>3217</v>
      </c>
      <c r="J621" s="229" t="s">
        <v>3177</v>
      </c>
      <c r="K621" s="230"/>
      <c r="L621" s="231"/>
    </row>
    <row r="622" spans="1:12" s="34" customFormat="1" ht="147.75">
      <c r="A622" s="222">
        <v>620</v>
      </c>
      <c r="B622" s="223" t="s">
        <v>3486</v>
      </c>
      <c r="C622" s="224"/>
      <c r="D622" s="224">
        <f>2012-1944</f>
        <v>68</v>
      </c>
      <c r="E622" s="225">
        <v>16279</v>
      </c>
      <c r="F622" s="232">
        <v>2571647</v>
      </c>
      <c r="G622" s="227" t="s">
        <v>3487</v>
      </c>
      <c r="H622" s="230" t="s">
        <v>3488</v>
      </c>
      <c r="I622" s="233" t="s">
        <v>3489</v>
      </c>
      <c r="J622" s="229" t="s">
        <v>3177</v>
      </c>
      <c r="K622" s="230"/>
      <c r="L622" s="231"/>
    </row>
    <row r="623" spans="1:12" s="34" customFormat="1" ht="46.5">
      <c r="A623" s="222">
        <v>621</v>
      </c>
      <c r="B623" s="223" t="s">
        <v>3490</v>
      </c>
      <c r="C623" s="224" t="s">
        <v>3491</v>
      </c>
      <c r="D623" s="224">
        <f>2012-1927</f>
        <v>85</v>
      </c>
      <c r="E623" s="225">
        <v>10091</v>
      </c>
      <c r="F623" s="226">
        <v>2580667</v>
      </c>
      <c r="G623" s="227" t="s">
        <v>3492</v>
      </c>
      <c r="H623" s="223" t="s">
        <v>3493</v>
      </c>
      <c r="I623" s="228" t="s">
        <v>3494</v>
      </c>
      <c r="J623" s="229" t="s">
        <v>3177</v>
      </c>
      <c r="K623" s="230" t="s">
        <v>575</v>
      </c>
      <c r="L623" s="231" t="s">
        <v>3441</v>
      </c>
    </row>
    <row r="624" spans="1:12" s="34" customFormat="1" ht="136.5">
      <c r="A624" s="222">
        <v>622</v>
      </c>
      <c r="B624" s="223" t="s">
        <v>3495</v>
      </c>
      <c r="C624" s="224" t="s">
        <v>3496</v>
      </c>
      <c r="D624" s="234">
        <f>2012-1945</f>
        <v>67</v>
      </c>
      <c r="E624" s="225">
        <v>16617</v>
      </c>
      <c r="F624" s="232">
        <v>2592491</v>
      </c>
      <c r="G624" s="227">
        <v>984878886</v>
      </c>
      <c r="H624" s="230" t="s">
        <v>3497</v>
      </c>
      <c r="I624" s="233" t="s">
        <v>3498</v>
      </c>
      <c r="J624" s="229" t="s">
        <v>3177</v>
      </c>
      <c r="K624" s="230" t="s">
        <v>3499</v>
      </c>
      <c r="L624" s="231">
        <v>984878886</v>
      </c>
    </row>
    <row r="625" spans="1:12" s="34" customFormat="1" ht="57.75">
      <c r="A625" s="222">
        <v>623</v>
      </c>
      <c r="B625" s="223" t="s">
        <v>3500</v>
      </c>
      <c r="C625" s="224"/>
      <c r="D625" s="224">
        <f>2012-1944</f>
        <v>68</v>
      </c>
      <c r="E625" s="225">
        <v>16335</v>
      </c>
      <c r="F625" s="226">
        <v>2593272</v>
      </c>
      <c r="G625" s="227" t="s">
        <v>3501</v>
      </c>
      <c r="H625" s="223" t="s">
        <v>3198</v>
      </c>
      <c r="I625" s="228" t="s">
        <v>3502</v>
      </c>
      <c r="J625" s="229" t="s">
        <v>3177</v>
      </c>
      <c r="K625" s="230" t="s">
        <v>3200</v>
      </c>
      <c r="L625" s="231" t="s">
        <v>3284</v>
      </c>
    </row>
    <row r="626" spans="1:12" s="34" customFormat="1" ht="46.5">
      <c r="A626" s="222">
        <v>624</v>
      </c>
      <c r="B626" s="223" t="s">
        <v>3503</v>
      </c>
      <c r="C626" s="224"/>
      <c r="D626" s="224">
        <f>2012-1939</f>
        <v>73</v>
      </c>
      <c r="E626" s="225">
        <v>14288</v>
      </c>
      <c r="F626" s="226">
        <v>2662357</v>
      </c>
      <c r="G626" s="227">
        <v>981310842</v>
      </c>
      <c r="H626" s="223" t="s">
        <v>3261</v>
      </c>
      <c r="I626" s="228" t="s">
        <v>3504</v>
      </c>
      <c r="J626" s="229" t="s">
        <v>3177</v>
      </c>
      <c r="K626" s="230" t="s">
        <v>3505</v>
      </c>
      <c r="L626" s="231">
        <v>983945597</v>
      </c>
    </row>
    <row r="627" spans="1:12" s="34" customFormat="1" ht="80.25">
      <c r="A627" s="222">
        <v>625</v>
      </c>
      <c r="B627" s="223" t="s">
        <v>3506</v>
      </c>
      <c r="C627" s="224"/>
      <c r="D627" s="224">
        <v>81</v>
      </c>
      <c r="E627" s="225">
        <v>11540</v>
      </c>
      <c r="F627" s="232">
        <v>2670351</v>
      </c>
      <c r="G627" s="227" t="s">
        <v>3507</v>
      </c>
      <c r="H627" s="230" t="s">
        <v>3508</v>
      </c>
      <c r="I627" s="228" t="s">
        <v>3509</v>
      </c>
      <c r="J627" s="229" t="s">
        <v>3177</v>
      </c>
      <c r="K627" s="230" t="s">
        <v>3510</v>
      </c>
      <c r="L627" s="231" t="s">
        <v>3507</v>
      </c>
    </row>
    <row r="628" spans="1:12" s="34" customFormat="1" ht="57.75">
      <c r="A628" s="222">
        <v>626</v>
      </c>
      <c r="B628" s="223" t="s">
        <v>3511</v>
      </c>
      <c r="C628" s="224" t="s">
        <v>71</v>
      </c>
      <c r="D628" s="224">
        <f>2012-1931</f>
        <v>81</v>
      </c>
      <c r="E628" s="225">
        <v>11682</v>
      </c>
      <c r="F628" s="226">
        <v>2688920</v>
      </c>
      <c r="G628" s="227" t="s">
        <v>3512</v>
      </c>
      <c r="H628" s="223" t="s">
        <v>3365</v>
      </c>
      <c r="I628" s="228" t="s">
        <v>3513</v>
      </c>
      <c r="J628" s="229" t="s">
        <v>3177</v>
      </c>
      <c r="K628" s="230" t="s">
        <v>3514</v>
      </c>
      <c r="L628" s="231" t="s">
        <v>3515</v>
      </c>
    </row>
    <row r="629" spans="1:12" s="34" customFormat="1" ht="102.75">
      <c r="A629" s="222">
        <v>627</v>
      </c>
      <c r="B629" s="223" t="s">
        <v>3516</v>
      </c>
      <c r="C629" s="224" t="s">
        <v>3517</v>
      </c>
      <c r="D629" s="224">
        <f>2012-1936</f>
        <v>76</v>
      </c>
      <c r="E629" s="225">
        <v>13355</v>
      </c>
      <c r="F629" s="226">
        <v>2833414</v>
      </c>
      <c r="G629" s="227" t="s">
        <v>3518</v>
      </c>
      <c r="H629" s="223" t="s">
        <v>3365</v>
      </c>
      <c r="I629" s="228" t="s">
        <v>3519</v>
      </c>
      <c r="J629" s="229" t="s">
        <v>3177</v>
      </c>
      <c r="K629" s="230" t="s">
        <v>3200</v>
      </c>
      <c r="L629" s="231" t="s">
        <v>3520</v>
      </c>
    </row>
    <row r="630" spans="1:12" s="34" customFormat="1" ht="35.25">
      <c r="A630" s="222">
        <v>628</v>
      </c>
      <c r="B630" s="223" t="s">
        <v>3521</v>
      </c>
      <c r="C630" s="224"/>
      <c r="D630" s="224">
        <f>2012-1945</f>
        <v>67</v>
      </c>
      <c r="E630" s="225">
        <v>16533</v>
      </c>
      <c r="F630" s="226">
        <v>2957913</v>
      </c>
      <c r="G630" s="227">
        <v>984708961</v>
      </c>
      <c r="H630" s="223" t="s">
        <v>3522</v>
      </c>
      <c r="I630" s="228" t="s">
        <v>3523</v>
      </c>
      <c r="J630" s="229" t="s">
        <v>3177</v>
      </c>
      <c r="K630" s="230"/>
      <c r="L630" s="231"/>
    </row>
    <row r="631" spans="1:12" s="34" customFormat="1" ht="35.25">
      <c r="A631" s="222">
        <v>629</v>
      </c>
      <c r="B631" s="223" t="s">
        <v>3524</v>
      </c>
      <c r="C631" s="224"/>
      <c r="D631" s="224">
        <f>2012-1945</f>
        <v>67</v>
      </c>
      <c r="E631" s="225">
        <v>16569</v>
      </c>
      <c r="F631" s="226">
        <v>3313594</v>
      </c>
      <c r="G631" s="227">
        <v>982973108</v>
      </c>
      <c r="H631" s="223" t="s">
        <v>3525</v>
      </c>
      <c r="I631" s="228" t="s">
        <v>3526</v>
      </c>
      <c r="J631" s="229" t="s">
        <v>3177</v>
      </c>
      <c r="K631" s="230" t="s">
        <v>3527</v>
      </c>
      <c r="L631" s="231">
        <v>982973108</v>
      </c>
    </row>
    <row r="632" spans="1:12" s="34" customFormat="1" ht="46.5">
      <c r="A632" s="222">
        <v>630</v>
      </c>
      <c r="B632" s="223" t="s">
        <v>3528</v>
      </c>
      <c r="C632" s="224"/>
      <c r="D632" s="234">
        <f>2012-1940</f>
        <v>72</v>
      </c>
      <c r="E632" s="225">
        <v>14776</v>
      </c>
      <c r="F632" s="232">
        <v>3332439</v>
      </c>
      <c r="G632" s="227">
        <v>984210870</v>
      </c>
      <c r="H632" s="230" t="s">
        <v>3220</v>
      </c>
      <c r="I632" s="233" t="s">
        <v>3529</v>
      </c>
      <c r="J632" s="229" t="s">
        <v>3177</v>
      </c>
      <c r="K632" s="230" t="s">
        <v>3222</v>
      </c>
      <c r="L632" s="231">
        <v>981541870</v>
      </c>
    </row>
    <row r="633" spans="1:12" s="34" customFormat="1" ht="57.75">
      <c r="A633" s="222">
        <v>631</v>
      </c>
      <c r="B633" s="223" t="s">
        <v>3530</v>
      </c>
      <c r="C633" s="224" t="s">
        <v>3531</v>
      </c>
      <c r="D633" s="224">
        <f>2012-1937</f>
        <v>75</v>
      </c>
      <c r="E633" s="225">
        <v>13530</v>
      </c>
      <c r="F633" s="226">
        <v>3371840</v>
      </c>
      <c r="G633" s="227">
        <v>653874</v>
      </c>
      <c r="H633" s="223" t="s">
        <v>3532</v>
      </c>
      <c r="I633" s="228" t="s">
        <v>3258</v>
      </c>
      <c r="J633" s="229" t="s">
        <v>3177</v>
      </c>
      <c r="K633" s="230"/>
      <c r="L633" s="231"/>
    </row>
    <row r="634" spans="1:12" s="34" customFormat="1" ht="80.25">
      <c r="A634" s="222">
        <v>632</v>
      </c>
      <c r="B634" s="223" t="s">
        <v>3533</v>
      </c>
      <c r="C634" s="224" t="s">
        <v>388</v>
      </c>
      <c r="D634" s="224">
        <f>2012-1939</f>
        <v>73</v>
      </c>
      <c r="E634" s="225">
        <v>14342</v>
      </c>
      <c r="F634" s="226">
        <v>3792590</v>
      </c>
      <c r="G634" s="227"/>
      <c r="H634" s="223" t="s">
        <v>3534</v>
      </c>
      <c r="I634" s="228" t="s">
        <v>3535</v>
      </c>
      <c r="J634" s="229" t="s">
        <v>3177</v>
      </c>
      <c r="K634" s="230" t="s">
        <v>575</v>
      </c>
      <c r="L634" s="231" t="s">
        <v>3458</v>
      </c>
    </row>
    <row r="635" spans="1:12" s="34" customFormat="1" ht="125.25">
      <c r="A635" s="222">
        <v>633</v>
      </c>
      <c r="B635" s="223" t="s">
        <v>3536</v>
      </c>
      <c r="C635" s="224" t="s">
        <v>622</v>
      </c>
      <c r="D635" s="234">
        <f>2012-1946</f>
        <v>66</v>
      </c>
      <c r="E635" s="225">
        <v>16930</v>
      </c>
      <c r="F635" s="232">
        <v>6192745</v>
      </c>
      <c r="G635" s="227">
        <v>982548525</v>
      </c>
      <c r="H635" s="230" t="s">
        <v>3391</v>
      </c>
      <c r="I635" s="233" t="s">
        <v>3392</v>
      </c>
      <c r="J635" s="229" t="s">
        <v>3177</v>
      </c>
      <c r="K635" s="230" t="s">
        <v>3393</v>
      </c>
      <c r="L635" s="231">
        <v>981783185</v>
      </c>
    </row>
    <row r="636" spans="1:12" s="34" customFormat="1" ht="57.75">
      <c r="A636" s="222">
        <v>634</v>
      </c>
      <c r="B636" s="223" t="s">
        <v>3537</v>
      </c>
      <c r="C636" s="224" t="s">
        <v>605</v>
      </c>
      <c r="D636" s="224">
        <f>2012-1931</f>
        <v>81</v>
      </c>
      <c r="E636" s="225">
        <v>11592</v>
      </c>
      <c r="F636" s="226">
        <v>6287988</v>
      </c>
      <c r="G636" s="227" t="s">
        <v>3443</v>
      </c>
      <c r="H636" s="223" t="s">
        <v>3538</v>
      </c>
      <c r="I636" s="228" t="s">
        <v>3539</v>
      </c>
      <c r="J636" s="229" t="s">
        <v>3177</v>
      </c>
      <c r="K636" s="230" t="s">
        <v>575</v>
      </c>
      <c r="L636" s="231" t="s">
        <v>3441</v>
      </c>
    </row>
    <row r="637" spans="1:12" s="34" customFormat="1" ht="46.5">
      <c r="A637" s="222">
        <v>635</v>
      </c>
      <c r="B637" s="223" t="s">
        <v>3540</v>
      </c>
      <c r="C637" s="224" t="s">
        <v>622</v>
      </c>
      <c r="D637" s="224">
        <f>2012-1940</f>
        <v>72</v>
      </c>
      <c r="E637" s="225">
        <v>14653</v>
      </c>
      <c r="F637" s="231">
        <v>6360344</v>
      </c>
      <c r="G637" s="227">
        <v>982728371</v>
      </c>
      <c r="H637" s="223" t="s">
        <v>3541</v>
      </c>
      <c r="I637" s="228" t="s">
        <v>3542</v>
      </c>
      <c r="J637" s="229" t="s">
        <v>3177</v>
      </c>
      <c r="K637" s="224" t="s">
        <v>575</v>
      </c>
      <c r="L637" s="231">
        <v>981435015</v>
      </c>
    </row>
    <row r="638" spans="1:12" s="34" customFormat="1" ht="316.5">
      <c r="A638" s="222">
        <v>636</v>
      </c>
      <c r="B638" s="223" t="s">
        <v>3543</v>
      </c>
      <c r="C638" s="224" t="s">
        <v>3544</v>
      </c>
      <c r="D638" s="234">
        <f>2012-1933</f>
        <v>79</v>
      </c>
      <c r="E638" s="225">
        <v>12402</v>
      </c>
      <c r="F638" s="232">
        <v>6718421</v>
      </c>
      <c r="G638" s="227">
        <v>984291674</v>
      </c>
      <c r="H638" s="230" t="s">
        <v>3545</v>
      </c>
      <c r="I638" s="233" t="s">
        <v>3546</v>
      </c>
      <c r="J638" s="229" t="s">
        <v>3177</v>
      </c>
      <c r="K638" s="230" t="s">
        <v>3547</v>
      </c>
      <c r="L638" s="231">
        <v>982382397</v>
      </c>
    </row>
    <row r="639" spans="1:12" s="34" customFormat="1" ht="35.25">
      <c r="A639" s="222">
        <v>637</v>
      </c>
      <c r="B639" s="223" t="s">
        <v>3548</v>
      </c>
      <c r="C639" s="224"/>
      <c r="D639" s="224">
        <f>2012-1927</f>
        <v>85</v>
      </c>
      <c r="E639" s="225">
        <v>10170</v>
      </c>
      <c r="F639" s="226">
        <v>6887593</v>
      </c>
      <c r="G639" s="227">
        <v>981383642</v>
      </c>
      <c r="H639" s="223" t="s">
        <v>3525</v>
      </c>
      <c r="I639" s="228" t="s">
        <v>3526</v>
      </c>
      <c r="J639" s="229" t="s">
        <v>3177</v>
      </c>
      <c r="K639" s="230" t="s">
        <v>3549</v>
      </c>
      <c r="L639" s="231">
        <v>981383642</v>
      </c>
    </row>
    <row r="640" spans="1:12" s="34" customFormat="1" ht="80.25">
      <c r="A640" s="222">
        <v>638</v>
      </c>
      <c r="B640" s="223" t="s">
        <v>3550</v>
      </c>
      <c r="C640" s="224" t="s">
        <v>564</v>
      </c>
      <c r="D640" s="224">
        <f>2012-1942</f>
        <v>70</v>
      </c>
      <c r="E640" s="225">
        <v>15539</v>
      </c>
      <c r="F640" s="226">
        <v>7020249</v>
      </c>
      <c r="G640" s="227"/>
      <c r="H640" s="223" t="s">
        <v>3551</v>
      </c>
      <c r="I640" s="228" t="s">
        <v>3552</v>
      </c>
      <c r="J640" s="229" t="s">
        <v>3177</v>
      </c>
      <c r="K640" s="230" t="s">
        <v>3553</v>
      </c>
      <c r="L640" s="231" t="s">
        <v>3554</v>
      </c>
    </row>
    <row r="641" spans="1:12" s="34" customFormat="1" ht="136.5">
      <c r="A641" s="222">
        <v>639</v>
      </c>
      <c r="B641" s="223" t="s">
        <v>3555</v>
      </c>
      <c r="C641" s="224"/>
      <c r="D641" s="224">
        <f>2012-1936</f>
        <v>76</v>
      </c>
      <c r="E641" s="225">
        <v>13460</v>
      </c>
      <c r="F641" s="232">
        <v>556899</v>
      </c>
      <c r="G641" s="227" t="s">
        <v>3337</v>
      </c>
      <c r="H641" s="230" t="s">
        <v>3556</v>
      </c>
      <c r="I641" s="233" t="s">
        <v>3557</v>
      </c>
      <c r="J641" s="229" t="s">
        <v>3558</v>
      </c>
      <c r="K641" s="230" t="s">
        <v>3340</v>
      </c>
      <c r="L641" s="231" t="s">
        <v>3559</v>
      </c>
    </row>
    <row r="642" spans="1:12" s="34" customFormat="1" ht="24">
      <c r="A642" s="222">
        <v>640</v>
      </c>
      <c r="B642" s="223" t="s">
        <v>3560</v>
      </c>
      <c r="C642" s="224"/>
      <c r="D642" s="224">
        <f>2012-1936</f>
        <v>76</v>
      </c>
      <c r="E642" s="225">
        <v>13420</v>
      </c>
      <c r="F642" s="232">
        <v>557192</v>
      </c>
      <c r="G642" s="227"/>
      <c r="H642" s="230" t="s">
        <v>3561</v>
      </c>
      <c r="I642" s="233" t="s">
        <v>3339</v>
      </c>
      <c r="J642" s="229" t="s">
        <v>3558</v>
      </c>
      <c r="K642" s="230"/>
      <c r="L642" s="231"/>
    </row>
    <row r="643" spans="1:12" s="34" customFormat="1" ht="102.75">
      <c r="A643" s="222">
        <v>641</v>
      </c>
      <c r="B643" s="223" t="s">
        <v>3562</v>
      </c>
      <c r="C643" s="224"/>
      <c r="D643" s="224">
        <f>2012-1939</f>
        <v>73</v>
      </c>
      <c r="E643" s="225">
        <v>14351</v>
      </c>
      <c r="F643" s="226">
        <v>2101358</v>
      </c>
      <c r="G643" s="227"/>
      <c r="H643" s="223" t="s">
        <v>3563</v>
      </c>
      <c r="I643" s="228" t="s">
        <v>3564</v>
      </c>
      <c r="J643" s="229" t="s">
        <v>3565</v>
      </c>
      <c r="K643" s="230"/>
      <c r="L643" s="231"/>
    </row>
    <row r="644" spans="1:12" s="34" customFormat="1" ht="125.25">
      <c r="A644" s="222">
        <v>642</v>
      </c>
      <c r="B644" s="223" t="s">
        <v>3566</v>
      </c>
      <c r="C644" s="224"/>
      <c r="D644" s="224">
        <f>2012-1945</f>
        <v>67</v>
      </c>
      <c r="E644" s="225">
        <v>16690</v>
      </c>
      <c r="F644" s="226">
        <v>2176099</v>
      </c>
      <c r="G644" s="227" t="s">
        <v>3567</v>
      </c>
      <c r="H644" s="223" t="s">
        <v>3568</v>
      </c>
      <c r="I644" s="228" t="s">
        <v>3569</v>
      </c>
      <c r="J644" s="229" t="s">
        <v>3565</v>
      </c>
      <c r="K644" s="230" t="s">
        <v>3570</v>
      </c>
      <c r="L644" s="231" t="s">
        <v>3571</v>
      </c>
    </row>
    <row r="645" spans="1:12" s="34" customFormat="1" ht="46.5">
      <c r="A645" s="222">
        <v>643</v>
      </c>
      <c r="B645" s="223" t="s">
        <v>3572</v>
      </c>
      <c r="C645" s="224" t="s">
        <v>75</v>
      </c>
      <c r="D645" s="224">
        <f>2012-1943</f>
        <v>69</v>
      </c>
      <c r="E645" s="225">
        <v>15958</v>
      </c>
      <c r="F645" s="226">
        <v>3322040</v>
      </c>
      <c r="G645" s="227"/>
      <c r="H645" s="223" t="s">
        <v>3573</v>
      </c>
      <c r="I645" s="228" t="s">
        <v>3574</v>
      </c>
      <c r="J645" s="229" t="s">
        <v>3565</v>
      </c>
      <c r="K645" s="230" t="s">
        <v>3553</v>
      </c>
      <c r="L645" s="231" t="s">
        <v>3554</v>
      </c>
    </row>
    <row r="646" spans="1:12" s="34" customFormat="1" ht="46.5">
      <c r="A646" s="222">
        <v>644</v>
      </c>
      <c r="B646" s="223" t="s">
        <v>3575</v>
      </c>
      <c r="C646" s="224" t="s">
        <v>564</v>
      </c>
      <c r="D646" s="224">
        <f>2012-1937</f>
        <v>75</v>
      </c>
      <c r="E646" s="225">
        <v>13642</v>
      </c>
      <c r="F646" s="226">
        <v>3324670</v>
      </c>
      <c r="G646" s="227"/>
      <c r="H646" s="223" t="s">
        <v>3573</v>
      </c>
      <c r="I646" s="228" t="s">
        <v>3574</v>
      </c>
      <c r="J646" s="229" t="s">
        <v>3565</v>
      </c>
      <c r="K646" s="230" t="s">
        <v>3553</v>
      </c>
      <c r="L646" s="231" t="s">
        <v>3554</v>
      </c>
    </row>
    <row r="647" spans="1:12" s="34" customFormat="1" ht="170.25">
      <c r="A647" s="222">
        <v>645</v>
      </c>
      <c r="B647" s="223" t="s">
        <v>3576</v>
      </c>
      <c r="C647" s="224"/>
      <c r="D647" s="224">
        <f>2012-1931</f>
        <v>81</v>
      </c>
      <c r="E647" s="225">
        <v>11371</v>
      </c>
      <c r="F647" s="232">
        <v>3815123</v>
      </c>
      <c r="G647" s="227" t="s">
        <v>3337</v>
      </c>
      <c r="H647" s="230" t="s">
        <v>3577</v>
      </c>
      <c r="I647" s="233" t="s">
        <v>3578</v>
      </c>
      <c r="J647" s="229" t="s">
        <v>3565</v>
      </c>
      <c r="K647" s="230" t="s">
        <v>3340</v>
      </c>
      <c r="L647" s="231" t="s">
        <v>3337</v>
      </c>
    </row>
    <row r="648" spans="1:12" s="34" customFormat="1" ht="46.5">
      <c r="A648" s="222">
        <v>646</v>
      </c>
      <c r="B648" s="223" t="s">
        <v>3579</v>
      </c>
      <c r="C648" s="224"/>
      <c r="D648" s="224">
        <f>2012-1938</f>
        <v>74</v>
      </c>
      <c r="E648" s="225">
        <v>14065</v>
      </c>
      <c r="F648" s="226">
        <v>3916511</v>
      </c>
      <c r="G648" s="227"/>
      <c r="H648" s="223" t="s">
        <v>3580</v>
      </c>
      <c r="I648" s="228" t="s">
        <v>3581</v>
      </c>
      <c r="J648" s="229" t="s">
        <v>3582</v>
      </c>
      <c r="K648" s="223"/>
      <c r="L648" s="228"/>
    </row>
    <row r="649" spans="1:12" s="34" customFormat="1" ht="80.25">
      <c r="A649" s="222">
        <v>647</v>
      </c>
      <c r="B649" s="223" t="s">
        <v>3583</v>
      </c>
      <c r="C649" s="224"/>
      <c r="D649" s="224">
        <f>2012-1933</f>
        <v>79</v>
      </c>
      <c r="E649" s="225">
        <v>12236</v>
      </c>
      <c r="F649" s="232">
        <v>137328</v>
      </c>
      <c r="G649" s="227" t="s">
        <v>3584</v>
      </c>
      <c r="H649" s="230" t="s">
        <v>3585</v>
      </c>
      <c r="I649" s="233" t="s">
        <v>3586</v>
      </c>
      <c r="J649" s="229" t="s">
        <v>3587</v>
      </c>
      <c r="K649" s="230" t="s">
        <v>3588</v>
      </c>
      <c r="L649" s="245" t="s">
        <v>3589</v>
      </c>
    </row>
    <row r="650" spans="1:12" s="34" customFormat="1" ht="46.5">
      <c r="A650" s="222">
        <v>648</v>
      </c>
      <c r="B650" s="223" t="s">
        <v>3590</v>
      </c>
      <c r="C650" s="224"/>
      <c r="D650" s="224">
        <f>2012-1932</f>
        <v>80</v>
      </c>
      <c r="E650" s="225">
        <v>11925</v>
      </c>
      <c r="F650" s="226">
        <v>180012</v>
      </c>
      <c r="G650" s="227">
        <v>984582805</v>
      </c>
      <c r="H650" s="223" t="s">
        <v>3591</v>
      </c>
      <c r="I650" s="228" t="s">
        <v>3592</v>
      </c>
      <c r="J650" s="229" t="s">
        <v>3587</v>
      </c>
      <c r="K650" s="230" t="s">
        <v>3593</v>
      </c>
      <c r="L650" s="231">
        <v>982725218</v>
      </c>
    </row>
    <row r="651" spans="1:12" s="34" customFormat="1" ht="46.5">
      <c r="A651" s="222">
        <v>649</v>
      </c>
      <c r="B651" s="223" t="s">
        <v>3594</v>
      </c>
      <c r="C651" s="224"/>
      <c r="D651" s="224">
        <f>2012-1932</f>
        <v>80</v>
      </c>
      <c r="E651" s="225">
        <v>11828</v>
      </c>
      <c r="F651" s="226">
        <v>212730</v>
      </c>
      <c r="G651" s="227"/>
      <c r="H651" s="223" t="s">
        <v>3595</v>
      </c>
      <c r="I651" s="228" t="s">
        <v>3596</v>
      </c>
      <c r="J651" s="229" t="s">
        <v>3587</v>
      </c>
      <c r="K651" s="230" t="s">
        <v>3597</v>
      </c>
      <c r="L651" s="231">
        <v>982149753</v>
      </c>
    </row>
    <row r="652" spans="1:12" s="34" customFormat="1" ht="46.5">
      <c r="A652" s="222">
        <v>650</v>
      </c>
      <c r="B652" s="223" t="s">
        <v>3598</v>
      </c>
      <c r="C652" s="224"/>
      <c r="D652" s="224">
        <f>2012-1935</f>
        <v>77</v>
      </c>
      <c r="E652" s="225">
        <v>12940</v>
      </c>
      <c r="F652" s="226">
        <v>216021</v>
      </c>
      <c r="G652" s="227">
        <v>971889432</v>
      </c>
      <c r="H652" s="223" t="s">
        <v>3591</v>
      </c>
      <c r="I652" s="228" t="s">
        <v>3592</v>
      </c>
      <c r="J652" s="229" t="s">
        <v>3587</v>
      </c>
      <c r="K652" s="230" t="s">
        <v>3599</v>
      </c>
      <c r="L652" s="231">
        <v>971664684</v>
      </c>
    </row>
    <row r="653" spans="1:12" s="34" customFormat="1" ht="91.5">
      <c r="A653" s="222">
        <v>651</v>
      </c>
      <c r="B653" s="223" t="s">
        <v>3600</v>
      </c>
      <c r="C653" s="224"/>
      <c r="D653" s="234">
        <f>2012-1937</f>
        <v>75</v>
      </c>
      <c r="E653" s="225">
        <v>13821</v>
      </c>
      <c r="F653" s="232">
        <v>235658</v>
      </c>
      <c r="G653" s="227">
        <v>971723294</v>
      </c>
      <c r="H653" s="230" t="s">
        <v>3601</v>
      </c>
      <c r="I653" s="233" t="s">
        <v>3602</v>
      </c>
      <c r="J653" s="229" t="s">
        <v>3587</v>
      </c>
      <c r="K653" s="230" t="s">
        <v>3603</v>
      </c>
      <c r="L653" s="231">
        <v>981935680</v>
      </c>
    </row>
    <row r="654" spans="1:12" s="34" customFormat="1" ht="46.5">
      <c r="A654" s="222">
        <v>652</v>
      </c>
      <c r="B654" s="223" t="s">
        <v>3604</v>
      </c>
      <c r="C654" s="224" t="s">
        <v>72</v>
      </c>
      <c r="D654" s="224">
        <f>2012-1926</f>
        <v>86</v>
      </c>
      <c r="E654" s="225">
        <v>9726</v>
      </c>
      <c r="F654" s="226">
        <v>271500</v>
      </c>
      <c r="G654" s="227" t="s">
        <v>3605</v>
      </c>
      <c r="H654" s="223" t="s">
        <v>501</v>
      </c>
      <c r="I654" s="228" t="s">
        <v>3606</v>
      </c>
      <c r="J654" s="229" t="s">
        <v>3587</v>
      </c>
      <c r="K654" s="230"/>
      <c r="L654" s="231"/>
    </row>
    <row r="655" spans="1:12" s="34" customFormat="1" ht="46.5">
      <c r="A655" s="222">
        <v>653</v>
      </c>
      <c r="B655" s="223" t="s">
        <v>3607</v>
      </c>
      <c r="C655" s="224"/>
      <c r="D655" s="224">
        <f>2012-1920</f>
        <v>92</v>
      </c>
      <c r="E655" s="225">
        <v>7494</v>
      </c>
      <c r="F655" s="226">
        <v>282989</v>
      </c>
      <c r="G655" s="227">
        <v>971889432</v>
      </c>
      <c r="H655" s="223" t="s">
        <v>3591</v>
      </c>
      <c r="I655" s="228" t="s">
        <v>3592</v>
      </c>
      <c r="J655" s="229" t="s">
        <v>3587</v>
      </c>
      <c r="K655" s="230" t="s">
        <v>3599</v>
      </c>
      <c r="L655" s="231">
        <v>971664684</v>
      </c>
    </row>
    <row r="656" spans="1:12" s="34" customFormat="1" ht="159">
      <c r="A656" s="222">
        <v>654</v>
      </c>
      <c r="B656" s="223" t="s">
        <v>3608</v>
      </c>
      <c r="C656" s="224"/>
      <c r="D656" s="234">
        <f>2012-1935</f>
        <v>77</v>
      </c>
      <c r="E656" s="225">
        <v>13040</v>
      </c>
      <c r="F656" s="232">
        <v>290685</v>
      </c>
      <c r="G656" s="227">
        <v>981609702</v>
      </c>
      <c r="H656" s="230" t="s">
        <v>3609</v>
      </c>
      <c r="I656" s="233" t="s">
        <v>3610</v>
      </c>
      <c r="J656" s="229" t="s">
        <v>3587</v>
      </c>
      <c r="K656" s="230" t="s">
        <v>3611</v>
      </c>
      <c r="L656" s="231">
        <v>991862408</v>
      </c>
    </row>
    <row r="657" spans="1:12" s="34" customFormat="1" ht="69">
      <c r="A657" s="222">
        <v>655</v>
      </c>
      <c r="B657" s="223" t="s">
        <v>3612</v>
      </c>
      <c r="C657" s="224"/>
      <c r="D657" s="224">
        <f>2012-1923</f>
        <v>89</v>
      </c>
      <c r="E657" s="225">
        <v>8502</v>
      </c>
      <c r="F657" s="226">
        <v>295888</v>
      </c>
      <c r="G657" s="227" t="s">
        <v>3613</v>
      </c>
      <c r="H657" s="223" t="s">
        <v>3614</v>
      </c>
      <c r="I657" s="228" t="s">
        <v>3615</v>
      </c>
      <c r="J657" s="229" t="s">
        <v>3587</v>
      </c>
      <c r="K657" s="230" t="s">
        <v>3599</v>
      </c>
      <c r="L657" s="231" t="s">
        <v>3616</v>
      </c>
    </row>
    <row r="658" spans="1:12" s="34" customFormat="1" ht="69">
      <c r="A658" s="222">
        <v>656</v>
      </c>
      <c r="B658" s="223" t="s">
        <v>3617</v>
      </c>
      <c r="C658" s="224"/>
      <c r="D658" s="224">
        <f>2012-1945</f>
        <v>67</v>
      </c>
      <c r="E658" s="225">
        <v>16791</v>
      </c>
      <c r="F658" s="226">
        <v>307529</v>
      </c>
      <c r="G658" s="227"/>
      <c r="H658" s="223" t="s">
        <v>3614</v>
      </c>
      <c r="I658" s="228" t="s">
        <v>3615</v>
      </c>
      <c r="J658" s="229" t="s">
        <v>3587</v>
      </c>
      <c r="K658" s="230" t="s">
        <v>3618</v>
      </c>
      <c r="L658" s="231" t="s">
        <v>3619</v>
      </c>
    </row>
    <row r="659" spans="1:12" s="34" customFormat="1" ht="35.25">
      <c r="A659" s="222">
        <v>657</v>
      </c>
      <c r="B659" s="223" t="s">
        <v>3620</v>
      </c>
      <c r="C659" s="224" t="s">
        <v>70</v>
      </c>
      <c r="D659" s="224">
        <f>2012-1944</f>
        <v>68</v>
      </c>
      <c r="E659" s="225">
        <v>16185</v>
      </c>
      <c r="F659" s="226">
        <v>341695</v>
      </c>
      <c r="G659" s="227" t="s">
        <v>3621</v>
      </c>
      <c r="H659" s="223" t="s">
        <v>3622</v>
      </c>
      <c r="I659" s="228" t="s">
        <v>3623</v>
      </c>
      <c r="J659" s="229" t="s">
        <v>3587</v>
      </c>
      <c r="K659" s="230"/>
      <c r="L659" s="231"/>
    </row>
    <row r="660" spans="1:12" s="34" customFormat="1" ht="57.75">
      <c r="A660" s="222">
        <v>658</v>
      </c>
      <c r="B660" s="223" t="s">
        <v>3624</v>
      </c>
      <c r="C660" s="224"/>
      <c r="D660" s="224">
        <f>2012-1921</f>
        <v>91</v>
      </c>
      <c r="E660" s="225">
        <v>7955</v>
      </c>
      <c r="F660" s="226">
        <v>358605</v>
      </c>
      <c r="G660" s="227">
        <v>985230041</v>
      </c>
      <c r="H660" s="223" t="s">
        <v>3625</v>
      </c>
      <c r="I660" s="228" t="s">
        <v>3626</v>
      </c>
      <c r="J660" s="229" t="s">
        <v>3587</v>
      </c>
      <c r="K660" s="230" t="s">
        <v>3627</v>
      </c>
      <c r="L660" s="231">
        <v>985230041</v>
      </c>
    </row>
    <row r="661" spans="1:12" s="34" customFormat="1" ht="80.25">
      <c r="A661" s="222">
        <v>659</v>
      </c>
      <c r="B661" s="223" t="s">
        <v>3628</v>
      </c>
      <c r="C661" s="224" t="s">
        <v>3629</v>
      </c>
      <c r="D661" s="234">
        <f>2012-1946</f>
        <v>66</v>
      </c>
      <c r="E661" s="225">
        <v>16820</v>
      </c>
      <c r="F661" s="232">
        <v>387134</v>
      </c>
      <c r="G661" s="227">
        <v>981247121</v>
      </c>
      <c r="H661" s="230" t="s">
        <v>3630</v>
      </c>
      <c r="I661" s="233" t="s">
        <v>3631</v>
      </c>
      <c r="J661" s="229" t="s">
        <v>3587</v>
      </c>
      <c r="K661" s="230" t="s">
        <v>3174</v>
      </c>
      <c r="L661" s="231">
        <v>985896414</v>
      </c>
    </row>
    <row r="662" spans="1:12" s="34" customFormat="1" ht="114">
      <c r="A662" s="222">
        <v>660</v>
      </c>
      <c r="B662" s="223" t="s">
        <v>3632</v>
      </c>
      <c r="C662" s="224"/>
      <c r="D662" s="234">
        <f>2012-1939</f>
        <v>73</v>
      </c>
      <c r="E662" s="225">
        <v>14273</v>
      </c>
      <c r="F662" s="232">
        <v>410156</v>
      </c>
      <c r="G662" s="227"/>
      <c r="H662" s="230" t="s">
        <v>3633</v>
      </c>
      <c r="I662" s="233" t="s">
        <v>3634</v>
      </c>
      <c r="J662" s="229" t="s">
        <v>3587</v>
      </c>
      <c r="K662" s="230" t="s">
        <v>3635</v>
      </c>
      <c r="L662" s="231"/>
    </row>
    <row r="663" spans="1:12" s="34" customFormat="1" ht="46.5">
      <c r="A663" s="222">
        <v>661</v>
      </c>
      <c r="B663" s="223" t="s">
        <v>3636</v>
      </c>
      <c r="C663" s="224"/>
      <c r="D663" s="224">
        <f>2012-1941</f>
        <v>71</v>
      </c>
      <c r="E663" s="225">
        <v>15332</v>
      </c>
      <c r="F663" s="226">
        <v>416928</v>
      </c>
      <c r="G663" s="227" t="s">
        <v>3637</v>
      </c>
      <c r="H663" s="223" t="s">
        <v>3638</v>
      </c>
      <c r="I663" s="228" t="s">
        <v>3639</v>
      </c>
      <c r="J663" s="229" t="s">
        <v>3587</v>
      </c>
      <c r="K663" s="230" t="s">
        <v>3640</v>
      </c>
      <c r="L663" s="231" t="s">
        <v>3641</v>
      </c>
    </row>
    <row r="664" spans="1:12" s="34" customFormat="1" ht="69">
      <c r="A664" s="222">
        <v>662</v>
      </c>
      <c r="B664" s="223" t="s">
        <v>3642</v>
      </c>
      <c r="C664" s="224"/>
      <c r="D664" s="224">
        <f>2012-1923</f>
        <v>89</v>
      </c>
      <c r="E664" s="225">
        <v>8454</v>
      </c>
      <c r="F664" s="226">
        <v>517924</v>
      </c>
      <c r="G664" s="227" t="s">
        <v>3643</v>
      </c>
      <c r="H664" s="223" t="s">
        <v>3614</v>
      </c>
      <c r="I664" s="228" t="s">
        <v>3615</v>
      </c>
      <c r="J664" s="229" t="s">
        <v>3587</v>
      </c>
      <c r="K664" s="230" t="s">
        <v>3599</v>
      </c>
      <c r="L664" s="231" t="s">
        <v>3616</v>
      </c>
    </row>
    <row r="665" spans="1:12" s="34" customFormat="1" ht="69">
      <c r="A665" s="222">
        <v>663</v>
      </c>
      <c r="B665" s="223" t="s">
        <v>3644</v>
      </c>
      <c r="C665" s="224"/>
      <c r="D665" s="224">
        <f>2012-1919</f>
        <v>93</v>
      </c>
      <c r="E665" s="225">
        <v>7263</v>
      </c>
      <c r="F665" s="226">
        <v>542307</v>
      </c>
      <c r="G665" s="227" t="s">
        <v>3616</v>
      </c>
      <c r="H665" s="223" t="s">
        <v>3614</v>
      </c>
      <c r="I665" s="228" t="s">
        <v>3615</v>
      </c>
      <c r="J665" s="229" t="s">
        <v>3587</v>
      </c>
      <c r="K665" s="230" t="s">
        <v>3599</v>
      </c>
      <c r="L665" s="231" t="s">
        <v>3616</v>
      </c>
    </row>
    <row r="666" spans="1:12" s="34" customFormat="1" ht="46.5">
      <c r="A666" s="222">
        <v>664</v>
      </c>
      <c r="B666" s="223" t="s">
        <v>3645</v>
      </c>
      <c r="C666" s="224" t="s">
        <v>72</v>
      </c>
      <c r="D666" s="224">
        <f>2012-1937</f>
        <v>75</v>
      </c>
      <c r="E666" s="225">
        <v>13552</v>
      </c>
      <c r="F666" s="226">
        <v>544421</v>
      </c>
      <c r="G666" s="227">
        <v>984801179</v>
      </c>
      <c r="H666" s="223" t="s">
        <v>3591</v>
      </c>
      <c r="I666" s="228" t="s">
        <v>3592</v>
      </c>
      <c r="J666" s="229" t="s">
        <v>3587</v>
      </c>
      <c r="K666" s="230" t="s">
        <v>3593</v>
      </c>
      <c r="L666" s="231">
        <v>982725218</v>
      </c>
    </row>
    <row r="667" spans="1:12" s="34" customFormat="1" ht="46.5">
      <c r="A667" s="222">
        <v>665</v>
      </c>
      <c r="B667" s="223" t="s">
        <v>3646</v>
      </c>
      <c r="C667" s="224"/>
      <c r="D667" s="224">
        <f>2012-1942</f>
        <v>70</v>
      </c>
      <c r="E667" s="225">
        <v>15589</v>
      </c>
      <c r="F667" s="226">
        <v>549074</v>
      </c>
      <c r="G667" s="227">
        <v>982172809</v>
      </c>
      <c r="H667" s="223" t="s">
        <v>3591</v>
      </c>
      <c r="I667" s="228" t="s">
        <v>3592</v>
      </c>
      <c r="J667" s="229" t="s">
        <v>3587</v>
      </c>
      <c r="K667" s="230" t="s">
        <v>3599</v>
      </c>
      <c r="L667" s="231">
        <v>971664684</v>
      </c>
    </row>
    <row r="668" spans="1:12" s="34" customFormat="1" ht="46.5">
      <c r="A668" s="222">
        <v>666</v>
      </c>
      <c r="B668" s="223" t="s">
        <v>3647</v>
      </c>
      <c r="C668" s="224"/>
      <c r="D668" s="224">
        <f>2012-1919</f>
        <v>93</v>
      </c>
      <c r="E668" s="225">
        <v>7045</v>
      </c>
      <c r="F668" s="226">
        <v>576880</v>
      </c>
      <c r="G668" s="227">
        <v>982720220</v>
      </c>
      <c r="H668" s="223" t="s">
        <v>3591</v>
      </c>
      <c r="I668" s="228" t="s">
        <v>3592</v>
      </c>
      <c r="J668" s="229" t="s">
        <v>3587</v>
      </c>
      <c r="K668" s="230" t="s">
        <v>3593</v>
      </c>
      <c r="L668" s="231">
        <v>982725218</v>
      </c>
    </row>
    <row r="669" spans="1:12" s="34" customFormat="1" ht="192.75">
      <c r="A669" s="222">
        <v>667</v>
      </c>
      <c r="B669" s="223" t="s">
        <v>3611</v>
      </c>
      <c r="C669" s="224"/>
      <c r="D669" s="234">
        <f>2012-1943</f>
        <v>69</v>
      </c>
      <c r="E669" s="225">
        <v>15841</v>
      </c>
      <c r="F669" s="232">
        <v>586631</v>
      </c>
      <c r="G669" s="227">
        <v>981575505</v>
      </c>
      <c r="H669" s="230" t="s">
        <v>3648</v>
      </c>
      <c r="I669" s="233" t="s">
        <v>3649</v>
      </c>
      <c r="J669" s="229" t="s">
        <v>3587</v>
      </c>
      <c r="K669" s="230" t="s">
        <v>3650</v>
      </c>
      <c r="L669" s="231">
        <v>971397769</v>
      </c>
    </row>
    <row r="670" spans="1:12" s="34" customFormat="1" ht="35.25">
      <c r="A670" s="222">
        <v>668</v>
      </c>
      <c r="B670" s="223" t="s">
        <v>3651</v>
      </c>
      <c r="C670" s="224"/>
      <c r="D670" s="224">
        <f>2012-1941</f>
        <v>71</v>
      </c>
      <c r="E670" s="225">
        <v>15283</v>
      </c>
      <c r="F670" s="226">
        <v>590493</v>
      </c>
      <c r="G670" s="227"/>
      <c r="H670" s="223" t="s">
        <v>3652</v>
      </c>
      <c r="I670" s="228" t="s">
        <v>3653</v>
      </c>
      <c r="J670" s="229" t="s">
        <v>3587</v>
      </c>
      <c r="K670" s="230" t="s">
        <v>3654</v>
      </c>
      <c r="L670" s="231" t="s">
        <v>3655</v>
      </c>
    </row>
    <row r="671" spans="1:12" s="34" customFormat="1" ht="35.25">
      <c r="A671" s="222">
        <v>669</v>
      </c>
      <c r="B671" s="223" t="s">
        <v>3656</v>
      </c>
      <c r="C671" s="224"/>
      <c r="D671" s="224">
        <f>2012-1943</f>
        <v>69</v>
      </c>
      <c r="E671" s="225">
        <v>16010</v>
      </c>
      <c r="F671" s="226">
        <v>597192</v>
      </c>
      <c r="G671" s="227">
        <v>984701745</v>
      </c>
      <c r="H671" s="223" t="s">
        <v>3657</v>
      </c>
      <c r="I671" s="228" t="s">
        <v>3658</v>
      </c>
      <c r="J671" s="229" t="s">
        <v>3587</v>
      </c>
      <c r="K671" s="230" t="s">
        <v>3659</v>
      </c>
      <c r="L671" s="231">
        <v>981957913</v>
      </c>
    </row>
    <row r="672" spans="1:12" s="34" customFormat="1" ht="204">
      <c r="A672" s="222">
        <v>670</v>
      </c>
      <c r="B672" s="223" t="s">
        <v>3660</v>
      </c>
      <c r="C672" s="224"/>
      <c r="D672" s="234">
        <f>2012-1945</f>
        <v>67</v>
      </c>
      <c r="E672" s="225">
        <v>16519</v>
      </c>
      <c r="F672" s="232">
        <v>606711</v>
      </c>
      <c r="G672" s="227">
        <v>981575505</v>
      </c>
      <c r="H672" s="230" t="s">
        <v>3661</v>
      </c>
      <c r="I672" s="233" t="s">
        <v>3662</v>
      </c>
      <c r="J672" s="229" t="s">
        <v>3587</v>
      </c>
      <c r="K672" s="230" t="s">
        <v>3663</v>
      </c>
      <c r="L672" s="231">
        <v>971397769</v>
      </c>
    </row>
    <row r="673" spans="1:12" s="34" customFormat="1" ht="69">
      <c r="A673" s="222">
        <v>671</v>
      </c>
      <c r="B673" s="223" t="s">
        <v>3664</v>
      </c>
      <c r="C673" s="224"/>
      <c r="D673" s="224">
        <f>2012-1928</f>
        <v>84</v>
      </c>
      <c r="E673" s="225">
        <v>10444</v>
      </c>
      <c r="F673" s="226">
        <v>622880</v>
      </c>
      <c r="G673" s="227" t="s">
        <v>3665</v>
      </c>
      <c r="H673" s="223" t="s">
        <v>3614</v>
      </c>
      <c r="I673" s="228" t="s">
        <v>3615</v>
      </c>
      <c r="J673" s="229" t="s">
        <v>3587</v>
      </c>
      <c r="K673" s="230" t="s">
        <v>3599</v>
      </c>
      <c r="L673" s="231" t="s">
        <v>3616</v>
      </c>
    </row>
    <row r="674" spans="1:12" s="34" customFormat="1" ht="46.5">
      <c r="A674" s="222">
        <v>672</v>
      </c>
      <c r="B674" s="223" t="s">
        <v>3666</v>
      </c>
      <c r="C674" s="224"/>
      <c r="D674" s="224">
        <f>2012-1943</f>
        <v>69</v>
      </c>
      <c r="E674" s="225">
        <v>15723</v>
      </c>
      <c r="F674" s="226">
        <v>631981</v>
      </c>
      <c r="G674" s="227">
        <v>971301742</v>
      </c>
      <c r="H674" s="223" t="s">
        <v>3591</v>
      </c>
      <c r="I674" s="228" t="s">
        <v>3592</v>
      </c>
      <c r="J674" s="229" t="s">
        <v>3587</v>
      </c>
      <c r="K674" s="230" t="s">
        <v>3599</v>
      </c>
      <c r="L674" s="231">
        <v>971664684</v>
      </c>
    </row>
    <row r="675" spans="1:12" s="34" customFormat="1" ht="80.25">
      <c r="A675" s="222">
        <v>673</v>
      </c>
      <c r="B675" s="223" t="s">
        <v>3667</v>
      </c>
      <c r="C675" s="224"/>
      <c r="D675" s="224">
        <f>2012-1945</f>
        <v>67</v>
      </c>
      <c r="E675" s="225">
        <v>16734</v>
      </c>
      <c r="F675" s="226">
        <v>639036</v>
      </c>
      <c r="G675" s="227"/>
      <c r="H675" s="223" t="s">
        <v>3585</v>
      </c>
      <c r="I675" s="228" t="s">
        <v>3668</v>
      </c>
      <c r="J675" s="229" t="s">
        <v>3587</v>
      </c>
      <c r="K675" s="230" t="s">
        <v>3669</v>
      </c>
      <c r="L675" s="231" t="s">
        <v>3670</v>
      </c>
    </row>
    <row r="676" spans="1:12" s="34" customFormat="1" ht="57.75">
      <c r="A676" s="222">
        <v>674</v>
      </c>
      <c r="B676" s="223" t="s">
        <v>3671</v>
      </c>
      <c r="C676" s="224"/>
      <c r="D676" s="224">
        <v>78</v>
      </c>
      <c r="E676" s="225">
        <v>12446</v>
      </c>
      <c r="F676" s="232">
        <v>654683</v>
      </c>
      <c r="G676" s="227" t="s">
        <v>3672</v>
      </c>
      <c r="H676" s="230" t="s">
        <v>3673</v>
      </c>
      <c r="I676" s="233" t="s">
        <v>3674</v>
      </c>
      <c r="J676" s="229" t="s">
        <v>3587</v>
      </c>
      <c r="K676" s="230" t="s">
        <v>3675</v>
      </c>
      <c r="L676" s="231" t="s">
        <v>3676</v>
      </c>
    </row>
    <row r="677" spans="1:12" s="34" customFormat="1" ht="69">
      <c r="A677" s="222">
        <v>675</v>
      </c>
      <c r="B677" s="223" t="s">
        <v>3677</v>
      </c>
      <c r="C677" s="224"/>
      <c r="D677" s="224">
        <f>2012-1929</f>
        <v>83</v>
      </c>
      <c r="E677" s="225">
        <v>10613</v>
      </c>
      <c r="F677" s="226">
        <v>683981</v>
      </c>
      <c r="G677" s="227" t="s">
        <v>3619</v>
      </c>
      <c r="H677" s="223" t="s">
        <v>3614</v>
      </c>
      <c r="I677" s="228" t="s">
        <v>3615</v>
      </c>
      <c r="J677" s="229" t="s">
        <v>3587</v>
      </c>
      <c r="K677" s="230" t="s">
        <v>3618</v>
      </c>
      <c r="L677" s="231" t="s">
        <v>3619</v>
      </c>
    </row>
    <row r="678" spans="1:12" s="34" customFormat="1" ht="215.25">
      <c r="A678" s="222">
        <v>676</v>
      </c>
      <c r="B678" s="223" t="s">
        <v>3678</v>
      </c>
      <c r="C678" s="224" t="s">
        <v>3679</v>
      </c>
      <c r="D678" s="224">
        <f>2012-1947</f>
        <v>65</v>
      </c>
      <c r="E678" s="225">
        <v>17515</v>
      </c>
      <c r="F678" s="226">
        <v>685579</v>
      </c>
      <c r="G678" s="227" t="s">
        <v>3680</v>
      </c>
      <c r="H678" s="223" t="s">
        <v>3681</v>
      </c>
      <c r="I678" s="228" t="s">
        <v>3682</v>
      </c>
      <c r="J678" s="229" t="s">
        <v>3587</v>
      </c>
      <c r="K678" s="223"/>
      <c r="L678" s="228"/>
    </row>
    <row r="679" spans="1:12" s="34" customFormat="1" ht="35.25">
      <c r="A679" s="222">
        <v>677</v>
      </c>
      <c r="B679" s="223" t="s">
        <v>3683</v>
      </c>
      <c r="C679" s="224"/>
      <c r="D679" s="224">
        <f>2012-1946</f>
        <v>66</v>
      </c>
      <c r="E679" s="225">
        <v>16854</v>
      </c>
      <c r="F679" s="226">
        <v>692403</v>
      </c>
      <c r="G679" s="227">
        <v>985848917</v>
      </c>
      <c r="H679" s="223" t="s">
        <v>3684</v>
      </c>
      <c r="I679" s="228" t="s">
        <v>3685</v>
      </c>
      <c r="J679" s="229" t="s">
        <v>3587</v>
      </c>
      <c r="K679" s="230" t="s">
        <v>3686</v>
      </c>
      <c r="L679" s="231">
        <v>961765696</v>
      </c>
    </row>
    <row r="680" spans="1:12" s="34" customFormat="1" ht="46.5">
      <c r="A680" s="222">
        <v>678</v>
      </c>
      <c r="B680" s="223" t="s">
        <v>3687</v>
      </c>
      <c r="C680" s="224"/>
      <c r="D680" s="224">
        <f>2012-1945</f>
        <v>67</v>
      </c>
      <c r="E680" s="225">
        <v>16701</v>
      </c>
      <c r="F680" s="232">
        <v>789774</v>
      </c>
      <c r="G680" s="227"/>
      <c r="H680" s="230" t="s">
        <v>3688</v>
      </c>
      <c r="I680" s="233" t="s">
        <v>3689</v>
      </c>
      <c r="J680" s="229" t="s">
        <v>3587</v>
      </c>
      <c r="K680" s="230"/>
      <c r="L680" s="231"/>
    </row>
    <row r="681" spans="1:12" s="34" customFormat="1" ht="46.5">
      <c r="A681" s="222">
        <v>679</v>
      </c>
      <c r="B681" s="223" t="s">
        <v>3690</v>
      </c>
      <c r="C681" s="224"/>
      <c r="D681" s="224">
        <f>2012-1927</f>
        <v>85</v>
      </c>
      <c r="E681" s="225">
        <v>10037</v>
      </c>
      <c r="F681" s="226">
        <v>812636</v>
      </c>
      <c r="G681" s="227">
        <v>984788757</v>
      </c>
      <c r="H681" s="223" t="s">
        <v>3591</v>
      </c>
      <c r="I681" s="228" t="s">
        <v>3592</v>
      </c>
      <c r="J681" s="229" t="s">
        <v>3587</v>
      </c>
      <c r="K681" s="230" t="s">
        <v>3593</v>
      </c>
      <c r="L681" s="231">
        <v>982725218</v>
      </c>
    </row>
    <row r="682" spans="1:12" s="34" customFormat="1" ht="46.5">
      <c r="A682" s="222">
        <v>680</v>
      </c>
      <c r="B682" s="223" t="s">
        <v>3691</v>
      </c>
      <c r="C682" s="224"/>
      <c r="D682" s="224">
        <f>2012-1946</f>
        <v>66</v>
      </c>
      <c r="E682" s="225">
        <v>17046</v>
      </c>
      <c r="F682" s="232">
        <v>959985</v>
      </c>
      <c r="G682" s="227" t="s">
        <v>3692</v>
      </c>
      <c r="H682" s="230" t="s">
        <v>3693</v>
      </c>
      <c r="I682" s="233" t="s">
        <v>3694</v>
      </c>
      <c r="J682" s="229" t="s">
        <v>3587</v>
      </c>
      <c r="K682" s="230"/>
      <c r="L682" s="231"/>
    </row>
    <row r="683" spans="1:12" s="34" customFormat="1" ht="69">
      <c r="A683" s="222">
        <v>681</v>
      </c>
      <c r="B683" s="223" t="s">
        <v>3695</v>
      </c>
      <c r="C683" s="224"/>
      <c r="D683" s="224">
        <f>2012-1929</f>
        <v>83</v>
      </c>
      <c r="E683" s="225">
        <v>10830</v>
      </c>
      <c r="F683" s="226">
        <v>986817</v>
      </c>
      <c r="G683" s="227"/>
      <c r="H683" s="223" t="s">
        <v>3585</v>
      </c>
      <c r="I683" s="228" t="s">
        <v>3696</v>
      </c>
      <c r="J683" s="229" t="s">
        <v>3587</v>
      </c>
      <c r="K683" s="230"/>
      <c r="L683" s="231"/>
    </row>
    <row r="684" spans="1:12" s="34" customFormat="1" ht="46.5">
      <c r="A684" s="222">
        <v>682</v>
      </c>
      <c r="B684" s="223" t="s">
        <v>3697</v>
      </c>
      <c r="C684" s="224"/>
      <c r="D684" s="224">
        <f>2012-1935</f>
        <v>77</v>
      </c>
      <c r="E684" s="225">
        <v>13076</v>
      </c>
      <c r="F684" s="226">
        <v>988306</v>
      </c>
      <c r="G684" s="227">
        <v>984582805</v>
      </c>
      <c r="H684" s="223" t="s">
        <v>3591</v>
      </c>
      <c r="I684" s="228" t="s">
        <v>3592</v>
      </c>
      <c r="J684" s="229" t="s">
        <v>3587</v>
      </c>
      <c r="K684" s="230" t="s">
        <v>3593</v>
      </c>
      <c r="L684" s="231">
        <v>982725218</v>
      </c>
    </row>
    <row r="685" spans="1:12" s="34" customFormat="1" ht="35.25">
      <c r="A685" s="222">
        <v>683</v>
      </c>
      <c r="B685" s="223" t="s">
        <v>3698</v>
      </c>
      <c r="C685" s="224"/>
      <c r="D685" s="224">
        <f>2012-1938</f>
        <v>74</v>
      </c>
      <c r="E685" s="225">
        <v>14044</v>
      </c>
      <c r="F685" s="226">
        <v>1046098</v>
      </c>
      <c r="G685" s="227" t="s">
        <v>3699</v>
      </c>
      <c r="H685" s="223" t="s">
        <v>3700</v>
      </c>
      <c r="I685" s="228" t="s">
        <v>3701</v>
      </c>
      <c r="J685" s="229" t="s">
        <v>3587</v>
      </c>
      <c r="K685" s="230"/>
      <c r="L685" s="231"/>
    </row>
    <row r="686" spans="1:12" s="34" customFormat="1" ht="80.25">
      <c r="A686" s="222">
        <v>684</v>
      </c>
      <c r="B686" s="223" t="s">
        <v>3702</v>
      </c>
      <c r="C686" s="224"/>
      <c r="D686" s="224">
        <f>2012-1941</f>
        <v>71</v>
      </c>
      <c r="E686" s="225">
        <v>15319</v>
      </c>
      <c r="F686" s="226">
        <v>1058461</v>
      </c>
      <c r="G686" s="227" t="s">
        <v>3703</v>
      </c>
      <c r="H686" s="223" t="s">
        <v>3704</v>
      </c>
      <c r="I686" s="228" t="s">
        <v>3705</v>
      </c>
      <c r="J686" s="229" t="s">
        <v>3587</v>
      </c>
      <c r="K686" s="230" t="s">
        <v>3706</v>
      </c>
      <c r="L686" s="231" t="s">
        <v>3707</v>
      </c>
    </row>
    <row r="687" spans="1:12" s="34" customFormat="1" ht="46.5">
      <c r="A687" s="222">
        <v>685</v>
      </c>
      <c r="B687" s="223" t="s">
        <v>3708</v>
      </c>
      <c r="C687" s="224"/>
      <c r="D687" s="224">
        <f>2012-1942</f>
        <v>70</v>
      </c>
      <c r="E687" s="225">
        <v>15677</v>
      </c>
      <c r="F687" s="226">
        <v>1063340</v>
      </c>
      <c r="G687" s="227">
        <v>981790148</v>
      </c>
      <c r="H687" s="223" t="s">
        <v>3591</v>
      </c>
      <c r="I687" s="228" t="s">
        <v>3592</v>
      </c>
      <c r="J687" s="229" t="s">
        <v>3587</v>
      </c>
      <c r="K687" s="230" t="s">
        <v>3593</v>
      </c>
      <c r="L687" s="231">
        <v>982725218</v>
      </c>
    </row>
    <row r="688" spans="1:12" s="34" customFormat="1" ht="91.5">
      <c r="A688" s="222">
        <v>686</v>
      </c>
      <c r="B688" s="223" t="s">
        <v>3709</v>
      </c>
      <c r="C688" s="224" t="s">
        <v>3710</v>
      </c>
      <c r="D688" s="234">
        <f>2012-1924</f>
        <v>88</v>
      </c>
      <c r="E688" s="225">
        <v>8823</v>
      </c>
      <c r="F688" s="232">
        <v>1091817</v>
      </c>
      <c r="G688" s="227">
        <v>984724576</v>
      </c>
      <c r="H688" s="230" t="s">
        <v>3711</v>
      </c>
      <c r="I688" s="233" t="s">
        <v>3712</v>
      </c>
      <c r="J688" s="229" t="s">
        <v>3587</v>
      </c>
      <c r="K688" s="230"/>
      <c r="L688" s="231"/>
    </row>
    <row r="689" spans="1:12" s="34" customFormat="1" ht="69">
      <c r="A689" s="222">
        <v>687</v>
      </c>
      <c r="B689" s="223" t="s">
        <v>3713</v>
      </c>
      <c r="C689" s="224"/>
      <c r="D689" s="224">
        <f>2012-1925</f>
        <v>87</v>
      </c>
      <c r="E689" s="225">
        <v>9337</v>
      </c>
      <c r="F689" s="226">
        <v>1097854</v>
      </c>
      <c r="G689" s="227" t="s">
        <v>3714</v>
      </c>
      <c r="H689" s="223" t="s">
        <v>3614</v>
      </c>
      <c r="I689" s="228" t="s">
        <v>3615</v>
      </c>
      <c r="J689" s="229" t="s">
        <v>3587</v>
      </c>
      <c r="K689" s="230" t="s">
        <v>3618</v>
      </c>
      <c r="L689" s="231" t="s">
        <v>3619</v>
      </c>
    </row>
    <row r="690" spans="1:12" s="34" customFormat="1" ht="181.5">
      <c r="A690" s="222">
        <v>688</v>
      </c>
      <c r="B690" s="223" t="s">
        <v>3715</v>
      </c>
      <c r="C690" s="224" t="s">
        <v>485</v>
      </c>
      <c r="D690" s="234">
        <f>2012-1941</f>
        <v>71</v>
      </c>
      <c r="E690" s="225">
        <v>15107</v>
      </c>
      <c r="F690" s="232">
        <v>1182837</v>
      </c>
      <c r="G690" s="227">
        <v>985207760</v>
      </c>
      <c r="H690" s="230" t="s">
        <v>3716</v>
      </c>
      <c r="I690" s="233" t="s">
        <v>3717</v>
      </c>
      <c r="J690" s="229" t="s">
        <v>3587</v>
      </c>
      <c r="K690" s="230" t="s">
        <v>3718</v>
      </c>
      <c r="L690" s="231">
        <v>82567567</v>
      </c>
    </row>
    <row r="691" spans="1:12" s="34" customFormat="1" ht="80.25">
      <c r="A691" s="222">
        <v>689</v>
      </c>
      <c r="B691" s="223" t="s">
        <v>3719</v>
      </c>
      <c r="C691" s="224" t="s">
        <v>3720</v>
      </c>
      <c r="D691" s="234">
        <f>2012-1926</f>
        <v>86</v>
      </c>
      <c r="E691" s="225">
        <v>9794</v>
      </c>
      <c r="F691" s="232">
        <v>1191804</v>
      </c>
      <c r="G691" s="227">
        <v>982424423</v>
      </c>
      <c r="H691" s="230" t="s">
        <v>3721</v>
      </c>
      <c r="I691" s="233" t="s">
        <v>3722</v>
      </c>
      <c r="J691" s="229" t="s">
        <v>3587</v>
      </c>
      <c r="K691" s="230" t="s">
        <v>3723</v>
      </c>
      <c r="L691" s="231">
        <v>982424423</v>
      </c>
    </row>
    <row r="692" spans="1:12" s="34" customFormat="1" ht="46.5">
      <c r="A692" s="222">
        <v>690</v>
      </c>
      <c r="B692" s="223" t="s">
        <v>3724</v>
      </c>
      <c r="C692" s="224"/>
      <c r="D692" s="224">
        <f>2012-1938</f>
        <v>74</v>
      </c>
      <c r="E692" s="225">
        <v>14228</v>
      </c>
      <c r="F692" s="226">
        <v>1191816</v>
      </c>
      <c r="G692" s="227">
        <v>981935680</v>
      </c>
      <c r="H692" s="223" t="s">
        <v>3591</v>
      </c>
      <c r="I692" s="228" t="s">
        <v>3592</v>
      </c>
      <c r="J692" s="229" t="s">
        <v>3587</v>
      </c>
      <c r="K692" s="230" t="s">
        <v>3599</v>
      </c>
      <c r="L692" s="231">
        <v>971664684</v>
      </c>
    </row>
    <row r="693" spans="1:12" s="34" customFormat="1" ht="136.5">
      <c r="A693" s="222">
        <v>691</v>
      </c>
      <c r="B693" s="223" t="s">
        <v>3725</v>
      </c>
      <c r="C693" s="224" t="s">
        <v>535</v>
      </c>
      <c r="D693" s="234">
        <f>2012-1936</f>
        <v>76</v>
      </c>
      <c r="E693" s="225">
        <v>13425</v>
      </c>
      <c r="F693" s="232">
        <v>1212549</v>
      </c>
      <c r="G693" s="227">
        <v>985904351</v>
      </c>
      <c r="H693" s="230" t="s">
        <v>3167</v>
      </c>
      <c r="I693" s="233" t="s">
        <v>3726</v>
      </c>
      <c r="J693" s="229" t="s">
        <v>3587</v>
      </c>
      <c r="K693" s="230" t="s">
        <v>1191</v>
      </c>
      <c r="L693" s="231">
        <v>982567567</v>
      </c>
    </row>
    <row r="694" spans="1:12" s="34" customFormat="1" ht="305.25">
      <c r="A694" s="222">
        <v>692</v>
      </c>
      <c r="B694" s="223" t="s">
        <v>3727</v>
      </c>
      <c r="C694" s="224"/>
      <c r="D694" s="234">
        <f>2012-1939</f>
        <v>73</v>
      </c>
      <c r="E694" s="225">
        <v>14251</v>
      </c>
      <c r="F694" s="232">
        <v>1215755</v>
      </c>
      <c r="G694" s="227">
        <v>982511300</v>
      </c>
      <c r="H694" s="230" t="s">
        <v>3728</v>
      </c>
      <c r="I694" s="233" t="s">
        <v>3729</v>
      </c>
      <c r="J694" s="229" t="s">
        <v>3587</v>
      </c>
      <c r="K694" s="230" t="s">
        <v>3730</v>
      </c>
      <c r="L694" s="231">
        <v>982201567</v>
      </c>
    </row>
    <row r="695" spans="1:12" s="34" customFormat="1" ht="114">
      <c r="A695" s="222">
        <v>693</v>
      </c>
      <c r="B695" s="223" t="s">
        <v>3731</v>
      </c>
      <c r="C695" s="224" t="s">
        <v>3732</v>
      </c>
      <c r="D695" s="234">
        <f>2012-1945</f>
        <v>67</v>
      </c>
      <c r="E695" s="225">
        <v>16480</v>
      </c>
      <c r="F695" s="232">
        <v>1231339</v>
      </c>
      <c r="G695" s="227">
        <v>982659809</v>
      </c>
      <c r="H695" s="230" t="s">
        <v>3733</v>
      </c>
      <c r="I695" s="233" t="s">
        <v>3734</v>
      </c>
      <c r="J695" s="229" t="s">
        <v>3587</v>
      </c>
      <c r="K695" s="230" t="s">
        <v>3735</v>
      </c>
      <c r="L695" s="231">
        <v>983297892</v>
      </c>
    </row>
    <row r="696" spans="1:12" s="34" customFormat="1" ht="46.5">
      <c r="A696" s="222">
        <v>694</v>
      </c>
      <c r="B696" s="223" t="s">
        <v>3736</v>
      </c>
      <c r="C696" s="224"/>
      <c r="D696" s="224">
        <f>2012-1941</f>
        <v>71</v>
      </c>
      <c r="E696" s="225">
        <v>15151</v>
      </c>
      <c r="F696" s="232">
        <v>1231390</v>
      </c>
      <c r="G696" s="227" t="s">
        <v>3737</v>
      </c>
      <c r="H696" s="230" t="s">
        <v>3688</v>
      </c>
      <c r="I696" s="233" t="s">
        <v>3689</v>
      </c>
      <c r="J696" s="229" t="s">
        <v>3587</v>
      </c>
      <c r="K696" s="230"/>
      <c r="L696" s="231"/>
    </row>
    <row r="697" spans="1:12" s="34" customFormat="1" ht="80.25">
      <c r="A697" s="222">
        <v>695</v>
      </c>
      <c r="B697" s="223" t="s">
        <v>3738</v>
      </c>
      <c r="C697" s="224" t="s">
        <v>3739</v>
      </c>
      <c r="D697" s="234">
        <f>2012-1942</f>
        <v>70</v>
      </c>
      <c r="E697" s="225">
        <v>15604</v>
      </c>
      <c r="F697" s="232">
        <v>1233248</v>
      </c>
      <c r="G697" s="227">
        <v>982844573</v>
      </c>
      <c r="H697" s="230" t="s">
        <v>3740</v>
      </c>
      <c r="I697" s="233" t="s">
        <v>3741</v>
      </c>
      <c r="J697" s="229" t="s">
        <v>3587</v>
      </c>
      <c r="K697" s="230" t="s">
        <v>3742</v>
      </c>
      <c r="L697" s="231">
        <v>982844573</v>
      </c>
    </row>
    <row r="698" spans="1:12" s="34" customFormat="1" ht="80.25">
      <c r="A698" s="222">
        <v>696</v>
      </c>
      <c r="B698" s="223" t="s">
        <v>3743</v>
      </c>
      <c r="C698" s="224"/>
      <c r="D698" s="224">
        <f>2012-1931</f>
        <v>81</v>
      </c>
      <c r="E698" s="225">
        <v>11395</v>
      </c>
      <c r="F698" s="226">
        <v>1247976</v>
      </c>
      <c r="G698" s="227"/>
      <c r="H698" s="223" t="s">
        <v>3614</v>
      </c>
      <c r="I698" s="228" t="s">
        <v>3744</v>
      </c>
      <c r="J698" s="229" t="s">
        <v>3587</v>
      </c>
      <c r="K698" s="230"/>
      <c r="L698" s="231" t="s">
        <v>3745</v>
      </c>
    </row>
    <row r="699" spans="1:12" s="34" customFormat="1" ht="192.75">
      <c r="A699" s="222">
        <v>697</v>
      </c>
      <c r="B699" s="223" t="s">
        <v>3746</v>
      </c>
      <c r="C699" s="224" t="s">
        <v>641</v>
      </c>
      <c r="D699" s="234">
        <f>2012-1941</f>
        <v>71</v>
      </c>
      <c r="E699" s="225">
        <v>15186</v>
      </c>
      <c r="F699" s="232">
        <v>1261196</v>
      </c>
      <c r="G699" s="227">
        <v>981761865</v>
      </c>
      <c r="H699" s="230" t="s">
        <v>3747</v>
      </c>
      <c r="I699" s="233" t="s">
        <v>3748</v>
      </c>
      <c r="J699" s="229" t="s">
        <v>3587</v>
      </c>
      <c r="K699" s="230" t="s">
        <v>3718</v>
      </c>
      <c r="L699" s="231">
        <v>982567567</v>
      </c>
    </row>
    <row r="700" spans="1:12" s="34" customFormat="1" ht="35.25">
      <c r="A700" s="222">
        <v>698</v>
      </c>
      <c r="B700" s="223" t="s">
        <v>3749</v>
      </c>
      <c r="C700" s="224" t="s">
        <v>3750</v>
      </c>
      <c r="D700" s="224">
        <f>2012-1937</f>
        <v>75</v>
      </c>
      <c r="E700" s="225">
        <v>13574</v>
      </c>
      <c r="F700" s="226">
        <v>1271880</v>
      </c>
      <c r="G700" s="227"/>
      <c r="H700" s="223" t="s">
        <v>3751</v>
      </c>
      <c r="I700" s="228" t="s">
        <v>3752</v>
      </c>
      <c r="J700" s="229" t="s">
        <v>3587</v>
      </c>
      <c r="K700" s="230" t="s">
        <v>3753</v>
      </c>
      <c r="L700" s="231">
        <v>982960673</v>
      </c>
    </row>
    <row r="701" spans="1:12" s="34" customFormat="1" ht="46.5">
      <c r="A701" s="222">
        <v>699</v>
      </c>
      <c r="B701" s="223" t="s">
        <v>3754</v>
      </c>
      <c r="C701" s="224"/>
      <c r="D701" s="224">
        <f>2012-1936</f>
        <v>76</v>
      </c>
      <c r="E701" s="225">
        <v>13292</v>
      </c>
      <c r="F701" s="226">
        <v>1314493</v>
      </c>
      <c r="G701" s="227">
        <v>98222428</v>
      </c>
      <c r="H701" s="223" t="s">
        <v>3591</v>
      </c>
      <c r="I701" s="228" t="s">
        <v>3592</v>
      </c>
      <c r="J701" s="229" t="s">
        <v>3587</v>
      </c>
      <c r="K701" s="230" t="s">
        <v>3593</v>
      </c>
      <c r="L701" s="231">
        <v>982725218</v>
      </c>
    </row>
    <row r="702" spans="1:12" s="34" customFormat="1" ht="114">
      <c r="A702" s="222">
        <v>700</v>
      </c>
      <c r="B702" s="223" t="s">
        <v>3755</v>
      </c>
      <c r="C702" s="224"/>
      <c r="D702" s="234">
        <f>2012-1942</f>
        <v>70</v>
      </c>
      <c r="E702" s="225">
        <v>15697</v>
      </c>
      <c r="F702" s="232">
        <v>1314949</v>
      </c>
      <c r="G702" s="227"/>
      <c r="H702" s="230" t="s">
        <v>3756</v>
      </c>
      <c r="I702" s="233" t="s">
        <v>3757</v>
      </c>
      <c r="J702" s="229" t="s">
        <v>3587</v>
      </c>
      <c r="K702" s="230" t="s">
        <v>3758</v>
      </c>
      <c r="L702" s="231"/>
    </row>
    <row r="703" spans="1:12" s="34" customFormat="1" ht="80.25">
      <c r="A703" s="222">
        <v>701</v>
      </c>
      <c r="B703" s="223" t="s">
        <v>3759</v>
      </c>
      <c r="C703" s="224" t="s">
        <v>3760</v>
      </c>
      <c r="D703" s="234">
        <f>2012-1945</f>
        <v>67</v>
      </c>
      <c r="E703" s="225">
        <v>16549</v>
      </c>
      <c r="F703" s="232">
        <v>1322839</v>
      </c>
      <c r="G703" s="227">
        <v>982132288</v>
      </c>
      <c r="H703" s="230" t="s">
        <v>3761</v>
      </c>
      <c r="I703" s="233" t="s">
        <v>3762</v>
      </c>
      <c r="J703" s="229" t="s">
        <v>3587</v>
      </c>
      <c r="K703" s="230" t="s">
        <v>3763</v>
      </c>
      <c r="L703" s="231">
        <v>981619001</v>
      </c>
    </row>
    <row r="704" spans="1:12" s="34" customFormat="1" ht="159">
      <c r="A704" s="222">
        <v>702</v>
      </c>
      <c r="B704" s="223" t="s">
        <v>3764</v>
      </c>
      <c r="C704" s="224"/>
      <c r="D704" s="234">
        <f>2012-1940</f>
        <v>72</v>
      </c>
      <c r="E704" s="225">
        <v>14665</v>
      </c>
      <c r="F704" s="232">
        <v>1347991</v>
      </c>
      <c r="G704" s="227">
        <v>971997769</v>
      </c>
      <c r="H704" s="230" t="s">
        <v>3765</v>
      </c>
      <c r="I704" s="233" t="s">
        <v>3610</v>
      </c>
      <c r="J704" s="229" t="s">
        <v>3587</v>
      </c>
      <c r="K704" s="230" t="s">
        <v>3766</v>
      </c>
      <c r="L704" s="231">
        <v>981575505</v>
      </c>
    </row>
    <row r="705" spans="1:12" s="34" customFormat="1" ht="46.5">
      <c r="A705" s="222">
        <v>703</v>
      </c>
      <c r="B705" s="223" t="s">
        <v>3767</v>
      </c>
      <c r="C705" s="224"/>
      <c r="D705" s="224">
        <f>2012-1943</f>
        <v>69</v>
      </c>
      <c r="E705" s="225">
        <v>15804</v>
      </c>
      <c r="F705" s="226">
        <v>1354204</v>
      </c>
      <c r="G705" s="227"/>
      <c r="H705" s="223" t="s">
        <v>3768</v>
      </c>
      <c r="I705" s="228" t="s">
        <v>3769</v>
      </c>
      <c r="J705" s="229" t="s">
        <v>3587</v>
      </c>
      <c r="K705" s="230" t="s">
        <v>3770</v>
      </c>
      <c r="L705" s="231">
        <v>981569401</v>
      </c>
    </row>
    <row r="706" spans="1:12" s="34" customFormat="1" ht="46.5">
      <c r="A706" s="222">
        <v>704</v>
      </c>
      <c r="B706" s="223" t="s">
        <v>3771</v>
      </c>
      <c r="C706" s="224" t="s">
        <v>3772</v>
      </c>
      <c r="D706" s="224">
        <f>2012-1945</f>
        <v>67</v>
      </c>
      <c r="E706" s="225">
        <v>16634</v>
      </c>
      <c r="F706" s="226">
        <v>1383990</v>
      </c>
      <c r="G706" s="227">
        <v>981394164</v>
      </c>
      <c r="H706" s="223" t="s">
        <v>3591</v>
      </c>
      <c r="I706" s="228" t="s">
        <v>3592</v>
      </c>
      <c r="J706" s="229" t="s">
        <v>3587</v>
      </c>
      <c r="K706" s="230" t="s">
        <v>3593</v>
      </c>
      <c r="L706" s="231">
        <v>982725218</v>
      </c>
    </row>
    <row r="707" spans="1:12" s="34" customFormat="1" ht="125.25">
      <c r="A707" s="222">
        <v>705</v>
      </c>
      <c r="B707" s="223" t="s">
        <v>3773</v>
      </c>
      <c r="C707" s="224" t="s">
        <v>3774</v>
      </c>
      <c r="D707" s="224">
        <f>2012-1938</f>
        <v>74</v>
      </c>
      <c r="E707" s="225">
        <v>14042</v>
      </c>
      <c r="F707" s="226">
        <v>1384551</v>
      </c>
      <c r="G707" s="227"/>
      <c r="H707" s="223" t="s">
        <v>3775</v>
      </c>
      <c r="I707" s="228" t="s">
        <v>3776</v>
      </c>
      <c r="J707" s="229" t="s">
        <v>3587</v>
      </c>
      <c r="K707" s="230"/>
      <c r="L707" s="231"/>
    </row>
    <row r="708" spans="1:12" s="34" customFormat="1" ht="46.5">
      <c r="A708" s="222">
        <v>706</v>
      </c>
      <c r="B708" s="223" t="s">
        <v>3777</v>
      </c>
      <c r="C708" s="224"/>
      <c r="D708" s="224">
        <f>2012-1946</f>
        <v>66</v>
      </c>
      <c r="E708" s="225">
        <v>16901</v>
      </c>
      <c r="F708" s="226">
        <v>1386971</v>
      </c>
      <c r="G708" s="227">
        <v>981935680</v>
      </c>
      <c r="H708" s="223" t="s">
        <v>3591</v>
      </c>
      <c r="I708" s="228" t="s">
        <v>3592</v>
      </c>
      <c r="J708" s="229" t="s">
        <v>3587</v>
      </c>
      <c r="K708" s="230" t="s">
        <v>3599</v>
      </c>
      <c r="L708" s="231">
        <v>971664684</v>
      </c>
    </row>
    <row r="709" spans="1:12" s="34" customFormat="1" ht="69">
      <c r="A709" s="222">
        <v>707</v>
      </c>
      <c r="B709" s="223" t="s">
        <v>3778</v>
      </c>
      <c r="C709" s="224" t="s">
        <v>3779</v>
      </c>
      <c r="D709" s="224">
        <f>2012-1937</f>
        <v>75</v>
      </c>
      <c r="E709" s="225">
        <v>13685</v>
      </c>
      <c r="F709" s="226">
        <v>1407880</v>
      </c>
      <c r="G709" s="227" t="s">
        <v>3780</v>
      </c>
      <c r="H709" s="223" t="s">
        <v>3614</v>
      </c>
      <c r="I709" s="228" t="s">
        <v>3615</v>
      </c>
      <c r="J709" s="229" t="s">
        <v>3587</v>
      </c>
      <c r="K709" s="230" t="s">
        <v>3599</v>
      </c>
      <c r="L709" s="231" t="s">
        <v>3616</v>
      </c>
    </row>
    <row r="710" spans="1:12" s="34" customFormat="1" ht="46.5">
      <c r="A710" s="222">
        <v>708</v>
      </c>
      <c r="B710" s="223" t="s">
        <v>3781</v>
      </c>
      <c r="C710" s="224"/>
      <c r="D710" s="224">
        <f>2012-1931</f>
        <v>81</v>
      </c>
      <c r="E710" s="225">
        <v>11362</v>
      </c>
      <c r="F710" s="226">
        <v>1505416</v>
      </c>
      <c r="G710" s="227"/>
      <c r="H710" s="223" t="s">
        <v>3591</v>
      </c>
      <c r="I710" s="228" t="s">
        <v>3592</v>
      </c>
      <c r="J710" s="229" t="s">
        <v>3587</v>
      </c>
      <c r="K710" s="230" t="s">
        <v>3593</v>
      </c>
      <c r="L710" s="231">
        <v>982725218</v>
      </c>
    </row>
    <row r="711" spans="1:12" s="34" customFormat="1" ht="46.5">
      <c r="A711" s="222">
        <v>709</v>
      </c>
      <c r="B711" s="223" t="s">
        <v>3782</v>
      </c>
      <c r="C711" s="224"/>
      <c r="D711" s="234">
        <f>2012-1944</f>
        <v>68</v>
      </c>
      <c r="E711" s="225">
        <v>16172</v>
      </c>
      <c r="F711" s="232">
        <v>1539022</v>
      </c>
      <c r="G711" s="227">
        <v>981491843</v>
      </c>
      <c r="H711" s="230" t="s">
        <v>3783</v>
      </c>
      <c r="I711" s="233" t="s">
        <v>3784</v>
      </c>
      <c r="J711" s="229" t="s">
        <v>3587</v>
      </c>
      <c r="K711" s="230" t="s">
        <v>3718</v>
      </c>
      <c r="L711" s="231">
        <v>82567567</v>
      </c>
    </row>
    <row r="712" spans="1:12" s="34" customFormat="1" ht="46.5">
      <c r="A712" s="222">
        <v>710</v>
      </c>
      <c r="B712" s="223" t="s">
        <v>3785</v>
      </c>
      <c r="C712" s="224"/>
      <c r="D712" s="224">
        <f>2012-1937</f>
        <v>75</v>
      </c>
      <c r="E712" s="225">
        <v>13864</v>
      </c>
      <c r="F712" s="226">
        <v>1584806</v>
      </c>
      <c r="G712" s="227"/>
      <c r="H712" s="223" t="s">
        <v>3786</v>
      </c>
      <c r="I712" s="228" t="s">
        <v>3787</v>
      </c>
      <c r="J712" s="229" t="s">
        <v>3587</v>
      </c>
      <c r="K712" s="230"/>
      <c r="L712" s="231"/>
    </row>
    <row r="713" spans="1:12" s="34" customFormat="1" ht="69">
      <c r="A713" s="222">
        <v>711</v>
      </c>
      <c r="B713" s="223" t="s">
        <v>3788</v>
      </c>
      <c r="C713" s="224"/>
      <c r="D713" s="224">
        <f>2012-1926</f>
        <v>86</v>
      </c>
      <c r="E713" s="225">
        <v>9533</v>
      </c>
      <c r="F713" s="226">
        <v>1680409</v>
      </c>
      <c r="G713" s="227" t="s">
        <v>3789</v>
      </c>
      <c r="H713" s="223" t="s">
        <v>3614</v>
      </c>
      <c r="I713" s="228" t="s">
        <v>3790</v>
      </c>
      <c r="J713" s="229" t="s">
        <v>3587</v>
      </c>
      <c r="K713" s="230"/>
      <c r="L713" s="231"/>
    </row>
    <row r="714" spans="1:12" s="34" customFormat="1" ht="69">
      <c r="A714" s="222">
        <v>712</v>
      </c>
      <c r="B714" s="223" t="s">
        <v>3791</v>
      </c>
      <c r="C714" s="224" t="s">
        <v>553</v>
      </c>
      <c r="D714" s="224">
        <f>2012-1931</f>
        <v>81</v>
      </c>
      <c r="E714" s="225">
        <v>11498</v>
      </c>
      <c r="F714" s="226">
        <v>1768901</v>
      </c>
      <c r="G714" s="227"/>
      <c r="H714" s="223" t="s">
        <v>3614</v>
      </c>
      <c r="I714" s="228" t="s">
        <v>3790</v>
      </c>
      <c r="J714" s="229" t="s">
        <v>3587</v>
      </c>
      <c r="K714" s="230"/>
      <c r="L714" s="231"/>
    </row>
    <row r="715" spans="1:12" s="34" customFormat="1" ht="57.75">
      <c r="A715" s="222">
        <v>713</v>
      </c>
      <c r="B715" s="223" t="s">
        <v>3792</v>
      </c>
      <c r="C715" s="224"/>
      <c r="D715" s="224">
        <f>2012-1932</f>
        <v>80</v>
      </c>
      <c r="E715" s="225">
        <v>12039</v>
      </c>
      <c r="F715" s="226">
        <v>1778250</v>
      </c>
      <c r="G715" s="227" t="s">
        <v>3793</v>
      </c>
      <c r="H715" s="223" t="s">
        <v>3794</v>
      </c>
      <c r="I715" s="228" t="s">
        <v>3795</v>
      </c>
      <c r="J715" s="229" t="s">
        <v>3587</v>
      </c>
      <c r="K715" s="230"/>
      <c r="L715" s="231"/>
    </row>
    <row r="716" spans="1:12" s="34" customFormat="1" ht="80.25">
      <c r="A716" s="222">
        <v>714</v>
      </c>
      <c r="B716" s="223" t="s">
        <v>3796</v>
      </c>
      <c r="C716" s="224"/>
      <c r="D716" s="224">
        <f>2012-1938</f>
        <v>74</v>
      </c>
      <c r="E716" s="225">
        <v>14016</v>
      </c>
      <c r="F716" s="226">
        <v>1793463</v>
      </c>
      <c r="G716" s="227" t="s">
        <v>3797</v>
      </c>
      <c r="H716" s="223" t="s">
        <v>3798</v>
      </c>
      <c r="I716" s="228" t="s">
        <v>3799</v>
      </c>
      <c r="J716" s="229" t="s">
        <v>3587</v>
      </c>
      <c r="K716" s="230"/>
      <c r="L716" s="231"/>
    </row>
    <row r="717" spans="1:12" s="34" customFormat="1" ht="80.25">
      <c r="A717" s="222">
        <v>715</v>
      </c>
      <c r="B717" s="223" t="s">
        <v>3800</v>
      </c>
      <c r="C717" s="224"/>
      <c r="D717" s="224">
        <f>2012-1930</f>
        <v>82</v>
      </c>
      <c r="E717" s="225">
        <v>11142</v>
      </c>
      <c r="F717" s="226">
        <v>1793465</v>
      </c>
      <c r="G717" s="227" t="s">
        <v>3801</v>
      </c>
      <c r="H717" s="223" t="s">
        <v>3798</v>
      </c>
      <c r="I717" s="228" t="s">
        <v>3799</v>
      </c>
      <c r="J717" s="229" t="s">
        <v>3587</v>
      </c>
      <c r="K717" s="230"/>
      <c r="L717" s="231"/>
    </row>
    <row r="718" spans="1:12" s="34" customFormat="1" ht="46.5">
      <c r="A718" s="222">
        <v>716</v>
      </c>
      <c r="B718" s="223" t="s">
        <v>3802</v>
      </c>
      <c r="C718" s="224"/>
      <c r="D718" s="224">
        <f>2012-1934</f>
        <v>78</v>
      </c>
      <c r="E718" s="225">
        <v>12539</v>
      </c>
      <c r="F718" s="226">
        <v>1801365</v>
      </c>
      <c r="G718" s="227">
        <v>982224288</v>
      </c>
      <c r="H718" s="223" t="s">
        <v>3591</v>
      </c>
      <c r="I718" s="228" t="s">
        <v>3592</v>
      </c>
      <c r="J718" s="229" t="s">
        <v>3587</v>
      </c>
      <c r="K718" s="230" t="s">
        <v>3593</v>
      </c>
      <c r="L718" s="231">
        <v>982725218</v>
      </c>
    </row>
    <row r="719" spans="1:12" s="34" customFormat="1" ht="46.5">
      <c r="A719" s="222">
        <v>717</v>
      </c>
      <c r="B719" s="223" t="s">
        <v>3803</v>
      </c>
      <c r="C719" s="224"/>
      <c r="D719" s="224">
        <f>2012-1931</f>
        <v>81</v>
      </c>
      <c r="E719" s="225">
        <v>11475</v>
      </c>
      <c r="F719" s="226">
        <v>1810378</v>
      </c>
      <c r="G719" s="227">
        <v>981447208</v>
      </c>
      <c r="H719" s="223" t="s">
        <v>3591</v>
      </c>
      <c r="I719" s="228" t="s">
        <v>3592</v>
      </c>
      <c r="J719" s="229" t="s">
        <v>3587</v>
      </c>
      <c r="K719" s="230" t="s">
        <v>3593</v>
      </c>
      <c r="L719" s="231">
        <v>982725218</v>
      </c>
    </row>
    <row r="720" spans="1:12" s="34" customFormat="1" ht="147.75">
      <c r="A720" s="222">
        <v>718</v>
      </c>
      <c r="B720" s="223" t="s">
        <v>3804</v>
      </c>
      <c r="C720" s="224" t="s">
        <v>585</v>
      </c>
      <c r="D720" s="234">
        <f>2012-1944</f>
        <v>68</v>
      </c>
      <c r="E720" s="225">
        <v>16283</v>
      </c>
      <c r="F720" s="232">
        <v>1810468</v>
      </c>
      <c r="G720" s="227">
        <v>982567567</v>
      </c>
      <c r="H720" s="230" t="s">
        <v>3805</v>
      </c>
      <c r="I720" s="233" t="s">
        <v>3806</v>
      </c>
      <c r="J720" s="229" t="s">
        <v>3587</v>
      </c>
      <c r="K720" s="230" t="s">
        <v>1191</v>
      </c>
      <c r="L720" s="231" t="s">
        <v>3807</v>
      </c>
    </row>
    <row r="721" spans="1:12" s="34" customFormat="1" ht="69">
      <c r="A721" s="222">
        <v>719</v>
      </c>
      <c r="B721" s="223" t="s">
        <v>3808</v>
      </c>
      <c r="C721" s="224"/>
      <c r="D721" s="224">
        <f>2012-1927</f>
        <v>85</v>
      </c>
      <c r="E721" s="225">
        <v>9985</v>
      </c>
      <c r="F721" s="226">
        <v>1851674</v>
      </c>
      <c r="G721" s="227" t="s">
        <v>3809</v>
      </c>
      <c r="H721" s="223" t="s">
        <v>3614</v>
      </c>
      <c r="I721" s="228" t="s">
        <v>3615</v>
      </c>
      <c r="J721" s="229" t="s">
        <v>3587</v>
      </c>
      <c r="K721" s="230" t="s">
        <v>3599</v>
      </c>
      <c r="L721" s="231" t="s">
        <v>3616</v>
      </c>
    </row>
    <row r="722" spans="1:12" s="34" customFormat="1" ht="136.5">
      <c r="A722" s="222">
        <v>720</v>
      </c>
      <c r="B722" s="223" t="s">
        <v>3810</v>
      </c>
      <c r="C722" s="224"/>
      <c r="D722" s="224">
        <f>2012-1943</f>
        <v>69</v>
      </c>
      <c r="E722" s="225">
        <v>15816</v>
      </c>
      <c r="F722" s="226">
        <v>1881867</v>
      </c>
      <c r="G722" s="227" t="s">
        <v>3811</v>
      </c>
      <c r="H722" s="223" t="s">
        <v>3812</v>
      </c>
      <c r="I722" s="228" t="s">
        <v>3813</v>
      </c>
      <c r="J722" s="229" t="s">
        <v>3587</v>
      </c>
      <c r="K722" s="230"/>
      <c r="L722" s="231"/>
    </row>
    <row r="723" spans="1:12" s="34" customFormat="1" ht="46.5">
      <c r="A723" s="222">
        <v>721</v>
      </c>
      <c r="B723" s="223" t="s">
        <v>551</v>
      </c>
      <c r="C723" s="224" t="s">
        <v>3814</v>
      </c>
      <c r="D723" s="224">
        <f>2012-1935</f>
        <v>77</v>
      </c>
      <c r="E723" s="225">
        <v>12952</v>
      </c>
      <c r="F723" s="226">
        <v>1885138</v>
      </c>
      <c r="G723" s="227" t="s">
        <v>3815</v>
      </c>
      <c r="H723" s="223" t="s">
        <v>3585</v>
      </c>
      <c r="I723" s="228" t="s">
        <v>3816</v>
      </c>
      <c r="J723" s="229" t="s">
        <v>3587</v>
      </c>
      <c r="K723" s="230" t="s">
        <v>2626</v>
      </c>
      <c r="L723" s="231" t="s">
        <v>2627</v>
      </c>
    </row>
    <row r="724" spans="1:12" s="34" customFormat="1" ht="46.5">
      <c r="A724" s="222">
        <v>722</v>
      </c>
      <c r="B724" s="223" t="s">
        <v>3817</v>
      </c>
      <c r="C724" s="224" t="s">
        <v>68</v>
      </c>
      <c r="D724" s="224">
        <f>2012-1931</f>
        <v>81</v>
      </c>
      <c r="E724" s="225">
        <v>11463</v>
      </c>
      <c r="F724" s="226">
        <v>1902150</v>
      </c>
      <c r="G724" s="227">
        <v>981250881</v>
      </c>
      <c r="H724" s="223" t="s">
        <v>3591</v>
      </c>
      <c r="I724" s="228" t="s">
        <v>3592</v>
      </c>
      <c r="J724" s="229" t="s">
        <v>3587</v>
      </c>
      <c r="K724" s="230" t="s">
        <v>3599</v>
      </c>
      <c r="L724" s="231">
        <v>971664684</v>
      </c>
    </row>
    <row r="725" spans="1:12" s="34" customFormat="1" ht="215.25">
      <c r="A725" s="222">
        <v>723</v>
      </c>
      <c r="B725" s="223" t="s">
        <v>3818</v>
      </c>
      <c r="C725" s="224"/>
      <c r="D725" s="234">
        <f>2012-1933</f>
        <v>79</v>
      </c>
      <c r="E725" s="225">
        <v>12291</v>
      </c>
      <c r="F725" s="232">
        <v>1902763</v>
      </c>
      <c r="G725" s="227">
        <v>984582447</v>
      </c>
      <c r="H725" s="230" t="s">
        <v>3819</v>
      </c>
      <c r="I725" s="233" t="s">
        <v>3820</v>
      </c>
      <c r="J725" s="229" t="s">
        <v>3587</v>
      </c>
      <c r="K725" s="230"/>
      <c r="L725" s="231"/>
    </row>
    <row r="726" spans="1:12" s="34" customFormat="1" ht="147.75">
      <c r="A726" s="222">
        <v>724</v>
      </c>
      <c r="B726" s="223" t="s">
        <v>3821</v>
      </c>
      <c r="C726" s="224" t="s">
        <v>474</v>
      </c>
      <c r="D726" s="234">
        <f>2012-1936</f>
        <v>76</v>
      </c>
      <c r="E726" s="225">
        <v>13271</v>
      </c>
      <c r="F726" s="232">
        <v>1910259</v>
      </c>
      <c r="G726" s="227">
        <v>985904391</v>
      </c>
      <c r="H726" s="230" t="s">
        <v>3167</v>
      </c>
      <c r="I726" s="233" t="s">
        <v>3822</v>
      </c>
      <c r="J726" s="229" t="s">
        <v>3587</v>
      </c>
      <c r="K726" s="230" t="s">
        <v>1191</v>
      </c>
      <c r="L726" s="231">
        <v>982567567</v>
      </c>
    </row>
    <row r="727" spans="1:12" s="34" customFormat="1" ht="46.5">
      <c r="A727" s="222">
        <v>725</v>
      </c>
      <c r="B727" s="223" t="s">
        <v>3823</v>
      </c>
      <c r="C727" s="224"/>
      <c r="D727" s="224">
        <f>2012-1940</f>
        <v>72</v>
      </c>
      <c r="E727" s="225">
        <v>14778</v>
      </c>
      <c r="F727" s="226">
        <v>1923029</v>
      </c>
      <c r="G727" s="227">
        <v>982328001</v>
      </c>
      <c r="H727" s="223" t="s">
        <v>3591</v>
      </c>
      <c r="I727" s="228" t="s">
        <v>3592</v>
      </c>
      <c r="J727" s="229" t="s">
        <v>3587</v>
      </c>
      <c r="K727" s="230" t="s">
        <v>3599</v>
      </c>
      <c r="L727" s="231">
        <v>971664684</v>
      </c>
    </row>
    <row r="728" spans="1:12" s="34" customFormat="1" ht="69">
      <c r="A728" s="222">
        <v>726</v>
      </c>
      <c r="B728" s="223" t="s">
        <v>3824</v>
      </c>
      <c r="C728" s="224"/>
      <c r="D728" s="224">
        <f>2012-1946</f>
        <v>66</v>
      </c>
      <c r="E728" s="225">
        <v>17137</v>
      </c>
      <c r="F728" s="226">
        <v>1956121</v>
      </c>
      <c r="G728" s="227" t="s">
        <v>3825</v>
      </c>
      <c r="H728" s="223" t="s">
        <v>3614</v>
      </c>
      <c r="I728" s="228" t="s">
        <v>3615</v>
      </c>
      <c r="J728" s="229" t="s">
        <v>3587</v>
      </c>
      <c r="K728" s="230" t="s">
        <v>3618</v>
      </c>
      <c r="L728" s="231" t="s">
        <v>3619</v>
      </c>
    </row>
    <row r="729" spans="1:12" s="34" customFormat="1" ht="46.5">
      <c r="A729" s="222">
        <v>727</v>
      </c>
      <c r="B729" s="223" t="s">
        <v>3826</v>
      </c>
      <c r="C729" s="224"/>
      <c r="D729" s="224">
        <f>2012-1922</f>
        <v>90</v>
      </c>
      <c r="E729" s="225">
        <v>8309</v>
      </c>
      <c r="F729" s="226">
        <v>1996585</v>
      </c>
      <c r="G729" s="227">
        <v>983437775</v>
      </c>
      <c r="H729" s="223" t="s">
        <v>3591</v>
      </c>
      <c r="I729" s="228" t="s">
        <v>3592</v>
      </c>
      <c r="J729" s="229" t="s">
        <v>3587</v>
      </c>
      <c r="K729" s="230" t="s">
        <v>3593</v>
      </c>
      <c r="L729" s="231">
        <v>982725218</v>
      </c>
    </row>
    <row r="730" spans="1:12" s="34" customFormat="1" ht="69">
      <c r="A730" s="222">
        <v>728</v>
      </c>
      <c r="B730" s="223" t="s">
        <v>3827</v>
      </c>
      <c r="C730" s="224"/>
      <c r="D730" s="224">
        <f>2012-1937</f>
        <v>75</v>
      </c>
      <c r="E730" s="225">
        <v>13738</v>
      </c>
      <c r="F730" s="226">
        <v>1996589</v>
      </c>
      <c r="G730" s="227" t="s">
        <v>3828</v>
      </c>
      <c r="H730" s="223" t="s">
        <v>3614</v>
      </c>
      <c r="I730" s="228" t="s">
        <v>3615</v>
      </c>
      <c r="J730" s="229" t="s">
        <v>3587</v>
      </c>
      <c r="K730" s="230" t="s">
        <v>3829</v>
      </c>
      <c r="L730" s="231" t="s">
        <v>3619</v>
      </c>
    </row>
    <row r="731" spans="1:12" s="34" customFormat="1" ht="69">
      <c r="A731" s="222">
        <v>729</v>
      </c>
      <c r="B731" s="223" t="s">
        <v>3830</v>
      </c>
      <c r="C731" s="224" t="s">
        <v>71</v>
      </c>
      <c r="D731" s="224">
        <f>2012-1940</f>
        <v>72</v>
      </c>
      <c r="E731" s="225">
        <v>14786</v>
      </c>
      <c r="F731" s="226">
        <v>2010256</v>
      </c>
      <c r="G731" s="227" t="s">
        <v>3831</v>
      </c>
      <c r="H731" s="223" t="s">
        <v>1411</v>
      </c>
      <c r="I731" s="228" t="s">
        <v>3790</v>
      </c>
      <c r="J731" s="229" t="s">
        <v>3587</v>
      </c>
      <c r="K731" s="230"/>
      <c r="L731" s="231"/>
    </row>
    <row r="732" spans="1:12" s="34" customFormat="1" ht="69">
      <c r="A732" s="222">
        <v>730</v>
      </c>
      <c r="B732" s="223" t="s">
        <v>3832</v>
      </c>
      <c r="C732" s="224"/>
      <c r="D732" s="224">
        <f>2012-1936</f>
        <v>76</v>
      </c>
      <c r="E732" s="225">
        <v>13372</v>
      </c>
      <c r="F732" s="226">
        <v>2015502</v>
      </c>
      <c r="G732" s="227" t="s">
        <v>3833</v>
      </c>
      <c r="H732" s="223" t="s">
        <v>3834</v>
      </c>
      <c r="I732" s="228" t="s">
        <v>3835</v>
      </c>
      <c r="J732" s="229" t="s">
        <v>3587</v>
      </c>
      <c r="K732" s="230"/>
      <c r="L732" s="231"/>
    </row>
    <row r="733" spans="1:12" s="34" customFormat="1" ht="80.25">
      <c r="A733" s="222">
        <v>731</v>
      </c>
      <c r="B733" s="223" t="s">
        <v>3836</v>
      </c>
      <c r="C733" s="224" t="s">
        <v>3837</v>
      </c>
      <c r="D733" s="234">
        <f>2012-1941</f>
        <v>71</v>
      </c>
      <c r="E733" s="225">
        <v>15121</v>
      </c>
      <c r="F733" s="232">
        <v>2073651</v>
      </c>
      <c r="G733" s="227">
        <v>983969217</v>
      </c>
      <c r="H733" s="230" t="s">
        <v>3838</v>
      </c>
      <c r="I733" s="233" t="s">
        <v>3839</v>
      </c>
      <c r="J733" s="229" t="s">
        <v>3587</v>
      </c>
      <c r="K733" s="230"/>
      <c r="L733" s="231"/>
    </row>
    <row r="734" spans="1:12" s="34" customFormat="1" ht="35.25">
      <c r="A734" s="222">
        <v>732</v>
      </c>
      <c r="B734" s="223" t="s">
        <v>3840</v>
      </c>
      <c r="C734" s="224" t="s">
        <v>643</v>
      </c>
      <c r="D734" s="224">
        <f>2012-1937</f>
        <v>75</v>
      </c>
      <c r="E734" s="225">
        <v>13842</v>
      </c>
      <c r="F734" s="226">
        <v>2114114</v>
      </c>
      <c r="G734" s="227">
        <v>961854965</v>
      </c>
      <c r="H734" s="223" t="s">
        <v>3841</v>
      </c>
      <c r="I734" s="228" t="s">
        <v>3842</v>
      </c>
      <c r="J734" s="229" t="s">
        <v>3587</v>
      </c>
      <c r="K734" s="230" t="s">
        <v>3843</v>
      </c>
      <c r="L734" s="231">
        <v>971683153</v>
      </c>
    </row>
    <row r="735" spans="1:12" s="34" customFormat="1" ht="69">
      <c r="A735" s="222">
        <v>733</v>
      </c>
      <c r="B735" s="223" t="s">
        <v>3844</v>
      </c>
      <c r="C735" s="224"/>
      <c r="D735" s="224">
        <f>2012-1944</f>
        <v>68</v>
      </c>
      <c r="E735" s="225">
        <v>16180</v>
      </c>
      <c r="F735" s="226">
        <v>2114291</v>
      </c>
      <c r="G735" s="227" t="s">
        <v>3780</v>
      </c>
      <c r="H735" s="223" t="s">
        <v>3614</v>
      </c>
      <c r="I735" s="228" t="s">
        <v>3615</v>
      </c>
      <c r="J735" s="229" t="s">
        <v>3587</v>
      </c>
      <c r="K735" s="230" t="s">
        <v>3599</v>
      </c>
      <c r="L735" s="231" t="s">
        <v>3616</v>
      </c>
    </row>
    <row r="736" spans="1:12" s="34" customFormat="1" ht="35.25">
      <c r="A736" s="222">
        <v>734</v>
      </c>
      <c r="B736" s="223" t="s">
        <v>3845</v>
      </c>
      <c r="C736" s="224"/>
      <c r="D736" s="224">
        <f>2012-1943</f>
        <v>69</v>
      </c>
      <c r="E736" s="225">
        <v>15733</v>
      </c>
      <c r="F736" s="226">
        <v>2128513</v>
      </c>
      <c r="G736" s="227">
        <v>981569401</v>
      </c>
      <c r="H736" s="223" t="s">
        <v>3693</v>
      </c>
      <c r="I736" s="228" t="s">
        <v>3846</v>
      </c>
      <c r="J736" s="229" t="s">
        <v>3587</v>
      </c>
      <c r="K736" s="230" t="s">
        <v>3770</v>
      </c>
      <c r="L736" s="231">
        <v>984143625</v>
      </c>
    </row>
    <row r="737" spans="1:12" s="34" customFormat="1" ht="69">
      <c r="A737" s="222">
        <v>735</v>
      </c>
      <c r="B737" s="223" t="s">
        <v>3847</v>
      </c>
      <c r="C737" s="224" t="s">
        <v>3848</v>
      </c>
      <c r="D737" s="224">
        <f>2012-1932</f>
        <v>80</v>
      </c>
      <c r="E737" s="225">
        <v>11874</v>
      </c>
      <c r="F737" s="226">
        <v>2131510</v>
      </c>
      <c r="G737" s="227" t="s">
        <v>3849</v>
      </c>
      <c r="H737" s="223" t="s">
        <v>3614</v>
      </c>
      <c r="I737" s="228" t="s">
        <v>3615</v>
      </c>
      <c r="J737" s="229" t="s">
        <v>3587</v>
      </c>
      <c r="K737" s="230" t="s">
        <v>3599</v>
      </c>
      <c r="L737" s="231" t="s">
        <v>3616</v>
      </c>
    </row>
    <row r="738" spans="1:12" s="34" customFormat="1" ht="24">
      <c r="A738" s="222">
        <v>736</v>
      </c>
      <c r="B738" s="223" t="s">
        <v>3850</v>
      </c>
      <c r="C738" s="224"/>
      <c r="D738" s="224">
        <f>2012-1926</f>
        <v>86</v>
      </c>
      <c r="E738" s="225">
        <v>9641</v>
      </c>
      <c r="F738" s="226">
        <v>2153871</v>
      </c>
      <c r="G738" s="227"/>
      <c r="H738" s="223" t="s">
        <v>3851</v>
      </c>
      <c r="I738" s="228" t="s">
        <v>3852</v>
      </c>
      <c r="J738" s="229" t="s">
        <v>3587</v>
      </c>
      <c r="K738" s="230" t="s">
        <v>3853</v>
      </c>
      <c r="L738" s="231">
        <v>981250996</v>
      </c>
    </row>
    <row r="739" spans="1:12" s="34" customFormat="1" ht="136.5">
      <c r="A739" s="222">
        <v>737</v>
      </c>
      <c r="B739" s="223" t="s">
        <v>3854</v>
      </c>
      <c r="C739" s="224"/>
      <c r="D739" s="234">
        <f>2012-1936</f>
        <v>76</v>
      </c>
      <c r="E739" s="225">
        <v>13174</v>
      </c>
      <c r="F739" s="232">
        <v>2184303</v>
      </c>
      <c r="G739" s="227"/>
      <c r="H739" s="230" t="s">
        <v>3855</v>
      </c>
      <c r="I739" s="233" t="s">
        <v>3856</v>
      </c>
      <c r="J739" s="229" t="s">
        <v>3587</v>
      </c>
      <c r="K739" s="230" t="s">
        <v>3857</v>
      </c>
      <c r="L739" s="231">
        <v>961588928</v>
      </c>
    </row>
    <row r="740" spans="1:12" s="34" customFormat="1" ht="159">
      <c r="A740" s="222">
        <v>738</v>
      </c>
      <c r="B740" s="223" t="s">
        <v>3858</v>
      </c>
      <c r="C740" s="224" t="s">
        <v>3859</v>
      </c>
      <c r="D740" s="234">
        <f>2012-1936</f>
        <v>76</v>
      </c>
      <c r="E740" s="225">
        <v>13232</v>
      </c>
      <c r="F740" s="232">
        <v>2206944</v>
      </c>
      <c r="G740" s="227">
        <v>981380976</v>
      </c>
      <c r="H740" s="230" t="s">
        <v>3167</v>
      </c>
      <c r="I740" s="233" t="s">
        <v>3860</v>
      </c>
      <c r="J740" s="229" t="s">
        <v>3587</v>
      </c>
      <c r="K740" s="230" t="s">
        <v>3861</v>
      </c>
      <c r="L740" s="231">
        <v>961454456</v>
      </c>
    </row>
    <row r="741" spans="1:12" s="34" customFormat="1" ht="57.75">
      <c r="A741" s="222">
        <v>739</v>
      </c>
      <c r="B741" s="223" t="s">
        <v>3862</v>
      </c>
      <c r="C741" s="224" t="s">
        <v>1548</v>
      </c>
      <c r="D741" s="234">
        <f>2012-1947</f>
        <v>65</v>
      </c>
      <c r="E741" s="225">
        <v>17362</v>
      </c>
      <c r="F741" s="232">
        <v>2223654</v>
      </c>
      <c r="G741" s="227">
        <v>984299398</v>
      </c>
      <c r="H741" s="230" t="s">
        <v>3863</v>
      </c>
      <c r="I741" s="233" t="s">
        <v>3864</v>
      </c>
      <c r="J741" s="229" t="s">
        <v>3587</v>
      </c>
      <c r="K741" s="230" t="s">
        <v>3865</v>
      </c>
      <c r="L741" s="231">
        <v>984299398</v>
      </c>
    </row>
    <row r="742" spans="1:12" s="34" customFormat="1" ht="57.75">
      <c r="A742" s="222">
        <v>740</v>
      </c>
      <c r="B742" s="223" t="s">
        <v>3866</v>
      </c>
      <c r="C742" s="224"/>
      <c r="D742" s="224">
        <f>2012-1932</f>
        <v>80</v>
      </c>
      <c r="E742" s="225">
        <v>11892</v>
      </c>
      <c r="F742" s="226">
        <v>2230192</v>
      </c>
      <c r="G742" s="227" t="s">
        <v>3867</v>
      </c>
      <c r="H742" s="223" t="s">
        <v>3868</v>
      </c>
      <c r="I742" s="228" t="s">
        <v>3869</v>
      </c>
      <c r="J742" s="229" t="s">
        <v>3587</v>
      </c>
      <c r="K742" s="230" t="s">
        <v>3870</v>
      </c>
      <c r="L742" s="231" t="s">
        <v>3867</v>
      </c>
    </row>
    <row r="743" spans="1:12" s="34" customFormat="1" ht="69">
      <c r="A743" s="222">
        <v>741</v>
      </c>
      <c r="B743" s="223" t="s">
        <v>3871</v>
      </c>
      <c r="C743" s="224" t="s">
        <v>3872</v>
      </c>
      <c r="D743" s="224">
        <f>2012-1936</f>
        <v>76</v>
      </c>
      <c r="E743" s="225">
        <v>13270</v>
      </c>
      <c r="F743" s="226">
        <v>2239657</v>
      </c>
      <c r="G743" s="227" t="s">
        <v>3873</v>
      </c>
      <c r="H743" s="223" t="s">
        <v>3614</v>
      </c>
      <c r="I743" s="228" t="s">
        <v>3615</v>
      </c>
      <c r="J743" s="229" t="s">
        <v>3587</v>
      </c>
      <c r="K743" s="230" t="s">
        <v>3618</v>
      </c>
      <c r="L743" s="231" t="s">
        <v>3619</v>
      </c>
    </row>
    <row r="744" spans="1:12" s="34" customFormat="1" ht="46.5">
      <c r="A744" s="222">
        <v>742</v>
      </c>
      <c r="B744" s="223" t="s">
        <v>3874</v>
      </c>
      <c r="C744" s="224"/>
      <c r="D744" s="224">
        <f>2012-1925</f>
        <v>87</v>
      </c>
      <c r="E744" s="225">
        <v>9145</v>
      </c>
      <c r="F744" s="226">
        <v>2240238</v>
      </c>
      <c r="G744" s="227">
        <v>972253675</v>
      </c>
      <c r="H744" s="223" t="s">
        <v>3591</v>
      </c>
      <c r="I744" s="228" t="s">
        <v>3592</v>
      </c>
      <c r="J744" s="229" t="s">
        <v>3587</v>
      </c>
      <c r="K744" s="230" t="s">
        <v>3599</v>
      </c>
      <c r="L744" s="231">
        <v>971664684</v>
      </c>
    </row>
    <row r="745" spans="1:12" s="34" customFormat="1" ht="46.5">
      <c r="A745" s="222">
        <v>743</v>
      </c>
      <c r="B745" s="223" t="s">
        <v>3875</v>
      </c>
      <c r="C745" s="224"/>
      <c r="D745" s="224">
        <f>2012-1923</f>
        <v>89</v>
      </c>
      <c r="E745" s="225">
        <v>8639</v>
      </c>
      <c r="F745" s="226">
        <v>2264698</v>
      </c>
      <c r="G745" s="227">
        <v>984455928</v>
      </c>
      <c r="H745" s="223" t="s">
        <v>3591</v>
      </c>
      <c r="I745" s="228" t="s">
        <v>3592</v>
      </c>
      <c r="J745" s="229" t="s">
        <v>3587</v>
      </c>
      <c r="K745" s="230" t="s">
        <v>3599</v>
      </c>
      <c r="L745" s="231">
        <v>971664684</v>
      </c>
    </row>
    <row r="746" spans="1:12" s="34" customFormat="1" ht="46.5">
      <c r="A746" s="222">
        <v>744</v>
      </c>
      <c r="B746" s="223" t="s">
        <v>3876</v>
      </c>
      <c r="C746" s="224"/>
      <c r="D746" s="224">
        <f>2012-1936</f>
        <v>76</v>
      </c>
      <c r="E746" s="225">
        <v>13430</v>
      </c>
      <c r="F746" s="226">
        <v>2303077</v>
      </c>
      <c r="G746" s="227">
        <v>982725218</v>
      </c>
      <c r="H746" s="223" t="s">
        <v>3591</v>
      </c>
      <c r="I746" s="228" t="s">
        <v>3592</v>
      </c>
      <c r="J746" s="229" t="s">
        <v>3587</v>
      </c>
      <c r="K746" s="230" t="s">
        <v>3593</v>
      </c>
      <c r="L746" s="231">
        <v>982725218</v>
      </c>
    </row>
    <row r="747" spans="1:12" s="34" customFormat="1" ht="35.25">
      <c r="A747" s="222">
        <v>745</v>
      </c>
      <c r="B747" s="223" t="s">
        <v>3877</v>
      </c>
      <c r="C747" s="224"/>
      <c r="D747" s="224">
        <f>2012-1925</f>
        <v>87</v>
      </c>
      <c r="E747" s="225">
        <v>9154</v>
      </c>
      <c r="F747" s="226">
        <v>2394113</v>
      </c>
      <c r="G747" s="227">
        <v>985848917</v>
      </c>
      <c r="H747" s="223" t="s">
        <v>3684</v>
      </c>
      <c r="I747" s="228" t="s">
        <v>3685</v>
      </c>
      <c r="J747" s="229" t="s">
        <v>3587</v>
      </c>
      <c r="K747" s="230" t="s">
        <v>3686</v>
      </c>
      <c r="L747" s="231">
        <v>961765696</v>
      </c>
    </row>
    <row r="748" spans="1:12" s="34" customFormat="1" ht="350.25">
      <c r="A748" s="222">
        <v>746</v>
      </c>
      <c r="B748" s="223" t="s">
        <v>3878</v>
      </c>
      <c r="C748" s="224"/>
      <c r="D748" s="234">
        <f>2012-1942</f>
        <v>70</v>
      </c>
      <c r="E748" s="225">
        <v>15343</v>
      </c>
      <c r="F748" s="232">
        <v>2418099</v>
      </c>
      <c r="G748" s="227">
        <v>982201567</v>
      </c>
      <c r="H748" s="230" t="s">
        <v>3879</v>
      </c>
      <c r="I748" s="233" t="s">
        <v>3880</v>
      </c>
      <c r="J748" s="229" t="s">
        <v>3587</v>
      </c>
      <c r="K748" s="230" t="s">
        <v>3881</v>
      </c>
      <c r="L748" s="231">
        <v>982511300</v>
      </c>
    </row>
    <row r="749" spans="1:12" s="34" customFormat="1" ht="35.25">
      <c r="A749" s="222">
        <v>747</v>
      </c>
      <c r="B749" s="223" t="s">
        <v>3882</v>
      </c>
      <c r="C749" s="224"/>
      <c r="D749" s="224">
        <f>2012-1938</f>
        <v>74</v>
      </c>
      <c r="E749" s="225">
        <v>14079</v>
      </c>
      <c r="F749" s="226">
        <v>2450190</v>
      </c>
      <c r="G749" s="227">
        <v>983441192</v>
      </c>
      <c r="H749" s="223" t="s">
        <v>3883</v>
      </c>
      <c r="I749" s="228" t="s">
        <v>3884</v>
      </c>
      <c r="J749" s="229" t="s">
        <v>3587</v>
      </c>
      <c r="K749" s="230" t="s">
        <v>3885</v>
      </c>
      <c r="L749" s="231">
        <v>983441192</v>
      </c>
    </row>
    <row r="750" spans="1:12" s="34" customFormat="1" ht="215.25">
      <c r="A750" s="222">
        <v>748</v>
      </c>
      <c r="B750" s="223" t="s">
        <v>3886</v>
      </c>
      <c r="C750" s="224" t="s">
        <v>3887</v>
      </c>
      <c r="D750" s="234">
        <f>2012-1939</f>
        <v>73</v>
      </c>
      <c r="E750" s="225">
        <v>14250</v>
      </c>
      <c r="F750" s="232">
        <v>2458450</v>
      </c>
      <c r="G750" s="227">
        <v>981357405</v>
      </c>
      <c r="H750" s="230" t="s">
        <v>3888</v>
      </c>
      <c r="I750" s="233" t="s">
        <v>3889</v>
      </c>
      <c r="J750" s="229" t="s">
        <v>3587</v>
      </c>
      <c r="K750" s="230" t="s">
        <v>3890</v>
      </c>
      <c r="L750" s="231">
        <v>981357405</v>
      </c>
    </row>
    <row r="751" spans="1:12" s="34" customFormat="1" ht="125.25">
      <c r="A751" s="222">
        <v>749</v>
      </c>
      <c r="B751" s="223" t="s">
        <v>3891</v>
      </c>
      <c r="C751" s="224" t="s">
        <v>380</v>
      </c>
      <c r="D751" s="234">
        <f>2012-1927</f>
        <v>85</v>
      </c>
      <c r="E751" s="225">
        <v>10217</v>
      </c>
      <c r="F751" s="232">
        <v>2500665</v>
      </c>
      <c r="G751" s="227">
        <v>985775195</v>
      </c>
      <c r="H751" s="230" t="s">
        <v>3167</v>
      </c>
      <c r="I751" s="233" t="s">
        <v>3892</v>
      </c>
      <c r="J751" s="229" t="s">
        <v>3587</v>
      </c>
      <c r="K751" s="230" t="s">
        <v>3893</v>
      </c>
      <c r="L751" s="231">
        <v>981350030</v>
      </c>
    </row>
    <row r="752" spans="1:12" s="34" customFormat="1" ht="46.5">
      <c r="A752" s="222">
        <v>750</v>
      </c>
      <c r="B752" s="223" t="s">
        <v>3894</v>
      </c>
      <c r="C752" s="224" t="s">
        <v>3895</v>
      </c>
      <c r="D752" s="224">
        <f>2012-1930</f>
        <v>82</v>
      </c>
      <c r="E752" s="225">
        <v>11000</v>
      </c>
      <c r="F752" s="226">
        <v>2510093</v>
      </c>
      <c r="G752" s="227">
        <v>982597800</v>
      </c>
      <c r="H752" s="223" t="s">
        <v>3591</v>
      </c>
      <c r="I752" s="228" t="s">
        <v>3592</v>
      </c>
      <c r="J752" s="229" t="s">
        <v>3587</v>
      </c>
      <c r="K752" s="230" t="s">
        <v>3593</v>
      </c>
      <c r="L752" s="231">
        <v>982725218</v>
      </c>
    </row>
    <row r="753" spans="1:12" s="34" customFormat="1" ht="80.25">
      <c r="A753" s="222">
        <v>751</v>
      </c>
      <c r="B753" s="223" t="s">
        <v>3896</v>
      </c>
      <c r="C753" s="224"/>
      <c r="D753" s="224">
        <f>2012-1928</f>
        <v>84</v>
      </c>
      <c r="E753" s="225">
        <v>10560</v>
      </c>
      <c r="F753" s="232">
        <v>2598954</v>
      </c>
      <c r="G753" s="227" t="s">
        <v>3897</v>
      </c>
      <c r="H753" s="230" t="s">
        <v>3898</v>
      </c>
      <c r="I753" s="233" t="s">
        <v>3899</v>
      </c>
      <c r="J753" s="229" t="s">
        <v>3587</v>
      </c>
      <c r="K753" s="230"/>
      <c r="L753" s="231"/>
    </row>
    <row r="754" spans="1:12" s="34" customFormat="1" ht="69">
      <c r="A754" s="222">
        <v>752</v>
      </c>
      <c r="B754" s="223" t="s">
        <v>3900</v>
      </c>
      <c r="C754" s="224"/>
      <c r="D754" s="224">
        <f>2012-1943</f>
        <v>69</v>
      </c>
      <c r="E754" s="225">
        <v>15853</v>
      </c>
      <c r="F754" s="226">
        <v>2696981</v>
      </c>
      <c r="G754" s="227" t="s">
        <v>3613</v>
      </c>
      <c r="H754" s="223" t="s">
        <v>3614</v>
      </c>
      <c r="I754" s="228" t="s">
        <v>3615</v>
      </c>
      <c r="J754" s="229" t="s">
        <v>3587</v>
      </c>
      <c r="K754" s="230" t="s">
        <v>3599</v>
      </c>
      <c r="L754" s="231" t="s">
        <v>3616</v>
      </c>
    </row>
    <row r="755" spans="1:12" s="34" customFormat="1" ht="147.75">
      <c r="A755" s="222">
        <v>753</v>
      </c>
      <c r="B755" s="223" t="s">
        <v>3901</v>
      </c>
      <c r="C755" s="224" t="s">
        <v>3902</v>
      </c>
      <c r="D755" s="234">
        <f>2012-1938</f>
        <v>74</v>
      </c>
      <c r="E755" s="225">
        <v>13916</v>
      </c>
      <c r="F755" s="232">
        <v>2810602</v>
      </c>
      <c r="G755" s="227">
        <v>983969217</v>
      </c>
      <c r="H755" s="230" t="s">
        <v>3838</v>
      </c>
      <c r="I755" s="233" t="s">
        <v>3903</v>
      </c>
      <c r="J755" s="229" t="s">
        <v>3587</v>
      </c>
      <c r="K755" s="230" t="s">
        <v>1191</v>
      </c>
      <c r="L755" s="231">
        <v>82567567</v>
      </c>
    </row>
    <row r="756" spans="1:12" s="34" customFormat="1" ht="80.25">
      <c r="A756" s="222">
        <v>754</v>
      </c>
      <c r="B756" s="223" t="s">
        <v>3904</v>
      </c>
      <c r="C756" s="224" t="s">
        <v>469</v>
      </c>
      <c r="D756" s="234">
        <f>2012-1944</f>
        <v>68</v>
      </c>
      <c r="E756" s="225">
        <v>16350</v>
      </c>
      <c r="F756" s="232">
        <v>2934524</v>
      </c>
      <c r="G756" s="227">
        <v>981196018</v>
      </c>
      <c r="H756" s="230" t="s">
        <v>3905</v>
      </c>
      <c r="I756" s="233" t="s">
        <v>3906</v>
      </c>
      <c r="J756" s="229" t="s">
        <v>3587</v>
      </c>
      <c r="K756" s="230" t="s">
        <v>3907</v>
      </c>
      <c r="L756" s="231">
        <v>971244509</v>
      </c>
    </row>
    <row r="757" spans="1:12" s="34" customFormat="1" ht="114">
      <c r="A757" s="222">
        <v>755</v>
      </c>
      <c r="B757" s="223" t="s">
        <v>3908</v>
      </c>
      <c r="C757" s="224"/>
      <c r="D757" s="224">
        <f>2012-1945</f>
        <v>67</v>
      </c>
      <c r="E757" s="225">
        <v>16533</v>
      </c>
      <c r="F757" s="226">
        <v>2961249</v>
      </c>
      <c r="G757" s="227"/>
      <c r="H757" s="223" t="s">
        <v>3909</v>
      </c>
      <c r="I757" s="228" t="s">
        <v>3910</v>
      </c>
      <c r="J757" s="229" t="s">
        <v>3587</v>
      </c>
      <c r="K757" s="230" t="s">
        <v>3911</v>
      </c>
      <c r="L757" s="231" t="s">
        <v>3912</v>
      </c>
    </row>
    <row r="758" spans="1:12" s="34" customFormat="1" ht="35.25">
      <c r="A758" s="222">
        <v>756</v>
      </c>
      <c r="B758" s="223" t="s">
        <v>3913</v>
      </c>
      <c r="C758" s="224" t="s">
        <v>3914</v>
      </c>
      <c r="D758" s="224">
        <f>2012-1937</f>
        <v>75</v>
      </c>
      <c r="E758" s="225">
        <v>13607</v>
      </c>
      <c r="F758" s="226">
        <v>3283992</v>
      </c>
      <c r="G758" s="227">
        <v>961854965</v>
      </c>
      <c r="H758" s="223" t="s">
        <v>3841</v>
      </c>
      <c r="I758" s="228" t="s">
        <v>3842</v>
      </c>
      <c r="J758" s="229" t="s">
        <v>3587</v>
      </c>
      <c r="K758" s="230" t="s">
        <v>3843</v>
      </c>
      <c r="L758" s="231">
        <v>971683153</v>
      </c>
    </row>
    <row r="759" spans="1:12" s="34" customFormat="1" ht="114">
      <c r="A759" s="222">
        <v>757</v>
      </c>
      <c r="B759" s="223" t="s">
        <v>3915</v>
      </c>
      <c r="C759" s="224" t="s">
        <v>3916</v>
      </c>
      <c r="D759" s="234">
        <f>2012-1945</f>
        <v>67</v>
      </c>
      <c r="E759" s="225">
        <v>16737</v>
      </c>
      <c r="F759" s="232">
        <v>3552901</v>
      </c>
      <c r="G759" s="227">
        <v>961390919</v>
      </c>
      <c r="H759" s="230" t="s">
        <v>3917</v>
      </c>
      <c r="I759" s="233" t="s">
        <v>3918</v>
      </c>
      <c r="J759" s="229" t="s">
        <v>3587</v>
      </c>
      <c r="K759" s="230" t="s">
        <v>3919</v>
      </c>
      <c r="L759" s="231">
        <v>961390919</v>
      </c>
    </row>
    <row r="760" spans="1:12" s="34" customFormat="1" ht="147.75">
      <c r="A760" s="222">
        <v>758</v>
      </c>
      <c r="B760" s="223" t="s">
        <v>3920</v>
      </c>
      <c r="C760" s="224"/>
      <c r="D760" s="224">
        <f>2012-1934</f>
        <v>78</v>
      </c>
      <c r="E760" s="225">
        <v>12534</v>
      </c>
      <c r="F760" s="226">
        <v>3615776</v>
      </c>
      <c r="G760" s="227" t="s">
        <v>3921</v>
      </c>
      <c r="H760" s="223" t="s">
        <v>528</v>
      </c>
      <c r="I760" s="228" t="s">
        <v>3922</v>
      </c>
      <c r="J760" s="229" t="s">
        <v>3587</v>
      </c>
      <c r="K760" s="230" t="s">
        <v>3923</v>
      </c>
      <c r="L760" s="231" t="s">
        <v>3924</v>
      </c>
    </row>
    <row r="761" spans="1:12" s="34" customFormat="1" ht="204">
      <c r="A761" s="222">
        <v>759</v>
      </c>
      <c r="B761" s="223" t="s">
        <v>3925</v>
      </c>
      <c r="C761" s="224"/>
      <c r="D761" s="234">
        <f>2012-1930</f>
        <v>82</v>
      </c>
      <c r="E761" s="225">
        <v>10972</v>
      </c>
      <c r="F761" s="232">
        <v>3733753</v>
      </c>
      <c r="G761" s="227">
        <v>984484853</v>
      </c>
      <c r="H761" s="230" t="s">
        <v>3661</v>
      </c>
      <c r="I761" s="233" t="s">
        <v>3662</v>
      </c>
      <c r="J761" s="229" t="s">
        <v>3587</v>
      </c>
      <c r="K761" s="230" t="s">
        <v>3926</v>
      </c>
      <c r="L761" s="231">
        <v>971397769</v>
      </c>
    </row>
    <row r="762" spans="1:12" s="34" customFormat="1" ht="46.5">
      <c r="A762" s="222">
        <v>760</v>
      </c>
      <c r="B762" s="223" t="s">
        <v>3927</v>
      </c>
      <c r="C762" s="224" t="s">
        <v>3928</v>
      </c>
      <c r="D762" s="224">
        <f>2012-1938</f>
        <v>74</v>
      </c>
      <c r="E762" s="225">
        <v>13954</v>
      </c>
      <c r="F762" s="226">
        <v>3835422</v>
      </c>
      <c r="G762" s="227">
        <v>982948842</v>
      </c>
      <c r="H762" s="223" t="s">
        <v>3591</v>
      </c>
      <c r="I762" s="228" t="s">
        <v>3592</v>
      </c>
      <c r="J762" s="229" t="s">
        <v>3587</v>
      </c>
      <c r="K762" s="230" t="s">
        <v>3599</v>
      </c>
      <c r="L762" s="231">
        <v>971664684</v>
      </c>
    </row>
    <row r="763" spans="1:12" s="34" customFormat="1" ht="80.25">
      <c r="A763" s="222">
        <v>761</v>
      </c>
      <c r="B763" s="223" t="s">
        <v>3929</v>
      </c>
      <c r="C763" s="224" t="s">
        <v>3930</v>
      </c>
      <c r="D763" s="234">
        <f>2012-1921</f>
        <v>91</v>
      </c>
      <c r="E763" s="225">
        <v>7982</v>
      </c>
      <c r="F763" s="232">
        <v>3892268</v>
      </c>
      <c r="G763" s="227">
        <v>984529382</v>
      </c>
      <c r="H763" s="230" t="s">
        <v>3931</v>
      </c>
      <c r="I763" s="233" t="s">
        <v>3932</v>
      </c>
      <c r="J763" s="229" t="s">
        <v>3587</v>
      </c>
      <c r="K763" s="230" t="s">
        <v>3933</v>
      </c>
      <c r="L763" s="231">
        <v>984529382</v>
      </c>
    </row>
    <row r="764" spans="1:12" s="34" customFormat="1" ht="46.5">
      <c r="A764" s="222">
        <v>762</v>
      </c>
      <c r="B764" s="223" t="s">
        <v>3934</v>
      </c>
      <c r="C764" s="224"/>
      <c r="D764" s="224">
        <f>2012-1935</f>
        <v>77</v>
      </c>
      <c r="E764" s="225">
        <v>13025</v>
      </c>
      <c r="F764" s="226">
        <v>4075696</v>
      </c>
      <c r="G764" s="227">
        <v>981219642</v>
      </c>
      <c r="H764" s="223" t="s">
        <v>3591</v>
      </c>
      <c r="I764" s="228" t="s">
        <v>3592</v>
      </c>
      <c r="J764" s="229" t="s">
        <v>3587</v>
      </c>
      <c r="K764" s="230" t="s">
        <v>3599</v>
      </c>
      <c r="L764" s="231">
        <v>971664684</v>
      </c>
    </row>
    <row r="765" spans="1:12" s="34" customFormat="1" ht="57.75">
      <c r="A765" s="222">
        <v>763</v>
      </c>
      <c r="B765" s="223" t="s">
        <v>3935</v>
      </c>
      <c r="C765" s="224"/>
      <c r="D765" s="224">
        <f>2012-1943</f>
        <v>69</v>
      </c>
      <c r="E765" s="225">
        <v>15959</v>
      </c>
      <c r="F765" s="226">
        <v>4202463</v>
      </c>
      <c r="G765" s="227"/>
      <c r="H765" s="223" t="s">
        <v>3936</v>
      </c>
      <c r="I765" s="228" t="s">
        <v>3937</v>
      </c>
      <c r="J765" s="229" t="s">
        <v>3587</v>
      </c>
      <c r="K765" s="230"/>
      <c r="L765" s="231"/>
    </row>
    <row r="766" spans="1:12" s="34" customFormat="1" ht="125.25">
      <c r="A766" s="222">
        <v>764</v>
      </c>
      <c r="B766" s="223" t="s">
        <v>3938</v>
      </c>
      <c r="C766" s="224" t="s">
        <v>3939</v>
      </c>
      <c r="D766" s="224">
        <f>2012-1943</f>
        <v>69</v>
      </c>
      <c r="E766" s="225">
        <v>15871</v>
      </c>
      <c r="F766" s="226">
        <v>4233637</v>
      </c>
      <c r="G766" s="227"/>
      <c r="H766" s="223" t="s">
        <v>3775</v>
      </c>
      <c r="I766" s="228" t="s">
        <v>3776</v>
      </c>
      <c r="J766" s="229" t="s">
        <v>3587</v>
      </c>
      <c r="K766" s="230"/>
      <c r="L766" s="231"/>
    </row>
    <row r="767" spans="1:12" s="34" customFormat="1" ht="46.5">
      <c r="A767" s="222">
        <v>765</v>
      </c>
      <c r="B767" s="223" t="s">
        <v>3940</v>
      </c>
      <c r="C767" s="224"/>
      <c r="D767" s="224">
        <f>2012-1943</f>
        <v>69</v>
      </c>
      <c r="E767" s="225">
        <v>15753</v>
      </c>
      <c r="F767" s="226">
        <v>4287507</v>
      </c>
      <c r="G767" s="227"/>
      <c r="H767" s="223" t="s">
        <v>3591</v>
      </c>
      <c r="I767" s="228" t="s">
        <v>3592</v>
      </c>
      <c r="J767" s="229" t="s">
        <v>3587</v>
      </c>
      <c r="K767" s="230" t="s">
        <v>3599</v>
      </c>
      <c r="L767" s="231">
        <v>971664684</v>
      </c>
    </row>
    <row r="768" spans="1:12" s="34" customFormat="1" ht="114">
      <c r="A768" s="222">
        <v>766</v>
      </c>
      <c r="B768" s="223" t="s">
        <v>3941</v>
      </c>
      <c r="C768" s="224"/>
      <c r="D768" s="224">
        <f>2012-1934</f>
        <v>78</v>
      </c>
      <c r="E768" s="225">
        <v>12446</v>
      </c>
      <c r="F768" s="226">
        <v>4683079</v>
      </c>
      <c r="G768" s="227" t="s">
        <v>3942</v>
      </c>
      <c r="H768" s="223" t="s">
        <v>3587</v>
      </c>
      <c r="I768" s="228" t="s">
        <v>3943</v>
      </c>
      <c r="J768" s="229" t="s">
        <v>3587</v>
      </c>
      <c r="K768" s="230"/>
      <c r="L768" s="231"/>
    </row>
    <row r="769" spans="1:12" s="34" customFormat="1" ht="69">
      <c r="A769" s="222">
        <v>767</v>
      </c>
      <c r="B769" s="223" t="s">
        <v>3944</v>
      </c>
      <c r="C769" s="224"/>
      <c r="D769" s="224">
        <f>2012-1928</f>
        <v>84</v>
      </c>
      <c r="E769" s="225">
        <v>10457</v>
      </c>
      <c r="F769" s="226">
        <v>4694806</v>
      </c>
      <c r="G769" s="227" t="s">
        <v>3616</v>
      </c>
      <c r="H769" s="223" t="s">
        <v>3614</v>
      </c>
      <c r="I769" s="228" t="s">
        <v>3615</v>
      </c>
      <c r="J769" s="229" t="s">
        <v>3587</v>
      </c>
      <c r="K769" s="230" t="s">
        <v>3599</v>
      </c>
      <c r="L769" s="231" t="s">
        <v>3616</v>
      </c>
    </row>
    <row r="770" spans="1:12" s="34" customFormat="1" ht="102.75">
      <c r="A770" s="222">
        <v>768</v>
      </c>
      <c r="B770" s="223" t="s">
        <v>3945</v>
      </c>
      <c r="C770" s="224" t="s">
        <v>78</v>
      </c>
      <c r="D770" s="224">
        <v>73</v>
      </c>
      <c r="E770" s="225">
        <v>14305</v>
      </c>
      <c r="F770" s="232">
        <v>5858174</v>
      </c>
      <c r="G770" s="227" t="s">
        <v>3946</v>
      </c>
      <c r="H770" s="230" t="s">
        <v>3947</v>
      </c>
      <c r="I770" s="228" t="s">
        <v>3948</v>
      </c>
      <c r="J770" s="229" t="s">
        <v>3587</v>
      </c>
      <c r="K770" s="230" t="s">
        <v>3949</v>
      </c>
      <c r="L770" s="231" t="s">
        <v>3946</v>
      </c>
    </row>
    <row r="771" spans="1:12" s="34" customFormat="1" ht="114">
      <c r="A771" s="222">
        <v>769</v>
      </c>
      <c r="B771" s="223" t="s">
        <v>3950</v>
      </c>
      <c r="C771" s="224"/>
      <c r="D771" s="224">
        <f>2012-1940</f>
        <v>72</v>
      </c>
      <c r="E771" s="225">
        <v>14956</v>
      </c>
      <c r="F771" s="226">
        <v>6112988</v>
      </c>
      <c r="G771" s="227"/>
      <c r="H771" s="223" t="s">
        <v>3587</v>
      </c>
      <c r="I771" s="228" t="s">
        <v>3951</v>
      </c>
      <c r="J771" s="229" t="s">
        <v>3587</v>
      </c>
      <c r="K771" s="230"/>
      <c r="L771" s="231"/>
    </row>
    <row r="772" spans="1:12" s="34" customFormat="1" ht="69">
      <c r="A772" s="222">
        <v>770</v>
      </c>
      <c r="B772" s="223" t="s">
        <v>3952</v>
      </c>
      <c r="C772" s="224" t="s">
        <v>3953</v>
      </c>
      <c r="D772" s="224">
        <f>2012-1929</f>
        <v>83</v>
      </c>
      <c r="E772" s="225">
        <v>10678</v>
      </c>
      <c r="F772" s="226">
        <v>6851139</v>
      </c>
      <c r="G772" s="227" t="s">
        <v>3954</v>
      </c>
      <c r="H772" s="223" t="s">
        <v>3614</v>
      </c>
      <c r="I772" s="228" t="s">
        <v>3615</v>
      </c>
      <c r="J772" s="229" t="s">
        <v>3587</v>
      </c>
      <c r="K772" s="230" t="s">
        <v>3599</v>
      </c>
      <c r="L772" s="231" t="s">
        <v>3616</v>
      </c>
    </row>
    <row r="773" spans="1:12" s="34" customFormat="1" ht="69">
      <c r="A773" s="222">
        <v>771</v>
      </c>
      <c r="B773" s="223" t="s">
        <v>3955</v>
      </c>
      <c r="C773" s="224" t="s">
        <v>3956</v>
      </c>
      <c r="D773" s="234">
        <f>2012-1935</f>
        <v>77</v>
      </c>
      <c r="E773" s="225">
        <v>12834</v>
      </c>
      <c r="F773" s="232">
        <v>957120</v>
      </c>
      <c r="G773" s="227">
        <v>984340763</v>
      </c>
      <c r="H773" s="230" t="s">
        <v>3957</v>
      </c>
      <c r="I773" s="233" t="s">
        <v>3958</v>
      </c>
      <c r="J773" s="229" t="s">
        <v>3959</v>
      </c>
      <c r="K773" s="230" t="s">
        <v>3960</v>
      </c>
      <c r="L773" s="231">
        <v>984340763</v>
      </c>
    </row>
    <row r="774" spans="1:12" s="34" customFormat="1" ht="46.5">
      <c r="A774" s="222">
        <v>772</v>
      </c>
      <c r="B774" s="223" t="s">
        <v>3961</v>
      </c>
      <c r="C774" s="224"/>
      <c r="D774" s="224">
        <v>75</v>
      </c>
      <c r="E774" s="225">
        <v>13554</v>
      </c>
      <c r="F774" s="232">
        <v>1994682</v>
      </c>
      <c r="G774" s="227" t="s">
        <v>3962</v>
      </c>
      <c r="H774" s="230" t="s">
        <v>3963</v>
      </c>
      <c r="I774" s="228" t="s">
        <v>3964</v>
      </c>
      <c r="J774" s="229" t="s">
        <v>3965</v>
      </c>
      <c r="K774" s="230" t="s">
        <v>3966</v>
      </c>
      <c r="L774" s="231" t="s">
        <v>3962</v>
      </c>
    </row>
    <row r="775" spans="1:12" s="34" customFormat="1" ht="170.25">
      <c r="A775" s="222">
        <v>773</v>
      </c>
      <c r="B775" s="223" t="s">
        <v>3967</v>
      </c>
      <c r="C775" s="224" t="s">
        <v>3968</v>
      </c>
      <c r="D775" s="224">
        <f>2012-1945</f>
        <v>67</v>
      </c>
      <c r="E775" s="225">
        <v>16554</v>
      </c>
      <c r="F775" s="226">
        <v>5376976</v>
      </c>
      <c r="G775" s="227"/>
      <c r="H775" s="223" t="s">
        <v>3969</v>
      </c>
      <c r="I775" s="228" t="s">
        <v>3970</v>
      </c>
      <c r="J775" s="229" t="s">
        <v>3971</v>
      </c>
      <c r="K775" s="230"/>
      <c r="L775" s="231"/>
    </row>
    <row r="776" spans="1:12" s="34" customFormat="1" ht="80.25">
      <c r="A776" s="222">
        <v>774</v>
      </c>
      <c r="B776" s="223" t="s">
        <v>3972</v>
      </c>
      <c r="C776" s="224"/>
      <c r="D776" s="224">
        <f>2012-1928</f>
        <v>84</v>
      </c>
      <c r="E776" s="225">
        <v>10306</v>
      </c>
      <c r="F776" s="226">
        <v>183152</v>
      </c>
      <c r="G776" s="227"/>
      <c r="H776" s="223" t="s">
        <v>3973</v>
      </c>
      <c r="I776" s="228" t="s">
        <v>3974</v>
      </c>
      <c r="J776" s="229" t="s">
        <v>385</v>
      </c>
      <c r="K776" s="230"/>
      <c r="L776" s="231"/>
    </row>
    <row r="777" spans="1:12" s="34" customFormat="1" ht="80.25">
      <c r="A777" s="222">
        <v>775</v>
      </c>
      <c r="B777" s="223" t="s">
        <v>3975</v>
      </c>
      <c r="C777" s="224"/>
      <c r="D777" s="224">
        <f>2012-1936</f>
        <v>76</v>
      </c>
      <c r="E777" s="225">
        <v>13208</v>
      </c>
      <c r="F777" s="226">
        <v>281367</v>
      </c>
      <c r="G777" s="227"/>
      <c r="H777" s="223" t="s">
        <v>3973</v>
      </c>
      <c r="I777" s="228" t="s">
        <v>3974</v>
      </c>
      <c r="J777" s="229" t="s">
        <v>385</v>
      </c>
      <c r="K777" s="230"/>
      <c r="L777" s="231"/>
    </row>
    <row r="778" spans="1:12" s="34" customFormat="1" ht="80.25">
      <c r="A778" s="222">
        <v>776</v>
      </c>
      <c r="B778" s="223" t="s">
        <v>3976</v>
      </c>
      <c r="C778" s="224" t="s">
        <v>3977</v>
      </c>
      <c r="D778" s="224">
        <f>2012-1935</f>
        <v>77</v>
      </c>
      <c r="E778" s="225">
        <v>12954</v>
      </c>
      <c r="F778" s="226">
        <v>755437</v>
      </c>
      <c r="G778" s="227"/>
      <c r="H778" s="223" t="s">
        <v>3978</v>
      </c>
      <c r="I778" s="228" t="s">
        <v>3979</v>
      </c>
      <c r="J778" s="229" t="s">
        <v>385</v>
      </c>
      <c r="K778" s="230"/>
      <c r="L778" s="231"/>
    </row>
    <row r="779" spans="1:12" s="34" customFormat="1" ht="35.25">
      <c r="A779" s="222">
        <v>777</v>
      </c>
      <c r="B779" s="223" t="s">
        <v>3980</v>
      </c>
      <c r="C779" s="224"/>
      <c r="D779" s="224">
        <f>2012-1943</f>
        <v>69</v>
      </c>
      <c r="E779" s="225">
        <v>15878</v>
      </c>
      <c r="F779" s="226">
        <v>1260735</v>
      </c>
      <c r="G779" s="227" t="s">
        <v>3981</v>
      </c>
      <c r="H779" s="223" t="s">
        <v>3982</v>
      </c>
      <c r="I779" s="228" t="s">
        <v>3983</v>
      </c>
      <c r="J779" s="229" t="s">
        <v>385</v>
      </c>
      <c r="K779" s="230"/>
      <c r="L779" s="231"/>
    </row>
    <row r="780" spans="1:12" s="34" customFormat="1" ht="102.75">
      <c r="A780" s="222">
        <v>778</v>
      </c>
      <c r="B780" s="223" t="s">
        <v>3984</v>
      </c>
      <c r="C780" s="224"/>
      <c r="D780" s="224">
        <f>2012-1933</f>
        <v>79</v>
      </c>
      <c r="E780" s="225">
        <v>12105</v>
      </c>
      <c r="F780" s="226">
        <v>1981653</v>
      </c>
      <c r="G780" s="227"/>
      <c r="H780" s="223" t="s">
        <v>3985</v>
      </c>
      <c r="I780" s="228" t="s">
        <v>3986</v>
      </c>
      <c r="J780" s="229" t="s">
        <v>385</v>
      </c>
      <c r="K780" s="223" t="s">
        <v>3987</v>
      </c>
      <c r="L780" s="228" t="s">
        <v>3988</v>
      </c>
    </row>
    <row r="781" spans="1:12" s="34" customFormat="1" ht="80.25">
      <c r="A781" s="222">
        <v>779</v>
      </c>
      <c r="B781" s="223" t="s">
        <v>3989</v>
      </c>
      <c r="C781" s="224"/>
      <c r="D781" s="224">
        <f>2012-1941</f>
        <v>71</v>
      </c>
      <c r="E781" s="225">
        <v>15255</v>
      </c>
      <c r="F781" s="231">
        <v>1740783</v>
      </c>
      <c r="G781" s="227"/>
      <c r="H781" s="223" t="s">
        <v>3990</v>
      </c>
      <c r="I781" s="228" t="s">
        <v>3991</v>
      </c>
      <c r="J781" s="229" t="s">
        <v>3992</v>
      </c>
      <c r="K781" s="224"/>
      <c r="L781" s="231"/>
    </row>
    <row r="782" spans="1:12" s="34" customFormat="1" ht="80.25">
      <c r="A782" s="222">
        <v>780</v>
      </c>
      <c r="B782" s="223" t="s">
        <v>3993</v>
      </c>
      <c r="C782" s="224"/>
      <c r="D782" s="224">
        <f>2012-1938</f>
        <v>74</v>
      </c>
      <c r="E782" s="225">
        <v>14206</v>
      </c>
      <c r="F782" s="231">
        <v>2700194</v>
      </c>
      <c r="G782" s="227"/>
      <c r="H782" s="223" t="s">
        <v>3990</v>
      </c>
      <c r="I782" s="228" t="s">
        <v>3991</v>
      </c>
      <c r="J782" s="229" t="s">
        <v>3992</v>
      </c>
      <c r="K782" s="224" t="s">
        <v>3994</v>
      </c>
      <c r="L782" s="231">
        <v>21643825</v>
      </c>
    </row>
    <row r="783" spans="1:12" s="34" customFormat="1" ht="35.25">
      <c r="A783" s="222">
        <v>781</v>
      </c>
      <c r="B783" s="223" t="s">
        <v>3995</v>
      </c>
      <c r="C783" s="224"/>
      <c r="D783" s="224">
        <f>2012-1940</f>
        <v>72</v>
      </c>
      <c r="E783" s="225">
        <v>14825</v>
      </c>
      <c r="F783" s="226">
        <v>3540974</v>
      </c>
      <c r="G783" s="227">
        <v>981887717</v>
      </c>
      <c r="H783" s="223" t="s">
        <v>616</v>
      </c>
      <c r="I783" s="228" t="s">
        <v>3996</v>
      </c>
      <c r="J783" s="229" t="s">
        <v>3997</v>
      </c>
      <c r="K783" s="230" t="s">
        <v>3998</v>
      </c>
      <c r="L783" s="231">
        <v>982959763</v>
      </c>
    </row>
    <row r="784" spans="1:12" s="34" customFormat="1" ht="35.25">
      <c r="A784" s="222">
        <v>782</v>
      </c>
      <c r="B784" s="223" t="s">
        <v>3999</v>
      </c>
      <c r="C784" s="224" t="s">
        <v>4000</v>
      </c>
      <c r="D784" s="224">
        <f>2012-1940</f>
        <v>72</v>
      </c>
      <c r="E784" s="225">
        <v>14618</v>
      </c>
      <c r="F784" s="226">
        <v>3977676</v>
      </c>
      <c r="G784" s="227">
        <v>961883110</v>
      </c>
      <c r="H784" s="223" t="s">
        <v>616</v>
      </c>
      <c r="I784" s="228" t="s">
        <v>3996</v>
      </c>
      <c r="J784" s="229" t="s">
        <v>3997</v>
      </c>
      <c r="K784" s="230" t="s">
        <v>4001</v>
      </c>
      <c r="L784" s="231">
        <v>981887717</v>
      </c>
    </row>
    <row r="785" spans="1:12" s="34" customFormat="1" ht="260.25">
      <c r="A785" s="222">
        <v>783</v>
      </c>
      <c r="B785" s="223" t="s">
        <v>4002</v>
      </c>
      <c r="C785" s="224" t="s">
        <v>4003</v>
      </c>
      <c r="D785" s="234">
        <f>2012-1933</f>
        <v>79</v>
      </c>
      <c r="E785" s="225">
        <v>12330</v>
      </c>
      <c r="F785" s="232">
        <v>148049</v>
      </c>
      <c r="G785" s="227">
        <v>971914770</v>
      </c>
      <c r="H785" s="230"/>
      <c r="I785" s="233" t="s">
        <v>4004</v>
      </c>
      <c r="J785" s="229" t="s">
        <v>498</v>
      </c>
      <c r="K785" s="230"/>
      <c r="L785" s="231"/>
    </row>
    <row r="786" spans="1:12" s="34" customFormat="1" ht="69">
      <c r="A786" s="222">
        <v>784</v>
      </c>
      <c r="B786" s="223" t="s">
        <v>4005</v>
      </c>
      <c r="C786" s="224" t="s">
        <v>4006</v>
      </c>
      <c r="D786" s="234">
        <f>2012-1947</f>
        <v>65</v>
      </c>
      <c r="E786" s="225">
        <v>17262</v>
      </c>
      <c r="F786" s="232">
        <v>276825</v>
      </c>
      <c r="G786" s="227">
        <v>981897965</v>
      </c>
      <c r="H786" s="230" t="s">
        <v>4007</v>
      </c>
      <c r="I786" s="233" t="s">
        <v>4008</v>
      </c>
      <c r="J786" s="229" t="s">
        <v>4009</v>
      </c>
      <c r="K786" s="230" t="s">
        <v>4010</v>
      </c>
      <c r="L786" s="231">
        <v>984460655</v>
      </c>
    </row>
    <row r="787" spans="1:12" s="34" customFormat="1" ht="192.75">
      <c r="A787" s="222">
        <v>785</v>
      </c>
      <c r="B787" s="223" t="s">
        <v>4011</v>
      </c>
      <c r="C787" s="224"/>
      <c r="D787" s="224">
        <f>2012-1942</f>
        <v>70</v>
      </c>
      <c r="E787" s="225">
        <v>15618</v>
      </c>
      <c r="F787" s="226">
        <v>660880</v>
      </c>
      <c r="G787" s="227" t="s">
        <v>4012</v>
      </c>
      <c r="H787" s="223" t="s">
        <v>4013</v>
      </c>
      <c r="I787" s="228" t="s">
        <v>4014</v>
      </c>
      <c r="J787" s="229" t="s">
        <v>4009</v>
      </c>
      <c r="K787" s="246"/>
      <c r="L787" s="231"/>
    </row>
    <row r="788" spans="1:12" s="34" customFormat="1" ht="80.25">
      <c r="A788" s="222">
        <v>786</v>
      </c>
      <c r="B788" s="223" t="s">
        <v>4015</v>
      </c>
      <c r="C788" s="224" t="s">
        <v>4016</v>
      </c>
      <c r="D788" s="224">
        <f>2012-1945</f>
        <v>67</v>
      </c>
      <c r="E788" s="225">
        <v>16714</v>
      </c>
      <c r="F788" s="226">
        <v>1775866</v>
      </c>
      <c r="G788" s="227"/>
      <c r="H788" s="223" t="s">
        <v>501</v>
      </c>
      <c r="I788" s="228" t="s">
        <v>1500</v>
      </c>
      <c r="J788" s="229" t="s">
        <v>4009</v>
      </c>
      <c r="K788" s="230"/>
      <c r="L788" s="231"/>
    </row>
    <row r="789" spans="1:12" s="34" customFormat="1" ht="57.75">
      <c r="A789" s="222">
        <v>787</v>
      </c>
      <c r="B789" s="223" t="s">
        <v>4017</v>
      </c>
      <c r="C789" s="224"/>
      <c r="D789" s="224">
        <f>2012-1944</f>
        <v>68</v>
      </c>
      <c r="E789" s="225">
        <v>16294</v>
      </c>
      <c r="F789" s="226">
        <v>2686484</v>
      </c>
      <c r="G789" s="227">
        <v>984250484</v>
      </c>
      <c r="H789" s="223" t="s">
        <v>4009</v>
      </c>
      <c r="I789" s="228" t="s">
        <v>4018</v>
      </c>
      <c r="J789" s="229" t="s">
        <v>4009</v>
      </c>
      <c r="K789" s="230"/>
      <c r="L789" s="231"/>
    </row>
    <row r="790" spans="1:12" s="34" customFormat="1" ht="46.5">
      <c r="A790" s="222">
        <v>788</v>
      </c>
      <c r="B790" s="223" t="s">
        <v>4019</v>
      </c>
      <c r="C790" s="224" t="s">
        <v>76</v>
      </c>
      <c r="D790" s="224">
        <f>2012-1940</f>
        <v>72</v>
      </c>
      <c r="E790" s="225">
        <v>14799</v>
      </c>
      <c r="F790" s="226">
        <v>245306</v>
      </c>
      <c r="G790" s="227">
        <v>971143957</v>
      </c>
      <c r="H790" s="223" t="s">
        <v>4020</v>
      </c>
      <c r="I790" s="228" t="s">
        <v>4021</v>
      </c>
      <c r="J790" s="229" t="s">
        <v>4022</v>
      </c>
      <c r="K790" s="230" t="s">
        <v>4023</v>
      </c>
      <c r="L790" s="231">
        <v>984963548</v>
      </c>
    </row>
    <row r="791" spans="1:12" s="34" customFormat="1" ht="69">
      <c r="A791" s="222">
        <v>789</v>
      </c>
      <c r="B791" s="223" t="s">
        <v>4024</v>
      </c>
      <c r="C791" s="224"/>
      <c r="D791" s="224">
        <f>2012-1917</f>
        <v>95</v>
      </c>
      <c r="E791" s="225">
        <v>6395</v>
      </c>
      <c r="F791" s="226">
        <v>75136</v>
      </c>
      <c r="G791" s="227"/>
      <c r="H791" s="223" t="s">
        <v>4025</v>
      </c>
      <c r="I791" s="228" t="s">
        <v>4026</v>
      </c>
      <c r="J791" s="229" t="s">
        <v>4027</v>
      </c>
      <c r="K791" s="230" t="s">
        <v>4028</v>
      </c>
      <c r="L791" s="231" t="s">
        <v>4029</v>
      </c>
    </row>
    <row r="792" spans="1:12" s="34" customFormat="1" ht="35.25">
      <c r="A792" s="222">
        <v>790</v>
      </c>
      <c r="B792" s="223" t="s">
        <v>4030</v>
      </c>
      <c r="C792" s="224"/>
      <c r="D792" s="224">
        <f>2012-1936</f>
        <v>76</v>
      </c>
      <c r="E792" s="225">
        <v>13453</v>
      </c>
      <c r="F792" s="226">
        <v>237476</v>
      </c>
      <c r="G792" s="227"/>
      <c r="H792" s="223" t="s">
        <v>4025</v>
      </c>
      <c r="I792" s="228"/>
      <c r="J792" s="229" t="s">
        <v>4027</v>
      </c>
      <c r="K792" s="230" t="s">
        <v>4031</v>
      </c>
      <c r="L792" s="231" t="s">
        <v>4032</v>
      </c>
    </row>
    <row r="793" spans="1:12" s="34" customFormat="1" ht="69">
      <c r="A793" s="222">
        <v>791</v>
      </c>
      <c r="B793" s="223" t="s">
        <v>4031</v>
      </c>
      <c r="C793" s="224"/>
      <c r="D793" s="224">
        <f>2012-1946</f>
        <v>66</v>
      </c>
      <c r="E793" s="225">
        <v>16875</v>
      </c>
      <c r="F793" s="226">
        <v>299744</v>
      </c>
      <c r="G793" s="227"/>
      <c r="H793" s="223" t="s">
        <v>4025</v>
      </c>
      <c r="I793" s="228" t="s">
        <v>4026</v>
      </c>
      <c r="J793" s="229" t="s">
        <v>4027</v>
      </c>
      <c r="K793" s="230" t="s">
        <v>4028</v>
      </c>
      <c r="L793" s="231" t="s">
        <v>4033</v>
      </c>
    </row>
    <row r="794" spans="1:12" s="34" customFormat="1" ht="35.25">
      <c r="A794" s="222">
        <v>792</v>
      </c>
      <c r="B794" s="223" t="s">
        <v>4034</v>
      </c>
      <c r="C794" s="224"/>
      <c r="D794" s="224">
        <f>2012-1932</f>
        <v>80</v>
      </c>
      <c r="E794" s="225">
        <v>11694</v>
      </c>
      <c r="F794" s="226">
        <v>339500</v>
      </c>
      <c r="G794" s="227">
        <v>981732084</v>
      </c>
      <c r="H794" s="223" t="s">
        <v>4035</v>
      </c>
      <c r="I794" s="228" t="s">
        <v>4036</v>
      </c>
      <c r="J794" s="229" t="s">
        <v>4027</v>
      </c>
      <c r="K794" s="230" t="s">
        <v>4037</v>
      </c>
      <c r="L794" s="231">
        <v>981732084</v>
      </c>
    </row>
    <row r="795" spans="1:12" s="34" customFormat="1" ht="114">
      <c r="A795" s="222">
        <v>793</v>
      </c>
      <c r="B795" s="223" t="s">
        <v>4038</v>
      </c>
      <c r="C795" s="224"/>
      <c r="D795" s="224">
        <f>2012-1932</f>
        <v>80</v>
      </c>
      <c r="E795" s="225">
        <v>11836</v>
      </c>
      <c r="F795" s="232">
        <v>473879</v>
      </c>
      <c r="G795" s="227" t="s">
        <v>4039</v>
      </c>
      <c r="H795" s="230" t="s">
        <v>4040</v>
      </c>
      <c r="I795" s="233" t="s">
        <v>4041</v>
      </c>
      <c r="J795" s="229" t="s">
        <v>4027</v>
      </c>
      <c r="K795" s="230"/>
      <c r="L795" s="231"/>
    </row>
    <row r="796" spans="1:12" s="34" customFormat="1" ht="181.5">
      <c r="A796" s="222">
        <v>794</v>
      </c>
      <c r="B796" s="223" t="s">
        <v>4042</v>
      </c>
      <c r="C796" s="224"/>
      <c r="D796" s="224">
        <f>2012-1933</f>
        <v>79</v>
      </c>
      <c r="E796" s="225">
        <v>12244</v>
      </c>
      <c r="F796" s="226">
        <v>731354</v>
      </c>
      <c r="G796" s="227" t="s">
        <v>4043</v>
      </c>
      <c r="H796" s="223" t="s">
        <v>4044</v>
      </c>
      <c r="I796" s="228" t="s">
        <v>4045</v>
      </c>
      <c r="J796" s="229" t="s">
        <v>4027</v>
      </c>
      <c r="K796" s="230"/>
      <c r="L796" s="231"/>
    </row>
    <row r="797" spans="1:12" s="34" customFormat="1" ht="170.25">
      <c r="A797" s="222">
        <v>795</v>
      </c>
      <c r="B797" s="223" t="s">
        <v>4046</v>
      </c>
      <c r="C797" s="224" t="s">
        <v>4047</v>
      </c>
      <c r="D797" s="234">
        <f>2012-1945</f>
        <v>67</v>
      </c>
      <c r="E797" s="225">
        <v>16791</v>
      </c>
      <c r="F797" s="232">
        <v>851587</v>
      </c>
      <c r="G797" s="227">
        <v>991715099</v>
      </c>
      <c r="H797" s="230" t="s">
        <v>4048</v>
      </c>
      <c r="I797" s="233" t="s">
        <v>4049</v>
      </c>
      <c r="J797" s="229" t="s">
        <v>4027</v>
      </c>
      <c r="K797" s="230" t="s">
        <v>4050</v>
      </c>
      <c r="L797" s="231">
        <v>991595229</v>
      </c>
    </row>
    <row r="798" spans="1:12" s="34" customFormat="1" ht="46.5">
      <c r="A798" s="222">
        <v>796</v>
      </c>
      <c r="B798" s="223" t="s">
        <v>4051</v>
      </c>
      <c r="C798" s="224"/>
      <c r="D798" s="224">
        <f>2012-1940</f>
        <v>72</v>
      </c>
      <c r="E798" s="225">
        <v>14647</v>
      </c>
      <c r="F798" s="226">
        <v>1219056</v>
      </c>
      <c r="G798" s="227"/>
      <c r="H798" s="223" t="s">
        <v>4052</v>
      </c>
      <c r="I798" s="228" t="s">
        <v>4053</v>
      </c>
      <c r="J798" s="229" t="s">
        <v>4027</v>
      </c>
      <c r="K798" s="230" t="s">
        <v>4054</v>
      </c>
      <c r="L798" s="231" t="s">
        <v>4055</v>
      </c>
    </row>
    <row r="799" spans="1:12" s="34" customFormat="1" ht="114">
      <c r="A799" s="222">
        <v>797</v>
      </c>
      <c r="B799" s="223" t="s">
        <v>4056</v>
      </c>
      <c r="C799" s="224"/>
      <c r="D799" s="224">
        <v>68</v>
      </c>
      <c r="E799" s="225">
        <v>16137</v>
      </c>
      <c r="F799" s="232">
        <v>1280111</v>
      </c>
      <c r="G799" s="227" t="s">
        <v>4057</v>
      </c>
      <c r="H799" s="230" t="s">
        <v>4058</v>
      </c>
      <c r="I799" s="228" t="s">
        <v>4059</v>
      </c>
      <c r="J799" s="229" t="s">
        <v>4027</v>
      </c>
      <c r="K799" s="230" t="s">
        <v>4060</v>
      </c>
      <c r="L799" s="231" t="s">
        <v>4057</v>
      </c>
    </row>
    <row r="800" spans="1:12" s="34" customFormat="1" ht="24">
      <c r="A800" s="222">
        <v>798</v>
      </c>
      <c r="B800" s="223" t="s">
        <v>4061</v>
      </c>
      <c r="C800" s="224" t="s">
        <v>4062</v>
      </c>
      <c r="D800" s="224">
        <v>83</v>
      </c>
      <c r="E800" s="225">
        <v>10595</v>
      </c>
      <c r="F800" s="232">
        <v>1501101</v>
      </c>
      <c r="G800" s="227" t="s">
        <v>4063</v>
      </c>
      <c r="H800" s="230" t="s">
        <v>4064</v>
      </c>
      <c r="I800" s="228" t="s">
        <v>4065</v>
      </c>
      <c r="J800" s="229" t="s">
        <v>4027</v>
      </c>
      <c r="K800" s="230" t="s">
        <v>4066</v>
      </c>
      <c r="L800" s="231" t="s">
        <v>4063</v>
      </c>
    </row>
    <row r="801" spans="1:12" s="34" customFormat="1" ht="80.25">
      <c r="A801" s="222">
        <v>799</v>
      </c>
      <c r="B801" s="223" t="s">
        <v>4067</v>
      </c>
      <c r="C801" s="224"/>
      <c r="D801" s="224">
        <f>2012-1934</f>
        <v>78</v>
      </c>
      <c r="E801" s="225">
        <v>12469</v>
      </c>
      <c r="F801" s="226">
        <v>1510225</v>
      </c>
      <c r="G801" s="227"/>
      <c r="H801" s="223" t="s">
        <v>4068</v>
      </c>
      <c r="I801" s="228" t="s">
        <v>4069</v>
      </c>
      <c r="J801" s="229" t="s">
        <v>4027</v>
      </c>
      <c r="K801" s="230"/>
      <c r="L801" s="231"/>
    </row>
    <row r="802" spans="1:12" s="34" customFormat="1" ht="80.25">
      <c r="A802" s="222">
        <v>800</v>
      </c>
      <c r="B802" s="223" t="s">
        <v>4070</v>
      </c>
      <c r="C802" s="224"/>
      <c r="D802" s="224">
        <f>2012-1927</f>
        <v>85</v>
      </c>
      <c r="E802" s="225">
        <v>10081</v>
      </c>
      <c r="F802" s="226">
        <v>1510789</v>
      </c>
      <c r="G802" s="227"/>
      <c r="H802" s="223" t="s">
        <v>4068</v>
      </c>
      <c r="I802" s="228" t="s">
        <v>4069</v>
      </c>
      <c r="J802" s="229" t="s">
        <v>4027</v>
      </c>
      <c r="K802" s="230" t="s">
        <v>4071</v>
      </c>
      <c r="L802" s="231" t="s">
        <v>4072</v>
      </c>
    </row>
    <row r="803" spans="1:12" s="34" customFormat="1" ht="91.5">
      <c r="A803" s="222">
        <v>801</v>
      </c>
      <c r="B803" s="223" t="s">
        <v>4073</v>
      </c>
      <c r="C803" s="224"/>
      <c r="D803" s="224">
        <f>2012-1942</f>
        <v>70</v>
      </c>
      <c r="E803" s="225">
        <v>15504</v>
      </c>
      <c r="F803" s="226">
        <v>1640282</v>
      </c>
      <c r="G803" s="227" t="s">
        <v>4074</v>
      </c>
      <c r="H803" s="223" t="s">
        <v>4075</v>
      </c>
      <c r="I803" s="228" t="s">
        <v>4076</v>
      </c>
      <c r="J803" s="229" t="s">
        <v>4027</v>
      </c>
      <c r="K803" s="230" t="s">
        <v>4077</v>
      </c>
      <c r="L803" s="231" t="s">
        <v>4078</v>
      </c>
    </row>
    <row r="804" spans="1:12" s="34" customFormat="1" ht="327.75">
      <c r="A804" s="222">
        <v>802</v>
      </c>
      <c r="B804" s="223" t="s">
        <v>4079</v>
      </c>
      <c r="C804" s="224" t="s">
        <v>4080</v>
      </c>
      <c r="D804" s="224">
        <f>2012-1938</f>
        <v>74</v>
      </c>
      <c r="E804" s="225">
        <v>14215</v>
      </c>
      <c r="F804" s="226">
        <v>1676674</v>
      </c>
      <c r="G804" s="227" t="s">
        <v>4081</v>
      </c>
      <c r="H804" s="223" t="s">
        <v>4082</v>
      </c>
      <c r="I804" s="228" t="s">
        <v>4083</v>
      </c>
      <c r="J804" s="229" t="s">
        <v>4027</v>
      </c>
      <c r="K804" s="230" t="s">
        <v>4084</v>
      </c>
      <c r="L804" s="231" t="s">
        <v>4085</v>
      </c>
    </row>
    <row r="805" spans="1:12" s="34" customFormat="1" ht="159">
      <c r="A805" s="222">
        <v>803</v>
      </c>
      <c r="B805" s="223" t="s">
        <v>4086</v>
      </c>
      <c r="C805" s="224"/>
      <c r="D805" s="224">
        <f>2012-1937</f>
        <v>75</v>
      </c>
      <c r="E805" s="225">
        <v>13706</v>
      </c>
      <c r="F805" s="226">
        <v>1680626</v>
      </c>
      <c r="G805" s="227" t="s">
        <v>4087</v>
      </c>
      <c r="H805" s="223" t="s">
        <v>4027</v>
      </c>
      <c r="I805" s="228" t="s">
        <v>4088</v>
      </c>
      <c r="J805" s="229" t="s">
        <v>4027</v>
      </c>
      <c r="K805" s="230"/>
      <c r="L805" s="231"/>
    </row>
    <row r="806" spans="1:12" s="34" customFormat="1" ht="57.75">
      <c r="A806" s="222">
        <v>804</v>
      </c>
      <c r="B806" s="223" t="s">
        <v>4089</v>
      </c>
      <c r="C806" s="224"/>
      <c r="D806" s="224">
        <f>2012-1942</f>
        <v>70</v>
      </c>
      <c r="E806" s="225">
        <v>15506</v>
      </c>
      <c r="F806" s="226">
        <v>1876789</v>
      </c>
      <c r="G806" s="227" t="s">
        <v>4090</v>
      </c>
      <c r="H806" s="223" t="s">
        <v>4091</v>
      </c>
      <c r="I806" s="228" t="s">
        <v>4092</v>
      </c>
      <c r="J806" s="229" t="s">
        <v>4027</v>
      </c>
      <c r="K806" s="230" t="s">
        <v>4093</v>
      </c>
      <c r="L806" s="231" t="s">
        <v>4094</v>
      </c>
    </row>
    <row r="807" spans="1:12" s="34" customFormat="1" ht="35.25">
      <c r="A807" s="222">
        <v>805</v>
      </c>
      <c r="B807" s="223" t="s">
        <v>4095</v>
      </c>
      <c r="C807" s="224"/>
      <c r="D807" s="224">
        <f>2012-1942</f>
        <v>70</v>
      </c>
      <c r="E807" s="225">
        <v>15634</v>
      </c>
      <c r="F807" s="226">
        <v>1885754</v>
      </c>
      <c r="G807" s="227">
        <v>972446656</v>
      </c>
      <c r="H807" s="223" t="s">
        <v>4096</v>
      </c>
      <c r="I807" s="228" t="s">
        <v>4097</v>
      </c>
      <c r="J807" s="229" t="s">
        <v>4027</v>
      </c>
      <c r="K807" s="230" t="s">
        <v>4098</v>
      </c>
      <c r="L807" s="231">
        <v>972446656</v>
      </c>
    </row>
    <row r="808" spans="1:12" s="34" customFormat="1" ht="69">
      <c r="A808" s="222">
        <v>806</v>
      </c>
      <c r="B808" s="223" t="s">
        <v>4099</v>
      </c>
      <c r="C808" s="224"/>
      <c r="D808" s="224">
        <f>2012-1928</f>
        <v>84</v>
      </c>
      <c r="E808" s="225">
        <v>10433</v>
      </c>
      <c r="F808" s="226">
        <v>1969787</v>
      </c>
      <c r="G808" s="227"/>
      <c r="H808" s="223" t="s">
        <v>503</v>
      </c>
      <c r="I808" s="228" t="s">
        <v>4100</v>
      </c>
      <c r="J808" s="229" t="s">
        <v>4027</v>
      </c>
      <c r="K808" s="230" t="s">
        <v>4101</v>
      </c>
      <c r="L808" s="231">
        <v>991805670</v>
      </c>
    </row>
    <row r="809" spans="1:12" s="34" customFormat="1" ht="24">
      <c r="A809" s="222">
        <v>807</v>
      </c>
      <c r="B809" s="223" t="s">
        <v>4102</v>
      </c>
      <c r="C809" s="224"/>
      <c r="D809" s="224">
        <f>2012-1942</f>
        <v>70</v>
      </c>
      <c r="E809" s="225">
        <v>15422</v>
      </c>
      <c r="F809" s="226">
        <v>2009660</v>
      </c>
      <c r="G809" s="227"/>
      <c r="H809" s="223" t="s">
        <v>503</v>
      </c>
      <c r="I809" s="228" t="s">
        <v>4103</v>
      </c>
      <c r="J809" s="229" t="s">
        <v>4027</v>
      </c>
      <c r="K809" s="230" t="s">
        <v>4104</v>
      </c>
      <c r="L809" s="231">
        <v>984176681</v>
      </c>
    </row>
    <row r="810" spans="1:12" s="34" customFormat="1" ht="35.25">
      <c r="A810" s="222">
        <v>808</v>
      </c>
      <c r="B810" s="223" t="s">
        <v>4105</v>
      </c>
      <c r="C810" s="224"/>
      <c r="D810" s="224">
        <f>2012-1945</f>
        <v>67</v>
      </c>
      <c r="E810" s="225">
        <v>16687</v>
      </c>
      <c r="F810" s="226">
        <v>2009661</v>
      </c>
      <c r="G810" s="227"/>
      <c r="H810" s="223" t="s">
        <v>503</v>
      </c>
      <c r="I810" s="228" t="s">
        <v>4106</v>
      </c>
      <c r="J810" s="229" t="s">
        <v>4027</v>
      </c>
      <c r="K810" s="230" t="s">
        <v>4104</v>
      </c>
      <c r="L810" s="231">
        <v>984176681</v>
      </c>
    </row>
    <row r="811" spans="1:12" s="34" customFormat="1" ht="46.5">
      <c r="A811" s="222">
        <v>809</v>
      </c>
      <c r="B811" s="223" t="s">
        <v>4107</v>
      </c>
      <c r="C811" s="224"/>
      <c r="D811" s="234">
        <f>2012-1940</f>
        <v>72</v>
      </c>
      <c r="E811" s="225">
        <v>14719</v>
      </c>
      <c r="F811" s="232">
        <v>2081647</v>
      </c>
      <c r="G811" s="227">
        <v>972644138</v>
      </c>
      <c r="H811" s="230"/>
      <c r="I811" s="233" t="s">
        <v>4108</v>
      </c>
      <c r="J811" s="229" t="s">
        <v>4027</v>
      </c>
      <c r="K811" s="230"/>
      <c r="L811" s="231"/>
    </row>
    <row r="812" spans="1:12" s="34" customFormat="1" ht="35.25">
      <c r="A812" s="222">
        <v>810</v>
      </c>
      <c r="B812" s="223" t="s">
        <v>4109</v>
      </c>
      <c r="C812" s="224"/>
      <c r="D812" s="224">
        <f>2012-1945</f>
        <v>67</v>
      </c>
      <c r="E812" s="225">
        <v>16609</v>
      </c>
      <c r="F812" s="226">
        <v>2121846</v>
      </c>
      <c r="G812" s="227" t="s">
        <v>4110</v>
      </c>
      <c r="H812" s="223" t="s">
        <v>4111</v>
      </c>
      <c r="I812" s="228" t="s">
        <v>4112</v>
      </c>
      <c r="J812" s="229" t="s">
        <v>4027</v>
      </c>
      <c r="K812" s="230"/>
      <c r="L812" s="231"/>
    </row>
    <row r="813" spans="1:12" s="34" customFormat="1" ht="159">
      <c r="A813" s="222">
        <v>811</v>
      </c>
      <c r="B813" s="223" t="s">
        <v>4113</v>
      </c>
      <c r="C813" s="224"/>
      <c r="D813" s="224">
        <f>2012-1946</f>
        <v>66</v>
      </c>
      <c r="E813" s="225">
        <v>16923</v>
      </c>
      <c r="F813" s="232">
        <v>2122874</v>
      </c>
      <c r="G813" s="227" t="s">
        <v>4114</v>
      </c>
      <c r="H813" s="230" t="s">
        <v>4115</v>
      </c>
      <c r="I813" s="233" t="s">
        <v>4116</v>
      </c>
      <c r="J813" s="229" t="s">
        <v>4027</v>
      </c>
      <c r="K813" s="230"/>
      <c r="L813" s="231"/>
    </row>
    <row r="814" spans="1:12" s="34" customFormat="1" ht="102.75">
      <c r="A814" s="222">
        <v>812</v>
      </c>
      <c r="B814" s="223" t="s">
        <v>4117</v>
      </c>
      <c r="C814" s="224" t="s">
        <v>525</v>
      </c>
      <c r="D814" s="234">
        <f>2012-1934</f>
        <v>78</v>
      </c>
      <c r="E814" s="225">
        <v>12482</v>
      </c>
      <c r="F814" s="232">
        <v>2124160</v>
      </c>
      <c r="G814" s="227">
        <v>982124797</v>
      </c>
      <c r="H814" s="230" t="s">
        <v>4118</v>
      </c>
      <c r="I814" s="233" t="s">
        <v>4119</v>
      </c>
      <c r="J814" s="229" t="s">
        <v>4027</v>
      </c>
      <c r="K814" s="230" t="s">
        <v>4120</v>
      </c>
      <c r="L814" s="231">
        <v>983297892</v>
      </c>
    </row>
    <row r="815" spans="1:12" s="34" customFormat="1" ht="35.25">
      <c r="A815" s="222">
        <v>813</v>
      </c>
      <c r="B815" s="223" t="s">
        <v>4121</v>
      </c>
      <c r="C815" s="224"/>
      <c r="D815" s="224">
        <v>66</v>
      </c>
      <c r="E815" s="225">
        <v>16908</v>
      </c>
      <c r="F815" s="232">
        <v>2156929</v>
      </c>
      <c r="G815" s="227">
        <v>984755816</v>
      </c>
      <c r="H815" s="230" t="s">
        <v>4122</v>
      </c>
      <c r="I815" s="228" t="s">
        <v>4123</v>
      </c>
      <c r="J815" s="229" t="s">
        <v>4027</v>
      </c>
      <c r="K815" s="230" t="s">
        <v>4124</v>
      </c>
      <c r="L815" s="231"/>
    </row>
    <row r="816" spans="1:12" s="34" customFormat="1" ht="35.25">
      <c r="A816" s="222">
        <v>814</v>
      </c>
      <c r="B816" s="223" t="s">
        <v>4125</v>
      </c>
      <c r="C816" s="224" t="s">
        <v>619</v>
      </c>
      <c r="D816" s="224">
        <v>78</v>
      </c>
      <c r="E816" s="225">
        <v>12761</v>
      </c>
      <c r="F816" s="232">
        <v>2175513</v>
      </c>
      <c r="G816" s="227" t="s">
        <v>4126</v>
      </c>
      <c r="H816" s="230" t="s">
        <v>4127</v>
      </c>
      <c r="I816" s="228" t="s">
        <v>4128</v>
      </c>
      <c r="J816" s="229" t="s">
        <v>4027</v>
      </c>
      <c r="K816" s="230" t="s">
        <v>4129</v>
      </c>
      <c r="L816" s="231" t="s">
        <v>4130</v>
      </c>
    </row>
    <row r="817" spans="1:12" s="34" customFormat="1" ht="46.5">
      <c r="A817" s="222">
        <v>815</v>
      </c>
      <c r="B817" s="223" t="s">
        <v>4131</v>
      </c>
      <c r="C817" s="224"/>
      <c r="D817" s="224">
        <v>72</v>
      </c>
      <c r="E817" s="225">
        <v>14782</v>
      </c>
      <c r="F817" s="232">
        <v>2464728</v>
      </c>
      <c r="G817" s="227"/>
      <c r="H817" s="230" t="s">
        <v>4132</v>
      </c>
      <c r="I817" s="228" t="s">
        <v>4133</v>
      </c>
      <c r="J817" s="229" t="s">
        <v>4027</v>
      </c>
      <c r="K817" s="230" t="s">
        <v>4134</v>
      </c>
      <c r="L817" s="231" t="s">
        <v>4135</v>
      </c>
    </row>
    <row r="818" spans="1:12" s="34" customFormat="1" ht="35.25">
      <c r="A818" s="222">
        <v>816</v>
      </c>
      <c r="B818" s="223" t="s">
        <v>4136</v>
      </c>
      <c r="C818" s="224"/>
      <c r="D818" s="224">
        <v>75</v>
      </c>
      <c r="E818" s="225">
        <v>13535</v>
      </c>
      <c r="F818" s="232">
        <v>2500886</v>
      </c>
      <c r="G818" s="227" t="s">
        <v>4137</v>
      </c>
      <c r="H818" s="230" t="s">
        <v>4122</v>
      </c>
      <c r="I818" s="228" t="s">
        <v>4123</v>
      </c>
      <c r="J818" s="229" t="s">
        <v>4027</v>
      </c>
      <c r="K818" s="230" t="s">
        <v>4124</v>
      </c>
      <c r="L818" s="231"/>
    </row>
    <row r="819" spans="1:12" s="34" customFormat="1" ht="46.5">
      <c r="A819" s="222">
        <v>817</v>
      </c>
      <c r="B819" s="223" t="s">
        <v>4138</v>
      </c>
      <c r="C819" s="224"/>
      <c r="D819" s="224">
        <v>80</v>
      </c>
      <c r="E819" s="225">
        <v>12004</v>
      </c>
      <c r="F819" s="232">
        <v>2507280</v>
      </c>
      <c r="G819" s="227" t="s">
        <v>4139</v>
      </c>
      <c r="H819" s="230"/>
      <c r="I819" s="228" t="s">
        <v>4140</v>
      </c>
      <c r="J819" s="229" t="s">
        <v>4027</v>
      </c>
      <c r="K819" s="230" t="s">
        <v>4141</v>
      </c>
      <c r="L819" s="231">
        <v>981539232</v>
      </c>
    </row>
    <row r="820" spans="1:12" s="34" customFormat="1" ht="35.25">
      <c r="A820" s="222">
        <v>818</v>
      </c>
      <c r="B820" s="223" t="s">
        <v>4142</v>
      </c>
      <c r="C820" s="224"/>
      <c r="D820" s="224">
        <f>2012-1932</f>
        <v>80</v>
      </c>
      <c r="E820" s="225">
        <v>11966</v>
      </c>
      <c r="F820" s="226">
        <v>2519300</v>
      </c>
      <c r="G820" s="227"/>
      <c r="H820" s="223" t="s">
        <v>4143</v>
      </c>
      <c r="I820" s="228" t="s">
        <v>4144</v>
      </c>
      <c r="J820" s="229" t="s">
        <v>4027</v>
      </c>
      <c r="K820" s="230"/>
      <c r="L820" s="231"/>
    </row>
    <row r="821" spans="1:12" s="34" customFormat="1" ht="80.25">
      <c r="A821" s="222">
        <v>819</v>
      </c>
      <c r="B821" s="223" t="s">
        <v>4145</v>
      </c>
      <c r="C821" s="224" t="s">
        <v>4146</v>
      </c>
      <c r="D821" s="224">
        <f>2012-1940</f>
        <v>72</v>
      </c>
      <c r="E821" s="225">
        <v>14927</v>
      </c>
      <c r="F821" s="226">
        <v>2543178</v>
      </c>
      <c r="G821" s="227" t="s">
        <v>4147</v>
      </c>
      <c r="H821" s="223" t="s">
        <v>4148</v>
      </c>
      <c r="I821" s="228" t="s">
        <v>4149</v>
      </c>
      <c r="J821" s="229" t="s">
        <v>4027</v>
      </c>
      <c r="K821" s="230" t="s">
        <v>4150</v>
      </c>
      <c r="L821" s="231" t="s">
        <v>4147</v>
      </c>
    </row>
    <row r="822" spans="1:12" s="34" customFormat="1" ht="181.5">
      <c r="A822" s="222">
        <v>820</v>
      </c>
      <c r="B822" s="223" t="s">
        <v>4151</v>
      </c>
      <c r="C822" s="224"/>
      <c r="D822" s="224">
        <f>2012-1931</f>
        <v>81</v>
      </c>
      <c r="E822" s="225">
        <v>11399</v>
      </c>
      <c r="F822" s="232">
        <v>2548496</v>
      </c>
      <c r="G822" s="227"/>
      <c r="H822" s="230" t="s">
        <v>4152</v>
      </c>
      <c r="I822" s="233" t="s">
        <v>4153</v>
      </c>
      <c r="J822" s="229" t="s">
        <v>4027</v>
      </c>
      <c r="K822" s="230" t="s">
        <v>4101</v>
      </c>
      <c r="L822" s="231" t="s">
        <v>4154</v>
      </c>
    </row>
    <row r="823" spans="1:12" s="34" customFormat="1" ht="91.5">
      <c r="A823" s="222">
        <v>821</v>
      </c>
      <c r="B823" s="223" t="s">
        <v>4155</v>
      </c>
      <c r="C823" s="224"/>
      <c r="D823" s="224">
        <f>2012-1946</f>
        <v>66</v>
      </c>
      <c r="E823" s="225">
        <v>17011</v>
      </c>
      <c r="F823" s="226">
        <v>2587771</v>
      </c>
      <c r="G823" s="227" t="s">
        <v>4078</v>
      </c>
      <c r="H823" s="223" t="s">
        <v>4075</v>
      </c>
      <c r="I823" s="228" t="s">
        <v>4076</v>
      </c>
      <c r="J823" s="229" t="s">
        <v>4027</v>
      </c>
      <c r="K823" s="230" t="s">
        <v>4077</v>
      </c>
      <c r="L823" s="231" t="s">
        <v>4078</v>
      </c>
    </row>
    <row r="824" spans="1:12" s="34" customFormat="1" ht="91.5">
      <c r="A824" s="222">
        <v>822</v>
      </c>
      <c r="B824" s="223" t="s">
        <v>4156</v>
      </c>
      <c r="C824" s="224"/>
      <c r="D824" s="224">
        <f>2012-1923</f>
        <v>89</v>
      </c>
      <c r="E824" s="225">
        <v>8526</v>
      </c>
      <c r="F824" s="226">
        <v>2587773</v>
      </c>
      <c r="G824" s="227" t="s">
        <v>4078</v>
      </c>
      <c r="H824" s="223" t="s">
        <v>4157</v>
      </c>
      <c r="I824" s="228" t="s">
        <v>4076</v>
      </c>
      <c r="J824" s="229" t="s">
        <v>4027</v>
      </c>
      <c r="K824" s="230" t="s">
        <v>4077</v>
      </c>
      <c r="L824" s="231" t="s">
        <v>4078</v>
      </c>
    </row>
    <row r="825" spans="1:12" s="34" customFormat="1" ht="35.25">
      <c r="A825" s="222">
        <v>823</v>
      </c>
      <c r="B825" s="223" t="s">
        <v>4158</v>
      </c>
      <c r="C825" s="224" t="s">
        <v>625</v>
      </c>
      <c r="D825" s="224">
        <f>2012-1945</f>
        <v>67</v>
      </c>
      <c r="E825" s="225">
        <v>16615</v>
      </c>
      <c r="F825" s="226">
        <v>2602625</v>
      </c>
      <c r="G825" s="227">
        <v>982183046</v>
      </c>
      <c r="H825" s="223" t="s">
        <v>4159</v>
      </c>
      <c r="I825" s="228" t="s">
        <v>4160</v>
      </c>
      <c r="J825" s="229" t="s">
        <v>4027</v>
      </c>
      <c r="K825" s="230" t="s">
        <v>4161</v>
      </c>
      <c r="L825" s="231">
        <v>985222883</v>
      </c>
    </row>
    <row r="826" spans="1:12" s="34" customFormat="1" ht="69">
      <c r="A826" s="222">
        <v>824</v>
      </c>
      <c r="B826" s="223" t="s">
        <v>4162</v>
      </c>
      <c r="C826" s="224"/>
      <c r="D826" s="224">
        <f>2012-1938</f>
        <v>74</v>
      </c>
      <c r="E826" s="225">
        <v>14111</v>
      </c>
      <c r="F826" s="226">
        <v>2679927</v>
      </c>
      <c r="G826" s="227"/>
      <c r="H826" s="223" t="s">
        <v>503</v>
      </c>
      <c r="I826" s="228" t="s">
        <v>4100</v>
      </c>
      <c r="J826" s="229" t="s">
        <v>4027</v>
      </c>
      <c r="K826" s="230" t="s">
        <v>4101</v>
      </c>
      <c r="L826" s="231">
        <v>991805670</v>
      </c>
    </row>
    <row r="827" spans="1:12" s="34" customFormat="1" ht="46.5">
      <c r="A827" s="222">
        <v>825</v>
      </c>
      <c r="B827" s="223" t="s">
        <v>4163</v>
      </c>
      <c r="C827" s="224"/>
      <c r="D827" s="224">
        <f>2012-1932</f>
        <v>80</v>
      </c>
      <c r="E827" s="225">
        <v>11779</v>
      </c>
      <c r="F827" s="226">
        <v>2889909</v>
      </c>
      <c r="G827" s="227"/>
      <c r="H827" s="223" t="s">
        <v>4164</v>
      </c>
      <c r="I827" s="228" t="s">
        <v>4165</v>
      </c>
      <c r="J827" s="229" t="s">
        <v>4027</v>
      </c>
      <c r="K827" s="230" t="s">
        <v>4054</v>
      </c>
      <c r="L827" s="231" t="s">
        <v>4055</v>
      </c>
    </row>
    <row r="828" spans="1:12" s="34" customFormat="1" ht="35.25">
      <c r="A828" s="222">
        <v>826</v>
      </c>
      <c r="B828" s="223" t="s">
        <v>4166</v>
      </c>
      <c r="C828" s="224"/>
      <c r="D828" s="224">
        <f>2012-1940</f>
        <v>72</v>
      </c>
      <c r="E828" s="225">
        <v>14765</v>
      </c>
      <c r="F828" s="226">
        <v>2967639</v>
      </c>
      <c r="G828" s="227"/>
      <c r="H828" s="223" t="s">
        <v>4164</v>
      </c>
      <c r="I828" s="228" t="s">
        <v>4167</v>
      </c>
      <c r="J828" s="229" t="s">
        <v>4027</v>
      </c>
      <c r="K828" s="230" t="s">
        <v>4054</v>
      </c>
      <c r="L828" s="231" t="s">
        <v>4055</v>
      </c>
    </row>
    <row r="829" spans="1:12" s="34" customFormat="1" ht="57.75">
      <c r="A829" s="222">
        <v>827</v>
      </c>
      <c r="B829" s="223" t="s">
        <v>4168</v>
      </c>
      <c r="C829" s="224"/>
      <c r="D829" s="224">
        <f>2012-1944</f>
        <v>68</v>
      </c>
      <c r="E829" s="225">
        <v>16306</v>
      </c>
      <c r="F829" s="226">
        <v>2988542</v>
      </c>
      <c r="G829" s="227" t="s">
        <v>4169</v>
      </c>
      <c r="H829" s="223" t="s">
        <v>4170</v>
      </c>
      <c r="I829" s="228" t="s">
        <v>4171</v>
      </c>
      <c r="J829" s="229" t="s">
        <v>4027</v>
      </c>
      <c r="K829" s="230" t="s">
        <v>4037</v>
      </c>
      <c r="L829" s="231" t="s">
        <v>4172</v>
      </c>
    </row>
    <row r="830" spans="1:12" s="34" customFormat="1" ht="57.75">
      <c r="A830" s="222">
        <v>828</v>
      </c>
      <c r="B830" s="223" t="s">
        <v>4173</v>
      </c>
      <c r="C830" s="224"/>
      <c r="D830" s="224">
        <v>83</v>
      </c>
      <c r="E830" s="225">
        <v>10906</v>
      </c>
      <c r="F830" s="232">
        <v>3308941</v>
      </c>
      <c r="G830" s="227"/>
      <c r="H830" s="230" t="s">
        <v>4174</v>
      </c>
      <c r="I830" s="228" t="s">
        <v>4175</v>
      </c>
      <c r="J830" s="229" t="s">
        <v>4027</v>
      </c>
      <c r="K830" s="230" t="s">
        <v>4176</v>
      </c>
      <c r="L830" s="231" t="s">
        <v>4177</v>
      </c>
    </row>
    <row r="831" spans="1:12" s="34" customFormat="1" ht="80.25">
      <c r="A831" s="222">
        <v>829</v>
      </c>
      <c r="B831" s="223" t="s">
        <v>4178</v>
      </c>
      <c r="C831" s="224"/>
      <c r="D831" s="224">
        <f>2012-1925</f>
        <v>87</v>
      </c>
      <c r="E831" s="225">
        <v>9284</v>
      </c>
      <c r="F831" s="226">
        <v>3341187</v>
      </c>
      <c r="G831" s="227"/>
      <c r="H831" s="223" t="s">
        <v>4179</v>
      </c>
      <c r="I831" s="228" t="s">
        <v>4180</v>
      </c>
      <c r="J831" s="229" t="s">
        <v>4027</v>
      </c>
      <c r="K831" s="230"/>
      <c r="L831" s="231"/>
    </row>
    <row r="832" spans="1:12" s="34" customFormat="1" ht="136.5">
      <c r="A832" s="222">
        <v>830</v>
      </c>
      <c r="B832" s="223" t="s">
        <v>4181</v>
      </c>
      <c r="C832" s="224"/>
      <c r="D832" s="224">
        <f>2012-1930</f>
        <v>82</v>
      </c>
      <c r="E832" s="225">
        <v>11142</v>
      </c>
      <c r="F832" s="232">
        <v>3455637</v>
      </c>
      <c r="G832" s="227" t="s">
        <v>4182</v>
      </c>
      <c r="H832" s="230" t="s">
        <v>4044</v>
      </c>
      <c r="I832" s="233" t="s">
        <v>4183</v>
      </c>
      <c r="J832" s="229" t="s">
        <v>4027</v>
      </c>
      <c r="K832" s="230" t="s">
        <v>4184</v>
      </c>
      <c r="L832" s="231" t="s">
        <v>4185</v>
      </c>
    </row>
    <row r="833" spans="1:12" s="34" customFormat="1" ht="24">
      <c r="A833" s="222">
        <v>831</v>
      </c>
      <c r="B833" s="223" t="s">
        <v>4186</v>
      </c>
      <c r="C833" s="224" t="s">
        <v>80</v>
      </c>
      <c r="D833" s="224">
        <v>70</v>
      </c>
      <c r="E833" s="225">
        <v>15623</v>
      </c>
      <c r="F833" s="232">
        <v>3754844</v>
      </c>
      <c r="G833" s="227" t="s">
        <v>4187</v>
      </c>
      <c r="H833" s="230" t="s">
        <v>4188</v>
      </c>
      <c r="I833" s="228" t="s">
        <v>4189</v>
      </c>
      <c r="J833" s="229" t="s">
        <v>4027</v>
      </c>
      <c r="K833" s="230"/>
      <c r="L833" s="231"/>
    </row>
    <row r="834" spans="1:12" s="34" customFormat="1" ht="46.5">
      <c r="A834" s="222">
        <v>832</v>
      </c>
      <c r="B834" s="223" t="s">
        <v>4190</v>
      </c>
      <c r="C834" s="224"/>
      <c r="D834" s="224">
        <v>70</v>
      </c>
      <c r="E834" s="225">
        <v>15462</v>
      </c>
      <c r="F834" s="232">
        <v>3835418</v>
      </c>
      <c r="G834" s="227"/>
      <c r="H834" s="230" t="s">
        <v>4132</v>
      </c>
      <c r="I834" s="228" t="s">
        <v>4133</v>
      </c>
      <c r="J834" s="229" t="s">
        <v>4027</v>
      </c>
      <c r="K834" s="230" t="s">
        <v>4134</v>
      </c>
      <c r="L834" s="231" t="s">
        <v>4135</v>
      </c>
    </row>
    <row r="835" spans="1:12" s="34" customFormat="1" ht="136.5">
      <c r="A835" s="222">
        <v>833</v>
      </c>
      <c r="B835" s="223" t="s">
        <v>4191</v>
      </c>
      <c r="C835" s="224"/>
      <c r="D835" s="224">
        <f>2012-1930</f>
        <v>82</v>
      </c>
      <c r="E835" s="225">
        <v>11233</v>
      </c>
      <c r="F835" s="232">
        <v>3835449</v>
      </c>
      <c r="G835" s="227" t="s">
        <v>4182</v>
      </c>
      <c r="H835" s="230" t="s">
        <v>4044</v>
      </c>
      <c r="I835" s="233" t="s">
        <v>4183</v>
      </c>
      <c r="J835" s="229" t="s">
        <v>4027</v>
      </c>
      <c r="K835" s="230" t="s">
        <v>4184</v>
      </c>
      <c r="L835" s="231" t="s">
        <v>4182</v>
      </c>
    </row>
    <row r="836" spans="1:12" s="34" customFormat="1" ht="91.5">
      <c r="A836" s="222">
        <v>834</v>
      </c>
      <c r="B836" s="223" t="s">
        <v>4192</v>
      </c>
      <c r="C836" s="224" t="s">
        <v>4193</v>
      </c>
      <c r="D836" s="224">
        <f>2012-1931</f>
        <v>81</v>
      </c>
      <c r="E836" s="225">
        <v>11332</v>
      </c>
      <c r="F836" s="226">
        <v>4096554</v>
      </c>
      <c r="G836" s="227" t="s">
        <v>4194</v>
      </c>
      <c r="H836" s="223" t="s">
        <v>4195</v>
      </c>
      <c r="I836" s="228" t="s">
        <v>4196</v>
      </c>
      <c r="J836" s="229" t="s">
        <v>4027</v>
      </c>
      <c r="K836" s="230" t="s">
        <v>4197</v>
      </c>
      <c r="L836" s="231" t="s">
        <v>4198</v>
      </c>
    </row>
    <row r="837" spans="1:12" s="34" customFormat="1" ht="35.25">
      <c r="A837" s="222">
        <v>835</v>
      </c>
      <c r="B837" s="223" t="s">
        <v>4199</v>
      </c>
      <c r="C837" s="224"/>
      <c r="D837" s="224">
        <f>2012-1943</f>
        <v>69</v>
      </c>
      <c r="E837" s="225">
        <v>16035</v>
      </c>
      <c r="F837" s="226">
        <v>5806731</v>
      </c>
      <c r="G837" s="227">
        <v>972446656</v>
      </c>
      <c r="H837" s="223" t="s">
        <v>4096</v>
      </c>
      <c r="I837" s="228" t="s">
        <v>4097</v>
      </c>
      <c r="J837" s="229" t="s">
        <v>4027</v>
      </c>
      <c r="K837" s="230" t="s">
        <v>4098</v>
      </c>
      <c r="L837" s="231">
        <v>972446656</v>
      </c>
    </row>
    <row r="838" spans="1:12" s="34" customFormat="1" ht="46.5">
      <c r="A838" s="222">
        <v>836</v>
      </c>
      <c r="B838" s="223" t="s">
        <v>4200</v>
      </c>
      <c r="C838" s="224"/>
      <c r="D838" s="224">
        <f>2012-1941</f>
        <v>71</v>
      </c>
      <c r="E838" s="225">
        <v>15258</v>
      </c>
      <c r="F838" s="226">
        <v>365308</v>
      </c>
      <c r="G838" s="227" t="s">
        <v>4201</v>
      </c>
      <c r="H838" s="223" t="s">
        <v>4202</v>
      </c>
      <c r="I838" s="228" t="s">
        <v>4203</v>
      </c>
      <c r="J838" s="229" t="s">
        <v>4204</v>
      </c>
      <c r="K838" s="230"/>
      <c r="L838" s="231"/>
    </row>
    <row r="839" spans="1:12" s="34" customFormat="1" ht="102.75">
      <c r="A839" s="222">
        <v>837</v>
      </c>
      <c r="B839" s="223" t="s">
        <v>4205</v>
      </c>
      <c r="C839" s="224"/>
      <c r="D839" s="224">
        <f>2012-1946</f>
        <v>66</v>
      </c>
      <c r="E839" s="225">
        <v>16919</v>
      </c>
      <c r="F839" s="226">
        <v>518408</v>
      </c>
      <c r="G839" s="227"/>
      <c r="H839" s="223" t="s">
        <v>4204</v>
      </c>
      <c r="I839" s="228" t="s">
        <v>4206</v>
      </c>
      <c r="J839" s="229" t="s">
        <v>4204</v>
      </c>
      <c r="K839" s="223" t="s">
        <v>4207</v>
      </c>
      <c r="L839" s="228" t="s">
        <v>4208</v>
      </c>
    </row>
    <row r="840" spans="1:12" s="34" customFormat="1" ht="69">
      <c r="A840" s="222">
        <v>838</v>
      </c>
      <c r="B840" s="223" t="s">
        <v>4209</v>
      </c>
      <c r="C840" s="224"/>
      <c r="D840" s="224">
        <f>2012-1941</f>
        <v>71</v>
      </c>
      <c r="E840" s="225">
        <v>15126</v>
      </c>
      <c r="F840" s="226">
        <v>1220322</v>
      </c>
      <c r="G840" s="227" t="s">
        <v>4210</v>
      </c>
      <c r="H840" s="223" t="s">
        <v>4211</v>
      </c>
      <c r="I840" s="228" t="s">
        <v>4212</v>
      </c>
      <c r="J840" s="229" t="s">
        <v>4204</v>
      </c>
      <c r="K840" s="230" t="s">
        <v>4213</v>
      </c>
      <c r="L840" s="231" t="s">
        <v>4214</v>
      </c>
    </row>
    <row r="841" spans="1:12" s="34" customFormat="1" ht="102.75">
      <c r="A841" s="222">
        <v>839</v>
      </c>
      <c r="B841" s="223" t="s">
        <v>4215</v>
      </c>
      <c r="C841" s="224"/>
      <c r="D841" s="224">
        <f>2012-1938</f>
        <v>74</v>
      </c>
      <c r="E841" s="225">
        <v>14128</v>
      </c>
      <c r="F841" s="226">
        <v>1677219</v>
      </c>
      <c r="G841" s="227" t="s">
        <v>4214</v>
      </c>
      <c r="H841" s="223" t="s">
        <v>4216</v>
      </c>
      <c r="I841" s="228" t="s">
        <v>4217</v>
      </c>
      <c r="J841" s="229" t="s">
        <v>4204</v>
      </c>
      <c r="K841" s="230" t="s">
        <v>4213</v>
      </c>
      <c r="L841" s="231" t="s">
        <v>4214</v>
      </c>
    </row>
    <row r="842" spans="1:12" s="34" customFormat="1" ht="125.25">
      <c r="A842" s="222">
        <v>840</v>
      </c>
      <c r="B842" s="223" t="s">
        <v>4218</v>
      </c>
      <c r="C842" s="224" t="s">
        <v>530</v>
      </c>
      <c r="D842" s="224">
        <f>2012-1944</f>
        <v>68</v>
      </c>
      <c r="E842" s="225">
        <v>16101</v>
      </c>
      <c r="F842" s="226">
        <v>2409260</v>
      </c>
      <c r="G842" s="227"/>
      <c r="H842" s="223" t="s">
        <v>4204</v>
      </c>
      <c r="I842" s="228" t="s">
        <v>4219</v>
      </c>
      <c r="J842" s="229" t="s">
        <v>4204</v>
      </c>
      <c r="K842" s="230" t="s">
        <v>4220</v>
      </c>
      <c r="L842" s="231" t="s">
        <v>4221</v>
      </c>
    </row>
    <row r="843" spans="1:12" s="34" customFormat="1" ht="181.5">
      <c r="A843" s="222">
        <v>841</v>
      </c>
      <c r="B843" s="223" t="s">
        <v>4222</v>
      </c>
      <c r="C843" s="224"/>
      <c r="D843" s="224">
        <f>2012-1941</f>
        <v>71</v>
      </c>
      <c r="E843" s="225">
        <v>15216</v>
      </c>
      <c r="F843" s="232">
        <v>2525333</v>
      </c>
      <c r="G843" s="227"/>
      <c r="H843" s="230" t="s">
        <v>4152</v>
      </c>
      <c r="I843" s="233" t="s">
        <v>4153</v>
      </c>
      <c r="J843" s="229" t="s">
        <v>4204</v>
      </c>
      <c r="K843" s="230" t="s">
        <v>4101</v>
      </c>
      <c r="L843" s="231" t="s">
        <v>4154</v>
      </c>
    </row>
    <row r="844" spans="1:12" s="34" customFormat="1" ht="136.5">
      <c r="A844" s="222">
        <v>842</v>
      </c>
      <c r="B844" s="223" t="s">
        <v>4223</v>
      </c>
      <c r="C844" s="224"/>
      <c r="D844" s="224">
        <f>2012-1945</f>
        <v>67</v>
      </c>
      <c r="E844" s="225">
        <v>16602</v>
      </c>
      <c r="F844" s="226">
        <v>2695488</v>
      </c>
      <c r="G844" s="227"/>
      <c r="H844" s="223" t="s">
        <v>503</v>
      </c>
      <c r="I844" s="228" t="s">
        <v>4224</v>
      </c>
      <c r="J844" s="229" t="s">
        <v>4204</v>
      </c>
      <c r="K844" s="230" t="s">
        <v>4225</v>
      </c>
      <c r="L844" s="231" t="s">
        <v>4226</v>
      </c>
    </row>
    <row r="845" spans="1:12" s="34" customFormat="1" ht="46.5">
      <c r="A845" s="222">
        <v>843</v>
      </c>
      <c r="B845" s="223" t="s">
        <v>4227</v>
      </c>
      <c r="C845" s="224"/>
      <c r="D845" s="224">
        <f>2012-1947</f>
        <v>65</v>
      </c>
      <c r="E845" s="225">
        <v>17369</v>
      </c>
      <c r="F845" s="226">
        <v>3851806</v>
      </c>
      <c r="G845" s="227"/>
      <c r="H845" s="223" t="s">
        <v>4164</v>
      </c>
      <c r="I845" s="228" t="s">
        <v>4228</v>
      </c>
      <c r="J845" s="229" t="s">
        <v>4204</v>
      </c>
      <c r="K845" s="230" t="s">
        <v>4054</v>
      </c>
      <c r="L845" s="231" t="s">
        <v>4055</v>
      </c>
    </row>
    <row r="846" spans="1:12" s="34" customFormat="1" ht="69">
      <c r="A846" s="222">
        <v>844</v>
      </c>
      <c r="B846" s="223" t="s">
        <v>4229</v>
      </c>
      <c r="C846" s="224"/>
      <c r="D846" s="224">
        <f>2012-1930</f>
        <v>82</v>
      </c>
      <c r="E846" s="225">
        <v>11180</v>
      </c>
      <c r="F846" s="226">
        <v>6185244</v>
      </c>
      <c r="G846" s="227" t="s">
        <v>4210</v>
      </c>
      <c r="H846" s="223" t="s">
        <v>4211</v>
      </c>
      <c r="I846" s="228" t="s">
        <v>4212</v>
      </c>
      <c r="J846" s="229" t="s">
        <v>4204</v>
      </c>
      <c r="K846" s="230" t="s">
        <v>4213</v>
      </c>
      <c r="L846" s="231" t="s">
        <v>4214</v>
      </c>
    </row>
    <row r="847" spans="1:12" s="34" customFormat="1" ht="136.5">
      <c r="A847" s="222">
        <v>845</v>
      </c>
      <c r="B847" s="223" t="s">
        <v>4230</v>
      </c>
      <c r="C847" s="224" t="s">
        <v>4231</v>
      </c>
      <c r="D847" s="234">
        <f>2012-1943</f>
        <v>69</v>
      </c>
      <c r="E847" s="225">
        <v>15829</v>
      </c>
      <c r="F847" s="232">
        <v>312900</v>
      </c>
      <c r="G847" s="227">
        <v>984808442</v>
      </c>
      <c r="H847" s="230" t="s">
        <v>528</v>
      </c>
      <c r="I847" s="233" t="s">
        <v>4232</v>
      </c>
      <c r="J847" s="229" t="s">
        <v>4233</v>
      </c>
      <c r="K847" s="230" t="s">
        <v>1191</v>
      </c>
      <c r="L847" s="231">
        <v>982567567</v>
      </c>
    </row>
    <row r="848" spans="1:12" s="34" customFormat="1" ht="69">
      <c r="A848" s="222">
        <v>846</v>
      </c>
      <c r="B848" s="223" t="s">
        <v>4234</v>
      </c>
      <c r="C848" s="224"/>
      <c r="D848" s="224">
        <f>2012-1937</f>
        <v>75</v>
      </c>
      <c r="E848" s="225">
        <v>13815</v>
      </c>
      <c r="F848" s="226">
        <v>332219</v>
      </c>
      <c r="G848" s="227">
        <v>21676626</v>
      </c>
      <c r="H848" s="223" t="s">
        <v>4235</v>
      </c>
      <c r="I848" s="228" t="s">
        <v>4236</v>
      </c>
      <c r="J848" s="229" t="s">
        <v>4237</v>
      </c>
      <c r="K848" s="230" t="s">
        <v>4238</v>
      </c>
      <c r="L848" s="231">
        <v>21681652</v>
      </c>
    </row>
    <row r="849" spans="1:12" s="34" customFormat="1" ht="125.25">
      <c r="A849" s="222">
        <v>847</v>
      </c>
      <c r="B849" s="223" t="s">
        <v>4239</v>
      </c>
      <c r="C849" s="224"/>
      <c r="D849" s="224">
        <f>2012-1943</f>
        <v>69</v>
      </c>
      <c r="E849" s="225">
        <v>15970</v>
      </c>
      <c r="F849" s="226">
        <v>563441</v>
      </c>
      <c r="G849" s="227" t="s">
        <v>4240</v>
      </c>
      <c r="H849" s="223" t="s">
        <v>4241</v>
      </c>
      <c r="I849" s="228" t="s">
        <v>4242</v>
      </c>
      <c r="J849" s="229" t="s">
        <v>4237</v>
      </c>
      <c r="K849" s="230" t="s">
        <v>4243</v>
      </c>
      <c r="L849" s="231" t="s">
        <v>4244</v>
      </c>
    </row>
    <row r="850" spans="1:12" s="34" customFormat="1" ht="46.5">
      <c r="A850" s="222">
        <v>848</v>
      </c>
      <c r="B850" s="223" t="s">
        <v>4245</v>
      </c>
      <c r="C850" s="224"/>
      <c r="D850" s="224">
        <f>2012-1927</f>
        <v>85</v>
      </c>
      <c r="E850" s="225">
        <v>10215</v>
      </c>
      <c r="F850" s="226">
        <v>1094743</v>
      </c>
      <c r="G850" s="227">
        <v>21682405</v>
      </c>
      <c r="H850" s="223" t="s">
        <v>4246</v>
      </c>
      <c r="I850" s="228" t="s">
        <v>4247</v>
      </c>
      <c r="J850" s="229" t="s">
        <v>4237</v>
      </c>
      <c r="K850" s="230"/>
      <c r="L850" s="231"/>
    </row>
    <row r="851" spans="1:12" s="34" customFormat="1" ht="46.5">
      <c r="A851" s="222">
        <v>849</v>
      </c>
      <c r="B851" s="223" t="s">
        <v>4248</v>
      </c>
      <c r="C851" s="224"/>
      <c r="D851" s="224">
        <f>2012-1928</f>
        <v>84</v>
      </c>
      <c r="E851" s="225">
        <v>10287</v>
      </c>
      <c r="F851" s="226">
        <v>1320806</v>
      </c>
      <c r="G851" s="227">
        <v>981929986</v>
      </c>
      <c r="H851" s="223" t="s">
        <v>4249</v>
      </c>
      <c r="I851" s="228" t="s">
        <v>4250</v>
      </c>
      <c r="J851" s="229" t="s">
        <v>4237</v>
      </c>
      <c r="K851" s="230"/>
      <c r="L851" s="231"/>
    </row>
    <row r="852" spans="1:12" s="34" customFormat="1" ht="170.25">
      <c r="A852" s="222">
        <v>850</v>
      </c>
      <c r="B852" s="223" t="s">
        <v>4251</v>
      </c>
      <c r="C852" s="224" t="s">
        <v>4252</v>
      </c>
      <c r="D852" s="234">
        <f>2012-1945</f>
        <v>67</v>
      </c>
      <c r="E852" s="225">
        <v>16720</v>
      </c>
      <c r="F852" s="232">
        <v>1337655</v>
      </c>
      <c r="G852" s="227">
        <v>981163575</v>
      </c>
      <c r="H852" s="230" t="s">
        <v>4253</v>
      </c>
      <c r="I852" s="233" t="s">
        <v>4254</v>
      </c>
      <c r="J852" s="229" t="s">
        <v>4237</v>
      </c>
      <c r="K852" s="230" t="s">
        <v>4255</v>
      </c>
      <c r="L852" s="231" t="s">
        <v>4256</v>
      </c>
    </row>
    <row r="853" spans="1:12" s="34" customFormat="1" ht="91.5">
      <c r="A853" s="222">
        <v>851</v>
      </c>
      <c r="B853" s="223" t="s">
        <v>4257</v>
      </c>
      <c r="C853" s="224" t="s">
        <v>4258</v>
      </c>
      <c r="D853" s="224">
        <f>2012-1932</f>
        <v>80</v>
      </c>
      <c r="E853" s="225">
        <v>11993</v>
      </c>
      <c r="F853" s="226">
        <v>4094380</v>
      </c>
      <c r="G853" s="227" t="s">
        <v>4259</v>
      </c>
      <c r="H853" s="223" t="s">
        <v>4260</v>
      </c>
      <c r="I853" s="228" t="s">
        <v>4261</v>
      </c>
      <c r="J853" s="229" t="s">
        <v>4237</v>
      </c>
      <c r="K853" s="230" t="s">
        <v>4262</v>
      </c>
      <c r="L853" s="231" t="s">
        <v>4263</v>
      </c>
    </row>
    <row r="854" spans="1:12" s="34" customFormat="1" ht="136.5">
      <c r="A854" s="222">
        <v>852</v>
      </c>
      <c r="B854" s="223" t="s">
        <v>4264</v>
      </c>
      <c r="C854" s="224"/>
      <c r="D854" s="224">
        <f>2012-1945</f>
        <v>67</v>
      </c>
      <c r="E854" s="225">
        <v>16533</v>
      </c>
      <c r="F854" s="226">
        <v>2804026</v>
      </c>
      <c r="G854" s="227" t="s">
        <v>4265</v>
      </c>
      <c r="H854" s="223" t="s">
        <v>4266</v>
      </c>
      <c r="I854" s="228" t="s">
        <v>4267</v>
      </c>
      <c r="J854" s="229" t="s">
        <v>4268</v>
      </c>
      <c r="K854" s="230" t="s">
        <v>4269</v>
      </c>
      <c r="L854" s="231" t="s">
        <v>4265</v>
      </c>
    </row>
    <row r="855" spans="1:12" s="34" customFormat="1" ht="69">
      <c r="A855" s="222">
        <v>853</v>
      </c>
      <c r="B855" s="223" t="s">
        <v>4270</v>
      </c>
      <c r="C855" s="224" t="s">
        <v>4271</v>
      </c>
      <c r="D855" s="224">
        <f>2012-1945</f>
        <v>67</v>
      </c>
      <c r="E855" s="225">
        <v>16633</v>
      </c>
      <c r="F855" s="226">
        <v>891438</v>
      </c>
      <c r="G855" s="227"/>
      <c r="H855" s="223" t="s">
        <v>4272</v>
      </c>
      <c r="I855" s="228" t="s">
        <v>4273</v>
      </c>
      <c r="J855" s="229" t="s">
        <v>4274</v>
      </c>
      <c r="K855" s="230" t="s">
        <v>4275</v>
      </c>
      <c r="L855" s="231" t="s">
        <v>4276</v>
      </c>
    </row>
    <row r="856" spans="1:12" s="34" customFormat="1" ht="57.75">
      <c r="A856" s="222">
        <v>854</v>
      </c>
      <c r="B856" s="223" t="s">
        <v>4277</v>
      </c>
      <c r="C856" s="224"/>
      <c r="D856" s="224">
        <f>2012-1939</f>
        <v>73</v>
      </c>
      <c r="E856" s="225">
        <v>14414</v>
      </c>
      <c r="F856" s="226">
        <v>1240813</v>
      </c>
      <c r="G856" s="227" t="s">
        <v>4278</v>
      </c>
      <c r="H856" s="223" t="s">
        <v>4279</v>
      </c>
      <c r="I856" s="228" t="s">
        <v>4280</v>
      </c>
      <c r="J856" s="229" t="s">
        <v>4281</v>
      </c>
      <c r="K856" s="230" t="s">
        <v>4282</v>
      </c>
      <c r="L856" s="231" t="s">
        <v>4283</v>
      </c>
    </row>
    <row r="857" spans="1:12" s="34" customFormat="1" ht="57.75">
      <c r="A857" s="222">
        <v>855</v>
      </c>
      <c r="B857" s="223" t="s">
        <v>4284</v>
      </c>
      <c r="C857" s="224"/>
      <c r="D857" s="224">
        <f>2012-1934</f>
        <v>78</v>
      </c>
      <c r="E857" s="225">
        <v>12709</v>
      </c>
      <c r="F857" s="226">
        <v>1247427</v>
      </c>
      <c r="G857" s="227"/>
      <c r="H857" s="223" t="s">
        <v>4279</v>
      </c>
      <c r="I857" s="228" t="s">
        <v>4280</v>
      </c>
      <c r="J857" s="229" t="s">
        <v>4281</v>
      </c>
      <c r="K857" s="230" t="s">
        <v>4282</v>
      </c>
      <c r="L857" s="231" t="s">
        <v>4283</v>
      </c>
    </row>
    <row r="858" spans="1:12" s="34" customFormat="1" ht="57.75">
      <c r="A858" s="222">
        <v>856</v>
      </c>
      <c r="B858" s="223" t="s">
        <v>4285</v>
      </c>
      <c r="C858" s="224"/>
      <c r="D858" s="224">
        <f>2012-1944</f>
        <v>68</v>
      </c>
      <c r="E858" s="225">
        <v>16098</v>
      </c>
      <c r="F858" s="226">
        <v>1535138</v>
      </c>
      <c r="G858" s="227" t="s">
        <v>4286</v>
      </c>
      <c r="H858" s="223" t="s">
        <v>4287</v>
      </c>
      <c r="I858" s="228" t="s">
        <v>4288</v>
      </c>
      <c r="J858" s="229" t="s">
        <v>4281</v>
      </c>
      <c r="K858" s="230" t="s">
        <v>4289</v>
      </c>
      <c r="L858" s="231" t="s">
        <v>4286</v>
      </c>
    </row>
    <row r="859" spans="1:12" s="34" customFormat="1" ht="125.25">
      <c r="A859" s="222">
        <v>857</v>
      </c>
      <c r="B859" s="223" t="s">
        <v>4290</v>
      </c>
      <c r="C859" s="224"/>
      <c r="D859" s="224">
        <f>2012-1941</f>
        <v>71</v>
      </c>
      <c r="E859" s="225">
        <v>15275</v>
      </c>
      <c r="F859" s="226">
        <v>2401212</v>
      </c>
      <c r="G859" s="227" t="s">
        <v>4291</v>
      </c>
      <c r="H859" s="223" t="s">
        <v>4292</v>
      </c>
      <c r="I859" s="228" t="s">
        <v>4293</v>
      </c>
      <c r="J859" s="229" t="s">
        <v>4281</v>
      </c>
      <c r="K859" s="230"/>
      <c r="L859" s="231"/>
    </row>
    <row r="860" spans="1:12" s="34" customFormat="1" ht="80.25">
      <c r="A860" s="222">
        <v>858</v>
      </c>
      <c r="B860" s="223" t="s">
        <v>4294</v>
      </c>
      <c r="C860" s="224"/>
      <c r="D860" s="224">
        <f>2012-1946</f>
        <v>66</v>
      </c>
      <c r="E860" s="225">
        <v>16866</v>
      </c>
      <c r="F860" s="226">
        <v>2700248</v>
      </c>
      <c r="G860" s="227" t="s">
        <v>4295</v>
      </c>
      <c r="H860" s="223" t="s">
        <v>4296</v>
      </c>
      <c r="I860" s="228" t="s">
        <v>4297</v>
      </c>
      <c r="J860" s="229" t="s">
        <v>4281</v>
      </c>
      <c r="K860" s="230"/>
      <c r="L860" s="231"/>
    </row>
    <row r="861" spans="1:12" s="34" customFormat="1" ht="57.75">
      <c r="A861" s="222">
        <v>859</v>
      </c>
      <c r="B861" s="223" t="s">
        <v>4298</v>
      </c>
      <c r="C861" s="224" t="s">
        <v>4299</v>
      </c>
      <c r="D861" s="224">
        <f>2012-1935</f>
        <v>77</v>
      </c>
      <c r="E861" s="225">
        <v>12843</v>
      </c>
      <c r="F861" s="226">
        <v>1384090</v>
      </c>
      <c r="G861" s="227">
        <v>981869225</v>
      </c>
      <c r="H861" s="223" t="s">
        <v>3321</v>
      </c>
      <c r="I861" s="228" t="s">
        <v>4300</v>
      </c>
      <c r="J861" s="229" t="s">
        <v>3321</v>
      </c>
      <c r="K861" s="230" t="s">
        <v>4301</v>
      </c>
      <c r="L861" s="231">
        <v>981869225</v>
      </c>
    </row>
    <row r="862" spans="1:12" s="34" customFormat="1" ht="35.25">
      <c r="A862" s="222">
        <v>860</v>
      </c>
      <c r="B862" s="223" t="s">
        <v>4302</v>
      </c>
      <c r="C862" s="224"/>
      <c r="D862" s="224">
        <f>2012-1932</f>
        <v>80</v>
      </c>
      <c r="E862" s="225">
        <v>11875</v>
      </c>
      <c r="F862" s="226">
        <v>2096003</v>
      </c>
      <c r="G862" s="227" t="s">
        <v>4303</v>
      </c>
      <c r="H862" s="223" t="s">
        <v>4304</v>
      </c>
      <c r="I862" s="228"/>
      <c r="J862" s="229" t="s">
        <v>4305</v>
      </c>
      <c r="K862" s="230" t="s">
        <v>4306</v>
      </c>
      <c r="L862" s="231" t="s">
        <v>4307</v>
      </c>
    </row>
    <row r="863" spans="1:12" s="34" customFormat="1" ht="46.5">
      <c r="A863" s="222">
        <v>861</v>
      </c>
      <c r="B863" s="223" t="s">
        <v>4308</v>
      </c>
      <c r="C863" s="224" t="s">
        <v>4309</v>
      </c>
      <c r="D863" s="224">
        <f>2012-1930</f>
        <v>82</v>
      </c>
      <c r="E863" s="225">
        <v>11257</v>
      </c>
      <c r="F863" s="226">
        <v>125660</v>
      </c>
      <c r="G863" s="227">
        <v>985471750</v>
      </c>
      <c r="H863" s="223" t="s">
        <v>4310</v>
      </c>
      <c r="I863" s="228" t="s">
        <v>4311</v>
      </c>
      <c r="J863" s="229" t="s">
        <v>4312</v>
      </c>
      <c r="K863" s="230" t="s">
        <v>4313</v>
      </c>
      <c r="L863" s="231">
        <v>21641247</v>
      </c>
    </row>
    <row r="864" spans="1:12" s="34" customFormat="1" ht="147.75">
      <c r="A864" s="222">
        <v>862</v>
      </c>
      <c r="B864" s="223" t="s">
        <v>4314</v>
      </c>
      <c r="C864" s="224"/>
      <c r="D864" s="224">
        <f>2012-1941</f>
        <v>71</v>
      </c>
      <c r="E864" s="225">
        <v>15183</v>
      </c>
      <c r="F864" s="232">
        <v>268967</v>
      </c>
      <c r="G864" s="227"/>
      <c r="H864" s="230" t="s">
        <v>4315</v>
      </c>
      <c r="I864" s="233" t="s">
        <v>4316</v>
      </c>
      <c r="J864" s="229" t="s">
        <v>4312</v>
      </c>
      <c r="K864" s="230" t="s">
        <v>4317</v>
      </c>
      <c r="L864" s="231" t="s">
        <v>4318</v>
      </c>
    </row>
    <row r="865" spans="1:12" s="34" customFormat="1" ht="46.5">
      <c r="A865" s="222">
        <v>863</v>
      </c>
      <c r="B865" s="223" t="s">
        <v>4319</v>
      </c>
      <c r="C865" s="224"/>
      <c r="D865" s="224">
        <f>2012-1945</f>
        <v>67</v>
      </c>
      <c r="E865" s="225">
        <v>16488</v>
      </c>
      <c r="F865" s="232">
        <v>286028</v>
      </c>
      <c r="G865" s="227" t="s">
        <v>4320</v>
      </c>
      <c r="H865" s="230" t="s">
        <v>4321</v>
      </c>
      <c r="I865" s="233" t="s">
        <v>4322</v>
      </c>
      <c r="J865" s="229" t="s">
        <v>4312</v>
      </c>
      <c r="K865" s="230"/>
      <c r="L865" s="231"/>
    </row>
    <row r="866" spans="1:12" s="34" customFormat="1" ht="102.75">
      <c r="A866" s="222">
        <v>864</v>
      </c>
      <c r="B866" s="223" t="s">
        <v>4323</v>
      </c>
      <c r="C866" s="224"/>
      <c r="D866" s="224">
        <f>2012-1928</f>
        <v>84</v>
      </c>
      <c r="E866" s="225">
        <v>10320</v>
      </c>
      <c r="F866" s="232">
        <v>342774</v>
      </c>
      <c r="G866" s="227" t="s">
        <v>4324</v>
      </c>
      <c r="H866" s="230" t="s">
        <v>4325</v>
      </c>
      <c r="I866" s="233" t="s">
        <v>4326</v>
      </c>
      <c r="J866" s="229" t="s">
        <v>4312</v>
      </c>
      <c r="K866" s="230" t="s">
        <v>4327</v>
      </c>
      <c r="L866" s="231" t="s">
        <v>4328</v>
      </c>
    </row>
    <row r="867" spans="1:12" s="34" customFormat="1" ht="57.75">
      <c r="A867" s="222">
        <v>865</v>
      </c>
      <c r="B867" s="223" t="s">
        <v>4329</v>
      </c>
      <c r="C867" s="224"/>
      <c r="D867" s="224">
        <f>2012-1940</f>
        <v>72</v>
      </c>
      <c r="E867" s="225">
        <v>14854</v>
      </c>
      <c r="F867" s="226">
        <v>398953</v>
      </c>
      <c r="G867" s="227">
        <v>981915460</v>
      </c>
      <c r="H867" s="223" t="s">
        <v>4330</v>
      </c>
      <c r="I867" s="228" t="s">
        <v>4331</v>
      </c>
      <c r="J867" s="229" t="s">
        <v>4312</v>
      </c>
      <c r="K867" s="230"/>
      <c r="L867" s="231"/>
    </row>
    <row r="868" spans="1:12" s="34" customFormat="1" ht="46.5">
      <c r="A868" s="222">
        <v>866</v>
      </c>
      <c r="B868" s="223" t="s">
        <v>4332</v>
      </c>
      <c r="C868" s="224"/>
      <c r="D868" s="224">
        <f>2012-1938</f>
        <v>74</v>
      </c>
      <c r="E868" s="225">
        <v>13962</v>
      </c>
      <c r="F868" s="226">
        <v>412698</v>
      </c>
      <c r="G868" s="227" t="s">
        <v>4333</v>
      </c>
      <c r="H868" s="223" t="s">
        <v>4334</v>
      </c>
      <c r="I868" s="228" t="s">
        <v>4335</v>
      </c>
      <c r="J868" s="229" t="s">
        <v>4312</v>
      </c>
      <c r="K868" s="230"/>
      <c r="L868" s="231"/>
    </row>
    <row r="869" spans="1:12" s="34" customFormat="1" ht="24">
      <c r="A869" s="222">
        <v>867</v>
      </c>
      <c r="B869" s="223" t="s">
        <v>4336</v>
      </c>
      <c r="C869" s="224" t="s">
        <v>639</v>
      </c>
      <c r="D869" s="224">
        <f>2012-1935</f>
        <v>77</v>
      </c>
      <c r="E869" s="225">
        <v>13059</v>
      </c>
      <c r="F869" s="226">
        <v>455851</v>
      </c>
      <c r="G869" s="227">
        <v>982717428</v>
      </c>
      <c r="H869" s="223" t="s">
        <v>4312</v>
      </c>
      <c r="I869" s="228" t="s">
        <v>4337</v>
      </c>
      <c r="J869" s="229" t="s">
        <v>4312</v>
      </c>
      <c r="K869" s="230" t="s">
        <v>4338</v>
      </c>
      <c r="L869" s="231">
        <v>961913210</v>
      </c>
    </row>
    <row r="870" spans="1:12" s="34" customFormat="1" ht="35.25">
      <c r="A870" s="222">
        <v>868</v>
      </c>
      <c r="B870" s="223" t="s">
        <v>4339</v>
      </c>
      <c r="C870" s="224"/>
      <c r="D870" s="224">
        <f>2012-1933</f>
        <v>79</v>
      </c>
      <c r="E870" s="225">
        <v>12220</v>
      </c>
      <c r="F870" s="226">
        <v>563858</v>
      </c>
      <c r="G870" s="227">
        <v>983112471</v>
      </c>
      <c r="H870" s="223" t="s">
        <v>4340</v>
      </c>
      <c r="I870" s="228" t="s">
        <v>4341</v>
      </c>
      <c r="J870" s="229" t="s">
        <v>4312</v>
      </c>
      <c r="K870" s="230" t="s">
        <v>4342</v>
      </c>
      <c r="L870" s="231">
        <v>21654402</v>
      </c>
    </row>
    <row r="871" spans="1:12" s="34" customFormat="1" ht="46.5">
      <c r="A871" s="222">
        <v>869</v>
      </c>
      <c r="B871" s="223" t="s">
        <v>4343</v>
      </c>
      <c r="C871" s="224"/>
      <c r="D871" s="224">
        <f>2012-1929</f>
        <v>83</v>
      </c>
      <c r="E871" s="225">
        <v>10661</v>
      </c>
      <c r="F871" s="226">
        <v>563859</v>
      </c>
      <c r="G871" s="227"/>
      <c r="H871" s="223" t="s">
        <v>4315</v>
      </c>
      <c r="I871" s="228" t="s">
        <v>4344</v>
      </c>
      <c r="J871" s="229" t="s">
        <v>4312</v>
      </c>
      <c r="K871" s="230" t="s">
        <v>4345</v>
      </c>
      <c r="L871" s="231">
        <v>649809</v>
      </c>
    </row>
    <row r="872" spans="1:12" s="34" customFormat="1" ht="46.5">
      <c r="A872" s="222">
        <v>870</v>
      </c>
      <c r="B872" s="223" t="s">
        <v>4346</v>
      </c>
      <c r="C872" s="224"/>
      <c r="D872" s="224">
        <f>2012-1944</f>
        <v>68</v>
      </c>
      <c r="E872" s="225">
        <v>16289</v>
      </c>
      <c r="F872" s="226">
        <v>642815</v>
      </c>
      <c r="G872" s="227"/>
      <c r="H872" s="223" t="s">
        <v>4347</v>
      </c>
      <c r="I872" s="228" t="s">
        <v>4348</v>
      </c>
      <c r="J872" s="229" t="s">
        <v>4312</v>
      </c>
      <c r="K872" s="230" t="s">
        <v>4349</v>
      </c>
      <c r="L872" s="231">
        <v>982983792</v>
      </c>
    </row>
    <row r="873" spans="1:12" s="34" customFormat="1" ht="46.5">
      <c r="A873" s="222">
        <v>871</v>
      </c>
      <c r="B873" s="223" t="s">
        <v>4350</v>
      </c>
      <c r="C873" s="224"/>
      <c r="D873" s="224">
        <f>2012-1946</f>
        <v>66</v>
      </c>
      <c r="E873" s="225">
        <v>16951</v>
      </c>
      <c r="F873" s="226">
        <v>681184</v>
      </c>
      <c r="G873" s="227" t="s">
        <v>4351</v>
      </c>
      <c r="H873" s="223" t="s">
        <v>4352</v>
      </c>
      <c r="I873" s="228" t="s">
        <v>4353</v>
      </c>
      <c r="J873" s="229" t="s">
        <v>4312</v>
      </c>
      <c r="K873" s="230"/>
      <c r="L873" s="231"/>
    </row>
    <row r="874" spans="1:12" s="34" customFormat="1" ht="57.75">
      <c r="A874" s="222">
        <v>872</v>
      </c>
      <c r="B874" s="223" t="s">
        <v>4354</v>
      </c>
      <c r="C874" s="224"/>
      <c r="D874" s="224">
        <f>2012-1936</f>
        <v>76</v>
      </c>
      <c r="E874" s="225">
        <v>13161</v>
      </c>
      <c r="F874" s="226">
        <v>791307</v>
      </c>
      <c r="G874" s="227" t="s">
        <v>4355</v>
      </c>
      <c r="H874" s="223" t="s">
        <v>4356</v>
      </c>
      <c r="I874" s="228" t="s">
        <v>4357</v>
      </c>
      <c r="J874" s="229" t="s">
        <v>4312</v>
      </c>
      <c r="K874" s="230"/>
      <c r="L874" s="231"/>
    </row>
    <row r="875" spans="1:12" s="34" customFormat="1" ht="80.25">
      <c r="A875" s="222">
        <v>873</v>
      </c>
      <c r="B875" s="223" t="s">
        <v>4358</v>
      </c>
      <c r="C875" s="224"/>
      <c r="D875" s="224">
        <f>2012-1944</f>
        <v>68</v>
      </c>
      <c r="E875" s="225">
        <v>16129</v>
      </c>
      <c r="F875" s="226">
        <v>1100320</v>
      </c>
      <c r="G875" s="227" t="s">
        <v>4359</v>
      </c>
      <c r="H875" s="223" t="s">
        <v>4360</v>
      </c>
      <c r="I875" s="228" t="s">
        <v>4361</v>
      </c>
      <c r="J875" s="229" t="s">
        <v>4312</v>
      </c>
      <c r="K875" s="230"/>
      <c r="L875" s="231"/>
    </row>
    <row r="876" spans="1:12" s="34" customFormat="1" ht="46.5">
      <c r="A876" s="222">
        <v>874</v>
      </c>
      <c r="B876" s="223" t="s">
        <v>4362</v>
      </c>
      <c r="C876" s="224" t="s">
        <v>4363</v>
      </c>
      <c r="D876" s="224">
        <f>2012-1942</f>
        <v>70</v>
      </c>
      <c r="E876" s="225">
        <v>15445</v>
      </c>
      <c r="F876" s="226">
        <v>1361817</v>
      </c>
      <c r="G876" s="227">
        <v>985219808</v>
      </c>
      <c r="H876" s="223" t="s">
        <v>4364</v>
      </c>
      <c r="I876" s="228" t="s">
        <v>4365</v>
      </c>
      <c r="J876" s="229" t="s">
        <v>4312</v>
      </c>
      <c r="K876" s="230" t="s">
        <v>4366</v>
      </c>
      <c r="L876" s="231">
        <v>21647716</v>
      </c>
    </row>
    <row r="877" spans="1:12" s="34" customFormat="1" ht="80.25">
      <c r="A877" s="222">
        <v>875</v>
      </c>
      <c r="B877" s="223" t="s">
        <v>4367</v>
      </c>
      <c r="C877" s="224"/>
      <c r="D877" s="224">
        <f>2012-1945</f>
        <v>67</v>
      </c>
      <c r="E877" s="225">
        <v>16610</v>
      </c>
      <c r="F877" s="226">
        <v>1855299</v>
      </c>
      <c r="G877" s="227" t="s">
        <v>4368</v>
      </c>
      <c r="H877" s="223" t="s">
        <v>4369</v>
      </c>
      <c r="I877" s="228" t="s">
        <v>4370</v>
      </c>
      <c r="J877" s="229" t="s">
        <v>4312</v>
      </c>
      <c r="K877" s="230"/>
      <c r="L877" s="231"/>
    </row>
    <row r="878" spans="1:12" s="34" customFormat="1" ht="147.75">
      <c r="A878" s="222">
        <v>876</v>
      </c>
      <c r="B878" s="223" t="s">
        <v>4371</v>
      </c>
      <c r="C878" s="224"/>
      <c r="D878" s="224">
        <f>2012-1945</f>
        <v>67</v>
      </c>
      <c r="E878" s="225">
        <v>16781</v>
      </c>
      <c r="F878" s="232">
        <v>1899401</v>
      </c>
      <c r="G878" s="227"/>
      <c r="H878" s="230" t="s">
        <v>4315</v>
      </c>
      <c r="I878" s="233" t="s">
        <v>4316</v>
      </c>
      <c r="J878" s="229" t="s">
        <v>4312</v>
      </c>
      <c r="K878" s="230"/>
      <c r="L878" s="231"/>
    </row>
    <row r="879" spans="1:12" s="34" customFormat="1" ht="114">
      <c r="A879" s="222">
        <v>877</v>
      </c>
      <c r="B879" s="223" t="s">
        <v>4372</v>
      </c>
      <c r="C879" s="224"/>
      <c r="D879" s="224">
        <f>2012-1939</f>
        <v>73</v>
      </c>
      <c r="E879" s="225">
        <v>14369</v>
      </c>
      <c r="F879" s="226">
        <v>1923325</v>
      </c>
      <c r="G879" s="227" t="s">
        <v>4373</v>
      </c>
      <c r="H879" s="223" t="s">
        <v>4374</v>
      </c>
      <c r="I879" s="228" t="s">
        <v>4375</v>
      </c>
      <c r="J879" s="229" t="s">
        <v>4312</v>
      </c>
      <c r="K879" s="230" t="s">
        <v>4376</v>
      </c>
      <c r="L879" s="231" t="s">
        <v>4373</v>
      </c>
    </row>
    <row r="880" spans="1:12" s="34" customFormat="1" ht="46.5">
      <c r="A880" s="222">
        <v>878</v>
      </c>
      <c r="B880" s="223" t="s">
        <v>4377</v>
      </c>
      <c r="C880" s="224" t="s">
        <v>70</v>
      </c>
      <c r="D880" s="224">
        <f>2012-1943</f>
        <v>69</v>
      </c>
      <c r="E880" s="225">
        <v>15858</v>
      </c>
      <c r="F880" s="226">
        <v>2359397</v>
      </c>
      <c r="G880" s="227">
        <v>983642418</v>
      </c>
      <c r="H880" s="223" t="s">
        <v>4378</v>
      </c>
      <c r="I880" s="228" t="s">
        <v>4311</v>
      </c>
      <c r="J880" s="229" t="s">
        <v>4312</v>
      </c>
      <c r="K880" s="230"/>
      <c r="L880" s="231"/>
    </row>
    <row r="881" spans="1:12" s="34" customFormat="1" ht="80.25">
      <c r="A881" s="222">
        <v>879</v>
      </c>
      <c r="B881" s="223" t="s">
        <v>4379</v>
      </c>
      <c r="C881" s="224"/>
      <c r="D881" s="224">
        <f>2012-1943</f>
        <v>69</v>
      </c>
      <c r="E881" s="225">
        <v>16014</v>
      </c>
      <c r="F881" s="226">
        <v>2505872</v>
      </c>
      <c r="G881" s="227"/>
      <c r="H881" s="223" t="s">
        <v>4380</v>
      </c>
      <c r="I881" s="228" t="s">
        <v>4370</v>
      </c>
      <c r="J881" s="229" t="s">
        <v>4312</v>
      </c>
      <c r="K881" s="230" t="s">
        <v>4381</v>
      </c>
      <c r="L881" s="231" t="s">
        <v>4382</v>
      </c>
    </row>
    <row r="882" spans="1:12" s="34" customFormat="1" ht="159">
      <c r="A882" s="222">
        <v>880</v>
      </c>
      <c r="B882" s="223" t="s">
        <v>4383</v>
      </c>
      <c r="C882" s="224"/>
      <c r="D882" s="224">
        <f>2012-1938</f>
        <v>74</v>
      </c>
      <c r="E882" s="225">
        <v>13974</v>
      </c>
      <c r="F882" s="226">
        <v>2524416</v>
      </c>
      <c r="G882" s="227" t="s">
        <v>4384</v>
      </c>
      <c r="H882" s="223" t="s">
        <v>4312</v>
      </c>
      <c r="I882" s="228" t="s">
        <v>4385</v>
      </c>
      <c r="J882" s="229" t="s">
        <v>4312</v>
      </c>
      <c r="K882" s="230" t="s">
        <v>4386</v>
      </c>
      <c r="L882" s="231" t="s">
        <v>4384</v>
      </c>
    </row>
    <row r="883" spans="1:12" s="34" customFormat="1" ht="24">
      <c r="A883" s="222">
        <v>881</v>
      </c>
      <c r="B883" s="223" t="s">
        <v>4387</v>
      </c>
      <c r="C883" s="224"/>
      <c r="D883" s="224">
        <f>2012-1942</f>
        <v>70</v>
      </c>
      <c r="E883" s="225">
        <v>15515</v>
      </c>
      <c r="F883" s="226">
        <v>2687112</v>
      </c>
      <c r="G883" s="227" t="s">
        <v>4388</v>
      </c>
      <c r="H883" s="223" t="s">
        <v>4389</v>
      </c>
      <c r="I883" s="228" t="s">
        <v>4390</v>
      </c>
      <c r="J883" s="229" t="s">
        <v>4312</v>
      </c>
      <c r="K883" s="230" t="s">
        <v>4391</v>
      </c>
      <c r="L883" s="231" t="s">
        <v>4392</v>
      </c>
    </row>
    <row r="884" spans="1:12" s="34" customFormat="1" ht="80.25">
      <c r="A884" s="222">
        <v>882</v>
      </c>
      <c r="B884" s="223" t="s">
        <v>4393</v>
      </c>
      <c r="C884" s="224"/>
      <c r="D884" s="224">
        <f>2012-1934</f>
        <v>78</v>
      </c>
      <c r="E884" s="225">
        <v>12492</v>
      </c>
      <c r="F884" s="232">
        <v>5989803</v>
      </c>
      <c r="G884" s="227" t="s">
        <v>4394</v>
      </c>
      <c r="H884" s="230" t="s">
        <v>4395</v>
      </c>
      <c r="I884" s="233" t="s">
        <v>4396</v>
      </c>
      <c r="J884" s="229" t="s">
        <v>4312</v>
      </c>
      <c r="K884" s="230"/>
      <c r="L884" s="231"/>
    </row>
    <row r="885" spans="1:12" s="34" customFormat="1" ht="57.75">
      <c r="A885" s="222">
        <v>883</v>
      </c>
      <c r="B885" s="223" t="s">
        <v>4397</v>
      </c>
      <c r="C885" s="224"/>
      <c r="D885" s="224">
        <f>2012-1922</f>
        <v>90</v>
      </c>
      <c r="E885" s="225">
        <v>8300</v>
      </c>
      <c r="F885" s="226">
        <v>209332</v>
      </c>
      <c r="G885" s="227"/>
      <c r="H885" s="223" t="s">
        <v>4398</v>
      </c>
      <c r="I885" s="228" t="s">
        <v>4399</v>
      </c>
      <c r="J885" s="229" t="s">
        <v>4315</v>
      </c>
      <c r="K885" s="230"/>
      <c r="L885" s="231"/>
    </row>
    <row r="886" spans="1:12" s="34" customFormat="1" ht="181.5">
      <c r="A886" s="222">
        <v>884</v>
      </c>
      <c r="B886" s="223" t="s">
        <v>4400</v>
      </c>
      <c r="C886" s="224"/>
      <c r="D886" s="224">
        <f>2012-1945</f>
        <v>67</v>
      </c>
      <c r="E886" s="225">
        <v>16601</v>
      </c>
      <c r="F886" s="232">
        <v>1841422</v>
      </c>
      <c r="G886" s="227" t="s">
        <v>4401</v>
      </c>
      <c r="H886" s="230" t="s">
        <v>4402</v>
      </c>
      <c r="I886" s="233" t="s">
        <v>4403</v>
      </c>
      <c r="J886" s="229" t="s">
        <v>4404</v>
      </c>
      <c r="K886" s="230" t="s">
        <v>4405</v>
      </c>
      <c r="L886" s="231" t="s">
        <v>4406</v>
      </c>
    </row>
    <row r="887" spans="1:12" s="34" customFormat="1" ht="69">
      <c r="A887" s="222">
        <v>885</v>
      </c>
      <c r="B887" s="223" t="s">
        <v>4407</v>
      </c>
      <c r="C887" s="224" t="s">
        <v>75</v>
      </c>
      <c r="D887" s="224">
        <f>2012-1945</f>
        <v>67</v>
      </c>
      <c r="E887" s="225">
        <v>16584</v>
      </c>
      <c r="F887" s="226">
        <v>718617</v>
      </c>
      <c r="G887" s="227" t="s">
        <v>4408</v>
      </c>
      <c r="H887" s="223" t="s">
        <v>4409</v>
      </c>
      <c r="I887" s="228" t="s">
        <v>4410</v>
      </c>
      <c r="J887" s="229" t="s">
        <v>4411</v>
      </c>
      <c r="K887" s="230" t="s">
        <v>4412</v>
      </c>
      <c r="L887" s="231" t="s">
        <v>4413</v>
      </c>
    </row>
    <row r="888" spans="1:12" s="34" customFormat="1" ht="35.25">
      <c r="A888" s="222">
        <v>886</v>
      </c>
      <c r="B888" s="223" t="s">
        <v>4414</v>
      </c>
      <c r="C888" s="224"/>
      <c r="D888" s="224">
        <f>2012-1940</f>
        <v>72</v>
      </c>
      <c r="E888" s="225">
        <v>14668</v>
      </c>
      <c r="F888" s="231">
        <v>3397869</v>
      </c>
      <c r="G888" s="227" t="s">
        <v>4415</v>
      </c>
      <c r="H888" s="223" t="s">
        <v>4416</v>
      </c>
      <c r="I888" s="228" t="s">
        <v>4417</v>
      </c>
      <c r="J888" s="229" t="s">
        <v>4411</v>
      </c>
      <c r="K888" s="224"/>
      <c r="L888" s="231"/>
    </row>
    <row r="889" spans="1:12" s="34" customFormat="1" ht="91.5">
      <c r="A889" s="222">
        <v>887</v>
      </c>
      <c r="B889" s="223" t="s">
        <v>4418</v>
      </c>
      <c r="C889" s="224"/>
      <c r="D889" s="224">
        <f>2012-1943</f>
        <v>69</v>
      </c>
      <c r="E889" s="225">
        <v>15965</v>
      </c>
      <c r="F889" s="226">
        <v>341089</v>
      </c>
      <c r="G889" s="227" t="s">
        <v>4419</v>
      </c>
      <c r="H889" s="223" t="s">
        <v>4420</v>
      </c>
      <c r="I889" s="228" t="s">
        <v>4421</v>
      </c>
      <c r="J889" s="229" t="s">
        <v>4422</v>
      </c>
      <c r="K889" s="230"/>
      <c r="L889" s="231"/>
    </row>
    <row r="890" spans="1:12" s="34" customFormat="1" ht="35.25">
      <c r="A890" s="222">
        <v>888</v>
      </c>
      <c r="B890" s="223" t="s">
        <v>4423</v>
      </c>
      <c r="C890" s="224"/>
      <c r="D890" s="224">
        <f>2012-1924</f>
        <v>88</v>
      </c>
      <c r="E890" s="225">
        <v>8845</v>
      </c>
      <c r="F890" s="226">
        <v>163154</v>
      </c>
      <c r="G890" s="227"/>
      <c r="H890" s="223" t="s">
        <v>4424</v>
      </c>
      <c r="I890" s="228" t="s">
        <v>4425</v>
      </c>
      <c r="J890" s="229" t="s">
        <v>4426</v>
      </c>
      <c r="K890" s="230" t="s">
        <v>4427</v>
      </c>
      <c r="L890" s="231" t="s">
        <v>4428</v>
      </c>
    </row>
    <row r="891" spans="1:12" s="34" customFormat="1" ht="125.25">
      <c r="A891" s="222">
        <v>889</v>
      </c>
      <c r="B891" s="223" t="s">
        <v>4429</v>
      </c>
      <c r="C891" s="224"/>
      <c r="D891" s="224">
        <f>2012-1932</f>
        <v>80</v>
      </c>
      <c r="E891" s="225">
        <v>11923</v>
      </c>
      <c r="F891" s="226">
        <v>220968</v>
      </c>
      <c r="G891" s="227" t="s">
        <v>4430</v>
      </c>
      <c r="H891" s="223" t="s">
        <v>4431</v>
      </c>
      <c r="I891" s="228" t="s">
        <v>4432</v>
      </c>
      <c r="J891" s="229" t="s">
        <v>4426</v>
      </c>
      <c r="K891" s="230" t="s">
        <v>4433</v>
      </c>
      <c r="L891" s="231" t="s">
        <v>4430</v>
      </c>
    </row>
    <row r="892" spans="1:12" s="34" customFormat="1" ht="260.25">
      <c r="A892" s="222">
        <v>890</v>
      </c>
      <c r="B892" s="223" t="s">
        <v>4434</v>
      </c>
      <c r="C892" s="224" t="s">
        <v>2506</v>
      </c>
      <c r="D892" s="234">
        <f>2012-1946</f>
        <v>66</v>
      </c>
      <c r="E892" s="225">
        <v>16953</v>
      </c>
      <c r="F892" s="232">
        <v>365973</v>
      </c>
      <c r="G892" s="227">
        <v>981274159</v>
      </c>
      <c r="H892" s="230" t="s">
        <v>4435</v>
      </c>
      <c r="I892" s="233" t="s">
        <v>4436</v>
      </c>
      <c r="J892" s="229" t="s">
        <v>4426</v>
      </c>
      <c r="K892" s="230" t="s">
        <v>4437</v>
      </c>
      <c r="L892" s="231">
        <v>981956447</v>
      </c>
    </row>
    <row r="893" spans="1:12" s="34" customFormat="1" ht="35.25">
      <c r="A893" s="222">
        <v>891</v>
      </c>
      <c r="B893" s="223" t="s">
        <v>4438</v>
      </c>
      <c r="C893" s="224"/>
      <c r="D893" s="224">
        <f>2012-1946</f>
        <v>66</v>
      </c>
      <c r="E893" s="225">
        <v>16821</v>
      </c>
      <c r="F893" s="226">
        <v>394555</v>
      </c>
      <c r="G893" s="227"/>
      <c r="H893" s="223" t="s">
        <v>4439</v>
      </c>
      <c r="I893" s="228"/>
      <c r="J893" s="229" t="s">
        <v>4426</v>
      </c>
      <c r="K893" s="230"/>
      <c r="L893" s="231"/>
    </row>
    <row r="894" spans="1:12" s="34" customFormat="1" ht="102.75">
      <c r="A894" s="222">
        <v>892</v>
      </c>
      <c r="B894" s="223" t="s">
        <v>4440</v>
      </c>
      <c r="C894" s="224" t="s">
        <v>4441</v>
      </c>
      <c r="D894" s="234">
        <f>2012-1939</f>
        <v>73</v>
      </c>
      <c r="E894" s="225">
        <v>14505</v>
      </c>
      <c r="F894" s="232">
        <v>592129</v>
      </c>
      <c r="G894" s="227" t="s">
        <v>4442</v>
      </c>
      <c r="H894" s="230" t="s">
        <v>4443</v>
      </c>
      <c r="I894" s="233" t="s">
        <v>4444</v>
      </c>
      <c r="J894" s="229" t="s">
        <v>4426</v>
      </c>
      <c r="K894" s="230" t="s">
        <v>2035</v>
      </c>
      <c r="L894" s="231">
        <v>983451326</v>
      </c>
    </row>
    <row r="895" spans="1:12" s="34" customFormat="1" ht="35.25">
      <c r="A895" s="222">
        <v>893</v>
      </c>
      <c r="B895" s="223" t="s">
        <v>4445</v>
      </c>
      <c r="C895" s="224"/>
      <c r="D895" s="224">
        <f>2012-1942</f>
        <v>70</v>
      </c>
      <c r="E895" s="225">
        <v>15599</v>
      </c>
      <c r="F895" s="226">
        <v>606865</v>
      </c>
      <c r="G895" s="227"/>
      <c r="H895" s="223" t="s">
        <v>4424</v>
      </c>
      <c r="I895" s="228" t="s">
        <v>4425</v>
      </c>
      <c r="J895" s="229" t="s">
        <v>4426</v>
      </c>
      <c r="K895" s="230" t="s">
        <v>4446</v>
      </c>
      <c r="L895" s="231" t="s">
        <v>4447</v>
      </c>
    </row>
    <row r="896" spans="1:12" s="34" customFormat="1" ht="35.25">
      <c r="A896" s="222">
        <v>894</v>
      </c>
      <c r="B896" s="223" t="s">
        <v>4448</v>
      </c>
      <c r="C896" s="224"/>
      <c r="D896" s="224">
        <f>2012-1944</f>
        <v>68</v>
      </c>
      <c r="E896" s="225">
        <v>16326</v>
      </c>
      <c r="F896" s="226">
        <v>895330</v>
      </c>
      <c r="G896" s="227"/>
      <c r="H896" s="223" t="s">
        <v>4424</v>
      </c>
      <c r="I896" s="228" t="s">
        <v>4425</v>
      </c>
      <c r="J896" s="229" t="s">
        <v>4426</v>
      </c>
      <c r="K896" s="230" t="s">
        <v>4427</v>
      </c>
      <c r="L896" s="231" t="s">
        <v>4428</v>
      </c>
    </row>
    <row r="897" spans="1:12" s="34" customFormat="1" ht="80.25">
      <c r="A897" s="222">
        <v>895</v>
      </c>
      <c r="B897" s="223" t="s">
        <v>4449</v>
      </c>
      <c r="C897" s="224"/>
      <c r="D897" s="224">
        <f>2012-1940</f>
        <v>72</v>
      </c>
      <c r="E897" s="225">
        <v>14708</v>
      </c>
      <c r="F897" s="232">
        <v>1592062</v>
      </c>
      <c r="G897" s="227" t="s">
        <v>4450</v>
      </c>
      <c r="H897" s="230" t="s">
        <v>4451</v>
      </c>
      <c r="I897" s="233" t="s">
        <v>4452</v>
      </c>
      <c r="J897" s="229" t="s">
        <v>4426</v>
      </c>
      <c r="K897" s="230"/>
      <c r="L897" s="231"/>
    </row>
    <row r="898" spans="1:12" s="34" customFormat="1" ht="57.75">
      <c r="A898" s="222">
        <v>896</v>
      </c>
      <c r="B898" s="223" t="s">
        <v>4453</v>
      </c>
      <c r="C898" s="224"/>
      <c r="D898" s="224">
        <f>2012-1935</f>
        <v>77</v>
      </c>
      <c r="E898" s="225">
        <v>13032</v>
      </c>
      <c r="F898" s="232">
        <v>1634470</v>
      </c>
      <c r="G898" s="227"/>
      <c r="H898" s="230" t="s">
        <v>4426</v>
      </c>
      <c r="I898" s="233" t="s">
        <v>4454</v>
      </c>
      <c r="J898" s="229" t="s">
        <v>4426</v>
      </c>
      <c r="K898" s="230"/>
      <c r="L898" s="231"/>
    </row>
    <row r="899" spans="1:12" s="34" customFormat="1" ht="35.25">
      <c r="A899" s="222">
        <v>897</v>
      </c>
      <c r="B899" s="223" t="s">
        <v>4455</v>
      </c>
      <c r="C899" s="224"/>
      <c r="D899" s="224">
        <f>2012-1944</f>
        <v>68</v>
      </c>
      <c r="E899" s="225">
        <v>16198</v>
      </c>
      <c r="F899" s="232">
        <v>2116078</v>
      </c>
      <c r="G899" s="227" t="s">
        <v>4456</v>
      </c>
      <c r="H899" s="230" t="s">
        <v>4457</v>
      </c>
      <c r="I899" s="233" t="s">
        <v>4458</v>
      </c>
      <c r="J899" s="229" t="s">
        <v>4426</v>
      </c>
      <c r="K899" s="230"/>
      <c r="L899" s="231"/>
    </row>
    <row r="900" spans="1:12" s="34" customFormat="1" ht="80.25">
      <c r="A900" s="222">
        <v>898</v>
      </c>
      <c r="B900" s="223" t="s">
        <v>4459</v>
      </c>
      <c r="C900" s="224" t="s">
        <v>481</v>
      </c>
      <c r="D900" s="224">
        <f>2012-1944</f>
        <v>68</v>
      </c>
      <c r="E900" s="225">
        <v>16373</v>
      </c>
      <c r="F900" s="232">
        <v>2123070</v>
      </c>
      <c r="G900" s="227" t="s">
        <v>4450</v>
      </c>
      <c r="H900" s="230" t="s">
        <v>4451</v>
      </c>
      <c r="I900" s="233" t="s">
        <v>4452</v>
      </c>
      <c r="J900" s="229" t="s">
        <v>4426</v>
      </c>
      <c r="K900" s="230"/>
      <c r="L900" s="231"/>
    </row>
    <row r="901" spans="1:12" s="34" customFormat="1" ht="91.5">
      <c r="A901" s="222">
        <v>899</v>
      </c>
      <c r="B901" s="223" t="s">
        <v>4460</v>
      </c>
      <c r="C901" s="224"/>
      <c r="D901" s="224">
        <f>2012-1930</f>
        <v>82</v>
      </c>
      <c r="E901" s="225">
        <v>11069</v>
      </c>
      <c r="F901" s="226">
        <v>2299579</v>
      </c>
      <c r="G901" s="227" t="s">
        <v>4461</v>
      </c>
      <c r="H901" s="223" t="s">
        <v>4462</v>
      </c>
      <c r="I901" s="228" t="s">
        <v>4463</v>
      </c>
      <c r="J901" s="229" t="s">
        <v>4426</v>
      </c>
      <c r="K901" s="230"/>
      <c r="L901" s="231"/>
    </row>
    <row r="902" spans="1:12" s="34" customFormat="1" ht="46.5">
      <c r="A902" s="222">
        <v>900</v>
      </c>
      <c r="B902" s="223" t="s">
        <v>4464</v>
      </c>
      <c r="C902" s="224"/>
      <c r="D902" s="224">
        <f>2012-1941</f>
        <v>71</v>
      </c>
      <c r="E902" s="225">
        <v>15289</v>
      </c>
      <c r="F902" s="226">
        <v>2506031</v>
      </c>
      <c r="G902" s="227" t="s">
        <v>4465</v>
      </c>
      <c r="H902" s="223" t="s">
        <v>4466</v>
      </c>
      <c r="I902" s="228" t="s">
        <v>1908</v>
      </c>
      <c r="J902" s="229" t="s">
        <v>4426</v>
      </c>
      <c r="K902" s="230" t="s">
        <v>4467</v>
      </c>
      <c r="L902" s="231" t="s">
        <v>4465</v>
      </c>
    </row>
    <row r="903" spans="1:12" s="34" customFormat="1" ht="69">
      <c r="A903" s="222">
        <v>901</v>
      </c>
      <c r="B903" s="223" t="s">
        <v>4468</v>
      </c>
      <c r="C903" s="224"/>
      <c r="D903" s="224">
        <f>2012-1943</f>
        <v>69</v>
      </c>
      <c r="E903" s="225">
        <v>15717</v>
      </c>
      <c r="F903" s="226">
        <v>3332413</v>
      </c>
      <c r="G903" s="227" t="s">
        <v>4469</v>
      </c>
      <c r="H903" s="223" t="s">
        <v>4470</v>
      </c>
      <c r="I903" s="228" t="s">
        <v>4471</v>
      </c>
      <c r="J903" s="229" t="s">
        <v>4426</v>
      </c>
      <c r="K903" s="230"/>
      <c r="L903" s="231"/>
    </row>
    <row r="904" spans="1:12" s="34" customFormat="1" ht="102.75">
      <c r="A904" s="222">
        <v>902</v>
      </c>
      <c r="B904" s="223" t="s">
        <v>4472</v>
      </c>
      <c r="C904" s="224" t="s">
        <v>4473</v>
      </c>
      <c r="D904" s="234">
        <f>2012-1941</f>
        <v>71</v>
      </c>
      <c r="E904" s="225">
        <v>15080</v>
      </c>
      <c r="F904" s="232">
        <v>3876512</v>
      </c>
      <c r="G904" s="227" t="s">
        <v>4442</v>
      </c>
      <c r="H904" s="230" t="s">
        <v>4443</v>
      </c>
      <c r="I904" s="233" t="s">
        <v>4444</v>
      </c>
      <c r="J904" s="229" t="s">
        <v>4426</v>
      </c>
      <c r="K904" s="230" t="s">
        <v>2035</v>
      </c>
      <c r="L904" s="231">
        <v>983451326</v>
      </c>
    </row>
    <row r="905" spans="1:12" s="34" customFormat="1" ht="80.25">
      <c r="A905" s="222">
        <v>903</v>
      </c>
      <c r="B905" s="223" t="s">
        <v>4474</v>
      </c>
      <c r="C905" s="224" t="s">
        <v>4475</v>
      </c>
      <c r="D905" s="224">
        <f>2012-1937</f>
        <v>75</v>
      </c>
      <c r="E905" s="225">
        <v>13837</v>
      </c>
      <c r="F905" s="226">
        <v>6688546</v>
      </c>
      <c r="G905" s="227"/>
      <c r="H905" s="223" t="s">
        <v>589</v>
      </c>
      <c r="I905" s="228" t="s">
        <v>4476</v>
      </c>
      <c r="J905" s="229" t="s">
        <v>4426</v>
      </c>
      <c r="K905" s="230" t="s">
        <v>4477</v>
      </c>
      <c r="L905" s="231" t="s">
        <v>4478</v>
      </c>
    </row>
    <row r="906" spans="1:12" s="34" customFormat="1" ht="80.25">
      <c r="A906" s="222">
        <v>904</v>
      </c>
      <c r="B906" s="223" t="s">
        <v>4479</v>
      </c>
      <c r="C906" s="224"/>
      <c r="D906" s="224">
        <f>2012-1936</f>
        <v>76</v>
      </c>
      <c r="E906" s="225">
        <v>13484</v>
      </c>
      <c r="F906" s="226">
        <v>1954632</v>
      </c>
      <c r="G906" s="227" t="s">
        <v>4480</v>
      </c>
      <c r="H906" s="223" t="s">
        <v>4481</v>
      </c>
      <c r="I906" s="228" t="s">
        <v>4482</v>
      </c>
      <c r="J906" s="229" t="s">
        <v>4483</v>
      </c>
      <c r="K906" s="230" t="s">
        <v>4484</v>
      </c>
      <c r="L906" s="231" t="s">
        <v>4480</v>
      </c>
    </row>
    <row r="907" spans="1:12" s="34" customFormat="1" ht="80.25">
      <c r="A907" s="222">
        <v>905</v>
      </c>
      <c r="B907" s="223" t="s">
        <v>4485</v>
      </c>
      <c r="C907" s="224"/>
      <c r="D907" s="224">
        <f>2012-1938</f>
        <v>74</v>
      </c>
      <c r="E907" s="225">
        <v>14105</v>
      </c>
      <c r="F907" s="226">
        <v>2172778</v>
      </c>
      <c r="G907" s="227" t="s">
        <v>4480</v>
      </c>
      <c r="H907" s="223" t="s">
        <v>4481</v>
      </c>
      <c r="I907" s="228" t="s">
        <v>4482</v>
      </c>
      <c r="J907" s="229" t="s">
        <v>4483</v>
      </c>
      <c r="K907" s="230" t="s">
        <v>4484</v>
      </c>
      <c r="L907" s="231" t="s">
        <v>4480</v>
      </c>
    </row>
    <row r="908" spans="1:12" s="34" customFormat="1" ht="69">
      <c r="A908" s="222">
        <v>906</v>
      </c>
      <c r="B908" s="223" t="s">
        <v>4486</v>
      </c>
      <c r="C908" s="224" t="s">
        <v>71</v>
      </c>
      <c r="D908" s="224">
        <f>2012-1927</f>
        <v>85</v>
      </c>
      <c r="E908" s="225">
        <v>10030</v>
      </c>
      <c r="F908" s="226">
        <v>288476</v>
      </c>
      <c r="G908" s="227">
        <v>653223</v>
      </c>
      <c r="H908" s="223" t="s">
        <v>4487</v>
      </c>
      <c r="I908" s="228" t="s">
        <v>4488</v>
      </c>
      <c r="J908" s="229" t="s">
        <v>4489</v>
      </c>
      <c r="K908" s="230" t="s">
        <v>4490</v>
      </c>
      <c r="L908" s="231" t="s">
        <v>4491</v>
      </c>
    </row>
    <row r="909" spans="1:12" s="34" customFormat="1" ht="46.5">
      <c r="A909" s="222">
        <v>907</v>
      </c>
      <c r="B909" s="223" t="s">
        <v>4492</v>
      </c>
      <c r="C909" s="224" t="s">
        <v>4493</v>
      </c>
      <c r="D909" s="224">
        <f>2012-1946</f>
        <v>66</v>
      </c>
      <c r="E909" s="225">
        <v>17162</v>
      </c>
      <c r="F909" s="226">
        <v>333876</v>
      </c>
      <c r="G909" s="227"/>
      <c r="H909" s="223" t="s">
        <v>4494</v>
      </c>
      <c r="I909" s="228" t="s">
        <v>4495</v>
      </c>
      <c r="J909" s="229" t="s">
        <v>4489</v>
      </c>
      <c r="K909" s="230" t="s">
        <v>4496</v>
      </c>
      <c r="L909" s="231">
        <v>982673627</v>
      </c>
    </row>
    <row r="910" spans="1:12" s="34" customFormat="1" ht="35.25">
      <c r="A910" s="222">
        <v>908</v>
      </c>
      <c r="B910" s="223" t="s">
        <v>4497</v>
      </c>
      <c r="C910" s="224"/>
      <c r="D910" s="224">
        <f>2012-1946</f>
        <v>66</v>
      </c>
      <c r="E910" s="225">
        <v>16924</v>
      </c>
      <c r="F910" s="226">
        <v>511605</v>
      </c>
      <c r="G910" s="227"/>
      <c r="H910" s="223" t="s">
        <v>4498</v>
      </c>
      <c r="I910" s="228"/>
      <c r="J910" s="229" t="s">
        <v>4489</v>
      </c>
      <c r="K910" s="230"/>
      <c r="L910" s="231"/>
    </row>
    <row r="911" spans="1:12" s="34" customFormat="1" ht="57.75">
      <c r="A911" s="222">
        <v>909</v>
      </c>
      <c r="B911" s="223" t="s">
        <v>4499</v>
      </c>
      <c r="C911" s="224"/>
      <c r="D911" s="224">
        <f>2012-1943</f>
        <v>69</v>
      </c>
      <c r="E911" s="225">
        <v>15957</v>
      </c>
      <c r="F911" s="226">
        <v>635613</v>
      </c>
      <c r="G911" s="227" t="s">
        <v>4500</v>
      </c>
      <c r="H911" s="223" t="s">
        <v>4501</v>
      </c>
      <c r="I911" s="228" t="s">
        <v>4502</v>
      </c>
      <c r="J911" s="229" t="s">
        <v>4489</v>
      </c>
      <c r="K911" s="230"/>
      <c r="L911" s="231"/>
    </row>
    <row r="912" spans="1:12" s="34" customFormat="1" ht="57.75">
      <c r="A912" s="222">
        <v>910</v>
      </c>
      <c r="B912" s="223" t="s">
        <v>4503</v>
      </c>
      <c r="C912" s="224"/>
      <c r="D912" s="224">
        <v>78</v>
      </c>
      <c r="E912" s="225">
        <v>12495</v>
      </c>
      <c r="F912" s="232">
        <v>700897</v>
      </c>
      <c r="G912" s="227" t="s">
        <v>4504</v>
      </c>
      <c r="H912" s="230" t="s">
        <v>4505</v>
      </c>
      <c r="I912" s="228" t="s">
        <v>4506</v>
      </c>
      <c r="J912" s="229" t="s">
        <v>4489</v>
      </c>
      <c r="K912" s="230"/>
      <c r="L912" s="231"/>
    </row>
    <row r="913" spans="1:12" s="34" customFormat="1" ht="57.75">
      <c r="A913" s="222">
        <v>911</v>
      </c>
      <c r="B913" s="223" t="s">
        <v>4507</v>
      </c>
      <c r="C913" s="224"/>
      <c r="D913" s="224">
        <f>2012-1943</f>
        <v>69</v>
      </c>
      <c r="E913" s="225">
        <v>15935</v>
      </c>
      <c r="F913" s="226">
        <v>1083618</v>
      </c>
      <c r="G913" s="227" t="s">
        <v>4508</v>
      </c>
      <c r="H913" s="223" t="s">
        <v>4509</v>
      </c>
      <c r="I913" s="228" t="s">
        <v>4510</v>
      </c>
      <c r="J913" s="229" t="s">
        <v>4489</v>
      </c>
      <c r="K913" s="230"/>
      <c r="L913" s="231"/>
    </row>
    <row r="914" spans="1:12" s="34" customFormat="1" ht="147.75">
      <c r="A914" s="222">
        <v>912</v>
      </c>
      <c r="B914" s="223" t="s">
        <v>4511</v>
      </c>
      <c r="C914" s="224"/>
      <c r="D914" s="224">
        <f>2012-1941</f>
        <v>71</v>
      </c>
      <c r="E914" s="225">
        <v>15044</v>
      </c>
      <c r="F914" s="226">
        <v>1522547</v>
      </c>
      <c r="G914" s="227" t="s">
        <v>4512</v>
      </c>
      <c r="H914" s="223" t="s">
        <v>4513</v>
      </c>
      <c r="I914" s="228" t="s">
        <v>4514</v>
      </c>
      <c r="J914" s="229" t="s">
        <v>4489</v>
      </c>
      <c r="K914" s="230"/>
      <c r="L914" s="231"/>
    </row>
    <row r="915" spans="1:12" s="34" customFormat="1" ht="46.5">
      <c r="A915" s="222">
        <v>913</v>
      </c>
      <c r="B915" s="223" t="s">
        <v>4515</v>
      </c>
      <c r="C915" s="224"/>
      <c r="D915" s="224">
        <v>73</v>
      </c>
      <c r="E915" s="225">
        <v>14315</v>
      </c>
      <c r="F915" s="232">
        <v>1935957</v>
      </c>
      <c r="G915" s="227" t="s">
        <v>4516</v>
      </c>
      <c r="H915" s="230" t="s">
        <v>4517</v>
      </c>
      <c r="I915" s="228" t="s">
        <v>4518</v>
      </c>
      <c r="J915" s="229" t="s">
        <v>4489</v>
      </c>
      <c r="K915" s="230"/>
      <c r="L915" s="231"/>
    </row>
    <row r="916" spans="1:12" s="34" customFormat="1" ht="46.5">
      <c r="A916" s="222">
        <v>914</v>
      </c>
      <c r="B916" s="223" t="s">
        <v>4519</v>
      </c>
      <c r="C916" s="224"/>
      <c r="D916" s="224">
        <f>2012-1929</f>
        <v>83</v>
      </c>
      <c r="E916" s="225">
        <v>10954</v>
      </c>
      <c r="F916" s="226">
        <v>1975689</v>
      </c>
      <c r="G916" s="227"/>
      <c r="H916" s="223" t="s">
        <v>4520</v>
      </c>
      <c r="I916" s="228" t="s">
        <v>4521</v>
      </c>
      <c r="J916" s="229" t="s">
        <v>4489</v>
      </c>
      <c r="K916" s="230"/>
      <c r="L916" s="231"/>
    </row>
    <row r="917" spans="1:12" s="34" customFormat="1" ht="46.5">
      <c r="A917" s="222">
        <v>915</v>
      </c>
      <c r="B917" s="223" t="s">
        <v>4522</v>
      </c>
      <c r="C917" s="224"/>
      <c r="D917" s="224">
        <v>68</v>
      </c>
      <c r="E917" s="225">
        <v>16107</v>
      </c>
      <c r="F917" s="232">
        <v>2407759</v>
      </c>
      <c r="G917" s="227" t="s">
        <v>4516</v>
      </c>
      <c r="H917" s="230" t="s">
        <v>4517</v>
      </c>
      <c r="I917" s="228" t="s">
        <v>4518</v>
      </c>
      <c r="J917" s="229" t="s">
        <v>4489</v>
      </c>
      <c r="K917" s="230"/>
      <c r="L917" s="231"/>
    </row>
    <row r="918" spans="1:12" s="34" customFormat="1" ht="69">
      <c r="A918" s="222">
        <v>916</v>
      </c>
      <c r="B918" s="223" t="s">
        <v>4523</v>
      </c>
      <c r="C918" s="224" t="s">
        <v>4524</v>
      </c>
      <c r="D918" s="224">
        <v>79</v>
      </c>
      <c r="E918" s="225">
        <v>12091</v>
      </c>
      <c r="F918" s="232">
        <v>2967679</v>
      </c>
      <c r="G918" s="227" t="s">
        <v>4525</v>
      </c>
      <c r="H918" s="230" t="s">
        <v>4526</v>
      </c>
      <c r="I918" s="228" t="s">
        <v>4527</v>
      </c>
      <c r="J918" s="229" t="s">
        <v>4489</v>
      </c>
      <c r="K918" s="230" t="s">
        <v>4528</v>
      </c>
      <c r="L918" s="231" t="s">
        <v>4525</v>
      </c>
    </row>
    <row r="919" spans="1:12" s="34" customFormat="1" ht="57.75">
      <c r="A919" s="222">
        <v>917</v>
      </c>
      <c r="B919" s="223" t="s">
        <v>4529</v>
      </c>
      <c r="C919" s="224"/>
      <c r="D919" s="224">
        <f>2012-1942</f>
        <v>70</v>
      </c>
      <c r="E919" s="225">
        <v>15635</v>
      </c>
      <c r="F919" s="226">
        <v>3180418</v>
      </c>
      <c r="G919" s="227" t="s">
        <v>4530</v>
      </c>
      <c r="H919" s="223" t="s">
        <v>4531</v>
      </c>
      <c r="I919" s="228" t="s">
        <v>4532</v>
      </c>
      <c r="J919" s="229" t="s">
        <v>4489</v>
      </c>
      <c r="K919" s="230" t="s">
        <v>4533</v>
      </c>
      <c r="L919" s="231" t="s">
        <v>4530</v>
      </c>
    </row>
    <row r="920" spans="1:12" s="34" customFormat="1" ht="57.75">
      <c r="A920" s="222">
        <v>918</v>
      </c>
      <c r="B920" s="223" t="s">
        <v>4534</v>
      </c>
      <c r="C920" s="224"/>
      <c r="D920" s="224">
        <f>2012-1940</f>
        <v>72</v>
      </c>
      <c r="E920" s="225">
        <v>14841</v>
      </c>
      <c r="F920" s="226">
        <v>324740</v>
      </c>
      <c r="G920" s="227" t="s">
        <v>4535</v>
      </c>
      <c r="H920" s="223" t="s">
        <v>4536</v>
      </c>
      <c r="I920" s="228" t="s">
        <v>4537</v>
      </c>
      <c r="J920" s="229" t="s">
        <v>4538</v>
      </c>
      <c r="K920" s="230" t="s">
        <v>4539</v>
      </c>
      <c r="L920" s="231" t="s">
        <v>4535</v>
      </c>
    </row>
    <row r="921" spans="1:12" s="34" customFormat="1" ht="204">
      <c r="A921" s="222">
        <v>919</v>
      </c>
      <c r="B921" s="223" t="s">
        <v>4540</v>
      </c>
      <c r="C921" s="224" t="s">
        <v>4541</v>
      </c>
      <c r="D921" s="234">
        <f>2012-1940</f>
        <v>72</v>
      </c>
      <c r="E921" s="225">
        <v>14971</v>
      </c>
      <c r="F921" s="232">
        <v>330099</v>
      </c>
      <c r="G921" s="227">
        <v>655003</v>
      </c>
      <c r="H921" s="230" t="s">
        <v>4542</v>
      </c>
      <c r="I921" s="233" t="s">
        <v>4543</v>
      </c>
      <c r="J921" s="229" t="s">
        <v>4538</v>
      </c>
      <c r="K921" s="230" t="s">
        <v>4544</v>
      </c>
      <c r="L921" s="231">
        <v>981904118</v>
      </c>
    </row>
    <row r="922" spans="1:12" s="34" customFormat="1" ht="192.75">
      <c r="A922" s="222">
        <v>920</v>
      </c>
      <c r="B922" s="223" t="s">
        <v>4545</v>
      </c>
      <c r="C922" s="224" t="s">
        <v>578</v>
      </c>
      <c r="D922" s="234">
        <f>2012-1945</f>
        <v>67</v>
      </c>
      <c r="E922" s="225">
        <v>16672</v>
      </c>
      <c r="F922" s="232">
        <v>360851</v>
      </c>
      <c r="G922" s="227">
        <v>982998315</v>
      </c>
      <c r="H922" s="230" t="s">
        <v>4546</v>
      </c>
      <c r="I922" s="233" t="s">
        <v>4547</v>
      </c>
      <c r="J922" s="229" t="s">
        <v>4538</v>
      </c>
      <c r="K922" s="230" t="s">
        <v>4548</v>
      </c>
      <c r="L922" s="231">
        <v>983327446</v>
      </c>
    </row>
    <row r="923" spans="1:12" s="34" customFormat="1" ht="204">
      <c r="A923" s="222">
        <v>921</v>
      </c>
      <c r="B923" s="223" t="s">
        <v>4549</v>
      </c>
      <c r="C923" s="224" t="s">
        <v>4550</v>
      </c>
      <c r="D923" s="234">
        <f>2012-1943</f>
        <v>69</v>
      </c>
      <c r="E923" s="225">
        <v>16061</v>
      </c>
      <c r="F923" s="232">
        <v>1231352</v>
      </c>
      <c r="G923" s="227">
        <v>655003</v>
      </c>
      <c r="H923" s="230" t="s">
        <v>4542</v>
      </c>
      <c r="I923" s="233" t="s">
        <v>4543</v>
      </c>
      <c r="J923" s="229" t="s">
        <v>4538</v>
      </c>
      <c r="K923" s="230" t="s">
        <v>4544</v>
      </c>
      <c r="L923" s="231">
        <v>981904118</v>
      </c>
    </row>
    <row r="924" spans="1:12" s="34" customFormat="1" ht="125.25">
      <c r="A924" s="222">
        <v>922</v>
      </c>
      <c r="B924" s="223" t="s">
        <v>4551</v>
      </c>
      <c r="C924" s="224"/>
      <c r="D924" s="224">
        <f>2012-1933</f>
        <v>79</v>
      </c>
      <c r="E924" s="225">
        <v>12250</v>
      </c>
      <c r="F924" s="226">
        <v>1615778</v>
      </c>
      <c r="G924" s="227"/>
      <c r="H924" s="223" t="s">
        <v>4552</v>
      </c>
      <c r="I924" s="228" t="s">
        <v>4553</v>
      </c>
      <c r="J924" s="229" t="s">
        <v>4538</v>
      </c>
      <c r="K924" s="230" t="s">
        <v>4554</v>
      </c>
      <c r="L924" s="231" t="s">
        <v>4555</v>
      </c>
    </row>
    <row r="925" spans="1:12" s="34" customFormat="1" ht="136.5">
      <c r="A925" s="222">
        <v>923</v>
      </c>
      <c r="B925" s="223" t="s">
        <v>4556</v>
      </c>
      <c r="C925" s="224" t="s">
        <v>4557</v>
      </c>
      <c r="D925" s="234">
        <f>2012-1947</f>
        <v>65</v>
      </c>
      <c r="E925" s="225">
        <v>17319</v>
      </c>
      <c r="F925" s="232">
        <v>2111233</v>
      </c>
      <c r="G925" s="227">
        <v>640669</v>
      </c>
      <c r="H925" s="230" t="s">
        <v>4558</v>
      </c>
      <c r="I925" s="233" t="s">
        <v>4559</v>
      </c>
      <c r="J925" s="229" t="s">
        <v>4538</v>
      </c>
      <c r="K925" s="230" t="s">
        <v>4560</v>
      </c>
      <c r="L925" s="231">
        <v>640669</v>
      </c>
    </row>
    <row r="926" spans="1:12" s="34" customFormat="1" ht="125.25">
      <c r="A926" s="222">
        <v>924</v>
      </c>
      <c r="B926" s="223" t="s">
        <v>4561</v>
      </c>
      <c r="C926" s="224" t="s">
        <v>70</v>
      </c>
      <c r="D926" s="234">
        <f>2012-1942</f>
        <v>70</v>
      </c>
      <c r="E926" s="225">
        <v>15468</v>
      </c>
      <c r="F926" s="232">
        <v>2198113</v>
      </c>
      <c r="G926" s="227">
        <v>981759534</v>
      </c>
      <c r="H926" s="230" t="s">
        <v>4562</v>
      </c>
      <c r="I926" s="233" t="s">
        <v>4563</v>
      </c>
      <c r="J926" s="229" t="s">
        <v>4538</v>
      </c>
      <c r="K926" s="230" t="s">
        <v>4564</v>
      </c>
      <c r="L926" s="231" t="s">
        <v>4565</v>
      </c>
    </row>
    <row r="927" spans="1:12" s="34" customFormat="1" ht="249">
      <c r="A927" s="222">
        <v>925</v>
      </c>
      <c r="B927" s="223" t="s">
        <v>4566</v>
      </c>
      <c r="C927" s="224" t="s">
        <v>4567</v>
      </c>
      <c r="D927" s="234">
        <f>2012-1942</f>
        <v>70</v>
      </c>
      <c r="E927" s="225">
        <v>15451</v>
      </c>
      <c r="F927" s="232">
        <v>2340894</v>
      </c>
      <c r="G927" s="227">
        <v>961567128</v>
      </c>
      <c r="H927" s="230" t="s">
        <v>4568</v>
      </c>
      <c r="I927" s="233" t="s">
        <v>4569</v>
      </c>
      <c r="J927" s="229" t="s">
        <v>4538</v>
      </c>
      <c r="K927" s="230" t="s">
        <v>4570</v>
      </c>
      <c r="L927" s="231">
        <v>961422080</v>
      </c>
    </row>
    <row r="928" spans="1:12" s="34" customFormat="1" ht="91.5">
      <c r="A928" s="222">
        <v>926</v>
      </c>
      <c r="B928" s="223" t="s">
        <v>4571</v>
      </c>
      <c r="C928" s="224"/>
      <c r="D928" s="234">
        <f>2012-1939</f>
        <v>73</v>
      </c>
      <c r="E928" s="225">
        <v>14594</v>
      </c>
      <c r="F928" s="232">
        <v>2459555</v>
      </c>
      <c r="G928" s="227">
        <v>985977379</v>
      </c>
      <c r="H928" s="230" t="s">
        <v>4572</v>
      </c>
      <c r="I928" s="233" t="s">
        <v>4573</v>
      </c>
      <c r="J928" s="229" t="s">
        <v>4538</v>
      </c>
      <c r="K928" s="230"/>
      <c r="L928" s="231"/>
    </row>
    <row r="929" spans="1:12" s="34" customFormat="1" ht="125.25">
      <c r="A929" s="222">
        <v>927</v>
      </c>
      <c r="B929" s="223" t="s">
        <v>4574</v>
      </c>
      <c r="C929" s="224"/>
      <c r="D929" s="224">
        <f>2012-1942</f>
        <v>70</v>
      </c>
      <c r="E929" s="225">
        <v>15581</v>
      </c>
      <c r="F929" s="226">
        <v>2027456</v>
      </c>
      <c r="G929" s="227" t="s">
        <v>4575</v>
      </c>
      <c r="H929" s="223" t="s">
        <v>4576</v>
      </c>
      <c r="I929" s="228" t="s">
        <v>4577</v>
      </c>
      <c r="J929" s="229" t="s">
        <v>4578</v>
      </c>
      <c r="K929" s="230"/>
      <c r="L929" s="231"/>
    </row>
    <row r="930" spans="1:12" s="34" customFormat="1" ht="35.25">
      <c r="A930" s="222">
        <v>928</v>
      </c>
      <c r="B930" s="223" t="s">
        <v>4579</v>
      </c>
      <c r="C930" s="224"/>
      <c r="D930" s="224">
        <v>85</v>
      </c>
      <c r="E930" s="225">
        <v>10097</v>
      </c>
      <c r="F930" s="226">
        <v>375114</v>
      </c>
      <c r="G930" s="227" t="s">
        <v>4580</v>
      </c>
      <c r="H930" s="230" t="s">
        <v>4581</v>
      </c>
      <c r="I930" s="228"/>
      <c r="J930" s="229" t="s">
        <v>4582</v>
      </c>
      <c r="K930" s="230"/>
      <c r="L930" s="231"/>
    </row>
    <row r="931" spans="1:12" s="34" customFormat="1" ht="24">
      <c r="A931" s="222">
        <v>929</v>
      </c>
      <c r="B931" s="223" t="s">
        <v>4583</v>
      </c>
      <c r="C931" s="224"/>
      <c r="D931" s="224">
        <f>2012-1929</f>
        <v>83</v>
      </c>
      <c r="E931" s="225">
        <v>10637</v>
      </c>
      <c r="F931" s="226">
        <v>120524</v>
      </c>
      <c r="G931" s="227"/>
      <c r="H931" s="223" t="s">
        <v>4582</v>
      </c>
      <c r="I931" s="228" t="s">
        <v>4584</v>
      </c>
      <c r="J931" s="229" t="s">
        <v>4582</v>
      </c>
      <c r="K931" s="230"/>
      <c r="L931" s="231"/>
    </row>
    <row r="932" spans="1:12" s="34" customFormat="1" ht="35.25">
      <c r="A932" s="222">
        <v>930</v>
      </c>
      <c r="B932" s="223" t="s">
        <v>4585</v>
      </c>
      <c r="C932" s="224"/>
      <c r="D932" s="224">
        <f>2012-1926</f>
        <v>86</v>
      </c>
      <c r="E932" s="225">
        <v>9683</v>
      </c>
      <c r="F932" s="226">
        <v>132947</v>
      </c>
      <c r="G932" s="227" t="s">
        <v>4586</v>
      </c>
      <c r="H932" s="223" t="s">
        <v>4587</v>
      </c>
      <c r="I932" s="228"/>
      <c r="J932" s="229" t="s">
        <v>4582</v>
      </c>
      <c r="K932" s="230" t="s">
        <v>4588</v>
      </c>
      <c r="L932" s="231" t="s">
        <v>4586</v>
      </c>
    </row>
    <row r="933" spans="1:12" s="34" customFormat="1" ht="136.5">
      <c r="A933" s="222">
        <v>931</v>
      </c>
      <c r="B933" s="223" t="s">
        <v>4589</v>
      </c>
      <c r="C933" s="224"/>
      <c r="D933" s="224">
        <f>2012-1930</f>
        <v>82</v>
      </c>
      <c r="E933" s="225">
        <v>11322</v>
      </c>
      <c r="F933" s="226">
        <v>173549</v>
      </c>
      <c r="G933" s="227"/>
      <c r="H933" s="223" t="s">
        <v>4590</v>
      </c>
      <c r="I933" s="228" t="s">
        <v>4591</v>
      </c>
      <c r="J933" s="229" t="s">
        <v>4582</v>
      </c>
      <c r="K933" s="230"/>
      <c r="L933" s="231"/>
    </row>
    <row r="934" spans="1:12" s="34" customFormat="1" ht="35.25">
      <c r="A934" s="222">
        <v>932</v>
      </c>
      <c r="B934" s="223" t="s">
        <v>4592</v>
      </c>
      <c r="C934" s="224"/>
      <c r="D934" s="224">
        <f>2012-1927</f>
        <v>85</v>
      </c>
      <c r="E934" s="225">
        <v>10012</v>
      </c>
      <c r="F934" s="226">
        <v>189253</v>
      </c>
      <c r="G934" s="227" t="s">
        <v>4593</v>
      </c>
      <c r="H934" s="223" t="s">
        <v>4582</v>
      </c>
      <c r="I934" s="228" t="s">
        <v>4594</v>
      </c>
      <c r="J934" s="229" t="s">
        <v>4582</v>
      </c>
      <c r="K934" s="230" t="s">
        <v>4595</v>
      </c>
      <c r="L934" s="231" t="s">
        <v>4596</v>
      </c>
    </row>
    <row r="935" spans="1:12" s="34" customFormat="1" ht="35.25">
      <c r="A935" s="222">
        <v>933</v>
      </c>
      <c r="B935" s="223" t="s">
        <v>4597</v>
      </c>
      <c r="C935" s="224"/>
      <c r="D935" s="224">
        <v>75</v>
      </c>
      <c r="E935" s="225">
        <v>13534</v>
      </c>
      <c r="F935" s="232">
        <v>204315</v>
      </c>
      <c r="G935" s="227" t="s">
        <v>4598</v>
      </c>
      <c r="H935" s="230" t="s">
        <v>4599</v>
      </c>
      <c r="I935" s="228"/>
      <c r="J935" s="229" t="s">
        <v>4582</v>
      </c>
      <c r="K935" s="230" t="s">
        <v>4600</v>
      </c>
      <c r="L935" s="231" t="s">
        <v>4601</v>
      </c>
    </row>
    <row r="936" spans="1:12" s="34" customFormat="1" ht="102.75">
      <c r="A936" s="222">
        <v>934</v>
      </c>
      <c r="B936" s="223" t="s">
        <v>4602</v>
      </c>
      <c r="C936" s="224" t="s">
        <v>4603</v>
      </c>
      <c r="D936" s="234">
        <f>2012-1939</f>
        <v>73</v>
      </c>
      <c r="E936" s="225">
        <v>14501</v>
      </c>
      <c r="F936" s="232">
        <v>227913</v>
      </c>
      <c r="G936" s="227">
        <v>984392766</v>
      </c>
      <c r="H936" s="230" t="s">
        <v>4604</v>
      </c>
      <c r="I936" s="233" t="s">
        <v>4605</v>
      </c>
      <c r="J936" s="229" t="s">
        <v>4582</v>
      </c>
      <c r="K936" s="230" t="s">
        <v>4606</v>
      </c>
      <c r="L936" s="231">
        <v>982814997</v>
      </c>
    </row>
    <row r="937" spans="1:12" s="34" customFormat="1" ht="204">
      <c r="A937" s="222">
        <v>935</v>
      </c>
      <c r="B937" s="223" t="s">
        <v>4607</v>
      </c>
      <c r="C937" s="224"/>
      <c r="D937" s="224">
        <f>2012-1935</f>
        <v>77</v>
      </c>
      <c r="E937" s="225">
        <v>12786</v>
      </c>
      <c r="F937" s="226">
        <v>232448</v>
      </c>
      <c r="G937" s="227">
        <v>555132</v>
      </c>
      <c r="H937" s="223" t="s">
        <v>4608</v>
      </c>
      <c r="I937" s="228" t="s">
        <v>4609</v>
      </c>
      <c r="J937" s="229" t="s">
        <v>4582</v>
      </c>
      <c r="K937" s="230" t="s">
        <v>4610</v>
      </c>
      <c r="L937" s="231">
        <v>555694</v>
      </c>
    </row>
    <row r="938" spans="1:12" s="34" customFormat="1" ht="24">
      <c r="A938" s="222">
        <v>936</v>
      </c>
      <c r="B938" s="223" t="s">
        <v>4611</v>
      </c>
      <c r="C938" s="224"/>
      <c r="D938" s="224">
        <v>70</v>
      </c>
      <c r="E938" s="225">
        <v>15667</v>
      </c>
      <c r="F938" s="232">
        <v>249015</v>
      </c>
      <c r="G938" s="227" t="s">
        <v>4612</v>
      </c>
      <c r="H938" s="230" t="s">
        <v>4613</v>
      </c>
      <c r="I938" s="228" t="s">
        <v>4614</v>
      </c>
      <c r="J938" s="229" t="s">
        <v>4582</v>
      </c>
      <c r="K938" s="230" t="s">
        <v>4615</v>
      </c>
      <c r="L938" s="231" t="s">
        <v>4616</v>
      </c>
    </row>
    <row r="939" spans="1:12" s="34" customFormat="1" ht="260.25">
      <c r="A939" s="222">
        <v>937</v>
      </c>
      <c r="B939" s="223" t="s">
        <v>4617</v>
      </c>
      <c r="C939" s="224"/>
      <c r="D939" s="234">
        <f>2012-1933</f>
        <v>79</v>
      </c>
      <c r="E939" s="225">
        <v>12060</v>
      </c>
      <c r="F939" s="232">
        <v>253013</v>
      </c>
      <c r="G939" s="227">
        <v>98333261</v>
      </c>
      <c r="H939" s="230" t="s">
        <v>4618</v>
      </c>
      <c r="I939" s="233" t="s">
        <v>4619</v>
      </c>
      <c r="J939" s="229" t="s">
        <v>4582</v>
      </c>
      <c r="K939" s="230" t="s">
        <v>4620</v>
      </c>
      <c r="L939" s="231">
        <v>982908392</v>
      </c>
    </row>
    <row r="940" spans="1:12" s="34" customFormat="1" ht="69">
      <c r="A940" s="222">
        <v>938</v>
      </c>
      <c r="B940" s="223" t="s">
        <v>4621</v>
      </c>
      <c r="C940" s="224"/>
      <c r="D940" s="224">
        <f>2012-1935</f>
        <v>77</v>
      </c>
      <c r="E940" s="225">
        <v>12956</v>
      </c>
      <c r="F940" s="226">
        <v>270523</v>
      </c>
      <c r="G940" s="227" t="s">
        <v>4622</v>
      </c>
      <c r="H940" s="223" t="s">
        <v>4623</v>
      </c>
      <c r="I940" s="228" t="s">
        <v>4624</v>
      </c>
      <c r="J940" s="229" t="s">
        <v>4582</v>
      </c>
      <c r="K940" s="230" t="s">
        <v>4625</v>
      </c>
      <c r="L940" s="231" t="s">
        <v>4626</v>
      </c>
    </row>
    <row r="941" spans="1:12" s="34" customFormat="1" ht="136.5">
      <c r="A941" s="222">
        <v>939</v>
      </c>
      <c r="B941" s="223" t="s">
        <v>4627</v>
      </c>
      <c r="C941" s="224"/>
      <c r="D941" s="224">
        <f>2012-1933</f>
        <v>79</v>
      </c>
      <c r="E941" s="225">
        <v>12107</v>
      </c>
      <c r="F941" s="226">
        <v>274056</v>
      </c>
      <c r="G941" s="227"/>
      <c r="H941" s="223" t="s">
        <v>4628</v>
      </c>
      <c r="I941" s="228" t="s">
        <v>4629</v>
      </c>
      <c r="J941" s="229" t="s">
        <v>4582</v>
      </c>
      <c r="K941" s="230" t="s">
        <v>4610</v>
      </c>
      <c r="L941" s="231">
        <v>982253337</v>
      </c>
    </row>
    <row r="942" spans="1:12" s="34" customFormat="1" ht="136.5">
      <c r="A942" s="222">
        <v>940</v>
      </c>
      <c r="B942" s="223" t="s">
        <v>4630</v>
      </c>
      <c r="C942" s="224" t="s">
        <v>4631</v>
      </c>
      <c r="D942" s="224">
        <f>2012-1939</f>
        <v>73</v>
      </c>
      <c r="E942" s="225">
        <v>14411</v>
      </c>
      <c r="F942" s="226">
        <v>279300</v>
      </c>
      <c r="G942" s="227"/>
      <c r="H942" s="223" t="s">
        <v>4632</v>
      </c>
      <c r="I942" s="228" t="s">
        <v>4633</v>
      </c>
      <c r="J942" s="229" t="s">
        <v>4582</v>
      </c>
      <c r="K942" s="230" t="s">
        <v>2035</v>
      </c>
      <c r="L942" s="231" t="s">
        <v>2673</v>
      </c>
    </row>
    <row r="943" spans="1:12" s="34" customFormat="1" ht="102.75">
      <c r="A943" s="222">
        <v>941</v>
      </c>
      <c r="B943" s="223" t="s">
        <v>4634</v>
      </c>
      <c r="C943" s="224" t="s">
        <v>609</v>
      </c>
      <c r="D943" s="234">
        <f>2012-1923</f>
        <v>89</v>
      </c>
      <c r="E943" s="225">
        <v>8604</v>
      </c>
      <c r="F943" s="232">
        <v>313372</v>
      </c>
      <c r="G943" s="227">
        <v>971319867</v>
      </c>
      <c r="H943" s="230" t="s">
        <v>4635</v>
      </c>
      <c r="I943" s="233" t="s">
        <v>4636</v>
      </c>
      <c r="J943" s="229" t="s">
        <v>4582</v>
      </c>
      <c r="K943" s="230" t="s">
        <v>4637</v>
      </c>
      <c r="L943" s="231">
        <v>971319867</v>
      </c>
    </row>
    <row r="944" spans="1:12" s="34" customFormat="1" ht="147.75">
      <c r="A944" s="222">
        <v>942</v>
      </c>
      <c r="B944" s="223" t="s">
        <v>4638</v>
      </c>
      <c r="C944" s="224"/>
      <c r="D944" s="234">
        <f>2012-1946</f>
        <v>66</v>
      </c>
      <c r="E944" s="225">
        <v>16896</v>
      </c>
      <c r="F944" s="232">
        <v>316725</v>
      </c>
      <c r="G944" s="227">
        <v>981931873</v>
      </c>
      <c r="H944" s="230" t="s">
        <v>4639</v>
      </c>
      <c r="I944" s="233" t="s">
        <v>4640</v>
      </c>
      <c r="J944" s="229" t="s">
        <v>4582</v>
      </c>
      <c r="K944" s="230" t="s">
        <v>4641</v>
      </c>
      <c r="L944" s="231" t="s">
        <v>4642</v>
      </c>
    </row>
    <row r="945" spans="1:12" s="34" customFormat="1" ht="102.75">
      <c r="A945" s="222">
        <v>943</v>
      </c>
      <c r="B945" s="223" t="s">
        <v>4643</v>
      </c>
      <c r="C945" s="224"/>
      <c r="D945" s="234">
        <f>2012-1936</f>
        <v>76</v>
      </c>
      <c r="E945" s="225">
        <v>13265</v>
      </c>
      <c r="F945" s="232">
        <v>317184</v>
      </c>
      <c r="G945" s="227">
        <v>981734138</v>
      </c>
      <c r="H945" s="230" t="s">
        <v>4644</v>
      </c>
      <c r="I945" s="233" t="s">
        <v>4645</v>
      </c>
      <c r="J945" s="229" t="s">
        <v>4582</v>
      </c>
      <c r="K945" s="230" t="s">
        <v>4646</v>
      </c>
      <c r="L945" s="231">
        <v>984392766</v>
      </c>
    </row>
    <row r="946" spans="1:12" s="34" customFormat="1" ht="46.5">
      <c r="A946" s="222">
        <v>944</v>
      </c>
      <c r="B946" s="223" t="s">
        <v>4647</v>
      </c>
      <c r="C946" s="224"/>
      <c r="D946" s="224">
        <f>2012-1945</f>
        <v>67</v>
      </c>
      <c r="E946" s="225">
        <v>16680</v>
      </c>
      <c r="F946" s="226">
        <v>318860</v>
      </c>
      <c r="G946" s="227" t="s">
        <v>4648</v>
      </c>
      <c r="H946" s="223" t="s">
        <v>4649</v>
      </c>
      <c r="I946" s="228" t="s">
        <v>4650</v>
      </c>
      <c r="J946" s="229" t="s">
        <v>4582</v>
      </c>
      <c r="K946" s="230"/>
      <c r="L946" s="231"/>
    </row>
    <row r="947" spans="1:12" s="34" customFormat="1" ht="35.25">
      <c r="A947" s="222">
        <v>945</v>
      </c>
      <c r="B947" s="223" t="s">
        <v>4651</v>
      </c>
      <c r="C947" s="224"/>
      <c r="D947" s="224">
        <f>2012-1938</f>
        <v>74</v>
      </c>
      <c r="E947" s="225">
        <v>14214</v>
      </c>
      <c r="F947" s="226">
        <v>319144</v>
      </c>
      <c r="G947" s="227">
        <v>984961648</v>
      </c>
      <c r="H947" s="223" t="s">
        <v>4652</v>
      </c>
      <c r="I947" s="228" t="s">
        <v>3842</v>
      </c>
      <c r="J947" s="229" t="s">
        <v>4582</v>
      </c>
      <c r="K947" s="230"/>
      <c r="L947" s="231"/>
    </row>
    <row r="948" spans="1:12" s="34" customFormat="1" ht="91.5">
      <c r="A948" s="222">
        <v>946</v>
      </c>
      <c r="B948" s="223" t="s">
        <v>4653</v>
      </c>
      <c r="C948" s="224"/>
      <c r="D948" s="234">
        <f>2012-1932</f>
        <v>80</v>
      </c>
      <c r="E948" s="225">
        <v>11772</v>
      </c>
      <c r="F948" s="232">
        <v>320608</v>
      </c>
      <c r="G948" s="227"/>
      <c r="H948" s="230" t="s">
        <v>4654</v>
      </c>
      <c r="I948" s="233" t="s">
        <v>4655</v>
      </c>
      <c r="J948" s="229" t="s">
        <v>4582</v>
      </c>
      <c r="K948" s="230" t="s">
        <v>4656</v>
      </c>
      <c r="L948" s="231"/>
    </row>
    <row r="949" spans="1:12" s="34" customFormat="1" ht="46.5">
      <c r="A949" s="222">
        <v>947</v>
      </c>
      <c r="B949" s="223" t="s">
        <v>4657</v>
      </c>
      <c r="C949" s="224"/>
      <c r="D949" s="224">
        <v>71</v>
      </c>
      <c r="E949" s="225">
        <v>15079</v>
      </c>
      <c r="F949" s="232">
        <v>323972</v>
      </c>
      <c r="G949" s="227" t="s">
        <v>4658</v>
      </c>
      <c r="H949" s="230" t="s">
        <v>4659</v>
      </c>
      <c r="I949" s="228" t="s">
        <v>4660</v>
      </c>
      <c r="J949" s="229" t="s">
        <v>4582</v>
      </c>
      <c r="K949" s="230" t="s">
        <v>4661</v>
      </c>
      <c r="L949" s="231" t="s">
        <v>4662</v>
      </c>
    </row>
    <row r="950" spans="1:12" s="34" customFormat="1" ht="249">
      <c r="A950" s="222">
        <v>948</v>
      </c>
      <c r="B950" s="223" t="s">
        <v>4663</v>
      </c>
      <c r="C950" s="224" t="s">
        <v>4664</v>
      </c>
      <c r="D950" s="234">
        <f>2012-1939</f>
        <v>73</v>
      </c>
      <c r="E950" s="225">
        <v>14462</v>
      </c>
      <c r="F950" s="232">
        <v>324940</v>
      </c>
      <c r="G950" s="227">
        <v>971201918</v>
      </c>
      <c r="H950" s="230" t="s">
        <v>4665</v>
      </c>
      <c r="I950" s="233" t="s">
        <v>4666</v>
      </c>
      <c r="J950" s="229" t="s">
        <v>4582</v>
      </c>
      <c r="K950" s="230" t="s">
        <v>4667</v>
      </c>
      <c r="L950" s="231">
        <v>983356083</v>
      </c>
    </row>
    <row r="951" spans="1:12" s="34" customFormat="1" ht="181.5">
      <c r="A951" s="222">
        <v>949</v>
      </c>
      <c r="B951" s="223" t="s">
        <v>4668</v>
      </c>
      <c r="C951" s="224"/>
      <c r="D951" s="234">
        <f>2012-1933</f>
        <v>79</v>
      </c>
      <c r="E951" s="225">
        <v>12281</v>
      </c>
      <c r="F951" s="232">
        <v>329859</v>
      </c>
      <c r="G951" s="227" t="s">
        <v>4669</v>
      </c>
      <c r="H951" s="230" t="s">
        <v>4670</v>
      </c>
      <c r="I951" s="233" t="s">
        <v>4671</v>
      </c>
      <c r="J951" s="229" t="s">
        <v>4582</v>
      </c>
      <c r="K951" s="230" t="s">
        <v>4672</v>
      </c>
      <c r="L951" s="231">
        <v>981836827</v>
      </c>
    </row>
    <row r="952" spans="1:12" s="34" customFormat="1" ht="102.75">
      <c r="A952" s="222">
        <v>950</v>
      </c>
      <c r="B952" s="223" t="s">
        <v>4673</v>
      </c>
      <c r="C952" s="224"/>
      <c r="D952" s="234">
        <f>2012-1943</f>
        <v>69</v>
      </c>
      <c r="E952" s="225">
        <v>15760</v>
      </c>
      <c r="F952" s="232">
        <v>345500</v>
      </c>
      <c r="G952" s="227">
        <v>982473528</v>
      </c>
      <c r="H952" s="230" t="s">
        <v>4674</v>
      </c>
      <c r="I952" s="233" t="s">
        <v>4675</v>
      </c>
      <c r="J952" s="229" t="s">
        <v>4582</v>
      </c>
      <c r="K952" s="230" t="s">
        <v>4676</v>
      </c>
      <c r="L952" s="231">
        <v>982473528</v>
      </c>
    </row>
    <row r="953" spans="1:12" s="34" customFormat="1" ht="136.5">
      <c r="A953" s="222">
        <v>951</v>
      </c>
      <c r="B953" s="223" t="s">
        <v>4677</v>
      </c>
      <c r="C953" s="224"/>
      <c r="D953" s="234">
        <f>2012-1937</f>
        <v>75</v>
      </c>
      <c r="E953" s="225">
        <v>13783</v>
      </c>
      <c r="F953" s="232">
        <v>362456</v>
      </c>
      <c r="G953" s="227" t="s">
        <v>4678</v>
      </c>
      <c r="H953" s="230" t="s">
        <v>4679</v>
      </c>
      <c r="I953" s="233" t="s">
        <v>4680</v>
      </c>
      <c r="J953" s="229" t="s">
        <v>4582</v>
      </c>
      <c r="K953" s="230" t="s">
        <v>4681</v>
      </c>
      <c r="L953" s="231">
        <v>981358138</v>
      </c>
    </row>
    <row r="954" spans="1:12" s="34" customFormat="1" ht="57.75">
      <c r="A954" s="222">
        <v>952</v>
      </c>
      <c r="B954" s="223" t="s">
        <v>4620</v>
      </c>
      <c r="C954" s="224"/>
      <c r="D954" s="234">
        <f>2012-1924</f>
        <v>88</v>
      </c>
      <c r="E954" s="225">
        <v>8993</v>
      </c>
      <c r="F954" s="232">
        <v>372800</v>
      </c>
      <c r="G954" s="227">
        <v>982908392</v>
      </c>
      <c r="H954" s="230" t="s">
        <v>4682</v>
      </c>
      <c r="I954" s="233" t="s">
        <v>4683</v>
      </c>
      <c r="J954" s="229" t="s">
        <v>4582</v>
      </c>
      <c r="K954" s="230" t="s">
        <v>4617</v>
      </c>
      <c r="L954" s="231">
        <v>983330261</v>
      </c>
    </row>
    <row r="955" spans="1:12" s="34" customFormat="1" ht="46.5">
      <c r="A955" s="222">
        <v>953</v>
      </c>
      <c r="B955" s="223" t="s">
        <v>4684</v>
      </c>
      <c r="C955" s="224"/>
      <c r="D955" s="224">
        <f>2012-1936</f>
        <v>76</v>
      </c>
      <c r="E955" s="225">
        <v>13422</v>
      </c>
      <c r="F955" s="226">
        <v>377825</v>
      </c>
      <c r="G955" s="227">
        <v>21596469</v>
      </c>
      <c r="H955" s="223" t="s">
        <v>616</v>
      </c>
      <c r="I955" s="228" t="s">
        <v>4685</v>
      </c>
      <c r="J955" s="229" t="s">
        <v>4582</v>
      </c>
      <c r="K955" s="230" t="s">
        <v>4686</v>
      </c>
      <c r="L955" s="231">
        <v>983339480</v>
      </c>
    </row>
    <row r="956" spans="1:12" s="34" customFormat="1" ht="136.5">
      <c r="A956" s="222">
        <v>954</v>
      </c>
      <c r="B956" s="223" t="s">
        <v>4687</v>
      </c>
      <c r="C956" s="224" t="s">
        <v>4688</v>
      </c>
      <c r="D956" s="224">
        <f>2012-1927</f>
        <v>85</v>
      </c>
      <c r="E956" s="225">
        <v>9990</v>
      </c>
      <c r="F956" s="226">
        <v>378726</v>
      </c>
      <c r="G956" s="227"/>
      <c r="H956" s="223" t="s">
        <v>4628</v>
      </c>
      <c r="I956" s="228" t="s">
        <v>4689</v>
      </c>
      <c r="J956" s="229" t="s">
        <v>4582</v>
      </c>
      <c r="K956" s="230" t="s">
        <v>4690</v>
      </c>
      <c r="L956" s="231">
        <v>983726132</v>
      </c>
    </row>
    <row r="957" spans="1:12" s="34" customFormat="1" ht="24">
      <c r="A957" s="222">
        <v>955</v>
      </c>
      <c r="B957" s="223" t="s">
        <v>4691</v>
      </c>
      <c r="C957" s="224"/>
      <c r="D957" s="224">
        <f>2012-1939</f>
        <v>73</v>
      </c>
      <c r="E957" s="225">
        <v>14449</v>
      </c>
      <c r="F957" s="226">
        <v>390132</v>
      </c>
      <c r="G957" s="227" t="s">
        <v>4692</v>
      </c>
      <c r="H957" s="223" t="s">
        <v>4693</v>
      </c>
      <c r="I957" s="228" t="s">
        <v>4694</v>
      </c>
      <c r="J957" s="229" t="s">
        <v>4582</v>
      </c>
      <c r="K957" s="230" t="s">
        <v>4695</v>
      </c>
      <c r="L957" s="231" t="s">
        <v>4696</v>
      </c>
    </row>
    <row r="958" spans="1:12" s="34" customFormat="1" ht="91.5">
      <c r="A958" s="222">
        <v>956</v>
      </c>
      <c r="B958" s="223" t="s">
        <v>4697</v>
      </c>
      <c r="C958" s="224"/>
      <c r="D958" s="234">
        <f>2012-1940</f>
        <v>72</v>
      </c>
      <c r="E958" s="225">
        <v>14748</v>
      </c>
      <c r="F958" s="232">
        <v>395167</v>
      </c>
      <c r="G958" s="227">
        <v>972688037</v>
      </c>
      <c r="H958" s="230" t="s">
        <v>4698</v>
      </c>
      <c r="I958" s="233" t="s">
        <v>4699</v>
      </c>
      <c r="J958" s="229" t="s">
        <v>4582</v>
      </c>
      <c r="K958" s="230" t="s">
        <v>4700</v>
      </c>
      <c r="L958" s="231">
        <v>982574421</v>
      </c>
    </row>
    <row r="959" spans="1:12" s="34" customFormat="1" ht="80.25">
      <c r="A959" s="222">
        <v>957</v>
      </c>
      <c r="B959" s="223" t="s">
        <v>4701</v>
      </c>
      <c r="C959" s="224"/>
      <c r="D959" s="224">
        <f>2012-1925</f>
        <v>87</v>
      </c>
      <c r="E959" s="225">
        <v>9275</v>
      </c>
      <c r="F959" s="226">
        <v>428066</v>
      </c>
      <c r="G959" s="227">
        <v>981176756</v>
      </c>
      <c r="H959" s="223" t="s">
        <v>4702</v>
      </c>
      <c r="I959" s="228" t="s">
        <v>4703</v>
      </c>
      <c r="J959" s="229" t="s">
        <v>4582</v>
      </c>
      <c r="K959" s="230" t="s">
        <v>4704</v>
      </c>
      <c r="L959" s="231">
        <v>984642925</v>
      </c>
    </row>
    <row r="960" spans="1:12" s="34" customFormat="1" ht="114">
      <c r="A960" s="222">
        <v>958</v>
      </c>
      <c r="B960" s="223" t="s">
        <v>4705</v>
      </c>
      <c r="C960" s="224" t="s">
        <v>538</v>
      </c>
      <c r="D960" s="234">
        <f>2012-1944</f>
        <v>68</v>
      </c>
      <c r="E960" s="225">
        <v>16386</v>
      </c>
      <c r="F960" s="232">
        <v>428901</v>
      </c>
      <c r="G960" s="227">
        <v>976962133</v>
      </c>
      <c r="H960" s="230" t="s">
        <v>4706</v>
      </c>
      <c r="I960" s="233" t="s">
        <v>4707</v>
      </c>
      <c r="J960" s="229" t="s">
        <v>4582</v>
      </c>
      <c r="K960" s="230" t="s">
        <v>4708</v>
      </c>
      <c r="L960" s="231">
        <v>971674735</v>
      </c>
    </row>
    <row r="961" spans="1:12" s="34" customFormat="1" ht="69">
      <c r="A961" s="222">
        <v>959</v>
      </c>
      <c r="B961" s="223" t="s">
        <v>4709</v>
      </c>
      <c r="C961" s="224"/>
      <c r="D961" s="234">
        <f>2012-1940</f>
        <v>72</v>
      </c>
      <c r="E961" s="225">
        <v>14668</v>
      </c>
      <c r="F961" s="232">
        <v>430053</v>
      </c>
      <c r="G961" s="227"/>
      <c r="H961" s="230" t="s">
        <v>4710</v>
      </c>
      <c r="I961" s="233" t="s">
        <v>4711</v>
      </c>
      <c r="J961" s="229" t="s">
        <v>4582</v>
      </c>
      <c r="K961" s="230" t="s">
        <v>4712</v>
      </c>
      <c r="L961" s="231">
        <v>981733702</v>
      </c>
    </row>
    <row r="962" spans="1:12" s="34" customFormat="1" ht="24">
      <c r="A962" s="222">
        <v>960</v>
      </c>
      <c r="B962" s="223" t="s">
        <v>4713</v>
      </c>
      <c r="C962" s="224"/>
      <c r="D962" s="224">
        <v>75</v>
      </c>
      <c r="E962" s="225">
        <v>13534</v>
      </c>
      <c r="F962" s="232">
        <v>509998</v>
      </c>
      <c r="G962" s="227"/>
      <c r="H962" s="230"/>
      <c r="I962" s="228" t="s">
        <v>4714</v>
      </c>
      <c r="J962" s="229" t="s">
        <v>4582</v>
      </c>
      <c r="K962" s="230"/>
      <c r="L962" s="231"/>
    </row>
    <row r="963" spans="1:12" s="34" customFormat="1" ht="24">
      <c r="A963" s="222">
        <v>961</v>
      </c>
      <c r="B963" s="223" t="s">
        <v>4715</v>
      </c>
      <c r="C963" s="224"/>
      <c r="D963" s="224">
        <f>2012-1936</f>
        <v>76</v>
      </c>
      <c r="E963" s="225">
        <v>13321</v>
      </c>
      <c r="F963" s="226">
        <v>517390</v>
      </c>
      <c r="G963" s="227"/>
      <c r="H963" s="223" t="s">
        <v>4716</v>
      </c>
      <c r="I963" s="228" t="s">
        <v>4717</v>
      </c>
      <c r="J963" s="229" t="s">
        <v>4582</v>
      </c>
      <c r="K963" s="230" t="s">
        <v>4718</v>
      </c>
      <c r="L963" s="231">
        <v>981231221</v>
      </c>
    </row>
    <row r="964" spans="1:12" s="34" customFormat="1" ht="24">
      <c r="A964" s="222">
        <v>962</v>
      </c>
      <c r="B964" s="223" t="s">
        <v>4719</v>
      </c>
      <c r="C964" s="224"/>
      <c r="D964" s="224">
        <f>2012-1941</f>
        <v>71</v>
      </c>
      <c r="E964" s="225">
        <v>15216</v>
      </c>
      <c r="F964" s="226">
        <v>528192</v>
      </c>
      <c r="G964" s="227"/>
      <c r="H964" s="223" t="s">
        <v>77</v>
      </c>
      <c r="I964" s="228" t="s">
        <v>1456</v>
      </c>
      <c r="J964" s="229" t="s">
        <v>4582</v>
      </c>
      <c r="K964" s="230" t="s">
        <v>4720</v>
      </c>
      <c r="L964" s="231">
        <v>981250996</v>
      </c>
    </row>
    <row r="965" spans="1:12" s="34" customFormat="1" ht="57.75">
      <c r="A965" s="222">
        <v>963</v>
      </c>
      <c r="B965" s="223" t="s">
        <v>4721</v>
      </c>
      <c r="C965" s="224"/>
      <c r="D965" s="224">
        <v>66</v>
      </c>
      <c r="E965" s="225">
        <v>17150</v>
      </c>
      <c r="F965" s="232">
        <v>530418</v>
      </c>
      <c r="G965" s="227" t="s">
        <v>4722</v>
      </c>
      <c r="H965" s="230" t="s">
        <v>574</v>
      </c>
      <c r="I965" s="228" t="s">
        <v>4723</v>
      </c>
      <c r="J965" s="229" t="s">
        <v>4582</v>
      </c>
      <c r="K965" s="230" t="s">
        <v>4724</v>
      </c>
      <c r="L965" s="231">
        <v>21634633</v>
      </c>
    </row>
    <row r="966" spans="1:12" s="34" customFormat="1" ht="24">
      <c r="A966" s="222">
        <v>964</v>
      </c>
      <c r="B966" s="223" t="s">
        <v>4725</v>
      </c>
      <c r="C966" s="224"/>
      <c r="D966" s="224">
        <v>67</v>
      </c>
      <c r="E966" s="225">
        <v>16474</v>
      </c>
      <c r="F966" s="232">
        <v>531369</v>
      </c>
      <c r="G966" s="227"/>
      <c r="H966" s="230" t="s">
        <v>4726</v>
      </c>
      <c r="I966" s="228" t="s">
        <v>4727</v>
      </c>
      <c r="J966" s="229" t="s">
        <v>4582</v>
      </c>
      <c r="K966" s="230" t="s">
        <v>4728</v>
      </c>
      <c r="L966" s="231" t="s">
        <v>4729</v>
      </c>
    </row>
    <row r="967" spans="1:12" s="34" customFormat="1" ht="69">
      <c r="A967" s="222">
        <v>965</v>
      </c>
      <c r="B967" s="223" t="s">
        <v>4730</v>
      </c>
      <c r="C967" s="224" t="s">
        <v>4731</v>
      </c>
      <c r="D967" s="234">
        <f>2012-1935</f>
        <v>77</v>
      </c>
      <c r="E967" s="225">
        <v>13039</v>
      </c>
      <c r="F967" s="232">
        <v>540860</v>
      </c>
      <c r="G967" s="227">
        <v>596360</v>
      </c>
      <c r="H967" s="230" t="s">
        <v>4732</v>
      </c>
      <c r="I967" s="233" t="s">
        <v>4733</v>
      </c>
      <c r="J967" s="229" t="s">
        <v>4582</v>
      </c>
      <c r="K967" s="230" t="s">
        <v>4734</v>
      </c>
      <c r="L967" s="231">
        <v>971921606</v>
      </c>
    </row>
    <row r="968" spans="1:12" s="34" customFormat="1" ht="102.75">
      <c r="A968" s="222">
        <v>966</v>
      </c>
      <c r="B968" s="223" t="s">
        <v>4735</v>
      </c>
      <c r="C968" s="224"/>
      <c r="D968" s="234">
        <f>2012-1944</f>
        <v>68</v>
      </c>
      <c r="E968" s="225">
        <v>16107</v>
      </c>
      <c r="F968" s="232">
        <v>545510</v>
      </c>
      <c r="G968" s="227">
        <v>981326370</v>
      </c>
      <c r="H968" s="230" t="s">
        <v>4736</v>
      </c>
      <c r="I968" s="233" t="s">
        <v>4737</v>
      </c>
      <c r="J968" s="229" t="s">
        <v>4582</v>
      </c>
      <c r="K968" s="230" t="s">
        <v>4738</v>
      </c>
      <c r="L968" s="231">
        <v>982876159</v>
      </c>
    </row>
    <row r="969" spans="1:12" s="34" customFormat="1" ht="69">
      <c r="A969" s="222">
        <v>967</v>
      </c>
      <c r="B969" s="223" t="s">
        <v>4739</v>
      </c>
      <c r="C969" s="224" t="s">
        <v>4740</v>
      </c>
      <c r="D969" s="224">
        <f>2012-1946</f>
        <v>66</v>
      </c>
      <c r="E969" s="225">
        <v>17132</v>
      </c>
      <c r="F969" s="226">
        <v>550119</v>
      </c>
      <c r="G969" s="227" t="s">
        <v>4741</v>
      </c>
      <c r="H969" s="223" t="s">
        <v>4742</v>
      </c>
      <c r="I969" s="228" t="s">
        <v>4743</v>
      </c>
      <c r="J969" s="229" t="s">
        <v>4582</v>
      </c>
      <c r="K969" s="230" t="s">
        <v>4744</v>
      </c>
      <c r="L969" s="231" t="s">
        <v>4745</v>
      </c>
    </row>
    <row r="970" spans="1:12" s="34" customFormat="1" ht="80.25">
      <c r="A970" s="222">
        <v>968</v>
      </c>
      <c r="B970" s="223" t="s">
        <v>4746</v>
      </c>
      <c r="C970" s="224"/>
      <c r="D970" s="224">
        <f>2012-1944</f>
        <v>68</v>
      </c>
      <c r="E970" s="225">
        <v>16258</v>
      </c>
      <c r="F970" s="226">
        <v>551533</v>
      </c>
      <c r="G970" s="227"/>
      <c r="H970" s="223" t="s">
        <v>4747</v>
      </c>
      <c r="I970" s="228" t="s">
        <v>4748</v>
      </c>
      <c r="J970" s="229" t="s">
        <v>4582</v>
      </c>
      <c r="K970" s="230" t="s">
        <v>4749</v>
      </c>
      <c r="L970" s="231" t="s">
        <v>4750</v>
      </c>
    </row>
    <row r="971" spans="1:12" s="34" customFormat="1" ht="46.5">
      <c r="A971" s="222">
        <v>969</v>
      </c>
      <c r="B971" s="223" t="s">
        <v>4751</v>
      </c>
      <c r="C971" s="224"/>
      <c r="D971" s="224">
        <v>78</v>
      </c>
      <c r="E971" s="225">
        <v>12461</v>
      </c>
      <c r="F971" s="232">
        <v>551877</v>
      </c>
      <c r="G971" s="227" t="s">
        <v>4752</v>
      </c>
      <c r="H971" s="230" t="s">
        <v>4753</v>
      </c>
      <c r="I971" s="228" t="s">
        <v>4754</v>
      </c>
      <c r="J971" s="229" t="s">
        <v>4582</v>
      </c>
      <c r="K971" s="230" t="s">
        <v>4724</v>
      </c>
      <c r="L971" s="231">
        <v>21634633</v>
      </c>
    </row>
    <row r="972" spans="1:12" s="34" customFormat="1" ht="80.25">
      <c r="A972" s="222">
        <v>970</v>
      </c>
      <c r="B972" s="223" t="s">
        <v>4755</v>
      </c>
      <c r="C972" s="224"/>
      <c r="D972" s="234">
        <f>2012-1931</f>
        <v>81</v>
      </c>
      <c r="E972" s="225">
        <v>11516</v>
      </c>
      <c r="F972" s="232">
        <v>557368</v>
      </c>
      <c r="G972" s="227" t="s">
        <v>4722</v>
      </c>
      <c r="H972" s="230" t="s">
        <v>4756</v>
      </c>
      <c r="I972" s="233" t="s">
        <v>4757</v>
      </c>
      <c r="J972" s="229" t="s">
        <v>4582</v>
      </c>
      <c r="K972" s="230" t="s">
        <v>4758</v>
      </c>
      <c r="L972" s="231">
        <v>984428928</v>
      </c>
    </row>
    <row r="973" spans="1:12" s="34" customFormat="1" ht="136.5">
      <c r="A973" s="222">
        <v>971</v>
      </c>
      <c r="B973" s="223" t="s">
        <v>4759</v>
      </c>
      <c r="C973" s="224"/>
      <c r="D973" s="234">
        <f>2012-1944</f>
        <v>68</v>
      </c>
      <c r="E973" s="225">
        <v>16292</v>
      </c>
      <c r="F973" s="232">
        <v>563164</v>
      </c>
      <c r="G973" s="227" t="s">
        <v>4760</v>
      </c>
      <c r="H973" s="230" t="s">
        <v>4761</v>
      </c>
      <c r="I973" s="233" t="s">
        <v>4762</v>
      </c>
      <c r="J973" s="229" t="s">
        <v>4582</v>
      </c>
      <c r="K973" s="230" t="s">
        <v>4763</v>
      </c>
      <c r="L973" s="231">
        <v>984410055</v>
      </c>
    </row>
    <row r="974" spans="1:12" s="34" customFormat="1" ht="35.25">
      <c r="A974" s="222">
        <v>972</v>
      </c>
      <c r="B974" s="223" t="s">
        <v>4764</v>
      </c>
      <c r="C974" s="224" t="s">
        <v>4765</v>
      </c>
      <c r="D974" s="224">
        <f>2012-1946</f>
        <v>66</v>
      </c>
      <c r="E974" s="225">
        <v>17101</v>
      </c>
      <c r="F974" s="226">
        <v>565577</v>
      </c>
      <c r="G974" s="227" t="s">
        <v>4766</v>
      </c>
      <c r="H974" s="223" t="s">
        <v>4767</v>
      </c>
      <c r="I974" s="228" t="s">
        <v>4768</v>
      </c>
      <c r="J974" s="229" t="s">
        <v>4582</v>
      </c>
      <c r="K974" s="230" t="s">
        <v>4769</v>
      </c>
      <c r="L974" s="231" t="s">
        <v>4770</v>
      </c>
    </row>
    <row r="975" spans="1:12" s="34" customFormat="1" ht="35.25">
      <c r="A975" s="222">
        <v>973</v>
      </c>
      <c r="B975" s="223" t="s">
        <v>4771</v>
      </c>
      <c r="C975" s="224"/>
      <c r="D975" s="224">
        <f>2012-1944</f>
        <v>68</v>
      </c>
      <c r="E975" s="225">
        <v>16426</v>
      </c>
      <c r="F975" s="226">
        <v>585527</v>
      </c>
      <c r="G975" s="227">
        <v>982736763</v>
      </c>
      <c r="H975" s="223" t="s">
        <v>4772</v>
      </c>
      <c r="I975" s="228" t="s">
        <v>4773</v>
      </c>
      <c r="J975" s="229" t="s">
        <v>4582</v>
      </c>
      <c r="K975" s="230" t="s">
        <v>4774</v>
      </c>
      <c r="L975" s="231"/>
    </row>
    <row r="976" spans="1:12" s="34" customFormat="1" ht="294">
      <c r="A976" s="222">
        <v>974</v>
      </c>
      <c r="B976" s="223" t="s">
        <v>4775</v>
      </c>
      <c r="C976" s="224"/>
      <c r="D976" s="234">
        <f>2012-1925</f>
        <v>87</v>
      </c>
      <c r="E976" s="225">
        <v>9362</v>
      </c>
      <c r="F976" s="232">
        <v>604016</v>
      </c>
      <c r="G976" s="227"/>
      <c r="H976" s="230" t="s">
        <v>4776</v>
      </c>
      <c r="I976" s="233" t="s">
        <v>4777</v>
      </c>
      <c r="J976" s="229" t="s">
        <v>4582</v>
      </c>
      <c r="K976" s="230" t="s">
        <v>4778</v>
      </c>
      <c r="L976" s="231"/>
    </row>
    <row r="977" spans="1:12" s="34" customFormat="1" ht="125.25">
      <c r="A977" s="222">
        <v>975</v>
      </c>
      <c r="B977" s="223" t="s">
        <v>4779</v>
      </c>
      <c r="C977" s="224"/>
      <c r="D977" s="224">
        <f>2012-1945</f>
        <v>67</v>
      </c>
      <c r="E977" s="225">
        <v>16728</v>
      </c>
      <c r="F977" s="226">
        <v>622111</v>
      </c>
      <c r="G977" s="227"/>
      <c r="H977" s="223" t="s">
        <v>4780</v>
      </c>
      <c r="I977" s="228" t="s">
        <v>4781</v>
      </c>
      <c r="J977" s="229" t="s">
        <v>4582</v>
      </c>
      <c r="K977" s="230" t="s">
        <v>4782</v>
      </c>
      <c r="L977" s="231" t="s">
        <v>4783</v>
      </c>
    </row>
    <row r="978" spans="1:12" s="34" customFormat="1" ht="136.5">
      <c r="A978" s="222">
        <v>976</v>
      </c>
      <c r="B978" s="223" t="s">
        <v>4784</v>
      </c>
      <c r="C978" s="224"/>
      <c r="D978" s="224">
        <f>2012-1927</f>
        <v>85</v>
      </c>
      <c r="E978" s="225">
        <v>10088</v>
      </c>
      <c r="F978" s="226">
        <v>633418</v>
      </c>
      <c r="G978" s="227" t="s">
        <v>4785</v>
      </c>
      <c r="H978" s="223" t="s">
        <v>4786</v>
      </c>
      <c r="I978" s="228" t="s">
        <v>4787</v>
      </c>
      <c r="J978" s="229" t="s">
        <v>4582</v>
      </c>
      <c r="K978" s="230" t="s">
        <v>4788</v>
      </c>
      <c r="L978" s="231" t="s">
        <v>4785</v>
      </c>
    </row>
    <row r="979" spans="1:12" s="34" customFormat="1" ht="46.5">
      <c r="A979" s="222">
        <v>977</v>
      </c>
      <c r="B979" s="223" t="s">
        <v>4789</v>
      </c>
      <c r="C979" s="224" t="s">
        <v>387</v>
      </c>
      <c r="D979" s="224">
        <v>67</v>
      </c>
      <c r="E979" s="225">
        <v>16694</v>
      </c>
      <c r="F979" s="232">
        <v>649689</v>
      </c>
      <c r="G979" s="227" t="s">
        <v>4790</v>
      </c>
      <c r="H979" s="230" t="s">
        <v>4791</v>
      </c>
      <c r="I979" s="228" t="s">
        <v>4727</v>
      </c>
      <c r="J979" s="229" t="s">
        <v>4582</v>
      </c>
      <c r="K979" s="230" t="s">
        <v>4792</v>
      </c>
      <c r="L979" s="231" t="s">
        <v>4790</v>
      </c>
    </row>
    <row r="980" spans="1:12" s="34" customFormat="1" ht="46.5">
      <c r="A980" s="222">
        <v>978</v>
      </c>
      <c r="B980" s="223" t="s">
        <v>4793</v>
      </c>
      <c r="C980" s="224"/>
      <c r="D980" s="224">
        <f>2012-1946</f>
        <v>66</v>
      </c>
      <c r="E980" s="225">
        <v>17029</v>
      </c>
      <c r="F980" s="226">
        <v>656829</v>
      </c>
      <c r="G980" s="227" t="s">
        <v>4794</v>
      </c>
      <c r="H980" s="223" t="s">
        <v>4795</v>
      </c>
      <c r="I980" s="228" t="s">
        <v>4796</v>
      </c>
      <c r="J980" s="229" t="s">
        <v>4582</v>
      </c>
      <c r="K980" s="230"/>
      <c r="L980" s="231"/>
    </row>
    <row r="981" spans="1:12" s="34" customFormat="1" ht="91.5">
      <c r="A981" s="222">
        <v>979</v>
      </c>
      <c r="B981" s="223" t="s">
        <v>4797</v>
      </c>
      <c r="C981" s="224"/>
      <c r="D981" s="224">
        <f>2012-1937</f>
        <v>75</v>
      </c>
      <c r="E981" s="225">
        <v>13879</v>
      </c>
      <c r="F981" s="226">
        <v>673928</v>
      </c>
      <c r="G981" s="227" t="s">
        <v>4798</v>
      </c>
      <c r="H981" s="223" t="s">
        <v>4799</v>
      </c>
      <c r="I981" s="228" t="s">
        <v>4800</v>
      </c>
      <c r="J981" s="229" t="s">
        <v>4582</v>
      </c>
      <c r="K981" s="230" t="s">
        <v>4801</v>
      </c>
      <c r="L981" s="231" t="s">
        <v>4798</v>
      </c>
    </row>
    <row r="982" spans="1:12" s="34" customFormat="1" ht="35.25">
      <c r="A982" s="222">
        <v>980</v>
      </c>
      <c r="B982" s="223" t="s">
        <v>4802</v>
      </c>
      <c r="C982" s="224"/>
      <c r="D982" s="224">
        <v>76</v>
      </c>
      <c r="E982" s="225">
        <v>13222</v>
      </c>
      <c r="F982" s="232">
        <v>681980</v>
      </c>
      <c r="G982" s="227" t="s">
        <v>4803</v>
      </c>
      <c r="H982" s="230" t="s">
        <v>4804</v>
      </c>
      <c r="I982" s="228" t="s">
        <v>4805</v>
      </c>
      <c r="J982" s="229" t="s">
        <v>4582</v>
      </c>
      <c r="K982" s="230" t="s">
        <v>4806</v>
      </c>
      <c r="L982" s="231" t="s">
        <v>4807</v>
      </c>
    </row>
    <row r="983" spans="1:12" s="34" customFormat="1" ht="35.25">
      <c r="A983" s="222">
        <v>981</v>
      </c>
      <c r="B983" s="223" t="s">
        <v>4808</v>
      </c>
      <c r="C983" s="224"/>
      <c r="D983" s="224">
        <f>2012-1927</f>
        <v>85</v>
      </c>
      <c r="E983" s="225">
        <v>9877</v>
      </c>
      <c r="F983" s="226">
        <v>690592</v>
      </c>
      <c r="G983" s="227" t="s">
        <v>4809</v>
      </c>
      <c r="H983" s="223" t="s">
        <v>4810</v>
      </c>
      <c r="I983" s="228"/>
      <c r="J983" s="229" t="s">
        <v>4582</v>
      </c>
      <c r="K983" s="230"/>
      <c r="L983" s="231" t="s">
        <v>4811</v>
      </c>
    </row>
    <row r="984" spans="1:12" s="34" customFormat="1" ht="35.25">
      <c r="A984" s="222">
        <v>982</v>
      </c>
      <c r="B984" s="223" t="s">
        <v>4812</v>
      </c>
      <c r="C984" s="224"/>
      <c r="D984" s="224">
        <f>2012-1942</f>
        <v>70</v>
      </c>
      <c r="E984" s="225">
        <v>15677</v>
      </c>
      <c r="F984" s="226">
        <v>696726</v>
      </c>
      <c r="G984" s="227" t="s">
        <v>4813</v>
      </c>
      <c r="H984" s="223" t="s">
        <v>4814</v>
      </c>
      <c r="I984" s="228" t="s">
        <v>4815</v>
      </c>
      <c r="J984" s="229" t="s">
        <v>4582</v>
      </c>
      <c r="K984" s="230" t="s">
        <v>4816</v>
      </c>
      <c r="L984" s="231" t="s">
        <v>4817</v>
      </c>
    </row>
    <row r="985" spans="1:12" s="34" customFormat="1" ht="69">
      <c r="A985" s="222">
        <v>983</v>
      </c>
      <c r="B985" s="223" t="s">
        <v>4818</v>
      </c>
      <c r="C985" s="224"/>
      <c r="D985" s="224">
        <f>2012-1938</f>
        <v>74</v>
      </c>
      <c r="E985" s="225">
        <v>13962</v>
      </c>
      <c r="F985" s="226">
        <v>700041</v>
      </c>
      <c r="G985" s="227" t="s">
        <v>4819</v>
      </c>
      <c r="H985" s="223" t="s">
        <v>4820</v>
      </c>
      <c r="I985" s="228" t="s">
        <v>4821</v>
      </c>
      <c r="J985" s="229" t="s">
        <v>4582</v>
      </c>
      <c r="K985" s="230"/>
      <c r="L985" s="231"/>
    </row>
    <row r="986" spans="1:12" s="34" customFormat="1" ht="46.5">
      <c r="A986" s="222">
        <v>984</v>
      </c>
      <c r="B986" s="223" t="s">
        <v>4822</v>
      </c>
      <c r="C986" s="224"/>
      <c r="D986" s="224">
        <f>2012-1939</f>
        <v>73</v>
      </c>
      <c r="E986" s="225">
        <v>14424</v>
      </c>
      <c r="F986" s="232">
        <v>751557</v>
      </c>
      <c r="G986" s="227"/>
      <c r="H986" s="230" t="s">
        <v>4823</v>
      </c>
      <c r="I986" s="233" t="s">
        <v>4824</v>
      </c>
      <c r="J986" s="229" t="s">
        <v>4582</v>
      </c>
      <c r="K986" s="230" t="s">
        <v>4825</v>
      </c>
      <c r="L986" s="231" t="s">
        <v>4826</v>
      </c>
    </row>
    <row r="987" spans="1:12" s="34" customFormat="1" ht="91.5">
      <c r="A987" s="222">
        <v>985</v>
      </c>
      <c r="B987" s="223" t="s">
        <v>4827</v>
      </c>
      <c r="C987" s="224"/>
      <c r="D987" s="224">
        <f>2012-1922</f>
        <v>90</v>
      </c>
      <c r="E987" s="225">
        <v>8165</v>
      </c>
      <c r="F987" s="226">
        <v>776412</v>
      </c>
      <c r="G987" s="227"/>
      <c r="H987" s="223" t="s">
        <v>4828</v>
      </c>
      <c r="I987" s="228" t="s">
        <v>4829</v>
      </c>
      <c r="J987" s="229" t="s">
        <v>4582</v>
      </c>
      <c r="K987" s="230"/>
      <c r="L987" s="231"/>
    </row>
    <row r="988" spans="1:12" s="34" customFormat="1" ht="91.5">
      <c r="A988" s="222">
        <v>986</v>
      </c>
      <c r="B988" s="223" t="s">
        <v>4830</v>
      </c>
      <c r="C988" s="224"/>
      <c r="D988" s="234">
        <f>2012-1945</f>
        <v>67</v>
      </c>
      <c r="E988" s="225">
        <v>16478</v>
      </c>
      <c r="F988" s="232">
        <v>776805</v>
      </c>
      <c r="G988" s="227">
        <v>983339490</v>
      </c>
      <c r="H988" s="230" t="s">
        <v>4831</v>
      </c>
      <c r="I988" s="233" t="s">
        <v>4832</v>
      </c>
      <c r="J988" s="229" t="s">
        <v>4582</v>
      </c>
      <c r="K988" s="230" t="s">
        <v>4833</v>
      </c>
      <c r="L988" s="231">
        <v>981326370</v>
      </c>
    </row>
    <row r="989" spans="1:12" s="34" customFormat="1" ht="80.25">
      <c r="A989" s="222">
        <v>987</v>
      </c>
      <c r="B989" s="223" t="s">
        <v>4834</v>
      </c>
      <c r="C989" s="224"/>
      <c r="D989" s="224">
        <f>2012-1946</f>
        <v>66</v>
      </c>
      <c r="E989" s="225">
        <v>17143</v>
      </c>
      <c r="F989" s="226">
        <v>797676</v>
      </c>
      <c r="G989" s="227">
        <v>21596226</v>
      </c>
      <c r="H989" s="223" t="s">
        <v>4835</v>
      </c>
      <c r="I989" s="228" t="s">
        <v>4836</v>
      </c>
      <c r="J989" s="229" t="s">
        <v>4582</v>
      </c>
      <c r="K989" s="230" t="s">
        <v>4837</v>
      </c>
      <c r="L989" s="231">
        <v>984410055</v>
      </c>
    </row>
    <row r="990" spans="1:12" s="34" customFormat="1" ht="215.25">
      <c r="A990" s="222">
        <v>988</v>
      </c>
      <c r="B990" s="223" t="s">
        <v>4838</v>
      </c>
      <c r="C990" s="224"/>
      <c r="D990" s="224">
        <f>2012-1944</f>
        <v>68</v>
      </c>
      <c r="E990" s="225">
        <v>16141</v>
      </c>
      <c r="F990" s="226">
        <v>815446</v>
      </c>
      <c r="G990" s="227">
        <v>649004</v>
      </c>
      <c r="H990" s="223" t="s">
        <v>4839</v>
      </c>
      <c r="I990" s="228" t="s">
        <v>4840</v>
      </c>
      <c r="J990" s="229" t="s">
        <v>4582</v>
      </c>
      <c r="K990" s="230"/>
      <c r="L990" s="231"/>
    </row>
    <row r="991" spans="1:12" s="34" customFormat="1" ht="57.75">
      <c r="A991" s="222">
        <v>989</v>
      </c>
      <c r="B991" s="223" t="s">
        <v>4841</v>
      </c>
      <c r="C991" s="224"/>
      <c r="D991" s="224">
        <f>2012-1925</f>
        <v>87</v>
      </c>
      <c r="E991" s="225">
        <v>9491</v>
      </c>
      <c r="F991" s="226">
        <v>823319</v>
      </c>
      <c r="G991" s="227">
        <v>982541786</v>
      </c>
      <c r="H991" s="223" t="s">
        <v>4582</v>
      </c>
      <c r="I991" s="228" t="s">
        <v>4842</v>
      </c>
      <c r="J991" s="229" t="s">
        <v>4582</v>
      </c>
      <c r="K991" s="230" t="s">
        <v>4843</v>
      </c>
      <c r="L991" s="231">
        <v>98241786</v>
      </c>
    </row>
    <row r="992" spans="1:12" s="34" customFormat="1" ht="46.5">
      <c r="A992" s="222">
        <v>990</v>
      </c>
      <c r="B992" s="223" t="s">
        <v>4844</v>
      </c>
      <c r="C992" s="224" t="s">
        <v>4845</v>
      </c>
      <c r="D992" s="224">
        <f>2012-1927</f>
        <v>85</v>
      </c>
      <c r="E992" s="225">
        <v>10081</v>
      </c>
      <c r="F992" s="226">
        <v>857438</v>
      </c>
      <c r="G992" s="227">
        <v>971299711</v>
      </c>
      <c r="H992" s="223" t="s">
        <v>4846</v>
      </c>
      <c r="I992" s="228" t="s">
        <v>4847</v>
      </c>
      <c r="J992" s="229" t="s">
        <v>4582</v>
      </c>
      <c r="K992" s="230" t="s">
        <v>2221</v>
      </c>
      <c r="L992" s="231">
        <v>971299711</v>
      </c>
    </row>
    <row r="993" spans="1:12" s="34" customFormat="1" ht="136.5">
      <c r="A993" s="222">
        <v>991</v>
      </c>
      <c r="B993" s="223" t="s">
        <v>4848</v>
      </c>
      <c r="C993" s="224"/>
      <c r="D993" s="224">
        <f>2012-1932</f>
        <v>80</v>
      </c>
      <c r="E993" s="225">
        <v>11721</v>
      </c>
      <c r="F993" s="226">
        <v>877063</v>
      </c>
      <c r="G993" s="227"/>
      <c r="H993" s="223" t="s">
        <v>4628</v>
      </c>
      <c r="I993" s="228" t="s">
        <v>4689</v>
      </c>
      <c r="J993" s="229" t="s">
        <v>4582</v>
      </c>
      <c r="K993" s="230" t="s">
        <v>4690</v>
      </c>
      <c r="L993" s="231">
        <v>983726132</v>
      </c>
    </row>
    <row r="994" spans="1:12" s="34" customFormat="1" ht="24">
      <c r="A994" s="222">
        <v>992</v>
      </c>
      <c r="B994" s="223" t="s">
        <v>4849</v>
      </c>
      <c r="C994" s="224"/>
      <c r="D994" s="224">
        <v>69</v>
      </c>
      <c r="E994" s="225">
        <v>15941</v>
      </c>
      <c r="F994" s="232">
        <v>906920</v>
      </c>
      <c r="G994" s="227" t="s">
        <v>4850</v>
      </c>
      <c r="H994" s="230" t="s">
        <v>4851</v>
      </c>
      <c r="I994" s="228" t="s">
        <v>4727</v>
      </c>
      <c r="J994" s="229" t="s">
        <v>4582</v>
      </c>
      <c r="K994" s="230" t="s">
        <v>4852</v>
      </c>
      <c r="L994" s="231" t="s">
        <v>4853</v>
      </c>
    </row>
    <row r="995" spans="1:12" s="34" customFormat="1" ht="46.5">
      <c r="A995" s="222">
        <v>993</v>
      </c>
      <c r="B995" s="223" t="s">
        <v>4854</v>
      </c>
      <c r="C995" s="224"/>
      <c r="D995" s="224">
        <f>2012-1937</f>
        <v>75</v>
      </c>
      <c r="E995" s="225">
        <v>13741</v>
      </c>
      <c r="F995" s="226">
        <v>935846</v>
      </c>
      <c r="G995" s="227" t="s">
        <v>4855</v>
      </c>
      <c r="H995" s="223" t="s">
        <v>4856</v>
      </c>
      <c r="I995" s="228" t="s">
        <v>4857</v>
      </c>
      <c r="J995" s="229" t="s">
        <v>4582</v>
      </c>
      <c r="K995" s="230" t="s">
        <v>4858</v>
      </c>
      <c r="L995" s="231" t="s">
        <v>4859</v>
      </c>
    </row>
    <row r="996" spans="1:12" s="34" customFormat="1" ht="35.25">
      <c r="A996" s="222">
        <v>994</v>
      </c>
      <c r="B996" s="223" t="s">
        <v>4860</v>
      </c>
      <c r="C996" s="224" t="s">
        <v>4062</v>
      </c>
      <c r="D996" s="224">
        <f>2012-1942</f>
        <v>70</v>
      </c>
      <c r="E996" s="225">
        <v>15392</v>
      </c>
      <c r="F996" s="226">
        <v>939356</v>
      </c>
      <c r="G996" s="227">
        <v>984212202</v>
      </c>
      <c r="H996" s="223" t="s">
        <v>4861</v>
      </c>
      <c r="I996" s="228" t="s">
        <v>4862</v>
      </c>
      <c r="J996" s="229" t="s">
        <v>4582</v>
      </c>
      <c r="K996" s="230" t="s">
        <v>4863</v>
      </c>
      <c r="L996" s="231">
        <v>982190109</v>
      </c>
    </row>
    <row r="997" spans="1:12" s="34" customFormat="1" ht="80.25">
      <c r="A997" s="222">
        <v>995</v>
      </c>
      <c r="B997" s="223" t="s">
        <v>4864</v>
      </c>
      <c r="C997" s="224"/>
      <c r="D997" s="224">
        <f>2012-1943</f>
        <v>69</v>
      </c>
      <c r="E997" s="225">
        <v>15924</v>
      </c>
      <c r="F997" s="226">
        <v>952186</v>
      </c>
      <c r="G997" s="227" t="s">
        <v>4865</v>
      </c>
      <c r="H997" s="223" t="s">
        <v>4866</v>
      </c>
      <c r="I997" s="228" t="s">
        <v>4867</v>
      </c>
      <c r="J997" s="229" t="s">
        <v>4582</v>
      </c>
      <c r="K997" s="230" t="s">
        <v>4868</v>
      </c>
      <c r="L997" s="231" t="s">
        <v>4869</v>
      </c>
    </row>
    <row r="998" spans="1:12" s="34" customFormat="1" ht="80.25">
      <c r="A998" s="222">
        <v>996</v>
      </c>
      <c r="B998" s="223" t="s">
        <v>4870</v>
      </c>
      <c r="C998" s="224"/>
      <c r="D998" s="234">
        <f>2012-1941</f>
        <v>71</v>
      </c>
      <c r="E998" s="225">
        <v>15029</v>
      </c>
      <c r="F998" s="232">
        <v>966969</v>
      </c>
      <c r="G998" s="227"/>
      <c r="H998" s="230" t="s">
        <v>4871</v>
      </c>
      <c r="I998" s="233" t="s">
        <v>4872</v>
      </c>
      <c r="J998" s="229" t="s">
        <v>4582</v>
      </c>
      <c r="K998" s="230" t="s">
        <v>4873</v>
      </c>
      <c r="L998" s="231">
        <v>985949268</v>
      </c>
    </row>
    <row r="999" spans="1:12" s="34" customFormat="1" ht="57.75">
      <c r="A999" s="222">
        <v>997</v>
      </c>
      <c r="B999" s="223" t="s">
        <v>4874</v>
      </c>
      <c r="C999" s="224" t="s">
        <v>4875</v>
      </c>
      <c r="D999" s="224">
        <f>2012-1935</f>
        <v>77</v>
      </c>
      <c r="E999" s="225">
        <v>13087</v>
      </c>
      <c r="F999" s="226">
        <v>1051765</v>
      </c>
      <c r="G999" s="227" t="s">
        <v>4876</v>
      </c>
      <c r="H999" s="223" t="s">
        <v>4877</v>
      </c>
      <c r="I999" s="228" t="s">
        <v>4878</v>
      </c>
      <c r="J999" s="229" t="s">
        <v>4582</v>
      </c>
      <c r="K999" s="230" t="s">
        <v>4879</v>
      </c>
      <c r="L999" s="231" t="s">
        <v>4876</v>
      </c>
    </row>
    <row r="1000" spans="1:12" s="34" customFormat="1" ht="147.75">
      <c r="A1000" s="222">
        <v>998</v>
      </c>
      <c r="B1000" s="223" t="s">
        <v>4880</v>
      </c>
      <c r="C1000" s="224"/>
      <c r="D1000" s="234">
        <f>2012-1940</f>
        <v>72</v>
      </c>
      <c r="E1000" s="225">
        <v>14932</v>
      </c>
      <c r="F1000" s="232">
        <v>1076709</v>
      </c>
      <c r="G1000" s="227">
        <v>972111196</v>
      </c>
      <c r="H1000" s="230" t="s">
        <v>4881</v>
      </c>
      <c r="I1000" s="233" t="s">
        <v>4882</v>
      </c>
      <c r="J1000" s="229" t="s">
        <v>4582</v>
      </c>
      <c r="K1000" s="230" t="s">
        <v>4883</v>
      </c>
      <c r="L1000" s="231">
        <v>982473528</v>
      </c>
    </row>
    <row r="1001" spans="1:12" s="34" customFormat="1" ht="57.75">
      <c r="A1001" s="222">
        <v>999</v>
      </c>
      <c r="B1001" s="223" t="s">
        <v>4884</v>
      </c>
      <c r="C1001" s="224"/>
      <c r="D1001" s="224">
        <f>2012-1928</f>
        <v>84</v>
      </c>
      <c r="E1001" s="225">
        <v>10465</v>
      </c>
      <c r="F1001" s="226">
        <v>1082056</v>
      </c>
      <c r="G1001" s="227" t="s">
        <v>4885</v>
      </c>
      <c r="H1001" s="223" t="s">
        <v>4886</v>
      </c>
      <c r="I1001" s="228" t="s">
        <v>4887</v>
      </c>
      <c r="J1001" s="229" t="s">
        <v>4582</v>
      </c>
      <c r="K1001" s="230" t="s">
        <v>4888</v>
      </c>
      <c r="L1001" s="231" t="s">
        <v>4889</v>
      </c>
    </row>
    <row r="1002" spans="1:12" s="34" customFormat="1" ht="80.25">
      <c r="A1002" s="222">
        <v>1000</v>
      </c>
      <c r="B1002" s="223" t="s">
        <v>4890</v>
      </c>
      <c r="C1002" s="224"/>
      <c r="D1002" s="234">
        <f>2012-1941</f>
        <v>71</v>
      </c>
      <c r="E1002" s="225">
        <v>15265</v>
      </c>
      <c r="F1002" s="232">
        <v>1082325</v>
      </c>
      <c r="G1002" s="227"/>
      <c r="H1002" s="230" t="s">
        <v>4891</v>
      </c>
      <c r="I1002" s="233" t="s">
        <v>4872</v>
      </c>
      <c r="J1002" s="229" t="s">
        <v>4582</v>
      </c>
      <c r="K1002" s="230" t="s">
        <v>4873</v>
      </c>
      <c r="L1002" s="231">
        <v>985949268</v>
      </c>
    </row>
    <row r="1003" spans="1:12" s="34" customFormat="1" ht="147.75">
      <c r="A1003" s="222">
        <v>1001</v>
      </c>
      <c r="B1003" s="223" t="s">
        <v>4892</v>
      </c>
      <c r="C1003" s="224"/>
      <c r="D1003" s="224">
        <f>2012-1936</f>
        <v>76</v>
      </c>
      <c r="E1003" s="225">
        <v>13279</v>
      </c>
      <c r="F1003" s="226">
        <v>1126097</v>
      </c>
      <c r="G1003" s="227"/>
      <c r="H1003" s="223" t="s">
        <v>4893</v>
      </c>
      <c r="I1003" s="228" t="s">
        <v>4894</v>
      </c>
      <c r="J1003" s="229" t="s">
        <v>4582</v>
      </c>
      <c r="K1003" s="230"/>
      <c r="L1003" s="231"/>
    </row>
    <row r="1004" spans="1:12" s="34" customFormat="1" ht="69">
      <c r="A1004" s="222">
        <v>1002</v>
      </c>
      <c r="B1004" s="223" t="s">
        <v>4895</v>
      </c>
      <c r="C1004" s="224"/>
      <c r="D1004" s="224">
        <v>71</v>
      </c>
      <c r="E1004" s="225">
        <v>15004</v>
      </c>
      <c r="F1004" s="232">
        <v>1126179</v>
      </c>
      <c r="G1004" s="227"/>
      <c r="H1004" s="230" t="s">
        <v>1866</v>
      </c>
      <c r="I1004" s="228" t="s">
        <v>4896</v>
      </c>
      <c r="J1004" s="229" t="s">
        <v>4582</v>
      </c>
      <c r="K1004" s="230"/>
      <c r="L1004" s="231"/>
    </row>
    <row r="1005" spans="1:12" s="34" customFormat="1" ht="114">
      <c r="A1005" s="222">
        <v>1003</v>
      </c>
      <c r="B1005" s="223" t="s">
        <v>4897</v>
      </c>
      <c r="C1005" s="224"/>
      <c r="D1005" s="234">
        <f>2012-1939</f>
        <v>73</v>
      </c>
      <c r="E1005" s="225">
        <v>14254</v>
      </c>
      <c r="F1005" s="232">
        <v>1135929</v>
      </c>
      <c r="G1005" s="227">
        <v>981358138</v>
      </c>
      <c r="H1005" s="230" t="s">
        <v>4898</v>
      </c>
      <c r="I1005" s="233" t="s">
        <v>4899</v>
      </c>
      <c r="J1005" s="229" t="s">
        <v>4582</v>
      </c>
      <c r="K1005" s="230" t="s">
        <v>4900</v>
      </c>
      <c r="L1005" s="231" t="s">
        <v>4678</v>
      </c>
    </row>
    <row r="1006" spans="1:12" s="34" customFormat="1" ht="102.75">
      <c r="A1006" s="222">
        <v>1004</v>
      </c>
      <c r="B1006" s="223" t="s">
        <v>4901</v>
      </c>
      <c r="C1006" s="224"/>
      <c r="D1006" s="234">
        <f>2012-1942</f>
        <v>70</v>
      </c>
      <c r="E1006" s="225">
        <v>15682</v>
      </c>
      <c r="F1006" s="232">
        <v>1158212</v>
      </c>
      <c r="G1006" s="227">
        <v>983356083</v>
      </c>
      <c r="H1006" s="230" t="s">
        <v>4902</v>
      </c>
      <c r="I1006" s="233" t="s">
        <v>4903</v>
      </c>
      <c r="J1006" s="229" t="s">
        <v>4582</v>
      </c>
      <c r="K1006" s="230" t="s">
        <v>4904</v>
      </c>
      <c r="L1006" s="231" t="s">
        <v>4722</v>
      </c>
    </row>
    <row r="1007" spans="1:12" s="34" customFormat="1" ht="91.5">
      <c r="A1007" s="222">
        <v>1005</v>
      </c>
      <c r="B1007" s="223" t="s">
        <v>4905</v>
      </c>
      <c r="C1007" s="224"/>
      <c r="D1007" s="234">
        <f>2012-1939</f>
        <v>73</v>
      </c>
      <c r="E1007" s="225">
        <v>14521</v>
      </c>
      <c r="F1007" s="232">
        <v>1171468</v>
      </c>
      <c r="G1007" s="227">
        <v>984125706</v>
      </c>
      <c r="H1007" s="230" t="s">
        <v>4906</v>
      </c>
      <c r="I1007" s="233" t="s">
        <v>4907</v>
      </c>
      <c r="J1007" s="229" t="s">
        <v>4582</v>
      </c>
      <c r="K1007" s="230"/>
      <c r="L1007" s="231"/>
    </row>
    <row r="1008" spans="1:12" s="34" customFormat="1" ht="80.25">
      <c r="A1008" s="222">
        <v>1006</v>
      </c>
      <c r="B1008" s="223" t="s">
        <v>4908</v>
      </c>
      <c r="C1008" s="224"/>
      <c r="D1008" s="234">
        <f>2012-1943</f>
        <v>69</v>
      </c>
      <c r="E1008" s="225">
        <v>15786</v>
      </c>
      <c r="F1008" s="232">
        <v>1189193</v>
      </c>
      <c r="G1008" s="227"/>
      <c r="H1008" s="230" t="s">
        <v>1866</v>
      </c>
      <c r="I1008" s="233" t="s">
        <v>4909</v>
      </c>
      <c r="J1008" s="229" t="s">
        <v>4582</v>
      </c>
      <c r="K1008" s="230" t="s">
        <v>4910</v>
      </c>
      <c r="L1008" s="231">
        <v>971629080</v>
      </c>
    </row>
    <row r="1009" spans="1:12" s="34" customFormat="1" ht="226.5">
      <c r="A1009" s="222">
        <v>1007</v>
      </c>
      <c r="B1009" s="223" t="s">
        <v>4911</v>
      </c>
      <c r="C1009" s="224"/>
      <c r="D1009" s="224">
        <f>2012-1942</f>
        <v>70</v>
      </c>
      <c r="E1009" s="225">
        <v>15696</v>
      </c>
      <c r="F1009" s="226">
        <v>1204203</v>
      </c>
      <c r="G1009" s="227" t="s">
        <v>4912</v>
      </c>
      <c r="H1009" s="223" t="s">
        <v>4913</v>
      </c>
      <c r="I1009" s="228" t="s">
        <v>4914</v>
      </c>
      <c r="J1009" s="229" t="s">
        <v>4582</v>
      </c>
      <c r="K1009" s="230" t="s">
        <v>4915</v>
      </c>
      <c r="L1009" s="231" t="s">
        <v>4912</v>
      </c>
    </row>
    <row r="1010" spans="1:12" s="34" customFormat="1" ht="46.5">
      <c r="A1010" s="222">
        <v>1008</v>
      </c>
      <c r="B1010" s="223" t="s">
        <v>4916</v>
      </c>
      <c r="C1010" s="224" t="s">
        <v>4917</v>
      </c>
      <c r="D1010" s="224">
        <v>71</v>
      </c>
      <c r="E1010" s="225">
        <v>15032</v>
      </c>
      <c r="F1010" s="232">
        <v>1216834</v>
      </c>
      <c r="G1010" s="227" t="s">
        <v>4918</v>
      </c>
      <c r="H1010" s="230" t="s">
        <v>4919</v>
      </c>
      <c r="I1010" s="228" t="s">
        <v>4920</v>
      </c>
      <c r="J1010" s="229" t="s">
        <v>4582</v>
      </c>
      <c r="K1010" s="230" t="s">
        <v>4921</v>
      </c>
      <c r="L1010" s="231" t="s">
        <v>4922</v>
      </c>
    </row>
    <row r="1011" spans="1:12" s="34" customFormat="1" ht="35.25">
      <c r="A1011" s="222">
        <v>1009</v>
      </c>
      <c r="B1011" s="223" t="s">
        <v>4923</v>
      </c>
      <c r="C1011" s="224"/>
      <c r="D1011" s="224">
        <v>71</v>
      </c>
      <c r="E1011" s="225">
        <v>15068</v>
      </c>
      <c r="F1011" s="232">
        <v>1225252</v>
      </c>
      <c r="G1011" s="227"/>
      <c r="H1011" s="230" t="s">
        <v>4924</v>
      </c>
      <c r="I1011" s="228" t="s">
        <v>4925</v>
      </c>
      <c r="J1011" s="229" t="s">
        <v>4582</v>
      </c>
      <c r="K1011" s="230" t="s">
        <v>4873</v>
      </c>
      <c r="L1011" s="231" t="s">
        <v>4926</v>
      </c>
    </row>
    <row r="1012" spans="1:12" s="34" customFormat="1" ht="237.75">
      <c r="A1012" s="222">
        <v>1010</v>
      </c>
      <c r="B1012" s="223" t="s">
        <v>4927</v>
      </c>
      <c r="C1012" s="224"/>
      <c r="D1012" s="234">
        <f>2012-1941</f>
        <v>71</v>
      </c>
      <c r="E1012" s="225">
        <v>15057</v>
      </c>
      <c r="F1012" s="232">
        <v>1237860</v>
      </c>
      <c r="G1012" s="227">
        <v>982574421</v>
      </c>
      <c r="H1012" s="230" t="s">
        <v>4928</v>
      </c>
      <c r="I1012" s="233" t="s">
        <v>4929</v>
      </c>
      <c r="J1012" s="229" t="s">
        <v>4582</v>
      </c>
      <c r="K1012" s="230" t="s">
        <v>4930</v>
      </c>
      <c r="L1012" s="231">
        <v>982473528</v>
      </c>
    </row>
    <row r="1013" spans="1:12" s="34" customFormat="1" ht="102.75">
      <c r="A1013" s="222">
        <v>1011</v>
      </c>
      <c r="B1013" s="223" t="s">
        <v>4667</v>
      </c>
      <c r="C1013" s="224"/>
      <c r="D1013" s="234">
        <f>2012-1937</f>
        <v>75</v>
      </c>
      <c r="E1013" s="225">
        <v>13847</v>
      </c>
      <c r="F1013" s="232">
        <v>1250263</v>
      </c>
      <c r="G1013" s="227">
        <v>985356083</v>
      </c>
      <c r="H1013" s="230" t="s">
        <v>4902</v>
      </c>
      <c r="I1013" s="233" t="s">
        <v>4903</v>
      </c>
      <c r="J1013" s="229" t="s">
        <v>4582</v>
      </c>
      <c r="K1013" s="230" t="s">
        <v>4904</v>
      </c>
      <c r="L1013" s="231" t="s">
        <v>4722</v>
      </c>
    </row>
    <row r="1014" spans="1:12" s="34" customFormat="1" ht="136.5">
      <c r="A1014" s="222">
        <v>1012</v>
      </c>
      <c r="B1014" s="223" t="s">
        <v>4931</v>
      </c>
      <c r="C1014" s="224" t="s">
        <v>4932</v>
      </c>
      <c r="D1014" s="234">
        <f>2012-1930</f>
        <v>82</v>
      </c>
      <c r="E1014" s="225">
        <v>11178</v>
      </c>
      <c r="F1014" s="232">
        <v>1256376</v>
      </c>
      <c r="G1014" s="227">
        <v>985247206</v>
      </c>
      <c r="H1014" s="230" t="s">
        <v>4933</v>
      </c>
      <c r="I1014" s="233" t="s">
        <v>4934</v>
      </c>
      <c r="J1014" s="229" t="s">
        <v>4582</v>
      </c>
      <c r="K1014" s="230" t="s">
        <v>4935</v>
      </c>
      <c r="L1014" s="231">
        <v>982523616</v>
      </c>
    </row>
    <row r="1015" spans="1:12" s="34" customFormat="1" ht="125.25">
      <c r="A1015" s="222">
        <v>1013</v>
      </c>
      <c r="B1015" s="223" t="s">
        <v>4936</v>
      </c>
      <c r="C1015" s="224"/>
      <c r="D1015" s="234">
        <f>2012-1944</f>
        <v>68</v>
      </c>
      <c r="E1015" s="225">
        <v>16205</v>
      </c>
      <c r="F1015" s="232">
        <v>1297294</v>
      </c>
      <c r="G1015" s="227">
        <v>981326370</v>
      </c>
      <c r="H1015" s="230" t="s">
        <v>4937</v>
      </c>
      <c r="I1015" s="233" t="s">
        <v>4938</v>
      </c>
      <c r="J1015" s="229" t="s">
        <v>4582</v>
      </c>
      <c r="K1015" s="230" t="s">
        <v>4939</v>
      </c>
      <c r="L1015" s="231">
        <v>983544326</v>
      </c>
    </row>
    <row r="1016" spans="1:12" s="34" customFormat="1" ht="35.25">
      <c r="A1016" s="222">
        <v>1014</v>
      </c>
      <c r="B1016" s="223" t="s">
        <v>4940</v>
      </c>
      <c r="C1016" s="224"/>
      <c r="D1016" s="224">
        <f>2012-1946</f>
        <v>66</v>
      </c>
      <c r="E1016" s="225">
        <v>16972</v>
      </c>
      <c r="F1016" s="226">
        <v>1324920</v>
      </c>
      <c r="G1016" s="227">
        <v>971629080</v>
      </c>
      <c r="H1016" s="223" t="s">
        <v>4941</v>
      </c>
      <c r="I1016" s="228" t="s">
        <v>4942</v>
      </c>
      <c r="J1016" s="229" t="s">
        <v>4582</v>
      </c>
      <c r="K1016" s="230"/>
      <c r="L1016" s="231"/>
    </row>
    <row r="1017" spans="1:12" s="34" customFormat="1" ht="69">
      <c r="A1017" s="222">
        <v>1015</v>
      </c>
      <c r="B1017" s="223" t="s">
        <v>4943</v>
      </c>
      <c r="C1017" s="224"/>
      <c r="D1017" s="224">
        <v>68</v>
      </c>
      <c r="E1017" s="225">
        <v>16184</v>
      </c>
      <c r="F1017" s="232">
        <v>1335309</v>
      </c>
      <c r="G1017" s="227" t="s">
        <v>4944</v>
      </c>
      <c r="H1017" s="230" t="s">
        <v>4945</v>
      </c>
      <c r="I1017" s="228" t="s">
        <v>4946</v>
      </c>
      <c r="J1017" s="229" t="s">
        <v>4582</v>
      </c>
      <c r="K1017" s="230" t="s">
        <v>4724</v>
      </c>
      <c r="L1017" s="231">
        <v>21634633</v>
      </c>
    </row>
    <row r="1018" spans="1:12" s="34" customFormat="1" ht="80.25">
      <c r="A1018" s="222">
        <v>1016</v>
      </c>
      <c r="B1018" s="223" t="s">
        <v>4947</v>
      </c>
      <c r="C1018" s="224"/>
      <c r="D1018" s="234">
        <f>2012-1942</f>
        <v>70</v>
      </c>
      <c r="E1018" s="225">
        <v>15342</v>
      </c>
      <c r="F1018" s="232">
        <v>1355674</v>
      </c>
      <c r="G1018" s="227"/>
      <c r="H1018" s="230" t="s">
        <v>4948</v>
      </c>
      <c r="I1018" s="233" t="s">
        <v>4872</v>
      </c>
      <c r="J1018" s="229" t="s">
        <v>4582</v>
      </c>
      <c r="K1018" s="230" t="s">
        <v>4873</v>
      </c>
      <c r="L1018" s="231">
        <v>985949268</v>
      </c>
    </row>
    <row r="1019" spans="1:12" s="34" customFormat="1" ht="136.5">
      <c r="A1019" s="222">
        <v>1017</v>
      </c>
      <c r="B1019" s="223" t="s">
        <v>4949</v>
      </c>
      <c r="C1019" s="224"/>
      <c r="D1019" s="234">
        <f>2012-1934</f>
        <v>78</v>
      </c>
      <c r="E1019" s="225">
        <v>12517</v>
      </c>
      <c r="F1019" s="232">
        <v>1365671</v>
      </c>
      <c r="G1019" s="227">
        <v>983339490</v>
      </c>
      <c r="H1019" s="230" t="s">
        <v>4950</v>
      </c>
      <c r="I1019" s="233" t="s">
        <v>4951</v>
      </c>
      <c r="J1019" s="229" t="s">
        <v>4582</v>
      </c>
      <c r="K1019" s="230" t="s">
        <v>4641</v>
      </c>
      <c r="L1019" s="231" t="s">
        <v>4952</v>
      </c>
    </row>
    <row r="1020" spans="1:12" s="34" customFormat="1" ht="91.5">
      <c r="A1020" s="222">
        <v>1018</v>
      </c>
      <c r="B1020" s="223" t="s">
        <v>4953</v>
      </c>
      <c r="C1020" s="224"/>
      <c r="D1020" s="234">
        <f>2012-1934</f>
        <v>78</v>
      </c>
      <c r="E1020" s="225">
        <v>12532</v>
      </c>
      <c r="F1020" s="232">
        <v>1370528</v>
      </c>
      <c r="G1020" s="227">
        <v>983707969</v>
      </c>
      <c r="H1020" s="230" t="s">
        <v>4954</v>
      </c>
      <c r="I1020" s="233" t="s">
        <v>4955</v>
      </c>
      <c r="J1020" s="229" t="s">
        <v>4582</v>
      </c>
      <c r="K1020" s="230" t="s">
        <v>4956</v>
      </c>
      <c r="L1020" s="231">
        <v>984587800</v>
      </c>
    </row>
    <row r="1021" spans="1:12" s="34" customFormat="1" ht="57.75">
      <c r="A1021" s="222">
        <v>1019</v>
      </c>
      <c r="B1021" s="223" t="s">
        <v>4957</v>
      </c>
      <c r="C1021" s="224"/>
      <c r="D1021" s="224">
        <f>2012-1933</f>
        <v>79</v>
      </c>
      <c r="E1021" s="225">
        <v>12272</v>
      </c>
      <c r="F1021" s="226">
        <v>1386103</v>
      </c>
      <c r="G1021" s="227" t="s">
        <v>4885</v>
      </c>
      <c r="H1021" s="223" t="s">
        <v>4886</v>
      </c>
      <c r="I1021" s="228" t="s">
        <v>4887</v>
      </c>
      <c r="J1021" s="229" t="s">
        <v>4582</v>
      </c>
      <c r="K1021" s="230" t="s">
        <v>4888</v>
      </c>
      <c r="L1021" s="231" t="s">
        <v>4889</v>
      </c>
    </row>
    <row r="1022" spans="1:12" s="34" customFormat="1" ht="46.5">
      <c r="A1022" s="222">
        <v>1020</v>
      </c>
      <c r="B1022" s="223" t="s">
        <v>4958</v>
      </c>
      <c r="C1022" s="224"/>
      <c r="D1022" s="224">
        <f>2012-1945</f>
        <v>67</v>
      </c>
      <c r="E1022" s="225">
        <v>16446</v>
      </c>
      <c r="F1022" s="226">
        <v>1401109</v>
      </c>
      <c r="G1022" s="227"/>
      <c r="H1022" s="223" t="s">
        <v>4959</v>
      </c>
      <c r="I1022" s="228" t="s">
        <v>4960</v>
      </c>
      <c r="J1022" s="229" t="s">
        <v>4582</v>
      </c>
      <c r="K1022" s="230" t="s">
        <v>3853</v>
      </c>
      <c r="L1022" s="231">
        <v>981250996</v>
      </c>
    </row>
    <row r="1023" spans="1:12" s="34" customFormat="1" ht="91.5">
      <c r="A1023" s="222">
        <v>1021</v>
      </c>
      <c r="B1023" s="223" t="s">
        <v>4961</v>
      </c>
      <c r="C1023" s="224" t="s">
        <v>4962</v>
      </c>
      <c r="D1023" s="224">
        <f>2012-1934</f>
        <v>78</v>
      </c>
      <c r="E1023" s="225">
        <v>12686</v>
      </c>
      <c r="F1023" s="226">
        <v>1495173</v>
      </c>
      <c r="G1023" s="227">
        <v>982802995</v>
      </c>
      <c r="H1023" s="223" t="s">
        <v>4963</v>
      </c>
      <c r="I1023" s="228" t="s">
        <v>4964</v>
      </c>
      <c r="J1023" s="229" t="s">
        <v>4582</v>
      </c>
      <c r="K1023" s="230" t="s">
        <v>4965</v>
      </c>
      <c r="L1023" s="231">
        <v>982802995</v>
      </c>
    </row>
    <row r="1024" spans="1:12" s="34" customFormat="1" ht="69">
      <c r="A1024" s="222">
        <v>1022</v>
      </c>
      <c r="B1024" s="223" t="s">
        <v>4966</v>
      </c>
      <c r="C1024" s="224"/>
      <c r="D1024" s="224">
        <f>2012-1932</f>
        <v>80</v>
      </c>
      <c r="E1024" s="225">
        <v>11721</v>
      </c>
      <c r="F1024" s="226">
        <v>1530439</v>
      </c>
      <c r="G1024" s="227" t="s">
        <v>4967</v>
      </c>
      <c r="H1024" s="223" t="s">
        <v>4582</v>
      </c>
      <c r="I1024" s="228" t="s">
        <v>4968</v>
      </c>
      <c r="J1024" s="229" t="s">
        <v>4582</v>
      </c>
      <c r="K1024" s="230" t="s">
        <v>4969</v>
      </c>
      <c r="L1024" s="231" t="s">
        <v>4970</v>
      </c>
    </row>
    <row r="1025" spans="1:12" s="34" customFormat="1" ht="91.5">
      <c r="A1025" s="222">
        <v>1023</v>
      </c>
      <c r="B1025" s="223" t="s">
        <v>4971</v>
      </c>
      <c r="C1025" s="224"/>
      <c r="D1025" s="224">
        <f>2012-1945</f>
        <v>67</v>
      </c>
      <c r="E1025" s="225">
        <v>16481</v>
      </c>
      <c r="F1025" s="226">
        <v>1551012</v>
      </c>
      <c r="G1025" s="227"/>
      <c r="H1025" s="223" t="s">
        <v>4972</v>
      </c>
      <c r="I1025" s="228" t="s">
        <v>4973</v>
      </c>
      <c r="J1025" s="229" t="s">
        <v>4582</v>
      </c>
      <c r="K1025" s="230" t="s">
        <v>4974</v>
      </c>
      <c r="L1025" s="231" t="s">
        <v>4975</v>
      </c>
    </row>
    <row r="1026" spans="1:12" s="34" customFormat="1" ht="305.25">
      <c r="A1026" s="222">
        <v>1024</v>
      </c>
      <c r="B1026" s="223" t="s">
        <v>4976</v>
      </c>
      <c r="C1026" s="224"/>
      <c r="D1026" s="224">
        <f>2012-1946</f>
        <v>66</v>
      </c>
      <c r="E1026" s="225">
        <v>16811</v>
      </c>
      <c r="F1026" s="226">
        <v>1590096</v>
      </c>
      <c r="G1026" s="227">
        <v>982574421</v>
      </c>
      <c r="H1026" s="223" t="s">
        <v>4977</v>
      </c>
      <c r="I1026" s="228" t="s">
        <v>4978</v>
      </c>
      <c r="J1026" s="229" t="s">
        <v>4582</v>
      </c>
      <c r="K1026" s="230" t="s">
        <v>4930</v>
      </c>
      <c r="L1026" s="231">
        <v>982473528</v>
      </c>
    </row>
    <row r="1027" spans="1:12" s="34" customFormat="1" ht="91.5">
      <c r="A1027" s="222">
        <v>1025</v>
      </c>
      <c r="B1027" s="223" t="s">
        <v>4979</v>
      </c>
      <c r="C1027" s="224"/>
      <c r="D1027" s="224">
        <f>2012-1945</f>
        <v>67</v>
      </c>
      <c r="E1027" s="225">
        <v>16709</v>
      </c>
      <c r="F1027" s="232">
        <v>1607435</v>
      </c>
      <c r="G1027" s="227" t="s">
        <v>4980</v>
      </c>
      <c r="H1027" s="230" t="s">
        <v>4981</v>
      </c>
      <c r="I1027" s="233" t="s">
        <v>4982</v>
      </c>
      <c r="J1027" s="229" t="s">
        <v>4582</v>
      </c>
      <c r="K1027" s="230" t="s">
        <v>4983</v>
      </c>
      <c r="L1027" s="231" t="s">
        <v>4984</v>
      </c>
    </row>
    <row r="1028" spans="1:12" s="34" customFormat="1" ht="181.5">
      <c r="A1028" s="222">
        <v>1026</v>
      </c>
      <c r="B1028" s="223" t="s">
        <v>4985</v>
      </c>
      <c r="C1028" s="224" t="s">
        <v>499</v>
      </c>
      <c r="D1028" s="234">
        <f>2012-1943</f>
        <v>69</v>
      </c>
      <c r="E1028" s="225">
        <v>16040</v>
      </c>
      <c r="F1028" s="232">
        <v>1639695</v>
      </c>
      <c r="G1028" s="227">
        <v>982264047</v>
      </c>
      <c r="H1028" s="230" t="s">
        <v>4986</v>
      </c>
      <c r="I1028" s="233" t="s">
        <v>4987</v>
      </c>
      <c r="J1028" s="229" t="s">
        <v>4582</v>
      </c>
      <c r="K1028" s="230" t="s">
        <v>4988</v>
      </c>
      <c r="L1028" s="231">
        <v>982792763</v>
      </c>
    </row>
    <row r="1029" spans="1:12" s="34" customFormat="1" ht="35.25">
      <c r="A1029" s="222">
        <v>1027</v>
      </c>
      <c r="B1029" s="223" t="s">
        <v>4989</v>
      </c>
      <c r="C1029" s="224"/>
      <c r="D1029" s="224">
        <f>2012-1946</f>
        <v>66</v>
      </c>
      <c r="E1029" s="225">
        <v>16861</v>
      </c>
      <c r="F1029" s="231">
        <v>1674762</v>
      </c>
      <c r="G1029" s="227">
        <v>971728567</v>
      </c>
      <c r="H1029" s="223" t="s">
        <v>4582</v>
      </c>
      <c r="I1029" s="228" t="s">
        <v>4990</v>
      </c>
      <c r="J1029" s="229" t="s">
        <v>4582</v>
      </c>
      <c r="K1029" s="224" t="s">
        <v>4991</v>
      </c>
      <c r="L1029" s="231"/>
    </row>
    <row r="1030" spans="1:12" s="34" customFormat="1" ht="136.5">
      <c r="A1030" s="222">
        <v>1028</v>
      </c>
      <c r="B1030" s="223" t="s">
        <v>4992</v>
      </c>
      <c r="C1030" s="224" t="s">
        <v>2496</v>
      </c>
      <c r="D1030" s="224">
        <f>2012-1935</f>
        <v>77</v>
      </c>
      <c r="E1030" s="225">
        <v>12818</v>
      </c>
      <c r="F1030" s="226">
        <v>1679105</v>
      </c>
      <c r="G1030" s="227" t="s">
        <v>4993</v>
      </c>
      <c r="H1030" s="223" t="s">
        <v>4994</v>
      </c>
      <c r="I1030" s="228" t="s">
        <v>4995</v>
      </c>
      <c r="J1030" s="229" t="s">
        <v>4582</v>
      </c>
      <c r="K1030" s="230" t="s">
        <v>4996</v>
      </c>
      <c r="L1030" s="231" t="s">
        <v>4993</v>
      </c>
    </row>
    <row r="1031" spans="1:12" s="34" customFormat="1" ht="35.25">
      <c r="A1031" s="222">
        <v>1029</v>
      </c>
      <c r="B1031" s="223" t="s">
        <v>4997</v>
      </c>
      <c r="C1031" s="224" t="s">
        <v>541</v>
      </c>
      <c r="D1031" s="224">
        <f>2012-1945</f>
        <v>67</v>
      </c>
      <c r="E1031" s="225">
        <v>16660</v>
      </c>
      <c r="F1031" s="226">
        <v>1679418</v>
      </c>
      <c r="G1031" s="227">
        <v>982447472</v>
      </c>
      <c r="H1031" s="223" t="s">
        <v>4998</v>
      </c>
      <c r="I1031" s="228" t="s">
        <v>4999</v>
      </c>
      <c r="J1031" s="229" t="s">
        <v>4582</v>
      </c>
      <c r="K1031" s="230" t="s">
        <v>5000</v>
      </c>
      <c r="L1031" s="231">
        <v>982447472</v>
      </c>
    </row>
    <row r="1032" spans="1:12" s="34" customFormat="1" ht="125.25">
      <c r="A1032" s="222">
        <v>1030</v>
      </c>
      <c r="B1032" s="223" t="s">
        <v>5001</v>
      </c>
      <c r="C1032" s="224"/>
      <c r="D1032" s="234">
        <f>2012-1945</f>
        <v>67</v>
      </c>
      <c r="E1032" s="225">
        <v>16704</v>
      </c>
      <c r="F1032" s="232">
        <v>1680839</v>
      </c>
      <c r="G1032" s="227">
        <v>982466891</v>
      </c>
      <c r="H1032" s="230" t="s">
        <v>5002</v>
      </c>
      <c r="I1032" s="233" t="s">
        <v>5003</v>
      </c>
      <c r="J1032" s="229" t="s">
        <v>4582</v>
      </c>
      <c r="K1032" s="230" t="s">
        <v>5004</v>
      </c>
      <c r="L1032" s="231" t="s">
        <v>5005</v>
      </c>
    </row>
    <row r="1033" spans="1:12" s="34" customFormat="1" ht="46.5">
      <c r="A1033" s="222">
        <v>1031</v>
      </c>
      <c r="B1033" s="223" t="s">
        <v>5006</v>
      </c>
      <c r="C1033" s="224" t="s">
        <v>1863</v>
      </c>
      <c r="D1033" s="224">
        <f>2012-1931</f>
        <v>81</v>
      </c>
      <c r="E1033" s="225">
        <v>11325</v>
      </c>
      <c r="F1033" s="232">
        <v>1687478</v>
      </c>
      <c r="G1033" s="227" t="s">
        <v>5007</v>
      </c>
      <c r="H1033" s="230" t="s">
        <v>5008</v>
      </c>
      <c r="I1033" s="233" t="s">
        <v>5009</v>
      </c>
      <c r="J1033" s="229" t="s">
        <v>4582</v>
      </c>
      <c r="K1033" s="230"/>
      <c r="L1033" s="231"/>
    </row>
    <row r="1034" spans="1:12" s="34" customFormat="1" ht="80.25">
      <c r="A1034" s="222">
        <v>1032</v>
      </c>
      <c r="B1034" s="223" t="s">
        <v>5010</v>
      </c>
      <c r="C1034" s="224"/>
      <c r="D1034" s="234">
        <f>2012-1941</f>
        <v>71</v>
      </c>
      <c r="E1034" s="225">
        <v>15126</v>
      </c>
      <c r="F1034" s="232">
        <v>1695604</v>
      </c>
      <c r="G1034" s="227"/>
      <c r="H1034" s="230" t="s">
        <v>4891</v>
      </c>
      <c r="I1034" s="233" t="s">
        <v>5011</v>
      </c>
      <c r="J1034" s="229" t="s">
        <v>4582</v>
      </c>
      <c r="K1034" s="230" t="s">
        <v>4873</v>
      </c>
      <c r="L1034" s="231">
        <v>985949268</v>
      </c>
    </row>
    <row r="1035" spans="1:12" s="34" customFormat="1" ht="69">
      <c r="A1035" s="222">
        <v>1033</v>
      </c>
      <c r="B1035" s="223" t="s">
        <v>5012</v>
      </c>
      <c r="C1035" s="224"/>
      <c r="D1035" s="224">
        <f>2012-1943</f>
        <v>69</v>
      </c>
      <c r="E1035" s="225">
        <v>15942</v>
      </c>
      <c r="F1035" s="226">
        <v>1699101</v>
      </c>
      <c r="G1035" s="227" t="s">
        <v>5013</v>
      </c>
      <c r="H1035" s="223" t="s">
        <v>5014</v>
      </c>
      <c r="I1035" s="228" t="s">
        <v>5015</v>
      </c>
      <c r="J1035" s="229" t="s">
        <v>4582</v>
      </c>
      <c r="K1035" s="230"/>
      <c r="L1035" s="231"/>
    </row>
    <row r="1036" spans="1:12" s="34" customFormat="1" ht="249">
      <c r="A1036" s="222">
        <v>1034</v>
      </c>
      <c r="B1036" s="223" t="s">
        <v>5016</v>
      </c>
      <c r="C1036" s="224"/>
      <c r="D1036" s="234">
        <f>2012-1940</f>
        <v>72</v>
      </c>
      <c r="E1036" s="225">
        <v>14639</v>
      </c>
      <c r="F1036" s="232">
        <v>1711588</v>
      </c>
      <c r="G1036" s="227">
        <v>982466891</v>
      </c>
      <c r="H1036" s="230" t="s">
        <v>5017</v>
      </c>
      <c r="I1036" s="233" t="s">
        <v>5018</v>
      </c>
      <c r="J1036" s="229" t="s">
        <v>4582</v>
      </c>
      <c r="K1036" s="230" t="s">
        <v>5019</v>
      </c>
      <c r="L1036" s="231" t="s">
        <v>4722</v>
      </c>
    </row>
    <row r="1037" spans="1:12" s="34" customFormat="1" ht="35.25">
      <c r="A1037" s="222">
        <v>1035</v>
      </c>
      <c r="B1037" s="223" t="s">
        <v>5020</v>
      </c>
      <c r="C1037" s="224"/>
      <c r="D1037" s="224">
        <f>2012-1912</f>
        <v>100</v>
      </c>
      <c r="E1037" s="225">
        <v>4547</v>
      </c>
      <c r="F1037" s="226">
        <v>1728576</v>
      </c>
      <c r="G1037" s="227" t="s">
        <v>5021</v>
      </c>
      <c r="H1037" s="223" t="s">
        <v>5022</v>
      </c>
      <c r="I1037" s="228" t="s">
        <v>5023</v>
      </c>
      <c r="J1037" s="229" t="s">
        <v>4582</v>
      </c>
      <c r="K1037" s="230" t="s">
        <v>5024</v>
      </c>
      <c r="L1037" s="231" t="s">
        <v>5021</v>
      </c>
    </row>
    <row r="1038" spans="1:12" s="34" customFormat="1" ht="57.75">
      <c r="A1038" s="222">
        <v>1036</v>
      </c>
      <c r="B1038" s="223" t="s">
        <v>5025</v>
      </c>
      <c r="C1038" s="224"/>
      <c r="D1038" s="234">
        <f>2012-1940</f>
        <v>72</v>
      </c>
      <c r="E1038" s="225">
        <v>14918</v>
      </c>
      <c r="F1038" s="232">
        <v>1772247</v>
      </c>
      <c r="G1038" s="227" t="s">
        <v>5005</v>
      </c>
      <c r="H1038" s="230" t="s">
        <v>5026</v>
      </c>
      <c r="I1038" s="233" t="s">
        <v>5027</v>
      </c>
      <c r="J1038" s="229" t="s">
        <v>4582</v>
      </c>
      <c r="K1038" s="230" t="s">
        <v>5028</v>
      </c>
      <c r="L1038" s="231">
        <v>982466881</v>
      </c>
    </row>
    <row r="1039" spans="1:12" s="34" customFormat="1" ht="35.25">
      <c r="A1039" s="222">
        <v>1037</v>
      </c>
      <c r="B1039" s="223" t="s">
        <v>5029</v>
      </c>
      <c r="C1039" s="224" t="s">
        <v>5030</v>
      </c>
      <c r="D1039" s="224">
        <v>68</v>
      </c>
      <c r="E1039" s="225">
        <v>16240</v>
      </c>
      <c r="F1039" s="232">
        <v>1779488</v>
      </c>
      <c r="G1039" s="227" t="s">
        <v>5031</v>
      </c>
      <c r="H1039" s="230" t="s">
        <v>5032</v>
      </c>
      <c r="I1039" s="228" t="s">
        <v>5033</v>
      </c>
      <c r="J1039" s="229" t="s">
        <v>4582</v>
      </c>
      <c r="K1039" s="230" t="s">
        <v>5034</v>
      </c>
      <c r="L1039" s="231" t="s">
        <v>5031</v>
      </c>
    </row>
    <row r="1040" spans="1:12" s="34" customFormat="1" ht="69">
      <c r="A1040" s="222">
        <v>1038</v>
      </c>
      <c r="B1040" s="223" t="s">
        <v>5035</v>
      </c>
      <c r="C1040" s="224"/>
      <c r="D1040" s="234">
        <f>2012-1944</f>
        <v>68</v>
      </c>
      <c r="E1040" s="225">
        <v>16430</v>
      </c>
      <c r="F1040" s="232">
        <v>1782421</v>
      </c>
      <c r="G1040" s="227"/>
      <c r="H1040" s="230" t="s">
        <v>4891</v>
      </c>
      <c r="I1040" s="233" t="s">
        <v>5036</v>
      </c>
      <c r="J1040" s="229" t="s">
        <v>4582</v>
      </c>
      <c r="K1040" s="230" t="s">
        <v>4873</v>
      </c>
      <c r="L1040" s="231">
        <v>985949268</v>
      </c>
    </row>
    <row r="1041" spans="1:12" s="34" customFormat="1" ht="136.5">
      <c r="A1041" s="222">
        <v>1039</v>
      </c>
      <c r="B1041" s="223" t="s">
        <v>4704</v>
      </c>
      <c r="C1041" s="224"/>
      <c r="D1041" s="234">
        <f>2012-1940</f>
        <v>72</v>
      </c>
      <c r="E1041" s="225">
        <v>14749</v>
      </c>
      <c r="F1041" s="232">
        <v>1788937</v>
      </c>
      <c r="G1041" s="227">
        <v>984642925</v>
      </c>
      <c r="H1041" s="230" t="s">
        <v>5037</v>
      </c>
      <c r="I1041" s="233" t="s">
        <v>5038</v>
      </c>
      <c r="J1041" s="229" t="s">
        <v>4582</v>
      </c>
      <c r="K1041" s="230" t="s">
        <v>4701</v>
      </c>
      <c r="L1041" s="231">
        <v>981176756</v>
      </c>
    </row>
    <row r="1042" spans="1:12" s="34" customFormat="1" ht="91.5">
      <c r="A1042" s="222">
        <v>1040</v>
      </c>
      <c r="B1042" s="223" t="s">
        <v>5039</v>
      </c>
      <c r="C1042" s="224"/>
      <c r="D1042" s="224">
        <f>2012-1942</f>
        <v>70</v>
      </c>
      <c r="E1042" s="225">
        <v>15491</v>
      </c>
      <c r="F1042" s="226">
        <v>1791059</v>
      </c>
      <c r="G1042" s="227" t="s">
        <v>5040</v>
      </c>
      <c r="H1042" s="223" t="s">
        <v>5041</v>
      </c>
      <c r="I1042" s="228" t="s">
        <v>5042</v>
      </c>
      <c r="J1042" s="229" t="s">
        <v>4582</v>
      </c>
      <c r="K1042" s="230" t="s">
        <v>5043</v>
      </c>
      <c r="L1042" s="231" t="s">
        <v>5044</v>
      </c>
    </row>
    <row r="1043" spans="1:12" s="34" customFormat="1" ht="46.5">
      <c r="A1043" s="222">
        <v>1041</v>
      </c>
      <c r="B1043" s="223" t="s">
        <v>5045</v>
      </c>
      <c r="C1043" s="224"/>
      <c r="D1043" s="224">
        <f>2012-1945</f>
        <v>67</v>
      </c>
      <c r="E1043" s="225">
        <v>16605</v>
      </c>
      <c r="F1043" s="226">
        <v>1797379</v>
      </c>
      <c r="G1043" s="227" t="s">
        <v>5046</v>
      </c>
      <c r="H1043" s="223" t="s">
        <v>4820</v>
      </c>
      <c r="I1043" s="228" t="s">
        <v>5047</v>
      </c>
      <c r="J1043" s="229" t="s">
        <v>4582</v>
      </c>
      <c r="K1043" s="230"/>
      <c r="L1043" s="231"/>
    </row>
    <row r="1044" spans="1:12" s="34" customFormat="1" ht="102.75">
      <c r="A1044" s="222">
        <v>1042</v>
      </c>
      <c r="B1044" s="223" t="s">
        <v>5048</v>
      </c>
      <c r="C1044" s="224" t="s">
        <v>465</v>
      </c>
      <c r="D1044" s="234">
        <f>2012-1940</f>
        <v>72</v>
      </c>
      <c r="E1044" s="225">
        <v>14858</v>
      </c>
      <c r="F1044" s="232">
        <v>1802156</v>
      </c>
      <c r="G1044" s="227">
        <v>991944141</v>
      </c>
      <c r="H1044" s="230" t="s">
        <v>4635</v>
      </c>
      <c r="I1044" s="233" t="s">
        <v>4636</v>
      </c>
      <c r="J1044" s="229" t="s">
        <v>4582</v>
      </c>
      <c r="K1044" s="230" t="s">
        <v>4637</v>
      </c>
      <c r="L1044" s="231">
        <v>971319867</v>
      </c>
    </row>
    <row r="1045" spans="1:12" s="34" customFormat="1" ht="46.5">
      <c r="A1045" s="222">
        <v>1043</v>
      </c>
      <c r="B1045" s="223" t="s">
        <v>5049</v>
      </c>
      <c r="C1045" s="224"/>
      <c r="D1045" s="224">
        <v>78</v>
      </c>
      <c r="E1045" s="225">
        <v>12713</v>
      </c>
      <c r="F1045" s="232">
        <v>1876872</v>
      </c>
      <c r="G1045" s="227"/>
      <c r="H1045" s="230" t="s">
        <v>4948</v>
      </c>
      <c r="I1045" s="228" t="s">
        <v>5050</v>
      </c>
      <c r="J1045" s="229" t="s">
        <v>4582</v>
      </c>
      <c r="K1045" s="230" t="s">
        <v>4873</v>
      </c>
      <c r="L1045" s="231" t="s">
        <v>4926</v>
      </c>
    </row>
    <row r="1046" spans="1:12" s="34" customFormat="1" ht="46.5">
      <c r="A1046" s="222">
        <v>1044</v>
      </c>
      <c r="B1046" s="223" t="s">
        <v>5051</v>
      </c>
      <c r="C1046" s="224"/>
      <c r="D1046" s="234">
        <f>2012-1942</f>
        <v>70</v>
      </c>
      <c r="E1046" s="225">
        <v>15541</v>
      </c>
      <c r="F1046" s="232">
        <v>1888793</v>
      </c>
      <c r="G1046" s="227">
        <v>981702330</v>
      </c>
      <c r="H1046" s="230" t="s">
        <v>5052</v>
      </c>
      <c r="I1046" s="233" t="s">
        <v>5053</v>
      </c>
      <c r="J1046" s="229" t="s">
        <v>4582</v>
      </c>
      <c r="K1046" s="230" t="s">
        <v>5054</v>
      </c>
      <c r="L1046" s="231">
        <v>982652585</v>
      </c>
    </row>
    <row r="1047" spans="1:12" s="34" customFormat="1" ht="80.25">
      <c r="A1047" s="222">
        <v>1045</v>
      </c>
      <c r="B1047" s="223" t="s">
        <v>5055</v>
      </c>
      <c r="C1047" s="224" t="s">
        <v>465</v>
      </c>
      <c r="D1047" s="234">
        <f>2012-1937</f>
        <v>75</v>
      </c>
      <c r="E1047" s="225">
        <v>13757</v>
      </c>
      <c r="F1047" s="232">
        <v>1933742</v>
      </c>
      <c r="G1047" s="227">
        <v>982524739</v>
      </c>
      <c r="H1047" s="230" t="s">
        <v>5056</v>
      </c>
      <c r="I1047" s="233" t="s">
        <v>5057</v>
      </c>
      <c r="J1047" s="229" t="s">
        <v>4582</v>
      </c>
      <c r="K1047" s="230" t="s">
        <v>5058</v>
      </c>
      <c r="L1047" s="231" t="s">
        <v>5059</v>
      </c>
    </row>
    <row r="1048" spans="1:12" s="34" customFormat="1" ht="91.5">
      <c r="A1048" s="222">
        <v>1046</v>
      </c>
      <c r="B1048" s="223" t="s">
        <v>5060</v>
      </c>
      <c r="C1048" s="224"/>
      <c r="D1048" s="224">
        <v>70</v>
      </c>
      <c r="E1048" s="225">
        <v>15549</v>
      </c>
      <c r="F1048" s="232">
        <v>1936002</v>
      </c>
      <c r="G1048" s="227"/>
      <c r="H1048" s="230" t="s">
        <v>5061</v>
      </c>
      <c r="I1048" s="228" t="s">
        <v>5062</v>
      </c>
      <c r="J1048" s="229" t="s">
        <v>4582</v>
      </c>
      <c r="K1048" s="230" t="s">
        <v>5063</v>
      </c>
      <c r="L1048" s="231"/>
    </row>
    <row r="1049" spans="1:12" s="34" customFormat="1" ht="57.75">
      <c r="A1049" s="222">
        <v>1047</v>
      </c>
      <c r="B1049" s="223" t="s">
        <v>5064</v>
      </c>
      <c r="C1049" s="224" t="s">
        <v>5065</v>
      </c>
      <c r="D1049" s="224">
        <f>2012-1937</f>
        <v>75</v>
      </c>
      <c r="E1049" s="225">
        <v>13531</v>
      </c>
      <c r="F1049" s="226">
        <v>1946221</v>
      </c>
      <c r="G1049" s="227">
        <v>961310362</v>
      </c>
      <c r="H1049" s="223" t="s">
        <v>5066</v>
      </c>
      <c r="I1049" s="228" t="s">
        <v>5067</v>
      </c>
      <c r="J1049" s="229" t="s">
        <v>4582</v>
      </c>
      <c r="K1049" s="230"/>
      <c r="L1049" s="231"/>
    </row>
    <row r="1050" spans="1:12" s="34" customFormat="1" ht="57.75">
      <c r="A1050" s="222">
        <v>1048</v>
      </c>
      <c r="B1050" s="223" t="s">
        <v>5068</v>
      </c>
      <c r="C1050" s="224" t="s">
        <v>5069</v>
      </c>
      <c r="D1050" s="234">
        <f>2012-1937</f>
        <v>75</v>
      </c>
      <c r="E1050" s="225">
        <v>13534</v>
      </c>
      <c r="F1050" s="232">
        <v>1948278</v>
      </c>
      <c r="G1050" s="227">
        <v>982482648</v>
      </c>
      <c r="H1050" s="230" t="s">
        <v>5070</v>
      </c>
      <c r="I1050" s="233" t="s">
        <v>5071</v>
      </c>
      <c r="J1050" s="229" t="s">
        <v>4582</v>
      </c>
      <c r="K1050" s="230" t="s">
        <v>5068</v>
      </c>
      <c r="L1050" s="231">
        <v>983297892</v>
      </c>
    </row>
    <row r="1051" spans="1:12" s="34" customFormat="1" ht="57.75">
      <c r="A1051" s="222">
        <v>1049</v>
      </c>
      <c r="B1051" s="223" t="s">
        <v>5072</v>
      </c>
      <c r="C1051" s="224"/>
      <c r="D1051" s="224">
        <f>2012-1944</f>
        <v>68</v>
      </c>
      <c r="E1051" s="225">
        <v>16230</v>
      </c>
      <c r="F1051" s="226">
        <v>1960467</v>
      </c>
      <c r="G1051" s="227"/>
      <c r="H1051" s="223" t="s">
        <v>5073</v>
      </c>
      <c r="I1051" s="228" t="s">
        <v>5074</v>
      </c>
      <c r="J1051" s="229" t="s">
        <v>4582</v>
      </c>
      <c r="K1051" s="230" t="s">
        <v>5075</v>
      </c>
      <c r="L1051" s="231" t="s">
        <v>5076</v>
      </c>
    </row>
    <row r="1052" spans="1:12" s="34" customFormat="1" ht="35.25">
      <c r="A1052" s="222">
        <v>1050</v>
      </c>
      <c r="B1052" s="223" t="s">
        <v>5077</v>
      </c>
      <c r="C1052" s="224"/>
      <c r="D1052" s="224">
        <f>2012-1942</f>
        <v>70</v>
      </c>
      <c r="E1052" s="225">
        <v>15521</v>
      </c>
      <c r="F1052" s="226">
        <v>1967603</v>
      </c>
      <c r="G1052" s="227"/>
      <c r="H1052" s="223" t="s">
        <v>5022</v>
      </c>
      <c r="I1052" s="228" t="s">
        <v>5023</v>
      </c>
      <c r="J1052" s="229" t="s">
        <v>4582</v>
      </c>
      <c r="K1052" s="230"/>
      <c r="L1052" s="231"/>
    </row>
    <row r="1053" spans="1:12" s="34" customFormat="1" ht="147.75">
      <c r="A1053" s="222">
        <v>1051</v>
      </c>
      <c r="B1053" s="223" t="s">
        <v>5078</v>
      </c>
      <c r="C1053" s="224"/>
      <c r="D1053" s="234">
        <f>2012-1936</f>
        <v>76</v>
      </c>
      <c r="E1053" s="225">
        <v>13234</v>
      </c>
      <c r="F1053" s="232">
        <v>1967628</v>
      </c>
      <c r="G1053" s="227">
        <v>984428928</v>
      </c>
      <c r="H1053" s="230" t="s">
        <v>5079</v>
      </c>
      <c r="I1053" s="233" t="s">
        <v>5080</v>
      </c>
      <c r="J1053" s="229" t="s">
        <v>4582</v>
      </c>
      <c r="K1053" s="230" t="s">
        <v>5019</v>
      </c>
      <c r="L1053" s="231" t="s">
        <v>4722</v>
      </c>
    </row>
    <row r="1054" spans="1:12" s="34" customFormat="1" ht="24">
      <c r="A1054" s="222">
        <v>1052</v>
      </c>
      <c r="B1054" s="223" t="s">
        <v>5081</v>
      </c>
      <c r="C1054" s="224"/>
      <c r="D1054" s="224">
        <f>2012-1941</f>
        <v>71</v>
      </c>
      <c r="E1054" s="225">
        <v>15173</v>
      </c>
      <c r="F1054" s="226">
        <v>1995083</v>
      </c>
      <c r="G1054" s="227"/>
      <c r="H1054" s="223" t="s">
        <v>77</v>
      </c>
      <c r="I1054" s="228" t="s">
        <v>1456</v>
      </c>
      <c r="J1054" s="229" t="s">
        <v>4582</v>
      </c>
      <c r="K1054" s="230" t="s">
        <v>4720</v>
      </c>
      <c r="L1054" s="231">
        <v>981250996</v>
      </c>
    </row>
    <row r="1055" spans="1:12" s="34" customFormat="1" ht="46.5">
      <c r="A1055" s="222">
        <v>1053</v>
      </c>
      <c r="B1055" s="223" t="s">
        <v>5082</v>
      </c>
      <c r="C1055" s="224"/>
      <c r="D1055" s="234">
        <f>2012-1944</f>
        <v>68</v>
      </c>
      <c r="E1055" s="225">
        <v>16424</v>
      </c>
      <c r="F1055" s="232">
        <v>2000672</v>
      </c>
      <c r="G1055" s="227"/>
      <c r="H1055" s="230" t="s">
        <v>4948</v>
      </c>
      <c r="I1055" s="233" t="s">
        <v>5083</v>
      </c>
      <c r="J1055" s="229" t="s">
        <v>4582</v>
      </c>
      <c r="K1055" s="230" t="s">
        <v>4873</v>
      </c>
      <c r="L1055" s="231">
        <v>985949268</v>
      </c>
    </row>
    <row r="1056" spans="1:12" s="34" customFormat="1" ht="69">
      <c r="A1056" s="222">
        <v>1054</v>
      </c>
      <c r="B1056" s="223" t="s">
        <v>5084</v>
      </c>
      <c r="C1056" s="224"/>
      <c r="D1056" s="224">
        <f>2012-1933</f>
        <v>79</v>
      </c>
      <c r="E1056" s="225">
        <v>12196</v>
      </c>
      <c r="F1056" s="226">
        <v>2013989</v>
      </c>
      <c r="G1056" s="227" t="s">
        <v>4622</v>
      </c>
      <c r="H1056" s="223" t="s">
        <v>4623</v>
      </c>
      <c r="I1056" s="228" t="s">
        <v>4624</v>
      </c>
      <c r="J1056" s="229" t="s">
        <v>4582</v>
      </c>
      <c r="K1056" s="230" t="s">
        <v>4625</v>
      </c>
      <c r="L1056" s="231" t="s">
        <v>4626</v>
      </c>
    </row>
    <row r="1057" spans="1:12" s="34" customFormat="1" ht="24">
      <c r="A1057" s="222">
        <v>1055</v>
      </c>
      <c r="B1057" s="223" t="s">
        <v>5085</v>
      </c>
      <c r="C1057" s="224" t="s">
        <v>5086</v>
      </c>
      <c r="D1057" s="224">
        <v>77</v>
      </c>
      <c r="E1057" s="225">
        <v>12934</v>
      </c>
      <c r="F1057" s="232">
        <v>2041060</v>
      </c>
      <c r="G1057" s="227" t="s">
        <v>4601</v>
      </c>
      <c r="H1057" s="230" t="s">
        <v>5087</v>
      </c>
      <c r="I1057" s="228"/>
      <c r="J1057" s="229" t="s">
        <v>4582</v>
      </c>
      <c r="K1057" s="230" t="s">
        <v>5088</v>
      </c>
      <c r="L1057" s="231" t="s">
        <v>4598</v>
      </c>
    </row>
    <row r="1058" spans="1:12" s="34" customFormat="1" ht="35.25">
      <c r="A1058" s="222">
        <v>1056</v>
      </c>
      <c r="B1058" s="223" t="s">
        <v>5089</v>
      </c>
      <c r="C1058" s="224"/>
      <c r="D1058" s="224">
        <v>67</v>
      </c>
      <c r="E1058" s="225">
        <v>16798</v>
      </c>
      <c r="F1058" s="232">
        <v>2069542</v>
      </c>
      <c r="G1058" s="227" t="s">
        <v>5031</v>
      </c>
      <c r="H1058" s="230" t="s">
        <v>5090</v>
      </c>
      <c r="I1058" s="228" t="s">
        <v>5091</v>
      </c>
      <c r="J1058" s="229" t="s">
        <v>4582</v>
      </c>
      <c r="K1058" s="230" t="s">
        <v>5092</v>
      </c>
      <c r="L1058" s="231" t="s">
        <v>5093</v>
      </c>
    </row>
    <row r="1059" spans="1:12" s="34" customFormat="1" ht="35.25">
      <c r="A1059" s="222">
        <v>1057</v>
      </c>
      <c r="B1059" s="223" t="s">
        <v>5094</v>
      </c>
      <c r="C1059" s="224" t="s">
        <v>5095</v>
      </c>
      <c r="D1059" s="224">
        <f>2012-1944</f>
        <v>68</v>
      </c>
      <c r="E1059" s="225">
        <v>16273</v>
      </c>
      <c r="F1059" s="226">
        <v>2086730</v>
      </c>
      <c r="G1059" s="227">
        <v>982783555</v>
      </c>
      <c r="H1059" s="223" t="s">
        <v>4582</v>
      </c>
      <c r="I1059" s="228" t="s">
        <v>5096</v>
      </c>
      <c r="J1059" s="229" t="s">
        <v>4582</v>
      </c>
      <c r="K1059" s="230" t="s">
        <v>2035</v>
      </c>
      <c r="L1059" s="231">
        <v>983451326</v>
      </c>
    </row>
    <row r="1060" spans="1:12" s="34" customFormat="1" ht="147.75">
      <c r="A1060" s="222">
        <v>1058</v>
      </c>
      <c r="B1060" s="223" t="s">
        <v>5097</v>
      </c>
      <c r="C1060" s="224"/>
      <c r="D1060" s="224">
        <f>2012-1934</f>
        <v>78</v>
      </c>
      <c r="E1060" s="225">
        <v>12718</v>
      </c>
      <c r="F1060" s="226">
        <v>2110822</v>
      </c>
      <c r="G1060" s="227"/>
      <c r="H1060" s="223" t="s">
        <v>4893</v>
      </c>
      <c r="I1060" s="228" t="s">
        <v>4894</v>
      </c>
      <c r="J1060" s="229" t="s">
        <v>4582</v>
      </c>
      <c r="K1060" s="230"/>
      <c r="L1060" s="231"/>
    </row>
    <row r="1061" spans="1:12" s="34" customFormat="1" ht="80.25">
      <c r="A1061" s="222">
        <v>1059</v>
      </c>
      <c r="B1061" s="223" t="s">
        <v>5098</v>
      </c>
      <c r="C1061" s="224"/>
      <c r="D1061" s="224">
        <f>2012-1932</f>
        <v>80</v>
      </c>
      <c r="E1061" s="225">
        <v>11785</v>
      </c>
      <c r="F1061" s="226">
        <v>2112908</v>
      </c>
      <c r="G1061" s="227" t="s">
        <v>5099</v>
      </c>
      <c r="H1061" s="223" t="s">
        <v>4747</v>
      </c>
      <c r="I1061" s="228" t="s">
        <v>4748</v>
      </c>
      <c r="J1061" s="229" t="s">
        <v>4582</v>
      </c>
      <c r="K1061" s="230" t="s">
        <v>5100</v>
      </c>
      <c r="L1061" s="231" t="s">
        <v>5099</v>
      </c>
    </row>
    <row r="1062" spans="1:12" s="34" customFormat="1" ht="102.75">
      <c r="A1062" s="222">
        <v>1060</v>
      </c>
      <c r="B1062" s="223" t="s">
        <v>5101</v>
      </c>
      <c r="C1062" s="224"/>
      <c r="D1062" s="224">
        <f>2012-1938</f>
        <v>74</v>
      </c>
      <c r="E1062" s="225">
        <v>14148</v>
      </c>
      <c r="F1062" s="226">
        <v>2113279</v>
      </c>
      <c r="G1062" s="227" t="s">
        <v>5102</v>
      </c>
      <c r="H1062" s="223" t="s">
        <v>5103</v>
      </c>
      <c r="I1062" s="228" t="s">
        <v>5104</v>
      </c>
      <c r="J1062" s="229" t="s">
        <v>4582</v>
      </c>
      <c r="K1062" s="230" t="s">
        <v>5105</v>
      </c>
      <c r="L1062" s="231" t="s">
        <v>5106</v>
      </c>
    </row>
    <row r="1063" spans="1:12" s="34" customFormat="1" ht="181.5">
      <c r="A1063" s="222">
        <v>1061</v>
      </c>
      <c r="B1063" s="223" t="s">
        <v>5107</v>
      </c>
      <c r="C1063" s="224"/>
      <c r="D1063" s="234">
        <f>2012-1934</f>
        <v>78</v>
      </c>
      <c r="E1063" s="225">
        <v>12513</v>
      </c>
      <c r="F1063" s="232">
        <v>2117120</v>
      </c>
      <c r="G1063" s="227" t="s">
        <v>4669</v>
      </c>
      <c r="H1063" s="230" t="s">
        <v>5108</v>
      </c>
      <c r="I1063" s="233" t="s">
        <v>4671</v>
      </c>
      <c r="J1063" s="229" t="s">
        <v>4582</v>
      </c>
      <c r="K1063" s="230" t="s">
        <v>4672</v>
      </c>
      <c r="L1063" s="231">
        <v>981836827</v>
      </c>
    </row>
    <row r="1064" spans="1:12" s="34" customFormat="1" ht="192.75">
      <c r="A1064" s="222">
        <v>1062</v>
      </c>
      <c r="B1064" s="223" t="s">
        <v>5109</v>
      </c>
      <c r="C1064" s="224"/>
      <c r="D1064" s="224">
        <f>2012-1942</f>
        <v>70</v>
      </c>
      <c r="E1064" s="225">
        <v>15668</v>
      </c>
      <c r="F1064" s="226">
        <v>2119150</v>
      </c>
      <c r="G1064" s="227" t="s">
        <v>5110</v>
      </c>
      <c r="H1064" s="223" t="s">
        <v>5111</v>
      </c>
      <c r="I1064" s="228" t="s">
        <v>5112</v>
      </c>
      <c r="J1064" s="229" t="s">
        <v>4582</v>
      </c>
      <c r="K1064" s="230" t="s">
        <v>5113</v>
      </c>
      <c r="L1064" s="231" t="s">
        <v>5110</v>
      </c>
    </row>
    <row r="1065" spans="1:12" s="34" customFormat="1" ht="57.75">
      <c r="A1065" s="222">
        <v>1063</v>
      </c>
      <c r="B1065" s="223" t="s">
        <v>5114</v>
      </c>
      <c r="C1065" s="224"/>
      <c r="D1065" s="234">
        <f>2012-1931</f>
        <v>81</v>
      </c>
      <c r="E1065" s="225">
        <v>11545</v>
      </c>
      <c r="F1065" s="232">
        <v>2132108</v>
      </c>
      <c r="G1065" s="227">
        <v>981562528</v>
      </c>
      <c r="H1065" s="230" t="s">
        <v>5115</v>
      </c>
      <c r="I1065" s="233" t="s">
        <v>5116</v>
      </c>
      <c r="J1065" s="229" t="s">
        <v>4582</v>
      </c>
      <c r="K1065" s="230" t="s">
        <v>5117</v>
      </c>
      <c r="L1065" s="231">
        <v>983339490</v>
      </c>
    </row>
    <row r="1066" spans="1:12" s="34" customFormat="1" ht="35.25">
      <c r="A1066" s="222">
        <v>1064</v>
      </c>
      <c r="B1066" s="223" t="s">
        <v>5118</v>
      </c>
      <c r="C1066" s="224" t="s">
        <v>5119</v>
      </c>
      <c r="D1066" s="224">
        <f>2012-1937</f>
        <v>75</v>
      </c>
      <c r="E1066" s="225">
        <v>13698</v>
      </c>
      <c r="F1066" s="226">
        <v>2139231</v>
      </c>
      <c r="G1066" s="227" t="s">
        <v>5120</v>
      </c>
      <c r="H1066" s="223" t="s">
        <v>5121</v>
      </c>
      <c r="I1066" s="228"/>
      <c r="J1066" s="229" t="s">
        <v>4582</v>
      </c>
      <c r="K1066" s="230"/>
      <c r="L1066" s="231"/>
    </row>
    <row r="1067" spans="1:12" s="34" customFormat="1" ht="35.25">
      <c r="A1067" s="222">
        <v>1065</v>
      </c>
      <c r="B1067" s="223" t="s">
        <v>5122</v>
      </c>
      <c r="C1067" s="224"/>
      <c r="D1067" s="234">
        <f>2012-1932</f>
        <v>80</v>
      </c>
      <c r="E1067" s="225">
        <v>11828</v>
      </c>
      <c r="F1067" s="232">
        <v>2154693</v>
      </c>
      <c r="G1067" s="227">
        <v>982172835</v>
      </c>
      <c r="H1067" s="230" t="s">
        <v>5123</v>
      </c>
      <c r="I1067" s="233" t="s">
        <v>5124</v>
      </c>
      <c r="J1067" s="229" t="s">
        <v>4582</v>
      </c>
      <c r="K1067" s="230" t="s">
        <v>4681</v>
      </c>
      <c r="L1067" s="231">
        <v>981358138</v>
      </c>
    </row>
    <row r="1068" spans="1:12" s="34" customFormat="1" ht="181.5">
      <c r="A1068" s="222">
        <v>1066</v>
      </c>
      <c r="B1068" s="223" t="s">
        <v>5125</v>
      </c>
      <c r="C1068" s="224" t="s">
        <v>5126</v>
      </c>
      <c r="D1068" s="224">
        <f>2012-1923</f>
        <v>89</v>
      </c>
      <c r="E1068" s="225">
        <v>8561</v>
      </c>
      <c r="F1068" s="226">
        <v>2163053</v>
      </c>
      <c r="G1068" s="227" t="s">
        <v>5127</v>
      </c>
      <c r="H1068" s="223" t="s">
        <v>4582</v>
      </c>
      <c r="I1068" s="228" t="s">
        <v>5128</v>
      </c>
      <c r="J1068" s="229" t="s">
        <v>4582</v>
      </c>
      <c r="K1068" s="230"/>
      <c r="L1068" s="231"/>
    </row>
    <row r="1069" spans="1:12" s="34" customFormat="1" ht="35.25">
      <c r="A1069" s="222">
        <v>1067</v>
      </c>
      <c r="B1069" s="223" t="s">
        <v>5129</v>
      </c>
      <c r="C1069" s="224" t="s">
        <v>3814</v>
      </c>
      <c r="D1069" s="224">
        <f>2012-1934</f>
        <v>78</v>
      </c>
      <c r="E1069" s="225">
        <v>12587</v>
      </c>
      <c r="F1069" s="226">
        <v>2194180</v>
      </c>
      <c r="G1069" s="227">
        <v>984789943</v>
      </c>
      <c r="H1069" s="223" t="s">
        <v>5130</v>
      </c>
      <c r="I1069" s="228" t="s">
        <v>5131</v>
      </c>
      <c r="J1069" s="229" t="s">
        <v>4582</v>
      </c>
      <c r="K1069" s="230" t="s">
        <v>5132</v>
      </c>
      <c r="L1069" s="231">
        <v>982247454</v>
      </c>
    </row>
    <row r="1070" spans="1:12" s="34" customFormat="1" ht="181.5">
      <c r="A1070" s="222">
        <v>1068</v>
      </c>
      <c r="B1070" s="223" t="s">
        <v>5133</v>
      </c>
      <c r="C1070" s="224" t="s">
        <v>511</v>
      </c>
      <c r="D1070" s="224">
        <f>2012-1921</f>
        <v>91</v>
      </c>
      <c r="E1070" s="225">
        <v>7674</v>
      </c>
      <c r="F1070" s="226">
        <v>2218714</v>
      </c>
      <c r="G1070" s="227" t="s">
        <v>5127</v>
      </c>
      <c r="H1070" s="223" t="s">
        <v>4582</v>
      </c>
      <c r="I1070" s="228" t="s">
        <v>5128</v>
      </c>
      <c r="J1070" s="229" t="s">
        <v>4582</v>
      </c>
      <c r="K1070" s="230"/>
      <c r="L1070" s="231"/>
    </row>
    <row r="1071" spans="1:12" s="34" customFormat="1" ht="35.25">
      <c r="A1071" s="222">
        <v>1069</v>
      </c>
      <c r="B1071" s="223" t="s">
        <v>5134</v>
      </c>
      <c r="C1071" s="224"/>
      <c r="D1071" s="224">
        <v>80</v>
      </c>
      <c r="E1071" s="225">
        <v>11693</v>
      </c>
      <c r="F1071" s="232">
        <v>2224633</v>
      </c>
      <c r="G1071" s="227" t="s">
        <v>5135</v>
      </c>
      <c r="H1071" s="230"/>
      <c r="I1071" s="228" t="s">
        <v>5136</v>
      </c>
      <c r="J1071" s="229" t="s">
        <v>4582</v>
      </c>
      <c r="K1071" s="230" t="s">
        <v>5137</v>
      </c>
      <c r="L1071" s="231"/>
    </row>
    <row r="1072" spans="1:12" s="34" customFormat="1" ht="249">
      <c r="A1072" s="222">
        <v>1070</v>
      </c>
      <c r="B1072" s="223" t="s">
        <v>5138</v>
      </c>
      <c r="C1072" s="224"/>
      <c r="D1072" s="224">
        <f>2012-1939</f>
        <v>73</v>
      </c>
      <c r="E1072" s="225">
        <v>14556</v>
      </c>
      <c r="F1072" s="226">
        <v>2243029</v>
      </c>
      <c r="G1072" s="227" t="s">
        <v>5139</v>
      </c>
      <c r="H1072" s="223" t="s">
        <v>5140</v>
      </c>
      <c r="I1072" s="228" t="s">
        <v>5141</v>
      </c>
      <c r="J1072" s="229" t="s">
        <v>4582</v>
      </c>
      <c r="K1072" s="230" t="s">
        <v>4690</v>
      </c>
      <c r="L1072" s="231" t="s">
        <v>5139</v>
      </c>
    </row>
    <row r="1073" spans="1:12" s="34" customFormat="1" ht="260.25">
      <c r="A1073" s="222">
        <v>1071</v>
      </c>
      <c r="B1073" s="223" t="s">
        <v>5142</v>
      </c>
      <c r="C1073" s="224"/>
      <c r="D1073" s="234">
        <f>2012-1938</f>
        <v>74</v>
      </c>
      <c r="E1073" s="225">
        <v>14057</v>
      </c>
      <c r="F1073" s="232">
        <v>2243833</v>
      </c>
      <c r="G1073" s="227">
        <v>983330261</v>
      </c>
      <c r="H1073" s="230" t="s">
        <v>5143</v>
      </c>
      <c r="I1073" s="233" t="s">
        <v>4619</v>
      </c>
      <c r="J1073" s="229" t="s">
        <v>4582</v>
      </c>
      <c r="K1073" s="230" t="s">
        <v>4620</v>
      </c>
      <c r="L1073" s="231">
        <v>982908392</v>
      </c>
    </row>
    <row r="1074" spans="1:12" s="34" customFormat="1" ht="57.75">
      <c r="A1074" s="222">
        <v>1072</v>
      </c>
      <c r="B1074" s="223" t="s">
        <v>5144</v>
      </c>
      <c r="C1074" s="224"/>
      <c r="D1074" s="224">
        <f>2012-1942</f>
        <v>70</v>
      </c>
      <c r="E1074" s="225">
        <v>15443</v>
      </c>
      <c r="F1074" s="226">
        <v>2244268</v>
      </c>
      <c r="G1074" s="227" t="s">
        <v>5145</v>
      </c>
      <c r="H1074" s="223" t="s">
        <v>5146</v>
      </c>
      <c r="I1074" s="228" t="s">
        <v>5147</v>
      </c>
      <c r="J1074" s="229" t="s">
        <v>4582</v>
      </c>
      <c r="K1074" s="230" t="s">
        <v>5148</v>
      </c>
      <c r="L1074" s="231" t="s">
        <v>5149</v>
      </c>
    </row>
    <row r="1075" spans="1:12" s="34" customFormat="1" ht="114">
      <c r="A1075" s="222">
        <v>1073</v>
      </c>
      <c r="B1075" s="223" t="s">
        <v>5150</v>
      </c>
      <c r="C1075" s="224"/>
      <c r="D1075" s="234">
        <f>2012-1942</f>
        <v>70</v>
      </c>
      <c r="E1075" s="225">
        <v>15440</v>
      </c>
      <c r="F1075" s="232">
        <v>2267173</v>
      </c>
      <c r="G1075" s="227">
        <v>983412349</v>
      </c>
      <c r="H1075" s="230" t="s">
        <v>5151</v>
      </c>
      <c r="I1075" s="233" t="s">
        <v>5152</v>
      </c>
      <c r="J1075" s="229" t="s">
        <v>4582</v>
      </c>
      <c r="K1075" s="230" t="s">
        <v>4638</v>
      </c>
      <c r="L1075" s="231">
        <v>981931873</v>
      </c>
    </row>
    <row r="1076" spans="1:12" s="34" customFormat="1" ht="136.5">
      <c r="A1076" s="222">
        <v>1074</v>
      </c>
      <c r="B1076" s="223" t="s">
        <v>5153</v>
      </c>
      <c r="C1076" s="224"/>
      <c r="D1076" s="234">
        <f>2012-1940</f>
        <v>72</v>
      </c>
      <c r="E1076" s="225">
        <v>14798</v>
      </c>
      <c r="F1076" s="232">
        <v>2286531</v>
      </c>
      <c r="G1076" s="227">
        <v>984192891</v>
      </c>
      <c r="H1076" s="230" t="s">
        <v>5154</v>
      </c>
      <c r="I1076" s="233" t="s">
        <v>5155</v>
      </c>
      <c r="J1076" s="229" t="s">
        <v>4582</v>
      </c>
      <c r="K1076" s="230" t="s">
        <v>5156</v>
      </c>
      <c r="L1076" s="231">
        <v>981702330</v>
      </c>
    </row>
    <row r="1077" spans="1:12" s="34" customFormat="1" ht="80.25">
      <c r="A1077" s="222">
        <v>1075</v>
      </c>
      <c r="B1077" s="223" t="s">
        <v>5157</v>
      </c>
      <c r="C1077" s="224" t="s">
        <v>70</v>
      </c>
      <c r="D1077" s="224">
        <f>2012-1946</f>
        <v>66</v>
      </c>
      <c r="E1077" s="225">
        <v>16863</v>
      </c>
      <c r="F1077" s="226">
        <v>2311787</v>
      </c>
      <c r="G1077" s="227"/>
      <c r="H1077" s="223" t="s">
        <v>5032</v>
      </c>
      <c r="I1077" s="228" t="s">
        <v>5158</v>
      </c>
      <c r="J1077" s="229" t="s">
        <v>4582</v>
      </c>
      <c r="K1077" s="230"/>
      <c r="L1077" s="231"/>
    </row>
    <row r="1078" spans="1:12" s="34" customFormat="1" ht="80.25">
      <c r="A1078" s="222">
        <v>1076</v>
      </c>
      <c r="B1078" s="223" t="s">
        <v>5159</v>
      </c>
      <c r="C1078" s="224"/>
      <c r="D1078" s="224">
        <f>2012-1942</f>
        <v>70</v>
      </c>
      <c r="E1078" s="225">
        <v>15551</v>
      </c>
      <c r="F1078" s="226">
        <v>2338246</v>
      </c>
      <c r="G1078" s="227" t="s">
        <v>5160</v>
      </c>
      <c r="H1078" s="223" t="s">
        <v>5161</v>
      </c>
      <c r="I1078" s="228" t="s">
        <v>5162</v>
      </c>
      <c r="J1078" s="229" t="s">
        <v>4582</v>
      </c>
      <c r="K1078" s="230"/>
      <c r="L1078" s="231"/>
    </row>
    <row r="1079" spans="1:12" s="34" customFormat="1" ht="57.75">
      <c r="A1079" s="222">
        <v>1077</v>
      </c>
      <c r="B1079" s="223" t="s">
        <v>5163</v>
      </c>
      <c r="C1079" s="224" t="s">
        <v>5164</v>
      </c>
      <c r="D1079" s="224">
        <v>83</v>
      </c>
      <c r="E1079" s="225">
        <v>10609</v>
      </c>
      <c r="F1079" s="232">
        <v>2357125</v>
      </c>
      <c r="G1079" s="227" t="s">
        <v>5165</v>
      </c>
      <c r="H1079" s="230" t="s">
        <v>77</v>
      </c>
      <c r="I1079" s="228" t="s">
        <v>5166</v>
      </c>
      <c r="J1079" s="229" t="s">
        <v>4582</v>
      </c>
      <c r="K1079" s="230" t="s">
        <v>5167</v>
      </c>
      <c r="L1079" s="231" t="s">
        <v>5168</v>
      </c>
    </row>
    <row r="1080" spans="1:12" s="34" customFormat="1" ht="46.5">
      <c r="A1080" s="222">
        <v>1078</v>
      </c>
      <c r="B1080" s="223" t="s">
        <v>5169</v>
      </c>
      <c r="C1080" s="224"/>
      <c r="D1080" s="224">
        <v>81</v>
      </c>
      <c r="E1080" s="225">
        <v>11617</v>
      </c>
      <c r="F1080" s="232">
        <v>2388162</v>
      </c>
      <c r="G1080" s="227" t="s">
        <v>4944</v>
      </c>
      <c r="H1080" s="230" t="s">
        <v>4945</v>
      </c>
      <c r="I1080" s="233" t="s">
        <v>5170</v>
      </c>
      <c r="J1080" s="229" t="s">
        <v>4582</v>
      </c>
      <c r="K1080" s="230" t="s">
        <v>4724</v>
      </c>
      <c r="L1080" s="231">
        <v>21634633</v>
      </c>
    </row>
    <row r="1081" spans="1:12" s="34" customFormat="1" ht="35.25">
      <c r="A1081" s="222">
        <v>1079</v>
      </c>
      <c r="B1081" s="223" t="s">
        <v>5171</v>
      </c>
      <c r="C1081" s="224"/>
      <c r="D1081" s="224">
        <v>72</v>
      </c>
      <c r="E1081" s="225">
        <v>14968</v>
      </c>
      <c r="F1081" s="232">
        <v>2406316</v>
      </c>
      <c r="G1081" s="227" t="s">
        <v>5172</v>
      </c>
      <c r="H1081" s="230" t="s">
        <v>5173</v>
      </c>
      <c r="I1081" s="228" t="s">
        <v>5091</v>
      </c>
      <c r="J1081" s="229" t="s">
        <v>4582</v>
      </c>
      <c r="K1081" s="230" t="s">
        <v>5034</v>
      </c>
      <c r="L1081" s="231" t="s">
        <v>5031</v>
      </c>
    </row>
    <row r="1082" spans="1:12" s="34" customFormat="1" ht="35.25">
      <c r="A1082" s="222">
        <v>1080</v>
      </c>
      <c r="B1082" s="223" t="s">
        <v>5174</v>
      </c>
      <c r="C1082" s="224"/>
      <c r="D1082" s="224">
        <f>2012-1932</f>
        <v>80</v>
      </c>
      <c r="E1082" s="225">
        <v>12036</v>
      </c>
      <c r="F1082" s="226">
        <v>2438262</v>
      </c>
      <c r="G1082" s="227"/>
      <c r="H1082" s="223" t="s">
        <v>5175</v>
      </c>
      <c r="I1082" s="228" t="s">
        <v>5176</v>
      </c>
      <c r="J1082" s="229" t="s">
        <v>4582</v>
      </c>
      <c r="K1082" s="230" t="s">
        <v>5177</v>
      </c>
      <c r="L1082" s="231">
        <v>981213031</v>
      </c>
    </row>
    <row r="1083" spans="1:12" s="34" customFormat="1" ht="57.75">
      <c r="A1083" s="222">
        <v>1081</v>
      </c>
      <c r="B1083" s="223" t="s">
        <v>5178</v>
      </c>
      <c r="C1083" s="224"/>
      <c r="D1083" s="234">
        <f>2012-1941</f>
        <v>71</v>
      </c>
      <c r="E1083" s="225">
        <v>15260</v>
      </c>
      <c r="F1083" s="232">
        <v>2441571</v>
      </c>
      <c r="G1083" s="227"/>
      <c r="H1083" s="230" t="s">
        <v>4891</v>
      </c>
      <c r="I1083" s="233" t="s">
        <v>5179</v>
      </c>
      <c r="J1083" s="229" t="s">
        <v>4582</v>
      </c>
      <c r="K1083" s="230" t="s">
        <v>4873</v>
      </c>
      <c r="L1083" s="231">
        <v>985949268</v>
      </c>
    </row>
    <row r="1084" spans="1:12" s="34" customFormat="1" ht="80.25">
      <c r="A1084" s="222">
        <v>1082</v>
      </c>
      <c r="B1084" s="223" t="s">
        <v>5180</v>
      </c>
      <c r="C1084" s="224"/>
      <c r="D1084" s="224">
        <f>2012-1942</f>
        <v>70</v>
      </c>
      <c r="E1084" s="225">
        <v>15459</v>
      </c>
      <c r="F1084" s="231">
        <v>2473696</v>
      </c>
      <c r="G1084" s="227">
        <v>981249600</v>
      </c>
      <c r="H1084" s="223" t="s">
        <v>5181</v>
      </c>
      <c r="I1084" s="228" t="s">
        <v>5182</v>
      </c>
      <c r="J1084" s="229" t="s">
        <v>4582</v>
      </c>
      <c r="K1084" s="224"/>
      <c r="L1084" s="231"/>
    </row>
    <row r="1085" spans="1:12" s="34" customFormat="1" ht="46.5">
      <c r="A1085" s="222">
        <v>1083</v>
      </c>
      <c r="B1085" s="223" t="s">
        <v>5183</v>
      </c>
      <c r="C1085" s="224"/>
      <c r="D1085" s="234">
        <f>2012-1935</f>
        <v>77</v>
      </c>
      <c r="E1085" s="225">
        <v>13144</v>
      </c>
      <c r="F1085" s="232">
        <v>2502170</v>
      </c>
      <c r="G1085" s="227"/>
      <c r="H1085" s="230" t="s">
        <v>5184</v>
      </c>
      <c r="I1085" s="233" t="s">
        <v>5185</v>
      </c>
      <c r="J1085" s="229" t="s">
        <v>4582</v>
      </c>
      <c r="K1085" s="230" t="s">
        <v>4873</v>
      </c>
      <c r="L1085" s="231">
        <v>985949268</v>
      </c>
    </row>
    <row r="1086" spans="1:12" s="34" customFormat="1" ht="91.5">
      <c r="A1086" s="222">
        <v>1084</v>
      </c>
      <c r="B1086" s="223" t="s">
        <v>5186</v>
      </c>
      <c r="C1086" s="224"/>
      <c r="D1086" s="224">
        <f>2012-1929</f>
        <v>83</v>
      </c>
      <c r="E1086" s="225">
        <v>10620</v>
      </c>
      <c r="F1086" s="226">
        <v>2508268</v>
      </c>
      <c r="G1086" s="227" t="s">
        <v>5187</v>
      </c>
      <c r="H1086" s="223" t="s">
        <v>5188</v>
      </c>
      <c r="I1086" s="228" t="s">
        <v>5189</v>
      </c>
      <c r="J1086" s="229" t="s">
        <v>4582</v>
      </c>
      <c r="K1086" s="230"/>
      <c r="L1086" s="231"/>
    </row>
    <row r="1087" spans="1:12" s="34" customFormat="1" ht="57.75">
      <c r="A1087" s="222">
        <v>1085</v>
      </c>
      <c r="B1087" s="223" t="s">
        <v>5190</v>
      </c>
      <c r="C1087" s="224"/>
      <c r="D1087" s="234">
        <f>2012-1938</f>
        <v>74</v>
      </c>
      <c r="E1087" s="225">
        <v>13881</v>
      </c>
      <c r="F1087" s="232">
        <v>2515434</v>
      </c>
      <c r="G1087" s="227">
        <v>982814997</v>
      </c>
      <c r="H1087" s="230" t="s">
        <v>5191</v>
      </c>
      <c r="I1087" s="233" t="s">
        <v>5192</v>
      </c>
      <c r="J1087" s="229" t="s">
        <v>4582</v>
      </c>
      <c r="K1087" s="230" t="s">
        <v>4646</v>
      </c>
      <c r="L1087" s="231">
        <v>984392766</v>
      </c>
    </row>
    <row r="1088" spans="1:12" s="34" customFormat="1" ht="35.25">
      <c r="A1088" s="222">
        <v>1086</v>
      </c>
      <c r="B1088" s="223" t="s">
        <v>5193</v>
      </c>
      <c r="C1088" s="224"/>
      <c r="D1088" s="224">
        <f>2012-1937</f>
        <v>75</v>
      </c>
      <c r="E1088" s="225">
        <v>13752</v>
      </c>
      <c r="F1088" s="226">
        <v>2515501</v>
      </c>
      <c r="G1088" s="227" t="s">
        <v>4586</v>
      </c>
      <c r="H1088" s="223" t="s">
        <v>4587</v>
      </c>
      <c r="I1088" s="228"/>
      <c r="J1088" s="229" t="s">
        <v>4582</v>
      </c>
      <c r="K1088" s="230" t="s">
        <v>5194</v>
      </c>
      <c r="L1088" s="231" t="s">
        <v>5195</v>
      </c>
    </row>
    <row r="1089" spans="1:12" s="34" customFormat="1" ht="24">
      <c r="A1089" s="222">
        <v>1087</v>
      </c>
      <c r="B1089" s="223" t="s">
        <v>5196</v>
      </c>
      <c r="C1089" s="224" t="s">
        <v>500</v>
      </c>
      <c r="D1089" s="224">
        <f>2012-1936</f>
        <v>76</v>
      </c>
      <c r="E1089" s="225">
        <v>13192</v>
      </c>
      <c r="F1089" s="226">
        <v>2529788</v>
      </c>
      <c r="G1089" s="227">
        <v>21649361</v>
      </c>
      <c r="H1089" s="223" t="s">
        <v>5197</v>
      </c>
      <c r="I1089" s="228" t="s">
        <v>5198</v>
      </c>
      <c r="J1089" s="229" t="s">
        <v>4582</v>
      </c>
      <c r="K1089" s="230" t="s">
        <v>5199</v>
      </c>
      <c r="L1089" s="231">
        <v>982207499</v>
      </c>
    </row>
    <row r="1090" spans="1:12" s="34" customFormat="1" ht="125.25">
      <c r="A1090" s="222">
        <v>1088</v>
      </c>
      <c r="B1090" s="223" t="s">
        <v>5200</v>
      </c>
      <c r="C1090" s="224"/>
      <c r="D1090" s="234">
        <f>2012-1941</f>
        <v>71</v>
      </c>
      <c r="E1090" s="225">
        <v>15078</v>
      </c>
      <c r="F1090" s="232">
        <v>2537537</v>
      </c>
      <c r="G1090" s="227"/>
      <c r="H1090" s="230" t="s">
        <v>4891</v>
      </c>
      <c r="I1090" s="233" t="s">
        <v>5201</v>
      </c>
      <c r="J1090" s="229" t="s">
        <v>4582</v>
      </c>
      <c r="K1090" s="230" t="s">
        <v>4873</v>
      </c>
      <c r="L1090" s="231">
        <v>985949268</v>
      </c>
    </row>
    <row r="1091" spans="1:12" s="34" customFormat="1" ht="80.25">
      <c r="A1091" s="222">
        <v>1089</v>
      </c>
      <c r="B1091" s="223" t="s">
        <v>5202</v>
      </c>
      <c r="C1091" s="224"/>
      <c r="D1091" s="234">
        <f>2012-1943</f>
        <v>69</v>
      </c>
      <c r="E1091" s="225">
        <v>15865</v>
      </c>
      <c r="F1091" s="232">
        <v>2563102</v>
      </c>
      <c r="G1091" s="227">
        <v>984410055</v>
      </c>
      <c r="H1091" s="230" t="s">
        <v>5203</v>
      </c>
      <c r="I1091" s="233" t="s">
        <v>5204</v>
      </c>
      <c r="J1091" s="229" t="s">
        <v>4582</v>
      </c>
      <c r="K1091" s="230" t="s">
        <v>4759</v>
      </c>
      <c r="L1091" s="231" t="s">
        <v>4642</v>
      </c>
    </row>
    <row r="1092" spans="1:12" s="34" customFormat="1" ht="69">
      <c r="A1092" s="222">
        <v>1090</v>
      </c>
      <c r="B1092" s="223" t="s">
        <v>5205</v>
      </c>
      <c r="C1092" s="224" t="s">
        <v>5206</v>
      </c>
      <c r="D1092" s="224">
        <f>2012-1944</f>
        <v>68</v>
      </c>
      <c r="E1092" s="225">
        <v>16349</v>
      </c>
      <c r="F1092" s="226">
        <v>2568550</v>
      </c>
      <c r="G1092" s="227">
        <v>981681530</v>
      </c>
      <c r="H1092" s="223" t="s">
        <v>5207</v>
      </c>
      <c r="I1092" s="228" t="s">
        <v>5208</v>
      </c>
      <c r="J1092" s="229" t="s">
        <v>4582</v>
      </c>
      <c r="K1092" s="230" t="s">
        <v>5209</v>
      </c>
      <c r="L1092" s="231">
        <v>984436176</v>
      </c>
    </row>
    <row r="1093" spans="1:12" s="34" customFormat="1" ht="57.75">
      <c r="A1093" s="222">
        <v>1091</v>
      </c>
      <c r="B1093" s="223" t="s">
        <v>5210</v>
      </c>
      <c r="C1093" s="224"/>
      <c r="D1093" s="234">
        <f>2012-1945</f>
        <v>67</v>
      </c>
      <c r="E1093" s="225">
        <v>16746</v>
      </c>
      <c r="F1093" s="232">
        <v>2581231</v>
      </c>
      <c r="G1093" s="227">
        <v>981702330</v>
      </c>
      <c r="H1093" s="230" t="s">
        <v>5211</v>
      </c>
      <c r="I1093" s="233" t="s">
        <v>5212</v>
      </c>
      <c r="J1093" s="229" t="s">
        <v>4582</v>
      </c>
      <c r="K1093" s="230" t="s">
        <v>5213</v>
      </c>
      <c r="L1093" s="231">
        <v>984192891</v>
      </c>
    </row>
    <row r="1094" spans="1:12" s="34" customFormat="1" ht="46.5">
      <c r="A1094" s="222">
        <v>1092</v>
      </c>
      <c r="B1094" s="223" t="s">
        <v>5214</v>
      </c>
      <c r="C1094" s="224"/>
      <c r="D1094" s="224">
        <f>2012-1940</f>
        <v>72</v>
      </c>
      <c r="E1094" s="225">
        <v>14635</v>
      </c>
      <c r="F1094" s="226">
        <v>2584200</v>
      </c>
      <c r="G1094" s="227">
        <v>971664114</v>
      </c>
      <c r="H1094" s="223" t="s">
        <v>5215</v>
      </c>
      <c r="I1094" s="228" t="s">
        <v>5216</v>
      </c>
      <c r="J1094" s="229" t="s">
        <v>4582</v>
      </c>
      <c r="K1094" s="230" t="s">
        <v>5217</v>
      </c>
      <c r="L1094" s="231">
        <v>971664114</v>
      </c>
    </row>
    <row r="1095" spans="1:12" s="34" customFormat="1" ht="57.75">
      <c r="A1095" s="222">
        <v>1093</v>
      </c>
      <c r="B1095" s="223" t="s">
        <v>5218</v>
      </c>
      <c r="C1095" s="224" t="s">
        <v>517</v>
      </c>
      <c r="D1095" s="224">
        <f>2012-1934</f>
        <v>78</v>
      </c>
      <c r="E1095" s="225">
        <v>12679</v>
      </c>
      <c r="F1095" s="226">
        <v>2584277</v>
      </c>
      <c r="G1095" s="227">
        <v>983200051</v>
      </c>
      <c r="H1095" s="223" t="s">
        <v>5219</v>
      </c>
      <c r="I1095" s="228" t="s">
        <v>5220</v>
      </c>
      <c r="J1095" s="229" t="s">
        <v>4582</v>
      </c>
      <c r="K1095" s="230" t="s">
        <v>5221</v>
      </c>
      <c r="L1095" s="231">
        <v>981793340</v>
      </c>
    </row>
    <row r="1096" spans="1:12" s="34" customFormat="1" ht="57.75">
      <c r="A1096" s="222">
        <v>1094</v>
      </c>
      <c r="B1096" s="223" t="s">
        <v>5222</v>
      </c>
      <c r="C1096" s="224" t="s">
        <v>5223</v>
      </c>
      <c r="D1096" s="224">
        <f>2012-1939</f>
        <v>73</v>
      </c>
      <c r="E1096" s="225">
        <v>14604</v>
      </c>
      <c r="F1096" s="226">
        <v>2589798</v>
      </c>
      <c r="G1096" s="227">
        <v>983200051</v>
      </c>
      <c r="H1096" s="223" t="s">
        <v>5219</v>
      </c>
      <c r="I1096" s="228" t="s">
        <v>5220</v>
      </c>
      <c r="J1096" s="229" t="s">
        <v>4582</v>
      </c>
      <c r="K1096" s="230" t="s">
        <v>5224</v>
      </c>
      <c r="L1096" s="231">
        <v>981421653</v>
      </c>
    </row>
    <row r="1097" spans="1:12" s="34" customFormat="1" ht="46.5">
      <c r="A1097" s="222">
        <v>1095</v>
      </c>
      <c r="B1097" s="223" t="s">
        <v>5225</v>
      </c>
      <c r="C1097" s="224" t="s">
        <v>513</v>
      </c>
      <c r="D1097" s="224">
        <f>2012-1940</f>
        <v>72</v>
      </c>
      <c r="E1097" s="225">
        <v>14843</v>
      </c>
      <c r="F1097" s="226">
        <v>2618500</v>
      </c>
      <c r="G1097" s="227">
        <v>971921606</v>
      </c>
      <c r="H1097" s="223" t="s">
        <v>5226</v>
      </c>
      <c r="I1097" s="228" t="s">
        <v>5227</v>
      </c>
      <c r="J1097" s="229" t="s">
        <v>4582</v>
      </c>
      <c r="K1097" s="230" t="s">
        <v>4734</v>
      </c>
      <c r="L1097" s="231">
        <v>971921606</v>
      </c>
    </row>
    <row r="1098" spans="1:12" s="34" customFormat="1" ht="226.5">
      <c r="A1098" s="222">
        <v>1096</v>
      </c>
      <c r="B1098" s="223" t="s">
        <v>5228</v>
      </c>
      <c r="C1098" s="224"/>
      <c r="D1098" s="234">
        <f>2012-1935</f>
        <v>77</v>
      </c>
      <c r="E1098" s="225">
        <v>12789</v>
      </c>
      <c r="F1098" s="235">
        <v>2636881</v>
      </c>
      <c r="G1098" s="227">
        <v>984570230</v>
      </c>
      <c r="H1098" s="230" t="s">
        <v>5229</v>
      </c>
      <c r="I1098" s="233" t="s">
        <v>5230</v>
      </c>
      <c r="J1098" s="229" t="s">
        <v>4582</v>
      </c>
      <c r="K1098" s="224" t="s">
        <v>5231</v>
      </c>
      <c r="L1098" s="231">
        <v>983453381</v>
      </c>
    </row>
    <row r="1099" spans="1:12" s="34" customFormat="1" ht="35.25">
      <c r="A1099" s="222">
        <v>1097</v>
      </c>
      <c r="B1099" s="223" t="s">
        <v>5232</v>
      </c>
      <c r="C1099" s="224"/>
      <c r="D1099" s="224">
        <f>2012-1932</f>
        <v>80</v>
      </c>
      <c r="E1099" s="225">
        <v>11966</v>
      </c>
      <c r="F1099" s="226">
        <v>2650661</v>
      </c>
      <c r="G1099" s="227"/>
      <c r="H1099" s="223" t="s">
        <v>5233</v>
      </c>
      <c r="I1099" s="228" t="s">
        <v>5234</v>
      </c>
      <c r="J1099" s="229" t="s">
        <v>4582</v>
      </c>
      <c r="K1099" s="230" t="s">
        <v>5235</v>
      </c>
      <c r="L1099" s="231">
        <v>982358114</v>
      </c>
    </row>
    <row r="1100" spans="1:12" s="34" customFormat="1" ht="125.25">
      <c r="A1100" s="222">
        <v>1098</v>
      </c>
      <c r="B1100" s="223" t="s">
        <v>5236</v>
      </c>
      <c r="C1100" s="224"/>
      <c r="D1100" s="224">
        <f>2012-1945</f>
        <v>67</v>
      </c>
      <c r="E1100" s="225">
        <v>16559</v>
      </c>
      <c r="F1100" s="226">
        <v>2663767</v>
      </c>
      <c r="G1100" s="227" t="s">
        <v>5237</v>
      </c>
      <c r="H1100" s="223" t="s">
        <v>5238</v>
      </c>
      <c r="I1100" s="228" t="s">
        <v>5239</v>
      </c>
      <c r="J1100" s="229" t="s">
        <v>4582</v>
      </c>
      <c r="K1100" s="230" t="s">
        <v>5240</v>
      </c>
      <c r="L1100" s="231" t="s">
        <v>5241</v>
      </c>
    </row>
    <row r="1101" spans="1:12" s="34" customFormat="1" ht="24">
      <c r="A1101" s="222">
        <v>1099</v>
      </c>
      <c r="B1101" s="223" t="s">
        <v>5242</v>
      </c>
      <c r="C1101" s="224"/>
      <c r="D1101" s="224">
        <v>67</v>
      </c>
      <c r="E1101" s="225">
        <v>16574</v>
      </c>
      <c r="F1101" s="232">
        <v>2694200</v>
      </c>
      <c r="G1101" s="227" t="s">
        <v>5243</v>
      </c>
      <c r="H1101" s="230" t="s">
        <v>5244</v>
      </c>
      <c r="I1101" s="228" t="s">
        <v>5245</v>
      </c>
      <c r="J1101" s="229" t="s">
        <v>4582</v>
      </c>
      <c r="K1101" s="230" t="s">
        <v>4724</v>
      </c>
      <c r="L1101" s="231">
        <v>21634633</v>
      </c>
    </row>
    <row r="1102" spans="1:12" s="34" customFormat="1" ht="69">
      <c r="A1102" s="222">
        <v>1100</v>
      </c>
      <c r="B1102" s="223" t="s">
        <v>5246</v>
      </c>
      <c r="C1102" s="224"/>
      <c r="D1102" s="224">
        <f>2012-1928</f>
        <v>84</v>
      </c>
      <c r="E1102" s="225">
        <v>10315</v>
      </c>
      <c r="F1102" s="226">
        <v>2697452</v>
      </c>
      <c r="G1102" s="227">
        <v>648829</v>
      </c>
      <c r="H1102" s="223" t="s">
        <v>5247</v>
      </c>
      <c r="I1102" s="228" t="s">
        <v>5248</v>
      </c>
      <c r="J1102" s="229" t="s">
        <v>4582</v>
      </c>
      <c r="K1102" s="230" t="s">
        <v>5249</v>
      </c>
      <c r="L1102" s="231" t="s">
        <v>5250</v>
      </c>
    </row>
    <row r="1103" spans="1:12" s="34" customFormat="1" ht="35.25">
      <c r="A1103" s="222">
        <v>1101</v>
      </c>
      <c r="B1103" s="223" t="s">
        <v>5251</v>
      </c>
      <c r="C1103" s="224"/>
      <c r="D1103" s="224">
        <v>90</v>
      </c>
      <c r="E1103" s="225">
        <v>8391</v>
      </c>
      <c r="F1103" s="232">
        <v>2812791</v>
      </c>
      <c r="G1103" s="227" t="s">
        <v>5031</v>
      </c>
      <c r="H1103" s="230" t="s">
        <v>5090</v>
      </c>
      <c r="I1103" s="228" t="s">
        <v>5091</v>
      </c>
      <c r="J1103" s="229" t="s">
        <v>4582</v>
      </c>
      <c r="K1103" s="230" t="s">
        <v>5252</v>
      </c>
      <c r="L1103" s="231" t="s">
        <v>5172</v>
      </c>
    </row>
    <row r="1104" spans="1:12" s="34" customFormat="1" ht="237.75">
      <c r="A1104" s="222">
        <v>1102</v>
      </c>
      <c r="B1104" s="223" t="s">
        <v>4930</v>
      </c>
      <c r="C1104" s="224"/>
      <c r="D1104" s="234">
        <f>2012-1929</f>
        <v>83</v>
      </c>
      <c r="E1104" s="225">
        <v>10600</v>
      </c>
      <c r="F1104" s="232">
        <v>2823586</v>
      </c>
      <c r="G1104" s="227">
        <v>982473528</v>
      </c>
      <c r="H1104" s="230" t="s">
        <v>4928</v>
      </c>
      <c r="I1104" s="233" t="s">
        <v>4929</v>
      </c>
      <c r="J1104" s="229" t="s">
        <v>4582</v>
      </c>
      <c r="K1104" s="230" t="s">
        <v>5253</v>
      </c>
      <c r="L1104" s="231">
        <v>982473528</v>
      </c>
    </row>
    <row r="1105" spans="1:12" s="34" customFormat="1" ht="125.25">
      <c r="A1105" s="222">
        <v>1103</v>
      </c>
      <c r="B1105" s="223" t="s">
        <v>5254</v>
      </c>
      <c r="C1105" s="224"/>
      <c r="D1105" s="224">
        <f>2012-1945</f>
        <v>67</v>
      </c>
      <c r="E1105" s="225">
        <v>16614</v>
      </c>
      <c r="F1105" s="226">
        <v>2845041</v>
      </c>
      <c r="G1105" s="227"/>
      <c r="H1105" s="223" t="s">
        <v>5255</v>
      </c>
      <c r="I1105" s="228" t="s">
        <v>4781</v>
      </c>
      <c r="J1105" s="229" t="s">
        <v>4582</v>
      </c>
      <c r="K1105" s="230" t="s">
        <v>4782</v>
      </c>
      <c r="L1105" s="231" t="s">
        <v>4783</v>
      </c>
    </row>
    <row r="1106" spans="1:12" s="34" customFormat="1" ht="35.25">
      <c r="A1106" s="222">
        <v>1104</v>
      </c>
      <c r="B1106" s="223" t="s">
        <v>5256</v>
      </c>
      <c r="C1106" s="224"/>
      <c r="D1106" s="224">
        <f>2012-1947</f>
        <v>65</v>
      </c>
      <c r="E1106" s="225">
        <v>17374</v>
      </c>
      <c r="F1106" s="226">
        <v>2884311</v>
      </c>
      <c r="G1106" s="227">
        <v>984126395</v>
      </c>
      <c r="H1106" s="223" t="s">
        <v>5257</v>
      </c>
      <c r="I1106" s="228" t="s">
        <v>5258</v>
      </c>
      <c r="J1106" s="229" t="s">
        <v>4582</v>
      </c>
      <c r="K1106" s="230" t="s">
        <v>5259</v>
      </c>
      <c r="L1106" s="231">
        <v>981409869</v>
      </c>
    </row>
    <row r="1107" spans="1:12" s="34" customFormat="1" ht="69">
      <c r="A1107" s="222">
        <v>1105</v>
      </c>
      <c r="B1107" s="223" t="s">
        <v>5260</v>
      </c>
      <c r="C1107" s="224"/>
      <c r="D1107" s="224">
        <f>2012-1943</f>
        <v>69</v>
      </c>
      <c r="E1107" s="225">
        <v>16000</v>
      </c>
      <c r="F1107" s="226">
        <v>2907003</v>
      </c>
      <c r="G1107" s="227" t="s">
        <v>5013</v>
      </c>
      <c r="H1107" s="223" t="s">
        <v>5014</v>
      </c>
      <c r="I1107" s="228" t="s">
        <v>5015</v>
      </c>
      <c r="J1107" s="229" t="s">
        <v>4582</v>
      </c>
      <c r="K1107" s="230"/>
      <c r="L1107" s="231"/>
    </row>
    <row r="1108" spans="1:12" s="34" customFormat="1" ht="57.75">
      <c r="A1108" s="222">
        <v>1106</v>
      </c>
      <c r="B1108" s="223" t="s">
        <v>5261</v>
      </c>
      <c r="C1108" s="224" t="s">
        <v>489</v>
      </c>
      <c r="D1108" s="224">
        <v>67</v>
      </c>
      <c r="E1108" s="225">
        <v>16800</v>
      </c>
      <c r="F1108" s="232">
        <v>2919639</v>
      </c>
      <c r="G1108" s="227" t="s">
        <v>5262</v>
      </c>
      <c r="H1108" s="230" t="s">
        <v>77</v>
      </c>
      <c r="I1108" s="228" t="s">
        <v>5166</v>
      </c>
      <c r="J1108" s="229" t="s">
        <v>4582</v>
      </c>
      <c r="K1108" s="230" t="s">
        <v>5167</v>
      </c>
      <c r="L1108" s="231" t="s">
        <v>5168</v>
      </c>
    </row>
    <row r="1109" spans="1:12" s="34" customFormat="1" ht="159">
      <c r="A1109" s="222">
        <v>1107</v>
      </c>
      <c r="B1109" s="223" t="s">
        <v>5263</v>
      </c>
      <c r="C1109" s="224"/>
      <c r="D1109" s="224">
        <f>2012-1936</f>
        <v>76</v>
      </c>
      <c r="E1109" s="225">
        <v>13268</v>
      </c>
      <c r="F1109" s="226">
        <v>2963413</v>
      </c>
      <c r="G1109" s="227"/>
      <c r="H1109" s="223" t="s">
        <v>5264</v>
      </c>
      <c r="I1109" s="228" t="s">
        <v>5265</v>
      </c>
      <c r="J1109" s="229" t="s">
        <v>4582</v>
      </c>
      <c r="K1109" s="230" t="s">
        <v>5266</v>
      </c>
      <c r="L1109" s="231" t="s">
        <v>5267</v>
      </c>
    </row>
    <row r="1110" spans="1:12" s="34" customFormat="1" ht="57.75">
      <c r="A1110" s="222">
        <v>1108</v>
      </c>
      <c r="B1110" s="223" t="s">
        <v>5268</v>
      </c>
      <c r="C1110" s="224" t="s">
        <v>5269</v>
      </c>
      <c r="D1110" s="224">
        <f>2012-1944</f>
        <v>68</v>
      </c>
      <c r="E1110" s="225">
        <v>16165</v>
      </c>
      <c r="F1110" s="226">
        <v>3007789</v>
      </c>
      <c r="G1110" s="227">
        <v>984301420</v>
      </c>
      <c r="H1110" s="223" t="s">
        <v>5103</v>
      </c>
      <c r="I1110" s="228" t="s">
        <v>5270</v>
      </c>
      <c r="J1110" s="229" t="s">
        <v>4582</v>
      </c>
      <c r="K1110" s="230" t="s">
        <v>5271</v>
      </c>
      <c r="L1110" s="231">
        <v>981792507</v>
      </c>
    </row>
    <row r="1111" spans="1:12" s="34" customFormat="1" ht="35.25">
      <c r="A1111" s="222">
        <v>1109</v>
      </c>
      <c r="B1111" s="223" t="s">
        <v>5272</v>
      </c>
      <c r="C1111" s="224" t="s">
        <v>5273</v>
      </c>
      <c r="D1111" s="224">
        <f>2012-1946</f>
        <v>66</v>
      </c>
      <c r="E1111" s="225">
        <v>17033</v>
      </c>
      <c r="F1111" s="226">
        <v>3015915</v>
      </c>
      <c r="G1111" s="227">
        <v>982166345</v>
      </c>
      <c r="H1111" s="223" t="s">
        <v>5274</v>
      </c>
      <c r="I1111" s="228" t="s">
        <v>5275</v>
      </c>
      <c r="J1111" s="229" t="s">
        <v>4582</v>
      </c>
      <c r="K1111" s="230" t="s">
        <v>5276</v>
      </c>
      <c r="L1111" s="231">
        <v>981409869</v>
      </c>
    </row>
    <row r="1112" spans="1:12" s="34" customFormat="1" ht="57.75">
      <c r="A1112" s="222">
        <v>1110</v>
      </c>
      <c r="B1112" s="223" t="s">
        <v>5277</v>
      </c>
      <c r="C1112" s="224"/>
      <c r="D1112" s="234">
        <f>2012-1933</f>
        <v>79</v>
      </c>
      <c r="E1112" s="225">
        <v>12399</v>
      </c>
      <c r="F1112" s="232">
        <v>3170172</v>
      </c>
      <c r="G1112" s="227">
        <v>982466891</v>
      </c>
      <c r="H1112" s="230" t="s">
        <v>5278</v>
      </c>
      <c r="I1112" s="233" t="s">
        <v>5279</v>
      </c>
      <c r="J1112" s="229" t="s">
        <v>4582</v>
      </c>
      <c r="K1112" s="230" t="s">
        <v>5280</v>
      </c>
      <c r="L1112" s="231">
        <v>982998873</v>
      </c>
    </row>
    <row r="1113" spans="1:12" s="34" customFormat="1" ht="80.25">
      <c r="A1113" s="222">
        <v>1111</v>
      </c>
      <c r="B1113" s="223" t="s">
        <v>5281</v>
      </c>
      <c r="C1113" s="224"/>
      <c r="D1113" s="224">
        <f>2012-1938</f>
        <v>74</v>
      </c>
      <c r="E1113" s="225">
        <v>14164</v>
      </c>
      <c r="F1113" s="226">
        <v>3182238</v>
      </c>
      <c r="G1113" s="227" t="s">
        <v>5282</v>
      </c>
      <c r="H1113" s="223" t="s">
        <v>4582</v>
      </c>
      <c r="I1113" s="228" t="s">
        <v>5283</v>
      </c>
      <c r="J1113" s="229" t="s">
        <v>4582</v>
      </c>
      <c r="K1113" s="230"/>
      <c r="L1113" s="231"/>
    </row>
    <row r="1114" spans="1:12" s="34" customFormat="1" ht="57.75">
      <c r="A1114" s="222">
        <v>1112</v>
      </c>
      <c r="B1114" s="223" t="s">
        <v>5284</v>
      </c>
      <c r="C1114" s="224" t="s">
        <v>5285</v>
      </c>
      <c r="D1114" s="224">
        <f>2012-1943</f>
        <v>69</v>
      </c>
      <c r="E1114" s="225">
        <v>15966</v>
      </c>
      <c r="F1114" s="226">
        <v>3276803</v>
      </c>
      <c r="G1114" s="227">
        <v>981681530</v>
      </c>
      <c r="H1114" s="223" t="s">
        <v>5286</v>
      </c>
      <c r="I1114" s="228" t="s">
        <v>5287</v>
      </c>
      <c r="J1114" s="229" t="s">
        <v>4582</v>
      </c>
      <c r="K1114" s="230" t="s">
        <v>5209</v>
      </c>
      <c r="L1114" s="231">
        <v>984436176</v>
      </c>
    </row>
    <row r="1115" spans="1:12" s="34" customFormat="1" ht="35.25">
      <c r="A1115" s="222">
        <v>1113</v>
      </c>
      <c r="B1115" s="223" t="s">
        <v>5288</v>
      </c>
      <c r="C1115" s="224"/>
      <c r="D1115" s="224">
        <f>2012-1930</f>
        <v>82</v>
      </c>
      <c r="E1115" s="225">
        <v>11027</v>
      </c>
      <c r="F1115" s="226">
        <v>3285464</v>
      </c>
      <c r="G1115" s="227"/>
      <c r="H1115" s="223" t="s">
        <v>5121</v>
      </c>
      <c r="I1115" s="228"/>
      <c r="J1115" s="229" t="s">
        <v>4582</v>
      </c>
      <c r="K1115" s="230" t="s">
        <v>5289</v>
      </c>
      <c r="L1115" s="231" t="s">
        <v>5120</v>
      </c>
    </row>
    <row r="1116" spans="1:12" s="34" customFormat="1" ht="46.5">
      <c r="A1116" s="222">
        <v>1114</v>
      </c>
      <c r="B1116" s="223" t="s">
        <v>5290</v>
      </c>
      <c r="C1116" s="224"/>
      <c r="D1116" s="224">
        <v>68</v>
      </c>
      <c r="E1116" s="225">
        <v>16101</v>
      </c>
      <c r="F1116" s="232">
        <v>3295564</v>
      </c>
      <c r="G1116" s="227" t="s">
        <v>4658</v>
      </c>
      <c r="H1116" s="230" t="s">
        <v>4659</v>
      </c>
      <c r="I1116" s="228" t="s">
        <v>4660</v>
      </c>
      <c r="J1116" s="229" t="s">
        <v>4582</v>
      </c>
      <c r="K1116" s="230" t="s">
        <v>4661</v>
      </c>
      <c r="L1116" s="231" t="s">
        <v>4662</v>
      </c>
    </row>
    <row r="1117" spans="1:12" s="34" customFormat="1" ht="181.5">
      <c r="A1117" s="222">
        <v>1115</v>
      </c>
      <c r="B1117" s="223" t="s">
        <v>5291</v>
      </c>
      <c r="C1117" s="224"/>
      <c r="D1117" s="234">
        <f>2012-1928</f>
        <v>84</v>
      </c>
      <c r="E1117" s="225">
        <v>10401</v>
      </c>
      <c r="F1117" s="232">
        <v>3306696</v>
      </c>
      <c r="G1117" s="227">
        <v>982967931</v>
      </c>
      <c r="H1117" s="230" t="s">
        <v>4604</v>
      </c>
      <c r="I1117" s="233" t="s">
        <v>5292</v>
      </c>
      <c r="J1117" s="229" t="s">
        <v>4582</v>
      </c>
      <c r="K1117" s="230" t="s">
        <v>5293</v>
      </c>
      <c r="L1117" s="231">
        <v>981848830</v>
      </c>
    </row>
    <row r="1118" spans="1:12" s="34" customFormat="1" ht="46.5">
      <c r="A1118" s="222">
        <v>1116</v>
      </c>
      <c r="B1118" s="223" t="s">
        <v>5294</v>
      </c>
      <c r="C1118" s="224"/>
      <c r="D1118" s="234">
        <f>2012-1932</f>
        <v>80</v>
      </c>
      <c r="E1118" s="225">
        <v>12004</v>
      </c>
      <c r="F1118" s="232">
        <v>3313593</v>
      </c>
      <c r="G1118" s="227"/>
      <c r="H1118" s="230" t="s">
        <v>4948</v>
      </c>
      <c r="I1118" s="233" t="s">
        <v>5185</v>
      </c>
      <c r="J1118" s="229" t="s">
        <v>4582</v>
      </c>
      <c r="K1118" s="230" t="s">
        <v>4873</v>
      </c>
      <c r="L1118" s="231">
        <v>985949268</v>
      </c>
    </row>
    <row r="1119" spans="1:12" s="34" customFormat="1" ht="114">
      <c r="A1119" s="222">
        <v>1117</v>
      </c>
      <c r="B1119" s="223" t="s">
        <v>5295</v>
      </c>
      <c r="C1119" s="224"/>
      <c r="D1119" s="234">
        <f>2012-1937</f>
        <v>75</v>
      </c>
      <c r="E1119" s="225">
        <v>13630</v>
      </c>
      <c r="F1119" s="232">
        <v>3345792</v>
      </c>
      <c r="G1119" s="227">
        <v>982876159</v>
      </c>
      <c r="H1119" s="230" t="s">
        <v>5296</v>
      </c>
      <c r="I1119" s="233" t="s">
        <v>5297</v>
      </c>
      <c r="J1119" s="229" t="s">
        <v>4582</v>
      </c>
      <c r="K1119" s="230" t="s">
        <v>5298</v>
      </c>
      <c r="L1119" s="231">
        <v>981326370</v>
      </c>
    </row>
    <row r="1120" spans="1:12" s="34" customFormat="1" ht="35.25">
      <c r="A1120" s="222">
        <v>1118</v>
      </c>
      <c r="B1120" s="223" t="s">
        <v>5299</v>
      </c>
      <c r="C1120" s="224"/>
      <c r="D1120" s="224">
        <f>2012-1926</f>
        <v>86</v>
      </c>
      <c r="E1120" s="225">
        <v>9744</v>
      </c>
      <c r="F1120" s="226">
        <v>3407613</v>
      </c>
      <c r="G1120" s="227">
        <v>984286130</v>
      </c>
      <c r="H1120" s="223" t="s">
        <v>5300</v>
      </c>
      <c r="I1120" s="228" t="s">
        <v>5301</v>
      </c>
      <c r="J1120" s="229" t="s">
        <v>4582</v>
      </c>
      <c r="K1120" s="230" t="s">
        <v>5302</v>
      </c>
      <c r="L1120" s="231">
        <v>984327496</v>
      </c>
    </row>
    <row r="1121" spans="1:12" s="34" customFormat="1" ht="294">
      <c r="A1121" s="222">
        <v>1119</v>
      </c>
      <c r="B1121" s="223" t="s">
        <v>5303</v>
      </c>
      <c r="C1121" s="224" t="s">
        <v>5304</v>
      </c>
      <c r="D1121" s="234">
        <f>2012-1930</f>
        <v>82</v>
      </c>
      <c r="E1121" s="225">
        <v>11158</v>
      </c>
      <c r="F1121" s="232">
        <v>3444794</v>
      </c>
      <c r="G1121" s="227">
        <v>971621049</v>
      </c>
      <c r="H1121" s="230" t="s">
        <v>5305</v>
      </c>
      <c r="I1121" s="233" t="s">
        <v>5306</v>
      </c>
      <c r="J1121" s="229" t="s">
        <v>4582</v>
      </c>
      <c r="K1121" s="230" t="s">
        <v>5307</v>
      </c>
      <c r="L1121" s="231">
        <v>984842092</v>
      </c>
    </row>
    <row r="1122" spans="1:12" s="34" customFormat="1" ht="57.75">
      <c r="A1122" s="222">
        <v>1120</v>
      </c>
      <c r="B1122" s="223" t="s">
        <v>5308</v>
      </c>
      <c r="C1122" s="224"/>
      <c r="D1122" s="234">
        <f>2012-1946</f>
        <v>66</v>
      </c>
      <c r="E1122" s="225">
        <v>17162</v>
      </c>
      <c r="F1122" s="232">
        <v>3468958</v>
      </c>
      <c r="G1122" s="227">
        <v>983544326</v>
      </c>
      <c r="H1122" s="230" t="s">
        <v>5309</v>
      </c>
      <c r="I1122" s="233" t="s">
        <v>5310</v>
      </c>
      <c r="J1122" s="229" t="s">
        <v>4582</v>
      </c>
      <c r="K1122" s="230" t="s">
        <v>5311</v>
      </c>
      <c r="L1122" s="231">
        <v>981326370</v>
      </c>
    </row>
    <row r="1123" spans="1:12" s="34" customFormat="1" ht="46.5">
      <c r="A1123" s="222">
        <v>1121</v>
      </c>
      <c r="B1123" s="223" t="s">
        <v>5312</v>
      </c>
      <c r="C1123" s="224"/>
      <c r="D1123" s="224">
        <f>2012-1931</f>
        <v>81</v>
      </c>
      <c r="E1123" s="225">
        <v>11503</v>
      </c>
      <c r="F1123" s="226">
        <v>3471913</v>
      </c>
      <c r="G1123" s="227" t="s">
        <v>5313</v>
      </c>
      <c r="H1123" s="223" t="s">
        <v>5314</v>
      </c>
      <c r="I1123" s="228" t="s">
        <v>5315</v>
      </c>
      <c r="J1123" s="229" t="s">
        <v>4582</v>
      </c>
      <c r="K1123" s="230" t="s">
        <v>5316</v>
      </c>
      <c r="L1123" s="231" t="s">
        <v>5317</v>
      </c>
    </row>
    <row r="1124" spans="1:12" s="34" customFormat="1" ht="80.25">
      <c r="A1124" s="222">
        <v>1122</v>
      </c>
      <c r="B1124" s="223" t="s">
        <v>5318</v>
      </c>
      <c r="C1124" s="224"/>
      <c r="D1124" s="234">
        <f>2012-1937</f>
        <v>75</v>
      </c>
      <c r="E1124" s="225">
        <v>13775</v>
      </c>
      <c r="F1124" s="232">
        <v>3487414</v>
      </c>
      <c r="G1124" s="227"/>
      <c r="H1124" s="230" t="s">
        <v>4891</v>
      </c>
      <c r="I1124" s="233" t="s">
        <v>4872</v>
      </c>
      <c r="J1124" s="229" t="s">
        <v>4582</v>
      </c>
      <c r="K1124" s="230" t="s">
        <v>4873</v>
      </c>
      <c r="L1124" s="231">
        <v>985949268</v>
      </c>
    </row>
    <row r="1125" spans="1:12" s="34" customFormat="1" ht="46.5">
      <c r="A1125" s="222">
        <v>1123</v>
      </c>
      <c r="B1125" s="223" t="s">
        <v>5319</v>
      </c>
      <c r="C1125" s="224"/>
      <c r="D1125" s="224">
        <f>2012-1943</f>
        <v>69</v>
      </c>
      <c r="E1125" s="225">
        <v>15803</v>
      </c>
      <c r="F1125" s="226">
        <v>3644787</v>
      </c>
      <c r="G1125" s="227"/>
      <c r="H1125" s="223" t="s">
        <v>5320</v>
      </c>
      <c r="I1125" s="228" t="s">
        <v>5321</v>
      </c>
      <c r="J1125" s="229" t="s">
        <v>4582</v>
      </c>
      <c r="K1125" s="230"/>
      <c r="L1125" s="231"/>
    </row>
    <row r="1126" spans="1:12" s="34" customFormat="1" ht="159">
      <c r="A1126" s="222">
        <v>1124</v>
      </c>
      <c r="B1126" s="223" t="s">
        <v>5322</v>
      </c>
      <c r="C1126" s="224"/>
      <c r="D1126" s="224">
        <f>2012-1946</f>
        <v>66</v>
      </c>
      <c r="E1126" s="225">
        <v>17085</v>
      </c>
      <c r="F1126" s="232">
        <v>3805870</v>
      </c>
      <c r="G1126" s="227" t="s">
        <v>5323</v>
      </c>
      <c r="H1126" s="230" t="s">
        <v>5324</v>
      </c>
      <c r="I1126" s="233" t="s">
        <v>5325</v>
      </c>
      <c r="J1126" s="229" t="s">
        <v>4582</v>
      </c>
      <c r="K1126" s="230" t="s">
        <v>5326</v>
      </c>
      <c r="L1126" s="231" t="s">
        <v>5327</v>
      </c>
    </row>
    <row r="1127" spans="1:12" s="34" customFormat="1" ht="136.5">
      <c r="A1127" s="222">
        <v>1125</v>
      </c>
      <c r="B1127" s="223" t="s">
        <v>5328</v>
      </c>
      <c r="C1127" s="224" t="s">
        <v>512</v>
      </c>
      <c r="D1127" s="224">
        <f>2012-1937</f>
        <v>75</v>
      </c>
      <c r="E1127" s="225">
        <v>13678</v>
      </c>
      <c r="F1127" s="226">
        <v>3893222</v>
      </c>
      <c r="G1127" s="227"/>
      <c r="H1127" s="223" t="s">
        <v>5329</v>
      </c>
      <c r="I1127" s="228" t="s">
        <v>4689</v>
      </c>
      <c r="J1127" s="229" t="s">
        <v>4582</v>
      </c>
      <c r="K1127" s="230" t="s">
        <v>4690</v>
      </c>
      <c r="L1127" s="231">
        <v>983726132</v>
      </c>
    </row>
    <row r="1128" spans="1:12" s="34" customFormat="1" ht="136.5">
      <c r="A1128" s="222">
        <v>1126</v>
      </c>
      <c r="B1128" s="223" t="s">
        <v>5330</v>
      </c>
      <c r="C1128" s="224"/>
      <c r="D1128" s="224">
        <f>2012-1943</f>
        <v>69</v>
      </c>
      <c r="E1128" s="225">
        <v>15970</v>
      </c>
      <c r="F1128" s="226">
        <v>3922681</v>
      </c>
      <c r="G1128" s="227"/>
      <c r="H1128" s="223" t="s">
        <v>5331</v>
      </c>
      <c r="I1128" s="228" t="s">
        <v>5332</v>
      </c>
      <c r="J1128" s="229" t="s">
        <v>4582</v>
      </c>
      <c r="K1128" s="230"/>
      <c r="L1128" s="231"/>
    </row>
    <row r="1129" spans="1:12" s="34" customFormat="1" ht="57.75">
      <c r="A1129" s="222">
        <v>1127</v>
      </c>
      <c r="B1129" s="223" t="s">
        <v>5333</v>
      </c>
      <c r="C1129" s="224"/>
      <c r="D1129" s="234">
        <f>2012-1926</f>
        <v>86</v>
      </c>
      <c r="E1129" s="225">
        <v>9604</v>
      </c>
      <c r="F1129" s="232">
        <v>3939411</v>
      </c>
      <c r="G1129" s="227">
        <v>983492331</v>
      </c>
      <c r="H1129" s="230" t="s">
        <v>5334</v>
      </c>
      <c r="I1129" s="233" t="s">
        <v>5335</v>
      </c>
      <c r="J1129" s="229" t="s">
        <v>4582</v>
      </c>
      <c r="K1129" s="230" t="s">
        <v>5336</v>
      </c>
      <c r="L1129" s="231">
        <v>981152907</v>
      </c>
    </row>
    <row r="1130" spans="1:12" s="34" customFormat="1" ht="271.5">
      <c r="A1130" s="222">
        <v>1128</v>
      </c>
      <c r="B1130" s="223" t="s">
        <v>5337</v>
      </c>
      <c r="C1130" s="224"/>
      <c r="D1130" s="224">
        <f>2012-1934</f>
        <v>78</v>
      </c>
      <c r="E1130" s="225">
        <v>12615</v>
      </c>
      <c r="F1130" s="226">
        <v>4062424</v>
      </c>
      <c r="G1130" s="227" t="s">
        <v>5338</v>
      </c>
      <c r="H1130" s="223" t="s">
        <v>5339</v>
      </c>
      <c r="I1130" s="228" t="s">
        <v>5340</v>
      </c>
      <c r="J1130" s="229" t="s">
        <v>4582</v>
      </c>
      <c r="K1130" s="230" t="s">
        <v>5341</v>
      </c>
      <c r="L1130" s="231" t="s">
        <v>5342</v>
      </c>
    </row>
    <row r="1131" spans="1:12" s="34" customFormat="1" ht="24">
      <c r="A1131" s="222">
        <v>1129</v>
      </c>
      <c r="B1131" s="223" t="s">
        <v>5343</v>
      </c>
      <c r="C1131" s="224"/>
      <c r="D1131" s="224">
        <f>2012-1936</f>
        <v>76</v>
      </c>
      <c r="E1131" s="225">
        <v>13208</v>
      </c>
      <c r="F1131" s="226">
        <v>4143895</v>
      </c>
      <c r="G1131" s="227"/>
      <c r="H1131" s="223" t="s">
        <v>4716</v>
      </c>
      <c r="I1131" s="228" t="s">
        <v>4717</v>
      </c>
      <c r="J1131" s="229" t="s">
        <v>4582</v>
      </c>
      <c r="K1131" s="230" t="s">
        <v>4718</v>
      </c>
      <c r="L1131" s="231">
        <v>981231221</v>
      </c>
    </row>
    <row r="1132" spans="1:12" s="34" customFormat="1" ht="57.75">
      <c r="A1132" s="222">
        <v>1130</v>
      </c>
      <c r="B1132" s="223" t="s">
        <v>5344</v>
      </c>
      <c r="C1132" s="224" t="s">
        <v>5345</v>
      </c>
      <c r="D1132" s="224">
        <f>2012-1931</f>
        <v>81</v>
      </c>
      <c r="E1132" s="225">
        <v>11353</v>
      </c>
      <c r="F1132" s="226">
        <v>4144771</v>
      </c>
      <c r="G1132" s="227">
        <v>982382189</v>
      </c>
      <c r="H1132" s="223" t="s">
        <v>5286</v>
      </c>
      <c r="I1132" s="228" t="s">
        <v>5287</v>
      </c>
      <c r="J1132" s="229" t="s">
        <v>4582</v>
      </c>
      <c r="K1132" s="230" t="s">
        <v>5346</v>
      </c>
      <c r="L1132" s="231">
        <v>983334058</v>
      </c>
    </row>
    <row r="1133" spans="1:12" s="34" customFormat="1" ht="57.75">
      <c r="A1133" s="222">
        <v>1131</v>
      </c>
      <c r="B1133" s="223" t="s">
        <v>5347</v>
      </c>
      <c r="C1133" s="224"/>
      <c r="D1133" s="224">
        <f>2012-1935</f>
        <v>77</v>
      </c>
      <c r="E1133" s="225">
        <v>12787</v>
      </c>
      <c r="F1133" s="226">
        <v>4173303</v>
      </c>
      <c r="G1133" s="227">
        <v>961310362</v>
      </c>
      <c r="H1133" s="223" t="s">
        <v>5066</v>
      </c>
      <c r="I1133" s="228" t="s">
        <v>5067</v>
      </c>
      <c r="J1133" s="229" t="s">
        <v>4582</v>
      </c>
      <c r="K1133" s="230"/>
      <c r="L1133" s="231"/>
    </row>
    <row r="1134" spans="1:12" s="34" customFormat="1" ht="80.25">
      <c r="A1134" s="222">
        <v>1132</v>
      </c>
      <c r="B1134" s="223" t="s">
        <v>5348</v>
      </c>
      <c r="C1134" s="224" t="s">
        <v>5349</v>
      </c>
      <c r="D1134" s="224">
        <f>2012-1944</f>
        <v>68</v>
      </c>
      <c r="E1134" s="225">
        <v>16347</v>
      </c>
      <c r="F1134" s="226">
        <v>4239019</v>
      </c>
      <c r="G1134" s="227" t="s">
        <v>5350</v>
      </c>
      <c r="H1134" s="223" t="s">
        <v>4582</v>
      </c>
      <c r="I1134" s="228" t="s">
        <v>5351</v>
      </c>
      <c r="J1134" s="229" t="s">
        <v>4582</v>
      </c>
      <c r="K1134" s="230" t="s">
        <v>5352</v>
      </c>
      <c r="L1134" s="231" t="s">
        <v>5353</v>
      </c>
    </row>
    <row r="1135" spans="1:12" s="34" customFormat="1" ht="159">
      <c r="A1135" s="222">
        <v>1133</v>
      </c>
      <c r="B1135" s="223" t="s">
        <v>5354</v>
      </c>
      <c r="C1135" s="224"/>
      <c r="D1135" s="234">
        <f>2012-1925</f>
        <v>87</v>
      </c>
      <c r="E1135" s="225">
        <v>9435</v>
      </c>
      <c r="F1135" s="232">
        <v>5108119</v>
      </c>
      <c r="G1135" s="227" t="s">
        <v>5355</v>
      </c>
      <c r="H1135" s="230" t="s">
        <v>5356</v>
      </c>
      <c r="I1135" s="233" t="s">
        <v>5357</v>
      </c>
      <c r="J1135" s="229" t="s">
        <v>4582</v>
      </c>
      <c r="K1135" s="230" t="s">
        <v>3174</v>
      </c>
      <c r="L1135" s="231">
        <v>985896414</v>
      </c>
    </row>
    <row r="1136" spans="1:12" s="34" customFormat="1" ht="57.75">
      <c r="A1136" s="222">
        <v>1134</v>
      </c>
      <c r="B1136" s="223" t="s">
        <v>5358</v>
      </c>
      <c r="C1136" s="224"/>
      <c r="D1136" s="234">
        <f>2012-1926</f>
        <v>86</v>
      </c>
      <c r="E1136" s="225">
        <v>9604</v>
      </c>
      <c r="F1136" s="232">
        <v>5250679</v>
      </c>
      <c r="G1136" s="227">
        <v>982771836</v>
      </c>
      <c r="H1136" s="230" t="s">
        <v>5359</v>
      </c>
      <c r="I1136" s="233" t="s">
        <v>5360</v>
      </c>
      <c r="J1136" s="229" t="s">
        <v>4582</v>
      </c>
      <c r="K1136" s="230"/>
      <c r="L1136" s="231"/>
    </row>
    <row r="1137" spans="1:12" s="34" customFormat="1" ht="57.75">
      <c r="A1137" s="222">
        <v>1135</v>
      </c>
      <c r="B1137" s="230" t="s">
        <v>5361</v>
      </c>
      <c r="C1137" s="224" t="s">
        <v>5362</v>
      </c>
      <c r="D1137" s="224">
        <f>2012-1940</f>
        <v>72</v>
      </c>
      <c r="E1137" s="225">
        <v>14960</v>
      </c>
      <c r="F1137" s="232">
        <v>5677747</v>
      </c>
      <c r="G1137" s="227" t="s">
        <v>5363</v>
      </c>
      <c r="H1137" s="230" t="s">
        <v>5364</v>
      </c>
      <c r="I1137" s="233" t="s">
        <v>5365</v>
      </c>
      <c r="J1137" s="229" t="s">
        <v>4582</v>
      </c>
      <c r="K1137" s="230" t="s">
        <v>5366</v>
      </c>
      <c r="L1137" s="231" t="s">
        <v>5363</v>
      </c>
    </row>
    <row r="1138" spans="1:12" s="34" customFormat="1" ht="57.75">
      <c r="A1138" s="222">
        <v>1136</v>
      </c>
      <c r="B1138" s="223" t="s">
        <v>5367</v>
      </c>
      <c r="C1138" s="224"/>
      <c r="D1138" s="224">
        <f>2012-1937</f>
        <v>75</v>
      </c>
      <c r="E1138" s="225">
        <v>13758</v>
      </c>
      <c r="F1138" s="226">
        <v>6152048</v>
      </c>
      <c r="G1138" s="227"/>
      <c r="H1138" s="223" t="s">
        <v>77</v>
      </c>
      <c r="I1138" s="228" t="s">
        <v>5368</v>
      </c>
      <c r="J1138" s="229" t="s">
        <v>4582</v>
      </c>
      <c r="K1138" s="230" t="s">
        <v>5369</v>
      </c>
      <c r="L1138" s="231" t="s">
        <v>5370</v>
      </c>
    </row>
    <row r="1139" spans="1:12" s="34" customFormat="1" ht="237.75">
      <c r="A1139" s="222">
        <v>1137</v>
      </c>
      <c r="B1139" s="223" t="s">
        <v>5371</v>
      </c>
      <c r="C1139" s="224"/>
      <c r="D1139" s="234">
        <f>2012-1937</f>
        <v>75</v>
      </c>
      <c r="E1139" s="225">
        <v>13670</v>
      </c>
      <c r="F1139" s="232">
        <v>6549397</v>
      </c>
      <c r="G1139" s="227">
        <v>982473528</v>
      </c>
      <c r="H1139" s="230" t="s">
        <v>4928</v>
      </c>
      <c r="I1139" s="233" t="s">
        <v>4929</v>
      </c>
      <c r="J1139" s="229" t="s">
        <v>4582</v>
      </c>
      <c r="K1139" s="230" t="s">
        <v>5253</v>
      </c>
      <c r="L1139" s="231">
        <v>982473528</v>
      </c>
    </row>
    <row r="1140" spans="1:12" s="34" customFormat="1" ht="46.5">
      <c r="A1140" s="222">
        <v>1138</v>
      </c>
      <c r="B1140" s="223" t="s">
        <v>5372</v>
      </c>
      <c r="C1140" s="224" t="s">
        <v>5373</v>
      </c>
      <c r="D1140" s="224">
        <f>2012-1941</f>
        <v>71</v>
      </c>
      <c r="E1140" s="225">
        <v>15216</v>
      </c>
      <c r="F1140" s="226">
        <v>6805746</v>
      </c>
      <c r="G1140" s="227"/>
      <c r="H1140" s="223" t="s">
        <v>5374</v>
      </c>
      <c r="I1140" s="228" t="s">
        <v>5375</v>
      </c>
      <c r="J1140" s="229" t="s">
        <v>4582</v>
      </c>
      <c r="K1140" s="230" t="s">
        <v>5376</v>
      </c>
      <c r="L1140" s="231">
        <v>981755360</v>
      </c>
    </row>
    <row r="1141" spans="1:12" s="34" customFormat="1" ht="80.25">
      <c r="A1141" s="222">
        <v>1139</v>
      </c>
      <c r="B1141" s="223" t="s">
        <v>5377</v>
      </c>
      <c r="C1141" s="224"/>
      <c r="D1141" s="224">
        <f>2012-1931</f>
        <v>81</v>
      </c>
      <c r="E1141" s="225">
        <v>11515</v>
      </c>
      <c r="F1141" s="232">
        <v>6901082</v>
      </c>
      <c r="G1141" s="227" t="s">
        <v>5378</v>
      </c>
      <c r="H1141" s="230" t="s">
        <v>5379</v>
      </c>
      <c r="I1141" s="233" t="s">
        <v>5380</v>
      </c>
      <c r="J1141" s="229" t="s">
        <v>4582</v>
      </c>
      <c r="K1141" s="230" t="s">
        <v>5381</v>
      </c>
      <c r="L1141" s="231" t="s">
        <v>5378</v>
      </c>
    </row>
    <row r="1142" spans="1:12" s="34" customFormat="1" ht="159">
      <c r="A1142" s="222">
        <v>1140</v>
      </c>
      <c r="B1142" s="223" t="s">
        <v>5382</v>
      </c>
      <c r="C1142" s="224" t="s">
        <v>5383</v>
      </c>
      <c r="D1142" s="234">
        <f>2012-1930</f>
        <v>82</v>
      </c>
      <c r="E1142" s="225">
        <v>11139</v>
      </c>
      <c r="F1142" s="232">
        <v>7030579</v>
      </c>
      <c r="G1142" s="227">
        <v>981449455</v>
      </c>
      <c r="H1142" s="230" t="s">
        <v>5384</v>
      </c>
      <c r="I1142" s="233" t="s">
        <v>5385</v>
      </c>
      <c r="J1142" s="229" t="s">
        <v>4582</v>
      </c>
      <c r="K1142" s="230" t="s">
        <v>5386</v>
      </c>
      <c r="L1142" s="231">
        <v>981464048</v>
      </c>
    </row>
    <row r="1143" spans="1:12" s="34" customFormat="1" ht="46.5">
      <c r="A1143" s="222">
        <v>1141</v>
      </c>
      <c r="B1143" s="223" t="s">
        <v>5387</v>
      </c>
      <c r="C1143" s="224" t="s">
        <v>606</v>
      </c>
      <c r="D1143" s="224">
        <f>2012-1942</f>
        <v>70</v>
      </c>
      <c r="E1143" s="225">
        <v>15680</v>
      </c>
      <c r="F1143" s="226">
        <v>7033381</v>
      </c>
      <c r="G1143" s="227">
        <v>981793740</v>
      </c>
      <c r="H1143" s="223" t="s">
        <v>5388</v>
      </c>
      <c r="I1143" s="228" t="s">
        <v>5389</v>
      </c>
      <c r="J1143" s="229" t="s">
        <v>4582</v>
      </c>
      <c r="K1143" s="230" t="s">
        <v>5390</v>
      </c>
      <c r="L1143" s="231">
        <v>971255305</v>
      </c>
    </row>
    <row r="1144" spans="1:12" s="34" customFormat="1" ht="35.25">
      <c r="A1144" s="222">
        <v>1142</v>
      </c>
      <c r="B1144" s="223" t="s">
        <v>5391</v>
      </c>
      <c r="C1144" s="224"/>
      <c r="D1144" s="224">
        <f>2012-1933</f>
        <v>79</v>
      </c>
      <c r="E1144" s="225">
        <v>12364</v>
      </c>
      <c r="F1144" s="226">
        <v>207268</v>
      </c>
      <c r="G1144" s="227">
        <v>649013</v>
      </c>
      <c r="H1144" s="223" t="s">
        <v>5392</v>
      </c>
      <c r="I1144" s="228" t="s">
        <v>5393</v>
      </c>
      <c r="J1144" s="229" t="s">
        <v>4747</v>
      </c>
      <c r="K1144" s="230"/>
      <c r="L1144" s="231"/>
    </row>
    <row r="1145" spans="1:12" s="34" customFormat="1" ht="147.75">
      <c r="A1145" s="222">
        <v>1143</v>
      </c>
      <c r="B1145" s="223" t="s">
        <v>5394</v>
      </c>
      <c r="C1145" s="224" t="s">
        <v>5395</v>
      </c>
      <c r="D1145" s="224">
        <f>2012-1942</f>
        <v>70</v>
      </c>
      <c r="E1145" s="225">
        <v>15659</v>
      </c>
      <c r="F1145" s="226">
        <v>446508</v>
      </c>
      <c r="G1145" s="227"/>
      <c r="H1145" s="223" t="s">
        <v>5396</v>
      </c>
      <c r="I1145" s="228" t="s">
        <v>5397</v>
      </c>
      <c r="J1145" s="229" t="s">
        <v>4747</v>
      </c>
      <c r="K1145" s="230" t="s">
        <v>5398</v>
      </c>
      <c r="L1145" s="231" t="s">
        <v>5399</v>
      </c>
    </row>
    <row r="1146" spans="1:12" s="34" customFormat="1" ht="91.5">
      <c r="A1146" s="222">
        <v>1144</v>
      </c>
      <c r="B1146" s="223" t="s">
        <v>5400</v>
      </c>
      <c r="C1146" s="224"/>
      <c r="D1146" s="224">
        <f>2012-1927</f>
        <v>85</v>
      </c>
      <c r="E1146" s="225">
        <v>10089</v>
      </c>
      <c r="F1146" s="226">
        <v>672331</v>
      </c>
      <c r="G1146" s="227" t="s">
        <v>5401</v>
      </c>
      <c r="H1146" s="223" t="s">
        <v>4828</v>
      </c>
      <c r="I1146" s="228" t="s">
        <v>5402</v>
      </c>
      <c r="J1146" s="229" t="s">
        <v>4747</v>
      </c>
      <c r="K1146" s="230" t="s">
        <v>5403</v>
      </c>
      <c r="L1146" s="231" t="s">
        <v>5401</v>
      </c>
    </row>
    <row r="1147" spans="1:12" s="34" customFormat="1" ht="69">
      <c r="A1147" s="222">
        <v>1145</v>
      </c>
      <c r="B1147" s="223" t="s">
        <v>5404</v>
      </c>
      <c r="C1147" s="224"/>
      <c r="D1147" s="224">
        <f>2012-1920</f>
        <v>92</v>
      </c>
      <c r="E1147" s="225">
        <v>7428</v>
      </c>
      <c r="F1147" s="226">
        <v>867518</v>
      </c>
      <c r="G1147" s="227"/>
      <c r="H1147" s="223" t="s">
        <v>5405</v>
      </c>
      <c r="I1147" s="228" t="s">
        <v>5406</v>
      </c>
      <c r="J1147" s="229" t="s">
        <v>4747</v>
      </c>
      <c r="K1147" s="230"/>
      <c r="L1147" s="231"/>
    </row>
    <row r="1148" spans="1:12" s="34" customFormat="1" ht="91.5">
      <c r="A1148" s="222">
        <v>1146</v>
      </c>
      <c r="B1148" s="223" t="s">
        <v>5407</v>
      </c>
      <c r="C1148" s="224"/>
      <c r="D1148" s="224">
        <f>2012-1944</f>
        <v>68</v>
      </c>
      <c r="E1148" s="225">
        <v>16086</v>
      </c>
      <c r="F1148" s="226">
        <v>1123190</v>
      </c>
      <c r="G1148" s="227" t="s">
        <v>5408</v>
      </c>
      <c r="H1148" s="223" t="s">
        <v>5409</v>
      </c>
      <c r="I1148" s="228" t="s">
        <v>5410</v>
      </c>
      <c r="J1148" s="229" t="s">
        <v>4747</v>
      </c>
      <c r="K1148" s="230" t="s">
        <v>5411</v>
      </c>
      <c r="L1148" s="231" t="s">
        <v>5412</v>
      </c>
    </row>
    <row r="1149" spans="1:12" s="34" customFormat="1" ht="136.5">
      <c r="A1149" s="222">
        <v>1147</v>
      </c>
      <c r="B1149" s="223" t="s">
        <v>5413</v>
      </c>
      <c r="C1149" s="224"/>
      <c r="D1149" s="224">
        <f>2012-1946</f>
        <v>66</v>
      </c>
      <c r="E1149" s="225">
        <v>16914</v>
      </c>
      <c r="F1149" s="226">
        <v>1135388</v>
      </c>
      <c r="G1149" s="227" t="s">
        <v>5414</v>
      </c>
      <c r="H1149" s="223" t="s">
        <v>4590</v>
      </c>
      <c r="I1149" s="228" t="s">
        <v>4591</v>
      </c>
      <c r="J1149" s="229" t="s">
        <v>4747</v>
      </c>
      <c r="K1149" s="230"/>
      <c r="L1149" s="231"/>
    </row>
    <row r="1150" spans="1:12" s="34" customFormat="1" ht="125.25">
      <c r="A1150" s="222">
        <v>1148</v>
      </c>
      <c r="B1150" s="223" t="s">
        <v>5415</v>
      </c>
      <c r="C1150" s="224"/>
      <c r="D1150" s="224">
        <f>2012-1936</f>
        <v>76</v>
      </c>
      <c r="E1150" s="225">
        <v>13510</v>
      </c>
      <c r="F1150" s="226">
        <v>1482072</v>
      </c>
      <c r="G1150" s="227"/>
      <c r="H1150" s="223" t="s">
        <v>5416</v>
      </c>
      <c r="I1150" s="228" t="s">
        <v>5417</v>
      </c>
      <c r="J1150" s="229" t="s">
        <v>4747</v>
      </c>
      <c r="K1150" s="230"/>
      <c r="L1150" s="231"/>
    </row>
    <row r="1151" spans="1:12" s="34" customFormat="1" ht="69">
      <c r="A1151" s="222">
        <v>1149</v>
      </c>
      <c r="B1151" s="223" t="s">
        <v>5418</v>
      </c>
      <c r="C1151" s="224"/>
      <c r="D1151" s="224">
        <f>2012-1947</f>
        <v>65</v>
      </c>
      <c r="E1151" s="225">
        <v>17368</v>
      </c>
      <c r="F1151" s="226">
        <v>1613005</v>
      </c>
      <c r="G1151" s="227" t="s">
        <v>5419</v>
      </c>
      <c r="H1151" s="223" t="s">
        <v>4747</v>
      </c>
      <c r="I1151" s="228" t="s">
        <v>5420</v>
      </c>
      <c r="J1151" s="229" t="s">
        <v>4747</v>
      </c>
      <c r="K1151" s="230"/>
      <c r="L1151" s="231"/>
    </row>
    <row r="1152" spans="1:12" s="34" customFormat="1" ht="69">
      <c r="A1152" s="222">
        <v>1150</v>
      </c>
      <c r="B1152" s="223" t="s">
        <v>5421</v>
      </c>
      <c r="C1152" s="224"/>
      <c r="D1152" s="224">
        <f>2012-1942</f>
        <v>70</v>
      </c>
      <c r="E1152" s="225">
        <v>15485</v>
      </c>
      <c r="F1152" s="226">
        <v>1887321</v>
      </c>
      <c r="G1152" s="227"/>
      <c r="H1152" s="223" t="s">
        <v>5422</v>
      </c>
      <c r="I1152" s="228" t="s">
        <v>5423</v>
      </c>
      <c r="J1152" s="229" t="s">
        <v>4747</v>
      </c>
      <c r="K1152" s="230"/>
      <c r="L1152" s="231"/>
    </row>
    <row r="1153" spans="1:12" s="34" customFormat="1" ht="102.75">
      <c r="A1153" s="222">
        <v>1151</v>
      </c>
      <c r="B1153" s="223" t="s">
        <v>5424</v>
      </c>
      <c r="C1153" s="224"/>
      <c r="D1153" s="224">
        <f>2012-1939</f>
        <v>73</v>
      </c>
      <c r="E1153" s="225">
        <v>14330</v>
      </c>
      <c r="F1153" s="226">
        <v>2000664</v>
      </c>
      <c r="G1153" s="227" t="s">
        <v>5425</v>
      </c>
      <c r="H1153" s="223" t="s">
        <v>1866</v>
      </c>
      <c r="I1153" s="228" t="s">
        <v>5426</v>
      </c>
      <c r="J1153" s="229" t="s">
        <v>4747</v>
      </c>
      <c r="K1153" s="230" t="s">
        <v>5427</v>
      </c>
      <c r="L1153" s="231" t="s">
        <v>5425</v>
      </c>
    </row>
    <row r="1154" spans="1:12" s="34" customFormat="1" ht="125.25">
      <c r="A1154" s="222">
        <v>1152</v>
      </c>
      <c r="B1154" s="223" t="s">
        <v>5428</v>
      </c>
      <c r="C1154" s="224"/>
      <c r="D1154" s="224">
        <f>2012-1937</f>
        <v>75</v>
      </c>
      <c r="E1154" s="225">
        <v>13699</v>
      </c>
      <c r="F1154" s="226">
        <v>2092147</v>
      </c>
      <c r="G1154" s="227"/>
      <c r="H1154" s="223" t="s">
        <v>5405</v>
      </c>
      <c r="I1154" s="228" t="s">
        <v>5429</v>
      </c>
      <c r="J1154" s="229" t="s">
        <v>4747</v>
      </c>
      <c r="K1154" s="230"/>
      <c r="L1154" s="231"/>
    </row>
    <row r="1155" spans="1:12" s="34" customFormat="1" ht="147.75">
      <c r="A1155" s="222">
        <v>1153</v>
      </c>
      <c r="B1155" s="223" t="s">
        <v>5430</v>
      </c>
      <c r="C1155" s="224"/>
      <c r="D1155" s="224">
        <f>2012-1929</f>
        <v>83</v>
      </c>
      <c r="E1155" s="225">
        <v>10909</v>
      </c>
      <c r="F1155" s="226">
        <v>2121694</v>
      </c>
      <c r="G1155" s="227" t="s">
        <v>5431</v>
      </c>
      <c r="H1155" s="223" t="s">
        <v>5432</v>
      </c>
      <c r="I1155" s="228" t="s">
        <v>5433</v>
      </c>
      <c r="J1155" s="229" t="s">
        <v>4747</v>
      </c>
      <c r="K1155" s="230" t="s">
        <v>5434</v>
      </c>
      <c r="L1155" s="231" t="s">
        <v>5431</v>
      </c>
    </row>
    <row r="1156" spans="1:12" s="34" customFormat="1" ht="114">
      <c r="A1156" s="222">
        <v>1154</v>
      </c>
      <c r="B1156" s="223" t="s">
        <v>5435</v>
      </c>
      <c r="C1156" s="224"/>
      <c r="D1156" s="224">
        <f>2012-1935</f>
        <v>77</v>
      </c>
      <c r="E1156" s="225">
        <v>12952</v>
      </c>
      <c r="F1156" s="226">
        <v>2175079</v>
      </c>
      <c r="G1156" s="227" t="s">
        <v>5436</v>
      </c>
      <c r="H1156" s="223" t="s">
        <v>5437</v>
      </c>
      <c r="I1156" s="228" t="s">
        <v>5438</v>
      </c>
      <c r="J1156" s="229" t="s">
        <v>4747</v>
      </c>
      <c r="K1156" s="230" t="s">
        <v>5439</v>
      </c>
      <c r="L1156" s="231" t="s">
        <v>5436</v>
      </c>
    </row>
    <row r="1157" spans="1:12" s="34" customFormat="1" ht="271.5">
      <c r="A1157" s="222">
        <v>1155</v>
      </c>
      <c r="B1157" s="223" t="s">
        <v>5440</v>
      </c>
      <c r="C1157" s="224"/>
      <c r="D1157" s="224">
        <f>2012-1940</f>
        <v>72</v>
      </c>
      <c r="E1157" s="225">
        <v>14647</v>
      </c>
      <c r="F1157" s="226">
        <v>2188874</v>
      </c>
      <c r="G1157" s="227" t="s">
        <v>5441</v>
      </c>
      <c r="H1157" s="223" t="s">
        <v>5442</v>
      </c>
      <c r="I1157" s="228" t="s">
        <v>5443</v>
      </c>
      <c r="J1157" s="229" t="s">
        <v>4747</v>
      </c>
      <c r="K1157" s="230" t="s">
        <v>5444</v>
      </c>
      <c r="L1157" s="231" t="s">
        <v>5445</v>
      </c>
    </row>
    <row r="1158" spans="1:12" s="34" customFormat="1" ht="91.5">
      <c r="A1158" s="222">
        <v>1156</v>
      </c>
      <c r="B1158" s="223" t="s">
        <v>5446</v>
      </c>
      <c r="C1158" s="224"/>
      <c r="D1158" s="224">
        <f>2012-1938</f>
        <v>74</v>
      </c>
      <c r="E1158" s="225">
        <v>14085</v>
      </c>
      <c r="F1158" s="226">
        <v>2457407</v>
      </c>
      <c r="G1158" s="227" t="s">
        <v>5447</v>
      </c>
      <c r="H1158" s="223" t="s">
        <v>5448</v>
      </c>
      <c r="I1158" s="228" t="s">
        <v>5449</v>
      </c>
      <c r="J1158" s="229" t="s">
        <v>4747</v>
      </c>
      <c r="K1158" s="230" t="s">
        <v>5450</v>
      </c>
      <c r="L1158" s="231" t="s">
        <v>5447</v>
      </c>
    </row>
    <row r="1159" spans="1:12" s="34" customFormat="1" ht="69">
      <c r="A1159" s="222">
        <v>1157</v>
      </c>
      <c r="B1159" s="223" t="s">
        <v>5451</v>
      </c>
      <c r="C1159" s="224"/>
      <c r="D1159" s="224">
        <f>2012-1919</f>
        <v>93</v>
      </c>
      <c r="E1159" s="225">
        <v>7302</v>
      </c>
      <c r="F1159" s="226">
        <v>2528294</v>
      </c>
      <c r="G1159" s="227">
        <v>648829</v>
      </c>
      <c r="H1159" s="223" t="s">
        <v>5247</v>
      </c>
      <c r="I1159" s="228" t="s">
        <v>5248</v>
      </c>
      <c r="J1159" s="229" t="s">
        <v>4747</v>
      </c>
      <c r="K1159" s="230" t="s">
        <v>5249</v>
      </c>
      <c r="L1159" s="231" t="s">
        <v>5250</v>
      </c>
    </row>
    <row r="1160" spans="1:12" s="34" customFormat="1" ht="24">
      <c r="A1160" s="222">
        <v>1158</v>
      </c>
      <c r="B1160" s="223" t="s">
        <v>5452</v>
      </c>
      <c r="C1160" s="224"/>
      <c r="D1160" s="224">
        <f>2012-1941</f>
        <v>71</v>
      </c>
      <c r="E1160" s="225">
        <v>15185</v>
      </c>
      <c r="F1160" s="226">
        <v>2547010</v>
      </c>
      <c r="G1160" s="227" t="s">
        <v>5436</v>
      </c>
      <c r="H1160" s="223" t="s">
        <v>5453</v>
      </c>
      <c r="I1160" s="228"/>
      <c r="J1160" s="229" t="s">
        <v>4747</v>
      </c>
      <c r="K1160" s="230"/>
      <c r="L1160" s="231"/>
    </row>
    <row r="1161" spans="1:12" s="34" customFormat="1" ht="159">
      <c r="A1161" s="222">
        <v>1159</v>
      </c>
      <c r="B1161" s="223" t="s">
        <v>5454</v>
      </c>
      <c r="C1161" s="224"/>
      <c r="D1161" s="224">
        <f>2012-1947</f>
        <v>65</v>
      </c>
      <c r="E1161" s="225">
        <v>17225</v>
      </c>
      <c r="F1161" s="226">
        <v>2688578</v>
      </c>
      <c r="G1161" s="227" t="s">
        <v>5441</v>
      </c>
      <c r="H1161" s="223" t="s">
        <v>5455</v>
      </c>
      <c r="I1161" s="228" t="s">
        <v>5456</v>
      </c>
      <c r="J1161" s="229" t="s">
        <v>4747</v>
      </c>
      <c r="K1161" s="230"/>
      <c r="L1161" s="231"/>
    </row>
    <row r="1162" spans="1:12" s="34" customFormat="1" ht="35.25">
      <c r="A1162" s="222">
        <v>1160</v>
      </c>
      <c r="B1162" s="223" t="s">
        <v>5457</v>
      </c>
      <c r="C1162" s="224"/>
      <c r="D1162" s="224">
        <f>2012-1943</f>
        <v>69</v>
      </c>
      <c r="E1162" s="225">
        <v>15771</v>
      </c>
      <c r="F1162" s="226">
        <v>3275018</v>
      </c>
      <c r="G1162" s="227" t="s">
        <v>4586</v>
      </c>
      <c r="H1162" s="223" t="s">
        <v>4587</v>
      </c>
      <c r="I1162" s="228"/>
      <c r="J1162" s="229" t="s">
        <v>4747</v>
      </c>
      <c r="K1162" s="230" t="s">
        <v>4588</v>
      </c>
      <c r="L1162" s="231" t="s">
        <v>4586</v>
      </c>
    </row>
    <row r="1163" spans="1:12" s="34" customFormat="1" ht="147.75">
      <c r="A1163" s="222">
        <v>1161</v>
      </c>
      <c r="B1163" s="223" t="s">
        <v>5458</v>
      </c>
      <c r="C1163" s="224"/>
      <c r="D1163" s="224">
        <f>2012-1927</f>
        <v>85</v>
      </c>
      <c r="E1163" s="225">
        <v>9985</v>
      </c>
      <c r="F1163" s="226">
        <v>3514416</v>
      </c>
      <c r="G1163" s="227" t="s">
        <v>5431</v>
      </c>
      <c r="H1163" s="223" t="s">
        <v>5405</v>
      </c>
      <c r="I1163" s="228" t="s">
        <v>5433</v>
      </c>
      <c r="J1163" s="229" t="s">
        <v>4747</v>
      </c>
      <c r="K1163" s="230" t="s">
        <v>5434</v>
      </c>
      <c r="L1163" s="231" t="s">
        <v>5431</v>
      </c>
    </row>
    <row r="1164" spans="1:12" s="34" customFormat="1" ht="147.75">
      <c r="A1164" s="222">
        <v>1162</v>
      </c>
      <c r="B1164" s="223" t="s">
        <v>5459</v>
      </c>
      <c r="C1164" s="224"/>
      <c r="D1164" s="224">
        <f>2012-1929</f>
        <v>83</v>
      </c>
      <c r="E1164" s="225">
        <v>10860</v>
      </c>
      <c r="F1164" s="226">
        <v>7011470</v>
      </c>
      <c r="G1164" s="227"/>
      <c r="H1164" s="223" t="s">
        <v>3585</v>
      </c>
      <c r="I1164" s="228" t="s">
        <v>5460</v>
      </c>
      <c r="J1164" s="229" t="s">
        <v>4747</v>
      </c>
      <c r="K1164" s="230" t="s">
        <v>5461</v>
      </c>
      <c r="L1164" s="231" t="s">
        <v>5462</v>
      </c>
    </row>
    <row r="1165" spans="1:12" s="34" customFormat="1" ht="226.5">
      <c r="A1165" s="222">
        <v>1163</v>
      </c>
      <c r="B1165" s="223" t="s">
        <v>5463</v>
      </c>
      <c r="C1165" s="224" t="s">
        <v>640</v>
      </c>
      <c r="D1165" s="224">
        <f>2012-1941</f>
        <v>71</v>
      </c>
      <c r="E1165" s="225">
        <v>15260</v>
      </c>
      <c r="F1165" s="226">
        <v>1233636</v>
      </c>
      <c r="G1165" s="227" t="s">
        <v>5464</v>
      </c>
      <c r="H1165" s="223" t="s">
        <v>77</v>
      </c>
      <c r="I1165" s="228" t="s">
        <v>5465</v>
      </c>
      <c r="J1165" s="229" t="s">
        <v>5466</v>
      </c>
      <c r="K1165" s="230" t="s">
        <v>5467</v>
      </c>
      <c r="L1165" s="231" t="s">
        <v>5468</v>
      </c>
    </row>
    <row r="1166" spans="1:12" s="34" customFormat="1" ht="80.25">
      <c r="A1166" s="222">
        <v>1164</v>
      </c>
      <c r="B1166" s="223" t="s">
        <v>5469</v>
      </c>
      <c r="C1166" s="224"/>
      <c r="D1166" s="224">
        <f>2012-1945</f>
        <v>67</v>
      </c>
      <c r="E1166" s="225">
        <v>16562</v>
      </c>
      <c r="F1166" s="226">
        <v>512936</v>
      </c>
      <c r="G1166" s="227" t="s">
        <v>5470</v>
      </c>
      <c r="H1166" s="223" t="s">
        <v>5471</v>
      </c>
      <c r="I1166" s="228" t="s">
        <v>5472</v>
      </c>
      <c r="J1166" s="229" t="s">
        <v>5471</v>
      </c>
      <c r="K1166" s="230"/>
      <c r="L1166" s="231"/>
    </row>
    <row r="1167" spans="1:12" s="34" customFormat="1" ht="57.75">
      <c r="A1167" s="222">
        <v>1165</v>
      </c>
      <c r="B1167" s="223" t="s">
        <v>5473</v>
      </c>
      <c r="C1167" s="224" t="s">
        <v>556</v>
      </c>
      <c r="D1167" s="224">
        <f>2012-1926</f>
        <v>86</v>
      </c>
      <c r="E1167" s="225">
        <v>9759</v>
      </c>
      <c r="F1167" s="226">
        <v>115680</v>
      </c>
      <c r="G1167" s="227">
        <v>983354328</v>
      </c>
      <c r="H1167" s="223" t="s">
        <v>5474</v>
      </c>
      <c r="I1167" s="228" t="s">
        <v>5475</v>
      </c>
      <c r="J1167" s="229" t="s">
        <v>5476</v>
      </c>
      <c r="K1167" s="230" t="s">
        <v>5477</v>
      </c>
      <c r="L1167" s="231">
        <v>961502982</v>
      </c>
    </row>
    <row r="1168" spans="1:12" s="34" customFormat="1" ht="125.25">
      <c r="A1168" s="222">
        <v>1166</v>
      </c>
      <c r="B1168" s="223" t="s">
        <v>5478</v>
      </c>
      <c r="C1168" s="224"/>
      <c r="D1168" s="224">
        <f>2012-1935</f>
        <v>77</v>
      </c>
      <c r="E1168" s="225">
        <v>12919</v>
      </c>
      <c r="F1168" s="226">
        <v>180377</v>
      </c>
      <c r="G1168" s="227"/>
      <c r="H1168" s="223" t="s">
        <v>5479</v>
      </c>
      <c r="I1168" s="228" t="s">
        <v>5480</v>
      </c>
      <c r="J1168" s="229" t="s">
        <v>5476</v>
      </c>
      <c r="K1168" s="230"/>
      <c r="L1168" s="231"/>
    </row>
    <row r="1169" spans="1:12" s="34" customFormat="1" ht="102.75">
      <c r="A1169" s="222">
        <v>1167</v>
      </c>
      <c r="B1169" s="223" t="s">
        <v>5481</v>
      </c>
      <c r="C1169" s="224" t="s">
        <v>5482</v>
      </c>
      <c r="D1169" s="224">
        <f>2012-1930</f>
        <v>82</v>
      </c>
      <c r="E1169" s="225">
        <v>11288</v>
      </c>
      <c r="F1169" s="232">
        <v>195349</v>
      </c>
      <c r="G1169" s="227"/>
      <c r="H1169" s="230" t="s">
        <v>5483</v>
      </c>
      <c r="I1169" s="233" t="s">
        <v>5484</v>
      </c>
      <c r="J1169" s="229" t="s">
        <v>5476</v>
      </c>
      <c r="K1169" s="230" t="s">
        <v>5485</v>
      </c>
      <c r="L1169" s="231" t="s">
        <v>5486</v>
      </c>
    </row>
    <row r="1170" spans="1:12" s="34" customFormat="1" ht="35.25">
      <c r="A1170" s="222">
        <v>1168</v>
      </c>
      <c r="B1170" s="223" t="s">
        <v>5487</v>
      </c>
      <c r="C1170" s="224"/>
      <c r="D1170" s="224">
        <f>2012-1919</f>
        <v>93</v>
      </c>
      <c r="E1170" s="225">
        <v>7255</v>
      </c>
      <c r="F1170" s="226">
        <v>226251</v>
      </c>
      <c r="G1170" s="227" t="s">
        <v>5488</v>
      </c>
      <c r="H1170" s="223" t="s">
        <v>5489</v>
      </c>
      <c r="I1170" s="228" t="s">
        <v>5490</v>
      </c>
      <c r="J1170" s="229" t="s">
        <v>5476</v>
      </c>
      <c r="K1170" s="230" t="s">
        <v>5491</v>
      </c>
      <c r="L1170" s="231" t="s">
        <v>5492</v>
      </c>
    </row>
    <row r="1171" spans="1:12" s="34" customFormat="1" ht="57.75">
      <c r="A1171" s="222">
        <v>1169</v>
      </c>
      <c r="B1171" s="223" t="s">
        <v>5493</v>
      </c>
      <c r="C1171" s="224"/>
      <c r="D1171" s="224">
        <f>2012-1926</f>
        <v>86</v>
      </c>
      <c r="E1171" s="225">
        <v>9779</v>
      </c>
      <c r="F1171" s="226">
        <v>280674</v>
      </c>
      <c r="G1171" s="227">
        <v>981151172</v>
      </c>
      <c r="H1171" s="223" t="s">
        <v>5479</v>
      </c>
      <c r="I1171" s="228" t="s">
        <v>5494</v>
      </c>
      <c r="J1171" s="229" t="s">
        <v>5476</v>
      </c>
      <c r="K1171" s="230"/>
      <c r="L1171" s="231"/>
    </row>
    <row r="1172" spans="1:12" s="34" customFormat="1" ht="69">
      <c r="A1172" s="222">
        <v>1170</v>
      </c>
      <c r="B1172" s="223" t="s">
        <v>5495</v>
      </c>
      <c r="C1172" s="224" t="s">
        <v>5496</v>
      </c>
      <c r="D1172" s="224">
        <f>2012-1946</f>
        <v>66</v>
      </c>
      <c r="E1172" s="225">
        <v>17118</v>
      </c>
      <c r="F1172" s="232">
        <v>323107</v>
      </c>
      <c r="G1172" s="227"/>
      <c r="H1172" s="230" t="s">
        <v>5497</v>
      </c>
      <c r="I1172" s="228" t="s">
        <v>5498</v>
      </c>
      <c r="J1172" s="229" t="s">
        <v>5476</v>
      </c>
      <c r="K1172" s="230"/>
      <c r="L1172" s="231"/>
    </row>
    <row r="1173" spans="1:12" s="34" customFormat="1" ht="57.75">
      <c r="A1173" s="222">
        <v>1171</v>
      </c>
      <c r="B1173" s="223" t="s">
        <v>5499</v>
      </c>
      <c r="C1173" s="224" t="s">
        <v>5500</v>
      </c>
      <c r="D1173" s="224">
        <f>2012-1942</f>
        <v>70</v>
      </c>
      <c r="E1173" s="225">
        <v>15686</v>
      </c>
      <c r="F1173" s="226">
        <v>343297</v>
      </c>
      <c r="G1173" s="227">
        <v>991699711</v>
      </c>
      <c r="H1173" s="223" t="s">
        <v>5501</v>
      </c>
      <c r="I1173" s="228" t="s">
        <v>5502</v>
      </c>
      <c r="J1173" s="229" t="s">
        <v>5476</v>
      </c>
      <c r="K1173" s="230"/>
      <c r="L1173" s="231"/>
    </row>
    <row r="1174" spans="1:12" s="34" customFormat="1" ht="46.5">
      <c r="A1174" s="222">
        <v>1172</v>
      </c>
      <c r="B1174" s="223" t="s">
        <v>5503</v>
      </c>
      <c r="C1174" s="224"/>
      <c r="D1174" s="224">
        <f>2012-1940</f>
        <v>72</v>
      </c>
      <c r="E1174" s="225">
        <v>14843</v>
      </c>
      <c r="F1174" s="226">
        <v>419700</v>
      </c>
      <c r="G1174" s="227">
        <v>972644489</v>
      </c>
      <c r="H1174" s="223" t="s">
        <v>5479</v>
      </c>
      <c r="I1174" s="228" t="s">
        <v>5504</v>
      </c>
      <c r="J1174" s="229" t="s">
        <v>5476</v>
      </c>
      <c r="K1174" s="230" t="s">
        <v>5505</v>
      </c>
      <c r="L1174" s="231">
        <v>982882064</v>
      </c>
    </row>
    <row r="1175" spans="1:12" s="34" customFormat="1" ht="80.25">
      <c r="A1175" s="222">
        <v>1173</v>
      </c>
      <c r="B1175" s="223" t="s">
        <v>5506</v>
      </c>
      <c r="C1175" s="224"/>
      <c r="D1175" s="224">
        <f>2012-1943</f>
        <v>69</v>
      </c>
      <c r="E1175" s="225">
        <v>15864</v>
      </c>
      <c r="F1175" s="226">
        <v>479569</v>
      </c>
      <c r="G1175" s="227" t="s">
        <v>5507</v>
      </c>
      <c r="H1175" s="223" t="s">
        <v>5476</v>
      </c>
      <c r="I1175" s="228" t="s">
        <v>5508</v>
      </c>
      <c r="J1175" s="229" t="s">
        <v>5476</v>
      </c>
      <c r="K1175" s="230"/>
      <c r="L1175" s="231"/>
    </row>
    <row r="1176" spans="1:12" s="34" customFormat="1" ht="57.75">
      <c r="A1176" s="222">
        <v>1174</v>
      </c>
      <c r="B1176" s="223" t="s">
        <v>5509</v>
      </c>
      <c r="C1176" s="224"/>
      <c r="D1176" s="224">
        <f>2012-1943</f>
        <v>69</v>
      </c>
      <c r="E1176" s="225">
        <v>15881</v>
      </c>
      <c r="F1176" s="226">
        <v>519221</v>
      </c>
      <c r="G1176" s="227" t="s">
        <v>5510</v>
      </c>
      <c r="H1176" s="223" t="s">
        <v>5479</v>
      </c>
      <c r="I1176" s="228" t="s">
        <v>5511</v>
      </c>
      <c r="J1176" s="229" t="s">
        <v>5476</v>
      </c>
      <c r="K1176" s="230" t="s">
        <v>5512</v>
      </c>
      <c r="L1176" s="231" t="s">
        <v>5513</v>
      </c>
    </row>
    <row r="1177" spans="1:12" s="34" customFormat="1" ht="24">
      <c r="A1177" s="222">
        <v>1175</v>
      </c>
      <c r="B1177" s="223" t="s">
        <v>5514</v>
      </c>
      <c r="C1177" s="224"/>
      <c r="D1177" s="224">
        <f>2012-1945</f>
        <v>67</v>
      </c>
      <c r="E1177" s="225">
        <v>16731</v>
      </c>
      <c r="F1177" s="226">
        <v>535983</v>
      </c>
      <c r="G1177" s="227">
        <v>985977534</v>
      </c>
      <c r="H1177" s="223" t="s">
        <v>5479</v>
      </c>
      <c r="I1177" s="228" t="s">
        <v>5515</v>
      </c>
      <c r="J1177" s="229" t="s">
        <v>5476</v>
      </c>
      <c r="K1177" s="230" t="s">
        <v>5516</v>
      </c>
      <c r="L1177" s="231"/>
    </row>
    <row r="1178" spans="1:12" s="34" customFormat="1" ht="69">
      <c r="A1178" s="222">
        <v>1176</v>
      </c>
      <c r="B1178" s="223" t="s">
        <v>5517</v>
      </c>
      <c r="C1178" s="224" t="s">
        <v>5518</v>
      </c>
      <c r="D1178" s="224">
        <f>2012-1923</f>
        <v>89</v>
      </c>
      <c r="E1178" s="225">
        <v>8558</v>
      </c>
      <c r="F1178" s="226">
        <v>548800</v>
      </c>
      <c r="G1178" s="227"/>
      <c r="H1178" s="223" t="s">
        <v>5519</v>
      </c>
      <c r="I1178" s="228" t="s">
        <v>5520</v>
      </c>
      <c r="J1178" s="229" t="s">
        <v>5476</v>
      </c>
      <c r="K1178" s="230" t="s">
        <v>5491</v>
      </c>
      <c r="L1178" s="231" t="s">
        <v>5492</v>
      </c>
    </row>
    <row r="1179" spans="1:12" s="34" customFormat="1" ht="125.25">
      <c r="A1179" s="222">
        <v>1177</v>
      </c>
      <c r="B1179" s="223" t="s">
        <v>5521</v>
      </c>
      <c r="C1179" s="224"/>
      <c r="D1179" s="224">
        <f>2012-1938</f>
        <v>74</v>
      </c>
      <c r="E1179" s="225">
        <v>14020</v>
      </c>
      <c r="F1179" s="226">
        <v>577595</v>
      </c>
      <c r="G1179" s="227"/>
      <c r="H1179" s="223" t="s">
        <v>5479</v>
      </c>
      <c r="I1179" s="228" t="s">
        <v>5480</v>
      </c>
      <c r="J1179" s="229" t="s">
        <v>5476</v>
      </c>
      <c r="K1179" s="230"/>
      <c r="L1179" s="231"/>
    </row>
    <row r="1180" spans="1:12" s="34" customFormat="1" ht="114">
      <c r="A1180" s="222">
        <v>1178</v>
      </c>
      <c r="B1180" s="223" t="s">
        <v>5522</v>
      </c>
      <c r="C1180" s="224" t="s">
        <v>5523</v>
      </c>
      <c r="D1180" s="224">
        <f>2012-1932</f>
        <v>80</v>
      </c>
      <c r="E1180" s="225">
        <v>11781</v>
      </c>
      <c r="F1180" s="226">
        <v>677373</v>
      </c>
      <c r="G1180" s="227" t="s">
        <v>5524</v>
      </c>
      <c r="H1180" s="223" t="s">
        <v>5525</v>
      </c>
      <c r="I1180" s="228" t="s">
        <v>5526</v>
      </c>
      <c r="J1180" s="229" t="s">
        <v>5476</v>
      </c>
      <c r="K1180" s="230" t="s">
        <v>5527</v>
      </c>
      <c r="L1180" s="231" t="s">
        <v>5528</v>
      </c>
    </row>
    <row r="1181" spans="1:12" s="34" customFormat="1" ht="57.75">
      <c r="A1181" s="222">
        <v>1179</v>
      </c>
      <c r="B1181" s="223" t="s">
        <v>5529</v>
      </c>
      <c r="C1181" s="224"/>
      <c r="D1181" s="224">
        <f>2012-1942</f>
        <v>70</v>
      </c>
      <c r="E1181" s="225">
        <v>15460</v>
      </c>
      <c r="F1181" s="226">
        <v>898344</v>
      </c>
      <c r="G1181" s="227">
        <v>645668</v>
      </c>
      <c r="H1181" s="223" t="s">
        <v>5530</v>
      </c>
      <c r="I1181" s="228" t="s">
        <v>5531</v>
      </c>
      <c r="J1181" s="229" t="s">
        <v>5476</v>
      </c>
      <c r="K1181" s="230" t="s">
        <v>5532</v>
      </c>
      <c r="L1181" s="231">
        <v>645668</v>
      </c>
    </row>
    <row r="1182" spans="1:12" s="34" customFormat="1" ht="57.75">
      <c r="A1182" s="222">
        <v>1180</v>
      </c>
      <c r="B1182" s="223" t="s">
        <v>5533</v>
      </c>
      <c r="C1182" s="224"/>
      <c r="D1182" s="224">
        <f>2012-1946</f>
        <v>66</v>
      </c>
      <c r="E1182" s="225">
        <v>17125</v>
      </c>
      <c r="F1182" s="226">
        <v>1072790</v>
      </c>
      <c r="G1182" s="227">
        <v>981102353</v>
      </c>
      <c r="H1182" s="223" t="s">
        <v>5479</v>
      </c>
      <c r="I1182" s="228" t="s">
        <v>5494</v>
      </c>
      <c r="J1182" s="229" t="s">
        <v>5476</v>
      </c>
      <c r="K1182" s="230"/>
      <c r="L1182" s="231"/>
    </row>
    <row r="1183" spans="1:12" s="34" customFormat="1" ht="46.5">
      <c r="A1183" s="222">
        <v>1181</v>
      </c>
      <c r="B1183" s="223" t="s">
        <v>5534</v>
      </c>
      <c r="C1183" s="224"/>
      <c r="D1183" s="224">
        <f>2012-1947</f>
        <v>65</v>
      </c>
      <c r="E1183" s="225">
        <v>17204</v>
      </c>
      <c r="F1183" s="226">
        <v>1087829</v>
      </c>
      <c r="G1183" s="227" t="s">
        <v>5535</v>
      </c>
      <c r="H1183" s="223" t="s">
        <v>5536</v>
      </c>
      <c r="I1183" s="228" t="s">
        <v>5537</v>
      </c>
      <c r="J1183" s="229" t="s">
        <v>5476</v>
      </c>
      <c r="K1183" s="230" t="s">
        <v>5538</v>
      </c>
      <c r="L1183" s="231">
        <v>645552</v>
      </c>
    </row>
    <row r="1184" spans="1:12" s="34" customFormat="1" ht="57.75">
      <c r="A1184" s="222">
        <v>1182</v>
      </c>
      <c r="B1184" s="223" t="s">
        <v>5539</v>
      </c>
      <c r="C1184" s="224"/>
      <c r="D1184" s="224">
        <f>2012-1938</f>
        <v>74</v>
      </c>
      <c r="E1184" s="225">
        <v>14205</v>
      </c>
      <c r="F1184" s="226">
        <v>1196473</v>
      </c>
      <c r="G1184" s="227" t="s">
        <v>5540</v>
      </c>
      <c r="H1184" s="223" t="s">
        <v>5530</v>
      </c>
      <c r="I1184" s="228" t="s">
        <v>5531</v>
      </c>
      <c r="J1184" s="229" t="s">
        <v>5476</v>
      </c>
      <c r="K1184" s="230" t="s">
        <v>5541</v>
      </c>
      <c r="L1184" s="231" t="s">
        <v>5540</v>
      </c>
    </row>
    <row r="1185" spans="1:12" s="34" customFormat="1" ht="69">
      <c r="A1185" s="222">
        <v>1183</v>
      </c>
      <c r="B1185" s="223" t="s">
        <v>5542</v>
      </c>
      <c r="C1185" s="224"/>
      <c r="D1185" s="224">
        <f>2012-1927</f>
        <v>85</v>
      </c>
      <c r="E1185" s="225">
        <v>10041</v>
      </c>
      <c r="F1185" s="226">
        <v>1219465</v>
      </c>
      <c r="G1185" s="227">
        <v>971144759</v>
      </c>
      <c r="H1185" s="223" t="s">
        <v>5501</v>
      </c>
      <c r="I1185" s="228" t="s">
        <v>5543</v>
      </c>
      <c r="J1185" s="229" t="s">
        <v>5476</v>
      </c>
      <c r="K1185" s="230" t="s">
        <v>5541</v>
      </c>
      <c r="L1185" s="231">
        <v>971144759</v>
      </c>
    </row>
    <row r="1186" spans="1:12" s="34" customFormat="1" ht="114">
      <c r="A1186" s="222">
        <v>1184</v>
      </c>
      <c r="B1186" s="223" t="s">
        <v>5544</v>
      </c>
      <c r="C1186" s="224" t="s">
        <v>5545</v>
      </c>
      <c r="D1186" s="224">
        <f>2012-1941</f>
        <v>71</v>
      </c>
      <c r="E1186" s="225">
        <v>15265</v>
      </c>
      <c r="F1186" s="226">
        <v>1291971</v>
      </c>
      <c r="G1186" s="227" t="s">
        <v>5546</v>
      </c>
      <c r="H1186" s="223" t="s">
        <v>5547</v>
      </c>
      <c r="I1186" s="228" t="s">
        <v>5548</v>
      </c>
      <c r="J1186" s="229" t="s">
        <v>5476</v>
      </c>
      <c r="K1186" s="230" t="s">
        <v>5549</v>
      </c>
      <c r="L1186" s="231" t="s">
        <v>5550</v>
      </c>
    </row>
    <row r="1187" spans="1:12" s="34" customFormat="1" ht="35.25">
      <c r="A1187" s="222">
        <v>1185</v>
      </c>
      <c r="B1187" s="223" t="s">
        <v>5551</v>
      </c>
      <c r="C1187" s="224"/>
      <c r="D1187" s="224">
        <f>2012-1938</f>
        <v>74</v>
      </c>
      <c r="E1187" s="225">
        <v>14090</v>
      </c>
      <c r="F1187" s="232">
        <v>1409792</v>
      </c>
      <c r="G1187" s="227" t="s">
        <v>5552</v>
      </c>
      <c r="H1187" s="230" t="s">
        <v>5553</v>
      </c>
      <c r="I1187" s="233" t="s">
        <v>5554</v>
      </c>
      <c r="J1187" s="229" t="s">
        <v>5476</v>
      </c>
      <c r="K1187" s="230"/>
      <c r="L1187" s="231"/>
    </row>
    <row r="1188" spans="1:12" s="34" customFormat="1" ht="102.75">
      <c r="A1188" s="222">
        <v>1186</v>
      </c>
      <c r="B1188" s="223" t="s">
        <v>5555</v>
      </c>
      <c r="C1188" s="224"/>
      <c r="D1188" s="224">
        <f>2012-1935</f>
        <v>77</v>
      </c>
      <c r="E1188" s="225">
        <v>12995</v>
      </c>
      <c r="F1188" s="232">
        <v>1456810</v>
      </c>
      <c r="G1188" s="227" t="s">
        <v>5486</v>
      </c>
      <c r="H1188" s="230" t="s">
        <v>5483</v>
      </c>
      <c r="I1188" s="233" t="s">
        <v>5484</v>
      </c>
      <c r="J1188" s="229" t="s">
        <v>5476</v>
      </c>
      <c r="K1188" s="230" t="s">
        <v>5485</v>
      </c>
      <c r="L1188" s="231" t="s">
        <v>5486</v>
      </c>
    </row>
    <row r="1189" spans="1:12" s="34" customFormat="1" ht="69">
      <c r="A1189" s="222">
        <v>1187</v>
      </c>
      <c r="B1189" s="223" t="s">
        <v>5556</v>
      </c>
      <c r="C1189" s="224"/>
      <c r="D1189" s="224">
        <v>96</v>
      </c>
      <c r="E1189" s="225">
        <v>5983</v>
      </c>
      <c r="F1189" s="232">
        <v>1616303</v>
      </c>
      <c r="G1189" s="227" t="s">
        <v>5557</v>
      </c>
      <c r="H1189" s="223" t="s">
        <v>5558</v>
      </c>
      <c r="I1189" s="228" t="s">
        <v>5559</v>
      </c>
      <c r="J1189" s="229" t="s">
        <v>5476</v>
      </c>
      <c r="K1189" s="230" t="s">
        <v>5560</v>
      </c>
      <c r="L1189" s="231" t="s">
        <v>5561</v>
      </c>
    </row>
    <row r="1190" spans="1:12" s="34" customFormat="1" ht="159">
      <c r="A1190" s="222">
        <v>1188</v>
      </c>
      <c r="B1190" s="223" t="s">
        <v>5562</v>
      </c>
      <c r="C1190" s="224"/>
      <c r="D1190" s="224">
        <f>2012-1940</f>
        <v>72</v>
      </c>
      <c r="E1190" s="225">
        <v>14859</v>
      </c>
      <c r="F1190" s="226">
        <v>1666265</v>
      </c>
      <c r="G1190" s="227" t="s">
        <v>5563</v>
      </c>
      <c r="H1190" s="223" t="s">
        <v>5564</v>
      </c>
      <c r="I1190" s="228" t="s">
        <v>5565</v>
      </c>
      <c r="J1190" s="229" t="s">
        <v>5476</v>
      </c>
      <c r="K1190" s="230" t="s">
        <v>5566</v>
      </c>
      <c r="L1190" s="231" t="s">
        <v>5567</v>
      </c>
    </row>
    <row r="1191" spans="1:12" s="34" customFormat="1" ht="159">
      <c r="A1191" s="222">
        <v>1189</v>
      </c>
      <c r="B1191" s="223" t="s">
        <v>5568</v>
      </c>
      <c r="C1191" s="224"/>
      <c r="D1191" s="234">
        <f>2012-1946</f>
        <v>66</v>
      </c>
      <c r="E1191" s="225">
        <v>16825</v>
      </c>
      <c r="F1191" s="232">
        <v>1987402</v>
      </c>
      <c r="G1191" s="227">
        <v>82712106</v>
      </c>
      <c r="H1191" s="230" t="s">
        <v>5569</v>
      </c>
      <c r="I1191" s="233" t="s">
        <v>5570</v>
      </c>
      <c r="J1191" s="229" t="s">
        <v>5476</v>
      </c>
      <c r="K1191" s="230" t="s">
        <v>5571</v>
      </c>
      <c r="L1191" s="231"/>
    </row>
    <row r="1192" spans="1:12" s="34" customFormat="1" ht="69">
      <c r="A1192" s="222">
        <v>1190</v>
      </c>
      <c r="B1192" s="223" t="s">
        <v>5572</v>
      </c>
      <c r="C1192" s="224" t="s">
        <v>546</v>
      </c>
      <c r="D1192" s="224">
        <v>68</v>
      </c>
      <c r="E1192" s="225">
        <v>16085</v>
      </c>
      <c r="F1192" s="232">
        <v>2170703</v>
      </c>
      <c r="G1192" s="227" t="s">
        <v>5573</v>
      </c>
      <c r="H1192" s="223" t="s">
        <v>5558</v>
      </c>
      <c r="I1192" s="228" t="s">
        <v>5559</v>
      </c>
      <c r="J1192" s="229" t="s">
        <v>5476</v>
      </c>
      <c r="K1192" s="230" t="s">
        <v>5491</v>
      </c>
      <c r="L1192" s="231"/>
    </row>
    <row r="1193" spans="1:12" s="34" customFormat="1" ht="35.25">
      <c r="A1193" s="222">
        <v>1191</v>
      </c>
      <c r="B1193" s="223" t="s">
        <v>5574</v>
      </c>
      <c r="C1193" s="224"/>
      <c r="D1193" s="224">
        <f>2012-1933</f>
        <v>79</v>
      </c>
      <c r="E1193" s="225">
        <v>12092</v>
      </c>
      <c r="F1193" s="226">
        <v>2502396</v>
      </c>
      <c r="G1193" s="227"/>
      <c r="H1193" s="223" t="s">
        <v>5530</v>
      </c>
      <c r="I1193" s="228" t="s">
        <v>5575</v>
      </c>
      <c r="J1193" s="229" t="s">
        <v>5476</v>
      </c>
      <c r="K1193" s="230" t="s">
        <v>5576</v>
      </c>
      <c r="L1193" s="231" t="s">
        <v>5577</v>
      </c>
    </row>
    <row r="1194" spans="1:12" s="34" customFormat="1" ht="35.25">
      <c r="A1194" s="222">
        <v>1192</v>
      </c>
      <c r="B1194" s="223" t="s">
        <v>5578</v>
      </c>
      <c r="C1194" s="224"/>
      <c r="D1194" s="224">
        <v>80</v>
      </c>
      <c r="E1194" s="225">
        <v>12016</v>
      </c>
      <c r="F1194" s="232">
        <v>2528976</v>
      </c>
      <c r="G1194" s="227" t="s">
        <v>5579</v>
      </c>
      <c r="H1194" s="230" t="s">
        <v>5580</v>
      </c>
      <c r="I1194" s="228" t="s">
        <v>5581</v>
      </c>
      <c r="J1194" s="229" t="s">
        <v>5476</v>
      </c>
      <c r="K1194" s="230"/>
      <c r="L1194" s="231"/>
    </row>
    <row r="1195" spans="1:12" s="34" customFormat="1" ht="125.25">
      <c r="A1195" s="222">
        <v>1193</v>
      </c>
      <c r="B1195" s="223" t="s">
        <v>5582</v>
      </c>
      <c r="C1195" s="224"/>
      <c r="D1195" s="224">
        <f>2012-1940</f>
        <v>72</v>
      </c>
      <c r="E1195" s="225">
        <v>14802</v>
      </c>
      <c r="F1195" s="226">
        <v>2602482</v>
      </c>
      <c r="G1195" s="227" t="s">
        <v>5546</v>
      </c>
      <c r="H1195" s="223" t="s">
        <v>5547</v>
      </c>
      <c r="I1195" s="228" t="s">
        <v>5583</v>
      </c>
      <c r="J1195" s="229" t="s">
        <v>5476</v>
      </c>
      <c r="K1195" s="230" t="s">
        <v>5584</v>
      </c>
      <c r="L1195" s="231" t="s">
        <v>5585</v>
      </c>
    </row>
    <row r="1196" spans="1:12" s="34" customFormat="1" ht="181.5">
      <c r="A1196" s="222">
        <v>1194</v>
      </c>
      <c r="B1196" s="223" t="s">
        <v>5586</v>
      </c>
      <c r="C1196" s="224"/>
      <c r="D1196" s="224">
        <f>2012-1945</f>
        <v>67</v>
      </c>
      <c r="E1196" s="225">
        <v>16676</v>
      </c>
      <c r="F1196" s="232">
        <v>2651947</v>
      </c>
      <c r="G1196" s="227" t="s">
        <v>5587</v>
      </c>
      <c r="H1196" s="230" t="s">
        <v>5588</v>
      </c>
      <c r="I1196" s="233" t="s">
        <v>5589</v>
      </c>
      <c r="J1196" s="227" t="s">
        <v>5476</v>
      </c>
      <c r="K1196" s="230"/>
      <c r="L1196" s="231"/>
    </row>
    <row r="1197" spans="1:12" s="34" customFormat="1" ht="35.25">
      <c r="A1197" s="222">
        <v>1195</v>
      </c>
      <c r="B1197" s="223" t="s">
        <v>5590</v>
      </c>
      <c r="C1197" s="224" t="s">
        <v>60</v>
      </c>
      <c r="D1197" s="224">
        <v>76</v>
      </c>
      <c r="E1197" s="225">
        <v>13338</v>
      </c>
      <c r="F1197" s="232">
        <v>2679914</v>
      </c>
      <c r="G1197" s="227" t="s">
        <v>5579</v>
      </c>
      <c r="H1197" s="230" t="s">
        <v>5580</v>
      </c>
      <c r="I1197" s="228" t="s">
        <v>5581</v>
      </c>
      <c r="J1197" s="229" t="s">
        <v>5476</v>
      </c>
      <c r="K1197" s="230"/>
      <c r="L1197" s="231"/>
    </row>
    <row r="1198" spans="1:12" s="34" customFormat="1" ht="35.25">
      <c r="A1198" s="222">
        <v>1196</v>
      </c>
      <c r="B1198" s="223" t="s">
        <v>5591</v>
      </c>
      <c r="C1198" s="224" t="s">
        <v>5592</v>
      </c>
      <c r="D1198" s="224">
        <f>2012-1940</f>
        <v>72</v>
      </c>
      <c r="E1198" s="225">
        <v>14848</v>
      </c>
      <c r="F1198" s="226">
        <v>2688394</v>
      </c>
      <c r="G1198" s="227">
        <v>981106058</v>
      </c>
      <c r="H1198" s="223" t="s">
        <v>5593</v>
      </c>
      <c r="I1198" s="228" t="s">
        <v>5594</v>
      </c>
      <c r="J1198" s="229" t="s">
        <v>5476</v>
      </c>
      <c r="K1198" s="230" t="s">
        <v>5595</v>
      </c>
      <c r="L1198" s="231">
        <v>98174046</v>
      </c>
    </row>
    <row r="1199" spans="1:12" s="34" customFormat="1" ht="125.25">
      <c r="A1199" s="222">
        <v>1197</v>
      </c>
      <c r="B1199" s="223" t="s">
        <v>5596</v>
      </c>
      <c r="C1199" s="224" t="s">
        <v>641</v>
      </c>
      <c r="D1199" s="224">
        <f>2012-1944</f>
        <v>68</v>
      </c>
      <c r="E1199" s="225">
        <v>16252</v>
      </c>
      <c r="F1199" s="226">
        <v>2902883</v>
      </c>
      <c r="G1199" s="227" t="s">
        <v>5597</v>
      </c>
      <c r="H1199" s="223" t="s">
        <v>5547</v>
      </c>
      <c r="I1199" s="228" t="s">
        <v>5583</v>
      </c>
      <c r="J1199" s="229" t="s">
        <v>5476</v>
      </c>
      <c r="K1199" s="230" t="s">
        <v>5598</v>
      </c>
      <c r="L1199" s="231" t="s">
        <v>5599</v>
      </c>
    </row>
    <row r="1200" spans="1:12" s="34" customFormat="1" ht="35.25">
      <c r="A1200" s="222">
        <v>1198</v>
      </c>
      <c r="B1200" s="223" t="s">
        <v>5600</v>
      </c>
      <c r="C1200" s="224" t="s">
        <v>581</v>
      </c>
      <c r="D1200" s="224">
        <f>2012-1929</f>
        <v>83</v>
      </c>
      <c r="E1200" s="225">
        <v>10858</v>
      </c>
      <c r="F1200" s="226">
        <v>2928457</v>
      </c>
      <c r="G1200" s="227">
        <v>981106658</v>
      </c>
      <c r="H1200" s="223" t="s">
        <v>5593</v>
      </c>
      <c r="I1200" s="228" t="s">
        <v>5594</v>
      </c>
      <c r="J1200" s="229" t="s">
        <v>5476</v>
      </c>
      <c r="K1200" s="230" t="s">
        <v>5595</v>
      </c>
      <c r="L1200" s="231">
        <v>981740462</v>
      </c>
    </row>
    <row r="1201" spans="1:12" s="34" customFormat="1" ht="80.25">
      <c r="A1201" s="222">
        <v>1199</v>
      </c>
      <c r="B1201" s="223" t="s">
        <v>5601</v>
      </c>
      <c r="C1201" s="224"/>
      <c r="D1201" s="224">
        <f>2012-1919</f>
        <v>93</v>
      </c>
      <c r="E1201" s="225">
        <v>7195</v>
      </c>
      <c r="F1201" s="232">
        <v>3229667</v>
      </c>
      <c r="G1201" s="227" t="s">
        <v>5602</v>
      </c>
      <c r="H1201" s="230" t="s">
        <v>5603</v>
      </c>
      <c r="I1201" s="233" t="s">
        <v>5604</v>
      </c>
      <c r="J1201" s="229" t="s">
        <v>5476</v>
      </c>
      <c r="K1201" s="230" t="s">
        <v>5605</v>
      </c>
      <c r="L1201" s="231" t="s">
        <v>5602</v>
      </c>
    </row>
    <row r="1202" spans="1:12" s="34" customFormat="1" ht="91.5">
      <c r="A1202" s="222">
        <v>1200</v>
      </c>
      <c r="B1202" s="223" t="s">
        <v>5606</v>
      </c>
      <c r="C1202" s="224"/>
      <c r="D1202" s="224">
        <f>2012-1940</f>
        <v>72</v>
      </c>
      <c r="E1202" s="225">
        <v>14888</v>
      </c>
      <c r="F1202" s="226">
        <v>3321561</v>
      </c>
      <c r="G1202" s="227"/>
      <c r="H1202" s="223" t="s">
        <v>5607</v>
      </c>
      <c r="I1202" s="228" t="s">
        <v>5608</v>
      </c>
      <c r="J1202" s="229" t="s">
        <v>5476</v>
      </c>
      <c r="K1202" s="230" t="s">
        <v>5609</v>
      </c>
      <c r="L1202" s="231" t="s">
        <v>5610</v>
      </c>
    </row>
    <row r="1203" spans="1:12" s="34" customFormat="1" ht="57.75">
      <c r="A1203" s="222">
        <v>1201</v>
      </c>
      <c r="B1203" s="223" t="s">
        <v>5611</v>
      </c>
      <c r="C1203" s="224"/>
      <c r="D1203" s="224">
        <f>2012-1938</f>
        <v>74</v>
      </c>
      <c r="E1203" s="225">
        <v>14163</v>
      </c>
      <c r="F1203" s="226">
        <v>3469582</v>
      </c>
      <c r="G1203" s="227" t="s">
        <v>5612</v>
      </c>
      <c r="H1203" s="223" t="s">
        <v>5613</v>
      </c>
      <c r="I1203" s="228" t="s">
        <v>5614</v>
      </c>
      <c r="J1203" s="229" t="s">
        <v>5476</v>
      </c>
      <c r="K1203" s="230" t="s">
        <v>5615</v>
      </c>
      <c r="L1203" s="231" t="s">
        <v>5616</v>
      </c>
    </row>
    <row r="1204" spans="1:12" s="34" customFormat="1" ht="46.5">
      <c r="A1204" s="222">
        <v>1202</v>
      </c>
      <c r="B1204" s="223" t="s">
        <v>5617</v>
      </c>
      <c r="C1204" s="224" t="s">
        <v>72</v>
      </c>
      <c r="D1204" s="224">
        <f>2012-1939</f>
        <v>73</v>
      </c>
      <c r="E1204" s="225">
        <v>14536</v>
      </c>
      <c r="F1204" s="226">
        <v>3747388</v>
      </c>
      <c r="G1204" s="227"/>
      <c r="H1204" s="223" t="s">
        <v>5618</v>
      </c>
      <c r="I1204" s="228" t="s">
        <v>5619</v>
      </c>
      <c r="J1204" s="229" t="s">
        <v>5476</v>
      </c>
      <c r="K1204" s="230" t="s">
        <v>5620</v>
      </c>
      <c r="L1204" s="231">
        <v>981743894</v>
      </c>
    </row>
    <row r="1205" spans="1:12" s="34" customFormat="1" ht="136.5">
      <c r="A1205" s="222">
        <v>1203</v>
      </c>
      <c r="B1205" s="223" t="s">
        <v>5621</v>
      </c>
      <c r="C1205" s="224"/>
      <c r="D1205" s="224">
        <f>2012-1938</f>
        <v>74</v>
      </c>
      <c r="E1205" s="225">
        <v>13970</v>
      </c>
      <c r="F1205" s="226">
        <v>3916006</v>
      </c>
      <c r="G1205" s="227" t="s">
        <v>5622</v>
      </c>
      <c r="H1205" s="223" t="s">
        <v>5623</v>
      </c>
      <c r="I1205" s="228" t="s">
        <v>5624</v>
      </c>
      <c r="J1205" s="229" t="s">
        <v>5476</v>
      </c>
      <c r="K1205" s="230"/>
      <c r="L1205" s="231"/>
    </row>
    <row r="1206" spans="1:12" s="34" customFormat="1" ht="282.75">
      <c r="A1206" s="222">
        <v>1204</v>
      </c>
      <c r="B1206" s="223" t="s">
        <v>5625</v>
      </c>
      <c r="C1206" s="224"/>
      <c r="D1206" s="224">
        <f>2012-1935</f>
        <v>77</v>
      </c>
      <c r="E1206" s="225">
        <v>12979</v>
      </c>
      <c r="F1206" s="226">
        <v>4064109</v>
      </c>
      <c r="G1206" s="227"/>
      <c r="H1206" s="223" t="s">
        <v>5569</v>
      </c>
      <c r="I1206" s="228" t="s">
        <v>5626</v>
      </c>
      <c r="J1206" s="229" t="s">
        <v>5476</v>
      </c>
      <c r="K1206" s="230" t="s">
        <v>5491</v>
      </c>
      <c r="L1206" s="231" t="s">
        <v>5627</v>
      </c>
    </row>
    <row r="1207" spans="1:12" s="34" customFormat="1" ht="57.75">
      <c r="A1207" s="222">
        <v>1205</v>
      </c>
      <c r="B1207" s="223" t="s">
        <v>5628</v>
      </c>
      <c r="C1207" s="224"/>
      <c r="D1207" s="224">
        <f>2012-1928</f>
        <v>84</v>
      </c>
      <c r="E1207" s="225">
        <v>10466</v>
      </c>
      <c r="F1207" s="226">
        <v>5396442</v>
      </c>
      <c r="G1207" s="227" t="s">
        <v>5492</v>
      </c>
      <c r="H1207" s="223" t="s">
        <v>5629</v>
      </c>
      <c r="I1207" s="228" t="s">
        <v>5630</v>
      </c>
      <c r="J1207" s="229" t="s">
        <v>5476</v>
      </c>
      <c r="K1207" s="230" t="s">
        <v>5491</v>
      </c>
      <c r="L1207" s="231" t="s">
        <v>5492</v>
      </c>
    </row>
    <row r="1208" spans="1:12" s="34" customFormat="1" ht="69">
      <c r="A1208" s="222">
        <v>1206</v>
      </c>
      <c r="B1208" s="223" t="s">
        <v>5631</v>
      </c>
      <c r="C1208" s="224"/>
      <c r="D1208" s="224">
        <f>2012-1939</f>
        <v>73</v>
      </c>
      <c r="E1208" s="225">
        <v>14256</v>
      </c>
      <c r="F1208" s="226">
        <v>6543342</v>
      </c>
      <c r="G1208" s="227" t="s">
        <v>5632</v>
      </c>
      <c r="H1208" s="223" t="s">
        <v>5519</v>
      </c>
      <c r="I1208" s="228" t="s">
        <v>5520</v>
      </c>
      <c r="J1208" s="229" t="s">
        <v>5476</v>
      </c>
      <c r="K1208" s="230" t="s">
        <v>5491</v>
      </c>
      <c r="L1208" s="231" t="s">
        <v>5492</v>
      </c>
    </row>
    <row r="1209" spans="1:12" s="34" customFormat="1" ht="57.75">
      <c r="A1209" s="222">
        <v>1207</v>
      </c>
      <c r="B1209" s="223" t="s">
        <v>5633</v>
      </c>
      <c r="C1209" s="224" t="s">
        <v>5634</v>
      </c>
      <c r="D1209" s="224">
        <f>2012-1931</f>
        <v>81</v>
      </c>
      <c r="E1209" s="225">
        <v>11393</v>
      </c>
      <c r="F1209" s="226">
        <v>256898</v>
      </c>
      <c r="G1209" s="227" t="s">
        <v>5635</v>
      </c>
      <c r="H1209" s="223" t="s">
        <v>5636</v>
      </c>
      <c r="I1209" s="228" t="s">
        <v>5637</v>
      </c>
      <c r="J1209" s="229" t="s">
        <v>5636</v>
      </c>
      <c r="K1209" s="230" t="s">
        <v>5638</v>
      </c>
      <c r="L1209" s="231" t="s">
        <v>5635</v>
      </c>
    </row>
    <row r="1210" spans="1:12" s="34" customFormat="1" ht="91.5">
      <c r="A1210" s="222">
        <v>1208</v>
      </c>
      <c r="B1210" s="223" t="s">
        <v>5639</v>
      </c>
      <c r="C1210" s="224"/>
      <c r="D1210" s="224">
        <f>2012-1938</f>
        <v>74</v>
      </c>
      <c r="E1210" s="225">
        <v>14201</v>
      </c>
      <c r="F1210" s="226">
        <v>259257</v>
      </c>
      <c r="G1210" s="227" t="s">
        <v>5640</v>
      </c>
      <c r="H1210" s="223" t="s">
        <v>5641</v>
      </c>
      <c r="I1210" s="228" t="s">
        <v>5642</v>
      </c>
      <c r="J1210" s="229" t="s">
        <v>5636</v>
      </c>
      <c r="K1210" s="230"/>
      <c r="L1210" s="231"/>
    </row>
    <row r="1211" spans="1:12" s="34" customFormat="1" ht="46.5">
      <c r="A1211" s="222">
        <v>1209</v>
      </c>
      <c r="B1211" s="223" t="s">
        <v>5643</v>
      </c>
      <c r="C1211" s="224"/>
      <c r="D1211" s="224">
        <f>2012-1935</f>
        <v>77</v>
      </c>
      <c r="E1211" s="225">
        <v>13067</v>
      </c>
      <c r="F1211" s="226">
        <v>323528</v>
      </c>
      <c r="G1211" s="227">
        <v>984809368</v>
      </c>
      <c r="H1211" s="223" t="s">
        <v>5636</v>
      </c>
      <c r="I1211" s="228" t="s">
        <v>5644</v>
      </c>
      <c r="J1211" s="229" t="s">
        <v>5636</v>
      </c>
      <c r="K1211" s="230"/>
      <c r="L1211" s="231"/>
    </row>
    <row r="1212" spans="1:12" s="34" customFormat="1" ht="159">
      <c r="A1212" s="222">
        <v>1210</v>
      </c>
      <c r="B1212" s="223" t="s">
        <v>5645</v>
      </c>
      <c r="C1212" s="224"/>
      <c r="D1212" s="224">
        <f>2012-1939</f>
        <v>73</v>
      </c>
      <c r="E1212" s="225">
        <v>14505</v>
      </c>
      <c r="F1212" s="232">
        <v>368190</v>
      </c>
      <c r="G1212" s="227" t="s">
        <v>5646</v>
      </c>
      <c r="H1212" s="230" t="s">
        <v>3353</v>
      </c>
      <c r="I1212" s="233" t="s">
        <v>5647</v>
      </c>
      <c r="J1212" s="229" t="s">
        <v>5636</v>
      </c>
      <c r="K1212" s="230" t="s">
        <v>5648</v>
      </c>
      <c r="L1212" s="231" t="s">
        <v>5649</v>
      </c>
    </row>
    <row r="1213" spans="1:12" s="34" customFormat="1" ht="80.25">
      <c r="A1213" s="222">
        <v>1211</v>
      </c>
      <c r="B1213" s="223" t="s">
        <v>5650</v>
      </c>
      <c r="C1213" s="224"/>
      <c r="D1213" s="224">
        <f>2012-1939</f>
        <v>73</v>
      </c>
      <c r="E1213" s="225">
        <v>14572</v>
      </c>
      <c r="F1213" s="232">
        <v>369128</v>
      </c>
      <c r="G1213" s="227" t="s">
        <v>5651</v>
      </c>
      <c r="H1213" s="230" t="s">
        <v>5652</v>
      </c>
      <c r="I1213" s="233" t="s">
        <v>5653</v>
      </c>
      <c r="J1213" s="229" t="s">
        <v>5636</v>
      </c>
      <c r="K1213" s="230"/>
      <c r="L1213" s="231"/>
    </row>
    <row r="1214" spans="1:12" s="34" customFormat="1" ht="114">
      <c r="A1214" s="222">
        <v>1212</v>
      </c>
      <c r="B1214" s="223" t="s">
        <v>5654</v>
      </c>
      <c r="C1214" s="224"/>
      <c r="D1214" s="224">
        <f>2012-1939</f>
        <v>73</v>
      </c>
      <c r="E1214" s="225">
        <v>14464</v>
      </c>
      <c r="F1214" s="232">
        <v>373873</v>
      </c>
      <c r="G1214" s="227"/>
      <c r="H1214" s="230" t="s">
        <v>3248</v>
      </c>
      <c r="I1214" s="233" t="s">
        <v>5655</v>
      </c>
      <c r="J1214" s="229" t="s">
        <v>5636</v>
      </c>
      <c r="K1214" s="230"/>
      <c r="L1214" s="231"/>
    </row>
    <row r="1215" spans="1:12" s="34" customFormat="1" ht="125.25">
      <c r="A1215" s="222">
        <v>1213</v>
      </c>
      <c r="B1215" s="223" t="s">
        <v>5656</v>
      </c>
      <c r="C1215" s="224"/>
      <c r="D1215" s="224">
        <f>2012-1939</f>
        <v>73</v>
      </c>
      <c r="E1215" s="225">
        <v>14480</v>
      </c>
      <c r="F1215" s="232">
        <v>396637</v>
      </c>
      <c r="G1215" s="227" t="s">
        <v>5657</v>
      </c>
      <c r="H1215" s="230" t="s">
        <v>5658</v>
      </c>
      <c r="I1215" s="233" t="s">
        <v>5659</v>
      </c>
      <c r="J1215" s="229" t="s">
        <v>5636</v>
      </c>
      <c r="K1215" s="230" t="s">
        <v>5660</v>
      </c>
      <c r="L1215" s="231" t="s">
        <v>5661</v>
      </c>
    </row>
    <row r="1216" spans="1:12" s="34" customFormat="1" ht="57.75">
      <c r="A1216" s="222">
        <v>1214</v>
      </c>
      <c r="B1216" s="223" t="s">
        <v>5662</v>
      </c>
      <c r="C1216" s="224" t="s">
        <v>5663</v>
      </c>
      <c r="D1216" s="234">
        <f>2012-1927</f>
        <v>85</v>
      </c>
      <c r="E1216" s="225">
        <v>10196</v>
      </c>
      <c r="F1216" s="232">
        <v>477222</v>
      </c>
      <c r="G1216" s="227">
        <v>984878886</v>
      </c>
      <c r="H1216" s="230" t="s">
        <v>5664</v>
      </c>
      <c r="I1216" s="233" t="s">
        <v>5665</v>
      </c>
      <c r="J1216" s="229" t="s">
        <v>5636</v>
      </c>
      <c r="K1216" s="230" t="s">
        <v>3499</v>
      </c>
      <c r="L1216" s="231">
        <v>984878886</v>
      </c>
    </row>
    <row r="1217" spans="1:12" s="34" customFormat="1" ht="69">
      <c r="A1217" s="222">
        <v>1215</v>
      </c>
      <c r="B1217" s="223" t="s">
        <v>5666</v>
      </c>
      <c r="C1217" s="224" t="s">
        <v>562</v>
      </c>
      <c r="D1217" s="224">
        <f>2012-1941</f>
        <v>71</v>
      </c>
      <c r="E1217" s="225">
        <v>15274</v>
      </c>
      <c r="F1217" s="226">
        <v>486795</v>
      </c>
      <c r="G1217" s="227" t="s">
        <v>5667</v>
      </c>
      <c r="H1217" s="223" t="s">
        <v>5668</v>
      </c>
      <c r="I1217" s="228" t="s">
        <v>5669</v>
      </c>
      <c r="J1217" s="229" t="s">
        <v>5636</v>
      </c>
      <c r="K1217" s="230" t="s">
        <v>5670</v>
      </c>
      <c r="L1217" s="231" t="s">
        <v>5671</v>
      </c>
    </row>
    <row r="1218" spans="1:12" s="34" customFormat="1" ht="102.75">
      <c r="A1218" s="222">
        <v>1216</v>
      </c>
      <c r="B1218" s="223" t="s">
        <v>5672</v>
      </c>
      <c r="C1218" s="224"/>
      <c r="D1218" s="224">
        <f>2012-1935</f>
        <v>77</v>
      </c>
      <c r="E1218" s="225">
        <v>12912</v>
      </c>
      <c r="F1218" s="226">
        <v>872635</v>
      </c>
      <c r="G1218" s="227"/>
      <c r="H1218" s="223" t="s">
        <v>5673</v>
      </c>
      <c r="I1218" s="228" t="s">
        <v>5674</v>
      </c>
      <c r="J1218" s="229" t="s">
        <v>5636</v>
      </c>
      <c r="K1218" s="230" t="s">
        <v>5675</v>
      </c>
      <c r="L1218" s="231" t="s">
        <v>5676</v>
      </c>
    </row>
    <row r="1219" spans="1:12" s="34" customFormat="1" ht="24">
      <c r="A1219" s="222">
        <v>1217</v>
      </c>
      <c r="B1219" s="223" t="s">
        <v>5677</v>
      </c>
      <c r="C1219" s="224"/>
      <c r="D1219" s="224">
        <f>2012-1942</f>
        <v>70</v>
      </c>
      <c r="E1219" s="225">
        <v>15452</v>
      </c>
      <c r="F1219" s="226">
        <v>1110568</v>
      </c>
      <c r="G1219" s="227"/>
      <c r="H1219" s="223" t="s">
        <v>5673</v>
      </c>
      <c r="I1219" s="228"/>
      <c r="J1219" s="229" t="s">
        <v>5636</v>
      </c>
      <c r="K1219" s="230" t="s">
        <v>5675</v>
      </c>
      <c r="L1219" s="231" t="s">
        <v>5676</v>
      </c>
    </row>
    <row r="1220" spans="1:12" s="34" customFormat="1" ht="69">
      <c r="A1220" s="222">
        <v>1218</v>
      </c>
      <c r="B1220" s="223" t="s">
        <v>5678</v>
      </c>
      <c r="C1220" s="224"/>
      <c r="D1220" s="224">
        <v>83</v>
      </c>
      <c r="E1220" s="225">
        <v>10818</v>
      </c>
      <c r="F1220" s="232">
        <v>1138893</v>
      </c>
      <c r="G1220" s="227"/>
      <c r="H1220" s="230"/>
      <c r="I1220" s="228" t="s">
        <v>5679</v>
      </c>
      <c r="J1220" s="229" t="s">
        <v>5636</v>
      </c>
      <c r="K1220" s="230"/>
      <c r="L1220" s="231"/>
    </row>
    <row r="1221" spans="1:12" s="34" customFormat="1" ht="80.25">
      <c r="A1221" s="222">
        <v>1219</v>
      </c>
      <c r="B1221" s="223" t="s">
        <v>5680</v>
      </c>
      <c r="C1221" s="224"/>
      <c r="D1221" s="224">
        <v>88</v>
      </c>
      <c r="E1221" s="225">
        <v>9017</v>
      </c>
      <c r="F1221" s="232">
        <v>1230071</v>
      </c>
      <c r="G1221" s="227"/>
      <c r="H1221" s="230" t="s">
        <v>3365</v>
      </c>
      <c r="I1221" s="228" t="s">
        <v>5681</v>
      </c>
      <c r="J1221" s="229" t="s">
        <v>5636</v>
      </c>
      <c r="K1221" s="230" t="s">
        <v>5682</v>
      </c>
      <c r="L1221" s="231" t="s">
        <v>5683</v>
      </c>
    </row>
    <row r="1222" spans="1:12" s="34" customFormat="1" ht="57.75">
      <c r="A1222" s="222">
        <v>1220</v>
      </c>
      <c r="B1222" s="223" t="s">
        <v>5684</v>
      </c>
      <c r="C1222" s="224"/>
      <c r="D1222" s="234">
        <f>2012-1938</f>
        <v>74</v>
      </c>
      <c r="E1222" s="225">
        <v>13908</v>
      </c>
      <c r="F1222" s="232">
        <v>1230105</v>
      </c>
      <c r="G1222" s="227">
        <v>982414585</v>
      </c>
      <c r="H1222" s="230" t="s">
        <v>5685</v>
      </c>
      <c r="I1222" s="233" t="s">
        <v>5686</v>
      </c>
      <c r="J1222" s="229" t="s">
        <v>5636</v>
      </c>
      <c r="K1222" s="230" t="s">
        <v>3222</v>
      </c>
      <c r="L1222" s="231">
        <v>981541870</v>
      </c>
    </row>
    <row r="1223" spans="1:12" s="34" customFormat="1" ht="69">
      <c r="A1223" s="222">
        <v>1221</v>
      </c>
      <c r="B1223" s="223" t="s">
        <v>5687</v>
      </c>
      <c r="C1223" s="224"/>
      <c r="D1223" s="234">
        <f>2012-1940</f>
        <v>72</v>
      </c>
      <c r="E1223" s="225">
        <v>14840</v>
      </c>
      <c r="F1223" s="232">
        <v>1230112</v>
      </c>
      <c r="G1223" s="227">
        <v>971329847</v>
      </c>
      <c r="H1223" s="230" t="s">
        <v>5685</v>
      </c>
      <c r="I1223" s="233" t="s">
        <v>5688</v>
      </c>
      <c r="J1223" s="229" t="s">
        <v>5636</v>
      </c>
      <c r="K1223" s="230" t="s">
        <v>3222</v>
      </c>
      <c r="L1223" s="231">
        <v>981541870</v>
      </c>
    </row>
    <row r="1224" spans="1:12" s="34" customFormat="1" ht="57.75">
      <c r="A1224" s="222">
        <v>1222</v>
      </c>
      <c r="B1224" s="223" t="s">
        <v>5689</v>
      </c>
      <c r="C1224" s="224"/>
      <c r="D1224" s="224">
        <f>2012-1946</f>
        <v>66</v>
      </c>
      <c r="E1224" s="225">
        <v>16807</v>
      </c>
      <c r="F1224" s="226">
        <v>1237306</v>
      </c>
      <c r="G1224" s="227">
        <v>981481609</v>
      </c>
      <c r="H1224" s="223" t="s">
        <v>5636</v>
      </c>
      <c r="I1224" s="228" t="s">
        <v>5690</v>
      </c>
      <c r="J1224" s="229" t="s">
        <v>5636</v>
      </c>
      <c r="K1224" s="230" t="s">
        <v>5691</v>
      </c>
      <c r="L1224" s="231">
        <v>971509755</v>
      </c>
    </row>
    <row r="1225" spans="1:12" s="34" customFormat="1" ht="91.5">
      <c r="A1225" s="222">
        <v>1223</v>
      </c>
      <c r="B1225" s="223" t="s">
        <v>5692</v>
      </c>
      <c r="C1225" s="224"/>
      <c r="D1225" s="224">
        <f>2012-1938</f>
        <v>74</v>
      </c>
      <c r="E1225" s="225">
        <v>14077</v>
      </c>
      <c r="F1225" s="226">
        <v>1384915</v>
      </c>
      <c r="G1225" s="227" t="s">
        <v>5693</v>
      </c>
      <c r="H1225" s="223" t="s">
        <v>5694</v>
      </c>
      <c r="I1225" s="228" t="s">
        <v>5695</v>
      </c>
      <c r="J1225" s="229" t="s">
        <v>5636</v>
      </c>
      <c r="K1225" s="230" t="s">
        <v>5696</v>
      </c>
      <c r="L1225" s="231" t="s">
        <v>5697</v>
      </c>
    </row>
    <row r="1226" spans="1:12" s="34" customFormat="1" ht="57.75">
      <c r="A1226" s="222">
        <v>1224</v>
      </c>
      <c r="B1226" s="223" t="s">
        <v>5698</v>
      </c>
      <c r="C1226" s="224" t="s">
        <v>70</v>
      </c>
      <c r="D1226" s="224">
        <v>71</v>
      </c>
      <c r="E1226" s="225">
        <v>15247</v>
      </c>
      <c r="F1226" s="232">
        <v>1397365</v>
      </c>
      <c r="G1226" s="227"/>
      <c r="H1226" s="230"/>
      <c r="I1226" s="228" t="s">
        <v>5699</v>
      </c>
      <c r="J1226" s="229" t="s">
        <v>5636</v>
      </c>
      <c r="K1226" s="230" t="s">
        <v>4873</v>
      </c>
      <c r="L1226" s="231">
        <v>983449233</v>
      </c>
    </row>
    <row r="1227" spans="1:12" s="34" customFormat="1" ht="125.25">
      <c r="A1227" s="222">
        <v>1225</v>
      </c>
      <c r="B1227" s="223" t="s">
        <v>5700</v>
      </c>
      <c r="C1227" s="224"/>
      <c r="D1227" s="224">
        <f>2012-1930</f>
        <v>82</v>
      </c>
      <c r="E1227" s="225">
        <v>11204</v>
      </c>
      <c r="F1227" s="226">
        <v>1397376</v>
      </c>
      <c r="G1227" s="227" t="s">
        <v>5701</v>
      </c>
      <c r="H1227" s="223" t="s">
        <v>5702</v>
      </c>
      <c r="I1227" s="228" t="s">
        <v>5703</v>
      </c>
      <c r="J1227" s="229" t="s">
        <v>5636</v>
      </c>
      <c r="K1227" s="230" t="s">
        <v>5704</v>
      </c>
      <c r="L1227" s="231" t="s">
        <v>5701</v>
      </c>
    </row>
    <row r="1228" spans="1:12" s="34" customFormat="1" ht="57.75">
      <c r="A1228" s="222">
        <v>1226</v>
      </c>
      <c r="B1228" s="223" t="s">
        <v>5705</v>
      </c>
      <c r="C1228" s="224"/>
      <c r="D1228" s="224">
        <f>2012-1935</f>
        <v>77</v>
      </c>
      <c r="E1228" s="225">
        <v>12850</v>
      </c>
      <c r="F1228" s="226">
        <v>1397414</v>
      </c>
      <c r="G1228" s="227" t="s">
        <v>5635</v>
      </c>
      <c r="H1228" s="223" t="s">
        <v>5706</v>
      </c>
      <c r="I1228" s="228" t="s">
        <v>5637</v>
      </c>
      <c r="J1228" s="229" t="s">
        <v>5636</v>
      </c>
      <c r="K1228" s="230" t="s">
        <v>5638</v>
      </c>
      <c r="L1228" s="231" t="s">
        <v>5635</v>
      </c>
    </row>
    <row r="1229" spans="1:12" s="34" customFormat="1" ht="46.5">
      <c r="A1229" s="222">
        <v>1227</v>
      </c>
      <c r="B1229" s="223" t="s">
        <v>5707</v>
      </c>
      <c r="C1229" s="224"/>
      <c r="D1229" s="224">
        <f>2012-1934</f>
        <v>78</v>
      </c>
      <c r="E1229" s="225">
        <v>12452</v>
      </c>
      <c r="F1229" s="226">
        <v>1546749</v>
      </c>
      <c r="G1229" s="227"/>
      <c r="H1229" s="223" t="s">
        <v>5708</v>
      </c>
      <c r="I1229" s="228" t="s">
        <v>5709</v>
      </c>
      <c r="J1229" s="229" t="s">
        <v>5636</v>
      </c>
      <c r="K1229" s="230" t="s">
        <v>5710</v>
      </c>
      <c r="L1229" s="231" t="s">
        <v>5711</v>
      </c>
    </row>
    <row r="1230" spans="1:12" s="34" customFormat="1" ht="35.25">
      <c r="A1230" s="222">
        <v>1228</v>
      </c>
      <c r="B1230" s="223" t="s">
        <v>5712</v>
      </c>
      <c r="C1230" s="224" t="s">
        <v>5713</v>
      </c>
      <c r="D1230" s="224">
        <f>2012-1935</f>
        <v>77</v>
      </c>
      <c r="E1230" s="225">
        <v>12924</v>
      </c>
      <c r="F1230" s="226">
        <v>1729842</v>
      </c>
      <c r="G1230" s="227">
        <v>982536115</v>
      </c>
      <c r="H1230" s="223" t="s">
        <v>5714</v>
      </c>
      <c r="I1230" s="228" t="s">
        <v>5715</v>
      </c>
      <c r="J1230" s="229" t="s">
        <v>5636</v>
      </c>
      <c r="K1230" s="230" t="s">
        <v>5716</v>
      </c>
      <c r="L1230" s="231">
        <v>982536115</v>
      </c>
    </row>
    <row r="1231" spans="1:12" s="34" customFormat="1" ht="46.5">
      <c r="A1231" s="222">
        <v>1229</v>
      </c>
      <c r="B1231" s="223" t="s">
        <v>5717</v>
      </c>
      <c r="C1231" s="224" t="s">
        <v>510</v>
      </c>
      <c r="D1231" s="224">
        <f>2012-1942</f>
        <v>70</v>
      </c>
      <c r="E1231" s="225">
        <v>15405</v>
      </c>
      <c r="F1231" s="231">
        <v>1774376</v>
      </c>
      <c r="G1231" s="227">
        <v>984117152</v>
      </c>
      <c r="H1231" s="223" t="s">
        <v>5685</v>
      </c>
      <c r="I1231" s="228" t="s">
        <v>5718</v>
      </c>
      <c r="J1231" s="229" t="s">
        <v>5636</v>
      </c>
      <c r="K1231" s="224" t="s">
        <v>5719</v>
      </c>
      <c r="L1231" s="231">
        <v>981610791</v>
      </c>
    </row>
    <row r="1232" spans="1:12" s="34" customFormat="1" ht="46.5">
      <c r="A1232" s="222">
        <v>1230</v>
      </c>
      <c r="B1232" s="223" t="s">
        <v>5720</v>
      </c>
      <c r="C1232" s="224"/>
      <c r="D1232" s="224">
        <f>2012-1930</f>
        <v>82</v>
      </c>
      <c r="E1232" s="225">
        <v>11194</v>
      </c>
      <c r="F1232" s="226">
        <v>1823192</v>
      </c>
      <c r="G1232" s="227"/>
      <c r="H1232" s="223" t="s">
        <v>5721</v>
      </c>
      <c r="I1232" s="228" t="s">
        <v>5722</v>
      </c>
      <c r="J1232" s="229" t="s">
        <v>5636</v>
      </c>
      <c r="K1232" s="230" t="s">
        <v>5723</v>
      </c>
      <c r="L1232" s="231" t="s">
        <v>5724</v>
      </c>
    </row>
    <row r="1233" spans="1:12" s="34" customFormat="1" ht="114">
      <c r="A1233" s="222">
        <v>1231</v>
      </c>
      <c r="B1233" s="223" t="s">
        <v>5725</v>
      </c>
      <c r="C1233" s="224"/>
      <c r="D1233" s="224">
        <f>2012-1932</f>
        <v>80</v>
      </c>
      <c r="E1233" s="225">
        <v>11721</v>
      </c>
      <c r="F1233" s="226">
        <v>1902122</v>
      </c>
      <c r="G1233" s="227"/>
      <c r="H1233" s="223" t="s">
        <v>5726</v>
      </c>
      <c r="I1233" s="228" t="s">
        <v>5727</v>
      </c>
      <c r="J1233" s="229" t="s">
        <v>5636</v>
      </c>
      <c r="K1233" s="230" t="s">
        <v>2241</v>
      </c>
      <c r="L1233" s="231" t="s">
        <v>5728</v>
      </c>
    </row>
    <row r="1234" spans="1:12" s="34" customFormat="1" ht="237.75">
      <c r="A1234" s="222">
        <v>1232</v>
      </c>
      <c r="B1234" s="223" t="s">
        <v>5729</v>
      </c>
      <c r="C1234" s="224"/>
      <c r="D1234" s="234">
        <f>2012-1933</f>
        <v>79</v>
      </c>
      <c r="E1234" s="225">
        <v>12146</v>
      </c>
      <c r="F1234" s="235">
        <v>1996011</v>
      </c>
      <c r="G1234" s="227">
        <v>981297636</v>
      </c>
      <c r="H1234" s="230" t="s">
        <v>5730</v>
      </c>
      <c r="I1234" s="233" t="s">
        <v>5731</v>
      </c>
      <c r="J1234" s="229" t="s">
        <v>5636</v>
      </c>
      <c r="K1234" s="224"/>
      <c r="L1234" s="231"/>
    </row>
    <row r="1235" spans="1:12" s="34" customFormat="1" ht="237.75">
      <c r="A1235" s="222">
        <v>1233</v>
      </c>
      <c r="B1235" s="223" t="s">
        <v>5732</v>
      </c>
      <c r="C1235" s="224"/>
      <c r="D1235" s="234">
        <f>2012-1933</f>
        <v>79</v>
      </c>
      <c r="E1235" s="225">
        <v>12223</v>
      </c>
      <c r="F1235" s="235">
        <v>1996014</v>
      </c>
      <c r="G1235" s="227">
        <v>981297636</v>
      </c>
      <c r="H1235" s="230" t="s">
        <v>5733</v>
      </c>
      <c r="I1235" s="233" t="s">
        <v>5731</v>
      </c>
      <c r="J1235" s="229" t="s">
        <v>5636</v>
      </c>
      <c r="K1235" s="224" t="s">
        <v>5734</v>
      </c>
      <c r="L1235" s="231">
        <v>981297636</v>
      </c>
    </row>
    <row r="1236" spans="1:12" s="34" customFormat="1" ht="80.25">
      <c r="A1236" s="222">
        <v>1234</v>
      </c>
      <c r="B1236" s="223" t="s">
        <v>5735</v>
      </c>
      <c r="C1236" s="224"/>
      <c r="D1236" s="224">
        <f>2012-1933</f>
        <v>79</v>
      </c>
      <c r="E1236" s="225">
        <v>12173</v>
      </c>
      <c r="F1236" s="226">
        <v>2030450</v>
      </c>
      <c r="G1236" s="227"/>
      <c r="H1236" s="223" t="s">
        <v>5736</v>
      </c>
      <c r="I1236" s="228" t="s">
        <v>5737</v>
      </c>
      <c r="J1236" s="229" t="s">
        <v>5636</v>
      </c>
      <c r="K1236" s="230"/>
      <c r="L1236" s="231"/>
    </row>
    <row r="1237" spans="1:12" s="34" customFormat="1" ht="46.5">
      <c r="A1237" s="222">
        <v>1235</v>
      </c>
      <c r="B1237" s="223" t="s">
        <v>5738</v>
      </c>
      <c r="C1237" s="224"/>
      <c r="D1237" s="224">
        <f>2012-1941</f>
        <v>71</v>
      </c>
      <c r="E1237" s="225">
        <v>15135</v>
      </c>
      <c r="F1237" s="226">
        <v>2131775</v>
      </c>
      <c r="G1237" s="227">
        <v>984704224</v>
      </c>
      <c r="H1237" s="223" t="s">
        <v>5739</v>
      </c>
      <c r="I1237" s="228" t="s">
        <v>5740</v>
      </c>
      <c r="J1237" s="229" t="s">
        <v>5636</v>
      </c>
      <c r="K1237" s="230" t="s">
        <v>5741</v>
      </c>
      <c r="L1237" s="231">
        <v>982843536</v>
      </c>
    </row>
    <row r="1238" spans="1:12" s="34" customFormat="1" ht="46.5">
      <c r="A1238" s="222">
        <v>1236</v>
      </c>
      <c r="B1238" s="223" t="s">
        <v>5742</v>
      </c>
      <c r="C1238" s="224"/>
      <c r="D1238" s="224">
        <f>2012-1930</f>
        <v>82</v>
      </c>
      <c r="E1238" s="225">
        <v>10975</v>
      </c>
      <c r="F1238" s="226">
        <v>2148288</v>
      </c>
      <c r="G1238" s="227">
        <v>984539872</v>
      </c>
      <c r="H1238" s="223" t="s">
        <v>5636</v>
      </c>
      <c r="I1238" s="228" t="s">
        <v>5644</v>
      </c>
      <c r="J1238" s="229" t="s">
        <v>5636</v>
      </c>
      <c r="K1238" s="230"/>
      <c r="L1238" s="231"/>
    </row>
    <row r="1239" spans="1:12" s="34" customFormat="1" ht="57.75">
      <c r="A1239" s="222">
        <v>1237</v>
      </c>
      <c r="B1239" s="223" t="s">
        <v>5743</v>
      </c>
      <c r="C1239" s="224"/>
      <c r="D1239" s="234">
        <f>2012-1930</f>
        <v>82</v>
      </c>
      <c r="E1239" s="225">
        <v>11233</v>
      </c>
      <c r="F1239" s="232">
        <v>2149353</v>
      </c>
      <c r="G1239" s="227">
        <v>982312785</v>
      </c>
      <c r="H1239" s="230" t="s">
        <v>5685</v>
      </c>
      <c r="I1239" s="233" t="s">
        <v>5744</v>
      </c>
      <c r="J1239" s="229" t="s">
        <v>5636</v>
      </c>
      <c r="K1239" s="230" t="s">
        <v>3222</v>
      </c>
      <c r="L1239" s="231">
        <v>981541870</v>
      </c>
    </row>
    <row r="1240" spans="1:12" s="34" customFormat="1" ht="91.5">
      <c r="A1240" s="222">
        <v>1238</v>
      </c>
      <c r="B1240" s="223" t="s">
        <v>5745</v>
      </c>
      <c r="C1240" s="224"/>
      <c r="D1240" s="234">
        <f>2012-1944</f>
        <v>68</v>
      </c>
      <c r="E1240" s="225">
        <v>16271</v>
      </c>
      <c r="F1240" s="232">
        <v>2156137</v>
      </c>
      <c r="G1240" s="227">
        <v>982201721</v>
      </c>
      <c r="H1240" s="230" t="s">
        <v>5685</v>
      </c>
      <c r="I1240" s="233" t="s">
        <v>5746</v>
      </c>
      <c r="J1240" s="229" t="s">
        <v>5636</v>
      </c>
      <c r="K1240" s="230" t="s">
        <v>3222</v>
      </c>
      <c r="L1240" s="231">
        <v>981541870</v>
      </c>
    </row>
    <row r="1241" spans="1:12" s="34" customFormat="1" ht="80.25">
      <c r="A1241" s="222">
        <v>1239</v>
      </c>
      <c r="B1241" s="223" t="s">
        <v>5747</v>
      </c>
      <c r="C1241" s="224"/>
      <c r="D1241" s="224">
        <f>2012-1945</f>
        <v>67</v>
      </c>
      <c r="E1241" s="225">
        <v>16757</v>
      </c>
      <c r="F1241" s="226">
        <v>2165333</v>
      </c>
      <c r="G1241" s="227"/>
      <c r="H1241" s="223" t="s">
        <v>5748</v>
      </c>
      <c r="I1241" s="228" t="s">
        <v>5749</v>
      </c>
      <c r="J1241" s="229" t="s">
        <v>5636</v>
      </c>
      <c r="K1241" s="223" t="s">
        <v>5750</v>
      </c>
      <c r="L1241" s="228" t="s">
        <v>5751</v>
      </c>
    </row>
    <row r="1242" spans="1:12" s="34" customFormat="1" ht="69">
      <c r="A1242" s="222">
        <v>1240</v>
      </c>
      <c r="B1242" s="223" t="s">
        <v>5752</v>
      </c>
      <c r="C1242" s="224"/>
      <c r="D1242" s="234">
        <f>2012-1940</f>
        <v>72</v>
      </c>
      <c r="E1242" s="225">
        <v>14764</v>
      </c>
      <c r="F1242" s="232">
        <v>2193238</v>
      </c>
      <c r="G1242" s="227">
        <v>971329847</v>
      </c>
      <c r="H1242" s="230" t="s">
        <v>5685</v>
      </c>
      <c r="I1242" s="233" t="s">
        <v>5688</v>
      </c>
      <c r="J1242" s="229" t="s">
        <v>5636</v>
      </c>
      <c r="K1242" s="230" t="s">
        <v>3222</v>
      </c>
      <c r="L1242" s="231">
        <v>981541870</v>
      </c>
    </row>
    <row r="1243" spans="1:12" s="34" customFormat="1" ht="69">
      <c r="A1243" s="222">
        <v>1241</v>
      </c>
      <c r="B1243" s="223" t="s">
        <v>5753</v>
      </c>
      <c r="C1243" s="224"/>
      <c r="D1243" s="224">
        <f>2012-1939</f>
        <v>73</v>
      </c>
      <c r="E1243" s="225">
        <v>14360</v>
      </c>
      <c r="F1243" s="226">
        <v>2300443</v>
      </c>
      <c r="G1243" s="227">
        <v>984398051</v>
      </c>
      <c r="H1243" s="223" t="s">
        <v>5754</v>
      </c>
      <c r="I1243" s="228" t="s">
        <v>5755</v>
      </c>
      <c r="J1243" s="229" t="s">
        <v>5636</v>
      </c>
      <c r="K1243" s="230" t="s">
        <v>5756</v>
      </c>
      <c r="L1243" s="231">
        <v>984398051</v>
      </c>
    </row>
    <row r="1244" spans="1:12" s="34" customFormat="1" ht="80.25">
      <c r="A1244" s="222">
        <v>1242</v>
      </c>
      <c r="B1244" s="223" t="s">
        <v>5757</v>
      </c>
      <c r="C1244" s="224"/>
      <c r="D1244" s="224">
        <f>2012-1935</f>
        <v>77</v>
      </c>
      <c r="E1244" s="225">
        <v>12791</v>
      </c>
      <c r="F1244" s="226">
        <v>2330585</v>
      </c>
      <c r="G1244" s="227" t="s">
        <v>5758</v>
      </c>
      <c r="H1244" s="223" t="s">
        <v>5759</v>
      </c>
      <c r="I1244" s="228" t="s">
        <v>5749</v>
      </c>
      <c r="J1244" s="229" t="s">
        <v>5636</v>
      </c>
      <c r="K1244" s="223"/>
      <c r="L1244" s="228"/>
    </row>
    <row r="1245" spans="1:12" s="34" customFormat="1" ht="91.5">
      <c r="A1245" s="222">
        <v>1243</v>
      </c>
      <c r="B1245" s="223" t="s">
        <v>5760</v>
      </c>
      <c r="C1245" s="224" t="s">
        <v>5761</v>
      </c>
      <c r="D1245" s="224">
        <f>2012-1943</f>
        <v>69</v>
      </c>
      <c r="E1245" s="225">
        <v>15719</v>
      </c>
      <c r="F1245" s="226">
        <v>2344786</v>
      </c>
      <c r="G1245" s="227" t="s">
        <v>5762</v>
      </c>
      <c r="H1245" s="223" t="s">
        <v>5763</v>
      </c>
      <c r="I1245" s="228" t="s">
        <v>5764</v>
      </c>
      <c r="J1245" s="229" t="s">
        <v>5636</v>
      </c>
      <c r="K1245" s="230" t="s">
        <v>5765</v>
      </c>
      <c r="L1245" s="231" t="s">
        <v>5766</v>
      </c>
    </row>
    <row r="1246" spans="1:12" s="34" customFormat="1" ht="46.5">
      <c r="A1246" s="222">
        <v>1244</v>
      </c>
      <c r="B1246" s="223" t="s">
        <v>5767</v>
      </c>
      <c r="C1246" s="224"/>
      <c r="D1246" s="224">
        <f>2012-1944</f>
        <v>68</v>
      </c>
      <c r="E1246" s="225">
        <v>16374</v>
      </c>
      <c r="F1246" s="226">
        <v>2364963</v>
      </c>
      <c r="G1246" s="227">
        <v>983418293</v>
      </c>
      <c r="H1246" s="223" t="s">
        <v>5768</v>
      </c>
      <c r="I1246" s="228" t="s">
        <v>5769</v>
      </c>
      <c r="J1246" s="229" t="s">
        <v>5636</v>
      </c>
      <c r="K1246" s="230" t="s">
        <v>5770</v>
      </c>
      <c r="L1246" s="231">
        <v>981541870</v>
      </c>
    </row>
    <row r="1247" spans="1:12" s="34" customFormat="1" ht="35.25">
      <c r="A1247" s="222">
        <v>1245</v>
      </c>
      <c r="B1247" s="223" t="s">
        <v>5771</v>
      </c>
      <c r="C1247" s="224"/>
      <c r="D1247" s="224">
        <f>2012-1938</f>
        <v>74</v>
      </c>
      <c r="E1247" s="225">
        <v>14184</v>
      </c>
      <c r="F1247" s="226">
        <v>2381361</v>
      </c>
      <c r="G1247" s="227"/>
      <c r="H1247" s="223" t="s">
        <v>5772</v>
      </c>
      <c r="I1247" s="228" t="s">
        <v>5773</v>
      </c>
      <c r="J1247" s="229" t="s">
        <v>5636</v>
      </c>
      <c r="K1247" s="230"/>
      <c r="L1247" s="231"/>
    </row>
    <row r="1248" spans="1:12" s="34" customFormat="1" ht="69">
      <c r="A1248" s="222">
        <v>1246</v>
      </c>
      <c r="B1248" s="223" t="s">
        <v>5774</v>
      </c>
      <c r="C1248" s="224" t="s">
        <v>5775</v>
      </c>
      <c r="D1248" s="224">
        <f>2012-1944</f>
        <v>68</v>
      </c>
      <c r="E1248" s="225">
        <v>16165</v>
      </c>
      <c r="F1248" s="226">
        <v>2398050</v>
      </c>
      <c r="G1248" s="227" t="s">
        <v>5776</v>
      </c>
      <c r="H1248" s="223" t="s">
        <v>5641</v>
      </c>
      <c r="I1248" s="228" t="s">
        <v>5777</v>
      </c>
      <c r="J1248" s="229" t="s">
        <v>5636</v>
      </c>
      <c r="K1248" s="230" t="s">
        <v>5778</v>
      </c>
      <c r="L1248" s="231" t="s">
        <v>5779</v>
      </c>
    </row>
    <row r="1249" spans="1:12" s="34" customFormat="1" ht="102.75">
      <c r="A1249" s="222">
        <v>1247</v>
      </c>
      <c r="B1249" s="223" t="s">
        <v>5780</v>
      </c>
      <c r="C1249" s="224"/>
      <c r="D1249" s="224">
        <f>2012-1937</f>
        <v>75</v>
      </c>
      <c r="E1249" s="225">
        <v>13697</v>
      </c>
      <c r="F1249" s="226">
        <v>2457304</v>
      </c>
      <c r="G1249" s="227" t="s">
        <v>5781</v>
      </c>
      <c r="H1249" s="223" t="s">
        <v>5782</v>
      </c>
      <c r="I1249" s="228" t="s">
        <v>5783</v>
      </c>
      <c r="J1249" s="229" t="s">
        <v>5636</v>
      </c>
      <c r="K1249" s="230"/>
      <c r="L1249" s="231"/>
    </row>
    <row r="1250" spans="1:12" s="34" customFormat="1" ht="57.75">
      <c r="A1250" s="222">
        <v>1248</v>
      </c>
      <c r="B1250" s="223" t="s">
        <v>5784</v>
      </c>
      <c r="C1250" s="224" t="s">
        <v>5785</v>
      </c>
      <c r="D1250" s="234">
        <f>2012-1929</f>
        <v>83</v>
      </c>
      <c r="E1250" s="225">
        <v>10941</v>
      </c>
      <c r="F1250" s="232">
        <v>2508262</v>
      </c>
      <c r="G1250" s="227">
        <v>982414585</v>
      </c>
      <c r="H1250" s="230" t="s">
        <v>5685</v>
      </c>
      <c r="I1250" s="233" t="s">
        <v>5786</v>
      </c>
      <c r="J1250" s="229" t="s">
        <v>5636</v>
      </c>
      <c r="K1250" s="230" t="s">
        <v>3222</v>
      </c>
      <c r="L1250" s="231">
        <v>981541870</v>
      </c>
    </row>
    <row r="1251" spans="1:12" s="34" customFormat="1" ht="57.75">
      <c r="A1251" s="222">
        <v>1249</v>
      </c>
      <c r="B1251" s="223" t="s">
        <v>5787</v>
      </c>
      <c r="C1251" s="224"/>
      <c r="D1251" s="224">
        <f>2012-1941</f>
        <v>71</v>
      </c>
      <c r="E1251" s="225">
        <v>15333</v>
      </c>
      <c r="F1251" s="226">
        <v>2544982</v>
      </c>
      <c r="G1251" s="227"/>
      <c r="H1251" s="223" t="s">
        <v>5788</v>
      </c>
      <c r="I1251" s="228" t="s">
        <v>5789</v>
      </c>
      <c r="J1251" s="229" t="s">
        <v>5636</v>
      </c>
      <c r="K1251" s="230" t="s">
        <v>5790</v>
      </c>
      <c r="L1251" s="231" t="s">
        <v>5791</v>
      </c>
    </row>
    <row r="1252" spans="1:12" s="34" customFormat="1" ht="35.25">
      <c r="A1252" s="222">
        <v>1250</v>
      </c>
      <c r="B1252" s="223" t="s">
        <v>5792</v>
      </c>
      <c r="C1252" s="224" t="s">
        <v>387</v>
      </c>
      <c r="D1252" s="224">
        <f>2012-1932</f>
        <v>80</v>
      </c>
      <c r="E1252" s="225">
        <v>11805</v>
      </c>
      <c r="F1252" s="226">
        <v>2594561</v>
      </c>
      <c r="G1252" s="227" t="s">
        <v>5793</v>
      </c>
      <c r="H1252" s="223" t="s">
        <v>5794</v>
      </c>
      <c r="I1252" s="228" t="s">
        <v>5795</v>
      </c>
      <c r="J1252" s="229" t="s">
        <v>5636</v>
      </c>
      <c r="K1252" s="230" t="s">
        <v>5796</v>
      </c>
      <c r="L1252" s="231" t="s">
        <v>5797</v>
      </c>
    </row>
    <row r="1253" spans="1:12" s="34" customFormat="1" ht="114">
      <c r="A1253" s="222">
        <v>1251</v>
      </c>
      <c r="B1253" s="223" t="s">
        <v>5798</v>
      </c>
      <c r="C1253" s="224"/>
      <c r="D1253" s="224">
        <f>2012-1939</f>
        <v>73</v>
      </c>
      <c r="E1253" s="225">
        <v>14590</v>
      </c>
      <c r="F1253" s="232">
        <v>2647198</v>
      </c>
      <c r="G1253" s="227"/>
      <c r="H1253" s="230" t="s">
        <v>3248</v>
      </c>
      <c r="I1253" s="233" t="s">
        <v>5655</v>
      </c>
      <c r="J1253" s="229" t="s">
        <v>5636</v>
      </c>
      <c r="K1253" s="230"/>
      <c r="L1253" s="231"/>
    </row>
    <row r="1254" spans="1:12" s="34" customFormat="1" ht="35.25">
      <c r="A1254" s="222">
        <v>1252</v>
      </c>
      <c r="B1254" s="223" t="s">
        <v>5799</v>
      </c>
      <c r="C1254" s="224" t="s">
        <v>5800</v>
      </c>
      <c r="D1254" s="224">
        <f>2012-1929</f>
        <v>83</v>
      </c>
      <c r="E1254" s="225">
        <v>10856</v>
      </c>
      <c r="F1254" s="226">
        <v>2688826</v>
      </c>
      <c r="G1254" s="227">
        <v>961937110</v>
      </c>
      <c r="H1254" s="223" t="s">
        <v>5801</v>
      </c>
      <c r="I1254" s="228" t="s">
        <v>5802</v>
      </c>
      <c r="J1254" s="229" t="s">
        <v>5636</v>
      </c>
      <c r="K1254" s="230" t="s">
        <v>5803</v>
      </c>
      <c r="L1254" s="231">
        <v>985119324</v>
      </c>
    </row>
    <row r="1255" spans="1:12" s="34" customFormat="1" ht="80.25">
      <c r="A1255" s="222">
        <v>1253</v>
      </c>
      <c r="B1255" s="223" t="s">
        <v>5804</v>
      </c>
      <c r="C1255" s="224"/>
      <c r="D1255" s="224">
        <f>2012-1929</f>
        <v>83</v>
      </c>
      <c r="E1255" s="225">
        <v>10755</v>
      </c>
      <c r="F1255" s="226">
        <v>2902652</v>
      </c>
      <c r="G1255" s="227"/>
      <c r="H1255" s="223" t="s">
        <v>5748</v>
      </c>
      <c r="I1255" s="228" t="s">
        <v>5749</v>
      </c>
      <c r="J1255" s="229" t="s">
        <v>5636</v>
      </c>
      <c r="K1255" s="223" t="s">
        <v>5750</v>
      </c>
      <c r="L1255" s="228" t="s">
        <v>5751</v>
      </c>
    </row>
    <row r="1256" spans="1:12" s="34" customFormat="1" ht="114">
      <c r="A1256" s="222">
        <v>1254</v>
      </c>
      <c r="B1256" s="223" t="s">
        <v>5805</v>
      </c>
      <c r="C1256" s="224"/>
      <c r="D1256" s="224">
        <f>2012-1933</f>
        <v>79</v>
      </c>
      <c r="E1256" s="225">
        <v>12250</v>
      </c>
      <c r="F1256" s="226">
        <v>3288340</v>
      </c>
      <c r="G1256" s="227"/>
      <c r="H1256" s="223" t="s">
        <v>5726</v>
      </c>
      <c r="I1256" s="228" t="s">
        <v>5727</v>
      </c>
      <c r="J1256" s="229" t="s">
        <v>5636</v>
      </c>
      <c r="K1256" s="230" t="s">
        <v>2241</v>
      </c>
      <c r="L1256" s="231" t="s">
        <v>5728</v>
      </c>
    </row>
    <row r="1257" spans="1:12" s="34" customFormat="1" ht="57.75">
      <c r="A1257" s="222">
        <v>1255</v>
      </c>
      <c r="B1257" s="223" t="s">
        <v>5806</v>
      </c>
      <c r="C1257" s="224" t="s">
        <v>5807</v>
      </c>
      <c r="D1257" s="224">
        <f>2012-1926</f>
        <v>86</v>
      </c>
      <c r="E1257" s="225">
        <v>9542</v>
      </c>
      <c r="F1257" s="226">
        <v>3308906</v>
      </c>
      <c r="G1257" s="227"/>
      <c r="H1257" s="223" t="s">
        <v>5768</v>
      </c>
      <c r="I1257" s="228" t="s">
        <v>5808</v>
      </c>
      <c r="J1257" s="229" t="s">
        <v>5636</v>
      </c>
      <c r="K1257" s="230" t="s">
        <v>5809</v>
      </c>
      <c r="L1257" s="231">
        <v>981940527</v>
      </c>
    </row>
    <row r="1258" spans="1:12" s="34" customFormat="1" ht="57.75">
      <c r="A1258" s="222">
        <v>1256</v>
      </c>
      <c r="B1258" s="223" t="s">
        <v>5810</v>
      </c>
      <c r="C1258" s="224" t="s">
        <v>5811</v>
      </c>
      <c r="D1258" s="224">
        <f>2012-1938</f>
        <v>74</v>
      </c>
      <c r="E1258" s="225">
        <v>13957</v>
      </c>
      <c r="F1258" s="226">
        <v>3308933</v>
      </c>
      <c r="G1258" s="227">
        <v>981291752</v>
      </c>
      <c r="H1258" s="223" t="s">
        <v>5768</v>
      </c>
      <c r="I1258" s="228" t="s">
        <v>5808</v>
      </c>
      <c r="J1258" s="229" t="s">
        <v>5636</v>
      </c>
      <c r="K1258" s="230" t="s">
        <v>5809</v>
      </c>
      <c r="L1258" s="231">
        <v>981940527</v>
      </c>
    </row>
    <row r="1259" spans="1:12" s="34" customFormat="1" ht="125.25">
      <c r="A1259" s="222">
        <v>1257</v>
      </c>
      <c r="B1259" s="223" t="s">
        <v>5812</v>
      </c>
      <c r="C1259" s="224"/>
      <c r="D1259" s="224">
        <f>2012-1938</f>
        <v>74</v>
      </c>
      <c r="E1259" s="225">
        <v>13973</v>
      </c>
      <c r="F1259" s="226">
        <v>3359206</v>
      </c>
      <c r="G1259" s="227" t="s">
        <v>5813</v>
      </c>
      <c r="H1259" s="223" t="s">
        <v>5759</v>
      </c>
      <c r="I1259" s="228" t="s">
        <v>5814</v>
      </c>
      <c r="J1259" s="229" t="s">
        <v>5636</v>
      </c>
      <c r="K1259" s="230" t="s">
        <v>5815</v>
      </c>
      <c r="L1259" s="231" t="s">
        <v>5816</v>
      </c>
    </row>
    <row r="1260" spans="1:12" s="34" customFormat="1" ht="35.25">
      <c r="A1260" s="222">
        <v>1258</v>
      </c>
      <c r="B1260" s="223" t="s">
        <v>5817</v>
      </c>
      <c r="C1260" s="224" t="s">
        <v>5818</v>
      </c>
      <c r="D1260" s="224">
        <f>2012-1946</f>
        <v>66</v>
      </c>
      <c r="E1260" s="225">
        <v>16847</v>
      </c>
      <c r="F1260" s="226">
        <v>3503641</v>
      </c>
      <c r="G1260" s="227">
        <v>984912761</v>
      </c>
      <c r="H1260" s="223" t="s">
        <v>5819</v>
      </c>
      <c r="I1260" s="228" t="s">
        <v>3523</v>
      </c>
      <c r="J1260" s="229" t="s">
        <v>5636</v>
      </c>
      <c r="K1260" s="230" t="s">
        <v>5820</v>
      </c>
      <c r="L1260" s="231">
        <v>983676005</v>
      </c>
    </row>
    <row r="1261" spans="1:12" s="34" customFormat="1" ht="35.25">
      <c r="A1261" s="222">
        <v>1259</v>
      </c>
      <c r="B1261" s="223" t="s">
        <v>5821</v>
      </c>
      <c r="C1261" s="224"/>
      <c r="D1261" s="234">
        <f>2012-1932</f>
        <v>80</v>
      </c>
      <c r="E1261" s="225">
        <v>12008</v>
      </c>
      <c r="F1261" s="232">
        <v>3838319</v>
      </c>
      <c r="G1261" s="227">
        <v>984674905</v>
      </c>
      <c r="H1261" s="230" t="s">
        <v>5685</v>
      </c>
      <c r="I1261" s="233" t="s">
        <v>5795</v>
      </c>
      <c r="J1261" s="229" t="s">
        <v>5636</v>
      </c>
      <c r="K1261" s="230" t="s">
        <v>3222</v>
      </c>
      <c r="L1261" s="231">
        <v>981541870</v>
      </c>
    </row>
    <row r="1262" spans="1:12" s="34" customFormat="1" ht="46.5">
      <c r="A1262" s="222">
        <v>1260</v>
      </c>
      <c r="B1262" s="223" t="s">
        <v>5822</v>
      </c>
      <c r="C1262" s="224"/>
      <c r="D1262" s="224">
        <f>2012-1941</f>
        <v>71</v>
      </c>
      <c r="E1262" s="225">
        <v>15180</v>
      </c>
      <c r="F1262" s="226">
        <v>3906668</v>
      </c>
      <c r="G1262" s="227">
        <v>984436902</v>
      </c>
      <c r="H1262" s="223" t="s">
        <v>5739</v>
      </c>
      <c r="I1262" s="228" t="s">
        <v>5823</v>
      </c>
      <c r="J1262" s="229" t="s">
        <v>5636</v>
      </c>
      <c r="K1262" s="230"/>
      <c r="L1262" s="231">
        <v>984737950</v>
      </c>
    </row>
    <row r="1263" spans="1:12" s="34" customFormat="1" ht="114">
      <c r="A1263" s="222">
        <v>1261</v>
      </c>
      <c r="B1263" s="223" t="s">
        <v>5824</v>
      </c>
      <c r="C1263" s="224" t="s">
        <v>5825</v>
      </c>
      <c r="D1263" s="224">
        <f>2012-1945</f>
        <v>67</v>
      </c>
      <c r="E1263" s="225">
        <v>16686</v>
      </c>
      <c r="F1263" s="232">
        <v>5223286</v>
      </c>
      <c r="G1263" s="227"/>
      <c r="H1263" s="230" t="s">
        <v>3248</v>
      </c>
      <c r="I1263" s="233" t="s">
        <v>5655</v>
      </c>
      <c r="J1263" s="229" t="s">
        <v>5636</v>
      </c>
      <c r="K1263" s="230"/>
      <c r="L1263" s="231"/>
    </row>
    <row r="1264" spans="1:12" s="34" customFormat="1" ht="46.5">
      <c r="A1264" s="222">
        <v>1262</v>
      </c>
      <c r="B1264" s="223" t="s">
        <v>5826</v>
      </c>
      <c r="C1264" s="224"/>
      <c r="D1264" s="224">
        <f>2012-1942</f>
        <v>70</v>
      </c>
      <c r="E1264" s="225">
        <v>15536</v>
      </c>
      <c r="F1264" s="226">
        <v>5925108</v>
      </c>
      <c r="G1264" s="227">
        <v>982384476</v>
      </c>
      <c r="H1264" s="223" t="s">
        <v>5636</v>
      </c>
      <c r="I1264" s="228" t="s">
        <v>5827</v>
      </c>
      <c r="J1264" s="229" t="s">
        <v>5636</v>
      </c>
      <c r="K1264" s="230" t="s">
        <v>5828</v>
      </c>
      <c r="L1264" s="231">
        <v>982384476</v>
      </c>
    </row>
    <row r="1265" spans="1:12" s="34" customFormat="1" ht="46.5">
      <c r="A1265" s="222">
        <v>1263</v>
      </c>
      <c r="B1265" s="223" t="s">
        <v>5829</v>
      </c>
      <c r="C1265" s="224"/>
      <c r="D1265" s="224">
        <f>2012-1938</f>
        <v>74</v>
      </c>
      <c r="E1265" s="225">
        <v>14180</v>
      </c>
      <c r="F1265" s="226">
        <v>6142362</v>
      </c>
      <c r="G1265" s="227">
        <v>982384476</v>
      </c>
      <c r="H1265" s="223" t="s">
        <v>5636</v>
      </c>
      <c r="I1265" s="228" t="s">
        <v>5827</v>
      </c>
      <c r="J1265" s="229" t="s">
        <v>5636</v>
      </c>
      <c r="K1265" s="230" t="s">
        <v>5828</v>
      </c>
      <c r="L1265" s="231">
        <v>982384476</v>
      </c>
    </row>
    <row r="1266" spans="1:12" s="34" customFormat="1" ht="46.5">
      <c r="A1266" s="222">
        <v>1264</v>
      </c>
      <c r="B1266" s="223" t="s">
        <v>5830</v>
      </c>
      <c r="C1266" s="224"/>
      <c r="D1266" s="234">
        <f>2012-1938</f>
        <v>74</v>
      </c>
      <c r="E1266" s="225">
        <v>14233</v>
      </c>
      <c r="F1266" s="232">
        <v>6659602</v>
      </c>
      <c r="G1266" s="227"/>
      <c r="H1266" s="230" t="s">
        <v>5685</v>
      </c>
      <c r="I1266" s="233" t="s">
        <v>5831</v>
      </c>
      <c r="J1266" s="229" t="s">
        <v>5636</v>
      </c>
      <c r="K1266" s="230" t="s">
        <v>3222</v>
      </c>
      <c r="L1266" s="231">
        <v>981541870</v>
      </c>
    </row>
    <row r="1267" spans="1:12" s="34" customFormat="1" ht="170.25">
      <c r="A1267" s="222">
        <v>1265</v>
      </c>
      <c r="B1267" s="223" t="s">
        <v>5832</v>
      </c>
      <c r="C1267" s="224"/>
      <c r="D1267" s="224">
        <f>2012-1931</f>
        <v>81</v>
      </c>
      <c r="E1267" s="225">
        <v>11347</v>
      </c>
      <c r="F1267" s="226">
        <v>208964</v>
      </c>
      <c r="G1267" s="227" t="s">
        <v>5833</v>
      </c>
      <c r="H1267" s="223" t="s">
        <v>5834</v>
      </c>
      <c r="I1267" s="228" t="s">
        <v>5835</v>
      </c>
      <c r="J1267" s="229" t="s">
        <v>5836</v>
      </c>
      <c r="K1267" s="230" t="s">
        <v>5837</v>
      </c>
      <c r="L1267" s="231" t="s">
        <v>5838</v>
      </c>
    </row>
    <row r="1268" spans="1:12" s="34" customFormat="1" ht="170.25">
      <c r="A1268" s="222">
        <v>1266</v>
      </c>
      <c r="B1268" s="223" t="s">
        <v>5839</v>
      </c>
      <c r="C1268" s="224"/>
      <c r="D1268" s="224">
        <f>2012-1939</f>
        <v>73</v>
      </c>
      <c r="E1268" s="225">
        <v>14315</v>
      </c>
      <c r="F1268" s="232">
        <v>324671</v>
      </c>
      <c r="G1268" s="227" t="s">
        <v>5840</v>
      </c>
      <c r="H1268" s="230" t="s">
        <v>5841</v>
      </c>
      <c r="I1268" s="233" t="s">
        <v>5842</v>
      </c>
      <c r="J1268" s="229" t="s">
        <v>5836</v>
      </c>
      <c r="K1268" s="230" t="s">
        <v>5843</v>
      </c>
      <c r="L1268" s="231" t="s">
        <v>5844</v>
      </c>
    </row>
    <row r="1269" spans="1:12" s="34" customFormat="1" ht="69">
      <c r="A1269" s="222">
        <v>1267</v>
      </c>
      <c r="B1269" s="223" t="s">
        <v>5845</v>
      </c>
      <c r="C1269" s="224" t="s">
        <v>5846</v>
      </c>
      <c r="D1269" s="224">
        <f>2012-1931</f>
        <v>81</v>
      </c>
      <c r="E1269" s="225">
        <v>11516</v>
      </c>
      <c r="F1269" s="226">
        <v>337184</v>
      </c>
      <c r="G1269" s="227" t="s">
        <v>5847</v>
      </c>
      <c r="H1269" s="223" t="s">
        <v>5848</v>
      </c>
      <c r="I1269" s="228" t="s">
        <v>5849</v>
      </c>
      <c r="J1269" s="229" t="s">
        <v>5836</v>
      </c>
      <c r="K1269" s="230" t="s">
        <v>5850</v>
      </c>
      <c r="L1269" s="231" t="s">
        <v>5847</v>
      </c>
    </row>
    <row r="1270" spans="1:12" s="34" customFormat="1" ht="57.75">
      <c r="A1270" s="222">
        <v>1268</v>
      </c>
      <c r="B1270" s="223" t="s">
        <v>5851</v>
      </c>
      <c r="C1270" s="224" t="s">
        <v>5852</v>
      </c>
      <c r="D1270" s="224">
        <f>2012-1940</f>
        <v>72</v>
      </c>
      <c r="E1270" s="225">
        <v>14806</v>
      </c>
      <c r="F1270" s="226">
        <v>339288</v>
      </c>
      <c r="G1270" s="227" t="s">
        <v>5853</v>
      </c>
      <c r="H1270" s="223" t="s">
        <v>5854</v>
      </c>
      <c r="I1270" s="228" t="s">
        <v>5855</v>
      </c>
      <c r="J1270" s="229" t="s">
        <v>5836</v>
      </c>
      <c r="K1270" s="230" t="s">
        <v>636</v>
      </c>
      <c r="L1270" s="231" t="s">
        <v>5856</v>
      </c>
    </row>
    <row r="1271" spans="1:12" s="34" customFormat="1" ht="35.25">
      <c r="A1271" s="222">
        <v>1269</v>
      </c>
      <c r="B1271" s="223" t="s">
        <v>5857</v>
      </c>
      <c r="C1271" s="224"/>
      <c r="D1271" s="224">
        <f>2012-1937</f>
        <v>75</v>
      </c>
      <c r="E1271" s="225">
        <v>13740</v>
      </c>
      <c r="F1271" s="226">
        <v>339413</v>
      </c>
      <c r="G1271" s="227" t="s">
        <v>5858</v>
      </c>
      <c r="H1271" s="223" t="s">
        <v>5859</v>
      </c>
      <c r="I1271" s="228" t="s">
        <v>5860</v>
      </c>
      <c r="J1271" s="229" t="s">
        <v>5836</v>
      </c>
      <c r="K1271" s="230" t="s">
        <v>5861</v>
      </c>
      <c r="L1271" s="231" t="s">
        <v>5862</v>
      </c>
    </row>
    <row r="1272" spans="1:12" s="34" customFormat="1" ht="80.25">
      <c r="A1272" s="222">
        <v>1270</v>
      </c>
      <c r="B1272" s="223" t="s">
        <v>5863</v>
      </c>
      <c r="C1272" s="224"/>
      <c r="D1272" s="224">
        <v>69</v>
      </c>
      <c r="E1272" s="225">
        <v>15757</v>
      </c>
      <c r="F1272" s="232">
        <v>342465</v>
      </c>
      <c r="G1272" s="227" t="s">
        <v>5864</v>
      </c>
      <c r="H1272" s="230" t="s">
        <v>5865</v>
      </c>
      <c r="I1272" s="228" t="s">
        <v>5866</v>
      </c>
      <c r="J1272" s="229" t="s">
        <v>5836</v>
      </c>
      <c r="K1272" s="230" t="s">
        <v>5867</v>
      </c>
      <c r="L1272" s="231" t="s">
        <v>5864</v>
      </c>
    </row>
    <row r="1273" spans="1:12" s="34" customFormat="1" ht="24">
      <c r="A1273" s="222">
        <v>1271</v>
      </c>
      <c r="B1273" s="223" t="s">
        <v>5868</v>
      </c>
      <c r="C1273" s="224"/>
      <c r="D1273" s="224">
        <f>2012-1939</f>
        <v>73</v>
      </c>
      <c r="E1273" s="225">
        <v>14456</v>
      </c>
      <c r="F1273" s="226">
        <v>351270</v>
      </c>
      <c r="G1273" s="227" t="s">
        <v>5869</v>
      </c>
      <c r="H1273" s="223" t="s">
        <v>5870</v>
      </c>
      <c r="I1273" s="228" t="s">
        <v>5871</v>
      </c>
      <c r="J1273" s="229" t="s">
        <v>5836</v>
      </c>
      <c r="K1273" s="230" t="s">
        <v>5872</v>
      </c>
      <c r="L1273" s="231" t="s">
        <v>5873</v>
      </c>
    </row>
    <row r="1274" spans="1:12" s="34" customFormat="1" ht="69">
      <c r="A1274" s="222">
        <v>1272</v>
      </c>
      <c r="B1274" s="223" t="s">
        <v>5874</v>
      </c>
      <c r="C1274" s="224"/>
      <c r="D1274" s="224">
        <f>2012-1946</f>
        <v>66</v>
      </c>
      <c r="E1274" s="225">
        <v>17121</v>
      </c>
      <c r="F1274" s="226">
        <v>396554</v>
      </c>
      <c r="G1274" s="227" t="s">
        <v>5875</v>
      </c>
      <c r="H1274" s="223" t="s">
        <v>5876</v>
      </c>
      <c r="I1274" s="228" t="s">
        <v>5877</v>
      </c>
      <c r="J1274" s="229" t="s">
        <v>5836</v>
      </c>
      <c r="K1274" s="230" t="s">
        <v>5878</v>
      </c>
      <c r="L1274" s="231" t="s">
        <v>5879</v>
      </c>
    </row>
    <row r="1275" spans="1:12" s="34" customFormat="1" ht="35.25">
      <c r="A1275" s="222">
        <v>1273</v>
      </c>
      <c r="B1275" s="223" t="s">
        <v>5880</v>
      </c>
      <c r="C1275" s="224"/>
      <c r="D1275" s="224">
        <f>2012-1937</f>
        <v>75</v>
      </c>
      <c r="E1275" s="225">
        <v>13781</v>
      </c>
      <c r="F1275" s="226">
        <v>410628</v>
      </c>
      <c r="G1275" s="227" t="s">
        <v>5881</v>
      </c>
      <c r="H1275" s="223" t="s">
        <v>5882</v>
      </c>
      <c r="I1275" s="228" t="s">
        <v>5883</v>
      </c>
      <c r="J1275" s="229" t="s">
        <v>5836</v>
      </c>
      <c r="K1275" s="230" t="s">
        <v>5884</v>
      </c>
      <c r="L1275" s="231" t="s">
        <v>5885</v>
      </c>
    </row>
    <row r="1276" spans="1:12" s="34" customFormat="1" ht="204">
      <c r="A1276" s="222">
        <v>1274</v>
      </c>
      <c r="B1276" s="223" t="s">
        <v>5886</v>
      </c>
      <c r="C1276" s="224"/>
      <c r="D1276" s="224">
        <f>2012-1943</f>
        <v>69</v>
      </c>
      <c r="E1276" s="225">
        <v>16020</v>
      </c>
      <c r="F1276" s="232">
        <v>412402</v>
      </c>
      <c r="G1276" s="227" t="s">
        <v>5887</v>
      </c>
      <c r="H1276" s="230" t="s">
        <v>5888</v>
      </c>
      <c r="I1276" s="233" t="s">
        <v>5889</v>
      </c>
      <c r="J1276" s="229" t="s">
        <v>5836</v>
      </c>
      <c r="K1276" s="230"/>
      <c r="L1276" s="231"/>
    </row>
    <row r="1277" spans="1:12" s="34" customFormat="1" ht="57.75">
      <c r="A1277" s="222">
        <v>1275</v>
      </c>
      <c r="B1277" s="223" t="s">
        <v>5890</v>
      </c>
      <c r="C1277" s="224"/>
      <c r="D1277" s="224">
        <f>2012-1939</f>
        <v>73</v>
      </c>
      <c r="E1277" s="225">
        <v>14602</v>
      </c>
      <c r="F1277" s="226">
        <v>446472</v>
      </c>
      <c r="G1277" s="227">
        <v>982383041</v>
      </c>
      <c r="H1277" s="223" t="s">
        <v>5891</v>
      </c>
      <c r="I1277" s="228" t="s">
        <v>5892</v>
      </c>
      <c r="J1277" s="229" t="s">
        <v>5836</v>
      </c>
      <c r="K1277" s="230" t="s">
        <v>5893</v>
      </c>
      <c r="L1277" s="231">
        <v>981795556</v>
      </c>
    </row>
    <row r="1278" spans="1:12" s="34" customFormat="1" ht="57.75">
      <c r="A1278" s="222">
        <v>1276</v>
      </c>
      <c r="B1278" s="223" t="s">
        <v>5894</v>
      </c>
      <c r="C1278" s="224" t="s">
        <v>5895</v>
      </c>
      <c r="D1278" s="224">
        <f>2012-1927</f>
        <v>85</v>
      </c>
      <c r="E1278" s="225">
        <v>10027</v>
      </c>
      <c r="F1278" s="226">
        <v>482049</v>
      </c>
      <c r="G1278" s="227">
        <v>984615396</v>
      </c>
      <c r="H1278" s="223" t="s">
        <v>5896</v>
      </c>
      <c r="I1278" s="228" t="s">
        <v>5897</v>
      </c>
      <c r="J1278" s="229" t="s">
        <v>5836</v>
      </c>
      <c r="K1278" s="230" t="s">
        <v>5898</v>
      </c>
      <c r="L1278" s="231">
        <v>976307819</v>
      </c>
    </row>
    <row r="1279" spans="1:12" s="34" customFormat="1" ht="24">
      <c r="A1279" s="222">
        <v>1277</v>
      </c>
      <c r="B1279" s="223" t="s">
        <v>5899</v>
      </c>
      <c r="C1279" s="224"/>
      <c r="D1279" s="224">
        <f>2012-1940</f>
        <v>72</v>
      </c>
      <c r="E1279" s="225">
        <v>14951</v>
      </c>
      <c r="F1279" s="226">
        <v>499250</v>
      </c>
      <c r="G1279" s="227">
        <v>982131543</v>
      </c>
      <c r="H1279" s="223" t="s">
        <v>4310</v>
      </c>
      <c r="I1279" s="228" t="s">
        <v>5900</v>
      </c>
      <c r="J1279" s="229" t="s">
        <v>5836</v>
      </c>
      <c r="K1279" s="230" t="s">
        <v>5901</v>
      </c>
      <c r="L1279" s="231">
        <v>971271473</v>
      </c>
    </row>
    <row r="1280" spans="1:12" s="34" customFormat="1" ht="35.25">
      <c r="A1280" s="222">
        <v>1278</v>
      </c>
      <c r="B1280" s="119" t="s">
        <v>17664</v>
      </c>
      <c r="C1280" s="224"/>
      <c r="D1280" s="224">
        <f>2012-1919</f>
        <v>93</v>
      </c>
      <c r="E1280" s="225">
        <v>7129</v>
      </c>
      <c r="F1280" s="232">
        <v>544633</v>
      </c>
      <c r="G1280" s="227" t="s">
        <v>5902</v>
      </c>
      <c r="H1280" s="230" t="s">
        <v>5903</v>
      </c>
      <c r="I1280" s="233" t="s">
        <v>5904</v>
      </c>
      <c r="J1280" s="229" t="s">
        <v>5836</v>
      </c>
      <c r="K1280" s="230"/>
      <c r="L1280" s="231"/>
    </row>
    <row r="1281" spans="1:12" s="34" customFormat="1" ht="204">
      <c r="A1281" s="222">
        <v>1279</v>
      </c>
      <c r="B1281" s="223" t="s">
        <v>5905</v>
      </c>
      <c r="C1281" s="224"/>
      <c r="D1281" s="234">
        <f>2012-1934</f>
        <v>78</v>
      </c>
      <c r="E1281" s="225">
        <v>12748</v>
      </c>
      <c r="F1281" s="232">
        <v>564348</v>
      </c>
      <c r="G1281" s="227">
        <v>971219851</v>
      </c>
      <c r="H1281" s="230" t="s">
        <v>5906</v>
      </c>
      <c r="I1281" s="233" t="s">
        <v>5907</v>
      </c>
      <c r="J1281" s="229" t="s">
        <v>5836</v>
      </c>
      <c r="K1281" s="230" t="s">
        <v>5908</v>
      </c>
      <c r="L1281" s="231">
        <v>984112150</v>
      </c>
    </row>
    <row r="1282" spans="1:12" s="34" customFormat="1" ht="80.25">
      <c r="A1282" s="222">
        <v>1280</v>
      </c>
      <c r="B1282" s="223" t="s">
        <v>5909</v>
      </c>
      <c r="C1282" s="224"/>
      <c r="D1282" s="224">
        <v>70</v>
      </c>
      <c r="E1282" s="225">
        <v>15382</v>
      </c>
      <c r="F1282" s="232">
        <v>600780</v>
      </c>
      <c r="G1282" s="227" t="s">
        <v>5910</v>
      </c>
      <c r="H1282" s="230"/>
      <c r="I1282" s="228" t="s">
        <v>5866</v>
      </c>
      <c r="J1282" s="229" t="s">
        <v>5836</v>
      </c>
      <c r="K1282" s="230" t="s">
        <v>5911</v>
      </c>
      <c r="L1282" s="231" t="s">
        <v>5912</v>
      </c>
    </row>
    <row r="1283" spans="1:12" s="34" customFormat="1" ht="91.5">
      <c r="A1283" s="222">
        <v>1281</v>
      </c>
      <c r="B1283" s="223" t="s">
        <v>5913</v>
      </c>
      <c r="C1283" s="224"/>
      <c r="D1283" s="224">
        <f>2012-1934</f>
        <v>78</v>
      </c>
      <c r="E1283" s="225">
        <v>12498</v>
      </c>
      <c r="F1283" s="232">
        <v>634722</v>
      </c>
      <c r="G1283" s="227" t="s">
        <v>5914</v>
      </c>
      <c r="H1283" s="230" t="s">
        <v>5915</v>
      </c>
      <c r="I1283" s="233" t="s">
        <v>5916</v>
      </c>
      <c r="J1283" s="229" t="s">
        <v>5836</v>
      </c>
      <c r="K1283" s="230" t="s">
        <v>5917</v>
      </c>
      <c r="L1283" s="231" t="s">
        <v>5918</v>
      </c>
    </row>
    <row r="1284" spans="1:12" s="34" customFormat="1" ht="80.25">
      <c r="A1284" s="222">
        <v>1282</v>
      </c>
      <c r="B1284" s="223" t="s">
        <v>5919</v>
      </c>
      <c r="C1284" s="224"/>
      <c r="D1284" s="224">
        <f>2012-1936</f>
        <v>76</v>
      </c>
      <c r="E1284" s="225">
        <v>13354</v>
      </c>
      <c r="F1284" s="226">
        <v>703482</v>
      </c>
      <c r="G1284" s="227" t="s">
        <v>5920</v>
      </c>
      <c r="H1284" s="223" t="s">
        <v>5859</v>
      </c>
      <c r="I1284" s="228" t="s">
        <v>5921</v>
      </c>
      <c r="J1284" s="229" t="s">
        <v>5836</v>
      </c>
      <c r="K1284" s="230" t="s">
        <v>5922</v>
      </c>
      <c r="L1284" s="231" t="s">
        <v>5923</v>
      </c>
    </row>
    <row r="1285" spans="1:12" s="34" customFormat="1" ht="46.5">
      <c r="A1285" s="222">
        <v>1283</v>
      </c>
      <c r="B1285" s="223" t="s">
        <v>5924</v>
      </c>
      <c r="C1285" s="224" t="s">
        <v>512</v>
      </c>
      <c r="D1285" s="224">
        <f>2012-1940</f>
        <v>72</v>
      </c>
      <c r="E1285" s="225">
        <v>14697</v>
      </c>
      <c r="F1285" s="226">
        <v>728362</v>
      </c>
      <c r="G1285" s="227">
        <v>981604208</v>
      </c>
      <c r="H1285" s="223" t="s">
        <v>5896</v>
      </c>
      <c r="I1285" s="228" t="s">
        <v>5925</v>
      </c>
      <c r="J1285" s="229" t="s">
        <v>5836</v>
      </c>
      <c r="K1285" s="230" t="s">
        <v>5926</v>
      </c>
      <c r="L1285" s="231">
        <v>985626330</v>
      </c>
    </row>
    <row r="1286" spans="1:12" s="34" customFormat="1" ht="91.5">
      <c r="A1286" s="222">
        <v>1284</v>
      </c>
      <c r="B1286" s="223" t="s">
        <v>5927</v>
      </c>
      <c r="C1286" s="224" t="s">
        <v>5928</v>
      </c>
      <c r="D1286" s="224">
        <f>2012-1942</f>
        <v>70</v>
      </c>
      <c r="E1286" s="225">
        <v>15448</v>
      </c>
      <c r="F1286" s="226">
        <v>773306</v>
      </c>
      <c r="G1286" s="227" t="s">
        <v>5929</v>
      </c>
      <c r="H1286" s="223" t="s">
        <v>5930</v>
      </c>
      <c r="I1286" s="228" t="s">
        <v>5931</v>
      </c>
      <c r="J1286" s="229" t="s">
        <v>5836</v>
      </c>
      <c r="K1286" s="230" t="s">
        <v>5932</v>
      </c>
      <c r="L1286" s="231" t="s">
        <v>5933</v>
      </c>
    </row>
    <row r="1287" spans="1:12" s="34" customFormat="1" ht="69">
      <c r="A1287" s="222">
        <v>1285</v>
      </c>
      <c r="B1287" s="223" t="s">
        <v>5934</v>
      </c>
      <c r="C1287" s="224" t="s">
        <v>5935</v>
      </c>
      <c r="D1287" s="234">
        <f>2012-1940</f>
        <v>72</v>
      </c>
      <c r="E1287" s="225">
        <v>14692</v>
      </c>
      <c r="F1287" s="232">
        <v>950342</v>
      </c>
      <c r="G1287" s="227">
        <v>985124605</v>
      </c>
      <c r="H1287" s="230" t="s">
        <v>5936</v>
      </c>
      <c r="I1287" s="233" t="s">
        <v>5937</v>
      </c>
      <c r="J1287" s="229" t="s">
        <v>5836</v>
      </c>
      <c r="K1287" s="230" t="s">
        <v>5938</v>
      </c>
      <c r="L1287" s="231">
        <v>985124605</v>
      </c>
    </row>
    <row r="1288" spans="1:12" s="34" customFormat="1" ht="80.25">
      <c r="A1288" s="222">
        <v>1286</v>
      </c>
      <c r="B1288" s="223" t="s">
        <v>5939</v>
      </c>
      <c r="C1288" s="224" t="s">
        <v>5940</v>
      </c>
      <c r="D1288" s="224">
        <f>2012-1932</f>
        <v>80</v>
      </c>
      <c r="E1288" s="225">
        <v>11809</v>
      </c>
      <c r="F1288" s="226">
        <v>986545</v>
      </c>
      <c r="G1288" s="227" t="s">
        <v>5933</v>
      </c>
      <c r="H1288" s="223" t="s">
        <v>5930</v>
      </c>
      <c r="I1288" s="228" t="s">
        <v>5941</v>
      </c>
      <c r="J1288" s="229" t="s">
        <v>5836</v>
      </c>
      <c r="K1288" s="230" t="s">
        <v>5932</v>
      </c>
      <c r="L1288" s="231" t="s">
        <v>5933</v>
      </c>
    </row>
    <row r="1289" spans="1:12" s="34" customFormat="1" ht="80.25">
      <c r="A1289" s="222">
        <v>1287</v>
      </c>
      <c r="B1289" s="223" t="s">
        <v>5942</v>
      </c>
      <c r="C1289" s="224"/>
      <c r="D1289" s="224">
        <f>2012-1941</f>
        <v>71</v>
      </c>
      <c r="E1289" s="225">
        <v>15276</v>
      </c>
      <c r="F1289" s="226">
        <v>1053448</v>
      </c>
      <c r="G1289" s="227" t="s">
        <v>5943</v>
      </c>
      <c r="H1289" s="223" t="s">
        <v>5944</v>
      </c>
      <c r="I1289" s="228" t="s">
        <v>5945</v>
      </c>
      <c r="J1289" s="229" t="s">
        <v>5836</v>
      </c>
      <c r="K1289" s="230" t="s">
        <v>5946</v>
      </c>
      <c r="L1289" s="231" t="s">
        <v>5947</v>
      </c>
    </row>
    <row r="1290" spans="1:12" s="34" customFormat="1" ht="69">
      <c r="A1290" s="222">
        <v>1288</v>
      </c>
      <c r="B1290" s="223" t="s">
        <v>5948</v>
      </c>
      <c r="C1290" s="224"/>
      <c r="D1290" s="224">
        <f>2012-1944</f>
        <v>68</v>
      </c>
      <c r="E1290" s="225">
        <v>16306</v>
      </c>
      <c r="F1290" s="226">
        <v>1068776</v>
      </c>
      <c r="G1290" s="227" t="s">
        <v>5949</v>
      </c>
      <c r="H1290" s="223" t="s">
        <v>5950</v>
      </c>
      <c r="I1290" s="228" t="s">
        <v>5951</v>
      </c>
      <c r="J1290" s="229" t="s">
        <v>5836</v>
      </c>
      <c r="K1290" s="230" t="s">
        <v>5952</v>
      </c>
      <c r="L1290" s="231" t="s">
        <v>5953</v>
      </c>
    </row>
    <row r="1291" spans="1:12" s="34" customFormat="1" ht="46.5">
      <c r="A1291" s="222">
        <v>1289</v>
      </c>
      <c r="B1291" s="223" t="s">
        <v>5954</v>
      </c>
      <c r="C1291" s="224"/>
      <c r="D1291" s="224">
        <f>2012-1940</f>
        <v>72</v>
      </c>
      <c r="E1291" s="225">
        <v>14684</v>
      </c>
      <c r="F1291" s="226">
        <v>1111858</v>
      </c>
      <c r="G1291" s="227" t="s">
        <v>5955</v>
      </c>
      <c r="H1291" s="223" t="s">
        <v>5956</v>
      </c>
      <c r="I1291" s="228" t="s">
        <v>5957</v>
      </c>
      <c r="J1291" s="229" t="s">
        <v>5836</v>
      </c>
      <c r="K1291" s="230" t="s">
        <v>5958</v>
      </c>
      <c r="L1291" s="231" t="s">
        <v>5959</v>
      </c>
    </row>
    <row r="1292" spans="1:12" s="34" customFormat="1" ht="136.5">
      <c r="A1292" s="222">
        <v>1290</v>
      </c>
      <c r="B1292" s="223" t="s">
        <v>5960</v>
      </c>
      <c r="C1292" s="224" t="s">
        <v>5961</v>
      </c>
      <c r="D1292" s="234">
        <f>2012-1938</f>
        <v>74</v>
      </c>
      <c r="E1292" s="225">
        <v>14203</v>
      </c>
      <c r="F1292" s="232">
        <v>1119227</v>
      </c>
      <c r="G1292" s="227">
        <v>982874730</v>
      </c>
      <c r="H1292" s="230" t="s">
        <v>5962</v>
      </c>
      <c r="I1292" s="233" t="s">
        <v>5963</v>
      </c>
      <c r="J1292" s="229" t="s">
        <v>5836</v>
      </c>
      <c r="K1292" s="230" t="s">
        <v>5964</v>
      </c>
      <c r="L1292" s="231">
        <v>981583584</v>
      </c>
    </row>
    <row r="1293" spans="1:12" s="34" customFormat="1" ht="114">
      <c r="A1293" s="222">
        <v>1291</v>
      </c>
      <c r="B1293" s="223" t="s">
        <v>5965</v>
      </c>
      <c r="C1293" s="224"/>
      <c r="D1293" s="224">
        <f>2012-1934</f>
        <v>78</v>
      </c>
      <c r="E1293" s="225">
        <v>12550</v>
      </c>
      <c r="F1293" s="226">
        <v>1119249</v>
      </c>
      <c r="G1293" s="227"/>
      <c r="H1293" s="223" t="s">
        <v>5966</v>
      </c>
      <c r="I1293" s="228" t="s">
        <v>5967</v>
      </c>
      <c r="J1293" s="229" t="s">
        <v>5836</v>
      </c>
      <c r="K1293" s="230" t="s">
        <v>5968</v>
      </c>
      <c r="L1293" s="231" t="s">
        <v>5969</v>
      </c>
    </row>
    <row r="1294" spans="1:12" s="34" customFormat="1" ht="215.25">
      <c r="A1294" s="222">
        <v>1292</v>
      </c>
      <c r="B1294" s="223" t="s">
        <v>5970</v>
      </c>
      <c r="C1294" s="224"/>
      <c r="D1294" s="234">
        <f>2012-1943</f>
        <v>69</v>
      </c>
      <c r="E1294" s="225">
        <v>15908</v>
      </c>
      <c r="F1294" s="232">
        <v>1119335</v>
      </c>
      <c r="G1294" s="227">
        <v>981865006</v>
      </c>
      <c r="H1294" s="230" t="s">
        <v>5971</v>
      </c>
      <c r="I1294" s="233" t="s">
        <v>5972</v>
      </c>
      <c r="J1294" s="229" t="s">
        <v>5836</v>
      </c>
      <c r="K1294" s="230" t="s">
        <v>5973</v>
      </c>
      <c r="L1294" s="231">
        <v>984112150</v>
      </c>
    </row>
    <row r="1295" spans="1:12" s="34" customFormat="1" ht="102.75">
      <c r="A1295" s="222">
        <v>1293</v>
      </c>
      <c r="B1295" s="223" t="s">
        <v>5974</v>
      </c>
      <c r="C1295" s="224"/>
      <c r="D1295" s="224">
        <f>2012-1944</f>
        <v>68</v>
      </c>
      <c r="E1295" s="225">
        <v>16431</v>
      </c>
      <c r="F1295" s="226">
        <v>1141736</v>
      </c>
      <c r="G1295" s="227" t="s">
        <v>5975</v>
      </c>
      <c r="H1295" s="223" t="s">
        <v>5976</v>
      </c>
      <c r="I1295" s="228" t="s">
        <v>5977</v>
      </c>
      <c r="J1295" s="229" t="s">
        <v>5836</v>
      </c>
      <c r="K1295" s="230" t="s">
        <v>5978</v>
      </c>
      <c r="L1295" s="231" t="s">
        <v>5979</v>
      </c>
    </row>
    <row r="1296" spans="1:12" s="34" customFormat="1" ht="147.75">
      <c r="A1296" s="222">
        <v>1294</v>
      </c>
      <c r="B1296" s="223" t="s">
        <v>5980</v>
      </c>
      <c r="C1296" s="224" t="s">
        <v>2359</v>
      </c>
      <c r="D1296" s="234">
        <f>2012-1947</f>
        <v>65</v>
      </c>
      <c r="E1296" s="225">
        <v>17283</v>
      </c>
      <c r="F1296" s="232">
        <v>1160810</v>
      </c>
      <c r="G1296" s="227">
        <v>971914121</v>
      </c>
      <c r="H1296" s="230" t="s">
        <v>5981</v>
      </c>
      <c r="I1296" s="233" t="s">
        <v>5982</v>
      </c>
      <c r="J1296" s="229" t="s">
        <v>5836</v>
      </c>
      <c r="K1296" s="230" t="s">
        <v>5983</v>
      </c>
      <c r="L1296" s="231">
        <v>982343285</v>
      </c>
    </row>
    <row r="1297" spans="1:12" s="34" customFormat="1" ht="114">
      <c r="A1297" s="222">
        <v>1295</v>
      </c>
      <c r="B1297" s="223" t="s">
        <v>5984</v>
      </c>
      <c r="C1297" s="224"/>
      <c r="D1297" s="224">
        <f>2012-1928</f>
        <v>84</v>
      </c>
      <c r="E1297" s="225">
        <v>10570</v>
      </c>
      <c r="F1297" s="226">
        <v>1331398</v>
      </c>
      <c r="G1297" s="227"/>
      <c r="H1297" s="223" t="s">
        <v>5985</v>
      </c>
      <c r="I1297" s="228" t="s">
        <v>5986</v>
      </c>
      <c r="J1297" s="229" t="s">
        <v>5836</v>
      </c>
      <c r="K1297" s="230" t="s">
        <v>5987</v>
      </c>
      <c r="L1297" s="231" t="s">
        <v>5988</v>
      </c>
    </row>
    <row r="1298" spans="1:12" s="34" customFormat="1" ht="57.75">
      <c r="A1298" s="222">
        <v>1296</v>
      </c>
      <c r="B1298" s="223" t="s">
        <v>5989</v>
      </c>
      <c r="C1298" s="224" t="s">
        <v>585</v>
      </c>
      <c r="D1298" s="224">
        <f>2012-1943</f>
        <v>69</v>
      </c>
      <c r="E1298" s="225">
        <v>15949</v>
      </c>
      <c r="F1298" s="226">
        <v>1357583</v>
      </c>
      <c r="G1298" s="227" t="s">
        <v>5990</v>
      </c>
      <c r="H1298" s="223" t="s">
        <v>5854</v>
      </c>
      <c r="I1298" s="228" t="s">
        <v>5991</v>
      </c>
      <c r="J1298" s="229" t="s">
        <v>5836</v>
      </c>
      <c r="K1298" s="230" t="s">
        <v>5992</v>
      </c>
      <c r="L1298" s="231" t="s">
        <v>5990</v>
      </c>
    </row>
    <row r="1299" spans="1:12" s="34" customFormat="1" ht="57.75">
      <c r="A1299" s="222">
        <v>1297</v>
      </c>
      <c r="B1299" s="223" t="s">
        <v>5993</v>
      </c>
      <c r="C1299" s="224"/>
      <c r="D1299" s="224">
        <f>2012-1930</f>
        <v>82</v>
      </c>
      <c r="E1299" s="225">
        <v>11281</v>
      </c>
      <c r="F1299" s="226">
        <v>1373942</v>
      </c>
      <c r="G1299" s="227"/>
      <c r="H1299" s="223" t="s">
        <v>5994</v>
      </c>
      <c r="I1299" s="228" t="s">
        <v>5995</v>
      </c>
      <c r="J1299" s="229" t="s">
        <v>5836</v>
      </c>
      <c r="K1299" s="230" t="s">
        <v>5996</v>
      </c>
      <c r="L1299" s="231" t="s">
        <v>5997</v>
      </c>
    </row>
    <row r="1300" spans="1:12" s="34" customFormat="1" ht="46.5">
      <c r="A1300" s="222">
        <v>1298</v>
      </c>
      <c r="B1300" s="223" t="s">
        <v>5998</v>
      </c>
      <c r="C1300" s="224"/>
      <c r="D1300" s="224">
        <f>2012-1931</f>
        <v>81</v>
      </c>
      <c r="E1300" s="225">
        <v>11467</v>
      </c>
      <c r="F1300" s="226">
        <v>1424729</v>
      </c>
      <c r="G1300" s="227" t="s">
        <v>5999</v>
      </c>
      <c r="H1300" s="223" t="s">
        <v>6000</v>
      </c>
      <c r="I1300" s="228" t="s">
        <v>6001</v>
      </c>
      <c r="J1300" s="229" t="s">
        <v>5836</v>
      </c>
      <c r="K1300" s="230"/>
      <c r="L1300" s="231"/>
    </row>
    <row r="1301" spans="1:12" s="34" customFormat="1" ht="102.75">
      <c r="A1301" s="222">
        <v>1299</v>
      </c>
      <c r="B1301" s="223" t="s">
        <v>6002</v>
      </c>
      <c r="C1301" s="224" t="s">
        <v>6003</v>
      </c>
      <c r="D1301" s="224">
        <f>2012-1943</f>
        <v>69</v>
      </c>
      <c r="E1301" s="225">
        <v>16045</v>
      </c>
      <c r="F1301" s="226">
        <v>1435088</v>
      </c>
      <c r="G1301" s="227" t="s">
        <v>6004</v>
      </c>
      <c r="H1301" s="223" t="s">
        <v>6005</v>
      </c>
      <c r="I1301" s="228" t="s">
        <v>6006</v>
      </c>
      <c r="J1301" s="229" t="s">
        <v>5836</v>
      </c>
      <c r="K1301" s="230" t="s">
        <v>6007</v>
      </c>
      <c r="L1301" s="231" t="s">
        <v>6004</v>
      </c>
    </row>
    <row r="1302" spans="1:12" s="34" customFormat="1" ht="226.5">
      <c r="A1302" s="222">
        <v>1300</v>
      </c>
      <c r="B1302" s="223" t="s">
        <v>6008</v>
      </c>
      <c r="C1302" s="224"/>
      <c r="D1302" s="234">
        <f>2012-1930</f>
        <v>82</v>
      </c>
      <c r="E1302" s="225">
        <v>11132</v>
      </c>
      <c r="F1302" s="232">
        <v>1505769</v>
      </c>
      <c r="G1302" s="227">
        <v>984112150</v>
      </c>
      <c r="H1302" s="230" t="s">
        <v>6009</v>
      </c>
      <c r="I1302" s="233" t="s">
        <v>6010</v>
      </c>
      <c r="J1302" s="229" t="s">
        <v>5836</v>
      </c>
      <c r="K1302" s="230" t="s">
        <v>5905</v>
      </c>
      <c r="L1302" s="231">
        <v>971219851</v>
      </c>
    </row>
    <row r="1303" spans="1:12" s="34" customFormat="1" ht="57.75">
      <c r="A1303" s="222">
        <v>1301</v>
      </c>
      <c r="B1303" s="223" t="s">
        <v>6011</v>
      </c>
      <c r="C1303" s="224"/>
      <c r="D1303" s="224">
        <f>2012-1937</f>
        <v>75</v>
      </c>
      <c r="E1303" s="225">
        <v>13864</v>
      </c>
      <c r="F1303" s="226">
        <v>1532352</v>
      </c>
      <c r="G1303" s="227" t="s">
        <v>6012</v>
      </c>
      <c r="H1303" s="223" t="s">
        <v>6013</v>
      </c>
      <c r="I1303" s="228" t="s">
        <v>6014</v>
      </c>
      <c r="J1303" s="229" t="s">
        <v>5836</v>
      </c>
      <c r="K1303" s="230" t="s">
        <v>6015</v>
      </c>
      <c r="L1303" s="231" t="s">
        <v>6016</v>
      </c>
    </row>
    <row r="1304" spans="1:12" s="34" customFormat="1" ht="102.75">
      <c r="A1304" s="222">
        <v>1302</v>
      </c>
      <c r="B1304" s="223" t="s">
        <v>6017</v>
      </c>
      <c r="C1304" s="224"/>
      <c r="D1304" s="224">
        <f>2012-1939</f>
        <v>73</v>
      </c>
      <c r="E1304" s="225">
        <v>14450</v>
      </c>
      <c r="F1304" s="232">
        <v>1541207</v>
      </c>
      <c r="G1304" s="227" t="s">
        <v>6018</v>
      </c>
      <c r="H1304" s="230" t="s">
        <v>6019</v>
      </c>
      <c r="I1304" s="233" t="s">
        <v>6020</v>
      </c>
      <c r="J1304" s="229" t="s">
        <v>5836</v>
      </c>
      <c r="K1304" s="230" t="s">
        <v>3252</v>
      </c>
      <c r="L1304" s="231" t="s">
        <v>6018</v>
      </c>
    </row>
    <row r="1305" spans="1:12" s="34" customFormat="1" ht="46.5">
      <c r="A1305" s="222">
        <v>1303</v>
      </c>
      <c r="B1305" s="223" t="s">
        <v>6021</v>
      </c>
      <c r="C1305" s="224" t="s">
        <v>6022</v>
      </c>
      <c r="D1305" s="224">
        <f>2012-1939</f>
        <v>73</v>
      </c>
      <c r="E1305" s="225">
        <v>14532</v>
      </c>
      <c r="F1305" s="226">
        <v>1616406</v>
      </c>
      <c r="G1305" s="227" t="s">
        <v>5955</v>
      </c>
      <c r="H1305" s="223" t="s">
        <v>5956</v>
      </c>
      <c r="I1305" s="228" t="s">
        <v>5957</v>
      </c>
      <c r="J1305" s="229" t="s">
        <v>5836</v>
      </c>
      <c r="K1305" s="230" t="s">
        <v>5958</v>
      </c>
      <c r="L1305" s="231" t="s">
        <v>5959</v>
      </c>
    </row>
    <row r="1306" spans="1:12" s="34" customFormat="1" ht="237.75">
      <c r="A1306" s="222">
        <v>1304</v>
      </c>
      <c r="B1306" s="223" t="s">
        <v>6023</v>
      </c>
      <c r="C1306" s="224" t="s">
        <v>6024</v>
      </c>
      <c r="D1306" s="234">
        <f>2012-1932</f>
        <v>80</v>
      </c>
      <c r="E1306" s="225">
        <v>11818</v>
      </c>
      <c r="F1306" s="232">
        <v>1617129</v>
      </c>
      <c r="G1306" s="227">
        <v>985236099</v>
      </c>
      <c r="H1306" s="230" t="s">
        <v>6025</v>
      </c>
      <c r="I1306" s="233" t="s">
        <v>6026</v>
      </c>
      <c r="J1306" s="229" t="s">
        <v>5836</v>
      </c>
      <c r="K1306" s="230"/>
      <c r="L1306" s="231"/>
    </row>
    <row r="1307" spans="1:12" s="34" customFormat="1" ht="147.75">
      <c r="A1307" s="222">
        <v>1305</v>
      </c>
      <c r="B1307" s="223" t="s">
        <v>6027</v>
      </c>
      <c r="C1307" s="224"/>
      <c r="D1307" s="224">
        <f>2012-1939</f>
        <v>73</v>
      </c>
      <c r="E1307" s="225">
        <v>14425</v>
      </c>
      <c r="F1307" s="226">
        <v>1647276</v>
      </c>
      <c r="G1307" s="227" t="s">
        <v>6028</v>
      </c>
      <c r="H1307" s="223" t="s">
        <v>6029</v>
      </c>
      <c r="I1307" s="228" t="s">
        <v>6030</v>
      </c>
      <c r="J1307" s="229" t="s">
        <v>5836</v>
      </c>
      <c r="K1307" s="230" t="s">
        <v>6031</v>
      </c>
      <c r="L1307" s="231" t="s">
        <v>6032</v>
      </c>
    </row>
    <row r="1308" spans="1:12" s="34" customFormat="1" ht="57.75">
      <c r="A1308" s="222">
        <v>1306</v>
      </c>
      <c r="B1308" s="223" t="s">
        <v>6033</v>
      </c>
      <c r="C1308" s="224"/>
      <c r="D1308" s="224">
        <f>2012-1930</f>
        <v>82</v>
      </c>
      <c r="E1308" s="225">
        <v>11100</v>
      </c>
      <c r="F1308" s="226">
        <v>1798388</v>
      </c>
      <c r="G1308" s="227" t="s">
        <v>6034</v>
      </c>
      <c r="H1308" s="223" t="s">
        <v>6035</v>
      </c>
      <c r="I1308" s="228" t="s">
        <v>6036</v>
      </c>
      <c r="J1308" s="229" t="s">
        <v>5836</v>
      </c>
      <c r="K1308" s="230" t="s">
        <v>6037</v>
      </c>
      <c r="L1308" s="231" t="s">
        <v>6038</v>
      </c>
    </row>
    <row r="1309" spans="1:12" s="34" customFormat="1" ht="69">
      <c r="A1309" s="222">
        <v>1307</v>
      </c>
      <c r="B1309" s="223" t="s">
        <v>6039</v>
      </c>
      <c r="C1309" s="224"/>
      <c r="D1309" s="224">
        <f>2012-1936</f>
        <v>76</v>
      </c>
      <c r="E1309" s="225">
        <v>13334</v>
      </c>
      <c r="F1309" s="226">
        <v>1803277</v>
      </c>
      <c r="G1309" s="227" t="s">
        <v>6040</v>
      </c>
      <c r="H1309" s="223" t="s">
        <v>5859</v>
      </c>
      <c r="I1309" s="228" t="s">
        <v>6041</v>
      </c>
      <c r="J1309" s="229" t="s">
        <v>5836</v>
      </c>
      <c r="K1309" s="230"/>
      <c r="L1309" s="231"/>
    </row>
    <row r="1310" spans="1:12" s="34" customFormat="1" ht="80.25">
      <c r="A1310" s="222">
        <v>1308</v>
      </c>
      <c r="B1310" s="223" t="s">
        <v>6042</v>
      </c>
      <c r="C1310" s="224" t="s">
        <v>6043</v>
      </c>
      <c r="D1310" s="224">
        <v>68</v>
      </c>
      <c r="E1310" s="225">
        <v>16378</v>
      </c>
      <c r="F1310" s="232">
        <v>1821288</v>
      </c>
      <c r="G1310" s="227" t="s">
        <v>6044</v>
      </c>
      <c r="H1310" s="230" t="s">
        <v>6045</v>
      </c>
      <c r="I1310" s="228" t="s">
        <v>5866</v>
      </c>
      <c r="J1310" s="229" t="s">
        <v>5836</v>
      </c>
      <c r="K1310" s="230" t="s">
        <v>6046</v>
      </c>
      <c r="L1310" s="231" t="s">
        <v>6047</v>
      </c>
    </row>
    <row r="1311" spans="1:12" s="34" customFormat="1" ht="69">
      <c r="A1311" s="222">
        <v>1309</v>
      </c>
      <c r="B1311" s="223" t="s">
        <v>6048</v>
      </c>
      <c r="C1311" s="224" t="s">
        <v>6049</v>
      </c>
      <c r="D1311" s="224">
        <f>2012-1935</f>
        <v>77</v>
      </c>
      <c r="E1311" s="225">
        <v>12834</v>
      </c>
      <c r="F1311" s="226">
        <v>1826148</v>
      </c>
      <c r="G1311" s="227" t="s">
        <v>6050</v>
      </c>
      <c r="H1311" s="223" t="s">
        <v>5876</v>
      </c>
      <c r="I1311" s="228" t="s">
        <v>5877</v>
      </c>
      <c r="J1311" s="229" t="s">
        <v>5836</v>
      </c>
      <c r="K1311" s="230" t="s">
        <v>6051</v>
      </c>
      <c r="L1311" s="231" t="s">
        <v>6052</v>
      </c>
    </row>
    <row r="1312" spans="1:12" s="34" customFormat="1" ht="80.25">
      <c r="A1312" s="222">
        <v>1310</v>
      </c>
      <c r="B1312" s="223" t="s">
        <v>6053</v>
      </c>
      <c r="C1312" s="224" t="s">
        <v>6054</v>
      </c>
      <c r="D1312" s="224">
        <f>2012-1944</f>
        <v>68</v>
      </c>
      <c r="E1312" s="225">
        <v>16281</v>
      </c>
      <c r="F1312" s="232">
        <v>1831009</v>
      </c>
      <c r="G1312" s="227" t="s">
        <v>6055</v>
      </c>
      <c r="H1312" s="230" t="s">
        <v>5915</v>
      </c>
      <c r="I1312" s="233" t="s">
        <v>6056</v>
      </c>
      <c r="J1312" s="229" t="s">
        <v>5836</v>
      </c>
      <c r="K1312" s="230" t="s">
        <v>6057</v>
      </c>
      <c r="L1312" s="231" t="s">
        <v>6058</v>
      </c>
    </row>
    <row r="1313" spans="1:12" s="34" customFormat="1" ht="35.25">
      <c r="A1313" s="222">
        <v>1311</v>
      </c>
      <c r="B1313" s="223" t="s">
        <v>6059</v>
      </c>
      <c r="C1313" s="224" t="s">
        <v>71</v>
      </c>
      <c r="D1313" s="224">
        <f>2012-1933</f>
        <v>79</v>
      </c>
      <c r="E1313" s="225">
        <v>12124</v>
      </c>
      <c r="F1313" s="226">
        <v>1832348</v>
      </c>
      <c r="G1313" s="227">
        <v>981901673</v>
      </c>
      <c r="H1313" s="223" t="s">
        <v>6060</v>
      </c>
      <c r="I1313" s="228" t="s">
        <v>6061</v>
      </c>
      <c r="J1313" s="229" t="s">
        <v>5836</v>
      </c>
      <c r="K1313" s="230" t="s">
        <v>6062</v>
      </c>
      <c r="L1313" s="231">
        <v>981217431</v>
      </c>
    </row>
    <row r="1314" spans="1:12" s="34" customFormat="1" ht="181.5">
      <c r="A1314" s="222">
        <v>1312</v>
      </c>
      <c r="B1314" s="223" t="s">
        <v>6063</v>
      </c>
      <c r="C1314" s="224"/>
      <c r="D1314" s="224">
        <f>2012-1943</f>
        <v>69</v>
      </c>
      <c r="E1314" s="225">
        <v>15816</v>
      </c>
      <c r="F1314" s="232">
        <v>1838634</v>
      </c>
      <c r="G1314" s="227" t="s">
        <v>6064</v>
      </c>
      <c r="H1314" s="230" t="s">
        <v>6065</v>
      </c>
      <c r="I1314" s="233" t="s">
        <v>6066</v>
      </c>
      <c r="J1314" s="229" t="s">
        <v>5836</v>
      </c>
      <c r="K1314" s="230" t="s">
        <v>6067</v>
      </c>
      <c r="L1314" s="231" t="s">
        <v>6064</v>
      </c>
    </row>
    <row r="1315" spans="1:12" s="34" customFormat="1" ht="69">
      <c r="A1315" s="222">
        <v>1313</v>
      </c>
      <c r="B1315" s="223" t="s">
        <v>6068</v>
      </c>
      <c r="C1315" s="224" t="s">
        <v>6069</v>
      </c>
      <c r="D1315" s="224">
        <f>2012-1947</f>
        <v>65</v>
      </c>
      <c r="E1315" s="225">
        <v>17302</v>
      </c>
      <c r="F1315" s="226">
        <v>1868479</v>
      </c>
      <c r="G1315" s="227" t="s">
        <v>6070</v>
      </c>
      <c r="H1315" s="223" t="s">
        <v>6035</v>
      </c>
      <c r="I1315" s="228" t="s">
        <v>6071</v>
      </c>
      <c r="J1315" s="229" t="s">
        <v>5836</v>
      </c>
      <c r="K1315" s="230" t="s">
        <v>6072</v>
      </c>
      <c r="L1315" s="231" t="s">
        <v>6073</v>
      </c>
    </row>
    <row r="1316" spans="1:12" s="34" customFormat="1" ht="57.75">
      <c r="A1316" s="222">
        <v>1314</v>
      </c>
      <c r="B1316" s="223" t="s">
        <v>6074</v>
      </c>
      <c r="C1316" s="224" t="s">
        <v>80</v>
      </c>
      <c r="D1316" s="224">
        <f>2012-1930</f>
        <v>82</v>
      </c>
      <c r="E1316" s="225">
        <v>11286</v>
      </c>
      <c r="F1316" s="226">
        <v>1869390</v>
      </c>
      <c r="G1316" s="227" t="s">
        <v>6075</v>
      </c>
      <c r="H1316" s="223" t="s">
        <v>6076</v>
      </c>
      <c r="I1316" s="228" t="s">
        <v>6077</v>
      </c>
      <c r="J1316" s="229" t="s">
        <v>5836</v>
      </c>
      <c r="K1316" s="230" t="s">
        <v>6078</v>
      </c>
      <c r="L1316" s="231" t="s">
        <v>6075</v>
      </c>
    </row>
    <row r="1317" spans="1:12" s="34" customFormat="1" ht="57.75">
      <c r="A1317" s="222">
        <v>1315</v>
      </c>
      <c r="B1317" s="223" t="s">
        <v>6079</v>
      </c>
      <c r="C1317" s="224"/>
      <c r="D1317" s="224">
        <f>2012-1939</f>
        <v>73</v>
      </c>
      <c r="E1317" s="225">
        <v>14379</v>
      </c>
      <c r="F1317" s="226">
        <v>1874745</v>
      </c>
      <c r="G1317" s="227"/>
      <c r="H1317" s="223" t="s">
        <v>6013</v>
      </c>
      <c r="I1317" s="228" t="s">
        <v>6080</v>
      </c>
      <c r="J1317" s="229" t="s">
        <v>5836</v>
      </c>
      <c r="K1317" s="230" t="s">
        <v>6081</v>
      </c>
      <c r="L1317" s="231" t="s">
        <v>527</v>
      </c>
    </row>
    <row r="1318" spans="1:12" s="34" customFormat="1" ht="57.75">
      <c r="A1318" s="222">
        <v>1316</v>
      </c>
      <c r="B1318" s="223" t="s">
        <v>6082</v>
      </c>
      <c r="C1318" s="224" t="s">
        <v>6083</v>
      </c>
      <c r="D1318" s="224">
        <f>2012-1944</f>
        <v>68</v>
      </c>
      <c r="E1318" s="225">
        <v>16207</v>
      </c>
      <c r="F1318" s="232">
        <v>1975929</v>
      </c>
      <c r="G1318" s="227" t="s">
        <v>6084</v>
      </c>
      <c r="H1318" s="230" t="s">
        <v>5915</v>
      </c>
      <c r="I1318" s="233" t="s">
        <v>6085</v>
      </c>
      <c r="J1318" s="229" t="s">
        <v>5836</v>
      </c>
      <c r="K1318" s="230" t="s">
        <v>6086</v>
      </c>
      <c r="L1318" s="231" t="s">
        <v>6087</v>
      </c>
    </row>
    <row r="1319" spans="1:12" s="34" customFormat="1" ht="327.75">
      <c r="A1319" s="222">
        <v>1317</v>
      </c>
      <c r="B1319" s="223" t="s">
        <v>6088</v>
      </c>
      <c r="C1319" s="224"/>
      <c r="D1319" s="234">
        <f>2012-1929</f>
        <v>83</v>
      </c>
      <c r="E1319" s="225">
        <v>10617</v>
      </c>
      <c r="F1319" s="232">
        <v>1990348</v>
      </c>
      <c r="G1319" s="227">
        <v>984112150</v>
      </c>
      <c r="H1319" s="230" t="s">
        <v>6089</v>
      </c>
      <c r="I1319" s="233" t="s">
        <v>6090</v>
      </c>
      <c r="J1319" s="229" t="s">
        <v>5836</v>
      </c>
      <c r="K1319" s="230" t="s">
        <v>6091</v>
      </c>
      <c r="L1319" s="231">
        <v>981865006</v>
      </c>
    </row>
    <row r="1320" spans="1:12" s="34" customFormat="1" ht="57.75">
      <c r="A1320" s="222">
        <v>1318</v>
      </c>
      <c r="B1320" s="223" t="s">
        <v>6092</v>
      </c>
      <c r="C1320" s="224"/>
      <c r="D1320" s="224">
        <f>2012-1930</f>
        <v>82</v>
      </c>
      <c r="E1320" s="225">
        <v>11295</v>
      </c>
      <c r="F1320" s="226">
        <v>2000939</v>
      </c>
      <c r="G1320" s="227"/>
      <c r="H1320" s="223" t="s">
        <v>563</v>
      </c>
      <c r="I1320" s="228" t="s">
        <v>6093</v>
      </c>
      <c r="J1320" s="229" t="s">
        <v>5836</v>
      </c>
      <c r="K1320" s="230"/>
      <c r="L1320" s="231"/>
    </row>
    <row r="1321" spans="1:12" s="34" customFormat="1" ht="46.5">
      <c r="A1321" s="222">
        <v>1319</v>
      </c>
      <c r="B1321" s="223" t="s">
        <v>6094</v>
      </c>
      <c r="C1321" s="224"/>
      <c r="D1321" s="224">
        <f>2012-1940</f>
        <v>72</v>
      </c>
      <c r="E1321" s="225">
        <v>14974</v>
      </c>
      <c r="F1321" s="226">
        <v>2007575</v>
      </c>
      <c r="G1321" s="227">
        <v>982698487</v>
      </c>
      <c r="H1321" s="223" t="s">
        <v>6013</v>
      </c>
      <c r="I1321" s="228" t="s">
        <v>6095</v>
      </c>
      <c r="J1321" s="229" t="s">
        <v>5836</v>
      </c>
      <c r="K1321" s="230"/>
      <c r="L1321" s="231"/>
    </row>
    <row r="1322" spans="1:12" s="34" customFormat="1" ht="102.75">
      <c r="A1322" s="222">
        <v>1320</v>
      </c>
      <c r="B1322" s="223" t="s">
        <v>6096</v>
      </c>
      <c r="C1322" s="224" t="s">
        <v>6097</v>
      </c>
      <c r="D1322" s="224">
        <f>2012-1946</f>
        <v>66</v>
      </c>
      <c r="E1322" s="225">
        <v>16895</v>
      </c>
      <c r="F1322" s="226">
        <v>2016049</v>
      </c>
      <c r="G1322" s="227" t="s">
        <v>5979</v>
      </c>
      <c r="H1322" s="223" t="s">
        <v>6098</v>
      </c>
      <c r="I1322" s="228" t="s">
        <v>5977</v>
      </c>
      <c r="J1322" s="229" t="s">
        <v>5836</v>
      </c>
      <c r="K1322" s="230" t="s">
        <v>5974</v>
      </c>
      <c r="L1322" s="231" t="s">
        <v>5975</v>
      </c>
    </row>
    <row r="1323" spans="1:12" s="34" customFormat="1" ht="147.75">
      <c r="A1323" s="222">
        <v>1321</v>
      </c>
      <c r="B1323" s="223" t="s">
        <v>6099</v>
      </c>
      <c r="C1323" s="224"/>
      <c r="D1323" s="224">
        <f>2012-1940</f>
        <v>72</v>
      </c>
      <c r="E1323" s="225">
        <v>14697</v>
      </c>
      <c r="F1323" s="232">
        <v>2092894</v>
      </c>
      <c r="G1323" s="227" t="s">
        <v>6100</v>
      </c>
      <c r="H1323" s="230" t="s">
        <v>6101</v>
      </c>
      <c r="I1323" s="233" t="s">
        <v>6102</v>
      </c>
      <c r="J1323" s="229" t="s">
        <v>5836</v>
      </c>
      <c r="K1323" s="230" t="s">
        <v>6103</v>
      </c>
      <c r="L1323" s="231" t="s">
        <v>6100</v>
      </c>
    </row>
    <row r="1324" spans="1:12" s="34" customFormat="1" ht="46.5">
      <c r="A1324" s="222">
        <v>1322</v>
      </c>
      <c r="B1324" s="223" t="s">
        <v>6104</v>
      </c>
      <c r="C1324" s="224"/>
      <c r="D1324" s="224">
        <f>2012-1941</f>
        <v>71</v>
      </c>
      <c r="E1324" s="225">
        <v>15228</v>
      </c>
      <c r="F1324" s="226">
        <v>2122236</v>
      </c>
      <c r="G1324" s="227" t="s">
        <v>6105</v>
      </c>
      <c r="H1324" s="223" t="s">
        <v>6106</v>
      </c>
      <c r="I1324" s="228" t="s">
        <v>6107</v>
      </c>
      <c r="J1324" s="229" t="s">
        <v>5836</v>
      </c>
      <c r="K1324" s="230" t="s">
        <v>6108</v>
      </c>
      <c r="L1324" s="231" t="s">
        <v>6105</v>
      </c>
    </row>
    <row r="1325" spans="1:12" s="34" customFormat="1" ht="35.25">
      <c r="A1325" s="222">
        <v>1323</v>
      </c>
      <c r="B1325" s="223" t="s">
        <v>6109</v>
      </c>
      <c r="C1325" s="224"/>
      <c r="D1325" s="224">
        <v>70</v>
      </c>
      <c r="E1325" s="225">
        <v>15357</v>
      </c>
      <c r="F1325" s="232">
        <v>2126603</v>
      </c>
      <c r="G1325" s="227" t="s">
        <v>6110</v>
      </c>
      <c r="H1325" s="230" t="s">
        <v>5836</v>
      </c>
      <c r="I1325" s="233" t="s">
        <v>6111</v>
      </c>
      <c r="J1325" s="229" t="s">
        <v>5836</v>
      </c>
      <c r="K1325" s="230" t="s">
        <v>6112</v>
      </c>
      <c r="L1325" s="231" t="s">
        <v>6110</v>
      </c>
    </row>
    <row r="1326" spans="1:12" s="34" customFormat="1" ht="69">
      <c r="A1326" s="222">
        <v>1324</v>
      </c>
      <c r="B1326" s="223" t="s">
        <v>6113</v>
      </c>
      <c r="C1326" s="224"/>
      <c r="D1326" s="224">
        <f>2012-1934</f>
        <v>78</v>
      </c>
      <c r="E1326" s="225">
        <v>12644</v>
      </c>
      <c r="F1326" s="226">
        <v>2143802</v>
      </c>
      <c r="G1326" s="227">
        <v>972261958</v>
      </c>
      <c r="H1326" s="223" t="s">
        <v>6013</v>
      </c>
      <c r="I1326" s="228" t="s">
        <v>6114</v>
      </c>
      <c r="J1326" s="229" t="s">
        <v>5836</v>
      </c>
      <c r="K1326" s="230"/>
      <c r="L1326" s="231"/>
    </row>
    <row r="1327" spans="1:12" s="34" customFormat="1" ht="125.25">
      <c r="A1327" s="222">
        <v>1325</v>
      </c>
      <c r="B1327" s="223" t="s">
        <v>6115</v>
      </c>
      <c r="C1327" s="224" t="s">
        <v>6116</v>
      </c>
      <c r="D1327" s="234">
        <f>2012-1932</f>
        <v>80</v>
      </c>
      <c r="E1327" s="225">
        <v>12053</v>
      </c>
      <c r="F1327" s="232">
        <v>2146246</v>
      </c>
      <c r="G1327" s="227">
        <v>981865006</v>
      </c>
      <c r="H1327" s="230" t="s">
        <v>6117</v>
      </c>
      <c r="I1327" s="233" t="s">
        <v>6118</v>
      </c>
      <c r="J1327" s="229" t="s">
        <v>5836</v>
      </c>
      <c r="K1327" s="230" t="s">
        <v>6119</v>
      </c>
      <c r="L1327" s="231">
        <v>982488017</v>
      </c>
    </row>
    <row r="1328" spans="1:12" s="34" customFormat="1" ht="80.25">
      <c r="A1328" s="222">
        <v>1326</v>
      </c>
      <c r="B1328" s="223" t="s">
        <v>566</v>
      </c>
      <c r="C1328" s="224"/>
      <c r="D1328" s="224">
        <f>2012-1940</f>
        <v>72</v>
      </c>
      <c r="E1328" s="225">
        <v>14669</v>
      </c>
      <c r="F1328" s="226">
        <v>2148284</v>
      </c>
      <c r="G1328" s="227" t="s">
        <v>6120</v>
      </c>
      <c r="H1328" s="223" t="s">
        <v>6035</v>
      </c>
      <c r="I1328" s="228" t="s">
        <v>6121</v>
      </c>
      <c r="J1328" s="229" t="s">
        <v>5836</v>
      </c>
      <c r="K1328" s="230" t="s">
        <v>6122</v>
      </c>
      <c r="L1328" s="231" t="s">
        <v>6123</v>
      </c>
    </row>
    <row r="1329" spans="1:12" s="34" customFormat="1" ht="114">
      <c r="A1329" s="222">
        <v>1327</v>
      </c>
      <c r="B1329" s="223" t="s">
        <v>6124</v>
      </c>
      <c r="C1329" s="224"/>
      <c r="D1329" s="224">
        <f>2012-1944</f>
        <v>68</v>
      </c>
      <c r="E1329" s="225">
        <v>16383</v>
      </c>
      <c r="F1329" s="226">
        <v>2160780</v>
      </c>
      <c r="G1329" s="227" t="s">
        <v>5858</v>
      </c>
      <c r="H1329" s="223" t="s">
        <v>5859</v>
      </c>
      <c r="I1329" s="228" t="s">
        <v>6125</v>
      </c>
      <c r="J1329" s="229" t="s">
        <v>5836</v>
      </c>
      <c r="K1329" s="230" t="s">
        <v>5861</v>
      </c>
      <c r="L1329" s="231" t="s">
        <v>5862</v>
      </c>
    </row>
    <row r="1330" spans="1:12" s="34" customFormat="1" ht="46.5">
      <c r="A1330" s="222">
        <v>1328</v>
      </c>
      <c r="B1330" s="223" t="s">
        <v>6126</v>
      </c>
      <c r="C1330" s="224"/>
      <c r="D1330" s="224">
        <f>2012-1943</f>
        <v>69</v>
      </c>
      <c r="E1330" s="225">
        <v>15860</v>
      </c>
      <c r="F1330" s="226">
        <v>2180123</v>
      </c>
      <c r="G1330" s="227" t="s">
        <v>6016</v>
      </c>
      <c r="H1330" s="223" t="s">
        <v>6013</v>
      </c>
      <c r="I1330" s="228" t="s">
        <v>6127</v>
      </c>
      <c r="J1330" s="229" t="s">
        <v>5836</v>
      </c>
      <c r="K1330" s="230" t="s">
        <v>6015</v>
      </c>
      <c r="L1330" s="231" t="s">
        <v>6016</v>
      </c>
    </row>
    <row r="1331" spans="1:12" s="34" customFormat="1" ht="57.75">
      <c r="A1331" s="222">
        <v>1329</v>
      </c>
      <c r="B1331" s="223" t="s">
        <v>6128</v>
      </c>
      <c r="C1331" s="224"/>
      <c r="D1331" s="224">
        <f>2012-1932</f>
        <v>80</v>
      </c>
      <c r="E1331" s="225">
        <v>11841</v>
      </c>
      <c r="F1331" s="226">
        <v>2181810</v>
      </c>
      <c r="G1331" s="227" t="s">
        <v>6129</v>
      </c>
      <c r="H1331" s="223" t="s">
        <v>6130</v>
      </c>
      <c r="I1331" s="228" t="s">
        <v>6131</v>
      </c>
      <c r="J1331" s="229" t="s">
        <v>5836</v>
      </c>
      <c r="K1331" s="230" t="s">
        <v>6132</v>
      </c>
      <c r="L1331" s="231" t="s">
        <v>6133</v>
      </c>
    </row>
    <row r="1332" spans="1:12" s="34" customFormat="1" ht="46.5">
      <c r="A1332" s="222">
        <v>1330</v>
      </c>
      <c r="B1332" s="223" t="s">
        <v>6134</v>
      </c>
      <c r="C1332" s="224"/>
      <c r="D1332" s="224">
        <f>2012-1931</f>
        <v>81</v>
      </c>
      <c r="E1332" s="225">
        <v>11535</v>
      </c>
      <c r="F1332" s="232">
        <v>2182118</v>
      </c>
      <c r="G1332" s="227" t="s">
        <v>6135</v>
      </c>
      <c r="H1332" s="230" t="s">
        <v>6101</v>
      </c>
      <c r="I1332" s="233" t="s">
        <v>6136</v>
      </c>
      <c r="J1332" s="229" t="s">
        <v>5836</v>
      </c>
      <c r="K1332" s="230"/>
      <c r="L1332" s="231"/>
    </row>
    <row r="1333" spans="1:12" s="34" customFormat="1" ht="46.5">
      <c r="A1333" s="222">
        <v>1331</v>
      </c>
      <c r="B1333" s="223" t="s">
        <v>6137</v>
      </c>
      <c r="C1333" s="224"/>
      <c r="D1333" s="224">
        <f>2012-1944</f>
        <v>68</v>
      </c>
      <c r="E1333" s="225">
        <v>16427</v>
      </c>
      <c r="F1333" s="232">
        <v>2185470</v>
      </c>
      <c r="G1333" s="227" t="s">
        <v>6135</v>
      </c>
      <c r="H1333" s="230" t="s">
        <v>6101</v>
      </c>
      <c r="I1333" s="233" t="s">
        <v>6136</v>
      </c>
      <c r="J1333" s="229" t="s">
        <v>5836</v>
      </c>
      <c r="K1333" s="230"/>
      <c r="L1333" s="231"/>
    </row>
    <row r="1334" spans="1:12" s="34" customFormat="1" ht="147.75">
      <c r="A1334" s="222">
        <v>1332</v>
      </c>
      <c r="B1334" s="223" t="s">
        <v>6138</v>
      </c>
      <c r="C1334" s="224"/>
      <c r="D1334" s="224">
        <f>2012-1944</f>
        <v>68</v>
      </c>
      <c r="E1334" s="225">
        <v>16280</v>
      </c>
      <c r="F1334" s="226">
        <v>2185792</v>
      </c>
      <c r="G1334" s="227" t="s">
        <v>6139</v>
      </c>
      <c r="H1334" s="223" t="s">
        <v>6140</v>
      </c>
      <c r="I1334" s="228" t="s">
        <v>6141</v>
      </c>
      <c r="J1334" s="229" t="s">
        <v>5836</v>
      </c>
      <c r="K1334" s="230" t="s">
        <v>6142</v>
      </c>
      <c r="L1334" s="231" t="s">
        <v>6139</v>
      </c>
    </row>
    <row r="1335" spans="1:12" s="34" customFormat="1" ht="91.5">
      <c r="A1335" s="222">
        <v>1333</v>
      </c>
      <c r="B1335" s="223" t="s">
        <v>6143</v>
      </c>
      <c r="C1335" s="224" t="s">
        <v>6144</v>
      </c>
      <c r="D1335" s="224">
        <f>2012-1943</f>
        <v>69</v>
      </c>
      <c r="E1335" s="225">
        <v>15938</v>
      </c>
      <c r="F1335" s="232">
        <v>2196201</v>
      </c>
      <c r="G1335" s="227" t="s">
        <v>6145</v>
      </c>
      <c r="H1335" s="230" t="s">
        <v>5915</v>
      </c>
      <c r="I1335" s="233" t="s">
        <v>6146</v>
      </c>
      <c r="J1335" s="229" t="s">
        <v>5836</v>
      </c>
      <c r="K1335" s="230" t="s">
        <v>6147</v>
      </c>
      <c r="L1335" s="231" t="s">
        <v>6145</v>
      </c>
    </row>
    <row r="1336" spans="1:12" s="34" customFormat="1" ht="46.5">
      <c r="A1336" s="222">
        <v>1334</v>
      </c>
      <c r="B1336" s="223" t="s">
        <v>6148</v>
      </c>
      <c r="C1336" s="224"/>
      <c r="D1336" s="224">
        <f>2012-1937</f>
        <v>75</v>
      </c>
      <c r="E1336" s="225">
        <v>13707</v>
      </c>
      <c r="F1336" s="226">
        <v>2215983</v>
      </c>
      <c r="G1336" s="227" t="s">
        <v>5999</v>
      </c>
      <c r="H1336" s="223" t="s">
        <v>6000</v>
      </c>
      <c r="I1336" s="228" t="s">
        <v>6001</v>
      </c>
      <c r="J1336" s="229" t="s">
        <v>5836</v>
      </c>
      <c r="K1336" s="230"/>
      <c r="L1336" s="231"/>
    </row>
    <row r="1337" spans="1:12" s="34" customFormat="1" ht="91.5">
      <c r="A1337" s="222">
        <v>1335</v>
      </c>
      <c r="B1337" s="223" t="s">
        <v>567</v>
      </c>
      <c r="C1337" s="224"/>
      <c r="D1337" s="224">
        <f>2012-1931</f>
        <v>81</v>
      </c>
      <c r="E1337" s="225">
        <v>11454</v>
      </c>
      <c r="F1337" s="226">
        <v>2226207</v>
      </c>
      <c r="G1337" s="227" t="s">
        <v>6120</v>
      </c>
      <c r="H1337" s="223" t="s">
        <v>6035</v>
      </c>
      <c r="I1337" s="228" t="s">
        <v>6149</v>
      </c>
      <c r="J1337" s="229" t="s">
        <v>5836</v>
      </c>
      <c r="K1337" s="230" t="s">
        <v>6122</v>
      </c>
      <c r="L1337" s="231" t="s">
        <v>6123</v>
      </c>
    </row>
    <row r="1338" spans="1:12" s="34" customFormat="1" ht="204">
      <c r="A1338" s="222">
        <v>1336</v>
      </c>
      <c r="B1338" s="223" t="s">
        <v>6150</v>
      </c>
      <c r="C1338" s="224"/>
      <c r="D1338" s="234">
        <f>2012-1929</f>
        <v>83</v>
      </c>
      <c r="E1338" s="225">
        <v>10842</v>
      </c>
      <c r="F1338" s="232">
        <v>2227877</v>
      </c>
      <c r="G1338" s="227">
        <v>982779759</v>
      </c>
      <c r="H1338" s="230" t="s">
        <v>6151</v>
      </c>
      <c r="I1338" s="233" t="s">
        <v>6152</v>
      </c>
      <c r="J1338" s="229" t="s">
        <v>5836</v>
      </c>
      <c r="K1338" s="230" t="s">
        <v>6153</v>
      </c>
      <c r="L1338" s="231">
        <v>984146004</v>
      </c>
    </row>
    <row r="1339" spans="1:12" s="34" customFormat="1" ht="57.75">
      <c r="A1339" s="222">
        <v>1337</v>
      </c>
      <c r="B1339" s="223" t="s">
        <v>6154</v>
      </c>
      <c r="C1339" s="224"/>
      <c r="D1339" s="224">
        <f>2012-1940</f>
        <v>72</v>
      </c>
      <c r="E1339" s="225">
        <v>14951</v>
      </c>
      <c r="F1339" s="226">
        <v>2267446</v>
      </c>
      <c r="G1339" s="227">
        <v>982118008</v>
      </c>
      <c r="H1339" s="223" t="s">
        <v>6155</v>
      </c>
      <c r="I1339" s="228" t="s">
        <v>6156</v>
      </c>
      <c r="J1339" s="229" t="s">
        <v>5836</v>
      </c>
      <c r="K1339" s="230" t="s">
        <v>6157</v>
      </c>
      <c r="L1339" s="231">
        <v>971533070</v>
      </c>
    </row>
    <row r="1340" spans="1:12" s="34" customFormat="1" ht="69">
      <c r="A1340" s="222">
        <v>1338</v>
      </c>
      <c r="B1340" s="223" t="s">
        <v>6158</v>
      </c>
      <c r="C1340" s="224" t="s">
        <v>6159</v>
      </c>
      <c r="D1340" s="224">
        <f>2012-1942</f>
        <v>70</v>
      </c>
      <c r="E1340" s="225">
        <v>15570</v>
      </c>
      <c r="F1340" s="226">
        <v>2387956</v>
      </c>
      <c r="G1340" s="227" t="s">
        <v>6073</v>
      </c>
      <c r="H1340" s="223" t="s">
        <v>495</v>
      </c>
      <c r="I1340" s="228" t="s">
        <v>6071</v>
      </c>
      <c r="J1340" s="229" t="s">
        <v>5836</v>
      </c>
      <c r="K1340" s="230" t="s">
        <v>5932</v>
      </c>
      <c r="L1340" s="231" t="s">
        <v>6073</v>
      </c>
    </row>
    <row r="1341" spans="1:12" s="34" customFormat="1" ht="102.75">
      <c r="A1341" s="222">
        <v>1339</v>
      </c>
      <c r="B1341" s="223" t="s">
        <v>6160</v>
      </c>
      <c r="C1341" s="224"/>
      <c r="D1341" s="224">
        <f>2012-1940</f>
        <v>72</v>
      </c>
      <c r="E1341" s="225">
        <v>14791</v>
      </c>
      <c r="F1341" s="226">
        <v>2510114</v>
      </c>
      <c r="G1341" s="227" t="s">
        <v>6161</v>
      </c>
      <c r="H1341" s="223" t="s">
        <v>6162</v>
      </c>
      <c r="I1341" s="228" t="s">
        <v>6163</v>
      </c>
      <c r="J1341" s="229" t="s">
        <v>5836</v>
      </c>
      <c r="K1341" s="230"/>
      <c r="L1341" s="231"/>
    </row>
    <row r="1342" spans="1:12" s="34" customFormat="1" ht="24">
      <c r="A1342" s="222">
        <v>1340</v>
      </c>
      <c r="B1342" s="223" t="s">
        <v>6164</v>
      </c>
      <c r="C1342" s="224"/>
      <c r="D1342" s="224">
        <v>74</v>
      </c>
      <c r="E1342" s="225">
        <v>14009</v>
      </c>
      <c r="F1342" s="232">
        <v>2571947</v>
      </c>
      <c r="G1342" s="227"/>
      <c r="H1342" s="230" t="s">
        <v>6165</v>
      </c>
      <c r="I1342" s="233" t="s">
        <v>6166</v>
      </c>
      <c r="J1342" s="229" t="s">
        <v>5836</v>
      </c>
      <c r="K1342" s="230" t="s">
        <v>6167</v>
      </c>
      <c r="L1342" s="231" t="s">
        <v>6168</v>
      </c>
    </row>
    <row r="1343" spans="1:12" s="34" customFormat="1" ht="46.5">
      <c r="A1343" s="222">
        <v>1341</v>
      </c>
      <c r="B1343" s="223" t="s">
        <v>6169</v>
      </c>
      <c r="C1343" s="224"/>
      <c r="D1343" s="224">
        <f>2012-1936</f>
        <v>76</v>
      </c>
      <c r="E1343" s="225">
        <v>13512</v>
      </c>
      <c r="F1343" s="226">
        <v>2571951</v>
      </c>
      <c r="G1343" s="227">
        <v>981190918</v>
      </c>
      <c r="H1343" s="223" t="s">
        <v>6170</v>
      </c>
      <c r="I1343" s="228" t="s">
        <v>6171</v>
      </c>
      <c r="J1343" s="229" t="s">
        <v>5836</v>
      </c>
      <c r="K1343" s="230" t="s">
        <v>6172</v>
      </c>
      <c r="L1343" s="231">
        <v>981190918</v>
      </c>
    </row>
    <row r="1344" spans="1:12" s="34" customFormat="1" ht="69">
      <c r="A1344" s="222">
        <v>1342</v>
      </c>
      <c r="B1344" s="223" t="s">
        <v>6173</v>
      </c>
      <c r="C1344" s="224" t="s">
        <v>6174</v>
      </c>
      <c r="D1344" s="224">
        <f>2012-1931</f>
        <v>81</v>
      </c>
      <c r="E1344" s="225">
        <v>11331</v>
      </c>
      <c r="F1344" s="226">
        <v>2584308</v>
      </c>
      <c r="G1344" s="227" t="s">
        <v>6175</v>
      </c>
      <c r="H1344" s="223" t="s">
        <v>6176</v>
      </c>
      <c r="I1344" s="228" t="s">
        <v>5849</v>
      </c>
      <c r="J1344" s="229" t="s">
        <v>5836</v>
      </c>
      <c r="K1344" s="230" t="s">
        <v>6177</v>
      </c>
      <c r="L1344" s="231" t="s">
        <v>6178</v>
      </c>
    </row>
    <row r="1345" spans="1:12" s="34" customFormat="1" ht="91.5">
      <c r="A1345" s="222">
        <v>1343</v>
      </c>
      <c r="B1345" s="223" t="s">
        <v>6179</v>
      </c>
      <c r="C1345" s="224"/>
      <c r="D1345" s="224">
        <f>2012-1929</f>
        <v>83</v>
      </c>
      <c r="E1345" s="225">
        <v>10745</v>
      </c>
      <c r="F1345" s="226">
        <v>2632722</v>
      </c>
      <c r="G1345" s="227"/>
      <c r="H1345" s="223" t="s">
        <v>6013</v>
      </c>
      <c r="I1345" s="228" t="s">
        <v>6180</v>
      </c>
      <c r="J1345" s="229" t="s">
        <v>5836</v>
      </c>
      <c r="K1345" s="230"/>
      <c r="L1345" s="231"/>
    </row>
    <row r="1346" spans="1:12" s="34" customFormat="1" ht="46.5">
      <c r="A1346" s="222">
        <v>1344</v>
      </c>
      <c r="B1346" s="223" t="s">
        <v>6181</v>
      </c>
      <c r="C1346" s="224" t="s">
        <v>6182</v>
      </c>
      <c r="D1346" s="224">
        <f>2012-1944</f>
        <v>68</v>
      </c>
      <c r="E1346" s="225">
        <v>16153</v>
      </c>
      <c r="F1346" s="226">
        <v>2668236</v>
      </c>
      <c r="G1346" s="227" t="s">
        <v>6183</v>
      </c>
      <c r="H1346" s="223" t="s">
        <v>6184</v>
      </c>
      <c r="I1346" s="228" t="s">
        <v>6185</v>
      </c>
      <c r="J1346" s="229" t="s">
        <v>5836</v>
      </c>
      <c r="K1346" s="230" t="s">
        <v>6186</v>
      </c>
      <c r="L1346" s="231" t="s">
        <v>6183</v>
      </c>
    </row>
    <row r="1347" spans="1:12" s="34" customFormat="1" ht="102.75">
      <c r="A1347" s="222">
        <v>1345</v>
      </c>
      <c r="B1347" s="223" t="s">
        <v>6187</v>
      </c>
      <c r="C1347" s="224"/>
      <c r="D1347" s="224">
        <f>2012-1938</f>
        <v>74</v>
      </c>
      <c r="E1347" s="225">
        <v>14062</v>
      </c>
      <c r="F1347" s="226">
        <v>2941873</v>
      </c>
      <c r="G1347" s="227" t="s">
        <v>6188</v>
      </c>
      <c r="H1347" s="223" t="s">
        <v>6035</v>
      </c>
      <c r="I1347" s="228" t="s">
        <v>6189</v>
      </c>
      <c r="J1347" s="229" t="s">
        <v>5836</v>
      </c>
      <c r="K1347" s="230" t="s">
        <v>6190</v>
      </c>
      <c r="L1347" s="231" t="s">
        <v>6188</v>
      </c>
    </row>
    <row r="1348" spans="1:12" s="34" customFormat="1" ht="69">
      <c r="A1348" s="222">
        <v>1346</v>
      </c>
      <c r="B1348" s="223" t="s">
        <v>6191</v>
      </c>
      <c r="C1348" s="224"/>
      <c r="D1348" s="224">
        <f>2012-1935</f>
        <v>77</v>
      </c>
      <c r="E1348" s="225">
        <v>13057</v>
      </c>
      <c r="F1348" s="226">
        <v>2941874</v>
      </c>
      <c r="G1348" s="227" t="s">
        <v>6188</v>
      </c>
      <c r="H1348" s="223" t="s">
        <v>6035</v>
      </c>
      <c r="I1348" s="228" t="s">
        <v>6071</v>
      </c>
      <c r="J1348" s="229" t="s">
        <v>5836</v>
      </c>
      <c r="K1348" s="230" t="s">
        <v>6192</v>
      </c>
      <c r="L1348" s="231" t="s">
        <v>6188</v>
      </c>
    </row>
    <row r="1349" spans="1:12" s="34" customFormat="1" ht="80.25">
      <c r="A1349" s="222">
        <v>1347</v>
      </c>
      <c r="B1349" s="223" t="s">
        <v>6193</v>
      </c>
      <c r="C1349" s="224"/>
      <c r="D1349" s="224">
        <f>2012-1935</f>
        <v>77</v>
      </c>
      <c r="E1349" s="225">
        <v>13129</v>
      </c>
      <c r="F1349" s="226">
        <v>2943985</v>
      </c>
      <c r="G1349" s="227" t="s">
        <v>6194</v>
      </c>
      <c r="H1349" s="223" t="s">
        <v>5859</v>
      </c>
      <c r="I1349" s="228" t="s">
        <v>5921</v>
      </c>
      <c r="J1349" s="229" t="s">
        <v>5836</v>
      </c>
      <c r="K1349" s="230" t="s">
        <v>6195</v>
      </c>
      <c r="L1349" s="231" t="s">
        <v>6196</v>
      </c>
    </row>
    <row r="1350" spans="1:12" s="34" customFormat="1" ht="69">
      <c r="A1350" s="222">
        <v>1348</v>
      </c>
      <c r="B1350" s="223" t="s">
        <v>6197</v>
      </c>
      <c r="C1350" s="224"/>
      <c r="D1350" s="224">
        <f>2012-1941</f>
        <v>71</v>
      </c>
      <c r="E1350" s="225">
        <v>15196</v>
      </c>
      <c r="F1350" s="226">
        <v>2944000</v>
      </c>
      <c r="G1350" s="227" t="s">
        <v>6198</v>
      </c>
      <c r="H1350" s="223" t="s">
        <v>6199</v>
      </c>
      <c r="I1350" s="228" t="s">
        <v>6200</v>
      </c>
      <c r="J1350" s="229" t="s">
        <v>5836</v>
      </c>
      <c r="K1350" s="230" t="s">
        <v>6201</v>
      </c>
      <c r="L1350" s="231" t="s">
        <v>6202</v>
      </c>
    </row>
    <row r="1351" spans="1:12" s="34" customFormat="1" ht="46.5">
      <c r="A1351" s="222">
        <v>1349</v>
      </c>
      <c r="B1351" s="223" t="s">
        <v>6203</v>
      </c>
      <c r="C1351" s="224" t="s">
        <v>6204</v>
      </c>
      <c r="D1351" s="224">
        <f>2012-1933</f>
        <v>79</v>
      </c>
      <c r="E1351" s="225">
        <v>12170</v>
      </c>
      <c r="F1351" s="226">
        <v>2944001</v>
      </c>
      <c r="G1351" s="227">
        <v>983497770</v>
      </c>
      <c r="H1351" s="223" t="s">
        <v>6205</v>
      </c>
      <c r="I1351" s="228" t="s">
        <v>6206</v>
      </c>
      <c r="J1351" s="229" t="s">
        <v>5836</v>
      </c>
      <c r="K1351" s="230" t="s">
        <v>6207</v>
      </c>
      <c r="L1351" s="231">
        <v>981923866</v>
      </c>
    </row>
    <row r="1352" spans="1:12" s="34" customFormat="1" ht="102.75">
      <c r="A1352" s="222">
        <v>1350</v>
      </c>
      <c r="B1352" s="223" t="s">
        <v>6208</v>
      </c>
      <c r="C1352" s="224" t="s">
        <v>6209</v>
      </c>
      <c r="D1352" s="224">
        <f>2012-1943</f>
        <v>69</v>
      </c>
      <c r="E1352" s="225">
        <v>15897</v>
      </c>
      <c r="F1352" s="226">
        <v>2952457</v>
      </c>
      <c r="G1352" s="227" t="s">
        <v>6210</v>
      </c>
      <c r="H1352" s="223" t="s">
        <v>6211</v>
      </c>
      <c r="I1352" s="228" t="s">
        <v>6212</v>
      </c>
      <c r="J1352" s="229" t="s">
        <v>5836</v>
      </c>
      <c r="K1352" s="230" t="s">
        <v>6213</v>
      </c>
      <c r="L1352" s="231" t="s">
        <v>6214</v>
      </c>
    </row>
    <row r="1353" spans="1:12" s="34" customFormat="1" ht="91.5">
      <c r="A1353" s="222">
        <v>1351</v>
      </c>
      <c r="B1353" s="223" t="s">
        <v>6215</v>
      </c>
      <c r="C1353" s="224"/>
      <c r="D1353" s="224">
        <f>2012-1934</f>
        <v>78</v>
      </c>
      <c r="E1353" s="225">
        <v>12571</v>
      </c>
      <c r="F1353" s="226">
        <v>3191396</v>
      </c>
      <c r="G1353" s="227" t="s">
        <v>6216</v>
      </c>
      <c r="H1353" s="223" t="s">
        <v>6035</v>
      </c>
      <c r="I1353" s="228" t="s">
        <v>6217</v>
      </c>
      <c r="J1353" s="229" t="s">
        <v>5836</v>
      </c>
      <c r="K1353" s="230" t="s">
        <v>6218</v>
      </c>
      <c r="L1353" s="231" t="s">
        <v>6216</v>
      </c>
    </row>
    <row r="1354" spans="1:12" s="34" customFormat="1" ht="114">
      <c r="A1354" s="222">
        <v>1352</v>
      </c>
      <c r="B1354" s="223" t="s">
        <v>6219</v>
      </c>
      <c r="C1354" s="224"/>
      <c r="D1354" s="224">
        <f>2012-1943</f>
        <v>69</v>
      </c>
      <c r="E1354" s="225">
        <v>16052</v>
      </c>
      <c r="F1354" s="226">
        <v>3233110</v>
      </c>
      <c r="G1354" s="227" t="s">
        <v>6220</v>
      </c>
      <c r="H1354" s="223" t="s">
        <v>6140</v>
      </c>
      <c r="I1354" s="228" t="s">
        <v>6221</v>
      </c>
      <c r="J1354" s="229" t="s">
        <v>5836</v>
      </c>
      <c r="K1354" s="230" t="s">
        <v>6222</v>
      </c>
      <c r="L1354" s="231" t="s">
        <v>6223</v>
      </c>
    </row>
    <row r="1355" spans="1:12" s="34" customFormat="1" ht="57.75">
      <c r="A1355" s="222">
        <v>1353</v>
      </c>
      <c r="B1355" s="223" t="s">
        <v>6224</v>
      </c>
      <c r="C1355" s="224" t="s">
        <v>69</v>
      </c>
      <c r="D1355" s="224">
        <f>2012-1942</f>
        <v>70</v>
      </c>
      <c r="E1355" s="225">
        <v>15347</v>
      </c>
      <c r="F1355" s="232">
        <v>3283970</v>
      </c>
      <c r="G1355" s="227" t="s">
        <v>6225</v>
      </c>
      <c r="H1355" s="230" t="s">
        <v>5841</v>
      </c>
      <c r="I1355" s="233" t="s">
        <v>6131</v>
      </c>
      <c r="J1355" s="229" t="s">
        <v>5836</v>
      </c>
      <c r="K1355" s="230" t="s">
        <v>6226</v>
      </c>
      <c r="L1355" s="231" t="s">
        <v>6225</v>
      </c>
    </row>
    <row r="1356" spans="1:12" s="34" customFormat="1" ht="57.75">
      <c r="A1356" s="222">
        <v>1354</v>
      </c>
      <c r="B1356" s="223" t="s">
        <v>6227</v>
      </c>
      <c r="C1356" s="224"/>
      <c r="D1356" s="224">
        <f>2012-1943</f>
        <v>69</v>
      </c>
      <c r="E1356" s="225">
        <v>15718</v>
      </c>
      <c r="F1356" s="226">
        <v>3283971</v>
      </c>
      <c r="G1356" s="227" t="s">
        <v>6228</v>
      </c>
      <c r="H1356" s="223" t="s">
        <v>6000</v>
      </c>
      <c r="I1356" s="228" t="s">
        <v>6229</v>
      </c>
      <c r="J1356" s="229" t="s">
        <v>5836</v>
      </c>
      <c r="K1356" s="230"/>
      <c r="L1356" s="231"/>
    </row>
    <row r="1357" spans="1:12" s="34" customFormat="1" ht="46.5">
      <c r="A1357" s="222">
        <v>1355</v>
      </c>
      <c r="B1357" s="223" t="s">
        <v>6230</v>
      </c>
      <c r="C1357" s="224" t="s">
        <v>6231</v>
      </c>
      <c r="D1357" s="224">
        <f>2012-1945</f>
        <v>67</v>
      </c>
      <c r="E1357" s="225">
        <v>16490</v>
      </c>
      <c r="F1357" s="226">
        <v>3284046</v>
      </c>
      <c r="G1357" s="227" t="s">
        <v>6232</v>
      </c>
      <c r="H1357" s="223" t="s">
        <v>6076</v>
      </c>
      <c r="I1357" s="228" t="s">
        <v>6233</v>
      </c>
      <c r="J1357" s="229" t="s">
        <v>5836</v>
      </c>
      <c r="K1357" s="230" t="s">
        <v>6234</v>
      </c>
      <c r="L1357" s="231" t="s">
        <v>6232</v>
      </c>
    </row>
    <row r="1358" spans="1:12" s="34" customFormat="1" ht="102.75">
      <c r="A1358" s="222">
        <v>1356</v>
      </c>
      <c r="B1358" s="223" t="s">
        <v>6235</v>
      </c>
      <c r="C1358" s="224" t="s">
        <v>557</v>
      </c>
      <c r="D1358" s="224">
        <f>2012-1928</f>
        <v>84</v>
      </c>
      <c r="E1358" s="225">
        <v>10293</v>
      </c>
      <c r="F1358" s="226">
        <v>3292651</v>
      </c>
      <c r="G1358" s="227" t="s">
        <v>6139</v>
      </c>
      <c r="H1358" s="223" t="s">
        <v>5976</v>
      </c>
      <c r="I1358" s="228" t="s">
        <v>6236</v>
      </c>
      <c r="J1358" s="229" t="s">
        <v>5836</v>
      </c>
      <c r="K1358" s="230" t="s">
        <v>6142</v>
      </c>
      <c r="L1358" s="231" t="s">
        <v>6139</v>
      </c>
    </row>
    <row r="1359" spans="1:12" s="34" customFormat="1" ht="69">
      <c r="A1359" s="222">
        <v>1357</v>
      </c>
      <c r="B1359" s="223" t="s">
        <v>6237</v>
      </c>
      <c r="C1359" s="224"/>
      <c r="D1359" s="224">
        <f>2012-1942</f>
        <v>70</v>
      </c>
      <c r="E1359" s="225">
        <v>15606</v>
      </c>
      <c r="F1359" s="226">
        <v>3325826</v>
      </c>
      <c r="G1359" s="227" t="s">
        <v>6238</v>
      </c>
      <c r="H1359" s="223" t="s">
        <v>6239</v>
      </c>
      <c r="I1359" s="228" t="s">
        <v>6240</v>
      </c>
      <c r="J1359" s="229" t="s">
        <v>5836</v>
      </c>
      <c r="K1359" s="230" t="s">
        <v>6213</v>
      </c>
      <c r="L1359" s="231" t="s">
        <v>6214</v>
      </c>
    </row>
    <row r="1360" spans="1:12" s="34" customFormat="1" ht="91.5">
      <c r="A1360" s="222">
        <v>1358</v>
      </c>
      <c r="B1360" s="223" t="s">
        <v>6241</v>
      </c>
      <c r="C1360" s="224"/>
      <c r="D1360" s="224">
        <f>2012-1945</f>
        <v>67</v>
      </c>
      <c r="E1360" s="225">
        <v>16689</v>
      </c>
      <c r="F1360" s="226">
        <v>3599242</v>
      </c>
      <c r="G1360" s="227" t="s">
        <v>6242</v>
      </c>
      <c r="H1360" s="223" t="s">
        <v>6243</v>
      </c>
      <c r="I1360" s="228" t="s">
        <v>6244</v>
      </c>
      <c r="J1360" s="229" t="s">
        <v>5836</v>
      </c>
      <c r="K1360" s="230" t="s">
        <v>6207</v>
      </c>
      <c r="L1360" s="231" t="s">
        <v>6242</v>
      </c>
    </row>
    <row r="1361" spans="1:12" s="34" customFormat="1" ht="69">
      <c r="A1361" s="222">
        <v>1359</v>
      </c>
      <c r="B1361" s="223" t="s">
        <v>6245</v>
      </c>
      <c r="C1361" s="224" t="s">
        <v>6246</v>
      </c>
      <c r="D1361" s="224">
        <f>2012-1946</f>
        <v>66</v>
      </c>
      <c r="E1361" s="225">
        <v>16900</v>
      </c>
      <c r="F1361" s="226">
        <v>3764429</v>
      </c>
      <c r="G1361" s="227" t="s">
        <v>6178</v>
      </c>
      <c r="H1361" s="223" t="s">
        <v>6247</v>
      </c>
      <c r="I1361" s="228" t="s">
        <v>6248</v>
      </c>
      <c r="J1361" s="229" t="s">
        <v>5836</v>
      </c>
      <c r="K1361" s="230" t="s">
        <v>6249</v>
      </c>
      <c r="L1361" s="231" t="s">
        <v>6178</v>
      </c>
    </row>
    <row r="1362" spans="1:12" s="34" customFormat="1" ht="102.75">
      <c r="A1362" s="222">
        <v>1360</v>
      </c>
      <c r="B1362" s="223" t="s">
        <v>6250</v>
      </c>
      <c r="C1362" s="224" t="s">
        <v>6251</v>
      </c>
      <c r="D1362" s="224">
        <f>2012-1944</f>
        <v>68</v>
      </c>
      <c r="E1362" s="225">
        <v>16248</v>
      </c>
      <c r="F1362" s="226">
        <v>3764431</v>
      </c>
      <c r="G1362" s="227" t="s">
        <v>6252</v>
      </c>
      <c r="H1362" s="223" t="s">
        <v>6035</v>
      </c>
      <c r="I1362" s="228" t="s">
        <v>6253</v>
      </c>
      <c r="J1362" s="229" t="s">
        <v>5836</v>
      </c>
      <c r="K1362" s="230" t="s">
        <v>6254</v>
      </c>
      <c r="L1362" s="231" t="s">
        <v>6252</v>
      </c>
    </row>
    <row r="1363" spans="1:12" s="34" customFormat="1" ht="69">
      <c r="A1363" s="222">
        <v>1361</v>
      </c>
      <c r="B1363" s="223" t="s">
        <v>6255</v>
      </c>
      <c r="C1363" s="224"/>
      <c r="D1363" s="224">
        <f>2012-1937</f>
        <v>75</v>
      </c>
      <c r="E1363" s="225">
        <v>13611</v>
      </c>
      <c r="F1363" s="226">
        <v>3835761</v>
      </c>
      <c r="G1363" s="227" t="s">
        <v>6256</v>
      </c>
      <c r="H1363" s="223" t="s">
        <v>6199</v>
      </c>
      <c r="I1363" s="228" t="s">
        <v>6200</v>
      </c>
      <c r="J1363" s="229" t="s">
        <v>5836</v>
      </c>
      <c r="K1363" s="230" t="s">
        <v>6257</v>
      </c>
      <c r="L1363" s="231" t="s">
        <v>6258</v>
      </c>
    </row>
    <row r="1364" spans="1:12" s="34" customFormat="1" ht="69">
      <c r="A1364" s="222">
        <v>1362</v>
      </c>
      <c r="B1364" s="223" t="s">
        <v>6259</v>
      </c>
      <c r="C1364" s="224"/>
      <c r="D1364" s="224">
        <f>2012-1937</f>
        <v>75</v>
      </c>
      <c r="E1364" s="225">
        <v>13767</v>
      </c>
      <c r="F1364" s="226">
        <v>3835762</v>
      </c>
      <c r="G1364" s="227" t="s">
        <v>6260</v>
      </c>
      <c r="H1364" s="223" t="s">
        <v>6199</v>
      </c>
      <c r="I1364" s="228" t="s">
        <v>6200</v>
      </c>
      <c r="J1364" s="229" t="s">
        <v>5836</v>
      </c>
      <c r="K1364" s="230" t="s">
        <v>6257</v>
      </c>
      <c r="L1364" s="231" t="s">
        <v>6258</v>
      </c>
    </row>
    <row r="1365" spans="1:12" s="34" customFormat="1" ht="57.75">
      <c r="A1365" s="222">
        <v>1363</v>
      </c>
      <c r="B1365" s="223" t="s">
        <v>6261</v>
      </c>
      <c r="C1365" s="224" t="s">
        <v>500</v>
      </c>
      <c r="D1365" s="224">
        <f>2012-1941</f>
        <v>71</v>
      </c>
      <c r="E1365" s="225">
        <v>15198</v>
      </c>
      <c r="F1365" s="226">
        <v>3875387</v>
      </c>
      <c r="G1365" s="227" t="s">
        <v>6262</v>
      </c>
      <c r="H1365" s="223" t="s">
        <v>5930</v>
      </c>
      <c r="I1365" s="228" t="s">
        <v>6263</v>
      </c>
      <c r="J1365" s="229" t="s">
        <v>5836</v>
      </c>
      <c r="K1365" s="230" t="s">
        <v>5932</v>
      </c>
      <c r="L1365" s="231" t="s">
        <v>6264</v>
      </c>
    </row>
    <row r="1366" spans="1:12" s="34" customFormat="1" ht="57.75">
      <c r="A1366" s="222">
        <v>1364</v>
      </c>
      <c r="B1366" s="223" t="s">
        <v>6265</v>
      </c>
      <c r="C1366" s="224"/>
      <c r="D1366" s="224">
        <f>2012-1943</f>
        <v>69</v>
      </c>
      <c r="E1366" s="225">
        <v>15886</v>
      </c>
      <c r="F1366" s="232">
        <v>3886138</v>
      </c>
      <c r="G1366" s="227" t="s">
        <v>6266</v>
      </c>
      <c r="H1366" s="230" t="s">
        <v>6267</v>
      </c>
      <c r="I1366" s="233" t="s">
        <v>6268</v>
      </c>
      <c r="J1366" s="229" t="s">
        <v>5836</v>
      </c>
      <c r="K1366" s="230" t="s">
        <v>6269</v>
      </c>
      <c r="L1366" s="231" t="s">
        <v>6266</v>
      </c>
    </row>
    <row r="1367" spans="1:12" s="34" customFormat="1" ht="69">
      <c r="A1367" s="222">
        <v>1365</v>
      </c>
      <c r="B1367" s="223" t="s">
        <v>6270</v>
      </c>
      <c r="C1367" s="224" t="s">
        <v>620</v>
      </c>
      <c r="D1367" s="224">
        <f>2012-1943</f>
        <v>69</v>
      </c>
      <c r="E1367" s="225">
        <v>15859</v>
      </c>
      <c r="F1367" s="232">
        <v>3944480</v>
      </c>
      <c r="G1367" s="227" t="s">
        <v>6271</v>
      </c>
      <c r="H1367" s="230" t="s">
        <v>6272</v>
      </c>
      <c r="I1367" s="233" t="s">
        <v>6273</v>
      </c>
      <c r="J1367" s="229" t="s">
        <v>5836</v>
      </c>
      <c r="K1367" s="230" t="s">
        <v>6274</v>
      </c>
      <c r="L1367" s="231" t="s">
        <v>6271</v>
      </c>
    </row>
    <row r="1368" spans="1:12" s="34" customFormat="1" ht="91.5">
      <c r="A1368" s="222">
        <v>1366</v>
      </c>
      <c r="B1368" s="223" t="s">
        <v>6275</v>
      </c>
      <c r="C1368" s="224" t="s">
        <v>6276</v>
      </c>
      <c r="D1368" s="224">
        <f>2012-1934</f>
        <v>78</v>
      </c>
      <c r="E1368" s="225">
        <v>12614</v>
      </c>
      <c r="F1368" s="226">
        <v>4868081</v>
      </c>
      <c r="G1368" s="227" t="s">
        <v>6277</v>
      </c>
      <c r="H1368" s="223" t="s">
        <v>6035</v>
      </c>
      <c r="I1368" s="228" t="s">
        <v>6278</v>
      </c>
      <c r="J1368" s="229" t="s">
        <v>5836</v>
      </c>
      <c r="K1368" s="230" t="s">
        <v>6279</v>
      </c>
      <c r="L1368" s="231" t="s">
        <v>6280</v>
      </c>
    </row>
    <row r="1369" spans="1:12" s="34" customFormat="1" ht="80.25">
      <c r="A1369" s="222">
        <v>1367</v>
      </c>
      <c r="B1369" s="223" t="s">
        <v>6281</v>
      </c>
      <c r="C1369" s="224" t="s">
        <v>6282</v>
      </c>
      <c r="D1369" s="224">
        <f>2012-1946</f>
        <v>66</v>
      </c>
      <c r="E1369" s="225">
        <v>16973</v>
      </c>
      <c r="F1369" s="226">
        <v>6047588</v>
      </c>
      <c r="G1369" s="227" t="s">
        <v>6283</v>
      </c>
      <c r="H1369" s="223" t="s">
        <v>6267</v>
      </c>
      <c r="I1369" s="228" t="s">
        <v>6284</v>
      </c>
      <c r="J1369" s="229" t="s">
        <v>5836</v>
      </c>
      <c r="K1369" s="230" t="s">
        <v>6285</v>
      </c>
      <c r="L1369" s="231" t="s">
        <v>6283</v>
      </c>
    </row>
    <row r="1370" spans="1:12" s="34" customFormat="1" ht="46.5">
      <c r="A1370" s="222">
        <v>1368</v>
      </c>
      <c r="B1370" s="223" t="s">
        <v>6286</v>
      </c>
      <c r="C1370" s="224"/>
      <c r="D1370" s="224">
        <f>2012-1939</f>
        <v>73</v>
      </c>
      <c r="E1370" s="225">
        <v>14433</v>
      </c>
      <c r="F1370" s="232">
        <v>6145001</v>
      </c>
      <c r="G1370" s="227" t="s">
        <v>6287</v>
      </c>
      <c r="H1370" s="230" t="s">
        <v>6288</v>
      </c>
      <c r="I1370" s="233" t="s">
        <v>6289</v>
      </c>
      <c r="J1370" s="229" t="s">
        <v>5836</v>
      </c>
      <c r="K1370" s="230" t="s">
        <v>6290</v>
      </c>
      <c r="L1370" s="231" t="s">
        <v>6291</v>
      </c>
    </row>
    <row r="1371" spans="1:12" s="34" customFormat="1" ht="46.5">
      <c r="A1371" s="222">
        <v>1369</v>
      </c>
      <c r="B1371" s="223" t="s">
        <v>6292</v>
      </c>
      <c r="C1371" s="224"/>
      <c r="D1371" s="224">
        <f>2012-1947</f>
        <v>65</v>
      </c>
      <c r="E1371" s="225">
        <v>17508</v>
      </c>
      <c r="F1371" s="226">
        <v>6573012</v>
      </c>
      <c r="G1371" s="227" t="s">
        <v>6293</v>
      </c>
      <c r="H1371" s="223" t="s">
        <v>6013</v>
      </c>
      <c r="I1371" s="228" t="s">
        <v>6294</v>
      </c>
      <c r="J1371" s="229" t="s">
        <v>5836</v>
      </c>
      <c r="K1371" s="230" t="s">
        <v>6295</v>
      </c>
      <c r="L1371" s="231" t="s">
        <v>6296</v>
      </c>
    </row>
    <row r="1372" spans="1:12" s="34" customFormat="1" ht="46.5">
      <c r="A1372" s="222">
        <v>1370</v>
      </c>
      <c r="B1372" s="223" t="s">
        <v>6297</v>
      </c>
      <c r="C1372" s="224"/>
      <c r="D1372" s="224">
        <f>2012-1937</f>
        <v>75</v>
      </c>
      <c r="E1372" s="225">
        <v>13807</v>
      </c>
      <c r="F1372" s="226">
        <v>6962033</v>
      </c>
      <c r="G1372" s="227" t="s">
        <v>5833</v>
      </c>
      <c r="H1372" s="223" t="s">
        <v>5834</v>
      </c>
      <c r="I1372" s="228" t="s">
        <v>6298</v>
      </c>
      <c r="J1372" s="229" t="s">
        <v>5836</v>
      </c>
      <c r="K1372" s="230" t="s">
        <v>6299</v>
      </c>
      <c r="L1372" s="231" t="s">
        <v>6300</v>
      </c>
    </row>
    <row r="1373" spans="1:12" s="34" customFormat="1" ht="35.25">
      <c r="A1373" s="222">
        <v>1371</v>
      </c>
      <c r="B1373" s="223" t="s">
        <v>6301</v>
      </c>
      <c r="C1373" s="224" t="s">
        <v>6302</v>
      </c>
      <c r="D1373" s="224">
        <f>2012-1937</f>
        <v>75</v>
      </c>
      <c r="E1373" s="225">
        <v>13787</v>
      </c>
      <c r="F1373" s="226">
        <v>592343</v>
      </c>
      <c r="G1373" s="227">
        <v>21634614</v>
      </c>
      <c r="H1373" s="223" t="s">
        <v>6303</v>
      </c>
      <c r="I1373" s="228" t="s">
        <v>6304</v>
      </c>
      <c r="J1373" s="229" t="s">
        <v>6305</v>
      </c>
      <c r="K1373" s="230" t="s">
        <v>6306</v>
      </c>
      <c r="L1373" s="231">
        <v>984603700</v>
      </c>
    </row>
    <row r="1374" spans="1:12" s="34" customFormat="1" ht="46.5">
      <c r="A1374" s="222">
        <v>1372</v>
      </c>
      <c r="B1374" s="223" t="s">
        <v>6307</v>
      </c>
      <c r="C1374" s="224" t="s">
        <v>581</v>
      </c>
      <c r="D1374" s="224">
        <f>2012-1940</f>
        <v>72</v>
      </c>
      <c r="E1374" s="225">
        <v>14778</v>
      </c>
      <c r="F1374" s="226">
        <v>578641</v>
      </c>
      <c r="G1374" s="227">
        <v>981522259</v>
      </c>
      <c r="H1374" s="223" t="s">
        <v>6308</v>
      </c>
      <c r="I1374" s="228" t="s">
        <v>6309</v>
      </c>
      <c r="J1374" s="229" t="s">
        <v>6310</v>
      </c>
      <c r="K1374" s="230" t="s">
        <v>6311</v>
      </c>
      <c r="L1374" s="231">
        <v>21644574</v>
      </c>
    </row>
    <row r="1375" spans="1:12" s="34" customFormat="1" ht="35.25">
      <c r="A1375" s="222">
        <v>1373</v>
      </c>
      <c r="B1375" s="223" t="s">
        <v>6312</v>
      </c>
      <c r="C1375" s="224" t="s">
        <v>585</v>
      </c>
      <c r="D1375" s="224">
        <f>2012-1935</f>
        <v>77</v>
      </c>
      <c r="E1375" s="225">
        <v>12849</v>
      </c>
      <c r="F1375" s="226">
        <v>713471</v>
      </c>
      <c r="G1375" s="227">
        <v>21469436</v>
      </c>
      <c r="H1375" s="223" t="s">
        <v>6313</v>
      </c>
      <c r="I1375" s="228" t="s">
        <v>6314</v>
      </c>
      <c r="J1375" s="229" t="s">
        <v>6310</v>
      </c>
      <c r="K1375" s="230" t="s">
        <v>6315</v>
      </c>
      <c r="L1375" s="231">
        <v>971322915</v>
      </c>
    </row>
    <row r="1376" spans="1:12" s="34" customFormat="1" ht="46.5">
      <c r="A1376" s="222">
        <v>1374</v>
      </c>
      <c r="B1376" s="223" t="s">
        <v>6316</v>
      </c>
      <c r="C1376" s="224"/>
      <c r="D1376" s="224">
        <f>2012-1933</f>
        <v>79</v>
      </c>
      <c r="E1376" s="225">
        <v>12364</v>
      </c>
      <c r="F1376" s="231">
        <v>2546416</v>
      </c>
      <c r="G1376" s="227">
        <v>649130</v>
      </c>
      <c r="H1376" s="223" t="s">
        <v>6317</v>
      </c>
      <c r="I1376" s="228" t="s">
        <v>6318</v>
      </c>
      <c r="J1376" s="229" t="s">
        <v>6310</v>
      </c>
      <c r="K1376" s="224" t="s">
        <v>6319</v>
      </c>
      <c r="L1376" s="231">
        <v>981137341</v>
      </c>
    </row>
    <row r="1377" spans="1:12" s="34" customFormat="1" ht="57.75">
      <c r="A1377" s="222">
        <v>1375</v>
      </c>
      <c r="B1377" s="223" t="s">
        <v>6320</v>
      </c>
      <c r="C1377" s="224" t="s">
        <v>504</v>
      </c>
      <c r="D1377" s="224">
        <f>2012-1938</f>
        <v>74</v>
      </c>
      <c r="E1377" s="225">
        <v>14073</v>
      </c>
      <c r="F1377" s="226">
        <v>2837239</v>
      </c>
      <c r="G1377" s="227">
        <v>982852090</v>
      </c>
      <c r="H1377" s="223" t="s">
        <v>6321</v>
      </c>
      <c r="I1377" s="228" t="s">
        <v>6322</v>
      </c>
      <c r="J1377" s="229" t="s">
        <v>6310</v>
      </c>
      <c r="K1377" s="230" t="s">
        <v>2035</v>
      </c>
      <c r="L1377" s="231">
        <v>983451326</v>
      </c>
    </row>
    <row r="1378" spans="1:12" s="34" customFormat="1" ht="159">
      <c r="A1378" s="222">
        <v>1376</v>
      </c>
      <c r="B1378" s="223" t="s">
        <v>6323</v>
      </c>
      <c r="C1378" s="224" t="s">
        <v>507</v>
      </c>
      <c r="D1378" s="224">
        <f>2012-1930</f>
        <v>82</v>
      </c>
      <c r="E1378" s="225">
        <v>11029</v>
      </c>
      <c r="F1378" s="226">
        <v>166451</v>
      </c>
      <c r="G1378" s="227"/>
      <c r="H1378" s="223" t="s">
        <v>6324</v>
      </c>
      <c r="I1378" s="228" t="s">
        <v>6325</v>
      </c>
      <c r="J1378" s="229" t="s">
        <v>6324</v>
      </c>
      <c r="K1378" s="230"/>
      <c r="L1378" s="231"/>
    </row>
    <row r="1379" spans="1:12" s="34" customFormat="1" ht="114">
      <c r="A1379" s="222">
        <v>1377</v>
      </c>
      <c r="B1379" s="223" t="s">
        <v>6326</v>
      </c>
      <c r="C1379" s="224"/>
      <c r="D1379" s="224">
        <f>2012-1934</f>
        <v>78</v>
      </c>
      <c r="E1379" s="225">
        <v>12658</v>
      </c>
      <c r="F1379" s="226">
        <v>173999</v>
      </c>
      <c r="G1379" s="227" t="s">
        <v>6327</v>
      </c>
      <c r="H1379" s="223" t="s">
        <v>6328</v>
      </c>
      <c r="I1379" s="228" t="s">
        <v>6329</v>
      </c>
      <c r="J1379" s="229" t="s">
        <v>6324</v>
      </c>
      <c r="K1379" s="230"/>
      <c r="L1379" s="231"/>
    </row>
    <row r="1380" spans="1:12" s="34" customFormat="1" ht="69">
      <c r="A1380" s="222">
        <v>1378</v>
      </c>
      <c r="B1380" s="223" t="s">
        <v>6330</v>
      </c>
      <c r="C1380" s="224"/>
      <c r="D1380" s="224">
        <f>2012-1941</f>
        <v>71</v>
      </c>
      <c r="E1380" s="225">
        <v>15087</v>
      </c>
      <c r="F1380" s="226">
        <v>231272</v>
      </c>
      <c r="G1380" s="227" t="s">
        <v>6331</v>
      </c>
      <c r="H1380" s="223" t="s">
        <v>6332</v>
      </c>
      <c r="I1380" s="228" t="s">
        <v>6333</v>
      </c>
      <c r="J1380" s="229" t="s">
        <v>6324</v>
      </c>
      <c r="K1380" s="230" t="s">
        <v>6334</v>
      </c>
      <c r="L1380" s="231" t="s">
        <v>6335</v>
      </c>
    </row>
    <row r="1381" spans="1:12" s="34" customFormat="1" ht="46.5">
      <c r="A1381" s="222">
        <v>1379</v>
      </c>
      <c r="B1381" s="223" t="s">
        <v>6336</v>
      </c>
      <c r="C1381" s="224"/>
      <c r="D1381" s="224">
        <f>2012-1934</f>
        <v>78</v>
      </c>
      <c r="E1381" s="225">
        <v>12472</v>
      </c>
      <c r="F1381" s="232">
        <v>253270</v>
      </c>
      <c r="G1381" s="227" t="s">
        <v>6337</v>
      </c>
      <c r="H1381" s="230" t="s">
        <v>6338</v>
      </c>
      <c r="I1381" s="233" t="s">
        <v>6339</v>
      </c>
      <c r="J1381" s="229" t="s">
        <v>6324</v>
      </c>
      <c r="K1381" s="230"/>
      <c r="L1381" s="231"/>
    </row>
    <row r="1382" spans="1:12" s="34" customFormat="1" ht="57.75">
      <c r="A1382" s="222">
        <v>1380</v>
      </c>
      <c r="B1382" s="223" t="s">
        <v>6340</v>
      </c>
      <c r="C1382" s="224" t="s">
        <v>80</v>
      </c>
      <c r="D1382" s="234">
        <f>2012-1942</f>
        <v>70</v>
      </c>
      <c r="E1382" s="225">
        <v>15560</v>
      </c>
      <c r="F1382" s="232">
        <v>258649</v>
      </c>
      <c r="G1382" s="227">
        <v>984710200</v>
      </c>
      <c r="H1382" s="230" t="s">
        <v>6341</v>
      </c>
      <c r="I1382" s="233" t="s">
        <v>6342</v>
      </c>
      <c r="J1382" s="229" t="s">
        <v>6324</v>
      </c>
      <c r="K1382" s="230" t="s">
        <v>6343</v>
      </c>
      <c r="L1382" s="231">
        <v>984710200</v>
      </c>
    </row>
    <row r="1383" spans="1:12" s="34" customFormat="1" ht="46.5">
      <c r="A1383" s="222">
        <v>1381</v>
      </c>
      <c r="B1383" s="223" t="s">
        <v>6344</v>
      </c>
      <c r="C1383" s="224"/>
      <c r="D1383" s="224">
        <f>2012-1941</f>
        <v>71</v>
      </c>
      <c r="E1383" s="225">
        <v>15198</v>
      </c>
      <c r="F1383" s="226">
        <v>266997</v>
      </c>
      <c r="G1383" s="227">
        <v>21643551</v>
      </c>
      <c r="H1383" s="223" t="s">
        <v>6345</v>
      </c>
      <c r="I1383" s="228" t="s">
        <v>6346</v>
      </c>
      <c r="J1383" s="229" t="s">
        <v>6324</v>
      </c>
      <c r="K1383" s="230" t="s">
        <v>6347</v>
      </c>
      <c r="L1383" s="231"/>
    </row>
    <row r="1384" spans="1:12" s="34" customFormat="1" ht="35.25">
      <c r="A1384" s="222">
        <v>1382</v>
      </c>
      <c r="B1384" s="223" t="s">
        <v>6348</v>
      </c>
      <c r="C1384" s="224"/>
      <c r="D1384" s="224">
        <f>2012-1940</f>
        <v>72</v>
      </c>
      <c r="E1384" s="225">
        <v>14837</v>
      </c>
      <c r="F1384" s="226">
        <v>272675</v>
      </c>
      <c r="G1384" s="227" t="s">
        <v>6331</v>
      </c>
      <c r="H1384" s="223" t="s">
        <v>6349</v>
      </c>
      <c r="I1384" s="228" t="s">
        <v>6350</v>
      </c>
      <c r="J1384" s="229" t="s">
        <v>6324</v>
      </c>
      <c r="K1384" s="230"/>
      <c r="L1384" s="231"/>
    </row>
    <row r="1385" spans="1:12" s="34" customFormat="1" ht="91.5">
      <c r="A1385" s="222">
        <v>1383</v>
      </c>
      <c r="B1385" s="223" t="s">
        <v>6351</v>
      </c>
      <c r="C1385" s="224"/>
      <c r="D1385" s="224">
        <f>2012-1945</f>
        <v>67</v>
      </c>
      <c r="E1385" s="225">
        <v>16546</v>
      </c>
      <c r="F1385" s="226">
        <v>311766</v>
      </c>
      <c r="G1385" s="227" t="s">
        <v>6352</v>
      </c>
      <c r="H1385" s="223" t="s">
        <v>6353</v>
      </c>
      <c r="I1385" s="228" t="s">
        <v>6354</v>
      </c>
      <c r="J1385" s="229" t="s">
        <v>6324</v>
      </c>
      <c r="K1385" s="230"/>
      <c r="L1385" s="231"/>
    </row>
    <row r="1386" spans="1:12" s="34" customFormat="1" ht="91.5">
      <c r="A1386" s="222">
        <v>1384</v>
      </c>
      <c r="B1386" s="223" t="s">
        <v>6355</v>
      </c>
      <c r="C1386" s="224"/>
      <c r="D1386" s="224">
        <f>2012-1946</f>
        <v>66</v>
      </c>
      <c r="E1386" s="225">
        <v>17049</v>
      </c>
      <c r="F1386" s="226">
        <v>313735</v>
      </c>
      <c r="G1386" s="227"/>
      <c r="H1386" s="223" t="s">
        <v>6356</v>
      </c>
      <c r="I1386" s="228" t="s">
        <v>6357</v>
      </c>
      <c r="J1386" s="229" t="s">
        <v>6324</v>
      </c>
      <c r="K1386" s="230"/>
      <c r="L1386" s="231"/>
    </row>
    <row r="1387" spans="1:12" s="34" customFormat="1" ht="102.75">
      <c r="A1387" s="222">
        <v>1385</v>
      </c>
      <c r="B1387" s="223" t="s">
        <v>6358</v>
      </c>
      <c r="C1387" s="224" t="s">
        <v>6359</v>
      </c>
      <c r="D1387" s="224">
        <f>2012-1937</f>
        <v>75</v>
      </c>
      <c r="E1387" s="225">
        <v>13643</v>
      </c>
      <c r="F1387" s="226">
        <v>322209</v>
      </c>
      <c r="G1387" s="227">
        <v>985581091</v>
      </c>
      <c r="H1387" s="223" t="s">
        <v>6360</v>
      </c>
      <c r="I1387" s="228" t="s">
        <v>6361</v>
      </c>
      <c r="J1387" s="229" t="s">
        <v>6324</v>
      </c>
      <c r="K1387" s="230" t="s">
        <v>6362</v>
      </c>
      <c r="L1387" s="231">
        <v>985581091</v>
      </c>
    </row>
    <row r="1388" spans="1:12" s="34" customFormat="1" ht="69">
      <c r="A1388" s="222">
        <v>1386</v>
      </c>
      <c r="B1388" s="223" t="s">
        <v>6363</v>
      </c>
      <c r="C1388" s="224"/>
      <c r="D1388" s="224">
        <f>2012-1941</f>
        <v>71</v>
      </c>
      <c r="E1388" s="225">
        <v>15292</v>
      </c>
      <c r="F1388" s="226">
        <v>326328</v>
      </c>
      <c r="G1388" s="227" t="s">
        <v>6364</v>
      </c>
      <c r="H1388" s="223" t="s">
        <v>6365</v>
      </c>
      <c r="I1388" s="228" t="s">
        <v>6366</v>
      </c>
      <c r="J1388" s="229" t="s">
        <v>6324</v>
      </c>
      <c r="K1388" s="230" t="s">
        <v>6367</v>
      </c>
      <c r="L1388" s="231" t="s">
        <v>6368</v>
      </c>
    </row>
    <row r="1389" spans="1:12" s="34" customFormat="1" ht="136.5">
      <c r="A1389" s="222">
        <v>1387</v>
      </c>
      <c r="B1389" s="223" t="s">
        <v>6369</v>
      </c>
      <c r="C1389" s="224"/>
      <c r="D1389" s="224">
        <f>2012-1936</f>
        <v>76</v>
      </c>
      <c r="E1389" s="225">
        <v>13315</v>
      </c>
      <c r="F1389" s="226">
        <v>357449</v>
      </c>
      <c r="G1389" s="227"/>
      <c r="H1389" s="223" t="s">
        <v>6370</v>
      </c>
      <c r="I1389" s="228" t="s">
        <v>6371</v>
      </c>
      <c r="J1389" s="229" t="s">
        <v>6324</v>
      </c>
      <c r="K1389" s="230" t="s">
        <v>6372</v>
      </c>
      <c r="L1389" s="231" t="s">
        <v>6373</v>
      </c>
    </row>
    <row r="1390" spans="1:12" s="34" customFormat="1" ht="69">
      <c r="A1390" s="222">
        <v>1388</v>
      </c>
      <c r="B1390" s="223" t="s">
        <v>6374</v>
      </c>
      <c r="C1390" s="224"/>
      <c r="D1390" s="224">
        <f>2012-1942</f>
        <v>70</v>
      </c>
      <c r="E1390" s="225">
        <v>15636</v>
      </c>
      <c r="F1390" s="232">
        <v>416023</v>
      </c>
      <c r="G1390" s="227"/>
      <c r="H1390" s="230" t="s">
        <v>6375</v>
      </c>
      <c r="I1390" s="233" t="s">
        <v>6376</v>
      </c>
      <c r="J1390" s="229" t="s">
        <v>6324</v>
      </c>
      <c r="K1390" s="230"/>
      <c r="L1390" s="231"/>
    </row>
    <row r="1391" spans="1:12" s="34" customFormat="1" ht="46.5">
      <c r="A1391" s="222">
        <v>1389</v>
      </c>
      <c r="B1391" s="223" t="s">
        <v>6377</v>
      </c>
      <c r="C1391" s="224" t="s">
        <v>6378</v>
      </c>
      <c r="D1391" s="224">
        <f>2012-1941</f>
        <v>71</v>
      </c>
      <c r="E1391" s="225">
        <v>15018</v>
      </c>
      <c r="F1391" s="226">
        <v>416311</v>
      </c>
      <c r="G1391" s="227">
        <v>642071</v>
      </c>
      <c r="H1391" s="223" t="s">
        <v>6379</v>
      </c>
      <c r="I1391" s="228" t="s">
        <v>6380</v>
      </c>
      <c r="J1391" s="229" t="s">
        <v>6324</v>
      </c>
      <c r="K1391" s="230" t="s">
        <v>6381</v>
      </c>
      <c r="L1391" s="231">
        <v>642071</v>
      </c>
    </row>
    <row r="1392" spans="1:12" s="34" customFormat="1" ht="102.75">
      <c r="A1392" s="222">
        <v>1390</v>
      </c>
      <c r="B1392" s="223" t="s">
        <v>6382</v>
      </c>
      <c r="C1392" s="224" t="s">
        <v>621</v>
      </c>
      <c r="D1392" s="234">
        <f>2012-1946</f>
        <v>66</v>
      </c>
      <c r="E1392" s="225">
        <v>16881</v>
      </c>
      <c r="F1392" s="232">
        <v>474037</v>
      </c>
      <c r="G1392" s="227" t="s">
        <v>6383</v>
      </c>
      <c r="H1392" s="230" t="s">
        <v>6384</v>
      </c>
      <c r="I1392" s="233" t="s">
        <v>6385</v>
      </c>
      <c r="J1392" s="229" t="s">
        <v>6324</v>
      </c>
      <c r="K1392" s="230" t="s">
        <v>6386</v>
      </c>
      <c r="L1392" s="231">
        <v>982645120</v>
      </c>
    </row>
    <row r="1393" spans="1:12" s="34" customFormat="1" ht="69">
      <c r="A1393" s="222">
        <v>1391</v>
      </c>
      <c r="B1393" s="223" t="s">
        <v>6387</v>
      </c>
      <c r="C1393" s="224"/>
      <c r="D1393" s="224">
        <f>2012-1942</f>
        <v>70</v>
      </c>
      <c r="E1393" s="225">
        <v>15516</v>
      </c>
      <c r="F1393" s="226">
        <v>479832</v>
      </c>
      <c r="G1393" s="227">
        <v>21634265</v>
      </c>
      <c r="H1393" s="223" t="s">
        <v>6388</v>
      </c>
      <c r="I1393" s="228" t="s">
        <v>6389</v>
      </c>
      <c r="J1393" s="229" t="s">
        <v>6324</v>
      </c>
      <c r="K1393" s="230" t="s">
        <v>6390</v>
      </c>
      <c r="L1393" s="231">
        <v>654137</v>
      </c>
    </row>
    <row r="1394" spans="1:12" s="34" customFormat="1" ht="57.75">
      <c r="A1394" s="222">
        <v>1392</v>
      </c>
      <c r="B1394" s="223" t="s">
        <v>6391</v>
      </c>
      <c r="C1394" s="224"/>
      <c r="D1394" s="224">
        <f>2012-1942</f>
        <v>70</v>
      </c>
      <c r="E1394" s="225">
        <v>15486</v>
      </c>
      <c r="F1394" s="226">
        <v>513528</v>
      </c>
      <c r="G1394" s="227"/>
      <c r="H1394" s="223" t="s">
        <v>6392</v>
      </c>
      <c r="I1394" s="228" t="s">
        <v>6393</v>
      </c>
      <c r="J1394" s="229" t="s">
        <v>6324</v>
      </c>
      <c r="K1394" s="230" t="s">
        <v>6394</v>
      </c>
      <c r="L1394" s="231" t="s">
        <v>6395</v>
      </c>
    </row>
    <row r="1395" spans="1:12" s="34" customFormat="1" ht="102.75">
      <c r="A1395" s="222">
        <v>1393</v>
      </c>
      <c r="B1395" s="223" t="s">
        <v>6396</v>
      </c>
      <c r="C1395" s="224" t="s">
        <v>568</v>
      </c>
      <c r="D1395" s="234">
        <f>2012-1936</f>
        <v>76</v>
      </c>
      <c r="E1395" s="225">
        <v>13294</v>
      </c>
      <c r="F1395" s="232">
        <v>515573</v>
      </c>
      <c r="G1395" s="227">
        <v>644265</v>
      </c>
      <c r="H1395" s="230" t="s">
        <v>6397</v>
      </c>
      <c r="I1395" s="233" t="s">
        <v>6398</v>
      </c>
      <c r="J1395" s="229" t="s">
        <v>6324</v>
      </c>
      <c r="K1395" s="230" t="s">
        <v>6399</v>
      </c>
      <c r="L1395" s="231" t="s">
        <v>6400</v>
      </c>
    </row>
    <row r="1396" spans="1:12" s="34" customFormat="1" ht="80.25">
      <c r="A1396" s="222">
        <v>1394</v>
      </c>
      <c r="B1396" s="223" t="s">
        <v>6401</v>
      </c>
      <c r="C1396" s="224"/>
      <c r="D1396" s="224">
        <f>2012-1940</f>
        <v>72</v>
      </c>
      <c r="E1396" s="225">
        <v>14865</v>
      </c>
      <c r="F1396" s="226">
        <v>517491</v>
      </c>
      <c r="G1396" s="227" t="s">
        <v>6402</v>
      </c>
      <c r="H1396" s="223" t="s">
        <v>6403</v>
      </c>
      <c r="I1396" s="228" t="s">
        <v>6404</v>
      </c>
      <c r="J1396" s="229" t="s">
        <v>6324</v>
      </c>
      <c r="K1396" s="230" t="s">
        <v>6405</v>
      </c>
      <c r="L1396" s="231" t="s">
        <v>6406</v>
      </c>
    </row>
    <row r="1397" spans="1:12" s="34" customFormat="1" ht="35.25">
      <c r="A1397" s="222">
        <v>1395</v>
      </c>
      <c r="B1397" s="223" t="s">
        <v>6407</v>
      </c>
      <c r="C1397" s="224"/>
      <c r="D1397" s="224">
        <f>2012-1937</f>
        <v>75</v>
      </c>
      <c r="E1397" s="225">
        <v>13712</v>
      </c>
      <c r="F1397" s="226">
        <v>538656</v>
      </c>
      <c r="G1397" s="227">
        <v>641394</v>
      </c>
      <c r="H1397" s="223" t="s">
        <v>6408</v>
      </c>
      <c r="I1397" s="228" t="s">
        <v>6409</v>
      </c>
      <c r="J1397" s="229" t="s">
        <v>6324</v>
      </c>
      <c r="K1397" s="230"/>
      <c r="L1397" s="231"/>
    </row>
    <row r="1398" spans="1:12" s="34" customFormat="1" ht="192.75">
      <c r="A1398" s="222">
        <v>1396</v>
      </c>
      <c r="B1398" s="223" t="s">
        <v>6410</v>
      </c>
      <c r="C1398" s="224" t="s">
        <v>596</v>
      </c>
      <c r="D1398" s="224">
        <f>2012-1943</f>
        <v>69</v>
      </c>
      <c r="E1398" s="225">
        <v>15874</v>
      </c>
      <c r="F1398" s="226">
        <v>570625</v>
      </c>
      <c r="G1398" s="227" t="s">
        <v>6411</v>
      </c>
      <c r="H1398" s="223" t="s">
        <v>6412</v>
      </c>
      <c r="I1398" s="228" t="s">
        <v>6413</v>
      </c>
      <c r="J1398" s="229" t="s">
        <v>6324</v>
      </c>
      <c r="K1398" s="230" t="s">
        <v>6414</v>
      </c>
      <c r="L1398" s="231" t="s">
        <v>6411</v>
      </c>
    </row>
    <row r="1399" spans="1:12" s="34" customFormat="1" ht="102.75">
      <c r="A1399" s="222">
        <v>1397</v>
      </c>
      <c r="B1399" s="223" t="s">
        <v>6415</v>
      </c>
      <c r="C1399" s="224"/>
      <c r="D1399" s="224">
        <f>2012-1936</f>
        <v>76</v>
      </c>
      <c r="E1399" s="225">
        <v>13488</v>
      </c>
      <c r="F1399" s="226">
        <v>620746</v>
      </c>
      <c r="G1399" s="227" t="s">
        <v>6416</v>
      </c>
      <c r="H1399" s="223" t="s">
        <v>6417</v>
      </c>
      <c r="I1399" s="228" t="s">
        <v>6418</v>
      </c>
      <c r="J1399" s="229" t="s">
        <v>6324</v>
      </c>
      <c r="K1399" s="230" t="s">
        <v>6419</v>
      </c>
      <c r="L1399" s="231" t="s">
        <v>6420</v>
      </c>
    </row>
    <row r="1400" spans="1:12" s="34" customFormat="1" ht="24">
      <c r="A1400" s="222">
        <v>1398</v>
      </c>
      <c r="B1400" s="223" t="s">
        <v>6421</v>
      </c>
      <c r="C1400" s="224"/>
      <c r="D1400" s="224">
        <v>81</v>
      </c>
      <c r="E1400" s="225">
        <v>11344</v>
      </c>
      <c r="F1400" s="232">
        <v>631410</v>
      </c>
      <c r="G1400" s="227"/>
      <c r="H1400" s="230" t="s">
        <v>6422</v>
      </c>
      <c r="I1400" s="228" t="s">
        <v>6423</v>
      </c>
      <c r="J1400" s="229" t="s">
        <v>6324</v>
      </c>
      <c r="K1400" s="230" t="s">
        <v>6424</v>
      </c>
      <c r="L1400" s="231" t="s">
        <v>6425</v>
      </c>
    </row>
    <row r="1401" spans="1:12" s="34" customFormat="1" ht="80.25">
      <c r="A1401" s="222">
        <v>1399</v>
      </c>
      <c r="B1401" s="223" t="s">
        <v>6426</v>
      </c>
      <c r="C1401" s="224"/>
      <c r="D1401" s="224">
        <f>2012-1947</f>
        <v>65</v>
      </c>
      <c r="E1401" s="225">
        <v>17457</v>
      </c>
      <c r="F1401" s="226">
        <v>640175</v>
      </c>
      <c r="G1401" s="227" t="s">
        <v>6427</v>
      </c>
      <c r="H1401" s="223" t="s">
        <v>6428</v>
      </c>
      <c r="I1401" s="228" t="s">
        <v>6429</v>
      </c>
      <c r="J1401" s="229" t="s">
        <v>6324</v>
      </c>
      <c r="K1401" s="230"/>
      <c r="L1401" s="231"/>
    </row>
    <row r="1402" spans="1:12" s="34" customFormat="1" ht="102.75">
      <c r="A1402" s="222">
        <v>1400</v>
      </c>
      <c r="B1402" s="223" t="s">
        <v>6430</v>
      </c>
      <c r="C1402" s="224"/>
      <c r="D1402" s="224">
        <f>2012-1942</f>
        <v>70</v>
      </c>
      <c r="E1402" s="225">
        <v>15372</v>
      </c>
      <c r="F1402" s="226">
        <v>721300</v>
      </c>
      <c r="G1402" s="227" t="s">
        <v>6416</v>
      </c>
      <c r="H1402" s="223" t="s">
        <v>6417</v>
      </c>
      <c r="I1402" s="228" t="s">
        <v>6418</v>
      </c>
      <c r="J1402" s="229" t="s">
        <v>6324</v>
      </c>
      <c r="K1402" s="230" t="s">
        <v>6419</v>
      </c>
      <c r="L1402" s="231" t="s">
        <v>6420</v>
      </c>
    </row>
    <row r="1403" spans="1:12" s="34" customFormat="1" ht="69">
      <c r="A1403" s="222">
        <v>1401</v>
      </c>
      <c r="B1403" s="223" t="s">
        <v>6431</v>
      </c>
      <c r="C1403" s="224"/>
      <c r="D1403" s="224">
        <f>2012-1940</f>
        <v>72</v>
      </c>
      <c r="E1403" s="225">
        <v>14681</v>
      </c>
      <c r="F1403" s="226">
        <v>747263</v>
      </c>
      <c r="G1403" s="227" t="s">
        <v>6432</v>
      </c>
      <c r="H1403" s="223" t="s">
        <v>6433</v>
      </c>
      <c r="I1403" s="228" t="s">
        <v>6434</v>
      </c>
      <c r="J1403" s="229" t="s">
        <v>6324</v>
      </c>
      <c r="K1403" s="230" t="s">
        <v>6435</v>
      </c>
      <c r="L1403" s="231" t="s">
        <v>6432</v>
      </c>
    </row>
    <row r="1404" spans="1:12" s="34" customFormat="1" ht="69">
      <c r="A1404" s="222">
        <v>1402</v>
      </c>
      <c r="B1404" s="223" t="s">
        <v>6436</v>
      </c>
      <c r="C1404" s="224" t="s">
        <v>612</v>
      </c>
      <c r="D1404" s="234">
        <f>2012-1946</f>
        <v>66</v>
      </c>
      <c r="E1404" s="225">
        <v>16888</v>
      </c>
      <c r="F1404" s="232">
        <v>820505</v>
      </c>
      <c r="G1404" s="227">
        <v>985526993</v>
      </c>
      <c r="H1404" s="230" t="s">
        <v>6437</v>
      </c>
      <c r="I1404" s="233" t="s">
        <v>6438</v>
      </c>
      <c r="J1404" s="229" t="s">
        <v>6324</v>
      </c>
      <c r="K1404" s="230" t="s">
        <v>6439</v>
      </c>
      <c r="L1404" s="231" t="s">
        <v>6440</v>
      </c>
    </row>
    <row r="1405" spans="1:12" s="34" customFormat="1" ht="91.5">
      <c r="A1405" s="222">
        <v>1403</v>
      </c>
      <c r="B1405" s="223" t="s">
        <v>6441</v>
      </c>
      <c r="C1405" s="224" t="s">
        <v>6442</v>
      </c>
      <c r="D1405" s="224">
        <f>2012-1942</f>
        <v>70</v>
      </c>
      <c r="E1405" s="225">
        <v>15371</v>
      </c>
      <c r="F1405" s="232">
        <v>841701</v>
      </c>
      <c r="G1405" s="227" t="s">
        <v>6443</v>
      </c>
      <c r="H1405" s="230" t="s">
        <v>6444</v>
      </c>
      <c r="I1405" s="233" t="s">
        <v>6445</v>
      </c>
      <c r="J1405" s="229" t="s">
        <v>6324</v>
      </c>
      <c r="K1405" s="230" t="s">
        <v>6446</v>
      </c>
      <c r="L1405" s="231" t="s">
        <v>6447</v>
      </c>
    </row>
    <row r="1406" spans="1:12" s="34" customFormat="1" ht="46.5">
      <c r="A1406" s="222">
        <v>1404</v>
      </c>
      <c r="B1406" s="223" t="s">
        <v>6448</v>
      </c>
      <c r="C1406" s="224"/>
      <c r="D1406" s="224">
        <f>2012-1933</f>
        <v>79</v>
      </c>
      <c r="E1406" s="225">
        <v>12409</v>
      </c>
      <c r="F1406" s="232">
        <v>842652</v>
      </c>
      <c r="G1406" s="227"/>
      <c r="H1406" s="230" t="s">
        <v>6449</v>
      </c>
      <c r="I1406" s="233"/>
      <c r="J1406" s="229" t="s">
        <v>6324</v>
      </c>
      <c r="K1406" s="230"/>
      <c r="L1406" s="231"/>
    </row>
    <row r="1407" spans="1:12" s="34" customFormat="1" ht="80.25">
      <c r="A1407" s="222">
        <v>1405</v>
      </c>
      <c r="B1407" s="223" t="s">
        <v>6450</v>
      </c>
      <c r="C1407" s="224"/>
      <c r="D1407" s="224">
        <f>2012-1939</f>
        <v>73</v>
      </c>
      <c r="E1407" s="225">
        <v>14285</v>
      </c>
      <c r="F1407" s="226">
        <v>904608</v>
      </c>
      <c r="G1407" s="227">
        <v>982432653</v>
      </c>
      <c r="H1407" s="223" t="s">
        <v>6451</v>
      </c>
      <c r="I1407" s="228" t="s">
        <v>6452</v>
      </c>
      <c r="J1407" s="229" t="s">
        <v>6324</v>
      </c>
      <c r="K1407" s="230" t="s">
        <v>6453</v>
      </c>
      <c r="L1407" s="231">
        <v>971392476</v>
      </c>
    </row>
    <row r="1408" spans="1:12" s="34" customFormat="1" ht="69">
      <c r="A1408" s="222">
        <v>1406</v>
      </c>
      <c r="B1408" s="223" t="s">
        <v>6454</v>
      </c>
      <c r="C1408" s="224"/>
      <c r="D1408" s="224">
        <f>2012-1945</f>
        <v>67</v>
      </c>
      <c r="E1408" s="225">
        <v>16476</v>
      </c>
      <c r="F1408" s="226">
        <v>904641</v>
      </c>
      <c r="G1408" s="227"/>
      <c r="H1408" s="223" t="s">
        <v>6455</v>
      </c>
      <c r="I1408" s="228" t="s">
        <v>6456</v>
      </c>
      <c r="J1408" s="229" t="s">
        <v>6324</v>
      </c>
      <c r="K1408" s="230" t="s">
        <v>6457</v>
      </c>
      <c r="L1408" s="231" t="s">
        <v>6458</v>
      </c>
    </row>
    <row r="1409" spans="1:12" s="34" customFormat="1" ht="24">
      <c r="A1409" s="222">
        <v>1407</v>
      </c>
      <c r="B1409" s="223" t="s">
        <v>6459</v>
      </c>
      <c r="C1409" s="224"/>
      <c r="D1409" s="224">
        <f>2012-1944</f>
        <v>68</v>
      </c>
      <c r="E1409" s="225">
        <v>16156</v>
      </c>
      <c r="F1409" s="226">
        <v>937662</v>
      </c>
      <c r="G1409" s="227"/>
      <c r="H1409" s="223" t="s">
        <v>6460</v>
      </c>
      <c r="I1409" s="228" t="s">
        <v>6461</v>
      </c>
      <c r="J1409" s="229" t="s">
        <v>6324</v>
      </c>
      <c r="K1409" s="230" t="s">
        <v>6462</v>
      </c>
      <c r="L1409" s="231">
        <v>21641037</v>
      </c>
    </row>
    <row r="1410" spans="1:12" s="34" customFormat="1" ht="46.5">
      <c r="A1410" s="222">
        <v>1408</v>
      </c>
      <c r="B1410" s="223" t="s">
        <v>6463</v>
      </c>
      <c r="C1410" s="224"/>
      <c r="D1410" s="224">
        <f>2012-1938</f>
        <v>74</v>
      </c>
      <c r="E1410" s="225">
        <v>14027</v>
      </c>
      <c r="F1410" s="226">
        <v>976540</v>
      </c>
      <c r="G1410" s="227"/>
      <c r="H1410" s="223" t="s">
        <v>6464</v>
      </c>
      <c r="I1410" s="228" t="s">
        <v>6465</v>
      </c>
      <c r="J1410" s="229" t="s">
        <v>6324</v>
      </c>
      <c r="K1410" s="230"/>
      <c r="L1410" s="231"/>
    </row>
    <row r="1411" spans="1:12" s="34" customFormat="1" ht="57.75">
      <c r="A1411" s="222">
        <v>1409</v>
      </c>
      <c r="B1411" s="223" t="s">
        <v>6466</v>
      </c>
      <c r="C1411" s="224" t="s">
        <v>384</v>
      </c>
      <c r="D1411" s="234">
        <f>2012-1937</f>
        <v>75</v>
      </c>
      <c r="E1411" s="225">
        <v>13839</v>
      </c>
      <c r="F1411" s="232">
        <v>1131920</v>
      </c>
      <c r="G1411" s="227" t="s">
        <v>6467</v>
      </c>
      <c r="H1411" s="230" t="s">
        <v>6468</v>
      </c>
      <c r="I1411" s="233" t="s">
        <v>6469</v>
      </c>
      <c r="J1411" s="229" t="s">
        <v>6324</v>
      </c>
      <c r="K1411" s="230"/>
      <c r="L1411" s="231">
        <v>982813522</v>
      </c>
    </row>
    <row r="1412" spans="1:12" s="34" customFormat="1" ht="46.5">
      <c r="A1412" s="222">
        <v>1410</v>
      </c>
      <c r="B1412" s="223" t="s">
        <v>6470</v>
      </c>
      <c r="C1412" s="224"/>
      <c r="D1412" s="224">
        <f>2012-1940</f>
        <v>72</v>
      </c>
      <c r="E1412" s="225">
        <v>14802</v>
      </c>
      <c r="F1412" s="232">
        <v>1234268</v>
      </c>
      <c r="G1412" s="227" t="s">
        <v>6337</v>
      </c>
      <c r="H1412" s="230" t="s">
        <v>6471</v>
      </c>
      <c r="I1412" s="233" t="s">
        <v>6472</v>
      </c>
      <c r="J1412" s="229" t="s">
        <v>6324</v>
      </c>
      <c r="K1412" s="230"/>
      <c r="L1412" s="231"/>
    </row>
    <row r="1413" spans="1:12" s="34" customFormat="1" ht="35.25">
      <c r="A1413" s="222">
        <v>1411</v>
      </c>
      <c r="B1413" s="223" t="s">
        <v>6473</v>
      </c>
      <c r="C1413" s="224"/>
      <c r="D1413" s="224">
        <f>2012-1944</f>
        <v>68</v>
      </c>
      <c r="E1413" s="225">
        <v>16202</v>
      </c>
      <c r="F1413" s="226">
        <v>1269146</v>
      </c>
      <c r="G1413" s="227">
        <v>981570618</v>
      </c>
      <c r="H1413" s="223" t="s">
        <v>6474</v>
      </c>
      <c r="I1413" s="228" t="s">
        <v>6475</v>
      </c>
      <c r="J1413" s="229" t="s">
        <v>6324</v>
      </c>
      <c r="K1413" s="230"/>
      <c r="L1413" s="231"/>
    </row>
    <row r="1414" spans="1:12" s="34" customFormat="1" ht="35.25">
      <c r="A1414" s="222">
        <v>1412</v>
      </c>
      <c r="B1414" s="223" t="s">
        <v>6476</v>
      </c>
      <c r="C1414" s="224"/>
      <c r="D1414" s="224">
        <f>2012-1943</f>
        <v>69</v>
      </c>
      <c r="E1414" s="225">
        <v>16069</v>
      </c>
      <c r="F1414" s="226">
        <v>1269155</v>
      </c>
      <c r="G1414" s="227">
        <v>981570618</v>
      </c>
      <c r="H1414" s="223" t="s">
        <v>6474</v>
      </c>
      <c r="I1414" s="228" t="s">
        <v>6475</v>
      </c>
      <c r="J1414" s="229" t="s">
        <v>6324</v>
      </c>
      <c r="K1414" s="230"/>
      <c r="L1414" s="231"/>
    </row>
    <row r="1415" spans="1:12" s="34" customFormat="1" ht="159">
      <c r="A1415" s="222">
        <v>1413</v>
      </c>
      <c r="B1415" s="223" t="s">
        <v>6477</v>
      </c>
      <c r="C1415" s="224"/>
      <c r="D1415" s="224">
        <f>2012-1938</f>
        <v>74</v>
      </c>
      <c r="E1415" s="225">
        <v>13964</v>
      </c>
      <c r="F1415" s="226">
        <v>1277364</v>
      </c>
      <c r="G1415" s="227" t="s">
        <v>6478</v>
      </c>
      <c r="H1415" s="223" t="s">
        <v>6479</v>
      </c>
      <c r="I1415" s="228" t="s">
        <v>6480</v>
      </c>
      <c r="J1415" s="229" t="s">
        <v>6324</v>
      </c>
      <c r="K1415" s="230" t="s">
        <v>6481</v>
      </c>
      <c r="L1415" s="231" t="s">
        <v>6482</v>
      </c>
    </row>
    <row r="1416" spans="1:12" s="34" customFormat="1" ht="35.25">
      <c r="A1416" s="222">
        <v>1414</v>
      </c>
      <c r="B1416" s="223" t="s">
        <v>6483</v>
      </c>
      <c r="C1416" s="224" t="s">
        <v>6484</v>
      </c>
      <c r="D1416" s="224">
        <f>2012-1942</f>
        <v>70</v>
      </c>
      <c r="E1416" s="225">
        <v>15569</v>
      </c>
      <c r="F1416" s="226">
        <v>1362804</v>
      </c>
      <c r="G1416" s="227">
        <v>984777273</v>
      </c>
      <c r="H1416" s="223" t="s">
        <v>6485</v>
      </c>
      <c r="I1416" s="228" t="s">
        <v>6486</v>
      </c>
      <c r="J1416" s="229" t="s">
        <v>6324</v>
      </c>
      <c r="K1416" s="230" t="s">
        <v>6487</v>
      </c>
      <c r="L1416" s="231">
        <v>21653081</v>
      </c>
    </row>
    <row r="1417" spans="1:12" s="34" customFormat="1" ht="80.25">
      <c r="A1417" s="222">
        <v>1415</v>
      </c>
      <c r="B1417" s="223" t="s">
        <v>6488</v>
      </c>
      <c r="C1417" s="224"/>
      <c r="D1417" s="224">
        <f>2012-1944</f>
        <v>68</v>
      </c>
      <c r="E1417" s="225">
        <v>16075</v>
      </c>
      <c r="F1417" s="232">
        <v>1404348</v>
      </c>
      <c r="G1417" s="227"/>
      <c r="H1417" s="230" t="s">
        <v>6489</v>
      </c>
      <c r="I1417" s="233" t="s">
        <v>6490</v>
      </c>
      <c r="J1417" s="229" t="s">
        <v>6324</v>
      </c>
      <c r="K1417" s="230"/>
      <c r="L1417" s="231"/>
    </row>
    <row r="1418" spans="1:12" s="34" customFormat="1" ht="114">
      <c r="A1418" s="222">
        <v>1416</v>
      </c>
      <c r="B1418" s="223" t="s">
        <v>6491</v>
      </c>
      <c r="C1418" s="224" t="s">
        <v>6492</v>
      </c>
      <c r="D1418" s="224">
        <f>2012-1944</f>
        <v>68</v>
      </c>
      <c r="E1418" s="225">
        <v>16098</v>
      </c>
      <c r="F1418" s="232">
        <v>1453799</v>
      </c>
      <c r="G1418" s="227" t="s">
        <v>6493</v>
      </c>
      <c r="H1418" s="230" t="s">
        <v>6494</v>
      </c>
      <c r="I1418" s="233" t="s">
        <v>6495</v>
      </c>
      <c r="J1418" s="229" t="s">
        <v>6324</v>
      </c>
      <c r="K1418" s="230" t="s">
        <v>6496</v>
      </c>
      <c r="L1418" s="231" t="s">
        <v>6497</v>
      </c>
    </row>
    <row r="1419" spans="1:12" s="34" customFormat="1" ht="46.5">
      <c r="A1419" s="222">
        <v>1417</v>
      </c>
      <c r="B1419" s="223" t="s">
        <v>6498</v>
      </c>
      <c r="C1419" s="224"/>
      <c r="D1419" s="224">
        <f>2012-1945</f>
        <v>67</v>
      </c>
      <c r="E1419" s="225">
        <v>16757</v>
      </c>
      <c r="F1419" s="226">
        <v>1492761</v>
      </c>
      <c r="G1419" s="227" t="s">
        <v>6499</v>
      </c>
      <c r="H1419" s="223" t="s">
        <v>6500</v>
      </c>
      <c r="I1419" s="228" t="s">
        <v>6501</v>
      </c>
      <c r="J1419" s="229" t="s">
        <v>6324</v>
      </c>
      <c r="K1419" s="230" t="s">
        <v>6502</v>
      </c>
      <c r="L1419" s="231" t="s">
        <v>6499</v>
      </c>
    </row>
    <row r="1420" spans="1:12" s="34" customFormat="1" ht="91.5">
      <c r="A1420" s="222">
        <v>1418</v>
      </c>
      <c r="B1420" s="223" t="s">
        <v>6503</v>
      </c>
      <c r="C1420" s="224"/>
      <c r="D1420" s="224">
        <f>2012-1938</f>
        <v>74</v>
      </c>
      <c r="E1420" s="225">
        <v>13991</v>
      </c>
      <c r="F1420" s="226">
        <v>1535233</v>
      </c>
      <c r="G1420" s="227" t="s">
        <v>6504</v>
      </c>
      <c r="H1420" s="223" t="s">
        <v>6505</v>
      </c>
      <c r="I1420" s="228" t="s">
        <v>6506</v>
      </c>
      <c r="J1420" s="229" t="s">
        <v>6324</v>
      </c>
      <c r="K1420" s="230" t="s">
        <v>6507</v>
      </c>
      <c r="L1420" s="231" t="s">
        <v>6508</v>
      </c>
    </row>
    <row r="1421" spans="1:12" s="34" customFormat="1" ht="80.25">
      <c r="A1421" s="222">
        <v>1419</v>
      </c>
      <c r="B1421" s="223" t="s">
        <v>6509</v>
      </c>
      <c r="C1421" s="224"/>
      <c r="D1421" s="224">
        <f>2012-1925</f>
        <v>87</v>
      </c>
      <c r="E1421" s="225">
        <v>9303</v>
      </c>
      <c r="F1421" s="226">
        <v>1718155</v>
      </c>
      <c r="G1421" s="227" t="s">
        <v>6427</v>
      </c>
      <c r="H1421" s="223" t="s">
        <v>6428</v>
      </c>
      <c r="I1421" s="228" t="s">
        <v>6429</v>
      </c>
      <c r="J1421" s="229" t="s">
        <v>6324</v>
      </c>
      <c r="K1421" s="230"/>
      <c r="L1421" s="231"/>
    </row>
    <row r="1422" spans="1:12" s="34" customFormat="1" ht="35.25">
      <c r="A1422" s="222">
        <v>1420</v>
      </c>
      <c r="B1422" s="223" t="s">
        <v>6510</v>
      </c>
      <c r="C1422" s="224"/>
      <c r="D1422" s="224">
        <f>2012-1939</f>
        <v>73</v>
      </c>
      <c r="E1422" s="225">
        <v>14371</v>
      </c>
      <c r="F1422" s="226">
        <v>1753678</v>
      </c>
      <c r="G1422" s="227"/>
      <c r="H1422" s="223" t="s">
        <v>6464</v>
      </c>
      <c r="I1422" s="228"/>
      <c r="J1422" s="229" t="s">
        <v>6324</v>
      </c>
      <c r="K1422" s="230"/>
      <c r="L1422" s="231"/>
    </row>
    <row r="1423" spans="1:12" s="34" customFormat="1" ht="46.5">
      <c r="A1423" s="222">
        <v>1421</v>
      </c>
      <c r="B1423" s="223" t="s">
        <v>6511</v>
      </c>
      <c r="C1423" s="224" t="s">
        <v>6512</v>
      </c>
      <c r="D1423" s="224">
        <f>2012-1938</f>
        <v>74</v>
      </c>
      <c r="E1423" s="225">
        <v>14238</v>
      </c>
      <c r="F1423" s="226">
        <v>1965552</v>
      </c>
      <c r="G1423" s="227">
        <v>642071</v>
      </c>
      <c r="H1423" s="223" t="s">
        <v>6379</v>
      </c>
      <c r="I1423" s="228" t="s">
        <v>6380</v>
      </c>
      <c r="J1423" s="229" t="s">
        <v>6324</v>
      </c>
      <c r="K1423" s="230" t="s">
        <v>6381</v>
      </c>
      <c r="L1423" s="231">
        <v>642071</v>
      </c>
    </row>
    <row r="1424" spans="1:12" s="34" customFormat="1" ht="136.5">
      <c r="A1424" s="222">
        <v>1422</v>
      </c>
      <c r="B1424" s="223" t="s">
        <v>6513</v>
      </c>
      <c r="C1424" s="224" t="s">
        <v>72</v>
      </c>
      <c r="D1424" s="234">
        <f>2012-1945</f>
        <v>67</v>
      </c>
      <c r="E1424" s="225">
        <v>16785</v>
      </c>
      <c r="F1424" s="232">
        <v>2096340</v>
      </c>
      <c r="G1424" s="227">
        <v>982673627</v>
      </c>
      <c r="H1424" s="230" t="s">
        <v>6514</v>
      </c>
      <c r="I1424" s="233" t="s">
        <v>6515</v>
      </c>
      <c r="J1424" s="229" t="s">
        <v>6324</v>
      </c>
      <c r="K1424" s="230" t="s">
        <v>6401</v>
      </c>
      <c r="L1424" s="231">
        <v>982673627</v>
      </c>
    </row>
    <row r="1425" spans="1:12" s="34" customFormat="1" ht="57.75">
      <c r="A1425" s="222">
        <v>1423</v>
      </c>
      <c r="B1425" s="223" t="s">
        <v>6516</v>
      </c>
      <c r="C1425" s="224"/>
      <c r="D1425" s="224">
        <f>2012-1938</f>
        <v>74</v>
      </c>
      <c r="E1425" s="225">
        <v>14131</v>
      </c>
      <c r="F1425" s="226">
        <v>2290157</v>
      </c>
      <c r="G1425" s="227">
        <v>21644573</v>
      </c>
      <c r="H1425" s="223" t="s">
        <v>6517</v>
      </c>
      <c r="I1425" s="228" t="s">
        <v>6518</v>
      </c>
      <c r="J1425" s="229" t="s">
        <v>6324</v>
      </c>
      <c r="K1425" s="230"/>
      <c r="L1425" s="231"/>
    </row>
    <row r="1426" spans="1:12" s="34" customFormat="1" ht="102.75">
      <c r="A1426" s="222">
        <v>1424</v>
      </c>
      <c r="B1426" s="223" t="s">
        <v>6519</v>
      </c>
      <c r="C1426" s="224"/>
      <c r="D1426" s="224">
        <f>2012-1938</f>
        <v>74</v>
      </c>
      <c r="E1426" s="225">
        <v>13946</v>
      </c>
      <c r="F1426" s="226">
        <v>2394101</v>
      </c>
      <c r="G1426" s="227" t="s">
        <v>6520</v>
      </c>
      <c r="H1426" s="223" t="s">
        <v>6460</v>
      </c>
      <c r="I1426" s="228" t="s">
        <v>6521</v>
      </c>
      <c r="J1426" s="229" t="s">
        <v>6324</v>
      </c>
      <c r="K1426" s="230"/>
      <c r="L1426" s="231"/>
    </row>
    <row r="1427" spans="1:12" s="34" customFormat="1" ht="80.25">
      <c r="A1427" s="222">
        <v>1425</v>
      </c>
      <c r="B1427" s="223" t="s">
        <v>6522</v>
      </c>
      <c r="C1427" s="224"/>
      <c r="D1427" s="224">
        <f>2012-1943</f>
        <v>69</v>
      </c>
      <c r="E1427" s="225">
        <v>15850</v>
      </c>
      <c r="F1427" s="226">
        <v>2404877</v>
      </c>
      <c r="G1427" s="227" t="s">
        <v>6523</v>
      </c>
      <c r="H1427" s="223" t="s">
        <v>6524</v>
      </c>
      <c r="I1427" s="228" t="s">
        <v>6404</v>
      </c>
      <c r="J1427" s="229" t="s">
        <v>6324</v>
      </c>
      <c r="K1427" s="230" t="s">
        <v>6525</v>
      </c>
      <c r="L1427" s="231" t="s">
        <v>6526</v>
      </c>
    </row>
    <row r="1428" spans="1:12" s="34" customFormat="1" ht="35.25">
      <c r="A1428" s="222">
        <v>1426</v>
      </c>
      <c r="B1428" s="223" t="s">
        <v>6527</v>
      </c>
      <c r="C1428" s="224"/>
      <c r="D1428" s="224">
        <f>2012-1928</f>
        <v>84</v>
      </c>
      <c r="E1428" s="225">
        <v>10589</v>
      </c>
      <c r="F1428" s="232">
        <v>2603464</v>
      </c>
      <c r="G1428" s="227" t="s">
        <v>6528</v>
      </c>
      <c r="H1428" s="230" t="s">
        <v>1633</v>
      </c>
      <c r="I1428" s="233" t="s">
        <v>6529</v>
      </c>
      <c r="J1428" s="229" t="s">
        <v>6324</v>
      </c>
      <c r="K1428" s="230"/>
      <c r="L1428" s="231"/>
    </row>
    <row r="1429" spans="1:12" s="34" customFormat="1" ht="46.5">
      <c r="A1429" s="222">
        <v>1427</v>
      </c>
      <c r="B1429" s="223" t="s">
        <v>6530</v>
      </c>
      <c r="C1429" s="224"/>
      <c r="D1429" s="224">
        <f>2012-1931</f>
        <v>81</v>
      </c>
      <c r="E1429" s="225">
        <v>11346</v>
      </c>
      <c r="F1429" s="232">
        <v>2608292</v>
      </c>
      <c r="G1429" s="227" t="s">
        <v>6528</v>
      </c>
      <c r="H1429" s="230" t="s">
        <v>1633</v>
      </c>
      <c r="I1429" s="233" t="s">
        <v>6531</v>
      </c>
      <c r="J1429" s="229" t="s">
        <v>6324</v>
      </c>
      <c r="K1429" s="230" t="s">
        <v>6532</v>
      </c>
      <c r="L1429" s="231" t="s">
        <v>6533</v>
      </c>
    </row>
    <row r="1430" spans="1:12" s="34" customFormat="1" ht="35.25">
      <c r="A1430" s="222">
        <v>1428</v>
      </c>
      <c r="B1430" s="223" t="s">
        <v>6534</v>
      </c>
      <c r="C1430" s="224"/>
      <c r="D1430" s="224">
        <f>2012-1932</f>
        <v>80</v>
      </c>
      <c r="E1430" s="225">
        <v>11864</v>
      </c>
      <c r="F1430" s="232">
        <v>2651193</v>
      </c>
      <c r="G1430" s="227" t="s">
        <v>6535</v>
      </c>
      <c r="H1430" s="230" t="s">
        <v>6536</v>
      </c>
      <c r="I1430" s="233" t="s">
        <v>6537</v>
      </c>
      <c r="J1430" s="229" t="s">
        <v>6324</v>
      </c>
      <c r="K1430" s="230"/>
      <c r="L1430" s="231"/>
    </row>
    <row r="1431" spans="1:12" s="34" customFormat="1" ht="46.5">
      <c r="A1431" s="222">
        <v>1429</v>
      </c>
      <c r="B1431" s="223" t="s">
        <v>6538</v>
      </c>
      <c r="C1431" s="224"/>
      <c r="D1431" s="224">
        <v>77</v>
      </c>
      <c r="E1431" s="225">
        <v>12985</v>
      </c>
      <c r="F1431" s="232">
        <v>2859826</v>
      </c>
      <c r="G1431" s="227"/>
      <c r="H1431" s="230" t="s">
        <v>6539</v>
      </c>
      <c r="I1431" s="228" t="s">
        <v>6540</v>
      </c>
      <c r="J1431" s="229" t="s">
        <v>6324</v>
      </c>
      <c r="K1431" s="230"/>
      <c r="L1431" s="231"/>
    </row>
    <row r="1432" spans="1:12" s="34" customFormat="1" ht="102.75">
      <c r="A1432" s="222">
        <v>1430</v>
      </c>
      <c r="B1432" s="223" t="s">
        <v>6541</v>
      </c>
      <c r="C1432" s="224"/>
      <c r="D1432" s="224">
        <f>2012-1932</f>
        <v>80</v>
      </c>
      <c r="E1432" s="225">
        <v>11804</v>
      </c>
      <c r="F1432" s="226">
        <v>3522718</v>
      </c>
      <c r="G1432" s="227">
        <v>643946</v>
      </c>
      <c r="H1432" s="223" t="s">
        <v>6542</v>
      </c>
      <c r="I1432" s="228" t="s">
        <v>6543</v>
      </c>
      <c r="J1432" s="229" t="s">
        <v>6324</v>
      </c>
      <c r="K1432" s="230"/>
      <c r="L1432" s="231"/>
    </row>
    <row r="1433" spans="1:12" s="34" customFormat="1" ht="57.75">
      <c r="A1433" s="222">
        <v>1431</v>
      </c>
      <c r="B1433" s="223" t="s">
        <v>6544</v>
      </c>
      <c r="C1433" s="224"/>
      <c r="D1433" s="224">
        <f>2012-1942</f>
        <v>70</v>
      </c>
      <c r="E1433" s="225">
        <v>15591</v>
      </c>
      <c r="F1433" s="226">
        <v>4247185</v>
      </c>
      <c r="G1433" s="227" t="s">
        <v>6478</v>
      </c>
      <c r="H1433" s="223" t="s">
        <v>6545</v>
      </c>
      <c r="I1433" s="228" t="s">
        <v>6393</v>
      </c>
      <c r="J1433" s="229" t="s">
        <v>6324</v>
      </c>
      <c r="K1433" s="230" t="s">
        <v>6481</v>
      </c>
      <c r="L1433" s="231" t="s">
        <v>6546</v>
      </c>
    </row>
    <row r="1434" spans="1:12" s="34" customFormat="1" ht="46.5">
      <c r="A1434" s="222">
        <v>1432</v>
      </c>
      <c r="B1434" s="223" t="s">
        <v>6547</v>
      </c>
      <c r="C1434" s="224"/>
      <c r="D1434" s="224">
        <f>2012-1933</f>
        <v>79</v>
      </c>
      <c r="E1434" s="225">
        <v>12390</v>
      </c>
      <c r="F1434" s="232">
        <v>4247626</v>
      </c>
      <c r="G1434" s="227" t="s">
        <v>6548</v>
      </c>
      <c r="H1434" s="230" t="s">
        <v>6549</v>
      </c>
      <c r="I1434" s="233" t="s">
        <v>6550</v>
      </c>
      <c r="J1434" s="229" t="s">
        <v>6324</v>
      </c>
      <c r="K1434" s="230" t="s">
        <v>6551</v>
      </c>
      <c r="L1434" s="231" t="s">
        <v>6552</v>
      </c>
    </row>
    <row r="1435" spans="1:12" s="34" customFormat="1" ht="57.75">
      <c r="A1435" s="222">
        <v>1433</v>
      </c>
      <c r="B1435" s="223" t="s">
        <v>6553</v>
      </c>
      <c r="C1435" s="224" t="s">
        <v>76</v>
      </c>
      <c r="D1435" s="234">
        <f>2012-1945</f>
        <v>67</v>
      </c>
      <c r="E1435" s="225">
        <v>16620</v>
      </c>
      <c r="F1435" s="232">
        <v>4455144</v>
      </c>
      <c r="G1435" s="227">
        <v>984710200</v>
      </c>
      <c r="H1435" s="230" t="s">
        <v>6341</v>
      </c>
      <c r="I1435" s="233" t="s">
        <v>6342</v>
      </c>
      <c r="J1435" s="229" t="s">
        <v>6324</v>
      </c>
      <c r="K1435" s="230" t="s">
        <v>6343</v>
      </c>
      <c r="L1435" s="231">
        <v>984710200</v>
      </c>
    </row>
    <row r="1436" spans="1:12" s="34" customFormat="1" ht="159">
      <c r="A1436" s="222">
        <v>1434</v>
      </c>
      <c r="B1436" s="223" t="s">
        <v>6554</v>
      </c>
      <c r="C1436" s="224" t="s">
        <v>507</v>
      </c>
      <c r="D1436" s="224">
        <f>2012-1930</f>
        <v>82</v>
      </c>
      <c r="E1436" s="225">
        <v>11134</v>
      </c>
      <c r="F1436" s="226">
        <v>5090659</v>
      </c>
      <c r="G1436" s="227" t="s">
        <v>6555</v>
      </c>
      <c r="H1436" s="223" t="s">
        <v>6556</v>
      </c>
      <c r="I1436" s="228" t="s">
        <v>6557</v>
      </c>
      <c r="J1436" s="229" t="s">
        <v>6324</v>
      </c>
      <c r="K1436" s="230"/>
      <c r="L1436" s="231"/>
    </row>
    <row r="1437" spans="1:12" s="34" customFormat="1" ht="91.5">
      <c r="A1437" s="222">
        <v>1435</v>
      </c>
      <c r="B1437" s="223" t="s">
        <v>6558</v>
      </c>
      <c r="C1437" s="224"/>
      <c r="D1437" s="224">
        <f>2012-1931</f>
        <v>81</v>
      </c>
      <c r="E1437" s="225">
        <v>11575</v>
      </c>
      <c r="F1437" s="226">
        <v>98682</v>
      </c>
      <c r="G1437" s="227" t="s">
        <v>6559</v>
      </c>
      <c r="H1437" s="223" t="s">
        <v>6560</v>
      </c>
      <c r="I1437" s="228" t="s">
        <v>6561</v>
      </c>
      <c r="J1437" s="229" t="s">
        <v>6562</v>
      </c>
      <c r="K1437" s="230" t="s">
        <v>6563</v>
      </c>
      <c r="L1437" s="231" t="s">
        <v>6559</v>
      </c>
    </row>
    <row r="1438" spans="1:12" s="34" customFormat="1" ht="57.75">
      <c r="A1438" s="222">
        <v>1436</v>
      </c>
      <c r="B1438" s="223" t="s">
        <v>6564</v>
      </c>
      <c r="C1438" s="224"/>
      <c r="D1438" s="224">
        <f>2012-1942</f>
        <v>70</v>
      </c>
      <c r="E1438" s="225">
        <v>15366</v>
      </c>
      <c r="F1438" s="226">
        <v>317922</v>
      </c>
      <c r="G1438" s="227"/>
      <c r="H1438" s="223" t="s">
        <v>6565</v>
      </c>
      <c r="I1438" s="228" t="s">
        <v>6566</v>
      </c>
      <c r="J1438" s="229" t="s">
        <v>6562</v>
      </c>
      <c r="K1438" s="230" t="s">
        <v>6567</v>
      </c>
      <c r="L1438" s="231" t="s">
        <v>6568</v>
      </c>
    </row>
    <row r="1439" spans="1:12" s="34" customFormat="1" ht="91.5">
      <c r="A1439" s="222">
        <v>1437</v>
      </c>
      <c r="B1439" s="223" t="s">
        <v>6569</v>
      </c>
      <c r="C1439" s="224"/>
      <c r="D1439" s="224">
        <f>2012-1944</f>
        <v>68</v>
      </c>
      <c r="E1439" s="225">
        <v>16080</v>
      </c>
      <c r="F1439" s="226">
        <v>350500</v>
      </c>
      <c r="G1439" s="227"/>
      <c r="H1439" s="223" t="s">
        <v>6570</v>
      </c>
      <c r="I1439" s="228" t="s">
        <v>6571</v>
      </c>
      <c r="J1439" s="229" t="s">
        <v>6562</v>
      </c>
      <c r="K1439" s="230" t="s">
        <v>6572</v>
      </c>
      <c r="L1439" s="231">
        <v>645159</v>
      </c>
    </row>
    <row r="1440" spans="1:12" s="34" customFormat="1" ht="46.5">
      <c r="A1440" s="222">
        <v>1438</v>
      </c>
      <c r="B1440" s="223" t="s">
        <v>6573</v>
      </c>
      <c r="C1440" s="224"/>
      <c r="D1440" s="224">
        <f>2012-1926</f>
        <v>86</v>
      </c>
      <c r="E1440" s="225">
        <v>9639</v>
      </c>
      <c r="F1440" s="232">
        <v>3278287</v>
      </c>
      <c r="G1440" s="227" t="s">
        <v>6574</v>
      </c>
      <c r="H1440" s="230" t="s">
        <v>3310</v>
      </c>
      <c r="I1440" s="233" t="s">
        <v>6575</v>
      </c>
      <c r="J1440" s="229" t="s">
        <v>3310</v>
      </c>
      <c r="K1440" s="230" t="s">
        <v>6576</v>
      </c>
      <c r="L1440" s="231" t="s">
        <v>6574</v>
      </c>
    </row>
    <row r="1441" spans="1:12" s="34" customFormat="1" ht="35.25">
      <c r="A1441" s="222">
        <v>1439</v>
      </c>
      <c r="B1441" s="223" t="s">
        <v>6577</v>
      </c>
      <c r="C1441" s="224" t="s">
        <v>386</v>
      </c>
      <c r="D1441" s="224">
        <f>2012-1945</f>
        <v>67</v>
      </c>
      <c r="E1441" s="225">
        <v>16509</v>
      </c>
      <c r="F1441" s="232">
        <v>283476</v>
      </c>
      <c r="G1441" s="227" t="s">
        <v>6578</v>
      </c>
      <c r="H1441" s="230" t="s">
        <v>6579</v>
      </c>
      <c r="I1441" s="233" t="s">
        <v>6580</v>
      </c>
      <c r="J1441" s="229" t="s">
        <v>6581</v>
      </c>
      <c r="K1441" s="230" t="s">
        <v>6582</v>
      </c>
      <c r="L1441" s="231" t="s">
        <v>6583</v>
      </c>
    </row>
    <row r="1442" spans="1:12" s="34" customFormat="1" ht="24">
      <c r="A1442" s="222">
        <v>1440</v>
      </c>
      <c r="B1442" s="223" t="s">
        <v>6584</v>
      </c>
      <c r="C1442" s="224" t="s">
        <v>615</v>
      </c>
      <c r="D1442" s="224">
        <f>2012-1938</f>
        <v>74</v>
      </c>
      <c r="E1442" s="225">
        <v>14165</v>
      </c>
      <c r="F1442" s="226">
        <v>1098936</v>
      </c>
      <c r="G1442" s="227" t="s">
        <v>6585</v>
      </c>
      <c r="H1442" s="223" t="s">
        <v>6586</v>
      </c>
      <c r="I1442" s="228"/>
      <c r="J1442" s="229" t="s">
        <v>6581</v>
      </c>
      <c r="K1442" s="230" t="s">
        <v>6587</v>
      </c>
      <c r="L1442" s="231" t="s">
        <v>6588</v>
      </c>
    </row>
    <row r="1443" spans="1:12" s="34" customFormat="1" ht="24">
      <c r="A1443" s="222">
        <v>1441</v>
      </c>
      <c r="B1443" s="223" t="s">
        <v>6589</v>
      </c>
      <c r="C1443" s="224" t="s">
        <v>6590</v>
      </c>
      <c r="D1443" s="224">
        <f>2012-1942</f>
        <v>70</v>
      </c>
      <c r="E1443" s="225">
        <v>15359</v>
      </c>
      <c r="F1443" s="226">
        <v>1231335</v>
      </c>
      <c r="G1443" s="227" t="s">
        <v>6585</v>
      </c>
      <c r="H1443" s="223" t="s">
        <v>6586</v>
      </c>
      <c r="I1443" s="228"/>
      <c r="J1443" s="229" t="s">
        <v>6581</v>
      </c>
      <c r="K1443" s="230" t="s">
        <v>6587</v>
      </c>
      <c r="L1443" s="231" t="s">
        <v>6588</v>
      </c>
    </row>
    <row r="1444" spans="1:12" s="34" customFormat="1" ht="204">
      <c r="A1444" s="222">
        <v>1442</v>
      </c>
      <c r="B1444" s="223" t="s">
        <v>6591</v>
      </c>
      <c r="C1444" s="224" t="s">
        <v>6592</v>
      </c>
      <c r="D1444" s="224">
        <f>2012-1932</f>
        <v>80</v>
      </c>
      <c r="E1444" s="225">
        <v>11805</v>
      </c>
      <c r="F1444" s="226">
        <v>2293283</v>
      </c>
      <c r="G1444" s="227"/>
      <c r="H1444" s="223" t="s">
        <v>6593</v>
      </c>
      <c r="I1444" s="228" t="s">
        <v>6594</v>
      </c>
      <c r="J1444" s="229" t="s">
        <v>6581</v>
      </c>
      <c r="K1444" s="230"/>
      <c r="L1444" s="231"/>
    </row>
    <row r="1445" spans="1:12" s="34" customFormat="1" ht="125.25">
      <c r="A1445" s="222">
        <v>1443</v>
      </c>
      <c r="B1445" s="223" t="s">
        <v>6595</v>
      </c>
      <c r="C1445" s="224" t="s">
        <v>6596</v>
      </c>
      <c r="D1445" s="224">
        <f>2012-1940</f>
        <v>72</v>
      </c>
      <c r="E1445" s="225">
        <v>14849</v>
      </c>
      <c r="F1445" s="232">
        <v>539666</v>
      </c>
      <c r="G1445" s="227" t="s">
        <v>6597</v>
      </c>
      <c r="H1445" s="230" t="s">
        <v>6598</v>
      </c>
      <c r="I1445" s="233" t="s">
        <v>6599</v>
      </c>
      <c r="J1445" s="229" t="s">
        <v>6600</v>
      </c>
      <c r="K1445" s="230"/>
      <c r="L1445" s="231"/>
    </row>
    <row r="1446" spans="1:12" s="34" customFormat="1" ht="46.5">
      <c r="A1446" s="222">
        <v>1444</v>
      </c>
      <c r="B1446" s="223" t="s">
        <v>6601</v>
      </c>
      <c r="C1446" s="224" t="s">
        <v>6602</v>
      </c>
      <c r="D1446" s="224">
        <f>2012-1928</f>
        <v>84</v>
      </c>
      <c r="E1446" s="225">
        <v>10541</v>
      </c>
      <c r="F1446" s="226">
        <v>152571</v>
      </c>
      <c r="G1446" s="227">
        <v>984111679</v>
      </c>
      <c r="H1446" s="223" t="s">
        <v>6603</v>
      </c>
      <c r="I1446" s="228" t="s">
        <v>6604</v>
      </c>
      <c r="J1446" s="229" t="s">
        <v>6605</v>
      </c>
      <c r="K1446" s="230" t="s">
        <v>6606</v>
      </c>
      <c r="L1446" s="231">
        <v>984111679</v>
      </c>
    </row>
    <row r="1447" spans="1:12" s="34" customFormat="1" ht="35.25">
      <c r="A1447" s="222">
        <v>1445</v>
      </c>
      <c r="B1447" s="223" t="s">
        <v>6607</v>
      </c>
      <c r="C1447" s="224"/>
      <c r="D1447" s="224">
        <f>2012-1930</f>
        <v>82</v>
      </c>
      <c r="E1447" s="225">
        <v>11206</v>
      </c>
      <c r="F1447" s="226">
        <v>190918</v>
      </c>
      <c r="G1447" s="227" t="s">
        <v>6608</v>
      </c>
      <c r="H1447" s="223" t="s">
        <v>6609</v>
      </c>
      <c r="I1447" s="228" t="s">
        <v>6610</v>
      </c>
      <c r="J1447" s="229" t="s">
        <v>6605</v>
      </c>
      <c r="K1447" s="230" t="s">
        <v>6611</v>
      </c>
      <c r="L1447" s="231" t="s">
        <v>6612</v>
      </c>
    </row>
    <row r="1448" spans="1:12" s="34" customFormat="1" ht="46.5">
      <c r="A1448" s="222">
        <v>1446</v>
      </c>
      <c r="B1448" s="223" t="s">
        <v>6613</v>
      </c>
      <c r="C1448" s="224"/>
      <c r="D1448" s="224">
        <f>2012-1940</f>
        <v>72</v>
      </c>
      <c r="E1448" s="225">
        <v>14857</v>
      </c>
      <c r="F1448" s="232">
        <v>192548</v>
      </c>
      <c r="G1448" s="227" t="s">
        <v>6614</v>
      </c>
      <c r="H1448" s="230" t="s">
        <v>6615</v>
      </c>
      <c r="I1448" s="233" t="s">
        <v>6616</v>
      </c>
      <c r="J1448" s="229" t="s">
        <v>6605</v>
      </c>
      <c r="K1448" s="230"/>
      <c r="L1448" s="231"/>
    </row>
    <row r="1449" spans="1:12" s="34" customFormat="1" ht="35.25">
      <c r="A1449" s="222">
        <v>1447</v>
      </c>
      <c r="B1449" s="223" t="s">
        <v>6617</v>
      </c>
      <c r="C1449" s="224" t="s">
        <v>6618</v>
      </c>
      <c r="D1449" s="234">
        <f>2012-1928</f>
        <v>84</v>
      </c>
      <c r="E1449" s="225">
        <v>10506</v>
      </c>
      <c r="F1449" s="232">
        <v>202391</v>
      </c>
      <c r="G1449" s="227">
        <v>202391</v>
      </c>
      <c r="H1449" s="230" t="s">
        <v>6619</v>
      </c>
      <c r="I1449" s="233"/>
      <c r="J1449" s="229" t="s">
        <v>6605</v>
      </c>
      <c r="K1449" s="230" t="s">
        <v>6620</v>
      </c>
      <c r="L1449" s="231">
        <v>985738532</v>
      </c>
    </row>
    <row r="1450" spans="1:12" s="34" customFormat="1" ht="46.5">
      <c r="A1450" s="222">
        <v>1448</v>
      </c>
      <c r="B1450" s="223" t="s">
        <v>6621</v>
      </c>
      <c r="C1450" s="224" t="s">
        <v>6622</v>
      </c>
      <c r="D1450" s="224">
        <f>2012-1933</f>
        <v>79</v>
      </c>
      <c r="E1450" s="225">
        <v>12215</v>
      </c>
      <c r="F1450" s="226">
        <v>240928</v>
      </c>
      <c r="G1450" s="227"/>
      <c r="H1450" s="223" t="s">
        <v>6623</v>
      </c>
      <c r="I1450" s="228" t="s">
        <v>6624</v>
      </c>
      <c r="J1450" s="229" t="s">
        <v>6605</v>
      </c>
      <c r="K1450" s="230" t="s">
        <v>6625</v>
      </c>
      <c r="L1450" s="231" t="s">
        <v>6626</v>
      </c>
    </row>
    <row r="1451" spans="1:12" s="34" customFormat="1" ht="91.5">
      <c r="A1451" s="222">
        <v>1449</v>
      </c>
      <c r="B1451" s="223" t="s">
        <v>6627</v>
      </c>
      <c r="C1451" s="224"/>
      <c r="D1451" s="224">
        <f>2012-1936</f>
        <v>76</v>
      </c>
      <c r="E1451" s="225">
        <v>13292</v>
      </c>
      <c r="F1451" s="232">
        <v>263681</v>
      </c>
      <c r="G1451" s="227" t="s">
        <v>6628</v>
      </c>
      <c r="H1451" s="230" t="s">
        <v>6629</v>
      </c>
      <c r="I1451" s="233" t="s">
        <v>6630</v>
      </c>
      <c r="J1451" s="229" t="s">
        <v>6605</v>
      </c>
      <c r="K1451" s="230"/>
      <c r="L1451" s="231"/>
    </row>
    <row r="1452" spans="1:12" s="34" customFormat="1" ht="91.5">
      <c r="A1452" s="222">
        <v>1450</v>
      </c>
      <c r="B1452" s="223" t="s">
        <v>6631</v>
      </c>
      <c r="C1452" s="224"/>
      <c r="D1452" s="224">
        <f>2012-1945</f>
        <v>67</v>
      </c>
      <c r="E1452" s="225">
        <v>16505</v>
      </c>
      <c r="F1452" s="226">
        <v>269347</v>
      </c>
      <c r="G1452" s="227" t="s">
        <v>6632</v>
      </c>
      <c r="H1452" s="223" t="s">
        <v>6633</v>
      </c>
      <c r="I1452" s="228" t="s">
        <v>6634</v>
      </c>
      <c r="J1452" s="229" t="s">
        <v>6605</v>
      </c>
      <c r="K1452" s="230" t="s">
        <v>6635</v>
      </c>
      <c r="L1452" s="231" t="s">
        <v>6636</v>
      </c>
    </row>
    <row r="1453" spans="1:12" s="34" customFormat="1" ht="147.75">
      <c r="A1453" s="222">
        <v>1451</v>
      </c>
      <c r="B1453" s="223" t="s">
        <v>6637</v>
      </c>
      <c r="C1453" s="224"/>
      <c r="D1453" s="224">
        <f>2012-1940</f>
        <v>72</v>
      </c>
      <c r="E1453" s="225">
        <v>14822</v>
      </c>
      <c r="F1453" s="226">
        <v>279054</v>
      </c>
      <c r="G1453" s="227" t="s">
        <v>6638</v>
      </c>
      <c r="H1453" s="223" t="s">
        <v>6639</v>
      </c>
      <c r="I1453" s="228" t="s">
        <v>6640</v>
      </c>
      <c r="J1453" s="229" t="s">
        <v>6605</v>
      </c>
      <c r="K1453" s="230" t="s">
        <v>6641</v>
      </c>
      <c r="L1453" s="231">
        <v>647890</v>
      </c>
    </row>
    <row r="1454" spans="1:12" s="34" customFormat="1" ht="35.25">
      <c r="A1454" s="222">
        <v>1452</v>
      </c>
      <c r="B1454" s="223" t="s">
        <v>6642</v>
      </c>
      <c r="C1454" s="224"/>
      <c r="D1454" s="224">
        <f>2012-1937</f>
        <v>75</v>
      </c>
      <c r="E1454" s="225">
        <v>13554</v>
      </c>
      <c r="F1454" s="226">
        <v>294224</v>
      </c>
      <c r="G1454" s="227" t="s">
        <v>6643</v>
      </c>
      <c r="H1454" s="223" t="s">
        <v>6644</v>
      </c>
      <c r="I1454" s="228" t="s">
        <v>6645</v>
      </c>
      <c r="J1454" s="229" t="s">
        <v>6605</v>
      </c>
      <c r="K1454" s="230" t="s">
        <v>6646</v>
      </c>
      <c r="L1454" s="231" t="s">
        <v>6643</v>
      </c>
    </row>
    <row r="1455" spans="1:12" s="34" customFormat="1" ht="35.25">
      <c r="A1455" s="222">
        <v>1453</v>
      </c>
      <c r="B1455" s="223" t="s">
        <v>6647</v>
      </c>
      <c r="C1455" s="224"/>
      <c r="D1455" s="224">
        <f>2012-1931</f>
        <v>81</v>
      </c>
      <c r="E1455" s="225">
        <v>11494</v>
      </c>
      <c r="F1455" s="232">
        <v>342051</v>
      </c>
      <c r="G1455" s="227" t="s">
        <v>6648</v>
      </c>
      <c r="H1455" s="230" t="s">
        <v>6649</v>
      </c>
      <c r="I1455" s="233" t="s">
        <v>6537</v>
      </c>
      <c r="J1455" s="229" t="s">
        <v>6605</v>
      </c>
      <c r="K1455" s="230" t="s">
        <v>6650</v>
      </c>
      <c r="L1455" s="231" t="s">
        <v>6504</v>
      </c>
    </row>
    <row r="1456" spans="1:12" s="34" customFormat="1" ht="35.25">
      <c r="A1456" s="222">
        <v>1454</v>
      </c>
      <c r="B1456" s="223" t="s">
        <v>6651</v>
      </c>
      <c r="C1456" s="224" t="s">
        <v>6652</v>
      </c>
      <c r="D1456" s="224">
        <f>2012-1941</f>
        <v>71</v>
      </c>
      <c r="E1456" s="225">
        <v>15288</v>
      </c>
      <c r="F1456" s="226">
        <v>367609</v>
      </c>
      <c r="G1456" s="227">
        <v>984447277</v>
      </c>
      <c r="H1456" s="223" t="s">
        <v>6653</v>
      </c>
      <c r="I1456" s="228" t="s">
        <v>6654</v>
      </c>
      <c r="J1456" s="229" t="s">
        <v>6605</v>
      </c>
      <c r="K1456" s="230" t="s">
        <v>1327</v>
      </c>
      <c r="L1456" s="231">
        <v>21643521</v>
      </c>
    </row>
    <row r="1457" spans="1:12" s="34" customFormat="1" ht="181.5">
      <c r="A1457" s="222">
        <v>1455</v>
      </c>
      <c r="B1457" s="223" t="s">
        <v>6655</v>
      </c>
      <c r="C1457" s="224"/>
      <c r="D1457" s="224">
        <f>2012-1933</f>
        <v>79</v>
      </c>
      <c r="E1457" s="225">
        <v>12130</v>
      </c>
      <c r="F1457" s="226">
        <v>399483</v>
      </c>
      <c r="G1457" s="227" t="s">
        <v>6656</v>
      </c>
      <c r="H1457" s="223" t="s">
        <v>6657</v>
      </c>
      <c r="I1457" s="228" t="s">
        <v>6658</v>
      </c>
      <c r="J1457" s="229" t="s">
        <v>6605</v>
      </c>
      <c r="K1457" s="230" t="s">
        <v>6659</v>
      </c>
      <c r="L1457" s="231" t="s">
        <v>6656</v>
      </c>
    </row>
    <row r="1458" spans="1:12" s="34" customFormat="1" ht="57.75">
      <c r="A1458" s="222">
        <v>1456</v>
      </c>
      <c r="B1458" s="223" t="s">
        <v>6660</v>
      </c>
      <c r="C1458" s="224"/>
      <c r="D1458" s="224">
        <f>2012-1927</f>
        <v>85</v>
      </c>
      <c r="E1458" s="225">
        <v>10176</v>
      </c>
      <c r="F1458" s="226">
        <v>455974</v>
      </c>
      <c r="G1458" s="227">
        <v>21647145</v>
      </c>
      <c r="H1458" s="223" t="s">
        <v>6661</v>
      </c>
      <c r="I1458" s="228" t="s">
        <v>6662</v>
      </c>
      <c r="J1458" s="229" t="s">
        <v>6605</v>
      </c>
      <c r="K1458" s="230" t="s">
        <v>6663</v>
      </c>
      <c r="L1458" s="231">
        <v>21643971</v>
      </c>
    </row>
    <row r="1459" spans="1:12" s="34" customFormat="1" ht="159">
      <c r="A1459" s="222">
        <v>1457</v>
      </c>
      <c r="B1459" s="223" t="s">
        <v>6664</v>
      </c>
      <c r="C1459" s="224"/>
      <c r="D1459" s="234">
        <f>2012-1945</f>
        <v>67</v>
      </c>
      <c r="E1459" s="225">
        <v>16472</v>
      </c>
      <c r="F1459" s="232">
        <v>479810</v>
      </c>
      <c r="G1459" s="227" t="s">
        <v>6665</v>
      </c>
      <c r="H1459" s="230" t="s">
        <v>6666</v>
      </c>
      <c r="I1459" s="233" t="s">
        <v>6667</v>
      </c>
      <c r="J1459" s="229" t="s">
        <v>6605</v>
      </c>
      <c r="K1459" s="230" t="s">
        <v>5908</v>
      </c>
      <c r="L1459" s="231">
        <v>984112150</v>
      </c>
    </row>
    <row r="1460" spans="1:12" s="34" customFormat="1" ht="57.75">
      <c r="A1460" s="222">
        <v>1458</v>
      </c>
      <c r="B1460" s="223" t="s">
        <v>6668</v>
      </c>
      <c r="C1460" s="224" t="s">
        <v>6669</v>
      </c>
      <c r="D1460" s="224">
        <f>2012-1937</f>
        <v>75</v>
      </c>
      <c r="E1460" s="225">
        <v>13861</v>
      </c>
      <c r="F1460" s="226">
        <v>488579</v>
      </c>
      <c r="G1460" s="227"/>
      <c r="H1460" s="223" t="s">
        <v>6670</v>
      </c>
      <c r="I1460" s="228" t="s">
        <v>6671</v>
      </c>
      <c r="J1460" s="229" t="s">
        <v>6605</v>
      </c>
      <c r="K1460" s="230" t="s">
        <v>6672</v>
      </c>
      <c r="L1460" s="231">
        <v>971235879</v>
      </c>
    </row>
    <row r="1461" spans="1:12" s="34" customFormat="1" ht="102.75">
      <c r="A1461" s="222">
        <v>1459</v>
      </c>
      <c r="B1461" s="223" t="s">
        <v>6673</v>
      </c>
      <c r="C1461" s="224" t="s">
        <v>6674</v>
      </c>
      <c r="D1461" s="224">
        <f>2012-1935</f>
        <v>77</v>
      </c>
      <c r="E1461" s="225">
        <v>13046</v>
      </c>
      <c r="F1461" s="232">
        <v>489979</v>
      </c>
      <c r="G1461" s="227" t="s">
        <v>6675</v>
      </c>
      <c r="H1461" s="230" t="s">
        <v>6676</v>
      </c>
      <c r="I1461" s="233" t="s">
        <v>6677</v>
      </c>
      <c r="J1461" s="229" t="s">
        <v>6605</v>
      </c>
      <c r="K1461" s="230" t="s">
        <v>6678</v>
      </c>
      <c r="L1461" s="231" t="s">
        <v>6679</v>
      </c>
    </row>
    <row r="1462" spans="1:12" s="34" customFormat="1" ht="46.5">
      <c r="A1462" s="222">
        <v>1460</v>
      </c>
      <c r="B1462" s="223" t="s">
        <v>6680</v>
      </c>
      <c r="C1462" s="224" t="s">
        <v>6681</v>
      </c>
      <c r="D1462" s="224">
        <f>2012-1946</f>
        <v>66</v>
      </c>
      <c r="E1462" s="225">
        <v>16857</v>
      </c>
      <c r="F1462" s="226">
        <v>506242</v>
      </c>
      <c r="G1462" s="227">
        <v>985122003</v>
      </c>
      <c r="H1462" s="223" t="s">
        <v>6682</v>
      </c>
      <c r="I1462" s="228" t="s">
        <v>6654</v>
      </c>
      <c r="J1462" s="229" t="s">
        <v>6605</v>
      </c>
      <c r="K1462" s="230" t="s">
        <v>1327</v>
      </c>
      <c r="L1462" s="231">
        <v>21643521</v>
      </c>
    </row>
    <row r="1463" spans="1:12" s="34" customFormat="1" ht="46.5">
      <c r="A1463" s="222">
        <v>1461</v>
      </c>
      <c r="B1463" s="223" t="s">
        <v>6683</v>
      </c>
      <c r="C1463" s="224" t="s">
        <v>6684</v>
      </c>
      <c r="D1463" s="224">
        <f>2012-1946</f>
        <v>66</v>
      </c>
      <c r="E1463" s="225">
        <v>16830</v>
      </c>
      <c r="F1463" s="226">
        <v>539488</v>
      </c>
      <c r="G1463" s="227">
        <v>983469464</v>
      </c>
      <c r="H1463" s="223" t="s">
        <v>6685</v>
      </c>
      <c r="I1463" s="228" t="s">
        <v>6686</v>
      </c>
      <c r="J1463" s="229" t="s">
        <v>6605</v>
      </c>
      <c r="K1463" s="230" t="s">
        <v>6687</v>
      </c>
      <c r="L1463" s="231">
        <v>641854</v>
      </c>
    </row>
    <row r="1464" spans="1:12" s="34" customFormat="1" ht="136.5">
      <c r="A1464" s="222">
        <v>1462</v>
      </c>
      <c r="B1464" s="223" t="s">
        <v>6688</v>
      </c>
      <c r="C1464" s="224"/>
      <c r="D1464" s="224">
        <f>2012-1922</f>
        <v>90</v>
      </c>
      <c r="E1464" s="225">
        <v>8282</v>
      </c>
      <c r="F1464" s="226">
        <v>544512</v>
      </c>
      <c r="G1464" s="227">
        <v>642844</v>
      </c>
      <c r="H1464" s="223" t="s">
        <v>6689</v>
      </c>
      <c r="I1464" s="228" t="s">
        <v>6690</v>
      </c>
      <c r="J1464" s="229" t="s">
        <v>6605</v>
      </c>
      <c r="K1464" s="230" t="s">
        <v>6691</v>
      </c>
      <c r="L1464" s="231" t="s">
        <v>6692</v>
      </c>
    </row>
    <row r="1465" spans="1:12" s="34" customFormat="1" ht="46.5">
      <c r="A1465" s="222">
        <v>1463</v>
      </c>
      <c r="B1465" s="223" t="s">
        <v>6693</v>
      </c>
      <c r="C1465" s="224" t="s">
        <v>592</v>
      </c>
      <c r="D1465" s="224">
        <f>2012-1926</f>
        <v>86</v>
      </c>
      <c r="E1465" s="225">
        <v>9743</v>
      </c>
      <c r="F1465" s="226">
        <v>639961</v>
      </c>
      <c r="G1465" s="227">
        <v>21649707</v>
      </c>
      <c r="H1465" s="223" t="s">
        <v>6694</v>
      </c>
      <c r="I1465" s="228" t="s">
        <v>1560</v>
      </c>
      <c r="J1465" s="229" t="s">
        <v>6605</v>
      </c>
      <c r="K1465" s="230" t="s">
        <v>4496</v>
      </c>
      <c r="L1465" s="231">
        <v>982673627</v>
      </c>
    </row>
    <row r="1466" spans="1:12" s="34" customFormat="1" ht="215.25">
      <c r="A1466" s="222">
        <v>1464</v>
      </c>
      <c r="B1466" s="223" t="s">
        <v>6695</v>
      </c>
      <c r="C1466" s="224"/>
      <c r="D1466" s="224">
        <f>2012-1932</f>
        <v>80</v>
      </c>
      <c r="E1466" s="225">
        <v>11893</v>
      </c>
      <c r="F1466" s="226">
        <v>784453</v>
      </c>
      <c r="G1466" s="227"/>
      <c r="H1466" s="223" t="s">
        <v>6696</v>
      </c>
      <c r="I1466" s="228" t="s">
        <v>6697</v>
      </c>
      <c r="J1466" s="229" t="s">
        <v>6605</v>
      </c>
      <c r="K1466" s="230" t="s">
        <v>6698</v>
      </c>
      <c r="L1466" s="231" t="s">
        <v>6699</v>
      </c>
    </row>
    <row r="1467" spans="1:12" s="34" customFormat="1" ht="136.5">
      <c r="A1467" s="222">
        <v>1465</v>
      </c>
      <c r="B1467" s="223" t="s">
        <v>6700</v>
      </c>
      <c r="C1467" s="224"/>
      <c r="D1467" s="224">
        <f>2012-1935</f>
        <v>77</v>
      </c>
      <c r="E1467" s="225">
        <v>13051</v>
      </c>
      <c r="F1467" s="226">
        <v>836726</v>
      </c>
      <c r="G1467" s="227">
        <v>642844</v>
      </c>
      <c r="H1467" s="223" t="s">
        <v>6689</v>
      </c>
      <c r="I1467" s="228" t="s">
        <v>6690</v>
      </c>
      <c r="J1467" s="229" t="s">
        <v>6605</v>
      </c>
      <c r="K1467" s="230" t="s">
        <v>6691</v>
      </c>
      <c r="L1467" s="231" t="s">
        <v>6692</v>
      </c>
    </row>
    <row r="1468" spans="1:12" s="34" customFormat="1" ht="102.75">
      <c r="A1468" s="222">
        <v>1466</v>
      </c>
      <c r="B1468" s="223" t="s">
        <v>6701</v>
      </c>
      <c r="C1468" s="224" t="s">
        <v>6702</v>
      </c>
      <c r="D1468" s="224">
        <f>2012-1947</f>
        <v>65</v>
      </c>
      <c r="E1468" s="225">
        <v>17196</v>
      </c>
      <c r="F1468" s="232">
        <v>1024984</v>
      </c>
      <c r="G1468" s="227" t="s">
        <v>6679</v>
      </c>
      <c r="H1468" s="230" t="s">
        <v>6703</v>
      </c>
      <c r="I1468" s="233" t="s">
        <v>6704</v>
      </c>
      <c r="J1468" s="229" t="s">
        <v>6605</v>
      </c>
      <c r="K1468" s="230" t="s">
        <v>6705</v>
      </c>
      <c r="L1468" s="231" t="s">
        <v>6706</v>
      </c>
    </row>
    <row r="1469" spans="1:12" s="34" customFormat="1" ht="57.75">
      <c r="A1469" s="222">
        <v>1467</v>
      </c>
      <c r="B1469" s="223" t="s">
        <v>6707</v>
      </c>
      <c r="C1469" s="224" t="s">
        <v>6708</v>
      </c>
      <c r="D1469" s="224">
        <f>2012-1945</f>
        <v>67</v>
      </c>
      <c r="E1469" s="225">
        <v>16502</v>
      </c>
      <c r="F1469" s="226">
        <v>1127583</v>
      </c>
      <c r="G1469" s="227">
        <v>21647121</v>
      </c>
      <c r="H1469" s="223" t="s">
        <v>6709</v>
      </c>
      <c r="I1469" s="228" t="s">
        <v>6710</v>
      </c>
      <c r="J1469" s="229" t="s">
        <v>6605</v>
      </c>
      <c r="K1469" s="230" t="s">
        <v>6711</v>
      </c>
      <c r="L1469" s="231">
        <v>21647145</v>
      </c>
    </row>
    <row r="1470" spans="1:12" s="34" customFormat="1" ht="46.5">
      <c r="A1470" s="222">
        <v>1468</v>
      </c>
      <c r="B1470" s="223" t="s">
        <v>6712</v>
      </c>
      <c r="C1470" s="224" t="s">
        <v>6713</v>
      </c>
      <c r="D1470" s="224">
        <f>2012-1946</f>
        <v>66</v>
      </c>
      <c r="E1470" s="225">
        <v>16844</v>
      </c>
      <c r="F1470" s="232">
        <v>1223087</v>
      </c>
      <c r="G1470" s="227" t="s">
        <v>6614</v>
      </c>
      <c r="H1470" s="230" t="s">
        <v>6714</v>
      </c>
      <c r="I1470" s="233" t="s">
        <v>6715</v>
      </c>
      <c r="J1470" s="229" t="s">
        <v>6605</v>
      </c>
      <c r="K1470" s="230"/>
      <c r="L1470" s="231"/>
    </row>
    <row r="1471" spans="1:12" s="34" customFormat="1" ht="91.5">
      <c r="A1471" s="222">
        <v>1469</v>
      </c>
      <c r="B1471" s="223" t="s">
        <v>6716</v>
      </c>
      <c r="C1471" s="224"/>
      <c r="D1471" s="224">
        <f>2012-1943</f>
        <v>69</v>
      </c>
      <c r="E1471" s="225">
        <v>16050</v>
      </c>
      <c r="F1471" s="232">
        <v>1231230</v>
      </c>
      <c r="G1471" s="227" t="s">
        <v>6717</v>
      </c>
      <c r="H1471" s="230" t="s">
        <v>6718</v>
      </c>
      <c r="I1471" s="233" t="s">
        <v>6719</v>
      </c>
      <c r="J1471" s="229" t="s">
        <v>6605</v>
      </c>
      <c r="K1471" s="230"/>
      <c r="L1471" s="231"/>
    </row>
    <row r="1472" spans="1:12" s="34" customFormat="1" ht="102.75">
      <c r="A1472" s="222">
        <v>1470</v>
      </c>
      <c r="B1472" s="223" t="s">
        <v>6720</v>
      </c>
      <c r="C1472" s="224"/>
      <c r="D1472" s="224">
        <f>2012-1942</f>
        <v>70</v>
      </c>
      <c r="E1472" s="225">
        <v>15581</v>
      </c>
      <c r="F1472" s="232">
        <v>1247616</v>
      </c>
      <c r="G1472" s="227" t="s">
        <v>6721</v>
      </c>
      <c r="H1472" s="230" t="s">
        <v>6629</v>
      </c>
      <c r="I1472" s="233" t="s">
        <v>1634</v>
      </c>
      <c r="J1472" s="229" t="s">
        <v>6605</v>
      </c>
      <c r="K1472" s="230"/>
      <c r="L1472" s="231"/>
    </row>
    <row r="1473" spans="1:12" s="34" customFormat="1" ht="91.5">
      <c r="A1473" s="222">
        <v>1471</v>
      </c>
      <c r="B1473" s="223" t="s">
        <v>6722</v>
      </c>
      <c r="C1473" s="224"/>
      <c r="D1473" s="224">
        <f>2012-1934</f>
        <v>78</v>
      </c>
      <c r="E1473" s="225">
        <v>12779</v>
      </c>
      <c r="F1473" s="226">
        <v>1355679</v>
      </c>
      <c r="G1473" s="227" t="s">
        <v>6723</v>
      </c>
      <c r="H1473" s="223" t="s">
        <v>6724</v>
      </c>
      <c r="I1473" s="228" t="s">
        <v>6725</v>
      </c>
      <c r="J1473" s="229" t="s">
        <v>6605</v>
      </c>
      <c r="K1473" s="230" t="s">
        <v>6726</v>
      </c>
      <c r="L1473" s="231" t="s">
        <v>6723</v>
      </c>
    </row>
    <row r="1474" spans="1:12" s="34" customFormat="1" ht="35.25">
      <c r="A1474" s="222">
        <v>1472</v>
      </c>
      <c r="B1474" s="223" t="s">
        <v>6727</v>
      </c>
      <c r="C1474" s="224"/>
      <c r="D1474" s="224">
        <f>2012-1946</f>
        <v>66</v>
      </c>
      <c r="E1474" s="225">
        <v>17015</v>
      </c>
      <c r="F1474" s="232">
        <v>1535250</v>
      </c>
      <c r="G1474" s="227" t="s">
        <v>6648</v>
      </c>
      <c r="H1474" s="230" t="s">
        <v>6728</v>
      </c>
      <c r="I1474" s="233" t="s">
        <v>6537</v>
      </c>
      <c r="J1474" s="229" t="s">
        <v>6605</v>
      </c>
      <c r="K1474" s="230" t="s">
        <v>6729</v>
      </c>
      <c r="L1474" s="231" t="s">
        <v>6730</v>
      </c>
    </row>
    <row r="1475" spans="1:12" s="34" customFormat="1" ht="91.5">
      <c r="A1475" s="222">
        <v>1473</v>
      </c>
      <c r="B1475" s="223" t="s">
        <v>6731</v>
      </c>
      <c r="C1475" s="224"/>
      <c r="D1475" s="224">
        <f>2012-1942</f>
        <v>70</v>
      </c>
      <c r="E1475" s="225">
        <v>15550</v>
      </c>
      <c r="F1475" s="232">
        <v>1708392</v>
      </c>
      <c r="G1475" s="227" t="s">
        <v>6717</v>
      </c>
      <c r="H1475" s="230" t="s">
        <v>6718</v>
      </c>
      <c r="I1475" s="233" t="s">
        <v>6719</v>
      </c>
      <c r="J1475" s="229" t="s">
        <v>6605</v>
      </c>
      <c r="K1475" s="230"/>
      <c r="L1475" s="231"/>
    </row>
    <row r="1476" spans="1:12" s="34" customFormat="1" ht="69">
      <c r="A1476" s="222">
        <v>1474</v>
      </c>
      <c r="B1476" s="223" t="s">
        <v>6732</v>
      </c>
      <c r="C1476" s="224" t="s">
        <v>6733</v>
      </c>
      <c r="D1476" s="224">
        <f>2012-1945</f>
        <v>67</v>
      </c>
      <c r="E1476" s="225">
        <v>16673</v>
      </c>
      <c r="F1476" s="226">
        <v>1842666</v>
      </c>
      <c r="G1476" s="227" t="s">
        <v>6734</v>
      </c>
      <c r="H1476" s="223" t="s">
        <v>1527</v>
      </c>
      <c r="I1476" s="228" t="s">
        <v>6735</v>
      </c>
      <c r="J1476" s="229" t="s">
        <v>6605</v>
      </c>
      <c r="K1476" s="230" t="s">
        <v>6414</v>
      </c>
      <c r="L1476" s="231" t="s">
        <v>6411</v>
      </c>
    </row>
    <row r="1477" spans="1:12" s="34" customFormat="1" ht="102.75">
      <c r="A1477" s="222">
        <v>1475</v>
      </c>
      <c r="B1477" s="223" t="s">
        <v>6736</v>
      </c>
      <c r="C1477" s="224"/>
      <c r="D1477" s="224">
        <f>2012-1937</f>
        <v>75</v>
      </c>
      <c r="E1477" s="225">
        <v>13869</v>
      </c>
      <c r="F1477" s="226">
        <v>1993204</v>
      </c>
      <c r="G1477" s="227" t="s">
        <v>6737</v>
      </c>
      <c r="H1477" s="223" t="s">
        <v>6738</v>
      </c>
      <c r="I1477" s="228" t="s">
        <v>6739</v>
      </c>
      <c r="J1477" s="229" t="s">
        <v>6605</v>
      </c>
      <c r="K1477" s="230"/>
      <c r="L1477" s="231" t="s">
        <v>6737</v>
      </c>
    </row>
    <row r="1478" spans="1:12" s="34" customFormat="1" ht="204">
      <c r="A1478" s="222">
        <v>1476</v>
      </c>
      <c r="B1478" s="223" t="s">
        <v>6740</v>
      </c>
      <c r="C1478" s="224"/>
      <c r="D1478" s="224">
        <f>2012-1946</f>
        <v>66</v>
      </c>
      <c r="E1478" s="225">
        <v>17003</v>
      </c>
      <c r="F1478" s="226">
        <v>2126622</v>
      </c>
      <c r="G1478" s="227" t="s">
        <v>6741</v>
      </c>
      <c r="H1478" s="223" t="s">
        <v>6742</v>
      </c>
      <c r="I1478" s="228" t="s">
        <v>6743</v>
      </c>
      <c r="J1478" s="229" t="s">
        <v>6605</v>
      </c>
      <c r="K1478" s="230"/>
      <c r="L1478" s="231"/>
    </row>
    <row r="1479" spans="1:12" s="34" customFormat="1" ht="91.5">
      <c r="A1479" s="222">
        <v>1477</v>
      </c>
      <c r="B1479" s="223" t="s">
        <v>6744</v>
      </c>
      <c r="C1479" s="224"/>
      <c r="D1479" s="224">
        <f>2012-1946</f>
        <v>66</v>
      </c>
      <c r="E1479" s="225">
        <v>17149</v>
      </c>
      <c r="F1479" s="232">
        <v>2133115</v>
      </c>
      <c r="G1479" s="227" t="s">
        <v>6628</v>
      </c>
      <c r="H1479" s="230" t="s">
        <v>6629</v>
      </c>
      <c r="I1479" s="233" t="s">
        <v>6630</v>
      </c>
      <c r="J1479" s="229" t="s">
        <v>6605</v>
      </c>
      <c r="K1479" s="230"/>
      <c r="L1479" s="231"/>
    </row>
    <row r="1480" spans="1:12" s="34" customFormat="1" ht="91.5">
      <c r="A1480" s="222">
        <v>1478</v>
      </c>
      <c r="B1480" s="223" t="s">
        <v>6745</v>
      </c>
      <c r="C1480" s="224"/>
      <c r="D1480" s="224">
        <f>2012-1945</f>
        <v>67</v>
      </c>
      <c r="E1480" s="225">
        <v>16608</v>
      </c>
      <c r="F1480" s="226">
        <v>2243619</v>
      </c>
      <c r="G1480" s="227" t="s">
        <v>6723</v>
      </c>
      <c r="H1480" s="223" t="s">
        <v>6724</v>
      </c>
      <c r="I1480" s="228" t="s">
        <v>6725</v>
      </c>
      <c r="J1480" s="229" t="s">
        <v>6605</v>
      </c>
      <c r="K1480" s="230" t="s">
        <v>6726</v>
      </c>
      <c r="L1480" s="231" t="s">
        <v>6723</v>
      </c>
    </row>
    <row r="1481" spans="1:12" s="34" customFormat="1" ht="80.25">
      <c r="A1481" s="222">
        <v>1479</v>
      </c>
      <c r="B1481" s="223" t="s">
        <v>6746</v>
      </c>
      <c r="C1481" s="224"/>
      <c r="D1481" s="224">
        <v>75</v>
      </c>
      <c r="E1481" s="225">
        <v>13782</v>
      </c>
      <c r="F1481" s="232">
        <v>2497213</v>
      </c>
      <c r="G1481" s="227" t="s">
        <v>6747</v>
      </c>
      <c r="H1481" s="230" t="s">
        <v>6748</v>
      </c>
      <c r="I1481" s="233" t="s">
        <v>6749</v>
      </c>
      <c r="J1481" s="229" t="s">
        <v>6605</v>
      </c>
      <c r="K1481" s="230" t="s">
        <v>6750</v>
      </c>
      <c r="L1481" s="231" t="s">
        <v>6751</v>
      </c>
    </row>
    <row r="1482" spans="1:12" s="34" customFormat="1" ht="69">
      <c r="A1482" s="222">
        <v>1480</v>
      </c>
      <c r="B1482" s="223" t="s">
        <v>6752</v>
      </c>
      <c r="C1482" s="224" t="s">
        <v>531</v>
      </c>
      <c r="D1482" s="224">
        <f>2012-1926</f>
        <v>86</v>
      </c>
      <c r="E1482" s="225">
        <v>9779</v>
      </c>
      <c r="F1482" s="232">
        <v>2501607</v>
      </c>
      <c r="G1482" s="227" t="s">
        <v>6753</v>
      </c>
      <c r="H1482" s="230" t="s">
        <v>1280</v>
      </c>
      <c r="I1482" s="233" t="s">
        <v>6754</v>
      </c>
      <c r="J1482" s="229" t="s">
        <v>6605</v>
      </c>
      <c r="K1482" s="230" t="s">
        <v>6755</v>
      </c>
      <c r="L1482" s="231" t="s">
        <v>6753</v>
      </c>
    </row>
    <row r="1483" spans="1:12" s="34" customFormat="1" ht="80.25">
      <c r="A1483" s="222">
        <v>1481</v>
      </c>
      <c r="B1483" s="223" t="s">
        <v>6756</v>
      </c>
      <c r="C1483" s="224"/>
      <c r="D1483" s="224">
        <f>2012-1929</f>
        <v>83</v>
      </c>
      <c r="E1483" s="225">
        <v>10699</v>
      </c>
      <c r="F1483" s="232">
        <v>2505861</v>
      </c>
      <c r="G1483" s="227" t="s">
        <v>6757</v>
      </c>
      <c r="H1483" s="230" t="s">
        <v>6758</v>
      </c>
      <c r="I1483" s="233" t="s">
        <v>6759</v>
      </c>
      <c r="J1483" s="229" t="s">
        <v>6605</v>
      </c>
      <c r="K1483" s="230"/>
      <c r="L1483" s="231"/>
    </row>
    <row r="1484" spans="1:12" s="34" customFormat="1" ht="215.25">
      <c r="A1484" s="222">
        <v>1482</v>
      </c>
      <c r="B1484" s="223" t="s">
        <v>6760</v>
      </c>
      <c r="C1484" s="224"/>
      <c r="D1484" s="234">
        <f>2012-1938</f>
        <v>74</v>
      </c>
      <c r="E1484" s="225">
        <v>14061</v>
      </c>
      <c r="F1484" s="232">
        <v>2511544</v>
      </c>
      <c r="G1484" s="227"/>
      <c r="H1484" s="230" t="s">
        <v>6474</v>
      </c>
      <c r="I1484" s="233" t="s">
        <v>6761</v>
      </c>
      <c r="J1484" s="229" t="s">
        <v>6605</v>
      </c>
      <c r="K1484" s="230" t="s">
        <v>6762</v>
      </c>
      <c r="L1484" s="231">
        <v>972728703</v>
      </c>
    </row>
    <row r="1485" spans="1:12" s="34" customFormat="1" ht="102.75">
      <c r="A1485" s="222">
        <v>1483</v>
      </c>
      <c r="B1485" s="223" t="s">
        <v>6763</v>
      </c>
      <c r="C1485" s="224"/>
      <c r="D1485" s="224">
        <f>2012-1947</f>
        <v>65</v>
      </c>
      <c r="E1485" s="225">
        <v>17232</v>
      </c>
      <c r="F1485" s="232">
        <v>3386440</v>
      </c>
      <c r="G1485" s="227" t="s">
        <v>1632</v>
      </c>
      <c r="H1485" s="230" t="s">
        <v>6764</v>
      </c>
      <c r="I1485" s="233" t="s">
        <v>1634</v>
      </c>
      <c r="J1485" s="229" t="s">
        <v>6605</v>
      </c>
      <c r="K1485" s="230"/>
      <c r="L1485" s="231"/>
    </row>
    <row r="1486" spans="1:12" s="34" customFormat="1" ht="46.5">
      <c r="A1486" s="222">
        <v>1484</v>
      </c>
      <c r="B1486" s="223" t="s">
        <v>6765</v>
      </c>
      <c r="C1486" s="224" t="s">
        <v>6766</v>
      </c>
      <c r="D1486" s="224">
        <f>2012-1930</f>
        <v>82</v>
      </c>
      <c r="E1486" s="225">
        <v>11163</v>
      </c>
      <c r="F1486" s="226">
        <v>3598668</v>
      </c>
      <c r="G1486" s="227"/>
      <c r="H1486" s="223" t="s">
        <v>6767</v>
      </c>
      <c r="I1486" s="228" t="s">
        <v>6768</v>
      </c>
      <c r="J1486" s="229" t="s">
        <v>6605</v>
      </c>
      <c r="K1486" s="230" t="s">
        <v>6414</v>
      </c>
      <c r="L1486" s="231">
        <v>647513</v>
      </c>
    </row>
    <row r="1487" spans="1:12" s="34" customFormat="1" ht="57.75">
      <c r="A1487" s="222">
        <v>1485</v>
      </c>
      <c r="B1487" s="223" t="s">
        <v>6769</v>
      </c>
      <c r="C1487" s="224"/>
      <c r="D1487" s="224">
        <f>2012-1933</f>
        <v>79</v>
      </c>
      <c r="E1487" s="225">
        <v>12289</v>
      </c>
      <c r="F1487" s="232">
        <v>4286523</v>
      </c>
      <c r="G1487" s="227" t="s">
        <v>6770</v>
      </c>
      <c r="H1487" s="230" t="s">
        <v>6771</v>
      </c>
      <c r="I1487" s="233" t="s">
        <v>6772</v>
      </c>
      <c r="J1487" s="229" t="s">
        <v>6605</v>
      </c>
      <c r="K1487" s="230" t="s">
        <v>6773</v>
      </c>
      <c r="L1487" s="231" t="s">
        <v>6774</v>
      </c>
    </row>
    <row r="1488" spans="1:12" s="34" customFormat="1" ht="181.5">
      <c r="A1488" s="222">
        <v>1486</v>
      </c>
      <c r="B1488" s="223" t="s">
        <v>6775</v>
      </c>
      <c r="C1488" s="224"/>
      <c r="D1488" s="234">
        <f>2012-1930</f>
        <v>82</v>
      </c>
      <c r="E1488" s="225">
        <v>11314</v>
      </c>
      <c r="F1488" s="232">
        <v>7039147</v>
      </c>
      <c r="G1488" s="227">
        <v>982443709</v>
      </c>
      <c r="H1488" s="230" t="s">
        <v>6776</v>
      </c>
      <c r="I1488" s="233" t="s">
        <v>6777</v>
      </c>
      <c r="J1488" s="229" t="s">
        <v>6605</v>
      </c>
      <c r="K1488" s="230" t="s">
        <v>6778</v>
      </c>
      <c r="L1488" s="231">
        <v>982191566</v>
      </c>
    </row>
    <row r="1489" spans="1:12" s="34" customFormat="1" ht="46.5">
      <c r="A1489" s="222">
        <v>1487</v>
      </c>
      <c r="B1489" s="223" t="s">
        <v>6779</v>
      </c>
      <c r="C1489" s="224"/>
      <c r="D1489" s="224">
        <f>2012-1945</f>
        <v>67</v>
      </c>
      <c r="E1489" s="225">
        <v>16798</v>
      </c>
      <c r="F1489" s="226">
        <v>2508628</v>
      </c>
      <c r="G1489" s="227" t="s">
        <v>6780</v>
      </c>
      <c r="H1489" s="223" t="s">
        <v>6781</v>
      </c>
      <c r="I1489" s="228" t="s">
        <v>6782</v>
      </c>
      <c r="J1489" s="229" t="s">
        <v>529</v>
      </c>
      <c r="K1489" s="230" t="s">
        <v>6783</v>
      </c>
      <c r="L1489" s="231" t="s">
        <v>6784</v>
      </c>
    </row>
    <row r="1490" spans="1:12" s="34" customFormat="1" ht="46.5">
      <c r="A1490" s="222">
        <v>1488</v>
      </c>
      <c r="B1490" s="223" t="s">
        <v>4870</v>
      </c>
      <c r="C1490" s="224" t="s">
        <v>6785</v>
      </c>
      <c r="D1490" s="234">
        <f>2012-1940</f>
        <v>72</v>
      </c>
      <c r="E1490" s="225">
        <v>14791</v>
      </c>
      <c r="F1490" s="232">
        <v>376793</v>
      </c>
      <c r="G1490" s="227"/>
      <c r="H1490" s="230" t="s">
        <v>6786</v>
      </c>
      <c r="I1490" s="233" t="s">
        <v>6787</v>
      </c>
      <c r="J1490" s="229" t="s">
        <v>6788</v>
      </c>
      <c r="K1490" s="230" t="s">
        <v>6789</v>
      </c>
      <c r="L1490" s="231">
        <v>981796207</v>
      </c>
    </row>
    <row r="1491" spans="1:12" s="34" customFormat="1" ht="35.25">
      <c r="A1491" s="222">
        <v>1489</v>
      </c>
      <c r="B1491" s="223" t="s">
        <v>6790</v>
      </c>
      <c r="C1491" s="224" t="s">
        <v>488</v>
      </c>
      <c r="D1491" s="234">
        <f>2012-1947</f>
        <v>65</v>
      </c>
      <c r="E1491" s="225">
        <v>17434</v>
      </c>
      <c r="F1491" s="232">
        <v>438057</v>
      </c>
      <c r="G1491" s="227" t="s">
        <v>6791</v>
      </c>
      <c r="H1491" s="230" t="s">
        <v>6792</v>
      </c>
      <c r="I1491" s="233" t="s">
        <v>6793</v>
      </c>
      <c r="J1491" s="229" t="s">
        <v>6788</v>
      </c>
      <c r="K1491" s="230" t="s">
        <v>6789</v>
      </c>
      <c r="L1491" s="231">
        <v>981796207</v>
      </c>
    </row>
    <row r="1492" spans="1:12" s="34" customFormat="1" ht="102.75">
      <c r="A1492" s="222">
        <v>1490</v>
      </c>
      <c r="B1492" s="223" t="s">
        <v>6794</v>
      </c>
      <c r="C1492" s="224" t="s">
        <v>6795</v>
      </c>
      <c r="D1492" s="234">
        <f>2012-1939</f>
        <v>73</v>
      </c>
      <c r="E1492" s="225">
        <v>14439</v>
      </c>
      <c r="F1492" s="232">
        <v>2906935</v>
      </c>
      <c r="G1492" s="227" t="s">
        <v>6796</v>
      </c>
      <c r="H1492" s="230" t="s">
        <v>6797</v>
      </c>
      <c r="I1492" s="233" t="s">
        <v>6798</v>
      </c>
      <c r="J1492" s="229" t="s">
        <v>6788</v>
      </c>
      <c r="K1492" s="230" t="s">
        <v>6789</v>
      </c>
      <c r="L1492" s="231">
        <v>981796207</v>
      </c>
    </row>
    <row r="1493" spans="1:12" s="34" customFormat="1" ht="80.25">
      <c r="A1493" s="222">
        <v>1491</v>
      </c>
      <c r="B1493" s="223" t="s">
        <v>6799</v>
      </c>
      <c r="C1493" s="224"/>
      <c r="D1493" s="224">
        <f>2012-1944</f>
        <v>68</v>
      </c>
      <c r="E1493" s="225">
        <v>16344</v>
      </c>
      <c r="F1493" s="226">
        <v>541220</v>
      </c>
      <c r="G1493" s="227"/>
      <c r="H1493" s="223" t="s">
        <v>6800</v>
      </c>
      <c r="I1493" s="228" t="s">
        <v>6801</v>
      </c>
      <c r="J1493" s="229" t="s">
        <v>6802</v>
      </c>
      <c r="K1493" s="230"/>
      <c r="L1493" s="231"/>
    </row>
    <row r="1494" spans="1:12" s="34" customFormat="1" ht="91.5">
      <c r="A1494" s="222">
        <v>1492</v>
      </c>
      <c r="B1494" s="223" t="s">
        <v>6803</v>
      </c>
      <c r="C1494" s="224"/>
      <c r="D1494" s="224">
        <v>79</v>
      </c>
      <c r="E1494" s="225">
        <v>12229</v>
      </c>
      <c r="F1494" s="232">
        <v>665744</v>
      </c>
      <c r="G1494" s="227" t="s">
        <v>6804</v>
      </c>
      <c r="H1494" s="230" t="s">
        <v>6805</v>
      </c>
      <c r="I1494" s="228" t="s">
        <v>6806</v>
      </c>
      <c r="J1494" s="229" t="s">
        <v>6802</v>
      </c>
      <c r="K1494" s="230"/>
      <c r="L1494" s="231"/>
    </row>
    <row r="1495" spans="1:12" s="34" customFormat="1" ht="57.75">
      <c r="A1495" s="222">
        <v>1493</v>
      </c>
      <c r="B1495" s="223" t="s">
        <v>6807</v>
      </c>
      <c r="C1495" s="224" t="s">
        <v>6209</v>
      </c>
      <c r="D1495" s="224">
        <f>2012-1940</f>
        <v>72</v>
      </c>
      <c r="E1495" s="225">
        <v>14730</v>
      </c>
      <c r="F1495" s="226">
        <v>978329</v>
      </c>
      <c r="G1495" s="227">
        <v>976165757</v>
      </c>
      <c r="H1495" s="223" t="s">
        <v>6808</v>
      </c>
      <c r="I1495" s="228" t="s">
        <v>6809</v>
      </c>
      <c r="J1495" s="229" t="s">
        <v>6802</v>
      </c>
      <c r="K1495" s="230" t="s">
        <v>6810</v>
      </c>
      <c r="L1495" s="231">
        <v>981570618</v>
      </c>
    </row>
    <row r="1496" spans="1:12" s="34" customFormat="1" ht="147.75">
      <c r="A1496" s="222">
        <v>1494</v>
      </c>
      <c r="B1496" s="223" t="s">
        <v>6811</v>
      </c>
      <c r="C1496" s="224"/>
      <c r="D1496" s="224">
        <f>2012-1934</f>
        <v>78</v>
      </c>
      <c r="E1496" s="225">
        <v>12654</v>
      </c>
      <c r="F1496" s="226">
        <v>1366921</v>
      </c>
      <c r="G1496" s="227" t="s">
        <v>6812</v>
      </c>
      <c r="H1496" s="223" t="s">
        <v>6813</v>
      </c>
      <c r="I1496" s="228" t="s">
        <v>6814</v>
      </c>
      <c r="J1496" s="229" t="s">
        <v>6802</v>
      </c>
      <c r="K1496" s="230"/>
      <c r="L1496" s="231"/>
    </row>
    <row r="1497" spans="1:12" s="34" customFormat="1" ht="46.5">
      <c r="A1497" s="222">
        <v>1495</v>
      </c>
      <c r="B1497" s="223" t="s">
        <v>6815</v>
      </c>
      <c r="C1497" s="224"/>
      <c r="D1497" s="224">
        <f>2012-1928</f>
        <v>84</v>
      </c>
      <c r="E1497" s="225">
        <v>10413</v>
      </c>
      <c r="F1497" s="226">
        <v>1535615</v>
      </c>
      <c r="G1497" s="227" t="s">
        <v>6816</v>
      </c>
      <c r="H1497" s="223" t="s">
        <v>4312</v>
      </c>
      <c r="I1497" s="228" t="s">
        <v>6817</v>
      </c>
      <c r="J1497" s="229" t="s">
        <v>6802</v>
      </c>
      <c r="K1497" s="230" t="s">
        <v>6818</v>
      </c>
      <c r="L1497" s="231" t="s">
        <v>6819</v>
      </c>
    </row>
    <row r="1498" spans="1:12" s="34" customFormat="1" ht="102.75">
      <c r="A1498" s="222">
        <v>1496</v>
      </c>
      <c r="B1498" s="223" t="s">
        <v>6820</v>
      </c>
      <c r="C1498" s="224"/>
      <c r="D1498" s="234">
        <f>2012-1940</f>
        <v>72</v>
      </c>
      <c r="E1498" s="225">
        <v>14856</v>
      </c>
      <c r="F1498" s="232">
        <v>1649200</v>
      </c>
      <c r="G1498" s="227" t="s">
        <v>6821</v>
      </c>
      <c r="H1498" s="230" t="s">
        <v>6822</v>
      </c>
      <c r="I1498" s="233" t="s">
        <v>6823</v>
      </c>
      <c r="J1498" s="229" t="s">
        <v>6802</v>
      </c>
      <c r="K1498" s="230" t="s">
        <v>4641</v>
      </c>
      <c r="L1498" s="231" t="s">
        <v>4642</v>
      </c>
    </row>
    <row r="1499" spans="1:12" s="34" customFormat="1" ht="35.25">
      <c r="A1499" s="222">
        <v>1497</v>
      </c>
      <c r="B1499" s="223" t="s">
        <v>6824</v>
      </c>
      <c r="C1499" s="224" t="s">
        <v>6825</v>
      </c>
      <c r="D1499" s="224">
        <f>2012-1929</f>
        <v>83</v>
      </c>
      <c r="E1499" s="225">
        <v>10725</v>
      </c>
      <c r="F1499" s="226">
        <v>1906609</v>
      </c>
      <c r="G1499" s="227">
        <v>984197658</v>
      </c>
      <c r="H1499" s="223" t="s">
        <v>6826</v>
      </c>
      <c r="I1499" s="228" t="s">
        <v>6827</v>
      </c>
      <c r="J1499" s="229" t="s">
        <v>6802</v>
      </c>
      <c r="K1499" s="230" t="s">
        <v>6828</v>
      </c>
      <c r="L1499" s="231">
        <v>984197658</v>
      </c>
    </row>
    <row r="1500" spans="1:12" s="34" customFormat="1" ht="91.5">
      <c r="A1500" s="222">
        <v>1498</v>
      </c>
      <c r="B1500" s="223" t="s">
        <v>6829</v>
      </c>
      <c r="C1500" s="224"/>
      <c r="D1500" s="224">
        <f>2012-1922</f>
        <v>90</v>
      </c>
      <c r="E1500" s="225">
        <v>8289</v>
      </c>
      <c r="F1500" s="226">
        <v>2024090</v>
      </c>
      <c r="G1500" s="227"/>
      <c r="H1500" s="223" t="s">
        <v>6830</v>
      </c>
      <c r="I1500" s="228" t="s">
        <v>6831</v>
      </c>
      <c r="J1500" s="229" t="s">
        <v>6802</v>
      </c>
      <c r="K1500" s="223" t="s">
        <v>6832</v>
      </c>
      <c r="L1500" s="228" t="s">
        <v>6833</v>
      </c>
    </row>
    <row r="1501" spans="1:12" s="34" customFormat="1" ht="46.5">
      <c r="A1501" s="222">
        <v>1499</v>
      </c>
      <c r="B1501" s="223" t="s">
        <v>6834</v>
      </c>
      <c r="C1501" s="224"/>
      <c r="D1501" s="224">
        <f>2012-1937</f>
        <v>75</v>
      </c>
      <c r="E1501" s="225">
        <v>13668</v>
      </c>
      <c r="F1501" s="226">
        <v>2084911</v>
      </c>
      <c r="G1501" s="227">
        <v>984870099</v>
      </c>
      <c r="H1501" s="223" t="s">
        <v>6835</v>
      </c>
      <c r="I1501" s="228" t="s">
        <v>6836</v>
      </c>
      <c r="J1501" s="229" t="s">
        <v>6802</v>
      </c>
      <c r="K1501" s="230" t="s">
        <v>6837</v>
      </c>
      <c r="L1501" s="231">
        <v>984870099</v>
      </c>
    </row>
    <row r="1502" spans="1:12" s="34" customFormat="1" ht="114">
      <c r="A1502" s="222">
        <v>1500</v>
      </c>
      <c r="B1502" s="223" t="s">
        <v>6838</v>
      </c>
      <c r="C1502" s="224"/>
      <c r="D1502" s="224">
        <f>2012-1943</f>
        <v>69</v>
      </c>
      <c r="E1502" s="225">
        <v>15712</v>
      </c>
      <c r="F1502" s="226">
        <v>2130326</v>
      </c>
      <c r="G1502" s="247" t="s">
        <v>6839</v>
      </c>
      <c r="H1502" s="223" t="s">
        <v>6840</v>
      </c>
      <c r="I1502" s="228" t="s">
        <v>6841</v>
      </c>
      <c r="J1502" s="229" t="s">
        <v>6802</v>
      </c>
      <c r="K1502" s="230" t="s">
        <v>6842</v>
      </c>
      <c r="L1502" s="231" t="s">
        <v>6843</v>
      </c>
    </row>
    <row r="1503" spans="1:12" s="34" customFormat="1" ht="46.5">
      <c r="A1503" s="222">
        <v>1501</v>
      </c>
      <c r="B1503" s="223" t="s">
        <v>6844</v>
      </c>
      <c r="C1503" s="224"/>
      <c r="D1503" s="224">
        <f>2012-1930</f>
        <v>82</v>
      </c>
      <c r="E1503" s="225">
        <v>11076</v>
      </c>
      <c r="F1503" s="226">
        <v>2161829</v>
      </c>
      <c r="G1503" s="227">
        <v>984870099</v>
      </c>
      <c r="H1503" s="223" t="s">
        <v>6835</v>
      </c>
      <c r="I1503" s="228" t="s">
        <v>6836</v>
      </c>
      <c r="J1503" s="229" t="s">
        <v>6802</v>
      </c>
      <c r="K1503" s="230" t="s">
        <v>6837</v>
      </c>
      <c r="L1503" s="231">
        <v>984870099</v>
      </c>
    </row>
    <row r="1504" spans="1:12" s="34" customFormat="1" ht="35.25">
      <c r="A1504" s="222">
        <v>1502</v>
      </c>
      <c r="B1504" s="223" t="s">
        <v>6845</v>
      </c>
      <c r="C1504" s="224" t="s">
        <v>6846</v>
      </c>
      <c r="D1504" s="224">
        <f>2012-1935</f>
        <v>77</v>
      </c>
      <c r="E1504" s="225">
        <v>13028</v>
      </c>
      <c r="F1504" s="226">
        <v>2460463</v>
      </c>
      <c r="G1504" s="227">
        <v>984197658</v>
      </c>
      <c r="H1504" s="223" t="s">
        <v>6826</v>
      </c>
      <c r="I1504" s="228" t="s">
        <v>6827</v>
      </c>
      <c r="J1504" s="229" t="s">
        <v>6802</v>
      </c>
      <c r="K1504" s="230" t="s">
        <v>6828</v>
      </c>
      <c r="L1504" s="231">
        <v>984197658</v>
      </c>
    </row>
    <row r="1505" spans="1:12" s="34" customFormat="1" ht="35.25">
      <c r="A1505" s="222">
        <v>1503</v>
      </c>
      <c r="B1505" s="223" t="s">
        <v>6847</v>
      </c>
      <c r="C1505" s="224"/>
      <c r="D1505" s="224">
        <f>2012-1941</f>
        <v>71</v>
      </c>
      <c r="E1505" s="225">
        <v>15270</v>
      </c>
      <c r="F1505" s="232">
        <v>3918849</v>
      </c>
      <c r="G1505" s="227" t="s">
        <v>6848</v>
      </c>
      <c r="H1505" s="230" t="s">
        <v>6849</v>
      </c>
      <c r="I1505" s="233" t="s">
        <v>6850</v>
      </c>
      <c r="J1505" s="229" t="s">
        <v>6802</v>
      </c>
      <c r="K1505" s="230" t="s">
        <v>6851</v>
      </c>
      <c r="L1505" s="231" t="s">
        <v>6852</v>
      </c>
    </row>
    <row r="1506" spans="1:12" s="34" customFormat="1" ht="57.75">
      <c r="A1506" s="222">
        <v>1504</v>
      </c>
      <c r="B1506" s="223" t="s">
        <v>6853</v>
      </c>
      <c r="C1506" s="224"/>
      <c r="D1506" s="224">
        <f>2012-1946</f>
        <v>66</v>
      </c>
      <c r="E1506" s="225">
        <v>16873</v>
      </c>
      <c r="F1506" s="226">
        <v>3170653</v>
      </c>
      <c r="G1506" s="227" t="s">
        <v>6854</v>
      </c>
      <c r="H1506" s="223" t="s">
        <v>6855</v>
      </c>
      <c r="I1506" s="228" t="s">
        <v>6856</v>
      </c>
      <c r="J1506" s="229" t="s">
        <v>6857</v>
      </c>
      <c r="K1506" s="230"/>
      <c r="L1506" s="231"/>
    </row>
    <row r="1507" spans="1:12" s="34" customFormat="1" ht="35.25">
      <c r="A1507" s="222">
        <v>1505</v>
      </c>
      <c r="B1507" s="223" t="s">
        <v>6858</v>
      </c>
      <c r="C1507" s="224"/>
      <c r="D1507" s="224">
        <f>2012-1936</f>
        <v>76</v>
      </c>
      <c r="E1507" s="225">
        <v>13232</v>
      </c>
      <c r="F1507" s="226">
        <v>3282803</v>
      </c>
      <c r="G1507" s="227">
        <v>984492391</v>
      </c>
      <c r="H1507" s="223" t="s">
        <v>3310</v>
      </c>
      <c r="I1507" s="228" t="s">
        <v>6859</v>
      </c>
      <c r="J1507" s="229" t="s">
        <v>6857</v>
      </c>
      <c r="K1507" s="230" t="s">
        <v>6860</v>
      </c>
      <c r="L1507" s="231">
        <v>984238167</v>
      </c>
    </row>
    <row r="1508" spans="1:12" s="34" customFormat="1" ht="192.75">
      <c r="A1508" s="222">
        <v>1506</v>
      </c>
      <c r="B1508" s="223" t="s">
        <v>6861</v>
      </c>
      <c r="C1508" s="224"/>
      <c r="D1508" s="234">
        <f>2012-1926</f>
        <v>86</v>
      </c>
      <c r="E1508" s="225">
        <v>9790</v>
      </c>
      <c r="F1508" s="235">
        <v>320724</v>
      </c>
      <c r="G1508" s="227" t="s">
        <v>6862</v>
      </c>
      <c r="H1508" s="230" t="s">
        <v>6863</v>
      </c>
      <c r="I1508" s="233" t="s">
        <v>6864</v>
      </c>
      <c r="J1508" s="229" t="s">
        <v>6865</v>
      </c>
      <c r="K1508" s="224" t="s">
        <v>6866</v>
      </c>
      <c r="L1508" s="231" t="s">
        <v>6867</v>
      </c>
    </row>
    <row r="1509" spans="1:12" s="34" customFormat="1" ht="215.25">
      <c r="A1509" s="222">
        <v>1507</v>
      </c>
      <c r="B1509" s="223" t="s">
        <v>6868</v>
      </c>
      <c r="C1509" s="224"/>
      <c r="D1509" s="224">
        <f>2012-1940</f>
        <v>72</v>
      </c>
      <c r="E1509" s="225">
        <v>14636</v>
      </c>
      <c r="F1509" s="226">
        <v>473077</v>
      </c>
      <c r="G1509" s="227" t="s">
        <v>6869</v>
      </c>
      <c r="H1509" s="223" t="s">
        <v>6870</v>
      </c>
      <c r="I1509" s="228" t="s">
        <v>6871</v>
      </c>
      <c r="J1509" s="229" t="s">
        <v>6865</v>
      </c>
      <c r="K1509" s="223" t="s">
        <v>6872</v>
      </c>
      <c r="L1509" s="228" t="s">
        <v>6873</v>
      </c>
    </row>
    <row r="1510" spans="1:12" s="34" customFormat="1" ht="215.25">
      <c r="A1510" s="222">
        <v>1508</v>
      </c>
      <c r="B1510" s="223" t="s">
        <v>6874</v>
      </c>
      <c r="C1510" s="224"/>
      <c r="D1510" s="224">
        <f>2012-1944</f>
        <v>68</v>
      </c>
      <c r="E1510" s="225">
        <v>16284</v>
      </c>
      <c r="F1510" s="226">
        <v>1174082</v>
      </c>
      <c r="G1510" s="227" t="s">
        <v>6869</v>
      </c>
      <c r="H1510" s="223" t="s">
        <v>6875</v>
      </c>
      <c r="I1510" s="228" t="s">
        <v>6871</v>
      </c>
      <c r="J1510" s="229" t="s">
        <v>6865</v>
      </c>
      <c r="K1510" s="223" t="s">
        <v>6872</v>
      </c>
      <c r="L1510" s="228" t="s">
        <v>6873</v>
      </c>
    </row>
    <row r="1511" spans="1:12" s="34" customFormat="1" ht="102.75">
      <c r="A1511" s="222">
        <v>1509</v>
      </c>
      <c r="B1511" s="223" t="s">
        <v>6876</v>
      </c>
      <c r="C1511" s="224" t="s">
        <v>6877</v>
      </c>
      <c r="D1511" s="224">
        <f>2012-1929</f>
        <v>83</v>
      </c>
      <c r="E1511" s="225">
        <v>10846</v>
      </c>
      <c r="F1511" s="226">
        <v>86232</v>
      </c>
      <c r="G1511" s="227" t="s">
        <v>6878</v>
      </c>
      <c r="H1511" s="223" t="s">
        <v>6879</v>
      </c>
      <c r="I1511" s="228" t="s">
        <v>6880</v>
      </c>
      <c r="J1511" s="229" t="s">
        <v>505</v>
      </c>
      <c r="K1511" s="230"/>
      <c r="L1511" s="231"/>
    </row>
    <row r="1512" spans="1:12" s="34" customFormat="1" ht="102.75">
      <c r="A1512" s="222">
        <v>1510</v>
      </c>
      <c r="B1512" s="223" t="s">
        <v>6881</v>
      </c>
      <c r="C1512" s="224"/>
      <c r="D1512" s="224">
        <f>2012-1928</f>
        <v>84</v>
      </c>
      <c r="E1512" s="225">
        <v>10458</v>
      </c>
      <c r="F1512" s="226">
        <v>99361</v>
      </c>
      <c r="G1512" s="227" t="s">
        <v>6878</v>
      </c>
      <c r="H1512" s="223" t="s">
        <v>6879</v>
      </c>
      <c r="I1512" s="228" t="s">
        <v>6880</v>
      </c>
      <c r="J1512" s="229" t="s">
        <v>505</v>
      </c>
      <c r="K1512" s="230"/>
      <c r="L1512" s="231"/>
    </row>
    <row r="1513" spans="1:12" s="34" customFormat="1" ht="80.25">
      <c r="A1513" s="222">
        <v>1511</v>
      </c>
      <c r="B1513" s="223" t="s">
        <v>6882</v>
      </c>
      <c r="C1513" s="224" t="s">
        <v>6883</v>
      </c>
      <c r="D1513" s="224">
        <f>2012-1929</f>
        <v>83</v>
      </c>
      <c r="E1513" s="225">
        <v>10938</v>
      </c>
      <c r="F1513" s="226">
        <v>104911</v>
      </c>
      <c r="G1513" s="227">
        <v>982391196</v>
      </c>
      <c r="H1513" s="223" t="s">
        <v>6884</v>
      </c>
      <c r="I1513" s="228" t="s">
        <v>6885</v>
      </c>
      <c r="J1513" s="229" t="s">
        <v>505</v>
      </c>
      <c r="K1513" s="230" t="s">
        <v>6886</v>
      </c>
      <c r="L1513" s="231">
        <v>981866284</v>
      </c>
    </row>
    <row r="1514" spans="1:12" s="34" customFormat="1" ht="35.25">
      <c r="A1514" s="222">
        <v>1512</v>
      </c>
      <c r="B1514" s="223" t="s">
        <v>6887</v>
      </c>
      <c r="C1514" s="224"/>
      <c r="D1514" s="224">
        <f>2012-1934</f>
        <v>78</v>
      </c>
      <c r="E1514" s="225">
        <v>12724</v>
      </c>
      <c r="F1514" s="226">
        <v>311239</v>
      </c>
      <c r="G1514" s="227" t="s">
        <v>6888</v>
      </c>
      <c r="H1514" s="223" t="s">
        <v>6889</v>
      </c>
      <c r="I1514" s="228" t="s">
        <v>6890</v>
      </c>
      <c r="J1514" s="229" t="s">
        <v>505</v>
      </c>
      <c r="K1514" s="230" t="s">
        <v>6891</v>
      </c>
      <c r="L1514" s="231" t="s">
        <v>6892</v>
      </c>
    </row>
    <row r="1515" spans="1:12" s="34" customFormat="1" ht="80.25">
      <c r="A1515" s="222">
        <v>1513</v>
      </c>
      <c r="B1515" s="223" t="s">
        <v>6893</v>
      </c>
      <c r="C1515" s="224"/>
      <c r="D1515" s="224">
        <f>2012-1942</f>
        <v>70</v>
      </c>
      <c r="E1515" s="225">
        <v>15613</v>
      </c>
      <c r="F1515" s="226">
        <v>326782</v>
      </c>
      <c r="G1515" s="227">
        <v>983751988</v>
      </c>
      <c r="H1515" s="223" t="s">
        <v>6894</v>
      </c>
      <c r="I1515" s="228" t="s">
        <v>6895</v>
      </c>
      <c r="J1515" s="229" t="s">
        <v>505</v>
      </c>
      <c r="K1515" s="230"/>
      <c r="L1515" s="231"/>
    </row>
    <row r="1516" spans="1:12" s="34" customFormat="1" ht="102.75">
      <c r="A1516" s="222">
        <v>1514</v>
      </c>
      <c r="B1516" s="223" t="s">
        <v>6896</v>
      </c>
      <c r="C1516" s="224" t="s">
        <v>465</v>
      </c>
      <c r="D1516" s="224">
        <f>2012-1944</f>
        <v>68</v>
      </c>
      <c r="E1516" s="225">
        <v>16319</v>
      </c>
      <c r="F1516" s="226">
        <v>437638</v>
      </c>
      <c r="G1516" s="227" t="s">
        <v>6897</v>
      </c>
      <c r="H1516" s="223" t="s">
        <v>6898</v>
      </c>
      <c r="I1516" s="228" t="s">
        <v>6899</v>
      </c>
      <c r="J1516" s="229" t="s">
        <v>505</v>
      </c>
      <c r="K1516" s="230" t="s">
        <v>6900</v>
      </c>
      <c r="L1516" s="231" t="s">
        <v>6901</v>
      </c>
    </row>
    <row r="1517" spans="1:12" s="34" customFormat="1" ht="46.5">
      <c r="A1517" s="222">
        <v>1515</v>
      </c>
      <c r="B1517" s="223" t="s">
        <v>6902</v>
      </c>
      <c r="C1517" s="224"/>
      <c r="D1517" s="224">
        <f>2012-1937</f>
        <v>75</v>
      </c>
      <c r="E1517" s="225">
        <v>13725</v>
      </c>
      <c r="F1517" s="226">
        <v>516975</v>
      </c>
      <c r="G1517" s="227" t="s">
        <v>6903</v>
      </c>
      <c r="H1517" s="223" t="s">
        <v>6904</v>
      </c>
      <c r="I1517" s="228"/>
      <c r="J1517" s="229" t="s">
        <v>505</v>
      </c>
      <c r="K1517" s="230" t="s">
        <v>6905</v>
      </c>
      <c r="L1517" s="231" t="s">
        <v>6906</v>
      </c>
    </row>
    <row r="1518" spans="1:12" s="34" customFormat="1" ht="80.25">
      <c r="A1518" s="222">
        <v>1516</v>
      </c>
      <c r="B1518" s="223" t="s">
        <v>6907</v>
      </c>
      <c r="C1518" s="224" t="s">
        <v>598</v>
      </c>
      <c r="D1518" s="224">
        <f>2012-1940</f>
        <v>72</v>
      </c>
      <c r="E1518" s="225">
        <v>14676</v>
      </c>
      <c r="F1518" s="226">
        <v>591393</v>
      </c>
      <c r="G1518" s="227">
        <v>981866284</v>
      </c>
      <c r="H1518" s="223" t="s">
        <v>6884</v>
      </c>
      <c r="I1518" s="228" t="s">
        <v>6885</v>
      </c>
      <c r="J1518" s="229" t="s">
        <v>505</v>
      </c>
      <c r="K1518" s="230" t="s">
        <v>6886</v>
      </c>
      <c r="L1518" s="231">
        <v>981866284</v>
      </c>
    </row>
    <row r="1519" spans="1:12" s="34" customFormat="1" ht="91.5">
      <c r="A1519" s="222">
        <v>1517</v>
      </c>
      <c r="B1519" s="223" t="s">
        <v>6908</v>
      </c>
      <c r="C1519" s="224" t="s">
        <v>6909</v>
      </c>
      <c r="D1519" s="224">
        <f>2012-1938</f>
        <v>74</v>
      </c>
      <c r="E1519" s="225">
        <v>14224</v>
      </c>
      <c r="F1519" s="226">
        <v>790317</v>
      </c>
      <c r="G1519" s="227"/>
      <c r="H1519" s="223" t="s">
        <v>6910</v>
      </c>
      <c r="I1519" s="228" t="s">
        <v>6911</v>
      </c>
      <c r="J1519" s="229" t="s">
        <v>505</v>
      </c>
      <c r="K1519" s="230"/>
      <c r="L1519" s="231"/>
    </row>
    <row r="1520" spans="1:12" s="34" customFormat="1" ht="35.25">
      <c r="A1520" s="222">
        <v>1518</v>
      </c>
      <c r="B1520" s="223" t="s">
        <v>6912</v>
      </c>
      <c r="C1520" s="224"/>
      <c r="D1520" s="224">
        <f>2012-1944</f>
        <v>68</v>
      </c>
      <c r="E1520" s="225">
        <v>16312</v>
      </c>
      <c r="F1520" s="226">
        <v>885170</v>
      </c>
      <c r="G1520" s="227" t="s">
        <v>6913</v>
      </c>
      <c r="H1520" s="223" t="s">
        <v>6914</v>
      </c>
      <c r="I1520" s="228" t="s">
        <v>6915</v>
      </c>
      <c r="J1520" s="229" t="s">
        <v>505</v>
      </c>
      <c r="K1520" s="230"/>
      <c r="L1520" s="231"/>
    </row>
    <row r="1521" spans="1:12" s="34" customFormat="1" ht="46.5">
      <c r="A1521" s="222">
        <v>1519</v>
      </c>
      <c r="B1521" s="223" t="s">
        <v>6916</v>
      </c>
      <c r="C1521" s="224" t="s">
        <v>606</v>
      </c>
      <c r="D1521" s="224">
        <f>2012-1943</f>
        <v>69</v>
      </c>
      <c r="E1521" s="225">
        <v>16015</v>
      </c>
      <c r="F1521" s="226">
        <v>1211468</v>
      </c>
      <c r="G1521" s="227">
        <v>981171335</v>
      </c>
      <c r="H1521" s="223" t="s">
        <v>6917</v>
      </c>
      <c r="I1521" s="228" t="s">
        <v>6918</v>
      </c>
      <c r="J1521" s="229" t="s">
        <v>505</v>
      </c>
      <c r="K1521" s="230" t="s">
        <v>6919</v>
      </c>
      <c r="L1521" s="231">
        <v>981171335</v>
      </c>
    </row>
    <row r="1522" spans="1:12" s="34" customFormat="1" ht="125.25">
      <c r="A1522" s="222">
        <v>1520</v>
      </c>
      <c r="B1522" s="223" t="s">
        <v>6920</v>
      </c>
      <c r="C1522" s="224" t="s">
        <v>6921</v>
      </c>
      <c r="D1522" s="224">
        <f>2012-1930</f>
        <v>82</v>
      </c>
      <c r="E1522" s="225">
        <v>11089</v>
      </c>
      <c r="F1522" s="226">
        <v>1341655</v>
      </c>
      <c r="G1522" s="227" t="s">
        <v>6922</v>
      </c>
      <c r="H1522" s="223" t="s">
        <v>6923</v>
      </c>
      <c r="I1522" s="228" t="s">
        <v>6924</v>
      </c>
      <c r="J1522" s="229" t="s">
        <v>505</v>
      </c>
      <c r="K1522" s="230" t="s">
        <v>6900</v>
      </c>
      <c r="L1522" s="231" t="s">
        <v>6901</v>
      </c>
    </row>
    <row r="1523" spans="1:12" s="34" customFormat="1" ht="80.25">
      <c r="A1523" s="222">
        <v>1521</v>
      </c>
      <c r="B1523" s="223" t="s">
        <v>6925</v>
      </c>
      <c r="C1523" s="224" t="s">
        <v>6926</v>
      </c>
      <c r="D1523" s="224">
        <f>2012-1938</f>
        <v>74</v>
      </c>
      <c r="E1523" s="225">
        <v>13987</v>
      </c>
      <c r="F1523" s="226">
        <v>1730263</v>
      </c>
      <c r="G1523" s="227">
        <v>21683050</v>
      </c>
      <c r="H1523" s="223" t="s">
        <v>6927</v>
      </c>
      <c r="I1523" s="228" t="s">
        <v>6885</v>
      </c>
      <c r="J1523" s="229" t="s">
        <v>505</v>
      </c>
      <c r="K1523" s="230"/>
      <c r="L1523" s="231"/>
    </row>
    <row r="1524" spans="1:12" s="34" customFormat="1" ht="125.25">
      <c r="A1524" s="222">
        <v>1522</v>
      </c>
      <c r="B1524" s="223" t="s">
        <v>6928</v>
      </c>
      <c r="C1524" s="224" t="s">
        <v>5383</v>
      </c>
      <c r="D1524" s="224">
        <f>2012-1930</f>
        <v>82</v>
      </c>
      <c r="E1524" s="225">
        <v>11139</v>
      </c>
      <c r="F1524" s="226">
        <v>1855412</v>
      </c>
      <c r="G1524" s="227"/>
      <c r="H1524" s="223" t="s">
        <v>6923</v>
      </c>
      <c r="I1524" s="228" t="s">
        <v>6924</v>
      </c>
      <c r="J1524" s="229" t="s">
        <v>505</v>
      </c>
      <c r="K1524" s="230" t="s">
        <v>6900</v>
      </c>
      <c r="L1524" s="231" t="s">
        <v>6901</v>
      </c>
    </row>
    <row r="1525" spans="1:12" s="34" customFormat="1" ht="294">
      <c r="A1525" s="222">
        <v>1523</v>
      </c>
      <c r="B1525" s="223" t="s">
        <v>6929</v>
      </c>
      <c r="C1525" s="224" t="s">
        <v>1863</v>
      </c>
      <c r="D1525" s="234">
        <f>2012-1928</f>
        <v>84</v>
      </c>
      <c r="E1525" s="225">
        <v>10381</v>
      </c>
      <c r="F1525" s="232">
        <v>2500109</v>
      </c>
      <c r="G1525" s="227">
        <v>684118</v>
      </c>
      <c r="H1525" s="230" t="s">
        <v>6930</v>
      </c>
      <c r="I1525" s="233" t="s">
        <v>6931</v>
      </c>
      <c r="J1525" s="229" t="s">
        <v>505</v>
      </c>
      <c r="K1525" s="230" t="s">
        <v>6932</v>
      </c>
      <c r="L1525" s="231">
        <v>961550571</v>
      </c>
    </row>
    <row r="1526" spans="1:12" s="34" customFormat="1" ht="170.25">
      <c r="A1526" s="222">
        <v>1524</v>
      </c>
      <c r="B1526" s="223" t="s">
        <v>6933</v>
      </c>
      <c r="C1526" s="224" t="s">
        <v>481</v>
      </c>
      <c r="D1526" s="224">
        <f>2012-1942</f>
        <v>70</v>
      </c>
      <c r="E1526" s="225">
        <v>15686</v>
      </c>
      <c r="F1526" s="226">
        <v>2010169</v>
      </c>
      <c r="G1526" s="227" t="s">
        <v>6934</v>
      </c>
      <c r="H1526" s="223" t="s">
        <v>6935</v>
      </c>
      <c r="I1526" s="228" t="s">
        <v>6936</v>
      </c>
      <c r="J1526" s="229" t="s">
        <v>532</v>
      </c>
      <c r="K1526" s="230" t="s">
        <v>6937</v>
      </c>
      <c r="L1526" s="231" t="s">
        <v>6934</v>
      </c>
    </row>
    <row r="1527" spans="1:12" s="34" customFormat="1" ht="46.5">
      <c r="A1527" s="222">
        <v>1525</v>
      </c>
      <c r="B1527" s="223" t="s">
        <v>6938</v>
      </c>
      <c r="C1527" s="224"/>
      <c r="D1527" s="224">
        <f>2012-1939</f>
        <v>73</v>
      </c>
      <c r="E1527" s="225">
        <v>14554</v>
      </c>
      <c r="F1527" s="226">
        <v>7008935</v>
      </c>
      <c r="G1527" s="227"/>
      <c r="H1527" s="223" t="s">
        <v>6939</v>
      </c>
      <c r="I1527" s="228" t="s">
        <v>6940</v>
      </c>
      <c r="J1527" s="229" t="s">
        <v>532</v>
      </c>
      <c r="K1527" s="230" t="s">
        <v>6900</v>
      </c>
      <c r="L1527" s="231" t="s">
        <v>6941</v>
      </c>
    </row>
    <row r="1528" spans="1:12" s="34" customFormat="1" ht="91.5">
      <c r="A1528" s="222">
        <v>1526</v>
      </c>
      <c r="B1528" s="223" t="s">
        <v>6942</v>
      </c>
      <c r="C1528" s="224" t="s">
        <v>6943</v>
      </c>
      <c r="D1528" s="224">
        <f>2012-1941</f>
        <v>71</v>
      </c>
      <c r="E1528" s="225">
        <v>15167</v>
      </c>
      <c r="F1528" s="226">
        <v>481584</v>
      </c>
      <c r="G1528" s="227">
        <v>647011</v>
      </c>
      <c r="H1528" s="223" t="s">
        <v>6944</v>
      </c>
      <c r="I1528" s="228" t="s">
        <v>6945</v>
      </c>
      <c r="J1528" s="229" t="s">
        <v>6946</v>
      </c>
      <c r="K1528" s="230" t="s">
        <v>6947</v>
      </c>
      <c r="L1528" s="231">
        <v>21647011</v>
      </c>
    </row>
    <row r="1529" spans="1:12" s="34" customFormat="1" ht="57.75">
      <c r="A1529" s="222">
        <v>1527</v>
      </c>
      <c r="B1529" s="223" t="s">
        <v>6948</v>
      </c>
      <c r="C1529" s="224"/>
      <c r="D1529" s="224">
        <f>2012-1931</f>
        <v>81</v>
      </c>
      <c r="E1529" s="225">
        <v>11605</v>
      </c>
      <c r="F1529" s="226">
        <v>208873</v>
      </c>
      <c r="G1529" s="227" t="s">
        <v>6949</v>
      </c>
      <c r="H1529" s="223" t="s">
        <v>6950</v>
      </c>
      <c r="I1529" s="228" t="s">
        <v>6951</v>
      </c>
      <c r="J1529" s="229" t="s">
        <v>6952</v>
      </c>
      <c r="K1529" s="230"/>
      <c r="L1529" s="231"/>
    </row>
    <row r="1530" spans="1:12" s="34" customFormat="1" ht="125.25">
      <c r="A1530" s="222">
        <v>1528</v>
      </c>
      <c r="B1530" s="223" t="s">
        <v>6953</v>
      </c>
      <c r="C1530" s="224"/>
      <c r="D1530" s="224">
        <f>2012-1932</f>
        <v>80</v>
      </c>
      <c r="E1530" s="225">
        <v>11907</v>
      </c>
      <c r="F1530" s="226">
        <v>532024</v>
      </c>
      <c r="G1530" s="227"/>
      <c r="H1530" s="223" t="s">
        <v>6954</v>
      </c>
      <c r="I1530" s="228" t="s">
        <v>6955</v>
      </c>
      <c r="J1530" s="229" t="s">
        <v>6952</v>
      </c>
      <c r="K1530" s="230" t="s">
        <v>6956</v>
      </c>
      <c r="L1530" s="231" t="s">
        <v>6957</v>
      </c>
    </row>
    <row r="1531" spans="1:12" s="34" customFormat="1" ht="24">
      <c r="A1531" s="222">
        <v>1529</v>
      </c>
      <c r="B1531" s="223" t="s">
        <v>6958</v>
      </c>
      <c r="C1531" s="224"/>
      <c r="D1531" s="224">
        <f>2012-1939</f>
        <v>73</v>
      </c>
      <c r="E1531" s="225">
        <v>14300</v>
      </c>
      <c r="F1531" s="231">
        <v>1871097</v>
      </c>
      <c r="G1531" s="227" t="s">
        <v>6959</v>
      </c>
      <c r="H1531" s="223" t="s">
        <v>6960</v>
      </c>
      <c r="I1531" s="228"/>
      <c r="J1531" s="229" t="s">
        <v>6952</v>
      </c>
      <c r="K1531" s="224"/>
      <c r="L1531" s="231"/>
    </row>
    <row r="1532" spans="1:12" s="34" customFormat="1" ht="80.25">
      <c r="A1532" s="222">
        <v>1530</v>
      </c>
      <c r="B1532" s="223" t="s">
        <v>6961</v>
      </c>
      <c r="C1532" s="224" t="s">
        <v>502</v>
      </c>
      <c r="D1532" s="224">
        <f>2012-1937</f>
        <v>75</v>
      </c>
      <c r="E1532" s="225">
        <v>13757</v>
      </c>
      <c r="F1532" s="226">
        <v>210903</v>
      </c>
      <c r="G1532" s="227" t="s">
        <v>6962</v>
      </c>
      <c r="H1532" s="223" t="s">
        <v>6963</v>
      </c>
      <c r="I1532" s="228" t="s">
        <v>6964</v>
      </c>
      <c r="J1532" s="229" t="s">
        <v>1280</v>
      </c>
      <c r="K1532" s="230" t="s">
        <v>6965</v>
      </c>
      <c r="L1532" s="231" t="s">
        <v>6966</v>
      </c>
    </row>
    <row r="1533" spans="1:12" s="34" customFormat="1" ht="114">
      <c r="A1533" s="222">
        <v>1531</v>
      </c>
      <c r="B1533" s="223" t="s">
        <v>6967</v>
      </c>
      <c r="C1533" s="224" t="s">
        <v>579</v>
      </c>
      <c r="D1533" s="224">
        <f>2012-1943</f>
        <v>69</v>
      </c>
      <c r="E1533" s="225">
        <v>15721</v>
      </c>
      <c r="F1533" s="226">
        <v>475846</v>
      </c>
      <c r="G1533" s="227" t="s">
        <v>6968</v>
      </c>
      <c r="H1533" s="223" t="s">
        <v>6969</v>
      </c>
      <c r="I1533" s="228" t="s">
        <v>6970</v>
      </c>
      <c r="J1533" s="229" t="s">
        <v>1280</v>
      </c>
      <c r="K1533" s="230" t="s">
        <v>6971</v>
      </c>
      <c r="L1533" s="231" t="s">
        <v>6972</v>
      </c>
    </row>
    <row r="1534" spans="1:12" s="34" customFormat="1" ht="69">
      <c r="A1534" s="222">
        <v>1532</v>
      </c>
      <c r="B1534" s="223" t="s">
        <v>6973</v>
      </c>
      <c r="C1534" s="224" t="s">
        <v>6974</v>
      </c>
      <c r="D1534" s="224">
        <f>2012-1945</f>
        <v>67</v>
      </c>
      <c r="E1534" s="225">
        <v>16456</v>
      </c>
      <c r="F1534" s="226">
        <v>740664</v>
      </c>
      <c r="G1534" s="227" t="s">
        <v>6962</v>
      </c>
      <c r="H1534" s="223" t="s">
        <v>6975</v>
      </c>
      <c r="I1534" s="228" t="s">
        <v>6976</v>
      </c>
      <c r="J1534" s="229" t="s">
        <v>1280</v>
      </c>
      <c r="K1534" s="230" t="s">
        <v>6965</v>
      </c>
      <c r="L1534" s="231" t="s">
        <v>6966</v>
      </c>
    </row>
    <row r="1535" spans="1:12" s="34" customFormat="1" ht="35.25">
      <c r="A1535" s="222">
        <v>1533</v>
      </c>
      <c r="B1535" s="223" t="s">
        <v>6977</v>
      </c>
      <c r="C1535" s="224"/>
      <c r="D1535" s="224">
        <f>2012-1942</f>
        <v>70</v>
      </c>
      <c r="E1535" s="225">
        <v>15621</v>
      </c>
      <c r="F1535" s="226">
        <v>255854</v>
      </c>
      <c r="G1535" s="227" t="s">
        <v>6978</v>
      </c>
      <c r="H1535" s="223" t="s">
        <v>6979</v>
      </c>
      <c r="I1535" s="228" t="s">
        <v>6980</v>
      </c>
      <c r="J1535" s="229" t="s">
        <v>6981</v>
      </c>
      <c r="K1535" s="230" t="s">
        <v>6982</v>
      </c>
      <c r="L1535" s="231" t="s">
        <v>6983</v>
      </c>
    </row>
    <row r="1536" spans="1:12" s="34" customFormat="1" ht="35.25">
      <c r="A1536" s="222">
        <v>1534</v>
      </c>
      <c r="B1536" s="223" t="s">
        <v>6984</v>
      </c>
      <c r="C1536" s="224" t="s">
        <v>6985</v>
      </c>
      <c r="D1536" s="224">
        <v>72</v>
      </c>
      <c r="E1536" s="225">
        <v>14685</v>
      </c>
      <c r="F1536" s="226">
        <v>375115</v>
      </c>
      <c r="G1536" s="227" t="s">
        <v>6986</v>
      </c>
      <c r="H1536" s="230" t="s">
        <v>6987</v>
      </c>
      <c r="I1536" s="228" t="s">
        <v>6988</v>
      </c>
      <c r="J1536" s="229" t="s">
        <v>6989</v>
      </c>
      <c r="K1536" s="230" t="s">
        <v>6990</v>
      </c>
      <c r="L1536" s="231" t="s">
        <v>6991</v>
      </c>
    </row>
    <row r="1537" spans="1:12" s="34" customFormat="1" ht="69">
      <c r="A1537" s="222">
        <v>1535</v>
      </c>
      <c r="B1537" s="223" t="s">
        <v>6992</v>
      </c>
      <c r="C1537" s="224"/>
      <c r="D1537" s="224">
        <f>2012-1926</f>
        <v>86</v>
      </c>
      <c r="E1537" s="225">
        <v>9765</v>
      </c>
      <c r="F1537" s="226">
        <v>105149</v>
      </c>
      <c r="G1537" s="227" t="s">
        <v>6993</v>
      </c>
      <c r="H1537" s="223" t="s">
        <v>1143</v>
      </c>
      <c r="I1537" s="228" t="s">
        <v>6994</v>
      </c>
      <c r="J1537" s="229" t="s">
        <v>6989</v>
      </c>
      <c r="K1537" s="230"/>
      <c r="L1537" s="231"/>
    </row>
    <row r="1538" spans="1:12" s="34" customFormat="1" ht="102.75">
      <c r="A1538" s="222">
        <v>1536</v>
      </c>
      <c r="B1538" s="223" t="s">
        <v>6995</v>
      </c>
      <c r="C1538" s="224"/>
      <c r="D1538" s="224">
        <f>2012-1937</f>
        <v>75</v>
      </c>
      <c r="E1538" s="225">
        <v>13640</v>
      </c>
      <c r="F1538" s="226">
        <v>145162</v>
      </c>
      <c r="G1538" s="227" t="s">
        <v>6996</v>
      </c>
      <c r="H1538" s="223" t="s">
        <v>475</v>
      </c>
      <c r="I1538" s="228" t="s">
        <v>6997</v>
      </c>
      <c r="J1538" s="229" t="s">
        <v>6989</v>
      </c>
      <c r="K1538" s="230"/>
      <c r="L1538" s="231"/>
    </row>
    <row r="1539" spans="1:12" s="34" customFormat="1" ht="215.25">
      <c r="A1539" s="222">
        <v>1537</v>
      </c>
      <c r="B1539" s="223" t="s">
        <v>6998</v>
      </c>
      <c r="C1539" s="224" t="s">
        <v>471</v>
      </c>
      <c r="D1539" s="234">
        <f>2012-1937</f>
        <v>75</v>
      </c>
      <c r="E1539" s="225">
        <v>13646</v>
      </c>
      <c r="F1539" s="232">
        <v>179188</v>
      </c>
      <c r="G1539" s="227">
        <v>982245080</v>
      </c>
      <c r="H1539" s="230" t="s">
        <v>6999</v>
      </c>
      <c r="I1539" s="233" t="s">
        <v>7000</v>
      </c>
      <c r="J1539" s="229" t="s">
        <v>6989</v>
      </c>
      <c r="K1539" s="230" t="s">
        <v>7001</v>
      </c>
      <c r="L1539" s="231">
        <v>983719713</v>
      </c>
    </row>
    <row r="1540" spans="1:12" s="34" customFormat="1" ht="24">
      <c r="A1540" s="222">
        <v>1538</v>
      </c>
      <c r="B1540" s="223" t="s">
        <v>7002</v>
      </c>
      <c r="C1540" s="224"/>
      <c r="D1540" s="224">
        <f>2012-1936</f>
        <v>76</v>
      </c>
      <c r="E1540" s="225">
        <v>13337</v>
      </c>
      <c r="F1540" s="226">
        <v>183512</v>
      </c>
      <c r="G1540" s="227"/>
      <c r="H1540" s="223" t="s">
        <v>7003</v>
      </c>
      <c r="I1540" s="228"/>
      <c r="J1540" s="229" t="s">
        <v>6989</v>
      </c>
      <c r="K1540" s="230"/>
      <c r="L1540" s="231"/>
    </row>
    <row r="1541" spans="1:12" s="34" customFormat="1" ht="226.5">
      <c r="A1541" s="222">
        <v>1539</v>
      </c>
      <c r="B1541" s="223" t="s">
        <v>7004</v>
      </c>
      <c r="C1541" s="224" t="s">
        <v>68</v>
      </c>
      <c r="D1541" s="224">
        <f>2012-1936</f>
        <v>76</v>
      </c>
      <c r="E1541" s="225">
        <v>13340</v>
      </c>
      <c r="F1541" s="226">
        <v>189517</v>
      </c>
      <c r="G1541" s="227" t="s">
        <v>7005</v>
      </c>
      <c r="H1541" s="223" t="s">
        <v>7006</v>
      </c>
      <c r="I1541" s="228" t="s">
        <v>7007</v>
      </c>
      <c r="J1541" s="229" t="s">
        <v>6989</v>
      </c>
      <c r="K1541" s="230" t="s">
        <v>7008</v>
      </c>
      <c r="L1541" s="231" t="s">
        <v>7005</v>
      </c>
    </row>
    <row r="1542" spans="1:12" s="34" customFormat="1" ht="69">
      <c r="A1542" s="222">
        <v>1540</v>
      </c>
      <c r="B1542" s="223" t="s">
        <v>7009</v>
      </c>
      <c r="C1542" s="224"/>
      <c r="D1542" s="224">
        <f>2012-1938</f>
        <v>74</v>
      </c>
      <c r="E1542" s="225">
        <v>14041</v>
      </c>
      <c r="F1542" s="226">
        <v>193148</v>
      </c>
      <c r="G1542" s="227">
        <v>21648629</v>
      </c>
      <c r="H1542" s="223" t="s">
        <v>7010</v>
      </c>
      <c r="I1542" s="228" t="s">
        <v>7011</v>
      </c>
      <c r="J1542" s="229" t="s">
        <v>6989</v>
      </c>
      <c r="K1542" s="230" t="s">
        <v>7012</v>
      </c>
      <c r="L1542" s="231">
        <v>982967782</v>
      </c>
    </row>
    <row r="1543" spans="1:12" s="34" customFormat="1" ht="181.5">
      <c r="A1543" s="222">
        <v>1541</v>
      </c>
      <c r="B1543" s="223" t="s">
        <v>7013</v>
      </c>
      <c r="C1543" s="224" t="s">
        <v>516</v>
      </c>
      <c r="D1543" s="234">
        <f>2012-1937</f>
        <v>75</v>
      </c>
      <c r="E1543" s="225">
        <v>13806</v>
      </c>
      <c r="F1543" s="232">
        <v>201852</v>
      </c>
      <c r="G1543" s="227">
        <v>984752876</v>
      </c>
      <c r="H1543" s="230" t="s">
        <v>7014</v>
      </c>
      <c r="I1543" s="233" t="s">
        <v>7015</v>
      </c>
      <c r="J1543" s="229" t="s">
        <v>6989</v>
      </c>
      <c r="K1543" s="230" t="s">
        <v>7016</v>
      </c>
      <c r="L1543" s="231">
        <v>984752876</v>
      </c>
    </row>
    <row r="1544" spans="1:12" s="34" customFormat="1" ht="147.75">
      <c r="A1544" s="222">
        <v>1542</v>
      </c>
      <c r="B1544" s="223" t="s">
        <v>7017</v>
      </c>
      <c r="C1544" s="224"/>
      <c r="D1544" s="224">
        <f>2012-1938</f>
        <v>74</v>
      </c>
      <c r="E1544" s="225">
        <v>14116</v>
      </c>
      <c r="F1544" s="226">
        <v>219037</v>
      </c>
      <c r="G1544" s="227" t="s">
        <v>7018</v>
      </c>
      <c r="H1544" s="223" t="s">
        <v>7019</v>
      </c>
      <c r="I1544" s="228" t="s">
        <v>7020</v>
      </c>
      <c r="J1544" s="229" t="s">
        <v>6989</v>
      </c>
      <c r="K1544" s="230" t="s">
        <v>7021</v>
      </c>
      <c r="L1544" s="231" t="s">
        <v>7022</v>
      </c>
    </row>
    <row r="1545" spans="1:12" s="34" customFormat="1" ht="35.25">
      <c r="A1545" s="222">
        <v>1543</v>
      </c>
      <c r="B1545" s="223" t="s">
        <v>7023</v>
      </c>
      <c r="C1545" s="224"/>
      <c r="D1545" s="224">
        <f>2012-1934</f>
        <v>78</v>
      </c>
      <c r="E1545" s="225">
        <v>12639</v>
      </c>
      <c r="F1545" s="226">
        <v>223276</v>
      </c>
      <c r="G1545" s="227">
        <v>984308746</v>
      </c>
      <c r="H1545" s="223" t="s">
        <v>7024</v>
      </c>
      <c r="I1545" s="228" t="s">
        <v>7025</v>
      </c>
      <c r="J1545" s="229" t="s">
        <v>6989</v>
      </c>
      <c r="K1545" s="230" t="s">
        <v>7026</v>
      </c>
      <c r="L1545" s="231">
        <v>991773391</v>
      </c>
    </row>
    <row r="1546" spans="1:12" s="34" customFormat="1" ht="57.75">
      <c r="A1546" s="222">
        <v>1544</v>
      </c>
      <c r="B1546" s="223" t="s">
        <v>7027</v>
      </c>
      <c r="C1546" s="224"/>
      <c r="D1546" s="224">
        <f>2012-1933</f>
        <v>79</v>
      </c>
      <c r="E1546" s="225">
        <v>12127</v>
      </c>
      <c r="F1546" s="226">
        <v>232254</v>
      </c>
      <c r="G1546" s="227" t="s">
        <v>7028</v>
      </c>
      <c r="H1546" s="223" t="s">
        <v>7029</v>
      </c>
      <c r="I1546" s="228" t="s">
        <v>7030</v>
      </c>
      <c r="J1546" s="229" t="s">
        <v>6989</v>
      </c>
      <c r="K1546" s="230"/>
      <c r="L1546" s="231"/>
    </row>
    <row r="1547" spans="1:12" s="34" customFormat="1" ht="35.25">
      <c r="A1547" s="222">
        <v>1545</v>
      </c>
      <c r="B1547" s="223" t="s">
        <v>7031</v>
      </c>
      <c r="C1547" s="224"/>
      <c r="D1547" s="224">
        <f>2012-1937</f>
        <v>75</v>
      </c>
      <c r="E1547" s="225">
        <v>13609</v>
      </c>
      <c r="F1547" s="226">
        <v>249206</v>
      </c>
      <c r="G1547" s="227" t="s">
        <v>7032</v>
      </c>
      <c r="H1547" s="223" t="s">
        <v>7003</v>
      </c>
      <c r="I1547" s="228" t="s">
        <v>7033</v>
      </c>
      <c r="J1547" s="229" t="s">
        <v>6989</v>
      </c>
      <c r="K1547" s="230"/>
      <c r="L1547" s="231"/>
    </row>
    <row r="1548" spans="1:12" s="34" customFormat="1" ht="69">
      <c r="A1548" s="222">
        <v>1546</v>
      </c>
      <c r="B1548" s="223" t="s">
        <v>7034</v>
      </c>
      <c r="C1548" s="224" t="s">
        <v>7035</v>
      </c>
      <c r="D1548" s="224">
        <f>2012-1944</f>
        <v>68</v>
      </c>
      <c r="E1548" s="225">
        <v>16077</v>
      </c>
      <c r="F1548" s="226">
        <v>250265</v>
      </c>
      <c r="G1548" s="227">
        <v>21649471</v>
      </c>
      <c r="H1548" s="223" t="s">
        <v>7036</v>
      </c>
      <c r="I1548" s="228" t="s">
        <v>7037</v>
      </c>
      <c r="J1548" s="229" t="s">
        <v>6989</v>
      </c>
      <c r="K1548" s="230" t="s">
        <v>7038</v>
      </c>
      <c r="L1548" s="231">
        <v>982419630</v>
      </c>
    </row>
    <row r="1549" spans="1:12" s="34" customFormat="1" ht="102.75">
      <c r="A1549" s="222">
        <v>1547</v>
      </c>
      <c r="B1549" s="223" t="s">
        <v>7039</v>
      </c>
      <c r="C1549" s="224"/>
      <c r="D1549" s="224">
        <v>74</v>
      </c>
      <c r="E1549" s="225">
        <v>14056</v>
      </c>
      <c r="F1549" s="232">
        <v>259776</v>
      </c>
      <c r="G1549" s="227" t="s">
        <v>7040</v>
      </c>
      <c r="H1549" s="230" t="s">
        <v>7041</v>
      </c>
      <c r="I1549" s="228" t="s">
        <v>7042</v>
      </c>
      <c r="J1549" s="229" t="s">
        <v>6989</v>
      </c>
      <c r="K1549" s="230"/>
      <c r="L1549" s="231"/>
    </row>
    <row r="1550" spans="1:12" s="34" customFormat="1" ht="46.5">
      <c r="A1550" s="222">
        <v>1548</v>
      </c>
      <c r="B1550" s="223" t="s">
        <v>7043</v>
      </c>
      <c r="C1550" s="224"/>
      <c r="D1550" s="224">
        <f>2012-1938</f>
        <v>74</v>
      </c>
      <c r="E1550" s="225">
        <v>14035</v>
      </c>
      <c r="F1550" s="232">
        <v>277346</v>
      </c>
      <c r="G1550" s="227" t="s">
        <v>7044</v>
      </c>
      <c r="H1550" s="230" t="s">
        <v>7045</v>
      </c>
      <c r="I1550" s="233" t="s">
        <v>7046</v>
      </c>
      <c r="J1550" s="229" t="s">
        <v>6989</v>
      </c>
      <c r="K1550" s="230"/>
      <c r="L1550" s="231"/>
    </row>
    <row r="1551" spans="1:12" s="34" customFormat="1" ht="35.25">
      <c r="A1551" s="222">
        <v>1549</v>
      </c>
      <c r="B1551" s="223" t="s">
        <v>7047</v>
      </c>
      <c r="C1551" s="224"/>
      <c r="D1551" s="224">
        <f>2012-1937</f>
        <v>75</v>
      </c>
      <c r="E1551" s="225">
        <v>13716</v>
      </c>
      <c r="F1551" s="226">
        <v>290863</v>
      </c>
      <c r="G1551" s="227"/>
      <c r="H1551" s="223" t="s">
        <v>7048</v>
      </c>
      <c r="I1551" s="228"/>
      <c r="J1551" s="229" t="s">
        <v>6989</v>
      </c>
      <c r="K1551" s="230" t="s">
        <v>7049</v>
      </c>
      <c r="L1551" s="231" t="s">
        <v>7050</v>
      </c>
    </row>
    <row r="1552" spans="1:12" s="34" customFormat="1" ht="24">
      <c r="A1552" s="222">
        <v>1550</v>
      </c>
      <c r="B1552" s="223" t="s">
        <v>7051</v>
      </c>
      <c r="C1552" s="224"/>
      <c r="D1552" s="224">
        <v>74</v>
      </c>
      <c r="E1552" s="225">
        <v>13888</v>
      </c>
      <c r="F1552" s="232">
        <v>291645</v>
      </c>
      <c r="G1552" s="227" t="s">
        <v>7052</v>
      </c>
      <c r="H1552" s="230" t="s">
        <v>7053</v>
      </c>
      <c r="I1552" s="228"/>
      <c r="J1552" s="229" t="s">
        <v>6989</v>
      </c>
      <c r="K1552" s="230"/>
      <c r="L1552" s="231"/>
    </row>
    <row r="1553" spans="1:12" s="34" customFormat="1" ht="215.25">
      <c r="A1553" s="222">
        <v>1551</v>
      </c>
      <c r="B1553" s="223" t="s">
        <v>7054</v>
      </c>
      <c r="C1553" s="224" t="s">
        <v>73</v>
      </c>
      <c r="D1553" s="234">
        <f>2012-1945</f>
        <v>67</v>
      </c>
      <c r="E1553" s="225">
        <v>16666</v>
      </c>
      <c r="F1553" s="232">
        <v>298490</v>
      </c>
      <c r="G1553" s="227">
        <v>972243211</v>
      </c>
      <c r="H1553" s="230" t="s">
        <v>7055</v>
      </c>
      <c r="I1553" s="233" t="s">
        <v>7056</v>
      </c>
      <c r="J1553" s="229" t="s">
        <v>6989</v>
      </c>
      <c r="K1553" s="230" t="s">
        <v>7057</v>
      </c>
      <c r="L1553" s="231">
        <v>971315206</v>
      </c>
    </row>
    <row r="1554" spans="1:12" s="34" customFormat="1" ht="136.5">
      <c r="A1554" s="222">
        <v>1552</v>
      </c>
      <c r="B1554" s="223" t="s">
        <v>7058</v>
      </c>
      <c r="C1554" s="224"/>
      <c r="D1554" s="224">
        <f>2012-1932</f>
        <v>80</v>
      </c>
      <c r="E1554" s="225">
        <v>11894</v>
      </c>
      <c r="F1554" s="226">
        <v>303444</v>
      </c>
      <c r="G1554" s="227" t="s">
        <v>7059</v>
      </c>
      <c r="H1554" s="223" t="s">
        <v>7060</v>
      </c>
      <c r="I1554" s="228" t="s">
        <v>7061</v>
      </c>
      <c r="J1554" s="229" t="s">
        <v>6989</v>
      </c>
      <c r="K1554" s="230" t="s">
        <v>7062</v>
      </c>
      <c r="L1554" s="231" t="s">
        <v>7063</v>
      </c>
    </row>
    <row r="1555" spans="1:12" s="34" customFormat="1" ht="204">
      <c r="A1555" s="222">
        <v>1553</v>
      </c>
      <c r="B1555" s="223" t="s">
        <v>7064</v>
      </c>
      <c r="C1555" s="224"/>
      <c r="D1555" s="224">
        <f>2012-1942</f>
        <v>70</v>
      </c>
      <c r="E1555" s="225">
        <v>15607</v>
      </c>
      <c r="F1555" s="226">
        <v>303946</v>
      </c>
      <c r="G1555" s="227" t="s">
        <v>7065</v>
      </c>
      <c r="H1555" s="223" t="s">
        <v>7066</v>
      </c>
      <c r="I1555" s="228" t="s">
        <v>7067</v>
      </c>
      <c r="J1555" s="229" t="s">
        <v>6989</v>
      </c>
      <c r="K1555" s="230" t="s">
        <v>7068</v>
      </c>
      <c r="L1555" s="231" t="s">
        <v>7069</v>
      </c>
    </row>
    <row r="1556" spans="1:12" s="34" customFormat="1" ht="181.5">
      <c r="A1556" s="222">
        <v>1554</v>
      </c>
      <c r="B1556" s="223" t="s">
        <v>7070</v>
      </c>
      <c r="C1556" s="224" t="s">
        <v>633</v>
      </c>
      <c r="D1556" s="234">
        <f>2012-1944</f>
        <v>68</v>
      </c>
      <c r="E1556" s="225">
        <v>16245</v>
      </c>
      <c r="F1556" s="232">
        <v>309017</v>
      </c>
      <c r="G1556" s="227" t="s">
        <v>7071</v>
      </c>
      <c r="H1556" s="230" t="s">
        <v>7072</v>
      </c>
      <c r="I1556" s="233" t="s">
        <v>7073</v>
      </c>
      <c r="J1556" s="229" t="s">
        <v>6989</v>
      </c>
      <c r="K1556" s="230" t="s">
        <v>7074</v>
      </c>
      <c r="L1556" s="231">
        <v>981361993</v>
      </c>
    </row>
    <row r="1557" spans="1:12" s="34" customFormat="1" ht="35.25">
      <c r="A1557" s="222">
        <v>1555</v>
      </c>
      <c r="B1557" s="223" t="s">
        <v>7075</v>
      </c>
      <c r="C1557" s="224"/>
      <c r="D1557" s="224">
        <f>2012-1945</f>
        <v>67</v>
      </c>
      <c r="E1557" s="225">
        <v>16679</v>
      </c>
      <c r="F1557" s="226">
        <v>317761</v>
      </c>
      <c r="G1557" s="227"/>
      <c r="H1557" s="223" t="s">
        <v>7076</v>
      </c>
      <c r="I1557" s="228"/>
      <c r="J1557" s="229" t="s">
        <v>6989</v>
      </c>
      <c r="K1557" s="230"/>
      <c r="L1557" s="231"/>
    </row>
    <row r="1558" spans="1:12" s="34" customFormat="1" ht="46.5">
      <c r="A1558" s="222">
        <v>1556</v>
      </c>
      <c r="B1558" s="223" t="s">
        <v>7077</v>
      </c>
      <c r="C1558" s="224"/>
      <c r="D1558" s="224">
        <f>2012-1943</f>
        <v>69</v>
      </c>
      <c r="E1558" s="225">
        <v>16058</v>
      </c>
      <c r="F1558" s="232">
        <v>319652</v>
      </c>
      <c r="G1558" s="227" t="s">
        <v>7078</v>
      </c>
      <c r="H1558" s="230" t="s">
        <v>7079</v>
      </c>
      <c r="I1558" s="233" t="s">
        <v>7080</v>
      </c>
      <c r="J1558" s="229" t="s">
        <v>6989</v>
      </c>
      <c r="K1558" s="230" t="s">
        <v>7081</v>
      </c>
      <c r="L1558" s="231" t="s">
        <v>7082</v>
      </c>
    </row>
    <row r="1559" spans="1:12" s="34" customFormat="1" ht="24">
      <c r="A1559" s="222">
        <v>1557</v>
      </c>
      <c r="B1559" s="223" t="s">
        <v>7083</v>
      </c>
      <c r="C1559" s="224"/>
      <c r="D1559" s="224">
        <f>2012-1942</f>
        <v>70</v>
      </c>
      <c r="E1559" s="225">
        <v>15616</v>
      </c>
      <c r="F1559" s="226">
        <v>336081</v>
      </c>
      <c r="G1559" s="227" t="s">
        <v>7084</v>
      </c>
      <c r="H1559" s="223" t="s">
        <v>7085</v>
      </c>
      <c r="I1559" s="228" t="s">
        <v>7086</v>
      </c>
      <c r="J1559" s="229" t="s">
        <v>6989</v>
      </c>
      <c r="K1559" s="223"/>
      <c r="L1559" s="228"/>
    </row>
    <row r="1560" spans="1:12" s="34" customFormat="1" ht="24">
      <c r="A1560" s="222">
        <v>1558</v>
      </c>
      <c r="B1560" s="223" t="s">
        <v>7087</v>
      </c>
      <c r="C1560" s="224"/>
      <c r="D1560" s="224">
        <v>74</v>
      </c>
      <c r="E1560" s="225">
        <v>14212</v>
      </c>
      <c r="F1560" s="232">
        <v>337903</v>
      </c>
      <c r="G1560" s="227" t="s">
        <v>7052</v>
      </c>
      <c r="H1560" s="230" t="s">
        <v>7053</v>
      </c>
      <c r="I1560" s="228"/>
      <c r="J1560" s="229" t="s">
        <v>6989</v>
      </c>
      <c r="K1560" s="230" t="s">
        <v>7088</v>
      </c>
      <c r="L1560" s="231"/>
    </row>
    <row r="1561" spans="1:12" s="34" customFormat="1" ht="159">
      <c r="A1561" s="222">
        <v>1559</v>
      </c>
      <c r="B1561" s="223" t="s">
        <v>7089</v>
      </c>
      <c r="C1561" s="224"/>
      <c r="D1561" s="224">
        <f>2012-1946</f>
        <v>66</v>
      </c>
      <c r="E1561" s="225">
        <v>16877</v>
      </c>
      <c r="F1561" s="232">
        <v>356191</v>
      </c>
      <c r="G1561" s="227" t="s">
        <v>7090</v>
      </c>
      <c r="H1561" s="230" t="s">
        <v>7091</v>
      </c>
      <c r="I1561" s="233" t="s">
        <v>7092</v>
      </c>
      <c r="J1561" s="229" t="s">
        <v>6989</v>
      </c>
      <c r="K1561" s="230"/>
      <c r="L1561" s="231"/>
    </row>
    <row r="1562" spans="1:12" s="34" customFormat="1" ht="91.5">
      <c r="A1562" s="222">
        <v>1560</v>
      </c>
      <c r="B1562" s="223" t="s">
        <v>7093</v>
      </c>
      <c r="C1562" s="224"/>
      <c r="D1562" s="224">
        <f>2012-1940</f>
        <v>72</v>
      </c>
      <c r="E1562" s="225">
        <v>14946</v>
      </c>
      <c r="F1562" s="226">
        <v>360545</v>
      </c>
      <c r="G1562" s="227">
        <v>981354006</v>
      </c>
      <c r="H1562" s="223" t="s">
        <v>7094</v>
      </c>
      <c r="I1562" s="228" t="s">
        <v>7095</v>
      </c>
      <c r="J1562" s="229" t="s">
        <v>6989</v>
      </c>
      <c r="K1562" s="230" t="s">
        <v>7096</v>
      </c>
      <c r="L1562" s="231">
        <v>982767302</v>
      </c>
    </row>
    <row r="1563" spans="1:12" s="34" customFormat="1" ht="57.75">
      <c r="A1563" s="222">
        <v>1561</v>
      </c>
      <c r="B1563" s="223" t="s">
        <v>7097</v>
      </c>
      <c r="C1563" s="224"/>
      <c r="D1563" s="224">
        <f>2012-1924</f>
        <v>88</v>
      </c>
      <c r="E1563" s="225">
        <v>8875</v>
      </c>
      <c r="F1563" s="226">
        <v>361635</v>
      </c>
      <c r="G1563" s="227" t="s">
        <v>7098</v>
      </c>
      <c r="H1563" s="223" t="s">
        <v>7099</v>
      </c>
      <c r="I1563" s="228" t="s">
        <v>7100</v>
      </c>
      <c r="J1563" s="229" t="s">
        <v>6989</v>
      </c>
      <c r="K1563" s="230" t="s">
        <v>7101</v>
      </c>
      <c r="L1563" s="231" t="s">
        <v>7098</v>
      </c>
    </row>
    <row r="1564" spans="1:12" s="34" customFormat="1" ht="147.75">
      <c r="A1564" s="222">
        <v>1562</v>
      </c>
      <c r="B1564" s="223" t="s">
        <v>7102</v>
      </c>
      <c r="C1564" s="224"/>
      <c r="D1564" s="224">
        <f>2012-1943</f>
        <v>69</v>
      </c>
      <c r="E1564" s="225">
        <v>15733</v>
      </c>
      <c r="F1564" s="226">
        <v>377764</v>
      </c>
      <c r="G1564" s="227" t="s">
        <v>7103</v>
      </c>
      <c r="H1564" s="223" t="s">
        <v>7104</v>
      </c>
      <c r="I1564" s="228" t="s">
        <v>7105</v>
      </c>
      <c r="J1564" s="229" t="s">
        <v>6989</v>
      </c>
      <c r="K1564" s="230" t="s">
        <v>7106</v>
      </c>
      <c r="L1564" s="231" t="s">
        <v>7107</v>
      </c>
    </row>
    <row r="1565" spans="1:12" s="34" customFormat="1" ht="91.5">
      <c r="A1565" s="222">
        <v>1563</v>
      </c>
      <c r="B1565" s="223" t="s">
        <v>7108</v>
      </c>
      <c r="C1565" s="224" t="s">
        <v>7109</v>
      </c>
      <c r="D1565" s="234">
        <f>2012-1946</f>
        <v>66</v>
      </c>
      <c r="E1565" s="225">
        <v>17027</v>
      </c>
      <c r="F1565" s="232">
        <v>380805</v>
      </c>
      <c r="G1565" s="227"/>
      <c r="H1565" s="230" t="s">
        <v>7110</v>
      </c>
      <c r="I1565" s="233" t="s">
        <v>7111</v>
      </c>
      <c r="J1565" s="229" t="s">
        <v>6989</v>
      </c>
      <c r="K1565" s="230" t="s">
        <v>7049</v>
      </c>
      <c r="L1565" s="231" t="s">
        <v>7112</v>
      </c>
    </row>
    <row r="1566" spans="1:12" s="34" customFormat="1" ht="46.5">
      <c r="A1566" s="222">
        <v>1564</v>
      </c>
      <c r="B1566" s="223" t="s">
        <v>7113</v>
      </c>
      <c r="C1566" s="224"/>
      <c r="D1566" s="224">
        <f>2012-1942</f>
        <v>70</v>
      </c>
      <c r="E1566" s="225">
        <v>15657</v>
      </c>
      <c r="F1566" s="226">
        <v>381176</v>
      </c>
      <c r="G1566" s="227"/>
      <c r="H1566" s="223" t="s">
        <v>7114</v>
      </c>
      <c r="I1566" s="228" t="s">
        <v>7115</v>
      </c>
      <c r="J1566" s="229" t="s">
        <v>6989</v>
      </c>
      <c r="K1566" s="230" t="s">
        <v>7116</v>
      </c>
      <c r="L1566" s="231" t="s">
        <v>7117</v>
      </c>
    </row>
    <row r="1567" spans="1:12" s="34" customFormat="1" ht="57.75">
      <c r="A1567" s="222">
        <v>1565</v>
      </c>
      <c r="B1567" s="223" t="s">
        <v>7118</v>
      </c>
      <c r="C1567" s="224" t="s">
        <v>7119</v>
      </c>
      <c r="D1567" s="224">
        <f>2012-1943</f>
        <v>69</v>
      </c>
      <c r="E1567" s="225">
        <v>15903</v>
      </c>
      <c r="F1567" s="226">
        <v>383094</v>
      </c>
      <c r="G1567" s="227" t="s">
        <v>7120</v>
      </c>
      <c r="H1567" s="223" t="s">
        <v>7121</v>
      </c>
      <c r="I1567" s="228" t="s">
        <v>7122</v>
      </c>
      <c r="J1567" s="229" t="s">
        <v>6989</v>
      </c>
      <c r="K1567" s="230" t="s">
        <v>7123</v>
      </c>
      <c r="L1567" s="231" t="s">
        <v>7124</v>
      </c>
    </row>
    <row r="1568" spans="1:12" s="34" customFormat="1" ht="181.5">
      <c r="A1568" s="222">
        <v>1566</v>
      </c>
      <c r="B1568" s="223" t="s">
        <v>7125</v>
      </c>
      <c r="C1568" s="224"/>
      <c r="D1568" s="224">
        <f>2012-1942</f>
        <v>70</v>
      </c>
      <c r="E1568" s="225">
        <v>15538</v>
      </c>
      <c r="F1568" s="226">
        <v>385067</v>
      </c>
      <c r="G1568" s="227"/>
      <c r="H1568" s="223" t="s">
        <v>7126</v>
      </c>
      <c r="I1568" s="228" t="s">
        <v>7127</v>
      </c>
      <c r="J1568" s="229" t="s">
        <v>6989</v>
      </c>
      <c r="K1568" s="223"/>
      <c r="L1568" s="228"/>
    </row>
    <row r="1569" spans="1:12" s="34" customFormat="1" ht="57.75">
      <c r="A1569" s="222">
        <v>1567</v>
      </c>
      <c r="B1569" s="223" t="s">
        <v>7128</v>
      </c>
      <c r="C1569" s="224"/>
      <c r="D1569" s="224">
        <f>2012-1940</f>
        <v>72</v>
      </c>
      <c r="E1569" s="225">
        <v>14675</v>
      </c>
      <c r="F1569" s="226">
        <v>390657</v>
      </c>
      <c r="G1569" s="227"/>
      <c r="H1569" s="223" t="s">
        <v>7129</v>
      </c>
      <c r="I1569" s="228" t="s">
        <v>7130</v>
      </c>
      <c r="J1569" s="229" t="s">
        <v>6989</v>
      </c>
      <c r="K1569" s="230"/>
      <c r="L1569" s="231"/>
    </row>
    <row r="1570" spans="1:12" s="34" customFormat="1" ht="46.5">
      <c r="A1570" s="222">
        <v>1568</v>
      </c>
      <c r="B1570" s="223" t="s">
        <v>7131</v>
      </c>
      <c r="C1570" s="224"/>
      <c r="D1570" s="224">
        <f>2012-1941</f>
        <v>71</v>
      </c>
      <c r="E1570" s="225">
        <v>15269</v>
      </c>
      <c r="F1570" s="226">
        <v>391646</v>
      </c>
      <c r="G1570" s="227" t="s">
        <v>7132</v>
      </c>
      <c r="H1570" s="223" t="s">
        <v>7133</v>
      </c>
      <c r="I1570" s="228" t="s">
        <v>81</v>
      </c>
      <c r="J1570" s="229" t="s">
        <v>6989</v>
      </c>
      <c r="K1570" s="223" t="s">
        <v>7134</v>
      </c>
      <c r="L1570" s="228">
        <v>673987</v>
      </c>
    </row>
    <row r="1571" spans="1:12" s="34" customFormat="1" ht="69">
      <c r="A1571" s="222">
        <v>1569</v>
      </c>
      <c r="B1571" s="223" t="s">
        <v>7135</v>
      </c>
      <c r="C1571" s="224"/>
      <c r="D1571" s="234">
        <f>2012-1934</f>
        <v>78</v>
      </c>
      <c r="E1571" s="225">
        <v>12772</v>
      </c>
      <c r="F1571" s="232">
        <v>392731</v>
      </c>
      <c r="G1571" s="227">
        <v>984472773</v>
      </c>
      <c r="H1571" s="230" t="s">
        <v>7136</v>
      </c>
      <c r="I1571" s="233" t="s">
        <v>7137</v>
      </c>
      <c r="J1571" s="229" t="s">
        <v>6989</v>
      </c>
      <c r="K1571" s="230" t="s">
        <v>7049</v>
      </c>
      <c r="L1571" s="231" t="s">
        <v>7112</v>
      </c>
    </row>
    <row r="1572" spans="1:12" s="34" customFormat="1" ht="35.25">
      <c r="A1572" s="222">
        <v>1570</v>
      </c>
      <c r="B1572" s="223" t="s">
        <v>7138</v>
      </c>
      <c r="C1572" s="224"/>
      <c r="D1572" s="224">
        <f>2012-1936</f>
        <v>76</v>
      </c>
      <c r="E1572" s="225">
        <v>13443</v>
      </c>
      <c r="F1572" s="226">
        <v>395642</v>
      </c>
      <c r="G1572" s="227">
        <v>982592656</v>
      </c>
      <c r="H1572" s="223" t="s">
        <v>7139</v>
      </c>
      <c r="I1572" s="228" t="s">
        <v>7140</v>
      </c>
      <c r="J1572" s="229" t="s">
        <v>6989</v>
      </c>
      <c r="K1572" s="230" t="s">
        <v>7141</v>
      </c>
      <c r="L1572" s="231">
        <v>982592656</v>
      </c>
    </row>
    <row r="1573" spans="1:12" s="34" customFormat="1" ht="35.25">
      <c r="A1573" s="222">
        <v>1571</v>
      </c>
      <c r="B1573" s="230" t="s">
        <v>7142</v>
      </c>
      <c r="C1573" s="224" t="s">
        <v>7143</v>
      </c>
      <c r="D1573" s="224">
        <f>2012-1943</f>
        <v>69</v>
      </c>
      <c r="E1573" s="225">
        <v>15972</v>
      </c>
      <c r="F1573" s="232">
        <v>397575</v>
      </c>
      <c r="G1573" s="227" t="s">
        <v>7071</v>
      </c>
      <c r="H1573" s="230" t="s">
        <v>7144</v>
      </c>
      <c r="I1573" s="233" t="s">
        <v>7145</v>
      </c>
      <c r="J1573" s="229" t="s">
        <v>6989</v>
      </c>
      <c r="K1573" s="230" t="s">
        <v>7146</v>
      </c>
      <c r="L1573" s="231" t="s">
        <v>7147</v>
      </c>
    </row>
    <row r="1574" spans="1:12" s="34" customFormat="1" ht="35.25">
      <c r="A1574" s="222">
        <v>1572</v>
      </c>
      <c r="B1574" s="223" t="s">
        <v>7148</v>
      </c>
      <c r="C1574" s="224"/>
      <c r="D1574" s="224">
        <f>2012-1942</f>
        <v>70</v>
      </c>
      <c r="E1574" s="225">
        <v>15570</v>
      </c>
      <c r="F1574" s="226">
        <v>401737</v>
      </c>
      <c r="G1574" s="227"/>
      <c r="H1574" s="223" t="s">
        <v>7129</v>
      </c>
      <c r="I1574" s="228"/>
      <c r="J1574" s="229" t="s">
        <v>6989</v>
      </c>
      <c r="K1574" s="230" t="s">
        <v>7149</v>
      </c>
      <c r="L1574" s="231" t="s">
        <v>7150</v>
      </c>
    </row>
    <row r="1575" spans="1:12" ht="46.5">
      <c r="A1575" s="222">
        <v>1573</v>
      </c>
      <c r="B1575" s="223" t="s">
        <v>7151</v>
      </c>
      <c r="C1575" s="224"/>
      <c r="D1575" s="224">
        <f>2012-1942</f>
        <v>70</v>
      </c>
      <c r="E1575" s="225">
        <v>15534</v>
      </c>
      <c r="F1575" s="226">
        <v>405984</v>
      </c>
      <c r="G1575" s="227">
        <v>21648745</v>
      </c>
      <c r="H1575" s="223" t="s">
        <v>7152</v>
      </c>
      <c r="I1575" s="228" t="s">
        <v>7153</v>
      </c>
      <c r="J1575" s="229" t="s">
        <v>6989</v>
      </c>
      <c r="K1575" s="230" t="s">
        <v>7154</v>
      </c>
      <c r="L1575" s="231">
        <v>21648750</v>
      </c>
    </row>
    <row r="1576" spans="1:12" ht="46.5">
      <c r="A1576" s="222">
        <v>1574</v>
      </c>
      <c r="B1576" s="223" t="s">
        <v>7155</v>
      </c>
      <c r="C1576" s="224" t="s">
        <v>7156</v>
      </c>
      <c r="D1576" s="224">
        <f>2012-1941</f>
        <v>71</v>
      </c>
      <c r="E1576" s="225">
        <v>15279</v>
      </c>
      <c r="F1576" s="226">
        <v>409062</v>
      </c>
      <c r="G1576" s="227">
        <v>649132</v>
      </c>
      <c r="H1576" s="223" t="s">
        <v>7157</v>
      </c>
      <c r="I1576" s="228" t="s">
        <v>6318</v>
      </c>
      <c r="J1576" s="229" t="s">
        <v>6989</v>
      </c>
      <c r="K1576" s="230" t="s">
        <v>7158</v>
      </c>
      <c r="L1576" s="231">
        <v>649132</v>
      </c>
    </row>
    <row r="1577" spans="1:12" ht="35.25">
      <c r="A1577" s="222">
        <v>1575</v>
      </c>
      <c r="B1577" s="223" t="s">
        <v>7159</v>
      </c>
      <c r="C1577" s="224"/>
      <c r="D1577" s="224">
        <v>76</v>
      </c>
      <c r="E1577" s="225">
        <v>13512</v>
      </c>
      <c r="F1577" s="232">
        <v>415711</v>
      </c>
      <c r="G1577" s="227" t="s">
        <v>7160</v>
      </c>
      <c r="H1577" s="230" t="s">
        <v>7161</v>
      </c>
      <c r="I1577" s="228" t="s">
        <v>6988</v>
      </c>
      <c r="J1577" s="229" t="s">
        <v>6989</v>
      </c>
      <c r="K1577" s="230" t="s">
        <v>7146</v>
      </c>
      <c r="L1577" s="231" t="s">
        <v>7147</v>
      </c>
    </row>
    <row r="1578" spans="1:12" ht="102.75">
      <c r="A1578" s="222">
        <v>1576</v>
      </c>
      <c r="B1578" s="223" t="s">
        <v>7162</v>
      </c>
      <c r="C1578" s="224"/>
      <c r="D1578" s="224">
        <f>2012-1943</f>
        <v>69</v>
      </c>
      <c r="E1578" s="225">
        <v>15829</v>
      </c>
      <c r="F1578" s="226">
        <v>418722</v>
      </c>
      <c r="G1578" s="227"/>
      <c r="H1578" s="223" t="s">
        <v>7163</v>
      </c>
      <c r="I1578" s="228" t="s">
        <v>7164</v>
      </c>
      <c r="J1578" s="229" t="s">
        <v>6989</v>
      </c>
      <c r="K1578" s="230"/>
      <c r="L1578" s="231"/>
    </row>
    <row r="1579" spans="1:12" ht="24">
      <c r="A1579" s="222">
        <v>1577</v>
      </c>
      <c r="B1579" s="223" t="s">
        <v>7165</v>
      </c>
      <c r="C1579" s="224"/>
      <c r="D1579" s="224">
        <f>2012-1947</f>
        <v>65</v>
      </c>
      <c r="E1579" s="225">
        <v>17442</v>
      </c>
      <c r="F1579" s="226">
        <v>419072</v>
      </c>
      <c r="G1579" s="227"/>
      <c r="H1579" s="223" t="s">
        <v>7166</v>
      </c>
      <c r="I1579" s="228" t="s">
        <v>1456</v>
      </c>
      <c r="J1579" s="229" t="s">
        <v>6989</v>
      </c>
      <c r="K1579" s="230" t="s">
        <v>7167</v>
      </c>
      <c r="L1579" s="231">
        <v>961517576</v>
      </c>
    </row>
    <row r="1580" spans="1:12" ht="46.5">
      <c r="A1580" s="222">
        <v>1578</v>
      </c>
      <c r="B1580" s="223" t="s">
        <v>7168</v>
      </c>
      <c r="C1580" s="224"/>
      <c r="D1580" s="224">
        <f>2012-1929</f>
        <v>83</v>
      </c>
      <c r="E1580" s="225">
        <v>10780</v>
      </c>
      <c r="F1580" s="226">
        <v>439784</v>
      </c>
      <c r="G1580" s="227">
        <v>981273409</v>
      </c>
      <c r="H1580" s="223" t="s">
        <v>7169</v>
      </c>
      <c r="I1580" s="228" t="s">
        <v>7170</v>
      </c>
      <c r="J1580" s="229" t="s">
        <v>6989</v>
      </c>
      <c r="K1580" s="230"/>
      <c r="L1580" s="231"/>
    </row>
    <row r="1581" spans="1:12" ht="69">
      <c r="A1581" s="222">
        <v>1579</v>
      </c>
      <c r="B1581" s="223" t="s">
        <v>7171</v>
      </c>
      <c r="C1581" s="224"/>
      <c r="D1581" s="224">
        <f>2012-1942</f>
        <v>70</v>
      </c>
      <c r="E1581" s="225">
        <v>15452</v>
      </c>
      <c r="F1581" s="226">
        <v>443586</v>
      </c>
      <c r="G1581" s="227"/>
      <c r="H1581" s="223" t="s">
        <v>7010</v>
      </c>
      <c r="I1581" s="228" t="s">
        <v>7011</v>
      </c>
      <c r="J1581" s="229" t="s">
        <v>6989</v>
      </c>
      <c r="K1581" s="230"/>
      <c r="L1581" s="231"/>
    </row>
    <row r="1582" spans="1:12" ht="80.25">
      <c r="A1582" s="222">
        <v>1580</v>
      </c>
      <c r="B1582" s="223" t="s">
        <v>7172</v>
      </c>
      <c r="C1582" s="224"/>
      <c r="D1582" s="224">
        <f>2012-1946</f>
        <v>66</v>
      </c>
      <c r="E1582" s="225">
        <v>16846</v>
      </c>
      <c r="F1582" s="226">
        <v>454554</v>
      </c>
      <c r="G1582" s="227">
        <v>649174</v>
      </c>
      <c r="H1582" s="223" t="s">
        <v>7173</v>
      </c>
      <c r="I1582" s="228" t="s">
        <v>7174</v>
      </c>
      <c r="J1582" s="229" t="s">
        <v>6989</v>
      </c>
      <c r="K1582" s="230" t="s">
        <v>7175</v>
      </c>
      <c r="L1582" s="231">
        <v>649112</v>
      </c>
    </row>
    <row r="1583" spans="1:12" ht="35.25">
      <c r="A1583" s="222">
        <v>1581</v>
      </c>
      <c r="B1583" s="223" t="s">
        <v>7176</v>
      </c>
      <c r="C1583" s="224"/>
      <c r="D1583" s="224">
        <f>2012-1945</f>
        <v>67</v>
      </c>
      <c r="E1583" s="225">
        <v>16557</v>
      </c>
      <c r="F1583" s="226">
        <v>476253</v>
      </c>
      <c r="G1583" s="227">
        <v>984395375</v>
      </c>
      <c r="H1583" s="223" t="s">
        <v>7177</v>
      </c>
      <c r="I1583" s="228" t="s">
        <v>7178</v>
      </c>
      <c r="J1583" s="229" t="s">
        <v>6989</v>
      </c>
      <c r="K1583" s="230"/>
      <c r="L1583" s="231"/>
    </row>
    <row r="1584" spans="1:12" ht="46.5">
      <c r="A1584" s="222">
        <v>1582</v>
      </c>
      <c r="B1584" s="223" t="s">
        <v>7179</v>
      </c>
      <c r="C1584" s="224"/>
      <c r="D1584" s="224">
        <f>2012-1945</f>
        <v>67</v>
      </c>
      <c r="E1584" s="225">
        <v>16485</v>
      </c>
      <c r="F1584" s="226">
        <v>481670</v>
      </c>
      <c r="G1584" s="227">
        <v>981470949</v>
      </c>
      <c r="H1584" s="223" t="s">
        <v>7180</v>
      </c>
      <c r="I1584" s="228" t="s">
        <v>7181</v>
      </c>
      <c r="J1584" s="229" t="s">
        <v>6989</v>
      </c>
      <c r="K1584" s="230" t="s">
        <v>7182</v>
      </c>
      <c r="L1584" s="231">
        <v>981470949</v>
      </c>
    </row>
    <row r="1585" spans="1:12" ht="35.25">
      <c r="A1585" s="222">
        <v>1583</v>
      </c>
      <c r="B1585" s="223" t="s">
        <v>7183</v>
      </c>
      <c r="C1585" s="224"/>
      <c r="D1585" s="224">
        <f>2012-1928</f>
        <v>84</v>
      </c>
      <c r="E1585" s="225">
        <v>10348</v>
      </c>
      <c r="F1585" s="226">
        <v>501591</v>
      </c>
      <c r="G1585" s="227"/>
      <c r="H1585" s="223" t="s">
        <v>7184</v>
      </c>
      <c r="I1585" s="228" t="s">
        <v>7185</v>
      </c>
      <c r="J1585" s="229" t="s">
        <v>6989</v>
      </c>
      <c r="K1585" s="230"/>
      <c r="L1585" s="231"/>
    </row>
    <row r="1586" spans="1:12" ht="69">
      <c r="A1586" s="222">
        <v>1584</v>
      </c>
      <c r="B1586" s="223" t="s">
        <v>7186</v>
      </c>
      <c r="C1586" s="224"/>
      <c r="D1586" s="224">
        <f>2012-1943</f>
        <v>69</v>
      </c>
      <c r="E1586" s="225">
        <v>16014</v>
      </c>
      <c r="F1586" s="232">
        <v>502794</v>
      </c>
      <c r="G1586" s="227" t="s">
        <v>7187</v>
      </c>
      <c r="H1586" s="230" t="s">
        <v>7188</v>
      </c>
      <c r="I1586" s="233" t="s">
        <v>7189</v>
      </c>
      <c r="J1586" s="229" t="s">
        <v>6989</v>
      </c>
      <c r="K1586" s="230"/>
      <c r="L1586" s="231"/>
    </row>
    <row r="1587" spans="1:12" ht="35.25">
      <c r="A1587" s="222">
        <v>1585</v>
      </c>
      <c r="B1587" s="223" t="s">
        <v>7190</v>
      </c>
      <c r="C1587" s="224"/>
      <c r="D1587" s="224">
        <f>2012-1945</f>
        <v>67</v>
      </c>
      <c r="E1587" s="225">
        <v>16795</v>
      </c>
      <c r="F1587" s="226">
        <v>514068</v>
      </c>
      <c r="G1587" s="227" t="s">
        <v>7191</v>
      </c>
      <c r="H1587" s="223" t="s">
        <v>7192</v>
      </c>
      <c r="I1587" s="228"/>
      <c r="J1587" s="229" t="s">
        <v>6989</v>
      </c>
      <c r="K1587" s="230" t="s">
        <v>7049</v>
      </c>
      <c r="L1587" s="231" t="s">
        <v>7050</v>
      </c>
    </row>
    <row r="1588" spans="1:12" ht="24">
      <c r="A1588" s="222">
        <v>1586</v>
      </c>
      <c r="B1588" s="223" t="s">
        <v>7193</v>
      </c>
      <c r="C1588" s="224"/>
      <c r="D1588" s="224">
        <f>2012-1945</f>
        <v>67</v>
      </c>
      <c r="E1588" s="225">
        <v>16506</v>
      </c>
      <c r="F1588" s="226">
        <v>518645</v>
      </c>
      <c r="G1588" s="227"/>
      <c r="H1588" s="223" t="s">
        <v>7085</v>
      </c>
      <c r="I1588" s="228" t="s">
        <v>7086</v>
      </c>
      <c r="J1588" s="229" t="s">
        <v>6989</v>
      </c>
      <c r="K1588" s="223"/>
      <c r="L1588" s="228"/>
    </row>
    <row r="1589" spans="1:12" ht="24">
      <c r="A1589" s="222">
        <v>1587</v>
      </c>
      <c r="B1589" s="223" t="s">
        <v>7194</v>
      </c>
      <c r="C1589" s="224"/>
      <c r="D1589" s="224">
        <f>2012-1938</f>
        <v>74</v>
      </c>
      <c r="E1589" s="225">
        <v>13888</v>
      </c>
      <c r="F1589" s="226">
        <v>519082</v>
      </c>
      <c r="G1589" s="227" t="s">
        <v>7195</v>
      </c>
      <c r="H1589" s="223" t="s">
        <v>7196</v>
      </c>
      <c r="I1589" s="228" t="s">
        <v>7197</v>
      </c>
      <c r="J1589" s="229" t="s">
        <v>6989</v>
      </c>
      <c r="K1589" s="230" t="s">
        <v>7198</v>
      </c>
      <c r="L1589" s="231">
        <v>648878</v>
      </c>
    </row>
    <row r="1590" spans="1:12" ht="147.75">
      <c r="A1590" s="222">
        <v>1588</v>
      </c>
      <c r="B1590" s="223" t="s">
        <v>7199</v>
      </c>
      <c r="C1590" s="224"/>
      <c r="D1590" s="224">
        <f>2012-1944</f>
        <v>68</v>
      </c>
      <c r="E1590" s="225">
        <v>16269</v>
      </c>
      <c r="F1590" s="226">
        <v>530991</v>
      </c>
      <c r="G1590" s="227"/>
      <c r="H1590" s="223" t="s">
        <v>6989</v>
      </c>
      <c r="I1590" s="228" t="s">
        <v>7200</v>
      </c>
      <c r="J1590" s="229" t="s">
        <v>6989</v>
      </c>
      <c r="K1590" s="230" t="s">
        <v>2035</v>
      </c>
      <c r="L1590" s="231" t="s">
        <v>2673</v>
      </c>
    </row>
    <row r="1591" spans="1:12" ht="35.25">
      <c r="A1591" s="222">
        <v>1589</v>
      </c>
      <c r="B1591" s="223" t="s">
        <v>7201</v>
      </c>
      <c r="C1591" s="224"/>
      <c r="D1591" s="224">
        <f>2012-1945</f>
        <v>67</v>
      </c>
      <c r="E1591" s="225">
        <v>16636</v>
      </c>
      <c r="F1591" s="226">
        <v>534882</v>
      </c>
      <c r="G1591" s="227">
        <v>981605811</v>
      </c>
      <c r="H1591" s="223" t="s">
        <v>7202</v>
      </c>
      <c r="I1591" s="228" t="s">
        <v>7203</v>
      </c>
      <c r="J1591" s="229" t="s">
        <v>6989</v>
      </c>
      <c r="K1591" s="230"/>
      <c r="L1591" s="231"/>
    </row>
    <row r="1592" spans="1:12" ht="69">
      <c r="A1592" s="222">
        <v>1590</v>
      </c>
      <c r="B1592" s="223" t="s">
        <v>7204</v>
      </c>
      <c r="C1592" s="224"/>
      <c r="D1592" s="224">
        <f>2012-1941</f>
        <v>71</v>
      </c>
      <c r="E1592" s="225">
        <v>15105</v>
      </c>
      <c r="F1592" s="226">
        <v>542180</v>
      </c>
      <c r="G1592" s="227"/>
      <c r="H1592" s="223" t="s">
        <v>7205</v>
      </c>
      <c r="I1592" s="228" t="s">
        <v>6994</v>
      </c>
      <c r="J1592" s="229" t="s">
        <v>6989</v>
      </c>
      <c r="K1592" s="230"/>
      <c r="L1592" s="231"/>
    </row>
    <row r="1593" spans="1:12" ht="91.5">
      <c r="A1593" s="222">
        <v>1591</v>
      </c>
      <c r="B1593" s="223" t="s">
        <v>7206</v>
      </c>
      <c r="C1593" s="224" t="s">
        <v>7207</v>
      </c>
      <c r="D1593" s="224">
        <f>2012-1943</f>
        <v>69</v>
      </c>
      <c r="E1593" s="225">
        <v>15902</v>
      </c>
      <c r="F1593" s="226">
        <v>543263</v>
      </c>
      <c r="G1593" s="227" t="s">
        <v>7208</v>
      </c>
      <c r="H1593" s="223" t="s">
        <v>7209</v>
      </c>
      <c r="I1593" s="228" t="s">
        <v>7210</v>
      </c>
      <c r="J1593" s="229" t="s">
        <v>6989</v>
      </c>
      <c r="K1593" s="223" t="s">
        <v>7211</v>
      </c>
      <c r="L1593" s="228" t="s">
        <v>7212</v>
      </c>
    </row>
    <row r="1594" spans="1:12" ht="35.25">
      <c r="A1594" s="222">
        <v>1592</v>
      </c>
      <c r="B1594" s="223" t="s">
        <v>7213</v>
      </c>
      <c r="C1594" s="224"/>
      <c r="D1594" s="224">
        <f>2012-1945</f>
        <v>67</v>
      </c>
      <c r="E1594" s="225">
        <v>16715</v>
      </c>
      <c r="F1594" s="226">
        <v>565576</v>
      </c>
      <c r="G1594" s="227"/>
      <c r="H1594" s="223" t="s">
        <v>7214</v>
      </c>
      <c r="I1594" s="228"/>
      <c r="J1594" s="229" t="s">
        <v>6989</v>
      </c>
      <c r="K1594" s="230" t="s">
        <v>7049</v>
      </c>
      <c r="L1594" s="231" t="s">
        <v>7050</v>
      </c>
    </row>
    <row r="1595" spans="1:12" ht="91.5">
      <c r="A1595" s="222">
        <v>1593</v>
      </c>
      <c r="B1595" s="223" t="s">
        <v>7215</v>
      </c>
      <c r="C1595" s="224"/>
      <c r="D1595" s="224">
        <f>2012-1928</f>
        <v>84</v>
      </c>
      <c r="E1595" s="225">
        <v>10309</v>
      </c>
      <c r="F1595" s="226">
        <v>583556</v>
      </c>
      <c r="G1595" s="227">
        <v>982967782</v>
      </c>
      <c r="H1595" s="223" t="s">
        <v>7216</v>
      </c>
      <c r="I1595" s="228" t="s">
        <v>7217</v>
      </c>
      <c r="J1595" s="229" t="s">
        <v>6989</v>
      </c>
      <c r="K1595" s="230" t="s">
        <v>7218</v>
      </c>
      <c r="L1595" s="231">
        <v>981870089</v>
      </c>
    </row>
    <row r="1596" spans="1:12" ht="46.5">
      <c r="A1596" s="222">
        <v>1594</v>
      </c>
      <c r="B1596" s="223" t="s">
        <v>7219</v>
      </c>
      <c r="C1596" s="224"/>
      <c r="D1596" s="224">
        <f>2012-1945</f>
        <v>67</v>
      </c>
      <c r="E1596" s="225">
        <v>16582</v>
      </c>
      <c r="F1596" s="232">
        <v>591079</v>
      </c>
      <c r="G1596" s="227"/>
      <c r="H1596" s="230" t="s">
        <v>7220</v>
      </c>
      <c r="I1596" s="233"/>
      <c r="J1596" s="229" t="s">
        <v>6989</v>
      </c>
      <c r="K1596" s="230"/>
      <c r="L1596" s="231"/>
    </row>
    <row r="1597" spans="1:12" ht="35.25">
      <c r="A1597" s="222">
        <v>1595</v>
      </c>
      <c r="B1597" s="223" t="s">
        <v>7221</v>
      </c>
      <c r="C1597" s="224"/>
      <c r="D1597" s="224">
        <f>2012-1935</f>
        <v>77</v>
      </c>
      <c r="E1597" s="225">
        <v>12940</v>
      </c>
      <c r="F1597" s="226">
        <v>591585</v>
      </c>
      <c r="G1597" s="227"/>
      <c r="H1597" s="223" t="s">
        <v>7139</v>
      </c>
      <c r="I1597" s="228" t="s">
        <v>7140</v>
      </c>
      <c r="J1597" s="229" t="s">
        <v>6989</v>
      </c>
      <c r="K1597" s="230"/>
      <c r="L1597" s="231"/>
    </row>
    <row r="1598" spans="1:12" ht="35.25">
      <c r="A1598" s="222">
        <v>1596</v>
      </c>
      <c r="B1598" s="223" t="s">
        <v>7141</v>
      </c>
      <c r="C1598" s="224"/>
      <c r="D1598" s="224">
        <f>2012-1937</f>
        <v>75</v>
      </c>
      <c r="E1598" s="225">
        <v>13847</v>
      </c>
      <c r="F1598" s="226">
        <v>591738</v>
      </c>
      <c r="G1598" s="227">
        <v>982592656</v>
      </c>
      <c r="H1598" s="223" t="s">
        <v>7139</v>
      </c>
      <c r="I1598" s="228" t="s">
        <v>7140</v>
      </c>
      <c r="J1598" s="229" t="s">
        <v>6989</v>
      </c>
      <c r="K1598" s="230" t="s">
        <v>7222</v>
      </c>
      <c r="L1598" s="231"/>
    </row>
    <row r="1599" spans="1:12" ht="24">
      <c r="A1599" s="222">
        <v>1597</v>
      </c>
      <c r="B1599" s="223" t="s">
        <v>7223</v>
      </c>
      <c r="C1599" s="224"/>
      <c r="D1599" s="224">
        <v>72</v>
      </c>
      <c r="E1599" s="225">
        <v>14775</v>
      </c>
      <c r="F1599" s="232">
        <v>592478</v>
      </c>
      <c r="G1599" s="227" t="s">
        <v>7224</v>
      </c>
      <c r="H1599" s="230" t="s">
        <v>7225</v>
      </c>
      <c r="I1599" s="228" t="s">
        <v>7226</v>
      </c>
      <c r="J1599" s="229" t="s">
        <v>6989</v>
      </c>
      <c r="K1599" s="230"/>
      <c r="L1599" s="231"/>
    </row>
    <row r="1600" spans="1:12" ht="147.75">
      <c r="A1600" s="222">
        <v>1598</v>
      </c>
      <c r="B1600" s="223" t="s">
        <v>7227</v>
      </c>
      <c r="C1600" s="224"/>
      <c r="D1600" s="224">
        <f>2012-1942</f>
        <v>70</v>
      </c>
      <c r="E1600" s="225">
        <v>15605</v>
      </c>
      <c r="F1600" s="226">
        <v>592620</v>
      </c>
      <c r="G1600" s="227"/>
      <c r="H1600" s="223" t="s">
        <v>7163</v>
      </c>
      <c r="I1600" s="228" t="s">
        <v>7228</v>
      </c>
      <c r="J1600" s="229" t="s">
        <v>6989</v>
      </c>
      <c r="K1600" s="230" t="s">
        <v>7229</v>
      </c>
      <c r="L1600" s="231" t="s">
        <v>7230</v>
      </c>
    </row>
    <row r="1601" spans="1:12" ht="35.25">
      <c r="A1601" s="222">
        <v>1599</v>
      </c>
      <c r="B1601" s="223" t="s">
        <v>472</v>
      </c>
      <c r="C1601" s="224"/>
      <c r="D1601" s="224">
        <f>2012-1927</f>
        <v>85</v>
      </c>
      <c r="E1601" s="225">
        <v>9940</v>
      </c>
      <c r="F1601" s="226">
        <v>592830</v>
      </c>
      <c r="G1601" s="227"/>
      <c r="H1601" s="223" t="s">
        <v>7231</v>
      </c>
      <c r="I1601" s="228" t="s">
        <v>7232</v>
      </c>
      <c r="J1601" s="229" t="s">
        <v>6989</v>
      </c>
      <c r="K1601" s="230" t="s">
        <v>7233</v>
      </c>
      <c r="L1601" s="231">
        <v>21641837</v>
      </c>
    </row>
    <row r="1602" spans="1:12" ht="35.25">
      <c r="A1602" s="222">
        <v>1600</v>
      </c>
      <c r="B1602" s="223" t="s">
        <v>7234</v>
      </c>
      <c r="C1602" s="224" t="s">
        <v>7235</v>
      </c>
      <c r="D1602" s="224">
        <f>2012-1937</f>
        <v>75</v>
      </c>
      <c r="E1602" s="225">
        <v>13742</v>
      </c>
      <c r="F1602" s="226">
        <v>593329</v>
      </c>
      <c r="G1602" s="227">
        <v>982486983</v>
      </c>
      <c r="H1602" s="223" t="s">
        <v>628</v>
      </c>
      <c r="I1602" s="228" t="s">
        <v>7236</v>
      </c>
      <c r="J1602" s="229" t="s">
        <v>6989</v>
      </c>
      <c r="K1602" s="230" t="s">
        <v>7237</v>
      </c>
      <c r="L1602" s="231">
        <v>985641519</v>
      </c>
    </row>
    <row r="1603" spans="1:12" ht="46.5">
      <c r="A1603" s="222">
        <v>1601</v>
      </c>
      <c r="B1603" s="223" t="s">
        <v>7238</v>
      </c>
      <c r="C1603" s="224"/>
      <c r="D1603" s="224">
        <v>66</v>
      </c>
      <c r="E1603" s="225">
        <v>16959</v>
      </c>
      <c r="F1603" s="232">
        <v>594114</v>
      </c>
      <c r="G1603" s="227" t="s">
        <v>6986</v>
      </c>
      <c r="H1603" s="230" t="s">
        <v>6987</v>
      </c>
      <c r="I1603" s="228" t="s">
        <v>7239</v>
      </c>
      <c r="J1603" s="229" t="s">
        <v>6989</v>
      </c>
      <c r="K1603" s="230"/>
      <c r="L1603" s="231"/>
    </row>
    <row r="1604" spans="1:12" ht="69">
      <c r="A1604" s="222">
        <v>1602</v>
      </c>
      <c r="B1604" s="223" t="s">
        <v>7240</v>
      </c>
      <c r="C1604" s="224"/>
      <c r="D1604" s="224">
        <f>2012-1942</f>
        <v>70</v>
      </c>
      <c r="E1604" s="225">
        <v>15609</v>
      </c>
      <c r="F1604" s="226">
        <v>600487</v>
      </c>
      <c r="G1604" s="227" t="s">
        <v>7241</v>
      </c>
      <c r="H1604" s="223" t="s">
        <v>7242</v>
      </c>
      <c r="I1604" s="228" t="s">
        <v>7243</v>
      </c>
      <c r="J1604" s="229" t="s">
        <v>6989</v>
      </c>
      <c r="K1604" s="230"/>
      <c r="L1604" s="231"/>
    </row>
    <row r="1605" spans="1:12" ht="57.75">
      <c r="A1605" s="222">
        <v>1603</v>
      </c>
      <c r="B1605" s="223" t="s">
        <v>7244</v>
      </c>
      <c r="C1605" s="224"/>
      <c r="D1605" s="224">
        <f>2012-1941</f>
        <v>71</v>
      </c>
      <c r="E1605" s="225">
        <v>15267</v>
      </c>
      <c r="F1605" s="226">
        <v>614886</v>
      </c>
      <c r="G1605" s="227" t="s">
        <v>7245</v>
      </c>
      <c r="H1605" s="223" t="s">
        <v>7246</v>
      </c>
      <c r="I1605" s="228" t="s">
        <v>7247</v>
      </c>
      <c r="J1605" s="229" t="s">
        <v>6989</v>
      </c>
      <c r="K1605" s="230"/>
      <c r="L1605" s="231"/>
    </row>
    <row r="1606" spans="1:12" ht="46.5">
      <c r="A1606" s="222">
        <v>1604</v>
      </c>
      <c r="B1606" s="223" t="s">
        <v>7248</v>
      </c>
      <c r="C1606" s="224"/>
      <c r="D1606" s="224">
        <f>2012-1926</f>
        <v>86</v>
      </c>
      <c r="E1606" s="225">
        <v>9659</v>
      </c>
      <c r="F1606" s="226">
        <v>619093</v>
      </c>
      <c r="G1606" s="227">
        <v>681763</v>
      </c>
      <c r="H1606" s="223" t="s">
        <v>7249</v>
      </c>
      <c r="I1606" s="228" t="s">
        <v>7250</v>
      </c>
      <c r="J1606" s="229" t="s">
        <v>6989</v>
      </c>
      <c r="K1606" s="230"/>
      <c r="L1606" s="231"/>
    </row>
    <row r="1607" spans="1:12" ht="136.5">
      <c r="A1607" s="222">
        <v>1605</v>
      </c>
      <c r="B1607" s="223" t="s">
        <v>7251</v>
      </c>
      <c r="C1607" s="224"/>
      <c r="D1607" s="224">
        <f>2012-1943</f>
        <v>69</v>
      </c>
      <c r="E1607" s="225">
        <v>15869</v>
      </c>
      <c r="F1607" s="226">
        <v>635590</v>
      </c>
      <c r="G1607" s="227"/>
      <c r="H1607" s="223" t="s">
        <v>7252</v>
      </c>
      <c r="I1607" s="228" t="s">
        <v>7253</v>
      </c>
      <c r="J1607" s="229" t="s">
        <v>6989</v>
      </c>
      <c r="K1607" s="230"/>
      <c r="L1607" s="231"/>
    </row>
    <row r="1608" spans="1:12" ht="57.75">
      <c r="A1608" s="222">
        <v>1606</v>
      </c>
      <c r="B1608" s="223" t="s">
        <v>7254</v>
      </c>
      <c r="C1608" s="224"/>
      <c r="D1608" s="224">
        <f>2012-1921</f>
        <v>91</v>
      </c>
      <c r="E1608" s="225">
        <v>7836</v>
      </c>
      <c r="F1608" s="226">
        <v>642976</v>
      </c>
      <c r="G1608" s="227"/>
      <c r="H1608" s="223" t="s">
        <v>7255</v>
      </c>
      <c r="I1608" s="228" t="s">
        <v>7256</v>
      </c>
      <c r="J1608" s="229" t="s">
        <v>6989</v>
      </c>
      <c r="K1608" s="230"/>
      <c r="L1608" s="231"/>
    </row>
    <row r="1609" spans="1:12" ht="226.5">
      <c r="A1609" s="222">
        <v>1607</v>
      </c>
      <c r="B1609" s="223" t="s">
        <v>7257</v>
      </c>
      <c r="C1609" s="224" t="s">
        <v>7258</v>
      </c>
      <c r="D1609" s="234">
        <f>2012-1946</f>
        <v>66</v>
      </c>
      <c r="E1609" s="225">
        <v>16879</v>
      </c>
      <c r="F1609" s="235">
        <v>646702</v>
      </c>
      <c r="G1609" s="227">
        <v>985255535</v>
      </c>
      <c r="H1609" s="230" t="s">
        <v>7259</v>
      </c>
      <c r="I1609" s="233" t="s">
        <v>7260</v>
      </c>
      <c r="J1609" s="229" t="s">
        <v>6989</v>
      </c>
      <c r="K1609" s="224" t="s">
        <v>7261</v>
      </c>
      <c r="L1609" s="231"/>
    </row>
    <row r="1610" spans="1:12" ht="57.75">
      <c r="A1610" s="222">
        <v>1608</v>
      </c>
      <c r="B1610" s="223" t="s">
        <v>7262</v>
      </c>
      <c r="C1610" s="224"/>
      <c r="D1610" s="224">
        <f>2012-1933</f>
        <v>79</v>
      </c>
      <c r="E1610" s="225">
        <v>12301</v>
      </c>
      <c r="F1610" s="226">
        <v>656933</v>
      </c>
      <c r="G1610" s="227">
        <v>981765236</v>
      </c>
      <c r="H1610" s="223" t="s">
        <v>7263</v>
      </c>
      <c r="I1610" s="228" t="s">
        <v>7264</v>
      </c>
      <c r="J1610" s="229" t="s">
        <v>6989</v>
      </c>
      <c r="K1610" s="230" t="s">
        <v>7265</v>
      </c>
      <c r="L1610" s="231"/>
    </row>
    <row r="1611" spans="1:12" ht="181.5">
      <c r="A1611" s="222">
        <v>1609</v>
      </c>
      <c r="B1611" s="223" t="s">
        <v>7266</v>
      </c>
      <c r="C1611" s="224"/>
      <c r="D1611" s="224">
        <f>2012-1946</f>
        <v>66</v>
      </c>
      <c r="E1611" s="225">
        <v>16869</v>
      </c>
      <c r="F1611" s="226">
        <v>668841</v>
      </c>
      <c r="G1611" s="227" t="s">
        <v>7267</v>
      </c>
      <c r="H1611" s="223" t="s">
        <v>7268</v>
      </c>
      <c r="I1611" s="228" t="s">
        <v>7127</v>
      </c>
      <c r="J1611" s="229" t="s">
        <v>6989</v>
      </c>
      <c r="K1611" s="223"/>
      <c r="L1611" s="228"/>
    </row>
    <row r="1612" spans="1:12" ht="35.25">
      <c r="A1612" s="222">
        <v>1610</v>
      </c>
      <c r="B1612" s="223" t="s">
        <v>7269</v>
      </c>
      <c r="C1612" s="224" t="s">
        <v>471</v>
      </c>
      <c r="D1612" s="224">
        <f>2012-1936</f>
        <v>76</v>
      </c>
      <c r="E1612" s="225">
        <v>13460</v>
      </c>
      <c r="F1612" s="226">
        <v>674490</v>
      </c>
      <c r="G1612" s="227">
        <v>985941058</v>
      </c>
      <c r="H1612" s="223" t="s">
        <v>7270</v>
      </c>
      <c r="I1612" s="228" t="s">
        <v>7271</v>
      </c>
      <c r="J1612" s="229" t="s">
        <v>6989</v>
      </c>
      <c r="K1612" s="230" t="s">
        <v>7272</v>
      </c>
      <c r="L1612" s="231"/>
    </row>
    <row r="1613" spans="1:12" ht="46.5">
      <c r="A1613" s="222">
        <v>1611</v>
      </c>
      <c r="B1613" s="223" t="s">
        <v>7273</v>
      </c>
      <c r="C1613" s="224"/>
      <c r="D1613" s="224">
        <f>2012-1947</f>
        <v>65</v>
      </c>
      <c r="E1613" s="225">
        <v>17197</v>
      </c>
      <c r="F1613" s="226">
        <v>678435</v>
      </c>
      <c r="G1613" s="227">
        <v>984631732</v>
      </c>
      <c r="H1613" s="223" t="s">
        <v>7274</v>
      </c>
      <c r="I1613" s="228" t="s">
        <v>7275</v>
      </c>
      <c r="J1613" s="229" t="s">
        <v>6989</v>
      </c>
      <c r="K1613" s="230"/>
      <c r="L1613" s="231"/>
    </row>
    <row r="1614" spans="1:12" ht="35.25">
      <c r="A1614" s="222">
        <v>1612</v>
      </c>
      <c r="B1614" s="223" t="s">
        <v>7276</v>
      </c>
      <c r="C1614" s="224" t="s">
        <v>7277</v>
      </c>
      <c r="D1614" s="224">
        <f>2012-1925</f>
        <v>87</v>
      </c>
      <c r="E1614" s="225">
        <v>9216</v>
      </c>
      <c r="F1614" s="226">
        <v>682975</v>
      </c>
      <c r="G1614" s="227"/>
      <c r="H1614" s="223" t="s">
        <v>7278</v>
      </c>
      <c r="I1614" s="228" t="s">
        <v>7232</v>
      </c>
      <c r="J1614" s="229" t="s">
        <v>6989</v>
      </c>
      <c r="K1614" s="230" t="s">
        <v>7233</v>
      </c>
      <c r="L1614" s="231">
        <v>21641837</v>
      </c>
    </row>
    <row r="1615" spans="1:12" ht="46.5">
      <c r="A1615" s="222">
        <v>1613</v>
      </c>
      <c r="B1615" s="223" t="s">
        <v>7279</v>
      </c>
      <c r="C1615" s="224"/>
      <c r="D1615" s="224">
        <f>2012-1926</f>
        <v>86</v>
      </c>
      <c r="E1615" s="225">
        <v>9525</v>
      </c>
      <c r="F1615" s="231">
        <v>714759</v>
      </c>
      <c r="G1615" s="227">
        <v>984442641</v>
      </c>
      <c r="H1615" s="223" t="s">
        <v>7280</v>
      </c>
      <c r="I1615" s="228" t="s">
        <v>7281</v>
      </c>
      <c r="J1615" s="229" t="s">
        <v>6989</v>
      </c>
      <c r="K1615" s="224" t="s">
        <v>7282</v>
      </c>
      <c r="L1615" s="231">
        <v>984442641</v>
      </c>
    </row>
    <row r="1616" spans="1:12" ht="35.25">
      <c r="A1616" s="222">
        <v>1614</v>
      </c>
      <c r="B1616" s="223" t="s">
        <v>7283</v>
      </c>
      <c r="C1616" s="224"/>
      <c r="D1616" s="224">
        <f>2012-1942</f>
        <v>70</v>
      </c>
      <c r="E1616" s="225">
        <v>15508</v>
      </c>
      <c r="F1616" s="226">
        <v>726541</v>
      </c>
      <c r="G1616" s="227"/>
      <c r="H1616" s="223" t="s">
        <v>7284</v>
      </c>
      <c r="I1616" s="228" t="s">
        <v>7285</v>
      </c>
      <c r="J1616" s="229" t="s">
        <v>6989</v>
      </c>
      <c r="K1616" s="230"/>
      <c r="L1616" s="231"/>
    </row>
    <row r="1617" spans="1:12" ht="57.75">
      <c r="A1617" s="222">
        <v>1615</v>
      </c>
      <c r="B1617" s="223" t="s">
        <v>7286</v>
      </c>
      <c r="C1617" s="224"/>
      <c r="D1617" s="224">
        <f>2012-1938</f>
        <v>74</v>
      </c>
      <c r="E1617" s="225">
        <v>14177</v>
      </c>
      <c r="F1617" s="226">
        <v>752945</v>
      </c>
      <c r="G1617" s="227"/>
      <c r="H1617" s="223" t="s">
        <v>7287</v>
      </c>
      <c r="I1617" s="228" t="s">
        <v>7264</v>
      </c>
      <c r="J1617" s="229" t="s">
        <v>6989</v>
      </c>
      <c r="K1617" s="230" t="s">
        <v>7288</v>
      </c>
      <c r="L1617" s="231">
        <v>985977247</v>
      </c>
    </row>
    <row r="1618" spans="1:12" ht="35.25">
      <c r="A1618" s="222">
        <v>1616</v>
      </c>
      <c r="B1618" s="223" t="s">
        <v>7289</v>
      </c>
      <c r="C1618" s="224" t="s">
        <v>7290</v>
      </c>
      <c r="D1618" s="224">
        <f>2012-1928</f>
        <v>84</v>
      </c>
      <c r="E1618" s="225">
        <v>10447</v>
      </c>
      <c r="F1618" s="226">
        <v>759463</v>
      </c>
      <c r="G1618" s="227" t="s">
        <v>7291</v>
      </c>
      <c r="H1618" s="223" t="s">
        <v>7292</v>
      </c>
      <c r="I1618" s="228" t="s">
        <v>7293</v>
      </c>
      <c r="J1618" s="229" t="s">
        <v>6989</v>
      </c>
      <c r="K1618" s="223"/>
      <c r="L1618" s="228"/>
    </row>
    <row r="1619" spans="1:12" ht="204">
      <c r="A1619" s="222">
        <v>1617</v>
      </c>
      <c r="B1619" s="223" t="s">
        <v>7294</v>
      </c>
      <c r="C1619" s="224"/>
      <c r="D1619" s="224">
        <f>2012-1945</f>
        <v>67</v>
      </c>
      <c r="E1619" s="225">
        <v>16528</v>
      </c>
      <c r="F1619" s="226">
        <v>759945</v>
      </c>
      <c r="G1619" s="227" t="s">
        <v>7295</v>
      </c>
      <c r="H1619" s="223" t="s">
        <v>7066</v>
      </c>
      <c r="I1619" s="228" t="s">
        <v>7067</v>
      </c>
      <c r="J1619" s="229" t="s">
        <v>6989</v>
      </c>
      <c r="K1619" s="230" t="s">
        <v>7068</v>
      </c>
      <c r="L1619" s="231" t="s">
        <v>7069</v>
      </c>
    </row>
    <row r="1620" spans="1:12" ht="69">
      <c r="A1620" s="222">
        <v>1618</v>
      </c>
      <c r="B1620" s="223" t="s">
        <v>7296</v>
      </c>
      <c r="C1620" s="224"/>
      <c r="D1620" s="224">
        <f>2012-1944</f>
        <v>68</v>
      </c>
      <c r="E1620" s="225">
        <v>16112</v>
      </c>
      <c r="F1620" s="226">
        <v>843186</v>
      </c>
      <c r="G1620" s="227"/>
      <c r="H1620" s="223" t="s">
        <v>7129</v>
      </c>
      <c r="I1620" s="228" t="s">
        <v>7297</v>
      </c>
      <c r="J1620" s="229" t="s">
        <v>6989</v>
      </c>
      <c r="K1620" s="230" t="s">
        <v>7149</v>
      </c>
      <c r="L1620" s="231" t="s">
        <v>7150</v>
      </c>
    </row>
    <row r="1621" spans="1:12" ht="114">
      <c r="A1621" s="222">
        <v>1619</v>
      </c>
      <c r="B1621" s="223" t="s">
        <v>7298</v>
      </c>
      <c r="C1621" s="224"/>
      <c r="D1621" s="224">
        <f>2012-1946</f>
        <v>66</v>
      </c>
      <c r="E1621" s="225">
        <v>17166</v>
      </c>
      <c r="F1621" s="226">
        <v>848871</v>
      </c>
      <c r="G1621" s="227" t="s">
        <v>7299</v>
      </c>
      <c r="H1621" s="223" t="s">
        <v>7300</v>
      </c>
      <c r="I1621" s="228" t="s">
        <v>7301</v>
      </c>
      <c r="J1621" s="229" t="s">
        <v>6989</v>
      </c>
      <c r="K1621" s="230" t="s">
        <v>7302</v>
      </c>
      <c r="L1621" s="245" t="s">
        <v>7303</v>
      </c>
    </row>
    <row r="1622" spans="1:12" ht="226.5">
      <c r="A1622" s="222">
        <v>1620</v>
      </c>
      <c r="B1622" s="223" t="s">
        <v>7304</v>
      </c>
      <c r="C1622" s="224" t="s">
        <v>496</v>
      </c>
      <c r="D1622" s="234">
        <f>2012-1945</f>
        <v>67</v>
      </c>
      <c r="E1622" s="225">
        <v>16680</v>
      </c>
      <c r="F1622" s="232">
        <v>917355</v>
      </c>
      <c r="G1622" s="227" t="s">
        <v>7305</v>
      </c>
      <c r="H1622" s="230" t="s">
        <v>7306</v>
      </c>
      <c r="I1622" s="233" t="s">
        <v>7307</v>
      </c>
      <c r="J1622" s="229" t="s">
        <v>6989</v>
      </c>
      <c r="K1622" s="230" t="s">
        <v>7308</v>
      </c>
      <c r="L1622" s="231">
        <v>971124941</v>
      </c>
    </row>
    <row r="1623" spans="1:12" ht="24">
      <c r="A1623" s="222">
        <v>1621</v>
      </c>
      <c r="B1623" s="223" t="s">
        <v>7309</v>
      </c>
      <c r="C1623" s="224"/>
      <c r="D1623" s="224">
        <f>2012-1946</f>
        <v>66</v>
      </c>
      <c r="E1623" s="225">
        <v>17034</v>
      </c>
      <c r="F1623" s="226">
        <v>936771</v>
      </c>
      <c r="G1623" s="227">
        <v>982313915</v>
      </c>
      <c r="H1623" s="223" t="s">
        <v>7310</v>
      </c>
      <c r="I1623" s="228" t="s">
        <v>7311</v>
      </c>
      <c r="J1623" s="229" t="s">
        <v>6989</v>
      </c>
      <c r="K1623" s="230"/>
      <c r="L1623" s="231"/>
    </row>
    <row r="1624" spans="1:12" ht="125.25">
      <c r="A1624" s="222">
        <v>1622</v>
      </c>
      <c r="B1624" s="223" t="s">
        <v>7312</v>
      </c>
      <c r="C1624" s="224"/>
      <c r="D1624" s="224">
        <f>2012-1936</f>
        <v>76</v>
      </c>
      <c r="E1624" s="225">
        <v>13218</v>
      </c>
      <c r="F1624" s="232">
        <v>949677</v>
      </c>
      <c r="G1624" s="248" t="s">
        <v>7313</v>
      </c>
      <c r="H1624" s="230" t="s">
        <v>7314</v>
      </c>
      <c r="I1624" s="233" t="s">
        <v>7315</v>
      </c>
      <c r="J1624" s="229" t="s">
        <v>6989</v>
      </c>
      <c r="K1624" s="230"/>
      <c r="L1624" s="231"/>
    </row>
    <row r="1625" spans="1:12" ht="35.25">
      <c r="A1625" s="222">
        <v>1623</v>
      </c>
      <c r="B1625" s="223" t="s">
        <v>7316</v>
      </c>
      <c r="C1625" s="224" t="s">
        <v>71</v>
      </c>
      <c r="D1625" s="224">
        <f>2012-1936</f>
        <v>76</v>
      </c>
      <c r="E1625" s="225">
        <v>13233</v>
      </c>
      <c r="F1625" s="226">
        <v>955536</v>
      </c>
      <c r="G1625" s="227" t="s">
        <v>7050</v>
      </c>
      <c r="H1625" s="223" t="s">
        <v>7317</v>
      </c>
      <c r="I1625" s="228"/>
      <c r="J1625" s="229" t="s">
        <v>6989</v>
      </c>
      <c r="K1625" s="230" t="s">
        <v>7049</v>
      </c>
      <c r="L1625" s="231" t="s">
        <v>7050</v>
      </c>
    </row>
    <row r="1626" spans="1:12" ht="46.5">
      <c r="A1626" s="222">
        <v>1624</v>
      </c>
      <c r="B1626" s="223" t="s">
        <v>7318</v>
      </c>
      <c r="C1626" s="224"/>
      <c r="D1626" s="224">
        <f>2012-1929</f>
        <v>83</v>
      </c>
      <c r="E1626" s="225">
        <v>10613</v>
      </c>
      <c r="F1626" s="226">
        <v>960901</v>
      </c>
      <c r="G1626" s="227"/>
      <c r="H1626" s="223" t="s">
        <v>7319</v>
      </c>
      <c r="I1626" s="228" t="s">
        <v>536</v>
      </c>
      <c r="J1626" s="229" t="s">
        <v>6989</v>
      </c>
      <c r="K1626" s="223" t="s">
        <v>7320</v>
      </c>
      <c r="L1626" s="228" t="s">
        <v>7321</v>
      </c>
    </row>
    <row r="1627" spans="1:12" ht="57.75">
      <c r="A1627" s="222">
        <v>1625</v>
      </c>
      <c r="B1627" s="223" t="s">
        <v>7322</v>
      </c>
      <c r="C1627" s="224" t="s">
        <v>7323</v>
      </c>
      <c r="D1627" s="234">
        <f>2012-1944</f>
        <v>68</v>
      </c>
      <c r="E1627" s="249">
        <v>16271</v>
      </c>
      <c r="F1627" s="232">
        <v>963989</v>
      </c>
      <c r="G1627" s="227">
        <v>982573732</v>
      </c>
      <c r="H1627" s="230" t="s">
        <v>7324</v>
      </c>
      <c r="I1627" s="233" t="s">
        <v>7325</v>
      </c>
      <c r="J1627" s="229" t="s">
        <v>6989</v>
      </c>
      <c r="K1627" s="230" t="s">
        <v>7326</v>
      </c>
      <c r="L1627" s="231">
        <v>982628340</v>
      </c>
    </row>
    <row r="1628" spans="1:12" ht="35.25">
      <c r="A1628" s="222">
        <v>1626</v>
      </c>
      <c r="B1628" s="223" t="s">
        <v>7327</v>
      </c>
      <c r="C1628" s="224"/>
      <c r="D1628" s="224">
        <f>2012-1935</f>
        <v>77</v>
      </c>
      <c r="E1628" s="225">
        <v>12855</v>
      </c>
      <c r="F1628" s="226">
        <v>966515</v>
      </c>
      <c r="G1628" s="227">
        <v>982743789</v>
      </c>
      <c r="H1628" s="223" t="s">
        <v>7328</v>
      </c>
      <c r="I1628" s="228" t="s">
        <v>7329</v>
      </c>
      <c r="J1628" s="229" t="s">
        <v>6989</v>
      </c>
      <c r="K1628" s="230" t="s">
        <v>7330</v>
      </c>
      <c r="L1628" s="231">
        <v>982402436</v>
      </c>
    </row>
    <row r="1629" spans="1:12" ht="24">
      <c r="A1629" s="222">
        <v>1627</v>
      </c>
      <c r="B1629" s="223" t="s">
        <v>7331</v>
      </c>
      <c r="C1629" s="224"/>
      <c r="D1629" s="224">
        <f>2012-1940</f>
        <v>72</v>
      </c>
      <c r="E1629" s="225">
        <v>14626</v>
      </c>
      <c r="F1629" s="226">
        <v>1035632</v>
      </c>
      <c r="G1629" s="227" t="s">
        <v>7332</v>
      </c>
      <c r="H1629" s="223" t="s">
        <v>7333</v>
      </c>
      <c r="I1629" s="228"/>
      <c r="J1629" s="229" t="s">
        <v>6989</v>
      </c>
      <c r="K1629" s="230"/>
      <c r="L1629" s="231"/>
    </row>
    <row r="1630" spans="1:12" ht="80.25">
      <c r="A1630" s="222">
        <v>1628</v>
      </c>
      <c r="B1630" s="223" t="s">
        <v>7334</v>
      </c>
      <c r="C1630" s="224"/>
      <c r="D1630" s="224">
        <f>2012-1930</f>
        <v>82</v>
      </c>
      <c r="E1630" s="225">
        <v>11122</v>
      </c>
      <c r="F1630" s="226">
        <v>1105960</v>
      </c>
      <c r="G1630" s="227" t="s">
        <v>7335</v>
      </c>
      <c r="H1630" s="223" t="s">
        <v>7336</v>
      </c>
      <c r="I1630" s="228" t="s">
        <v>7337</v>
      </c>
      <c r="J1630" s="229" t="s">
        <v>6989</v>
      </c>
      <c r="K1630" s="230" t="s">
        <v>7338</v>
      </c>
      <c r="L1630" s="231" t="s">
        <v>7339</v>
      </c>
    </row>
    <row r="1631" spans="1:12" ht="46.5">
      <c r="A1631" s="222">
        <v>1629</v>
      </c>
      <c r="B1631" s="223" t="s">
        <v>7340</v>
      </c>
      <c r="C1631" s="224"/>
      <c r="D1631" s="224">
        <f>2012-1942</f>
        <v>70</v>
      </c>
      <c r="E1631" s="225">
        <v>15415</v>
      </c>
      <c r="F1631" s="232">
        <v>1131047</v>
      </c>
      <c r="G1631" s="227" t="s">
        <v>7341</v>
      </c>
      <c r="H1631" s="230" t="s">
        <v>7342</v>
      </c>
      <c r="I1631" s="233" t="s">
        <v>7343</v>
      </c>
      <c r="J1631" s="229" t="s">
        <v>6989</v>
      </c>
      <c r="K1631" s="230" t="s">
        <v>7344</v>
      </c>
      <c r="L1631" s="231" t="s">
        <v>7345</v>
      </c>
    </row>
    <row r="1632" spans="1:12" ht="35.25">
      <c r="A1632" s="222">
        <v>1630</v>
      </c>
      <c r="B1632" s="223" t="s">
        <v>7346</v>
      </c>
      <c r="C1632" s="224"/>
      <c r="D1632" s="224">
        <f>2012-1947</f>
        <v>65</v>
      </c>
      <c r="E1632" s="225">
        <v>17205</v>
      </c>
      <c r="F1632" s="226">
        <v>1150304</v>
      </c>
      <c r="G1632" s="227"/>
      <c r="H1632" s="223" t="s">
        <v>7347</v>
      </c>
      <c r="I1632" s="228" t="s">
        <v>7140</v>
      </c>
      <c r="J1632" s="229" t="s">
        <v>6989</v>
      </c>
      <c r="K1632" s="230" t="s">
        <v>7348</v>
      </c>
      <c r="L1632" s="231">
        <v>982986846</v>
      </c>
    </row>
    <row r="1633" spans="1:12" ht="46.5">
      <c r="A1633" s="222">
        <v>1631</v>
      </c>
      <c r="B1633" s="223" t="s">
        <v>7349</v>
      </c>
      <c r="C1633" s="224" t="s">
        <v>7350</v>
      </c>
      <c r="D1633" s="224">
        <f>2012-1936</f>
        <v>76</v>
      </c>
      <c r="E1633" s="225">
        <v>13489</v>
      </c>
      <c r="F1633" s="226">
        <v>1189414</v>
      </c>
      <c r="G1633" s="227" t="s">
        <v>7351</v>
      </c>
      <c r="H1633" s="223" t="s">
        <v>7255</v>
      </c>
      <c r="I1633" s="228" t="s">
        <v>7352</v>
      </c>
      <c r="J1633" s="229" t="s">
        <v>6989</v>
      </c>
      <c r="K1633" s="230"/>
      <c r="L1633" s="231"/>
    </row>
    <row r="1634" spans="1:12" ht="24">
      <c r="A1634" s="222">
        <v>1632</v>
      </c>
      <c r="B1634" s="223" t="s">
        <v>7353</v>
      </c>
      <c r="C1634" s="224"/>
      <c r="D1634" s="224">
        <f>2012-1935</f>
        <v>77</v>
      </c>
      <c r="E1634" s="225">
        <v>13023</v>
      </c>
      <c r="F1634" s="226">
        <v>1195906</v>
      </c>
      <c r="G1634" s="227">
        <v>982313915</v>
      </c>
      <c r="H1634" s="223" t="s">
        <v>7310</v>
      </c>
      <c r="I1634" s="228" t="s">
        <v>7354</v>
      </c>
      <c r="J1634" s="229" t="s">
        <v>6989</v>
      </c>
      <c r="K1634" s="230"/>
      <c r="L1634" s="231"/>
    </row>
    <row r="1635" spans="1:12" ht="46.5">
      <c r="A1635" s="222">
        <v>1633</v>
      </c>
      <c r="B1635" s="223" t="s">
        <v>7355</v>
      </c>
      <c r="C1635" s="224" t="s">
        <v>7356</v>
      </c>
      <c r="D1635" s="224">
        <f>2012-1936</f>
        <v>76</v>
      </c>
      <c r="E1635" s="225">
        <v>13325</v>
      </c>
      <c r="F1635" s="226">
        <v>1201997</v>
      </c>
      <c r="G1635" s="227" t="s">
        <v>7357</v>
      </c>
      <c r="H1635" s="223" t="s">
        <v>7358</v>
      </c>
      <c r="I1635" s="228" t="s">
        <v>7359</v>
      </c>
      <c r="J1635" s="229" t="s">
        <v>6989</v>
      </c>
      <c r="K1635" s="223" t="s">
        <v>7211</v>
      </c>
      <c r="L1635" s="228" t="s">
        <v>7212</v>
      </c>
    </row>
    <row r="1636" spans="1:12" ht="46.5">
      <c r="A1636" s="222">
        <v>1634</v>
      </c>
      <c r="B1636" s="223" t="s">
        <v>7360</v>
      </c>
      <c r="C1636" s="224"/>
      <c r="D1636" s="224">
        <f>2012-1947</f>
        <v>65</v>
      </c>
      <c r="E1636" s="225">
        <v>17427</v>
      </c>
      <c r="F1636" s="232">
        <v>1209780</v>
      </c>
      <c r="G1636" s="227"/>
      <c r="H1636" s="230" t="s">
        <v>7361</v>
      </c>
      <c r="I1636" s="233" t="s">
        <v>7362</v>
      </c>
      <c r="J1636" s="229" t="s">
        <v>6989</v>
      </c>
      <c r="K1636" s="230" t="s">
        <v>7363</v>
      </c>
      <c r="L1636" s="231" t="s">
        <v>7364</v>
      </c>
    </row>
    <row r="1637" spans="1:12" ht="35.25">
      <c r="A1637" s="222">
        <v>1635</v>
      </c>
      <c r="B1637" s="223" t="s">
        <v>7365</v>
      </c>
      <c r="C1637" s="224" t="s">
        <v>1997</v>
      </c>
      <c r="D1637" s="224">
        <f>2012-1945</f>
        <v>67</v>
      </c>
      <c r="E1637" s="225">
        <v>16779</v>
      </c>
      <c r="F1637" s="232">
        <v>1232532</v>
      </c>
      <c r="G1637" s="227" t="s">
        <v>7366</v>
      </c>
      <c r="H1637" s="230" t="s">
        <v>7367</v>
      </c>
      <c r="I1637" s="233" t="s">
        <v>7368</v>
      </c>
      <c r="J1637" s="229" t="s">
        <v>6989</v>
      </c>
      <c r="K1637" s="230"/>
      <c r="L1637" s="231"/>
    </row>
    <row r="1638" spans="1:12" ht="91.5">
      <c r="A1638" s="222">
        <v>1636</v>
      </c>
      <c r="B1638" s="223" t="s">
        <v>7369</v>
      </c>
      <c r="C1638" s="224"/>
      <c r="D1638" s="224">
        <f>2012-1942</f>
        <v>70</v>
      </c>
      <c r="E1638" s="225">
        <v>15377</v>
      </c>
      <c r="F1638" s="226">
        <v>1237174</v>
      </c>
      <c r="G1638" s="227"/>
      <c r="H1638" s="223" t="s">
        <v>7370</v>
      </c>
      <c r="I1638" s="228" t="s">
        <v>7371</v>
      </c>
      <c r="J1638" s="229" t="s">
        <v>6989</v>
      </c>
      <c r="K1638" s="223"/>
      <c r="L1638" s="228">
        <v>673987</v>
      </c>
    </row>
    <row r="1639" spans="1:12" ht="57.75">
      <c r="A1639" s="222">
        <v>1637</v>
      </c>
      <c r="B1639" s="223" t="s">
        <v>7372</v>
      </c>
      <c r="C1639" s="224" t="s">
        <v>7373</v>
      </c>
      <c r="D1639" s="224">
        <f>2012-1946</f>
        <v>66</v>
      </c>
      <c r="E1639" s="225">
        <v>16821</v>
      </c>
      <c r="F1639" s="232">
        <v>1237201</v>
      </c>
      <c r="G1639" s="227" t="s">
        <v>7374</v>
      </c>
      <c r="H1639" s="230" t="s">
        <v>7375</v>
      </c>
      <c r="I1639" s="233" t="s">
        <v>7376</v>
      </c>
      <c r="J1639" s="229" t="s">
        <v>6989</v>
      </c>
      <c r="K1639" s="230" t="s">
        <v>7377</v>
      </c>
      <c r="L1639" s="231" t="s">
        <v>7378</v>
      </c>
    </row>
    <row r="1640" spans="1:12" ht="46.5">
      <c r="A1640" s="222">
        <v>1638</v>
      </c>
      <c r="B1640" s="223" t="s">
        <v>7379</v>
      </c>
      <c r="C1640" s="224" t="s">
        <v>491</v>
      </c>
      <c r="D1640" s="224">
        <f>2012-1942</f>
        <v>70</v>
      </c>
      <c r="E1640" s="225">
        <v>15657</v>
      </c>
      <c r="F1640" s="226">
        <v>1239339</v>
      </c>
      <c r="G1640" s="227">
        <v>981724217</v>
      </c>
      <c r="H1640" s="223" t="s">
        <v>7380</v>
      </c>
      <c r="I1640" s="228" t="s">
        <v>7381</v>
      </c>
      <c r="J1640" s="229" t="s">
        <v>6989</v>
      </c>
      <c r="K1640" s="230" t="s">
        <v>7382</v>
      </c>
      <c r="L1640" s="231">
        <v>21683712</v>
      </c>
    </row>
    <row r="1641" spans="1:12" ht="181.5">
      <c r="A1641" s="222">
        <v>1639</v>
      </c>
      <c r="B1641" s="223" t="s">
        <v>7383</v>
      </c>
      <c r="C1641" s="224"/>
      <c r="D1641" s="234">
        <f>2012-1940</f>
        <v>72</v>
      </c>
      <c r="E1641" s="225">
        <v>14845</v>
      </c>
      <c r="F1641" s="232">
        <v>1246261</v>
      </c>
      <c r="G1641" s="227">
        <v>981974500</v>
      </c>
      <c r="H1641" s="230" t="s">
        <v>7384</v>
      </c>
      <c r="I1641" s="233" t="s">
        <v>7385</v>
      </c>
      <c r="J1641" s="229" t="s">
        <v>6989</v>
      </c>
      <c r="K1641" s="230" t="s">
        <v>7386</v>
      </c>
      <c r="L1641" s="231">
        <v>984566630</v>
      </c>
    </row>
    <row r="1642" spans="1:12" ht="35.25">
      <c r="A1642" s="222">
        <v>1640</v>
      </c>
      <c r="B1642" s="223" t="s">
        <v>7387</v>
      </c>
      <c r="C1642" s="224" t="s">
        <v>7388</v>
      </c>
      <c r="D1642" s="224">
        <f>2012-1945</f>
        <v>67</v>
      </c>
      <c r="E1642" s="225">
        <v>16787</v>
      </c>
      <c r="F1642" s="226">
        <v>1247989</v>
      </c>
      <c r="G1642" s="227">
        <v>649305</v>
      </c>
      <c r="H1642" s="223" t="s">
        <v>7389</v>
      </c>
      <c r="I1642" s="228" t="s">
        <v>7390</v>
      </c>
      <c r="J1642" s="229" t="s">
        <v>6989</v>
      </c>
      <c r="K1642" s="230" t="s">
        <v>2035</v>
      </c>
      <c r="L1642" s="231">
        <v>983451926</v>
      </c>
    </row>
    <row r="1643" spans="1:12" ht="24">
      <c r="A1643" s="222">
        <v>1641</v>
      </c>
      <c r="B1643" s="230" t="s">
        <v>7391</v>
      </c>
      <c r="C1643" s="224" t="s">
        <v>7392</v>
      </c>
      <c r="D1643" s="224">
        <f>2012-1944</f>
        <v>68</v>
      </c>
      <c r="E1643" s="225">
        <v>16173</v>
      </c>
      <c r="F1643" s="232">
        <v>1266930</v>
      </c>
      <c r="G1643" s="227" t="s">
        <v>7393</v>
      </c>
      <c r="H1643" s="230" t="s">
        <v>7192</v>
      </c>
      <c r="I1643" s="233" t="s">
        <v>7145</v>
      </c>
      <c r="J1643" s="229" t="s">
        <v>6989</v>
      </c>
      <c r="K1643" s="230" t="s">
        <v>7049</v>
      </c>
      <c r="L1643" s="231" t="s">
        <v>7394</v>
      </c>
    </row>
    <row r="1644" spans="1:12" ht="57.75">
      <c r="A1644" s="222">
        <v>1642</v>
      </c>
      <c r="B1644" s="223" t="s">
        <v>7395</v>
      </c>
      <c r="C1644" s="224"/>
      <c r="D1644" s="224">
        <f>2012-1937</f>
        <v>75</v>
      </c>
      <c r="E1644" s="225">
        <v>13684</v>
      </c>
      <c r="F1644" s="232">
        <v>1347700</v>
      </c>
      <c r="G1644" s="227"/>
      <c r="H1644" s="230" t="s">
        <v>7396</v>
      </c>
      <c r="I1644" s="233" t="s">
        <v>1274</v>
      </c>
      <c r="J1644" s="229" t="s">
        <v>6989</v>
      </c>
      <c r="K1644" s="230"/>
      <c r="L1644" s="231"/>
    </row>
    <row r="1645" spans="1:12" ht="57.75">
      <c r="A1645" s="222">
        <v>1643</v>
      </c>
      <c r="B1645" s="223" t="s">
        <v>7397</v>
      </c>
      <c r="C1645" s="224" t="s">
        <v>7398</v>
      </c>
      <c r="D1645" s="234">
        <f>2012-1941</f>
        <v>71</v>
      </c>
      <c r="E1645" s="225">
        <v>14990</v>
      </c>
      <c r="F1645" s="232">
        <v>1347701</v>
      </c>
      <c r="G1645" s="227">
        <v>981718445</v>
      </c>
      <c r="H1645" s="230" t="s">
        <v>7399</v>
      </c>
      <c r="I1645" s="233" t="s">
        <v>7325</v>
      </c>
      <c r="J1645" s="229" t="s">
        <v>6989</v>
      </c>
      <c r="K1645" s="230" t="s">
        <v>7326</v>
      </c>
      <c r="L1645" s="231">
        <v>982628340</v>
      </c>
    </row>
    <row r="1646" spans="1:12" ht="24">
      <c r="A1646" s="222">
        <v>1644</v>
      </c>
      <c r="B1646" s="223" t="s">
        <v>7400</v>
      </c>
      <c r="C1646" s="224"/>
      <c r="D1646" s="224">
        <f>2012-1934</f>
        <v>78</v>
      </c>
      <c r="E1646" s="225">
        <v>12662</v>
      </c>
      <c r="F1646" s="226">
        <v>1347713</v>
      </c>
      <c r="G1646" s="227" t="s">
        <v>7401</v>
      </c>
      <c r="H1646" s="223" t="s">
        <v>7402</v>
      </c>
      <c r="I1646" s="228" t="s">
        <v>7403</v>
      </c>
      <c r="J1646" s="229" t="s">
        <v>6989</v>
      </c>
      <c r="K1646" s="230" t="s">
        <v>7404</v>
      </c>
      <c r="L1646" s="231" t="s">
        <v>7401</v>
      </c>
    </row>
    <row r="1647" spans="1:12" ht="69">
      <c r="A1647" s="222">
        <v>1645</v>
      </c>
      <c r="B1647" s="223" t="s">
        <v>7405</v>
      </c>
      <c r="C1647" s="224" t="s">
        <v>2496</v>
      </c>
      <c r="D1647" s="224">
        <f>2012-1928</f>
        <v>84</v>
      </c>
      <c r="E1647" s="225">
        <v>10498</v>
      </c>
      <c r="F1647" s="226">
        <v>1388868</v>
      </c>
      <c r="G1647" s="227">
        <v>981365227</v>
      </c>
      <c r="H1647" s="223" t="s">
        <v>7406</v>
      </c>
      <c r="I1647" s="228" t="s">
        <v>7407</v>
      </c>
      <c r="J1647" s="229" t="s">
        <v>6989</v>
      </c>
      <c r="K1647" s="230" t="s">
        <v>2035</v>
      </c>
      <c r="L1647" s="231">
        <v>983451326</v>
      </c>
    </row>
    <row r="1648" spans="1:12" ht="170.25">
      <c r="A1648" s="222">
        <v>1646</v>
      </c>
      <c r="B1648" s="223" t="s">
        <v>7408</v>
      </c>
      <c r="C1648" s="224"/>
      <c r="D1648" s="234">
        <f>2012-1923</f>
        <v>89</v>
      </c>
      <c r="E1648" s="225">
        <v>8528</v>
      </c>
      <c r="F1648" s="235">
        <v>1477488</v>
      </c>
      <c r="G1648" s="227"/>
      <c r="H1648" s="230" t="s">
        <v>7347</v>
      </c>
      <c r="I1648" s="233" t="s">
        <v>7409</v>
      </c>
      <c r="J1648" s="229" t="s">
        <v>6989</v>
      </c>
      <c r="K1648" s="224"/>
      <c r="L1648" s="231"/>
    </row>
    <row r="1649" spans="1:12" ht="46.5">
      <c r="A1649" s="222">
        <v>1647</v>
      </c>
      <c r="B1649" s="223" t="s">
        <v>7410</v>
      </c>
      <c r="C1649" s="224"/>
      <c r="D1649" s="224">
        <f>2012-1943</f>
        <v>69</v>
      </c>
      <c r="E1649" s="225">
        <v>15913</v>
      </c>
      <c r="F1649" s="226">
        <v>1479710</v>
      </c>
      <c r="G1649" s="227" t="s">
        <v>7411</v>
      </c>
      <c r="H1649" s="223" t="s">
        <v>7412</v>
      </c>
      <c r="I1649" s="228" t="s">
        <v>7413</v>
      </c>
      <c r="J1649" s="229" t="s">
        <v>6989</v>
      </c>
      <c r="K1649" s="230"/>
      <c r="L1649" s="231"/>
    </row>
    <row r="1650" spans="1:12" ht="80.25">
      <c r="A1650" s="222">
        <v>1648</v>
      </c>
      <c r="B1650" s="223" t="s">
        <v>7414</v>
      </c>
      <c r="C1650" s="224"/>
      <c r="D1650" s="224">
        <f>2012-1940</f>
        <v>72</v>
      </c>
      <c r="E1650" s="225">
        <v>14792</v>
      </c>
      <c r="F1650" s="232">
        <v>1500392</v>
      </c>
      <c r="G1650" s="227"/>
      <c r="H1650" s="230" t="s">
        <v>7415</v>
      </c>
      <c r="I1650" s="233" t="s">
        <v>7416</v>
      </c>
      <c r="J1650" s="229" t="s">
        <v>6989</v>
      </c>
      <c r="K1650" s="230"/>
      <c r="L1650" s="231"/>
    </row>
    <row r="1651" spans="1:12" ht="35.25">
      <c r="A1651" s="222">
        <v>1649</v>
      </c>
      <c r="B1651" s="223" t="s">
        <v>7417</v>
      </c>
      <c r="C1651" s="224" t="s">
        <v>7418</v>
      </c>
      <c r="D1651" s="224">
        <f>2012-1939</f>
        <v>73</v>
      </c>
      <c r="E1651" s="225">
        <v>14368</v>
      </c>
      <c r="F1651" s="226">
        <v>1526951</v>
      </c>
      <c r="G1651" s="227">
        <v>985755166</v>
      </c>
      <c r="H1651" s="223" t="s">
        <v>7419</v>
      </c>
      <c r="I1651" s="228" t="s">
        <v>7420</v>
      </c>
      <c r="J1651" s="229" t="s">
        <v>6989</v>
      </c>
      <c r="K1651" s="230" t="s">
        <v>7421</v>
      </c>
      <c r="L1651" s="231">
        <v>982835353</v>
      </c>
    </row>
    <row r="1652" spans="1:12" ht="102.75">
      <c r="A1652" s="222">
        <v>1650</v>
      </c>
      <c r="B1652" s="223" t="s">
        <v>7422</v>
      </c>
      <c r="C1652" s="224" t="s">
        <v>74</v>
      </c>
      <c r="D1652" s="224">
        <f>2012-1946</f>
        <v>66</v>
      </c>
      <c r="E1652" s="225">
        <v>16942</v>
      </c>
      <c r="F1652" s="226">
        <v>1620211</v>
      </c>
      <c r="G1652" s="227" t="s">
        <v>7423</v>
      </c>
      <c r="H1652" s="223" t="s">
        <v>7424</v>
      </c>
      <c r="I1652" s="228" t="s">
        <v>7425</v>
      </c>
      <c r="J1652" s="229" t="s">
        <v>6989</v>
      </c>
      <c r="K1652" s="223"/>
      <c r="L1652" s="228"/>
    </row>
    <row r="1653" spans="1:12" ht="80.25">
      <c r="A1653" s="222">
        <v>1651</v>
      </c>
      <c r="B1653" s="223" t="s">
        <v>7426</v>
      </c>
      <c r="C1653" s="224"/>
      <c r="D1653" s="224">
        <f>2012-1926</f>
        <v>86</v>
      </c>
      <c r="E1653" s="225">
        <v>9655</v>
      </c>
      <c r="F1653" s="226">
        <v>1649178</v>
      </c>
      <c r="G1653" s="227"/>
      <c r="H1653" s="223" t="s">
        <v>7427</v>
      </c>
      <c r="I1653" s="228" t="s">
        <v>7428</v>
      </c>
      <c r="J1653" s="229" t="s">
        <v>6989</v>
      </c>
      <c r="K1653" s="223" t="s">
        <v>7429</v>
      </c>
      <c r="L1653" s="228" t="s">
        <v>7430</v>
      </c>
    </row>
    <row r="1654" spans="1:12" ht="35.25">
      <c r="A1654" s="222">
        <v>1652</v>
      </c>
      <c r="B1654" s="223" t="s">
        <v>7431</v>
      </c>
      <c r="C1654" s="224" t="s">
        <v>7432</v>
      </c>
      <c r="D1654" s="224">
        <f>2012-1930</f>
        <v>82</v>
      </c>
      <c r="E1654" s="225">
        <v>11017</v>
      </c>
      <c r="F1654" s="226">
        <v>1650690</v>
      </c>
      <c r="G1654" s="227" t="s">
        <v>7433</v>
      </c>
      <c r="H1654" s="223" t="s">
        <v>7434</v>
      </c>
      <c r="I1654" s="228" t="s">
        <v>7435</v>
      </c>
      <c r="J1654" s="229" t="s">
        <v>6989</v>
      </c>
      <c r="K1654" s="223" t="s">
        <v>7134</v>
      </c>
      <c r="L1654" s="228" t="s">
        <v>7436</v>
      </c>
    </row>
    <row r="1655" spans="1:12" ht="46.5">
      <c r="A1655" s="222">
        <v>1653</v>
      </c>
      <c r="B1655" s="223" t="s">
        <v>7437</v>
      </c>
      <c r="C1655" s="224"/>
      <c r="D1655" s="224">
        <f>2012-1945</f>
        <v>67</v>
      </c>
      <c r="E1655" s="225">
        <v>16733</v>
      </c>
      <c r="F1655" s="226">
        <v>1660730</v>
      </c>
      <c r="G1655" s="227" t="s">
        <v>7438</v>
      </c>
      <c r="H1655" s="223" t="s">
        <v>7439</v>
      </c>
      <c r="I1655" s="228" t="s">
        <v>7440</v>
      </c>
      <c r="J1655" s="229" t="s">
        <v>6989</v>
      </c>
      <c r="K1655" s="230"/>
      <c r="L1655" s="231"/>
    </row>
    <row r="1656" spans="1:12" ht="35.25">
      <c r="A1656" s="222">
        <v>1654</v>
      </c>
      <c r="B1656" s="223" t="s">
        <v>7441</v>
      </c>
      <c r="C1656" s="224"/>
      <c r="D1656" s="224">
        <f>2012-1923</f>
        <v>89</v>
      </c>
      <c r="E1656" s="225">
        <v>8560</v>
      </c>
      <c r="F1656" s="226">
        <v>1663256</v>
      </c>
      <c r="G1656" s="227">
        <v>984780272</v>
      </c>
      <c r="H1656" s="223" t="s">
        <v>7310</v>
      </c>
      <c r="I1656" s="228" t="s">
        <v>1905</v>
      </c>
      <c r="J1656" s="229" t="s">
        <v>6989</v>
      </c>
      <c r="K1656" s="230" t="s">
        <v>7442</v>
      </c>
      <c r="L1656" s="231">
        <v>984780272</v>
      </c>
    </row>
    <row r="1657" spans="1:12" ht="57.75">
      <c r="A1657" s="222">
        <v>1655</v>
      </c>
      <c r="B1657" s="223" t="s">
        <v>7443</v>
      </c>
      <c r="C1657" s="224" t="s">
        <v>7444</v>
      </c>
      <c r="D1657" s="224">
        <f>2012-1931</f>
        <v>81</v>
      </c>
      <c r="E1657" s="225">
        <v>11385</v>
      </c>
      <c r="F1657" s="226">
        <v>1682380</v>
      </c>
      <c r="G1657" s="227" t="s">
        <v>7120</v>
      </c>
      <c r="H1657" s="223" t="s">
        <v>7121</v>
      </c>
      <c r="I1657" s="228" t="s">
        <v>7122</v>
      </c>
      <c r="J1657" s="229" t="s">
        <v>6989</v>
      </c>
      <c r="K1657" s="230" t="s">
        <v>7445</v>
      </c>
      <c r="L1657" s="231" t="s">
        <v>7120</v>
      </c>
    </row>
    <row r="1658" spans="1:12" ht="35.25">
      <c r="A1658" s="222">
        <v>1656</v>
      </c>
      <c r="B1658" s="223" t="s">
        <v>7446</v>
      </c>
      <c r="C1658" s="224" t="s">
        <v>7447</v>
      </c>
      <c r="D1658" s="224">
        <f>2012-1931</f>
        <v>81</v>
      </c>
      <c r="E1658" s="225">
        <v>11601</v>
      </c>
      <c r="F1658" s="226">
        <v>1684378</v>
      </c>
      <c r="G1658" s="227" t="s">
        <v>7448</v>
      </c>
      <c r="H1658" s="223" t="s">
        <v>7449</v>
      </c>
      <c r="I1658" s="228" t="s">
        <v>7450</v>
      </c>
      <c r="J1658" s="229" t="s">
        <v>6989</v>
      </c>
      <c r="K1658" s="230" t="s">
        <v>7451</v>
      </c>
      <c r="L1658" s="231" t="s">
        <v>7452</v>
      </c>
    </row>
    <row r="1659" spans="1:12" ht="57.75">
      <c r="A1659" s="222">
        <v>1657</v>
      </c>
      <c r="B1659" s="223" t="s">
        <v>7453</v>
      </c>
      <c r="C1659" s="224"/>
      <c r="D1659" s="224">
        <f>2012-1945</f>
        <v>67</v>
      </c>
      <c r="E1659" s="225">
        <v>16491</v>
      </c>
      <c r="F1659" s="226">
        <v>1695227</v>
      </c>
      <c r="G1659" s="227" t="s">
        <v>7454</v>
      </c>
      <c r="H1659" s="223" t="s">
        <v>7455</v>
      </c>
      <c r="I1659" s="228" t="s">
        <v>7456</v>
      </c>
      <c r="J1659" s="229" t="s">
        <v>6989</v>
      </c>
      <c r="K1659" s="223" t="s">
        <v>7457</v>
      </c>
      <c r="L1659" s="228" t="s">
        <v>7458</v>
      </c>
    </row>
    <row r="1660" spans="1:12" ht="102.75">
      <c r="A1660" s="222">
        <v>1658</v>
      </c>
      <c r="B1660" s="223" t="s">
        <v>7459</v>
      </c>
      <c r="C1660" s="224"/>
      <c r="D1660" s="224">
        <f>2012-1942</f>
        <v>70</v>
      </c>
      <c r="E1660" s="225">
        <v>15397</v>
      </c>
      <c r="F1660" s="232">
        <v>1713914</v>
      </c>
      <c r="G1660" s="227" t="s">
        <v>7460</v>
      </c>
      <c r="H1660" s="230" t="s">
        <v>7461</v>
      </c>
      <c r="I1660" s="233" t="s">
        <v>7462</v>
      </c>
      <c r="J1660" s="229" t="s">
        <v>6989</v>
      </c>
      <c r="K1660" s="230"/>
      <c r="L1660" s="231"/>
    </row>
    <row r="1661" spans="1:12" ht="125.25">
      <c r="A1661" s="222">
        <v>1659</v>
      </c>
      <c r="B1661" s="223" t="s">
        <v>7463</v>
      </c>
      <c r="C1661" s="224"/>
      <c r="D1661" s="224">
        <f>2012-1942</f>
        <v>70</v>
      </c>
      <c r="E1661" s="225">
        <v>15642</v>
      </c>
      <c r="F1661" s="226">
        <v>1726853</v>
      </c>
      <c r="G1661" s="227">
        <v>982884629</v>
      </c>
      <c r="H1661" s="223" t="s">
        <v>7464</v>
      </c>
      <c r="I1661" s="228" t="s">
        <v>7465</v>
      </c>
      <c r="J1661" s="229" t="s">
        <v>6989</v>
      </c>
      <c r="K1661" s="230" t="s">
        <v>7466</v>
      </c>
      <c r="L1661" s="231"/>
    </row>
    <row r="1662" spans="1:12" ht="35.25">
      <c r="A1662" s="222">
        <v>1660</v>
      </c>
      <c r="B1662" s="223" t="s">
        <v>7467</v>
      </c>
      <c r="C1662" s="224"/>
      <c r="D1662" s="224">
        <f>2012-1932</f>
        <v>80</v>
      </c>
      <c r="E1662" s="225">
        <v>11986</v>
      </c>
      <c r="F1662" s="226">
        <v>1737647</v>
      </c>
      <c r="G1662" s="227" t="s">
        <v>7468</v>
      </c>
      <c r="H1662" s="223" t="s">
        <v>7469</v>
      </c>
      <c r="I1662" s="228" t="s">
        <v>7470</v>
      </c>
      <c r="J1662" s="229" t="s">
        <v>6989</v>
      </c>
      <c r="K1662" s="230" t="s">
        <v>7471</v>
      </c>
      <c r="L1662" s="231" t="s">
        <v>7468</v>
      </c>
    </row>
    <row r="1663" spans="1:12" ht="69">
      <c r="A1663" s="222">
        <v>1661</v>
      </c>
      <c r="B1663" s="223" t="s">
        <v>7472</v>
      </c>
      <c r="C1663" s="224"/>
      <c r="D1663" s="224">
        <f>2012-1933</f>
        <v>79</v>
      </c>
      <c r="E1663" s="225">
        <v>12211</v>
      </c>
      <c r="F1663" s="226">
        <v>1772129</v>
      </c>
      <c r="G1663" s="227" t="s">
        <v>7473</v>
      </c>
      <c r="H1663" s="223" t="s">
        <v>7474</v>
      </c>
      <c r="I1663" s="228" t="s">
        <v>7475</v>
      </c>
      <c r="J1663" s="229" t="s">
        <v>6989</v>
      </c>
      <c r="K1663" s="230" t="s">
        <v>7476</v>
      </c>
      <c r="L1663" s="231" t="s">
        <v>7473</v>
      </c>
    </row>
    <row r="1664" spans="1:12" ht="91.5">
      <c r="A1664" s="222">
        <v>1662</v>
      </c>
      <c r="B1664" s="223" t="s">
        <v>7477</v>
      </c>
      <c r="C1664" s="224"/>
      <c r="D1664" s="224">
        <f>2012-1938</f>
        <v>74</v>
      </c>
      <c r="E1664" s="225">
        <v>14159</v>
      </c>
      <c r="F1664" s="226">
        <v>1773016</v>
      </c>
      <c r="G1664" s="227" t="s">
        <v>7478</v>
      </c>
      <c r="H1664" s="223" t="s">
        <v>7479</v>
      </c>
      <c r="I1664" s="228" t="s">
        <v>7480</v>
      </c>
      <c r="J1664" s="229" t="s">
        <v>6989</v>
      </c>
      <c r="K1664" s="230" t="s">
        <v>7481</v>
      </c>
      <c r="L1664" s="231" t="s">
        <v>7482</v>
      </c>
    </row>
    <row r="1665" spans="1:12" ht="57.75">
      <c r="A1665" s="222">
        <v>1663</v>
      </c>
      <c r="B1665" s="223" t="s">
        <v>7483</v>
      </c>
      <c r="C1665" s="224" t="s">
        <v>7484</v>
      </c>
      <c r="D1665" s="224">
        <f>2012-1931</f>
        <v>81</v>
      </c>
      <c r="E1665" s="225">
        <v>11541</v>
      </c>
      <c r="F1665" s="226">
        <v>1784053</v>
      </c>
      <c r="G1665" s="227">
        <v>21694360</v>
      </c>
      <c r="H1665" s="223" t="s">
        <v>7485</v>
      </c>
      <c r="I1665" s="228" t="s">
        <v>7264</v>
      </c>
      <c r="J1665" s="229" t="s">
        <v>6989</v>
      </c>
      <c r="K1665" s="230" t="s">
        <v>7486</v>
      </c>
      <c r="L1665" s="231">
        <v>21694360</v>
      </c>
    </row>
    <row r="1666" spans="1:12" ht="69">
      <c r="A1666" s="222">
        <v>1664</v>
      </c>
      <c r="B1666" s="223" t="s">
        <v>7487</v>
      </c>
      <c r="C1666" s="224"/>
      <c r="D1666" s="224">
        <f>2012-1928</f>
        <v>84</v>
      </c>
      <c r="E1666" s="225">
        <v>10581</v>
      </c>
      <c r="F1666" s="226">
        <v>1797976</v>
      </c>
      <c r="G1666" s="227"/>
      <c r="H1666" s="223" t="s">
        <v>7488</v>
      </c>
      <c r="I1666" s="228" t="s">
        <v>7489</v>
      </c>
      <c r="J1666" s="229" t="s">
        <v>6989</v>
      </c>
      <c r="K1666" s="230" t="s">
        <v>7490</v>
      </c>
      <c r="L1666" s="231" t="s">
        <v>7491</v>
      </c>
    </row>
    <row r="1667" spans="1:12" ht="46.5">
      <c r="A1667" s="222">
        <v>1665</v>
      </c>
      <c r="B1667" s="223" t="s">
        <v>7492</v>
      </c>
      <c r="C1667" s="224"/>
      <c r="D1667" s="224">
        <f>2012-1938</f>
        <v>74</v>
      </c>
      <c r="E1667" s="225">
        <v>14186</v>
      </c>
      <c r="F1667" s="226">
        <v>1835562</v>
      </c>
      <c r="G1667" s="227"/>
      <c r="H1667" s="223" t="s">
        <v>7493</v>
      </c>
      <c r="I1667" s="228" t="s">
        <v>7494</v>
      </c>
      <c r="J1667" s="229" t="s">
        <v>6989</v>
      </c>
      <c r="K1667" s="230" t="s">
        <v>7495</v>
      </c>
      <c r="L1667" s="231" t="s">
        <v>7496</v>
      </c>
    </row>
    <row r="1668" spans="1:12" ht="69">
      <c r="A1668" s="222">
        <v>1666</v>
      </c>
      <c r="B1668" s="223" t="s">
        <v>7497</v>
      </c>
      <c r="C1668" s="224" t="s">
        <v>7498</v>
      </c>
      <c r="D1668" s="224">
        <f>2012-1946</f>
        <v>66</v>
      </c>
      <c r="E1668" s="225">
        <v>17081</v>
      </c>
      <c r="F1668" s="232">
        <v>1846219</v>
      </c>
      <c r="G1668" s="227" t="s">
        <v>7499</v>
      </c>
      <c r="H1668" s="230" t="s">
        <v>539</v>
      </c>
      <c r="I1668" s="233" t="s">
        <v>7500</v>
      </c>
      <c r="J1668" s="229" t="s">
        <v>6989</v>
      </c>
      <c r="K1668" s="230" t="s">
        <v>7501</v>
      </c>
      <c r="L1668" s="231" t="s">
        <v>7502</v>
      </c>
    </row>
    <row r="1669" spans="1:12" ht="24">
      <c r="A1669" s="222">
        <v>1667</v>
      </c>
      <c r="B1669" s="223" t="s">
        <v>7503</v>
      </c>
      <c r="C1669" s="224"/>
      <c r="D1669" s="224">
        <f>2012-1941</f>
        <v>71</v>
      </c>
      <c r="E1669" s="225">
        <v>15263</v>
      </c>
      <c r="F1669" s="226">
        <v>1909151</v>
      </c>
      <c r="G1669" s="227"/>
      <c r="H1669" s="223" t="s">
        <v>7166</v>
      </c>
      <c r="I1669" s="228" t="s">
        <v>559</v>
      </c>
      <c r="J1669" s="229" t="s">
        <v>6989</v>
      </c>
      <c r="K1669" s="230" t="s">
        <v>7167</v>
      </c>
      <c r="L1669" s="231">
        <v>961517576</v>
      </c>
    </row>
    <row r="1670" spans="1:12" ht="57.75">
      <c r="A1670" s="222">
        <v>1668</v>
      </c>
      <c r="B1670" s="223" t="s">
        <v>7504</v>
      </c>
      <c r="C1670" s="224" t="s">
        <v>476</v>
      </c>
      <c r="D1670" s="224">
        <f>2012-1932</f>
        <v>80</v>
      </c>
      <c r="E1670" s="225">
        <v>11780</v>
      </c>
      <c r="F1670" s="226">
        <v>1969776</v>
      </c>
      <c r="G1670" s="227" t="s">
        <v>7505</v>
      </c>
      <c r="H1670" s="223" t="s">
        <v>7099</v>
      </c>
      <c r="I1670" s="228" t="s">
        <v>7100</v>
      </c>
      <c r="J1670" s="229" t="s">
        <v>6989</v>
      </c>
      <c r="K1670" s="230" t="s">
        <v>7101</v>
      </c>
      <c r="L1670" s="231" t="s">
        <v>7098</v>
      </c>
    </row>
    <row r="1671" spans="1:12" ht="80.25">
      <c r="A1671" s="222">
        <v>1669</v>
      </c>
      <c r="B1671" s="223" t="s">
        <v>7506</v>
      </c>
      <c r="C1671" s="224"/>
      <c r="D1671" s="224">
        <f>2012-1935</f>
        <v>77</v>
      </c>
      <c r="E1671" s="225">
        <v>12817</v>
      </c>
      <c r="F1671" s="232">
        <v>2008488</v>
      </c>
      <c r="G1671" s="248" t="s">
        <v>7507</v>
      </c>
      <c r="H1671" s="230" t="s">
        <v>7508</v>
      </c>
      <c r="I1671" s="233" t="s">
        <v>7509</v>
      </c>
      <c r="J1671" s="229" t="s">
        <v>6989</v>
      </c>
      <c r="K1671" s="230"/>
      <c r="L1671" s="231"/>
    </row>
    <row r="1672" spans="1:12" ht="35.25">
      <c r="A1672" s="222">
        <v>1670</v>
      </c>
      <c r="B1672" s="223" t="s">
        <v>7510</v>
      </c>
      <c r="C1672" s="224" t="s">
        <v>7511</v>
      </c>
      <c r="D1672" s="224">
        <f>2012-1925</f>
        <v>87</v>
      </c>
      <c r="E1672" s="225">
        <v>9172</v>
      </c>
      <c r="F1672" s="226">
        <v>2044191</v>
      </c>
      <c r="G1672" s="227">
        <v>982753126</v>
      </c>
      <c r="H1672" s="223" t="s">
        <v>7512</v>
      </c>
      <c r="I1672" s="228" t="s">
        <v>7513</v>
      </c>
      <c r="J1672" s="229" t="s">
        <v>6989</v>
      </c>
      <c r="K1672" s="230" t="s">
        <v>2035</v>
      </c>
      <c r="L1672" s="231">
        <v>983451326</v>
      </c>
    </row>
    <row r="1673" spans="1:12" ht="46.5">
      <c r="A1673" s="222">
        <v>1671</v>
      </c>
      <c r="B1673" s="223" t="s">
        <v>7514</v>
      </c>
      <c r="C1673" s="224"/>
      <c r="D1673" s="224">
        <f>2012-1937</f>
        <v>75</v>
      </c>
      <c r="E1673" s="225">
        <v>13518</v>
      </c>
      <c r="F1673" s="226">
        <v>2070390</v>
      </c>
      <c r="G1673" s="227" t="s">
        <v>7515</v>
      </c>
      <c r="H1673" s="223" t="s">
        <v>7516</v>
      </c>
      <c r="I1673" s="228" t="s">
        <v>7517</v>
      </c>
      <c r="J1673" s="229" t="s">
        <v>6989</v>
      </c>
      <c r="K1673" s="230"/>
      <c r="L1673" s="231"/>
    </row>
    <row r="1674" spans="1:12" ht="46.5">
      <c r="A1674" s="222">
        <v>1672</v>
      </c>
      <c r="B1674" s="223" t="s">
        <v>7518</v>
      </c>
      <c r="C1674" s="224"/>
      <c r="D1674" s="224">
        <f>2012-1927</f>
        <v>85</v>
      </c>
      <c r="E1674" s="225">
        <v>10057</v>
      </c>
      <c r="F1674" s="226">
        <v>2070411</v>
      </c>
      <c r="G1674" s="227" t="s">
        <v>7519</v>
      </c>
      <c r="H1674" s="223" t="s">
        <v>7516</v>
      </c>
      <c r="I1674" s="228" t="s">
        <v>7517</v>
      </c>
      <c r="J1674" s="229" t="s">
        <v>6989</v>
      </c>
      <c r="K1674" s="230"/>
      <c r="L1674" s="231"/>
    </row>
    <row r="1675" spans="1:12" ht="35.25">
      <c r="A1675" s="222">
        <v>1673</v>
      </c>
      <c r="B1675" s="223" t="s">
        <v>7520</v>
      </c>
      <c r="C1675" s="224"/>
      <c r="D1675" s="224">
        <f>2012-1943</f>
        <v>69</v>
      </c>
      <c r="E1675" s="225">
        <v>16070</v>
      </c>
      <c r="F1675" s="226">
        <v>2111334</v>
      </c>
      <c r="G1675" s="227">
        <v>981605811</v>
      </c>
      <c r="H1675" s="223" t="s">
        <v>7202</v>
      </c>
      <c r="I1675" s="228" t="s">
        <v>7203</v>
      </c>
      <c r="J1675" s="229" t="s">
        <v>6989</v>
      </c>
      <c r="K1675" s="230"/>
      <c r="L1675" s="231">
        <v>983203771</v>
      </c>
    </row>
    <row r="1676" spans="1:12" ht="102.75">
      <c r="A1676" s="222">
        <v>1674</v>
      </c>
      <c r="B1676" s="223" t="s">
        <v>7521</v>
      </c>
      <c r="C1676" s="224"/>
      <c r="D1676" s="224">
        <f>2012-1943</f>
        <v>69</v>
      </c>
      <c r="E1676" s="225">
        <v>16019</v>
      </c>
      <c r="F1676" s="226">
        <v>2112640</v>
      </c>
      <c r="G1676" s="227" t="s">
        <v>7522</v>
      </c>
      <c r="H1676" s="223" t="s">
        <v>7163</v>
      </c>
      <c r="I1676" s="228" t="s">
        <v>7164</v>
      </c>
      <c r="J1676" s="229" t="s">
        <v>6989</v>
      </c>
      <c r="K1676" s="230"/>
      <c r="L1676" s="231"/>
    </row>
    <row r="1677" spans="1:12" ht="35.25">
      <c r="A1677" s="222">
        <v>1675</v>
      </c>
      <c r="B1677" s="223" t="s">
        <v>7523</v>
      </c>
      <c r="C1677" s="224"/>
      <c r="D1677" s="224">
        <f>2012-1938</f>
        <v>74</v>
      </c>
      <c r="E1677" s="225">
        <v>14196</v>
      </c>
      <c r="F1677" s="226">
        <v>2114723</v>
      </c>
      <c r="G1677" s="227">
        <v>985903053</v>
      </c>
      <c r="H1677" s="223" t="s">
        <v>7524</v>
      </c>
      <c r="I1677" s="228" t="s">
        <v>7525</v>
      </c>
      <c r="J1677" s="229" t="s">
        <v>6989</v>
      </c>
      <c r="K1677" s="230"/>
      <c r="L1677" s="231"/>
    </row>
    <row r="1678" spans="1:12" ht="35.25">
      <c r="A1678" s="222">
        <v>1676</v>
      </c>
      <c r="B1678" s="223" t="s">
        <v>7526</v>
      </c>
      <c r="C1678" s="224"/>
      <c r="D1678" s="224">
        <f>2012-1921</f>
        <v>91</v>
      </c>
      <c r="E1678" s="225">
        <v>8016</v>
      </c>
      <c r="F1678" s="226">
        <v>2128563</v>
      </c>
      <c r="G1678" s="227"/>
      <c r="H1678" s="223" t="s">
        <v>7347</v>
      </c>
      <c r="I1678" s="228" t="s">
        <v>7140</v>
      </c>
      <c r="J1678" s="229" t="s">
        <v>6989</v>
      </c>
      <c r="K1678" s="230" t="s">
        <v>7348</v>
      </c>
      <c r="L1678" s="231">
        <v>982986846</v>
      </c>
    </row>
    <row r="1679" spans="1:12" ht="147.75">
      <c r="A1679" s="222">
        <v>1677</v>
      </c>
      <c r="B1679" s="223" t="s">
        <v>7527</v>
      </c>
      <c r="C1679" s="224" t="s">
        <v>494</v>
      </c>
      <c r="D1679" s="224">
        <f>2012-1913</f>
        <v>99</v>
      </c>
      <c r="E1679" s="225">
        <v>4836</v>
      </c>
      <c r="F1679" s="226">
        <v>2137827</v>
      </c>
      <c r="G1679" s="227" t="s">
        <v>7103</v>
      </c>
      <c r="H1679" s="223" t="s">
        <v>7104</v>
      </c>
      <c r="I1679" s="228" t="s">
        <v>7105</v>
      </c>
      <c r="J1679" s="229" t="s">
        <v>6989</v>
      </c>
      <c r="K1679" s="230" t="s">
        <v>7106</v>
      </c>
      <c r="L1679" s="231" t="s">
        <v>7107</v>
      </c>
    </row>
    <row r="1680" spans="1:12" ht="46.5">
      <c r="A1680" s="222">
        <v>1678</v>
      </c>
      <c r="B1680" s="223" t="s">
        <v>7528</v>
      </c>
      <c r="C1680" s="224"/>
      <c r="D1680" s="224">
        <f>2012-1932</f>
        <v>80</v>
      </c>
      <c r="E1680" s="225">
        <v>11963</v>
      </c>
      <c r="F1680" s="226">
        <v>2151678</v>
      </c>
      <c r="G1680" s="227">
        <v>21649093</v>
      </c>
      <c r="H1680" s="223" t="s">
        <v>7529</v>
      </c>
      <c r="I1680" s="228" t="s">
        <v>7530</v>
      </c>
      <c r="J1680" s="229" t="s">
        <v>6989</v>
      </c>
      <c r="K1680" s="230" t="s">
        <v>7531</v>
      </c>
      <c r="L1680" s="231">
        <v>981661835</v>
      </c>
    </row>
    <row r="1681" spans="1:12" ht="35.25">
      <c r="A1681" s="222">
        <v>1679</v>
      </c>
      <c r="B1681" s="223" t="s">
        <v>7532</v>
      </c>
      <c r="C1681" s="224"/>
      <c r="D1681" s="224">
        <f>2012-1947</f>
        <v>65</v>
      </c>
      <c r="E1681" s="225">
        <v>17412</v>
      </c>
      <c r="F1681" s="226">
        <v>2161285</v>
      </c>
      <c r="G1681" s="227"/>
      <c r="H1681" s="223" t="s">
        <v>7533</v>
      </c>
      <c r="I1681" s="228" t="s">
        <v>7534</v>
      </c>
      <c r="J1681" s="229" t="s">
        <v>6989</v>
      </c>
      <c r="K1681" s="230" t="s">
        <v>7535</v>
      </c>
      <c r="L1681" s="231" t="s">
        <v>7536</v>
      </c>
    </row>
    <row r="1682" spans="1:12" ht="57.75">
      <c r="A1682" s="222">
        <v>1680</v>
      </c>
      <c r="B1682" s="223" t="s">
        <v>7537</v>
      </c>
      <c r="C1682" s="224"/>
      <c r="D1682" s="224">
        <f>2012-1945</f>
        <v>67</v>
      </c>
      <c r="E1682" s="225">
        <v>16686</v>
      </c>
      <c r="F1682" s="226">
        <v>2161304</v>
      </c>
      <c r="G1682" s="227"/>
      <c r="H1682" s="223" t="s">
        <v>7538</v>
      </c>
      <c r="I1682" s="228" t="s">
        <v>7264</v>
      </c>
      <c r="J1682" s="229" t="s">
        <v>6989</v>
      </c>
      <c r="K1682" s="230" t="s">
        <v>7539</v>
      </c>
      <c r="L1682" s="231">
        <v>985219672</v>
      </c>
    </row>
    <row r="1683" spans="1:12" ht="46.5">
      <c r="A1683" s="222">
        <v>1681</v>
      </c>
      <c r="B1683" s="223" t="s">
        <v>7540</v>
      </c>
      <c r="C1683" s="224"/>
      <c r="D1683" s="224">
        <f>2012-1942</f>
        <v>70</v>
      </c>
      <c r="E1683" s="225">
        <v>15499</v>
      </c>
      <c r="F1683" s="226">
        <v>2165849</v>
      </c>
      <c r="G1683" s="227" t="s">
        <v>7541</v>
      </c>
      <c r="H1683" s="223" t="s">
        <v>7542</v>
      </c>
      <c r="I1683" s="228" t="s">
        <v>7413</v>
      </c>
      <c r="J1683" s="229" t="s">
        <v>6989</v>
      </c>
      <c r="K1683" s="230"/>
      <c r="L1683" s="231"/>
    </row>
    <row r="1684" spans="1:12" ht="35.25">
      <c r="A1684" s="222">
        <v>1682</v>
      </c>
      <c r="B1684" s="223" t="s">
        <v>7543</v>
      </c>
      <c r="C1684" s="224"/>
      <c r="D1684" s="237">
        <f>2012-1944</f>
        <v>68</v>
      </c>
      <c r="E1684" s="238">
        <v>16344</v>
      </c>
      <c r="F1684" s="243">
        <v>2175166</v>
      </c>
      <c r="G1684" s="239"/>
      <c r="H1684" s="230" t="s">
        <v>7533</v>
      </c>
      <c r="I1684" s="233" t="s">
        <v>7534</v>
      </c>
      <c r="J1684" s="229" t="s">
        <v>6989</v>
      </c>
      <c r="K1684" s="230" t="s">
        <v>7535</v>
      </c>
      <c r="L1684" s="231" t="s">
        <v>7536</v>
      </c>
    </row>
    <row r="1685" spans="1:12" ht="69">
      <c r="A1685" s="222">
        <v>1683</v>
      </c>
      <c r="B1685" s="223" t="s">
        <v>7544</v>
      </c>
      <c r="C1685" s="224"/>
      <c r="D1685" s="224">
        <v>79</v>
      </c>
      <c r="E1685" s="225">
        <v>12237</v>
      </c>
      <c r="F1685" s="232">
        <v>2177175</v>
      </c>
      <c r="G1685" s="227"/>
      <c r="H1685" s="230" t="s">
        <v>7019</v>
      </c>
      <c r="I1685" s="228" t="s">
        <v>7545</v>
      </c>
      <c r="J1685" s="229" t="s">
        <v>6989</v>
      </c>
      <c r="K1685" s="230" t="s">
        <v>7546</v>
      </c>
      <c r="L1685" s="231" t="s">
        <v>7547</v>
      </c>
    </row>
    <row r="1686" spans="1:12" ht="57.75">
      <c r="A1686" s="222">
        <v>1684</v>
      </c>
      <c r="B1686" s="223" t="s">
        <v>7548</v>
      </c>
      <c r="C1686" s="224" t="s">
        <v>2104</v>
      </c>
      <c r="D1686" s="224">
        <f>2012-1940</f>
        <v>72</v>
      </c>
      <c r="E1686" s="225">
        <v>14857</v>
      </c>
      <c r="F1686" s="226">
        <v>2177650</v>
      </c>
      <c r="G1686" s="227">
        <v>21694960</v>
      </c>
      <c r="H1686" s="223" t="s">
        <v>7485</v>
      </c>
      <c r="I1686" s="228" t="s">
        <v>7264</v>
      </c>
      <c r="J1686" s="229" t="s">
        <v>6989</v>
      </c>
      <c r="K1686" s="230" t="s">
        <v>7486</v>
      </c>
      <c r="L1686" s="231">
        <v>21694360</v>
      </c>
    </row>
    <row r="1687" spans="1:12" ht="46.5">
      <c r="A1687" s="222">
        <v>1685</v>
      </c>
      <c r="B1687" s="223" t="s">
        <v>7549</v>
      </c>
      <c r="C1687" s="224"/>
      <c r="D1687" s="224">
        <f>2012-1939</f>
        <v>73</v>
      </c>
      <c r="E1687" s="225">
        <v>14508</v>
      </c>
      <c r="F1687" s="226">
        <v>2207275</v>
      </c>
      <c r="G1687" s="227"/>
      <c r="H1687" s="223" t="s">
        <v>7550</v>
      </c>
      <c r="I1687" s="228"/>
      <c r="J1687" s="229" t="s">
        <v>6989</v>
      </c>
      <c r="K1687" s="230" t="s">
        <v>7551</v>
      </c>
      <c r="L1687" s="231" t="s">
        <v>7552</v>
      </c>
    </row>
    <row r="1688" spans="1:12" ht="102.75">
      <c r="A1688" s="222">
        <v>1686</v>
      </c>
      <c r="B1688" s="223" t="s">
        <v>7553</v>
      </c>
      <c r="C1688" s="224"/>
      <c r="D1688" s="224">
        <f>2012-1937</f>
        <v>75</v>
      </c>
      <c r="E1688" s="225">
        <v>13587</v>
      </c>
      <c r="F1688" s="226">
        <v>2235691</v>
      </c>
      <c r="G1688" s="227"/>
      <c r="H1688" s="223" t="s">
        <v>7554</v>
      </c>
      <c r="I1688" s="228" t="s">
        <v>7555</v>
      </c>
      <c r="J1688" s="229" t="s">
        <v>6989</v>
      </c>
      <c r="K1688" s="223" t="s">
        <v>7556</v>
      </c>
      <c r="L1688" s="228" t="s">
        <v>7357</v>
      </c>
    </row>
    <row r="1689" spans="1:12" ht="46.5">
      <c r="A1689" s="222">
        <v>1687</v>
      </c>
      <c r="B1689" s="223" t="s">
        <v>7557</v>
      </c>
      <c r="C1689" s="224" t="s">
        <v>7558</v>
      </c>
      <c r="D1689" s="224">
        <f>2012-1940</f>
        <v>72</v>
      </c>
      <c r="E1689" s="225">
        <v>14763</v>
      </c>
      <c r="F1689" s="232">
        <v>2239022</v>
      </c>
      <c r="G1689" s="227">
        <v>981741728</v>
      </c>
      <c r="H1689" s="230" t="s">
        <v>7220</v>
      </c>
      <c r="I1689" s="228" t="s">
        <v>7390</v>
      </c>
      <c r="J1689" s="229" t="s">
        <v>6989</v>
      </c>
      <c r="K1689" s="230" t="s">
        <v>7559</v>
      </c>
      <c r="L1689" s="231" t="s">
        <v>7560</v>
      </c>
    </row>
    <row r="1690" spans="1:12" ht="46.5">
      <c r="A1690" s="222">
        <v>1688</v>
      </c>
      <c r="B1690" s="223" t="s">
        <v>7561</v>
      </c>
      <c r="C1690" s="224"/>
      <c r="D1690" s="224">
        <f>2012-1935</f>
        <v>77</v>
      </c>
      <c r="E1690" s="225">
        <v>12880</v>
      </c>
      <c r="F1690" s="226">
        <v>2239364</v>
      </c>
      <c r="G1690" s="227">
        <v>21649093</v>
      </c>
      <c r="H1690" s="223" t="s">
        <v>7529</v>
      </c>
      <c r="I1690" s="228" t="s">
        <v>7530</v>
      </c>
      <c r="J1690" s="229" t="s">
        <v>6989</v>
      </c>
      <c r="K1690" s="230" t="s">
        <v>7531</v>
      </c>
      <c r="L1690" s="231">
        <v>981661835</v>
      </c>
    </row>
    <row r="1691" spans="1:12" ht="46.5">
      <c r="A1691" s="222">
        <v>1689</v>
      </c>
      <c r="B1691" s="223" t="s">
        <v>7562</v>
      </c>
      <c r="C1691" s="224"/>
      <c r="D1691" s="224">
        <f>2012-1929</f>
        <v>83</v>
      </c>
      <c r="E1691" s="225">
        <v>10716</v>
      </c>
      <c r="F1691" s="226">
        <v>2294443</v>
      </c>
      <c r="G1691" s="227"/>
      <c r="H1691" s="223" t="s">
        <v>7563</v>
      </c>
      <c r="I1691" s="228" t="s">
        <v>7564</v>
      </c>
      <c r="J1691" s="229" t="s">
        <v>6989</v>
      </c>
      <c r="K1691" s="230" t="s">
        <v>7565</v>
      </c>
      <c r="L1691" s="231" t="s">
        <v>7566</v>
      </c>
    </row>
    <row r="1692" spans="1:12" ht="80.25">
      <c r="A1692" s="222">
        <v>1690</v>
      </c>
      <c r="B1692" s="223" t="s">
        <v>7567</v>
      </c>
      <c r="C1692" s="224"/>
      <c r="D1692" s="224">
        <f>2012-1928</f>
        <v>84</v>
      </c>
      <c r="E1692" s="225">
        <v>10309</v>
      </c>
      <c r="F1692" s="226">
        <v>2314368</v>
      </c>
      <c r="G1692" s="227"/>
      <c r="H1692" s="223" t="s">
        <v>6989</v>
      </c>
      <c r="I1692" s="228" t="s">
        <v>7568</v>
      </c>
      <c r="J1692" s="229" t="s">
        <v>6989</v>
      </c>
      <c r="K1692" s="230" t="s">
        <v>7569</v>
      </c>
      <c r="L1692" s="231" t="s">
        <v>7570</v>
      </c>
    </row>
    <row r="1693" spans="1:12" ht="46.5">
      <c r="A1693" s="222">
        <v>1691</v>
      </c>
      <c r="B1693" s="223" t="s">
        <v>7571</v>
      </c>
      <c r="C1693" s="224"/>
      <c r="D1693" s="224">
        <f>2012-1932</f>
        <v>80</v>
      </c>
      <c r="E1693" s="225">
        <v>11830</v>
      </c>
      <c r="F1693" s="226">
        <v>2318954</v>
      </c>
      <c r="G1693" s="227"/>
      <c r="H1693" s="223" t="s">
        <v>7550</v>
      </c>
      <c r="I1693" s="228"/>
      <c r="J1693" s="229" t="s">
        <v>6989</v>
      </c>
      <c r="K1693" s="230" t="s">
        <v>7551</v>
      </c>
      <c r="L1693" s="231" t="s">
        <v>7552</v>
      </c>
    </row>
    <row r="1694" spans="1:12" ht="35.25">
      <c r="A1694" s="222">
        <v>1692</v>
      </c>
      <c r="B1694" s="223" t="s">
        <v>7572</v>
      </c>
      <c r="C1694" s="224"/>
      <c r="D1694" s="224">
        <v>69</v>
      </c>
      <c r="E1694" s="225">
        <v>15965</v>
      </c>
      <c r="F1694" s="232">
        <v>2354505</v>
      </c>
      <c r="G1694" s="227" t="s">
        <v>6986</v>
      </c>
      <c r="H1694" s="230" t="s">
        <v>7573</v>
      </c>
      <c r="I1694" s="228" t="s">
        <v>7574</v>
      </c>
      <c r="J1694" s="229" t="s">
        <v>6989</v>
      </c>
      <c r="K1694" s="230"/>
      <c r="L1694" s="231"/>
    </row>
    <row r="1695" spans="1:12" ht="46.5">
      <c r="A1695" s="222">
        <v>1693</v>
      </c>
      <c r="B1695" s="223" t="s">
        <v>7575</v>
      </c>
      <c r="C1695" s="224"/>
      <c r="D1695" s="224">
        <f>2012-1941</f>
        <v>71</v>
      </c>
      <c r="E1695" s="225">
        <v>15281</v>
      </c>
      <c r="F1695" s="226">
        <v>2391061</v>
      </c>
      <c r="G1695" s="227">
        <v>982973368</v>
      </c>
      <c r="H1695" s="223" t="s">
        <v>7576</v>
      </c>
      <c r="I1695" s="228" t="s">
        <v>7577</v>
      </c>
      <c r="J1695" s="229" t="s">
        <v>6989</v>
      </c>
      <c r="K1695" s="230" t="s">
        <v>7578</v>
      </c>
      <c r="L1695" s="231"/>
    </row>
    <row r="1696" spans="1:12">
      <c r="A1696" s="222">
        <v>1694</v>
      </c>
      <c r="B1696" s="223" t="s">
        <v>7579</v>
      </c>
      <c r="C1696" s="224"/>
      <c r="D1696" s="224">
        <f>2012-1939</f>
        <v>73</v>
      </c>
      <c r="E1696" s="225">
        <v>14580</v>
      </c>
      <c r="F1696" s="226">
        <v>2425937</v>
      </c>
      <c r="G1696" s="227"/>
      <c r="H1696" s="223" t="s">
        <v>1274</v>
      </c>
      <c r="I1696" s="228"/>
      <c r="J1696" s="229" t="s">
        <v>6989</v>
      </c>
      <c r="K1696" s="230"/>
      <c r="L1696" s="231"/>
    </row>
    <row r="1697" spans="1:12" ht="46.5">
      <c r="A1697" s="222">
        <v>1695</v>
      </c>
      <c r="B1697" s="223" t="s">
        <v>7580</v>
      </c>
      <c r="C1697" s="224"/>
      <c r="D1697" s="224">
        <f>2012-1945</f>
        <v>67</v>
      </c>
      <c r="E1697" s="225">
        <v>16575</v>
      </c>
      <c r="F1697" s="226">
        <v>2437327</v>
      </c>
      <c r="G1697" s="227">
        <v>984212229</v>
      </c>
      <c r="H1697" s="223" t="s">
        <v>7581</v>
      </c>
      <c r="I1697" s="228" t="s">
        <v>7582</v>
      </c>
      <c r="J1697" s="229" t="s">
        <v>6989</v>
      </c>
      <c r="K1697" s="230"/>
      <c r="L1697" s="231"/>
    </row>
    <row r="1698" spans="1:12" ht="46.5">
      <c r="A1698" s="222">
        <v>1696</v>
      </c>
      <c r="B1698" s="223" t="s">
        <v>7583</v>
      </c>
      <c r="C1698" s="224"/>
      <c r="D1698" s="224">
        <f>2012-1945</f>
        <v>67</v>
      </c>
      <c r="E1698" s="225">
        <v>16693</v>
      </c>
      <c r="F1698" s="232">
        <v>2446628</v>
      </c>
      <c r="G1698" s="227"/>
      <c r="H1698" s="230" t="s">
        <v>7584</v>
      </c>
      <c r="I1698" s="233" t="s">
        <v>7585</v>
      </c>
      <c r="J1698" s="229" t="s">
        <v>6989</v>
      </c>
      <c r="K1698" s="230"/>
      <c r="L1698" s="231"/>
    </row>
    <row r="1699" spans="1:12" ht="46.5">
      <c r="A1699" s="222">
        <v>1697</v>
      </c>
      <c r="B1699" s="223" t="s">
        <v>7586</v>
      </c>
      <c r="C1699" s="224" t="s">
        <v>7587</v>
      </c>
      <c r="D1699" s="224">
        <v>66</v>
      </c>
      <c r="E1699" s="225">
        <v>16959</v>
      </c>
      <c r="F1699" s="232">
        <v>2491853</v>
      </c>
      <c r="G1699" s="227" t="s">
        <v>7588</v>
      </c>
      <c r="H1699" s="230" t="s">
        <v>7589</v>
      </c>
      <c r="I1699" s="228" t="s">
        <v>7590</v>
      </c>
      <c r="J1699" s="229" t="s">
        <v>6989</v>
      </c>
      <c r="K1699" s="230" t="s">
        <v>7591</v>
      </c>
      <c r="L1699" s="231" t="s">
        <v>7592</v>
      </c>
    </row>
    <row r="1700" spans="1:12" ht="57.75">
      <c r="A1700" s="222">
        <v>1698</v>
      </c>
      <c r="B1700" s="223" t="s">
        <v>7593</v>
      </c>
      <c r="C1700" s="224"/>
      <c r="D1700" s="224">
        <f>2012-1932</f>
        <v>80</v>
      </c>
      <c r="E1700" s="225">
        <v>11692</v>
      </c>
      <c r="F1700" s="226">
        <v>2503154</v>
      </c>
      <c r="G1700" s="227" t="s">
        <v>7594</v>
      </c>
      <c r="H1700" s="223" t="s">
        <v>7595</v>
      </c>
      <c r="I1700" s="228" t="s">
        <v>7596</v>
      </c>
      <c r="J1700" s="229" t="s">
        <v>6989</v>
      </c>
      <c r="K1700" s="230"/>
      <c r="L1700" s="231"/>
    </row>
    <row r="1701" spans="1:12" ht="35.25">
      <c r="A1701" s="222">
        <v>1699</v>
      </c>
      <c r="B1701" s="223" t="s">
        <v>7597</v>
      </c>
      <c r="C1701" s="224"/>
      <c r="D1701" s="224">
        <f>2012-1930</f>
        <v>82</v>
      </c>
      <c r="E1701" s="225">
        <v>11245</v>
      </c>
      <c r="F1701" s="226">
        <v>2503781</v>
      </c>
      <c r="G1701" s="227"/>
      <c r="H1701" s="223" t="s">
        <v>7129</v>
      </c>
      <c r="I1701" s="228" t="s">
        <v>7598</v>
      </c>
      <c r="J1701" s="229" t="s">
        <v>6989</v>
      </c>
      <c r="K1701" s="230" t="s">
        <v>7599</v>
      </c>
      <c r="L1701" s="231">
        <v>985977457</v>
      </c>
    </row>
    <row r="1702" spans="1:12" ht="91.5">
      <c r="A1702" s="222">
        <v>1700</v>
      </c>
      <c r="B1702" s="223" t="s">
        <v>7600</v>
      </c>
      <c r="C1702" s="224"/>
      <c r="D1702" s="224">
        <f>2012-1920</f>
        <v>92</v>
      </c>
      <c r="E1702" s="225">
        <v>7564</v>
      </c>
      <c r="F1702" s="226">
        <v>2505840</v>
      </c>
      <c r="G1702" s="227" t="s">
        <v>7601</v>
      </c>
      <c r="H1702" s="223" t="s">
        <v>7602</v>
      </c>
      <c r="I1702" s="228" t="s">
        <v>7603</v>
      </c>
      <c r="J1702" s="229" t="s">
        <v>6989</v>
      </c>
      <c r="K1702" s="223" t="s">
        <v>7604</v>
      </c>
      <c r="L1702" s="228" t="s">
        <v>7601</v>
      </c>
    </row>
    <row r="1703" spans="1:12" ht="35.25">
      <c r="A1703" s="222">
        <v>1701</v>
      </c>
      <c r="B1703" s="223" t="s">
        <v>7605</v>
      </c>
      <c r="C1703" s="224" t="s">
        <v>7606</v>
      </c>
      <c r="D1703" s="224">
        <v>82</v>
      </c>
      <c r="E1703" s="225">
        <v>11169</v>
      </c>
      <c r="F1703" s="232">
        <v>2508100</v>
      </c>
      <c r="G1703" s="227" t="s">
        <v>7607</v>
      </c>
      <c r="H1703" s="230" t="s">
        <v>7403</v>
      </c>
      <c r="I1703" s="228" t="s">
        <v>7608</v>
      </c>
      <c r="J1703" s="229" t="s">
        <v>6989</v>
      </c>
      <c r="K1703" s="230" t="s">
        <v>7609</v>
      </c>
      <c r="L1703" s="231" t="s">
        <v>7610</v>
      </c>
    </row>
    <row r="1704" spans="1:12" ht="91.5">
      <c r="A1704" s="222">
        <v>1702</v>
      </c>
      <c r="B1704" s="223" t="s">
        <v>7611</v>
      </c>
      <c r="C1704" s="224"/>
      <c r="D1704" s="224">
        <f>2012-1910</f>
        <v>102</v>
      </c>
      <c r="E1704" s="225">
        <v>4015</v>
      </c>
      <c r="F1704" s="226">
        <v>2519603</v>
      </c>
      <c r="G1704" s="227" t="s">
        <v>7612</v>
      </c>
      <c r="H1704" s="223" t="s">
        <v>7613</v>
      </c>
      <c r="I1704" s="228" t="s">
        <v>7614</v>
      </c>
      <c r="J1704" s="229" t="s">
        <v>6989</v>
      </c>
      <c r="K1704" s="230" t="s">
        <v>7615</v>
      </c>
      <c r="L1704" s="231" t="s">
        <v>7612</v>
      </c>
    </row>
    <row r="1705" spans="1:12" ht="46.5">
      <c r="A1705" s="222">
        <v>1703</v>
      </c>
      <c r="B1705" s="223" t="s">
        <v>7616</v>
      </c>
      <c r="C1705" s="224"/>
      <c r="D1705" s="224">
        <f>2012-1930</f>
        <v>82</v>
      </c>
      <c r="E1705" s="225">
        <v>11046</v>
      </c>
      <c r="F1705" s="232">
        <v>2523461</v>
      </c>
      <c r="G1705" s="227"/>
      <c r="H1705" s="230" t="s">
        <v>7617</v>
      </c>
      <c r="I1705" s="233" t="s">
        <v>7618</v>
      </c>
      <c r="J1705" s="229" t="s">
        <v>6989</v>
      </c>
      <c r="K1705" s="230" t="s">
        <v>7619</v>
      </c>
      <c r="L1705" s="231" t="s">
        <v>7620</v>
      </c>
    </row>
    <row r="1706" spans="1:12" ht="35.25">
      <c r="A1706" s="222">
        <v>1704</v>
      </c>
      <c r="B1706" s="223" t="s">
        <v>7621</v>
      </c>
      <c r="C1706" s="224" t="s">
        <v>7622</v>
      </c>
      <c r="D1706" s="224">
        <f>2012-1937</f>
        <v>75</v>
      </c>
      <c r="E1706" s="225">
        <v>13698</v>
      </c>
      <c r="F1706" s="226">
        <v>2534655</v>
      </c>
      <c r="G1706" s="227"/>
      <c r="H1706" s="223" t="s">
        <v>7623</v>
      </c>
      <c r="I1706" s="228" t="s">
        <v>7624</v>
      </c>
      <c r="J1706" s="229" t="s">
        <v>6989</v>
      </c>
      <c r="K1706" s="230"/>
      <c r="L1706" s="231"/>
    </row>
    <row r="1707" spans="1:12" ht="91.5">
      <c r="A1707" s="222">
        <v>1705</v>
      </c>
      <c r="B1707" s="223" t="s">
        <v>7625</v>
      </c>
      <c r="C1707" s="224"/>
      <c r="D1707" s="224">
        <f>2012-1938</f>
        <v>74</v>
      </c>
      <c r="E1707" s="225">
        <v>13933</v>
      </c>
      <c r="F1707" s="232">
        <v>2557438</v>
      </c>
      <c r="G1707" s="227" t="s">
        <v>7626</v>
      </c>
      <c r="H1707" s="230" t="s">
        <v>7627</v>
      </c>
      <c r="I1707" s="233" t="s">
        <v>7628</v>
      </c>
      <c r="J1707" s="229" t="s">
        <v>6989</v>
      </c>
      <c r="K1707" s="230"/>
      <c r="L1707" s="231"/>
    </row>
    <row r="1708" spans="1:12" ht="147.75">
      <c r="A1708" s="222">
        <v>1706</v>
      </c>
      <c r="B1708" s="223" t="s">
        <v>7629</v>
      </c>
      <c r="C1708" s="224" t="s">
        <v>7630</v>
      </c>
      <c r="D1708" s="234">
        <f>2012-1937</f>
        <v>75</v>
      </c>
      <c r="E1708" s="225">
        <v>13691</v>
      </c>
      <c r="F1708" s="232">
        <v>2588453</v>
      </c>
      <c r="G1708" s="227">
        <v>971394229</v>
      </c>
      <c r="H1708" s="230" t="s">
        <v>7631</v>
      </c>
      <c r="I1708" s="233" t="s">
        <v>7632</v>
      </c>
      <c r="J1708" s="229" t="s">
        <v>6989</v>
      </c>
      <c r="K1708" s="230" t="s">
        <v>7633</v>
      </c>
      <c r="L1708" s="231">
        <v>971124941</v>
      </c>
    </row>
    <row r="1709" spans="1:12" ht="46.5">
      <c r="A1709" s="222">
        <v>1707</v>
      </c>
      <c r="B1709" s="223" t="s">
        <v>7634</v>
      </c>
      <c r="C1709" s="224"/>
      <c r="D1709" s="224">
        <f>2012-1945</f>
        <v>67</v>
      </c>
      <c r="E1709" s="225">
        <v>16488</v>
      </c>
      <c r="F1709" s="226">
        <v>2628337</v>
      </c>
      <c r="G1709" s="227" t="s">
        <v>7635</v>
      </c>
      <c r="H1709" s="223" t="s">
        <v>7636</v>
      </c>
      <c r="I1709" s="228" t="s">
        <v>7637</v>
      </c>
      <c r="J1709" s="229" t="s">
        <v>6989</v>
      </c>
      <c r="K1709" s="223" t="s">
        <v>7638</v>
      </c>
      <c r="L1709" s="228" t="s">
        <v>7639</v>
      </c>
    </row>
    <row r="1710" spans="1:12" ht="80.25">
      <c r="A1710" s="222">
        <v>1708</v>
      </c>
      <c r="B1710" s="223" t="s">
        <v>7640</v>
      </c>
      <c r="C1710" s="224"/>
      <c r="D1710" s="224">
        <f>2012-1938</f>
        <v>74</v>
      </c>
      <c r="E1710" s="225">
        <v>13904</v>
      </c>
      <c r="F1710" s="226">
        <v>2638560</v>
      </c>
      <c r="G1710" s="227"/>
      <c r="H1710" s="223" t="s">
        <v>6989</v>
      </c>
      <c r="I1710" s="228" t="s">
        <v>7641</v>
      </c>
      <c r="J1710" s="229" t="s">
        <v>6989</v>
      </c>
      <c r="K1710" s="230"/>
      <c r="L1710" s="231" t="s">
        <v>7642</v>
      </c>
    </row>
    <row r="1711" spans="1:12" ht="69">
      <c r="A1711" s="222">
        <v>1709</v>
      </c>
      <c r="B1711" s="223" t="s">
        <v>7643</v>
      </c>
      <c r="C1711" s="224"/>
      <c r="D1711" s="224">
        <f>2012-1931</f>
        <v>81</v>
      </c>
      <c r="E1711" s="225">
        <v>11443</v>
      </c>
      <c r="F1711" s="226">
        <v>2656697</v>
      </c>
      <c r="G1711" s="227"/>
      <c r="H1711" s="223" t="s">
        <v>7644</v>
      </c>
      <c r="I1711" s="228" t="s">
        <v>7645</v>
      </c>
      <c r="J1711" s="229" t="s">
        <v>6989</v>
      </c>
      <c r="K1711" s="230" t="s">
        <v>7646</v>
      </c>
      <c r="L1711" s="231">
        <v>984816346</v>
      </c>
    </row>
    <row r="1712" spans="1:12" ht="57.75">
      <c r="A1712" s="222">
        <v>1710</v>
      </c>
      <c r="B1712" s="223" t="s">
        <v>7647</v>
      </c>
      <c r="C1712" s="224"/>
      <c r="D1712" s="224">
        <f>2012-1946</f>
        <v>66</v>
      </c>
      <c r="E1712" s="225">
        <v>16827</v>
      </c>
      <c r="F1712" s="226">
        <v>2675030</v>
      </c>
      <c r="G1712" s="227"/>
      <c r="H1712" s="223" t="s">
        <v>7648</v>
      </c>
      <c r="I1712" s="228" t="s">
        <v>7649</v>
      </c>
      <c r="J1712" s="229" t="s">
        <v>6989</v>
      </c>
      <c r="K1712" s="230" t="s">
        <v>7490</v>
      </c>
      <c r="L1712" s="231" t="s">
        <v>7491</v>
      </c>
    </row>
    <row r="1713" spans="1:12" ht="57.75">
      <c r="A1713" s="222">
        <v>1711</v>
      </c>
      <c r="B1713" s="223" t="s">
        <v>7650</v>
      </c>
      <c r="C1713" s="224"/>
      <c r="D1713" s="224">
        <f>2012-1944</f>
        <v>68</v>
      </c>
      <c r="E1713" s="225">
        <v>16201</v>
      </c>
      <c r="F1713" s="226">
        <v>2690103</v>
      </c>
      <c r="G1713" s="227"/>
      <c r="H1713" s="223" t="s">
        <v>7538</v>
      </c>
      <c r="I1713" s="228" t="s">
        <v>7264</v>
      </c>
      <c r="J1713" s="229" t="s">
        <v>6989</v>
      </c>
      <c r="K1713" s="230" t="s">
        <v>7539</v>
      </c>
      <c r="L1713" s="231"/>
    </row>
    <row r="1714" spans="1:12" ht="102.75">
      <c r="A1714" s="222">
        <v>1712</v>
      </c>
      <c r="B1714" s="223" t="s">
        <v>7651</v>
      </c>
      <c r="C1714" s="224"/>
      <c r="D1714" s="224">
        <f>2012-1943</f>
        <v>69</v>
      </c>
      <c r="E1714" s="225">
        <v>15872</v>
      </c>
      <c r="F1714" s="226">
        <v>2857561</v>
      </c>
      <c r="G1714" s="227" t="s">
        <v>7652</v>
      </c>
      <c r="H1714" s="223" t="s">
        <v>7653</v>
      </c>
      <c r="I1714" s="228" t="s">
        <v>7654</v>
      </c>
      <c r="J1714" s="229" t="s">
        <v>6989</v>
      </c>
      <c r="K1714" s="230"/>
      <c r="L1714" s="231"/>
    </row>
    <row r="1715" spans="1:12" ht="57.75">
      <c r="A1715" s="222">
        <v>1713</v>
      </c>
      <c r="B1715" s="223" t="s">
        <v>7655</v>
      </c>
      <c r="C1715" s="224"/>
      <c r="D1715" s="224">
        <f>2012-1947</f>
        <v>65</v>
      </c>
      <c r="E1715" s="225">
        <v>17215</v>
      </c>
      <c r="F1715" s="226">
        <v>2953718</v>
      </c>
      <c r="G1715" s="227" t="s">
        <v>7656</v>
      </c>
      <c r="H1715" s="223" t="s">
        <v>7657</v>
      </c>
      <c r="I1715" s="228" t="s">
        <v>7658</v>
      </c>
      <c r="J1715" s="229" t="s">
        <v>6989</v>
      </c>
      <c r="K1715" s="230" t="s">
        <v>7659</v>
      </c>
      <c r="L1715" s="231" t="s">
        <v>7660</v>
      </c>
    </row>
    <row r="1716" spans="1:12" ht="80.25">
      <c r="A1716" s="222">
        <v>1714</v>
      </c>
      <c r="B1716" s="223" t="s">
        <v>7661</v>
      </c>
      <c r="C1716" s="224"/>
      <c r="D1716" s="224">
        <f>2012-1941</f>
        <v>71</v>
      </c>
      <c r="E1716" s="225">
        <v>15322</v>
      </c>
      <c r="F1716" s="232">
        <v>2969971</v>
      </c>
      <c r="G1716" s="248" t="s">
        <v>7662</v>
      </c>
      <c r="H1716" s="230" t="s">
        <v>7415</v>
      </c>
      <c r="I1716" s="233" t="s">
        <v>7416</v>
      </c>
      <c r="J1716" s="229" t="s">
        <v>6989</v>
      </c>
      <c r="K1716" s="230" t="s">
        <v>7663</v>
      </c>
      <c r="L1716" s="231" t="s">
        <v>7662</v>
      </c>
    </row>
    <row r="1717" spans="1:12" ht="114">
      <c r="A1717" s="222">
        <v>1715</v>
      </c>
      <c r="B1717" s="223" t="s">
        <v>7664</v>
      </c>
      <c r="C1717" s="224"/>
      <c r="D1717" s="224">
        <f>2012-1944</f>
        <v>68</v>
      </c>
      <c r="E1717" s="225">
        <v>16346</v>
      </c>
      <c r="F1717" s="232">
        <v>2971020</v>
      </c>
      <c r="G1717" s="227" t="s">
        <v>7665</v>
      </c>
      <c r="H1717" s="230" t="s">
        <v>7666</v>
      </c>
      <c r="I1717" s="228" t="s">
        <v>7667</v>
      </c>
      <c r="J1717" s="229" t="s">
        <v>6989</v>
      </c>
      <c r="K1717" s="230"/>
      <c r="L1717" s="231"/>
    </row>
    <row r="1718" spans="1:12" ht="226.5">
      <c r="A1718" s="222">
        <v>1716</v>
      </c>
      <c r="B1718" s="223" t="s">
        <v>7668</v>
      </c>
      <c r="C1718" s="224" t="s">
        <v>7669</v>
      </c>
      <c r="D1718" s="224">
        <f>2012-1941</f>
        <v>71</v>
      </c>
      <c r="E1718" s="225">
        <v>15076</v>
      </c>
      <c r="F1718" s="226">
        <v>3255724</v>
      </c>
      <c r="G1718" s="227" t="s">
        <v>7005</v>
      </c>
      <c r="H1718" s="223" t="s">
        <v>7670</v>
      </c>
      <c r="I1718" s="228" t="s">
        <v>7007</v>
      </c>
      <c r="J1718" s="229" t="s">
        <v>6989</v>
      </c>
      <c r="K1718" s="230" t="s">
        <v>7008</v>
      </c>
      <c r="L1718" s="231" t="s">
        <v>7005</v>
      </c>
    </row>
    <row r="1719" spans="1:12" ht="80.25">
      <c r="A1719" s="222">
        <v>1717</v>
      </c>
      <c r="B1719" s="223" t="s">
        <v>7671</v>
      </c>
      <c r="C1719" s="224"/>
      <c r="D1719" s="224">
        <f>2012-1927</f>
        <v>85</v>
      </c>
      <c r="E1719" s="225">
        <v>10154</v>
      </c>
      <c r="F1719" s="226">
        <v>3266028</v>
      </c>
      <c r="G1719" s="227" t="s">
        <v>7672</v>
      </c>
      <c r="H1719" s="223" t="s">
        <v>7673</v>
      </c>
      <c r="I1719" s="228" t="s">
        <v>7674</v>
      </c>
      <c r="J1719" s="229" t="s">
        <v>6989</v>
      </c>
      <c r="K1719" s="230" t="s">
        <v>7049</v>
      </c>
      <c r="L1719" s="231" t="s">
        <v>7050</v>
      </c>
    </row>
    <row r="1720" spans="1:12" ht="35.25">
      <c r="A1720" s="222">
        <v>1718</v>
      </c>
      <c r="B1720" s="223" t="s">
        <v>7675</v>
      </c>
      <c r="C1720" s="224"/>
      <c r="D1720" s="224">
        <f>2012-1923</f>
        <v>89</v>
      </c>
      <c r="E1720" s="225">
        <v>8686</v>
      </c>
      <c r="F1720" s="226">
        <v>3279364</v>
      </c>
      <c r="G1720" s="227"/>
      <c r="H1720" s="223" t="s">
        <v>7317</v>
      </c>
      <c r="I1720" s="228"/>
      <c r="J1720" s="229" t="s">
        <v>6989</v>
      </c>
      <c r="K1720" s="230" t="s">
        <v>7049</v>
      </c>
      <c r="L1720" s="231" t="s">
        <v>7050</v>
      </c>
    </row>
    <row r="1721" spans="1:12" ht="80.25">
      <c r="A1721" s="222">
        <v>1719</v>
      </c>
      <c r="B1721" s="223" t="s">
        <v>7676</v>
      </c>
      <c r="C1721" s="224"/>
      <c r="D1721" s="224">
        <f>2012-1941</f>
        <v>71</v>
      </c>
      <c r="E1721" s="225">
        <v>15309</v>
      </c>
      <c r="F1721" s="226">
        <v>3311194</v>
      </c>
      <c r="G1721" s="227" t="s">
        <v>7677</v>
      </c>
      <c r="H1721" s="223" t="s">
        <v>7678</v>
      </c>
      <c r="I1721" s="228" t="s">
        <v>7679</v>
      </c>
      <c r="J1721" s="229" t="s">
        <v>6989</v>
      </c>
      <c r="K1721" s="230" t="s">
        <v>7680</v>
      </c>
      <c r="L1721" s="231" t="s">
        <v>7677</v>
      </c>
    </row>
    <row r="1722" spans="1:12" ht="114">
      <c r="A1722" s="222">
        <v>1720</v>
      </c>
      <c r="B1722" s="223" t="s">
        <v>7681</v>
      </c>
      <c r="C1722" s="224"/>
      <c r="D1722" s="224">
        <f>2012-1935</f>
        <v>77</v>
      </c>
      <c r="E1722" s="225">
        <v>12868</v>
      </c>
      <c r="F1722" s="226">
        <v>3888385</v>
      </c>
      <c r="G1722" s="227" t="s">
        <v>7682</v>
      </c>
      <c r="H1722" s="223" t="s">
        <v>7683</v>
      </c>
      <c r="I1722" s="228" t="s">
        <v>7684</v>
      </c>
      <c r="J1722" s="229" t="s">
        <v>6989</v>
      </c>
      <c r="K1722" s="230" t="s">
        <v>7685</v>
      </c>
      <c r="L1722" s="231" t="s">
        <v>7686</v>
      </c>
    </row>
    <row r="1723" spans="1:12" ht="57.75">
      <c r="A1723" s="222">
        <v>1721</v>
      </c>
      <c r="B1723" s="223" t="s">
        <v>630</v>
      </c>
      <c r="C1723" s="224"/>
      <c r="D1723" s="224">
        <f>2012-1925</f>
        <v>87</v>
      </c>
      <c r="E1723" s="225">
        <v>9461</v>
      </c>
      <c r="F1723" s="226">
        <v>4266507</v>
      </c>
      <c r="G1723" s="227">
        <v>961822749</v>
      </c>
      <c r="H1723" s="223" t="s">
        <v>7687</v>
      </c>
      <c r="I1723" s="228" t="s">
        <v>7264</v>
      </c>
      <c r="J1723" s="229" t="s">
        <v>6989</v>
      </c>
      <c r="K1723" s="230" t="s">
        <v>7688</v>
      </c>
      <c r="L1723" s="231">
        <v>961822749</v>
      </c>
    </row>
    <row r="1724" spans="1:12" ht="91.5">
      <c r="A1724" s="222">
        <v>1722</v>
      </c>
      <c r="B1724" s="223" t="s">
        <v>7689</v>
      </c>
      <c r="C1724" s="224"/>
      <c r="D1724" s="224">
        <f>2012-1945</f>
        <v>67</v>
      </c>
      <c r="E1724" s="225">
        <v>16775</v>
      </c>
      <c r="F1724" s="226">
        <v>4272377</v>
      </c>
      <c r="G1724" s="227" t="s">
        <v>7357</v>
      </c>
      <c r="H1724" s="223" t="s">
        <v>7690</v>
      </c>
      <c r="I1724" s="228" t="s">
        <v>7691</v>
      </c>
      <c r="J1724" s="229" t="s">
        <v>6989</v>
      </c>
      <c r="K1724" s="223" t="s">
        <v>7556</v>
      </c>
      <c r="L1724" s="228" t="s">
        <v>7692</v>
      </c>
    </row>
    <row r="1725" spans="1:12" ht="57.75">
      <c r="A1725" s="222">
        <v>1723</v>
      </c>
      <c r="B1725" s="223" t="s">
        <v>7693</v>
      </c>
      <c r="C1725" s="224"/>
      <c r="D1725" s="224">
        <f>2012-1934</f>
        <v>78</v>
      </c>
      <c r="E1725" s="225">
        <v>12582</v>
      </c>
      <c r="F1725" s="226">
        <v>4619474</v>
      </c>
      <c r="G1725" s="227"/>
      <c r="H1725" s="223" t="s">
        <v>7694</v>
      </c>
      <c r="I1725" s="228" t="s">
        <v>7695</v>
      </c>
      <c r="J1725" s="229" t="s">
        <v>6989</v>
      </c>
      <c r="K1725" s="230" t="s">
        <v>7696</v>
      </c>
      <c r="L1725" s="231">
        <v>21681160</v>
      </c>
    </row>
    <row r="1726" spans="1:12" ht="35.25">
      <c r="A1726" s="222">
        <v>1724</v>
      </c>
      <c r="B1726" s="223" t="s">
        <v>7697</v>
      </c>
      <c r="C1726" s="224"/>
      <c r="D1726" s="224">
        <f>2012-1943</f>
        <v>69</v>
      </c>
      <c r="E1726" s="225">
        <v>16014</v>
      </c>
      <c r="F1726" s="226">
        <v>4669481</v>
      </c>
      <c r="G1726" s="227">
        <v>985903053</v>
      </c>
      <c r="H1726" s="223" t="s">
        <v>7524</v>
      </c>
      <c r="I1726" s="228" t="s">
        <v>7525</v>
      </c>
      <c r="J1726" s="229" t="s">
        <v>6989</v>
      </c>
      <c r="K1726" s="230"/>
      <c r="L1726" s="231"/>
    </row>
    <row r="1727" spans="1:12" ht="46.5">
      <c r="A1727" s="222">
        <v>1725</v>
      </c>
      <c r="B1727" s="223" t="s">
        <v>7698</v>
      </c>
      <c r="C1727" s="224"/>
      <c r="D1727" s="224">
        <f>2012-1939</f>
        <v>73</v>
      </c>
      <c r="E1727" s="225">
        <v>14336</v>
      </c>
      <c r="F1727" s="226">
        <v>5043592</v>
      </c>
      <c r="G1727" s="227" t="s">
        <v>7699</v>
      </c>
      <c r="H1727" s="223" t="s">
        <v>7700</v>
      </c>
      <c r="I1727" s="228" t="s">
        <v>7701</v>
      </c>
      <c r="J1727" s="229" t="s">
        <v>6989</v>
      </c>
      <c r="K1727" s="230" t="s">
        <v>7702</v>
      </c>
      <c r="L1727" s="231" t="s">
        <v>7699</v>
      </c>
    </row>
    <row r="1728" spans="1:12" ht="114">
      <c r="A1728" s="222">
        <v>1726</v>
      </c>
      <c r="B1728" s="223" t="s">
        <v>7703</v>
      </c>
      <c r="C1728" s="224" t="s">
        <v>7704</v>
      </c>
      <c r="D1728" s="224">
        <f>2012-1943</f>
        <v>69</v>
      </c>
      <c r="E1728" s="225">
        <v>15928</v>
      </c>
      <c r="F1728" s="232">
        <v>5166845</v>
      </c>
      <c r="G1728" s="227"/>
      <c r="H1728" s="230" t="s">
        <v>7705</v>
      </c>
      <c r="I1728" s="233" t="s">
        <v>7706</v>
      </c>
      <c r="J1728" s="229" t="s">
        <v>6989</v>
      </c>
      <c r="K1728" s="230"/>
      <c r="L1728" s="231"/>
    </row>
    <row r="1729" spans="1:12" ht="46.5">
      <c r="A1729" s="222">
        <v>1727</v>
      </c>
      <c r="B1729" s="223" t="s">
        <v>7707</v>
      </c>
      <c r="C1729" s="224" t="s">
        <v>562</v>
      </c>
      <c r="D1729" s="224">
        <f>2012-1932</f>
        <v>80</v>
      </c>
      <c r="E1729" s="225">
        <v>11892</v>
      </c>
      <c r="F1729" s="226">
        <v>5196825</v>
      </c>
      <c r="G1729" s="227">
        <v>982895036</v>
      </c>
      <c r="H1729" s="223" t="s">
        <v>7708</v>
      </c>
      <c r="I1729" s="228" t="s">
        <v>5216</v>
      </c>
      <c r="J1729" s="229" t="s">
        <v>6989</v>
      </c>
      <c r="K1729" s="230"/>
      <c r="L1729" s="231"/>
    </row>
    <row r="1730" spans="1:12" ht="35.25">
      <c r="A1730" s="222">
        <v>1728</v>
      </c>
      <c r="B1730" s="223" t="s">
        <v>7709</v>
      </c>
      <c r="C1730" s="224" t="s">
        <v>389</v>
      </c>
      <c r="D1730" s="224">
        <f>2012-1944</f>
        <v>68</v>
      </c>
      <c r="E1730" s="225">
        <v>16106</v>
      </c>
      <c r="F1730" s="226">
        <v>6068541</v>
      </c>
      <c r="G1730" s="227">
        <v>982459617</v>
      </c>
      <c r="H1730" s="223" t="s">
        <v>7710</v>
      </c>
      <c r="I1730" s="228" t="s">
        <v>7236</v>
      </c>
      <c r="J1730" s="229" t="s">
        <v>6989</v>
      </c>
      <c r="K1730" s="230" t="s">
        <v>7237</v>
      </c>
      <c r="L1730" s="231">
        <v>985641519</v>
      </c>
    </row>
    <row r="1731" spans="1:12" ht="114">
      <c r="A1731" s="222">
        <v>1729</v>
      </c>
      <c r="B1731" s="223" t="s">
        <v>7711</v>
      </c>
      <c r="C1731" s="224"/>
      <c r="D1731" s="224">
        <f>2012-1930</f>
        <v>82</v>
      </c>
      <c r="E1731" s="225">
        <v>11320</v>
      </c>
      <c r="F1731" s="226">
        <v>6111288</v>
      </c>
      <c r="G1731" s="227"/>
      <c r="H1731" s="223" t="s">
        <v>7712</v>
      </c>
      <c r="I1731" s="228" t="s">
        <v>7713</v>
      </c>
      <c r="J1731" s="229" t="s">
        <v>6989</v>
      </c>
      <c r="K1731" s="223" t="s">
        <v>7134</v>
      </c>
      <c r="L1731" s="228" t="s">
        <v>7436</v>
      </c>
    </row>
    <row r="1732" spans="1:12" ht="57.75">
      <c r="A1732" s="222">
        <v>1730</v>
      </c>
      <c r="B1732" s="223" t="s">
        <v>7714</v>
      </c>
      <c r="C1732" s="224" t="s">
        <v>7715</v>
      </c>
      <c r="D1732" s="224">
        <f>2012-1946</f>
        <v>66</v>
      </c>
      <c r="E1732" s="225">
        <v>17035</v>
      </c>
      <c r="F1732" s="226">
        <v>6196749</v>
      </c>
      <c r="G1732" s="227" t="s">
        <v>7716</v>
      </c>
      <c r="H1732" s="223" t="s">
        <v>7099</v>
      </c>
      <c r="I1732" s="228" t="s">
        <v>7100</v>
      </c>
      <c r="J1732" s="229" t="s">
        <v>6989</v>
      </c>
      <c r="K1732" s="230" t="s">
        <v>7101</v>
      </c>
      <c r="L1732" s="231" t="s">
        <v>7098</v>
      </c>
    </row>
    <row r="1733" spans="1:12" ht="57.75">
      <c r="A1733" s="222">
        <v>1731</v>
      </c>
      <c r="B1733" s="223" t="s">
        <v>7717</v>
      </c>
      <c r="C1733" s="224"/>
      <c r="D1733" s="224">
        <f>2012-1931</f>
        <v>81</v>
      </c>
      <c r="E1733" s="225">
        <v>11582</v>
      </c>
      <c r="F1733" s="226">
        <v>6564449</v>
      </c>
      <c r="G1733" s="227"/>
      <c r="H1733" s="223" t="s">
        <v>7718</v>
      </c>
      <c r="I1733" s="228" t="s">
        <v>7719</v>
      </c>
      <c r="J1733" s="229" t="s">
        <v>6989</v>
      </c>
      <c r="K1733" s="230" t="s">
        <v>7720</v>
      </c>
      <c r="L1733" s="231" t="s">
        <v>7721</v>
      </c>
    </row>
    <row r="1734" spans="1:12" ht="102.75">
      <c r="A1734" s="222">
        <v>1732</v>
      </c>
      <c r="B1734" s="223" t="s">
        <v>7722</v>
      </c>
      <c r="C1734" s="224"/>
      <c r="D1734" s="224">
        <f>2012-1917</f>
        <v>95</v>
      </c>
      <c r="E1734" s="225">
        <v>6346</v>
      </c>
      <c r="F1734" s="244" t="s">
        <v>2598</v>
      </c>
      <c r="G1734" s="227"/>
      <c r="H1734" s="223" t="s">
        <v>7723</v>
      </c>
      <c r="I1734" s="228" t="s">
        <v>7724</v>
      </c>
      <c r="J1734" s="229" t="s">
        <v>6989</v>
      </c>
      <c r="K1734" s="223" t="s">
        <v>7725</v>
      </c>
      <c r="L1734" s="228" t="s">
        <v>7726</v>
      </c>
    </row>
    <row r="1735" spans="1:12" ht="57.75">
      <c r="A1735" s="222">
        <v>1733</v>
      </c>
      <c r="B1735" s="223" t="s">
        <v>7727</v>
      </c>
      <c r="C1735" s="224"/>
      <c r="D1735" s="224">
        <f>2012-1927</f>
        <v>85</v>
      </c>
      <c r="E1735" s="225">
        <v>10086</v>
      </c>
      <c r="F1735" s="226">
        <v>195468</v>
      </c>
      <c r="G1735" s="227"/>
      <c r="H1735" s="223" t="s">
        <v>7728</v>
      </c>
      <c r="I1735" s="228" t="s">
        <v>6951</v>
      </c>
      <c r="J1735" s="229" t="s">
        <v>7729</v>
      </c>
      <c r="K1735" s="230"/>
      <c r="L1735" s="231"/>
    </row>
    <row r="1736" spans="1:12" ht="35.25">
      <c r="A1736" s="222">
        <v>1734</v>
      </c>
      <c r="B1736" s="223" t="s">
        <v>7730</v>
      </c>
      <c r="C1736" s="224" t="s">
        <v>625</v>
      </c>
      <c r="D1736" s="224">
        <f>2012-1941</f>
        <v>71</v>
      </c>
      <c r="E1736" s="225">
        <v>15035</v>
      </c>
      <c r="F1736" s="226">
        <v>303201</v>
      </c>
      <c r="G1736" s="227">
        <v>961884484</v>
      </c>
      <c r="H1736" s="223" t="s">
        <v>7731</v>
      </c>
      <c r="I1736" s="228" t="s">
        <v>7732</v>
      </c>
      <c r="J1736" s="229" t="s">
        <v>7729</v>
      </c>
      <c r="K1736" s="230" t="s">
        <v>7733</v>
      </c>
      <c r="L1736" s="231">
        <v>21646540</v>
      </c>
    </row>
    <row r="1737" spans="1:12" ht="24">
      <c r="A1737" s="222">
        <v>1735</v>
      </c>
      <c r="B1737" s="223" t="s">
        <v>7734</v>
      </c>
      <c r="C1737" s="224"/>
      <c r="D1737" s="224">
        <f>2012-1945</f>
        <v>67</v>
      </c>
      <c r="E1737" s="225">
        <v>16493</v>
      </c>
      <c r="F1737" s="226">
        <v>332555</v>
      </c>
      <c r="G1737" s="227">
        <v>985162622</v>
      </c>
      <c r="H1737" s="223" t="s">
        <v>7735</v>
      </c>
      <c r="I1737" s="228" t="s">
        <v>7736</v>
      </c>
      <c r="J1737" s="229" t="s">
        <v>7729</v>
      </c>
      <c r="K1737" s="230"/>
      <c r="L1737" s="231"/>
    </row>
    <row r="1738" spans="1:12" ht="69">
      <c r="A1738" s="222">
        <v>1736</v>
      </c>
      <c r="B1738" s="223" t="s">
        <v>7737</v>
      </c>
      <c r="C1738" s="224" t="s">
        <v>7738</v>
      </c>
      <c r="D1738" s="224">
        <f>2012-1941</f>
        <v>71</v>
      </c>
      <c r="E1738" s="225">
        <v>15176</v>
      </c>
      <c r="F1738" s="232">
        <v>448807</v>
      </c>
      <c r="G1738" s="227" t="s">
        <v>7739</v>
      </c>
      <c r="H1738" s="230" t="s">
        <v>7729</v>
      </c>
      <c r="I1738" s="233" t="s">
        <v>7740</v>
      </c>
      <c r="J1738" s="229" t="s">
        <v>7729</v>
      </c>
      <c r="K1738" s="230" t="s">
        <v>7741</v>
      </c>
      <c r="L1738" s="231" t="s">
        <v>7742</v>
      </c>
    </row>
    <row r="1739" spans="1:12" ht="35.25">
      <c r="A1739" s="222">
        <v>1737</v>
      </c>
      <c r="B1739" s="223" t="s">
        <v>7743</v>
      </c>
      <c r="C1739" s="224"/>
      <c r="D1739" s="224">
        <f>2012-1945</f>
        <v>67</v>
      </c>
      <c r="E1739" s="225">
        <v>16728</v>
      </c>
      <c r="F1739" s="226">
        <v>453956</v>
      </c>
      <c r="G1739" s="227"/>
      <c r="H1739" s="223" t="s">
        <v>7744</v>
      </c>
      <c r="I1739" s="228" t="s">
        <v>7745</v>
      </c>
      <c r="J1739" s="229" t="s">
        <v>7729</v>
      </c>
      <c r="K1739" s="230"/>
      <c r="L1739" s="231"/>
    </row>
    <row r="1740" spans="1:12" ht="192.75">
      <c r="A1740" s="222">
        <v>1738</v>
      </c>
      <c r="B1740" s="223" t="s">
        <v>7746</v>
      </c>
      <c r="C1740" s="224" t="s">
        <v>595</v>
      </c>
      <c r="D1740" s="234">
        <f>2012-1939</f>
        <v>73</v>
      </c>
      <c r="E1740" s="225">
        <v>14401</v>
      </c>
      <c r="F1740" s="235">
        <v>529263</v>
      </c>
      <c r="G1740" s="227" t="s">
        <v>7747</v>
      </c>
      <c r="H1740" s="230" t="s">
        <v>7748</v>
      </c>
      <c r="I1740" s="233" t="s">
        <v>7749</v>
      </c>
      <c r="J1740" s="229" t="s">
        <v>7729</v>
      </c>
      <c r="K1740" s="224" t="s">
        <v>7750</v>
      </c>
      <c r="L1740" s="231" t="s">
        <v>7751</v>
      </c>
    </row>
    <row r="1741" spans="1:12" ht="69">
      <c r="A1741" s="222">
        <v>1739</v>
      </c>
      <c r="B1741" s="223" t="s">
        <v>7752</v>
      </c>
      <c r="C1741" s="224"/>
      <c r="D1741" s="224">
        <f>2012-1943</f>
        <v>69</v>
      </c>
      <c r="E1741" s="225">
        <v>15934</v>
      </c>
      <c r="F1741" s="226">
        <v>553943</v>
      </c>
      <c r="G1741" s="227"/>
      <c r="H1741" s="223" t="s">
        <v>7753</v>
      </c>
      <c r="I1741" s="228" t="s">
        <v>7754</v>
      </c>
      <c r="J1741" s="229" t="s">
        <v>7729</v>
      </c>
      <c r="K1741" s="230"/>
      <c r="L1741" s="231"/>
    </row>
    <row r="1742" spans="1:12" ht="57.75">
      <c r="A1742" s="222">
        <v>1740</v>
      </c>
      <c r="B1742" s="223" t="s">
        <v>7755</v>
      </c>
      <c r="C1742" s="224"/>
      <c r="D1742" s="224">
        <f>2012-1941</f>
        <v>71</v>
      </c>
      <c r="E1742" s="225">
        <v>15204</v>
      </c>
      <c r="F1742" s="226">
        <v>577544</v>
      </c>
      <c r="G1742" s="227">
        <v>984222038</v>
      </c>
      <c r="H1742" s="223" t="s">
        <v>2697</v>
      </c>
      <c r="I1742" s="228" t="s">
        <v>7756</v>
      </c>
      <c r="J1742" s="229" t="s">
        <v>7729</v>
      </c>
      <c r="K1742" s="230"/>
      <c r="L1742" s="231"/>
    </row>
    <row r="1743" spans="1:12" ht="57.75">
      <c r="A1743" s="222">
        <v>1741</v>
      </c>
      <c r="B1743" s="223" t="s">
        <v>7757</v>
      </c>
      <c r="C1743" s="224"/>
      <c r="D1743" s="224">
        <f>2012-1943</f>
        <v>69</v>
      </c>
      <c r="E1743" s="225">
        <v>15805</v>
      </c>
      <c r="F1743" s="226">
        <v>587410</v>
      </c>
      <c r="G1743" s="227">
        <v>984222038</v>
      </c>
      <c r="H1743" s="223" t="s">
        <v>2697</v>
      </c>
      <c r="I1743" s="228" t="s">
        <v>7756</v>
      </c>
      <c r="J1743" s="229" t="s">
        <v>7729</v>
      </c>
      <c r="K1743" s="230"/>
      <c r="L1743" s="231"/>
    </row>
    <row r="1744" spans="1:12" ht="46.5">
      <c r="A1744" s="222">
        <v>1742</v>
      </c>
      <c r="B1744" s="223" t="s">
        <v>7758</v>
      </c>
      <c r="C1744" s="224" t="s">
        <v>2271</v>
      </c>
      <c r="D1744" s="224">
        <f>2012-1946</f>
        <v>66</v>
      </c>
      <c r="E1744" s="225">
        <v>17004</v>
      </c>
      <c r="F1744" s="226">
        <v>689286</v>
      </c>
      <c r="G1744" s="227" t="s">
        <v>7759</v>
      </c>
      <c r="H1744" s="223" t="s">
        <v>7760</v>
      </c>
      <c r="I1744" s="228" t="s">
        <v>7761</v>
      </c>
      <c r="J1744" s="229" t="s">
        <v>7729</v>
      </c>
      <c r="K1744" s="230"/>
      <c r="L1744" s="231"/>
    </row>
    <row r="1745" spans="1:12" ht="46.5">
      <c r="A1745" s="222">
        <v>1743</v>
      </c>
      <c r="B1745" s="223" t="s">
        <v>7762</v>
      </c>
      <c r="C1745" s="224"/>
      <c r="D1745" s="224">
        <f>2012-1938</f>
        <v>74</v>
      </c>
      <c r="E1745" s="225">
        <v>13941</v>
      </c>
      <c r="F1745" s="226">
        <v>856097</v>
      </c>
      <c r="G1745" s="227" t="s">
        <v>1333</v>
      </c>
      <c r="H1745" s="223" t="s">
        <v>7763</v>
      </c>
      <c r="I1745" s="228" t="s">
        <v>7764</v>
      </c>
      <c r="J1745" s="229" t="s">
        <v>7729</v>
      </c>
      <c r="K1745" s="230"/>
      <c r="L1745" s="231"/>
    </row>
    <row r="1746" spans="1:12" ht="46.5">
      <c r="A1746" s="222">
        <v>1744</v>
      </c>
      <c r="B1746" s="223" t="s">
        <v>7765</v>
      </c>
      <c r="C1746" s="224"/>
      <c r="D1746" s="224">
        <f>2012-1933</f>
        <v>79</v>
      </c>
      <c r="E1746" s="225">
        <v>12304</v>
      </c>
      <c r="F1746" s="226">
        <v>893965</v>
      </c>
      <c r="G1746" s="227">
        <v>982281214</v>
      </c>
      <c r="H1746" s="223" t="s">
        <v>7766</v>
      </c>
      <c r="I1746" s="228" t="s">
        <v>7767</v>
      </c>
      <c r="J1746" s="229" t="s">
        <v>7729</v>
      </c>
      <c r="K1746" s="230" t="s">
        <v>7768</v>
      </c>
      <c r="L1746" s="231">
        <v>982396750</v>
      </c>
    </row>
    <row r="1747" spans="1:12" ht="69">
      <c r="A1747" s="222">
        <v>1745</v>
      </c>
      <c r="B1747" s="223" t="s">
        <v>7769</v>
      </c>
      <c r="C1747" s="224"/>
      <c r="D1747" s="224">
        <f>2012-1944</f>
        <v>68</v>
      </c>
      <c r="E1747" s="225">
        <v>16351</v>
      </c>
      <c r="F1747" s="232">
        <v>1086584</v>
      </c>
      <c r="G1747" s="227" t="s">
        <v>7770</v>
      </c>
      <c r="H1747" s="230" t="s">
        <v>7771</v>
      </c>
      <c r="I1747" s="233" t="s">
        <v>7772</v>
      </c>
      <c r="J1747" s="229" t="s">
        <v>7729</v>
      </c>
      <c r="K1747" s="230" t="s">
        <v>7773</v>
      </c>
      <c r="L1747" s="231" t="s">
        <v>7774</v>
      </c>
    </row>
    <row r="1748" spans="1:12" ht="46.5">
      <c r="A1748" s="222">
        <v>1746</v>
      </c>
      <c r="B1748" s="223" t="s">
        <v>7775</v>
      </c>
      <c r="C1748" s="224"/>
      <c r="D1748" s="224">
        <f>2012-1932</f>
        <v>80</v>
      </c>
      <c r="E1748" s="225">
        <v>11995</v>
      </c>
      <c r="F1748" s="226">
        <v>1120621</v>
      </c>
      <c r="G1748" s="227" t="s">
        <v>1333</v>
      </c>
      <c r="H1748" s="223" t="s">
        <v>7763</v>
      </c>
      <c r="I1748" s="228" t="s">
        <v>7764</v>
      </c>
      <c r="J1748" s="229" t="s">
        <v>7729</v>
      </c>
      <c r="K1748" s="230"/>
      <c r="L1748" s="231"/>
    </row>
    <row r="1749" spans="1:12" ht="57.75">
      <c r="A1749" s="222">
        <v>1747</v>
      </c>
      <c r="B1749" s="223" t="s">
        <v>7776</v>
      </c>
      <c r="C1749" s="224" t="s">
        <v>7777</v>
      </c>
      <c r="D1749" s="224">
        <f>2012-1941</f>
        <v>71</v>
      </c>
      <c r="E1749" s="225">
        <v>15179</v>
      </c>
      <c r="F1749" s="232">
        <v>1248706</v>
      </c>
      <c r="G1749" s="227"/>
      <c r="H1749" s="230" t="s">
        <v>7778</v>
      </c>
      <c r="I1749" s="233" t="s">
        <v>7779</v>
      </c>
      <c r="J1749" s="229" t="s">
        <v>7729</v>
      </c>
      <c r="K1749" s="230"/>
      <c r="L1749" s="231"/>
    </row>
    <row r="1750" spans="1:12" ht="46.5">
      <c r="A1750" s="222">
        <v>1748</v>
      </c>
      <c r="B1750" s="223" t="s">
        <v>7780</v>
      </c>
      <c r="C1750" s="224"/>
      <c r="D1750" s="224">
        <v>94</v>
      </c>
      <c r="E1750" s="225">
        <v>6684</v>
      </c>
      <c r="F1750" s="232">
        <v>1362275</v>
      </c>
      <c r="G1750" s="227" t="s">
        <v>7781</v>
      </c>
      <c r="H1750" s="230" t="s">
        <v>7782</v>
      </c>
      <c r="I1750" s="233"/>
      <c r="J1750" s="229" t="s">
        <v>7729</v>
      </c>
      <c r="K1750" s="230" t="s">
        <v>7783</v>
      </c>
      <c r="L1750" s="231" t="s">
        <v>7784</v>
      </c>
    </row>
    <row r="1751" spans="1:12" ht="46.5">
      <c r="A1751" s="222">
        <v>1749</v>
      </c>
      <c r="B1751" s="223" t="s">
        <v>2994</v>
      </c>
      <c r="C1751" s="224"/>
      <c r="D1751" s="224">
        <f>2012-1946</f>
        <v>66</v>
      </c>
      <c r="E1751" s="225">
        <v>17095</v>
      </c>
      <c r="F1751" s="226">
        <v>1427981</v>
      </c>
      <c r="G1751" s="227">
        <v>961812453</v>
      </c>
      <c r="H1751" s="223" t="s">
        <v>7785</v>
      </c>
      <c r="I1751" s="228" t="s">
        <v>1218</v>
      </c>
      <c r="J1751" s="229" t="s">
        <v>7729</v>
      </c>
      <c r="K1751" s="230"/>
      <c r="L1751" s="231"/>
    </row>
    <row r="1752" spans="1:12" ht="46.5">
      <c r="A1752" s="222">
        <v>1750</v>
      </c>
      <c r="B1752" s="223" t="s">
        <v>7786</v>
      </c>
      <c r="C1752" s="224" t="s">
        <v>7787</v>
      </c>
      <c r="D1752" s="224">
        <f>2012-1934</f>
        <v>78</v>
      </c>
      <c r="E1752" s="225">
        <v>12422</v>
      </c>
      <c r="F1752" s="226">
        <v>1487262</v>
      </c>
      <c r="G1752" s="227" t="s">
        <v>7788</v>
      </c>
      <c r="H1752" s="223" t="s">
        <v>7789</v>
      </c>
      <c r="I1752" s="228" t="s">
        <v>7790</v>
      </c>
      <c r="J1752" s="229" t="s">
        <v>7729</v>
      </c>
      <c r="K1752" s="230"/>
      <c r="L1752" s="231"/>
    </row>
    <row r="1753" spans="1:12" ht="46.5">
      <c r="A1753" s="222">
        <v>1751</v>
      </c>
      <c r="B1753" s="223" t="s">
        <v>7791</v>
      </c>
      <c r="C1753" s="224"/>
      <c r="D1753" s="224">
        <f>2012-1943</f>
        <v>69</v>
      </c>
      <c r="E1753" s="225">
        <v>15820</v>
      </c>
      <c r="F1753" s="226">
        <v>1487266</v>
      </c>
      <c r="G1753" s="227" t="s">
        <v>7788</v>
      </c>
      <c r="H1753" s="223" t="s">
        <v>7789</v>
      </c>
      <c r="I1753" s="228" t="s">
        <v>7792</v>
      </c>
      <c r="J1753" s="229" t="s">
        <v>7729</v>
      </c>
      <c r="K1753" s="230" t="s">
        <v>7793</v>
      </c>
      <c r="L1753" s="231" t="s">
        <v>7794</v>
      </c>
    </row>
    <row r="1754" spans="1:12" ht="24">
      <c r="A1754" s="222">
        <v>1752</v>
      </c>
      <c r="B1754" s="223" t="s">
        <v>7795</v>
      </c>
      <c r="C1754" s="224"/>
      <c r="D1754" s="224">
        <f>2012-1947</f>
        <v>65</v>
      </c>
      <c r="E1754" s="225">
        <v>17383</v>
      </c>
      <c r="F1754" s="226">
        <v>1502060</v>
      </c>
      <c r="G1754" s="227"/>
      <c r="H1754" s="223" t="s">
        <v>7796</v>
      </c>
      <c r="I1754" s="228"/>
      <c r="J1754" s="229" t="s">
        <v>7729</v>
      </c>
      <c r="K1754" s="230"/>
      <c r="L1754" s="231"/>
    </row>
    <row r="1755" spans="1:12" ht="69">
      <c r="A1755" s="222">
        <v>1753</v>
      </c>
      <c r="B1755" s="223" t="s">
        <v>7797</v>
      </c>
      <c r="C1755" s="224"/>
      <c r="D1755" s="224">
        <f>2012-1945</f>
        <v>67</v>
      </c>
      <c r="E1755" s="225">
        <v>16536</v>
      </c>
      <c r="F1755" s="226">
        <v>1508504</v>
      </c>
      <c r="G1755" s="227" t="s">
        <v>7798</v>
      </c>
      <c r="H1755" s="223" t="s">
        <v>7799</v>
      </c>
      <c r="I1755" s="228" t="s">
        <v>7800</v>
      </c>
      <c r="J1755" s="229" t="s">
        <v>7729</v>
      </c>
      <c r="K1755" s="230"/>
      <c r="L1755" s="231"/>
    </row>
    <row r="1756" spans="1:12" ht="46.5">
      <c r="A1756" s="222">
        <v>1754</v>
      </c>
      <c r="B1756" s="223" t="s">
        <v>7801</v>
      </c>
      <c r="C1756" s="224"/>
      <c r="D1756" s="224">
        <f>2012-1933</f>
        <v>79</v>
      </c>
      <c r="E1756" s="225">
        <v>12150</v>
      </c>
      <c r="F1756" s="226">
        <v>1744110</v>
      </c>
      <c r="G1756" s="227"/>
      <c r="H1756" s="223" t="s">
        <v>561</v>
      </c>
      <c r="I1756" s="228" t="s">
        <v>7767</v>
      </c>
      <c r="J1756" s="229" t="s">
        <v>7729</v>
      </c>
      <c r="K1756" s="230" t="s">
        <v>7768</v>
      </c>
      <c r="L1756" s="231">
        <v>982396750</v>
      </c>
    </row>
    <row r="1757" spans="1:12" ht="147.75">
      <c r="A1757" s="222">
        <v>1755</v>
      </c>
      <c r="B1757" s="223" t="s">
        <v>7802</v>
      </c>
      <c r="C1757" s="224"/>
      <c r="D1757" s="224">
        <f>2012-1939</f>
        <v>73</v>
      </c>
      <c r="E1757" s="225">
        <v>14520</v>
      </c>
      <c r="F1757" s="226">
        <v>1775229</v>
      </c>
      <c r="G1757" s="227" t="s">
        <v>7803</v>
      </c>
      <c r="H1757" s="223" t="s">
        <v>7804</v>
      </c>
      <c r="I1757" s="228" t="s">
        <v>7805</v>
      </c>
      <c r="J1757" s="229" t="s">
        <v>7729</v>
      </c>
      <c r="K1757" s="230" t="s">
        <v>7806</v>
      </c>
      <c r="L1757" s="231" t="s">
        <v>7807</v>
      </c>
    </row>
    <row r="1758" spans="1:12" ht="35.25">
      <c r="A1758" s="222">
        <v>1756</v>
      </c>
      <c r="B1758" s="223" t="s">
        <v>7808</v>
      </c>
      <c r="C1758" s="224" t="s">
        <v>7809</v>
      </c>
      <c r="D1758" s="224">
        <f>2012-1946</f>
        <v>66</v>
      </c>
      <c r="E1758" s="225">
        <v>17026</v>
      </c>
      <c r="F1758" s="226">
        <v>1778972</v>
      </c>
      <c r="G1758" s="227" t="s">
        <v>7810</v>
      </c>
      <c r="H1758" s="223" t="s">
        <v>7811</v>
      </c>
      <c r="I1758" s="228" t="s">
        <v>7812</v>
      </c>
      <c r="J1758" s="229" t="s">
        <v>7729</v>
      </c>
      <c r="K1758" s="230"/>
      <c r="L1758" s="231"/>
    </row>
    <row r="1759" spans="1:12" ht="46.5">
      <c r="A1759" s="222">
        <v>1757</v>
      </c>
      <c r="B1759" s="223" t="s">
        <v>7813</v>
      </c>
      <c r="C1759" s="224"/>
      <c r="D1759" s="224">
        <f>2012-1938</f>
        <v>74</v>
      </c>
      <c r="E1759" s="225">
        <v>14095</v>
      </c>
      <c r="F1759" s="226">
        <v>1823458</v>
      </c>
      <c r="G1759" s="227">
        <v>981428932</v>
      </c>
      <c r="H1759" s="223" t="s">
        <v>5501</v>
      </c>
      <c r="I1759" s="228" t="s">
        <v>7814</v>
      </c>
      <c r="J1759" s="229" t="s">
        <v>7729</v>
      </c>
      <c r="K1759" s="230" t="s">
        <v>7815</v>
      </c>
      <c r="L1759" s="231">
        <v>981569547</v>
      </c>
    </row>
    <row r="1760" spans="1:12" ht="24">
      <c r="A1760" s="222">
        <v>1758</v>
      </c>
      <c r="B1760" s="223" t="s">
        <v>7816</v>
      </c>
      <c r="C1760" s="224"/>
      <c r="D1760" s="224">
        <f>2012-1921</f>
        <v>91</v>
      </c>
      <c r="E1760" s="225">
        <v>7928</v>
      </c>
      <c r="F1760" s="226">
        <v>1938698</v>
      </c>
      <c r="G1760" s="227">
        <v>985162612</v>
      </c>
      <c r="H1760" s="223" t="s">
        <v>7735</v>
      </c>
      <c r="I1760" s="228" t="s">
        <v>7736</v>
      </c>
      <c r="J1760" s="229" t="s">
        <v>7729</v>
      </c>
      <c r="K1760" s="230"/>
      <c r="L1760" s="231"/>
    </row>
    <row r="1761" spans="1:12" ht="35.25">
      <c r="A1761" s="222">
        <v>1759</v>
      </c>
      <c r="B1761" s="223" t="s">
        <v>7817</v>
      </c>
      <c r="C1761" s="224"/>
      <c r="D1761" s="224">
        <f>2012-1944</f>
        <v>68</v>
      </c>
      <c r="E1761" s="225">
        <v>16139</v>
      </c>
      <c r="F1761" s="226">
        <v>1950144</v>
      </c>
      <c r="G1761" s="227">
        <v>983439924</v>
      </c>
      <c r="H1761" s="223" t="s">
        <v>7818</v>
      </c>
      <c r="I1761" s="228" t="s">
        <v>7819</v>
      </c>
      <c r="J1761" s="229" t="s">
        <v>7729</v>
      </c>
      <c r="K1761" s="230" t="s">
        <v>7820</v>
      </c>
      <c r="L1761" s="231">
        <v>982224333</v>
      </c>
    </row>
    <row r="1762" spans="1:12" ht="57.75">
      <c r="A1762" s="222">
        <v>1760</v>
      </c>
      <c r="B1762" s="223" t="s">
        <v>7821</v>
      </c>
      <c r="C1762" s="224"/>
      <c r="D1762" s="224">
        <f>2012-1943</f>
        <v>69</v>
      </c>
      <c r="E1762" s="225">
        <v>15938</v>
      </c>
      <c r="F1762" s="226">
        <v>2003235</v>
      </c>
      <c r="G1762" s="227"/>
      <c r="H1762" s="223" t="s">
        <v>7822</v>
      </c>
      <c r="I1762" s="228" t="s">
        <v>7823</v>
      </c>
      <c r="J1762" s="229" t="s">
        <v>7729</v>
      </c>
      <c r="K1762" s="230" t="s">
        <v>7824</v>
      </c>
      <c r="L1762" s="231" t="s">
        <v>7825</v>
      </c>
    </row>
    <row r="1763" spans="1:12" ht="80.25">
      <c r="A1763" s="222">
        <v>1761</v>
      </c>
      <c r="B1763" s="223" t="s">
        <v>7826</v>
      </c>
      <c r="C1763" s="224"/>
      <c r="D1763" s="224">
        <f>2012-1938</f>
        <v>74</v>
      </c>
      <c r="E1763" s="225">
        <v>13909</v>
      </c>
      <c r="F1763" s="226">
        <v>2024443</v>
      </c>
      <c r="G1763" s="227"/>
      <c r="H1763" s="223" t="s">
        <v>7827</v>
      </c>
      <c r="I1763" s="228" t="s">
        <v>7828</v>
      </c>
      <c r="J1763" s="229" t="s">
        <v>7729</v>
      </c>
      <c r="K1763" s="230" t="s">
        <v>7829</v>
      </c>
      <c r="L1763" s="231" t="s">
        <v>7830</v>
      </c>
    </row>
    <row r="1764" spans="1:12" ht="215.25">
      <c r="A1764" s="222">
        <v>1762</v>
      </c>
      <c r="B1764" s="223" t="s">
        <v>7831</v>
      </c>
      <c r="C1764" s="224"/>
      <c r="D1764" s="224">
        <f>2012-1940</f>
        <v>72</v>
      </c>
      <c r="E1764" s="225">
        <v>14853</v>
      </c>
      <c r="F1764" s="226">
        <v>2250156</v>
      </c>
      <c r="G1764" s="227" t="s">
        <v>7832</v>
      </c>
      <c r="H1764" s="223" t="s">
        <v>7833</v>
      </c>
      <c r="I1764" s="228" t="s">
        <v>7834</v>
      </c>
      <c r="J1764" s="229" t="s">
        <v>7729</v>
      </c>
      <c r="K1764" s="230" t="s">
        <v>7835</v>
      </c>
      <c r="L1764" s="231" t="s">
        <v>7832</v>
      </c>
    </row>
    <row r="1765" spans="1:12" ht="35.25">
      <c r="A1765" s="222">
        <v>1763</v>
      </c>
      <c r="B1765" s="223" t="s">
        <v>7836</v>
      </c>
      <c r="C1765" s="224"/>
      <c r="D1765" s="224">
        <f>2012-1935</f>
        <v>77</v>
      </c>
      <c r="E1765" s="225">
        <v>12838</v>
      </c>
      <c r="F1765" s="231">
        <v>2286598</v>
      </c>
      <c r="G1765" s="227">
        <v>984154301</v>
      </c>
      <c r="H1765" s="223" t="s">
        <v>7729</v>
      </c>
      <c r="I1765" s="228" t="s">
        <v>3262</v>
      </c>
      <c r="J1765" s="229" t="s">
        <v>7729</v>
      </c>
      <c r="K1765" s="224" t="s">
        <v>7837</v>
      </c>
      <c r="L1765" s="231">
        <v>984154301</v>
      </c>
    </row>
    <row r="1766" spans="1:12" ht="114">
      <c r="A1766" s="222">
        <v>1764</v>
      </c>
      <c r="B1766" s="223" t="s">
        <v>7838</v>
      </c>
      <c r="C1766" s="224"/>
      <c r="D1766" s="224">
        <f>2012-1939</f>
        <v>73</v>
      </c>
      <c r="E1766" s="225">
        <v>14280</v>
      </c>
      <c r="F1766" s="226">
        <v>2328852</v>
      </c>
      <c r="G1766" s="227" t="s">
        <v>7839</v>
      </c>
      <c r="H1766" s="223" t="s">
        <v>7729</v>
      </c>
      <c r="I1766" s="228" t="s">
        <v>7840</v>
      </c>
      <c r="J1766" s="229" t="s">
        <v>7729</v>
      </c>
      <c r="K1766" s="230"/>
      <c r="L1766" s="231"/>
    </row>
    <row r="1767" spans="1:12" ht="46.5">
      <c r="A1767" s="222">
        <v>1765</v>
      </c>
      <c r="B1767" s="223" t="s">
        <v>7841</v>
      </c>
      <c r="C1767" s="224" t="s">
        <v>610</v>
      </c>
      <c r="D1767" s="224">
        <f>2012-1931</f>
        <v>81</v>
      </c>
      <c r="E1767" s="225">
        <v>11549</v>
      </c>
      <c r="F1767" s="226">
        <v>2444884</v>
      </c>
      <c r="G1767" s="227">
        <v>981181410</v>
      </c>
      <c r="H1767" s="223" t="s">
        <v>618</v>
      </c>
      <c r="I1767" s="228" t="s">
        <v>7842</v>
      </c>
      <c r="J1767" s="229" t="s">
        <v>7729</v>
      </c>
      <c r="K1767" s="230" t="s">
        <v>7843</v>
      </c>
      <c r="L1767" s="231">
        <v>21645662</v>
      </c>
    </row>
    <row r="1768" spans="1:12" ht="46.5">
      <c r="A1768" s="222">
        <v>1766</v>
      </c>
      <c r="B1768" s="223" t="s">
        <v>7844</v>
      </c>
      <c r="C1768" s="224" t="s">
        <v>7845</v>
      </c>
      <c r="D1768" s="224">
        <f>2012-1931</f>
        <v>81</v>
      </c>
      <c r="E1768" s="225">
        <v>11594</v>
      </c>
      <c r="F1768" s="226">
        <v>2499844</v>
      </c>
      <c r="G1768" s="227"/>
      <c r="H1768" s="223" t="s">
        <v>7785</v>
      </c>
      <c r="I1768" s="228" t="s">
        <v>1218</v>
      </c>
      <c r="J1768" s="229" t="s">
        <v>7729</v>
      </c>
      <c r="K1768" s="230" t="s">
        <v>2994</v>
      </c>
      <c r="L1768" s="231">
        <v>961812453</v>
      </c>
    </row>
    <row r="1769" spans="1:12" ht="69">
      <c r="A1769" s="222">
        <v>1767</v>
      </c>
      <c r="B1769" s="223" t="s">
        <v>7846</v>
      </c>
      <c r="C1769" s="224" t="s">
        <v>7847</v>
      </c>
      <c r="D1769" s="224">
        <f>2012-1942</f>
        <v>70</v>
      </c>
      <c r="E1769" s="225">
        <v>15597</v>
      </c>
      <c r="F1769" s="231">
        <v>3251741</v>
      </c>
      <c r="G1769" s="227">
        <v>982122853</v>
      </c>
      <c r="H1769" s="223" t="s">
        <v>7848</v>
      </c>
      <c r="I1769" s="228" t="s">
        <v>7849</v>
      </c>
      <c r="J1769" s="229" t="s">
        <v>7729</v>
      </c>
      <c r="K1769" s="224" t="s">
        <v>7815</v>
      </c>
      <c r="L1769" s="231">
        <v>981569547</v>
      </c>
    </row>
    <row r="1770" spans="1:12" ht="35.25">
      <c r="A1770" s="222">
        <v>1768</v>
      </c>
      <c r="B1770" s="223" t="s">
        <v>7850</v>
      </c>
      <c r="C1770" s="224"/>
      <c r="D1770" s="224">
        <f>2012-1938</f>
        <v>74</v>
      </c>
      <c r="E1770" s="225">
        <v>14136</v>
      </c>
      <c r="F1770" s="226">
        <v>3345525</v>
      </c>
      <c r="G1770" s="227">
        <v>961979428</v>
      </c>
      <c r="H1770" s="223" t="s">
        <v>7851</v>
      </c>
      <c r="I1770" s="228" t="s">
        <v>7852</v>
      </c>
      <c r="J1770" s="229" t="s">
        <v>7729</v>
      </c>
      <c r="K1770" s="230" t="s">
        <v>7853</v>
      </c>
      <c r="L1770" s="231">
        <v>961979428</v>
      </c>
    </row>
    <row r="1771" spans="1:12" ht="35.25">
      <c r="A1771" s="222">
        <v>1769</v>
      </c>
      <c r="B1771" s="223" t="s">
        <v>7854</v>
      </c>
      <c r="C1771" s="224" t="s">
        <v>7855</v>
      </c>
      <c r="D1771" s="224">
        <f>2012-1932</f>
        <v>80</v>
      </c>
      <c r="E1771" s="225">
        <v>11749</v>
      </c>
      <c r="F1771" s="226">
        <v>3345532</v>
      </c>
      <c r="G1771" s="227">
        <v>961979428</v>
      </c>
      <c r="H1771" s="223" t="s">
        <v>7851</v>
      </c>
      <c r="I1771" s="228" t="s">
        <v>7852</v>
      </c>
      <c r="J1771" s="229" t="s">
        <v>7729</v>
      </c>
      <c r="K1771" s="230" t="s">
        <v>7853</v>
      </c>
      <c r="L1771" s="231">
        <v>961979428</v>
      </c>
    </row>
    <row r="1772" spans="1:12" ht="91.5">
      <c r="A1772" s="222">
        <v>1770</v>
      </c>
      <c r="B1772" s="223" t="s">
        <v>7856</v>
      </c>
      <c r="C1772" s="224"/>
      <c r="D1772" s="224">
        <f>2012-1943</f>
        <v>69</v>
      </c>
      <c r="E1772" s="225">
        <v>15928</v>
      </c>
      <c r="F1772" s="226">
        <v>3789911</v>
      </c>
      <c r="G1772" s="227"/>
      <c r="H1772" s="223" t="s">
        <v>7857</v>
      </c>
      <c r="I1772" s="228" t="s">
        <v>7858</v>
      </c>
      <c r="J1772" s="229" t="s">
        <v>7729</v>
      </c>
      <c r="K1772" s="230"/>
      <c r="L1772" s="231"/>
    </row>
    <row r="1773" spans="1:12" ht="35.25">
      <c r="A1773" s="222">
        <v>1771</v>
      </c>
      <c r="B1773" s="223" t="s">
        <v>7859</v>
      </c>
      <c r="C1773" s="224" t="s">
        <v>7860</v>
      </c>
      <c r="D1773" s="224">
        <f>2012-1938</f>
        <v>74</v>
      </c>
      <c r="E1773" s="225">
        <v>13921</v>
      </c>
      <c r="F1773" s="226">
        <v>3866890</v>
      </c>
      <c r="G1773" s="227">
        <v>983458767</v>
      </c>
      <c r="H1773" s="223" t="s">
        <v>7861</v>
      </c>
      <c r="I1773" s="228" t="s">
        <v>7862</v>
      </c>
      <c r="J1773" s="229" t="s">
        <v>7729</v>
      </c>
      <c r="K1773" s="230" t="s">
        <v>7863</v>
      </c>
      <c r="L1773" s="231">
        <v>983458767</v>
      </c>
    </row>
    <row r="1774" spans="1:12" ht="114">
      <c r="A1774" s="222">
        <v>1772</v>
      </c>
      <c r="B1774" s="223" t="s">
        <v>7864</v>
      </c>
      <c r="C1774" s="224"/>
      <c r="D1774" s="224">
        <f>2012-1927</f>
        <v>85</v>
      </c>
      <c r="E1774" s="225">
        <v>10082</v>
      </c>
      <c r="F1774" s="226">
        <v>4700688</v>
      </c>
      <c r="G1774" s="227" t="s">
        <v>7865</v>
      </c>
      <c r="H1774" s="223" t="s">
        <v>7866</v>
      </c>
      <c r="I1774" s="228" t="s">
        <v>7867</v>
      </c>
      <c r="J1774" s="229" t="s">
        <v>7729</v>
      </c>
      <c r="K1774" s="230" t="s">
        <v>7868</v>
      </c>
      <c r="L1774" s="231" t="s">
        <v>7865</v>
      </c>
    </row>
    <row r="1775" spans="1:12" ht="69">
      <c r="A1775" s="222">
        <v>1773</v>
      </c>
      <c r="B1775" s="223" t="s">
        <v>7869</v>
      </c>
      <c r="C1775" s="224"/>
      <c r="D1775" s="224">
        <f>2012-1936</f>
        <v>76</v>
      </c>
      <c r="E1775" s="225">
        <v>13507</v>
      </c>
      <c r="F1775" s="226">
        <v>5099241</v>
      </c>
      <c r="G1775" s="227" t="s">
        <v>7870</v>
      </c>
      <c r="H1775" s="223" t="s">
        <v>7871</v>
      </c>
      <c r="I1775" s="228" t="s">
        <v>7872</v>
      </c>
      <c r="J1775" s="229" t="s">
        <v>7729</v>
      </c>
      <c r="K1775" s="230"/>
      <c r="L1775" s="231"/>
    </row>
    <row r="1776" spans="1:12" ht="46.5">
      <c r="A1776" s="222">
        <v>1774</v>
      </c>
      <c r="B1776" s="223" t="s">
        <v>7873</v>
      </c>
      <c r="C1776" s="224"/>
      <c r="D1776" s="224">
        <f>2012-1933</f>
        <v>79</v>
      </c>
      <c r="E1776" s="225">
        <v>12088</v>
      </c>
      <c r="F1776" s="226">
        <v>5418726</v>
      </c>
      <c r="G1776" s="227">
        <v>982656217</v>
      </c>
      <c r="H1776" s="223" t="s">
        <v>7874</v>
      </c>
      <c r="I1776" s="228" t="s">
        <v>7875</v>
      </c>
      <c r="J1776" s="229" t="s">
        <v>7729</v>
      </c>
      <c r="K1776" s="230" t="s">
        <v>7876</v>
      </c>
      <c r="L1776" s="231">
        <v>981119162</v>
      </c>
    </row>
    <row r="1777" spans="1:12" ht="35.25">
      <c r="A1777" s="222">
        <v>1775</v>
      </c>
      <c r="B1777" s="223" t="s">
        <v>7877</v>
      </c>
      <c r="C1777" s="224"/>
      <c r="D1777" s="250">
        <f>2012-1928</f>
        <v>84</v>
      </c>
      <c r="E1777" s="251">
        <v>10345</v>
      </c>
      <c r="F1777" s="226">
        <v>6508735</v>
      </c>
      <c r="G1777" s="227">
        <v>971504708</v>
      </c>
      <c r="H1777" s="223" t="s">
        <v>7878</v>
      </c>
      <c r="I1777" s="228" t="s">
        <v>7879</v>
      </c>
      <c r="J1777" s="229" t="s">
        <v>7729</v>
      </c>
      <c r="K1777" s="230" t="s">
        <v>7880</v>
      </c>
      <c r="L1777" s="231">
        <v>971504708</v>
      </c>
    </row>
    <row r="1778" spans="1:12" ht="57.75">
      <c r="A1778" s="222">
        <v>1776</v>
      </c>
      <c r="B1778" s="223" t="s">
        <v>7881</v>
      </c>
      <c r="C1778" s="224"/>
      <c r="D1778" s="224">
        <f>2012-1937</f>
        <v>75</v>
      </c>
      <c r="E1778" s="225">
        <v>13622</v>
      </c>
      <c r="F1778" s="232">
        <v>245847</v>
      </c>
      <c r="G1778" s="227"/>
      <c r="H1778" s="230" t="s">
        <v>7882</v>
      </c>
      <c r="I1778" s="233" t="s">
        <v>7883</v>
      </c>
      <c r="J1778" s="229" t="s">
        <v>7884</v>
      </c>
      <c r="K1778" s="230"/>
      <c r="L1778" s="231"/>
    </row>
    <row r="1779" spans="1:12" ht="35.25">
      <c r="A1779" s="222">
        <v>1777</v>
      </c>
      <c r="B1779" s="223" t="s">
        <v>7885</v>
      </c>
      <c r="C1779" s="224" t="s">
        <v>644</v>
      </c>
      <c r="D1779" s="224">
        <f>2012-1944</f>
        <v>68</v>
      </c>
      <c r="E1779" s="225">
        <v>16425</v>
      </c>
      <c r="F1779" s="226">
        <v>369685</v>
      </c>
      <c r="G1779" s="227">
        <v>981685119</v>
      </c>
      <c r="H1779" s="223" t="s">
        <v>3310</v>
      </c>
      <c r="I1779" s="228" t="s">
        <v>7886</v>
      </c>
      <c r="J1779" s="229" t="s">
        <v>7884</v>
      </c>
      <c r="K1779" s="230"/>
      <c r="L1779" s="231"/>
    </row>
    <row r="1780" spans="1:12" ht="125.25">
      <c r="A1780" s="222">
        <v>1778</v>
      </c>
      <c r="B1780" s="223" t="s">
        <v>7887</v>
      </c>
      <c r="C1780" s="224"/>
      <c r="D1780" s="224">
        <f>2012-1939</f>
        <v>73</v>
      </c>
      <c r="E1780" s="225">
        <v>14607</v>
      </c>
      <c r="F1780" s="226">
        <v>427345</v>
      </c>
      <c r="G1780" s="227" t="s">
        <v>7888</v>
      </c>
      <c r="H1780" s="223" t="s">
        <v>7889</v>
      </c>
      <c r="I1780" s="228" t="s">
        <v>7890</v>
      </c>
      <c r="J1780" s="229" t="s">
        <v>7884</v>
      </c>
      <c r="K1780" s="230" t="s">
        <v>7891</v>
      </c>
      <c r="L1780" s="231" t="s">
        <v>7892</v>
      </c>
    </row>
    <row r="1781" spans="1:12" ht="35.25">
      <c r="A1781" s="222">
        <v>1779</v>
      </c>
      <c r="B1781" s="223" t="s">
        <v>7893</v>
      </c>
      <c r="C1781" s="224"/>
      <c r="D1781" s="224">
        <f>2012-1945</f>
        <v>67</v>
      </c>
      <c r="E1781" s="225">
        <v>16491</v>
      </c>
      <c r="F1781" s="226">
        <v>493113</v>
      </c>
      <c r="G1781" s="227">
        <v>985987839</v>
      </c>
      <c r="H1781" s="223" t="s">
        <v>7894</v>
      </c>
      <c r="I1781" s="228" t="s">
        <v>7895</v>
      </c>
      <c r="J1781" s="229" t="s">
        <v>7884</v>
      </c>
      <c r="K1781" s="230" t="s">
        <v>7896</v>
      </c>
      <c r="L1781" s="231">
        <v>981916657</v>
      </c>
    </row>
    <row r="1782" spans="1:12" ht="46.5">
      <c r="A1782" s="222">
        <v>1780</v>
      </c>
      <c r="B1782" s="223" t="s">
        <v>7897</v>
      </c>
      <c r="C1782" s="224"/>
      <c r="D1782" s="224">
        <f>2012-1947</f>
        <v>65</v>
      </c>
      <c r="E1782" s="225">
        <v>17290</v>
      </c>
      <c r="F1782" s="231">
        <v>533072</v>
      </c>
      <c r="G1782" s="227">
        <v>642707</v>
      </c>
      <c r="H1782" s="223" t="s">
        <v>7898</v>
      </c>
      <c r="I1782" s="228" t="s">
        <v>7899</v>
      </c>
      <c r="J1782" s="229" t="s">
        <v>7884</v>
      </c>
      <c r="K1782" s="224" t="s">
        <v>7900</v>
      </c>
      <c r="L1782" s="231">
        <v>983323942</v>
      </c>
    </row>
    <row r="1783" spans="1:12" ht="57.75">
      <c r="A1783" s="222">
        <v>1781</v>
      </c>
      <c r="B1783" s="223" t="s">
        <v>7901</v>
      </c>
      <c r="C1783" s="224" t="s">
        <v>7902</v>
      </c>
      <c r="D1783" s="224">
        <f>2012-1946</f>
        <v>66</v>
      </c>
      <c r="E1783" s="225">
        <v>16966</v>
      </c>
      <c r="F1783" s="226">
        <v>1266973</v>
      </c>
      <c r="G1783" s="227" t="s">
        <v>7903</v>
      </c>
      <c r="H1783" s="223" t="s">
        <v>7904</v>
      </c>
      <c r="I1783" s="228" t="s">
        <v>7905</v>
      </c>
      <c r="J1783" s="229" t="s">
        <v>7884</v>
      </c>
      <c r="K1783" s="230" t="s">
        <v>7906</v>
      </c>
      <c r="L1783" s="231" t="s">
        <v>7907</v>
      </c>
    </row>
    <row r="1784" spans="1:12" ht="46.5">
      <c r="A1784" s="222">
        <v>1782</v>
      </c>
      <c r="B1784" s="223" t="s">
        <v>7908</v>
      </c>
      <c r="C1784" s="224" t="s">
        <v>7909</v>
      </c>
      <c r="D1784" s="224">
        <f>2012-1931</f>
        <v>81</v>
      </c>
      <c r="E1784" s="225">
        <v>11649</v>
      </c>
      <c r="F1784" s="226">
        <v>1391184</v>
      </c>
      <c r="G1784" s="227">
        <v>21653082</v>
      </c>
      <c r="H1784" s="223" t="s">
        <v>7910</v>
      </c>
      <c r="I1784" s="228" t="s">
        <v>7911</v>
      </c>
      <c r="J1784" s="229" t="s">
        <v>7884</v>
      </c>
      <c r="K1784" s="230" t="s">
        <v>7912</v>
      </c>
      <c r="L1784" s="231">
        <v>21642680</v>
      </c>
    </row>
    <row r="1785" spans="1:12" ht="125.25">
      <c r="A1785" s="222">
        <v>1783</v>
      </c>
      <c r="B1785" s="223" t="s">
        <v>7913</v>
      </c>
      <c r="C1785" s="224" t="s">
        <v>524</v>
      </c>
      <c r="D1785" s="224">
        <f>2012-1922</f>
        <v>90</v>
      </c>
      <c r="E1785" s="225">
        <v>8316</v>
      </c>
      <c r="F1785" s="226">
        <v>1466180</v>
      </c>
      <c r="G1785" s="227" t="s">
        <v>7914</v>
      </c>
      <c r="H1785" s="223" t="s">
        <v>3411</v>
      </c>
      <c r="I1785" s="228" t="s">
        <v>7915</v>
      </c>
      <c r="J1785" s="229" t="s">
        <v>7884</v>
      </c>
      <c r="K1785" s="230" t="s">
        <v>7916</v>
      </c>
      <c r="L1785" s="231" t="s">
        <v>7917</v>
      </c>
    </row>
    <row r="1786" spans="1:12" ht="46.5">
      <c r="A1786" s="222">
        <v>1784</v>
      </c>
      <c r="B1786" s="223" t="s">
        <v>7918</v>
      </c>
      <c r="C1786" s="224" t="s">
        <v>7919</v>
      </c>
      <c r="D1786" s="224">
        <f>2012-1938</f>
        <v>74</v>
      </c>
      <c r="E1786" s="225">
        <v>13907</v>
      </c>
      <c r="F1786" s="226">
        <v>1514165</v>
      </c>
      <c r="G1786" s="227">
        <v>971948864</v>
      </c>
      <c r="H1786" s="223" t="s">
        <v>7920</v>
      </c>
      <c r="I1786" s="228" t="s">
        <v>7921</v>
      </c>
      <c r="J1786" s="229" t="s">
        <v>7884</v>
      </c>
      <c r="K1786" s="230" t="s">
        <v>7922</v>
      </c>
      <c r="L1786" s="231">
        <v>976137017</v>
      </c>
    </row>
    <row r="1787" spans="1:12" ht="80.25">
      <c r="A1787" s="222">
        <v>1785</v>
      </c>
      <c r="B1787" s="252" t="s">
        <v>7923</v>
      </c>
      <c r="C1787" s="253"/>
      <c r="D1787" s="253">
        <f>2012-1945</f>
        <v>67</v>
      </c>
      <c r="E1787" s="254">
        <v>16675</v>
      </c>
      <c r="F1787" s="255">
        <v>1692347</v>
      </c>
      <c r="G1787" s="256"/>
      <c r="H1787" s="257" t="s">
        <v>7924</v>
      </c>
      <c r="I1787" s="258" t="s">
        <v>7925</v>
      </c>
      <c r="J1787" s="259" t="s">
        <v>7884</v>
      </c>
      <c r="K1787" s="257"/>
      <c r="L1787" s="260"/>
    </row>
    <row r="1788" spans="1:12" ht="46.5">
      <c r="A1788" s="222">
        <v>1786</v>
      </c>
      <c r="B1788" s="223" t="s">
        <v>7926</v>
      </c>
      <c r="C1788" s="224"/>
      <c r="D1788" s="224">
        <f>2012-1929</f>
        <v>83</v>
      </c>
      <c r="E1788" s="225">
        <v>10750</v>
      </c>
      <c r="F1788" s="226">
        <v>1888510</v>
      </c>
      <c r="G1788" s="227"/>
      <c r="H1788" s="223" t="s">
        <v>7884</v>
      </c>
      <c r="I1788" s="228" t="s">
        <v>7927</v>
      </c>
      <c r="J1788" s="229" t="s">
        <v>7884</v>
      </c>
      <c r="K1788" s="230" t="s">
        <v>7928</v>
      </c>
      <c r="L1788" s="231">
        <v>982814392</v>
      </c>
    </row>
    <row r="1789" spans="1:12" ht="46.5">
      <c r="A1789" s="222">
        <v>1787</v>
      </c>
      <c r="B1789" s="223" t="s">
        <v>7929</v>
      </c>
      <c r="C1789" s="224"/>
      <c r="D1789" s="224">
        <f>2012-1941</f>
        <v>71</v>
      </c>
      <c r="E1789" s="225">
        <v>15135</v>
      </c>
      <c r="F1789" s="226">
        <v>1995373</v>
      </c>
      <c r="G1789" s="227" t="s">
        <v>7930</v>
      </c>
      <c r="H1789" s="223" t="s">
        <v>3365</v>
      </c>
      <c r="I1789" s="228" t="s">
        <v>7931</v>
      </c>
      <c r="J1789" s="229" t="s">
        <v>7884</v>
      </c>
      <c r="K1789" s="230" t="s">
        <v>7932</v>
      </c>
      <c r="L1789" s="231" t="s">
        <v>7930</v>
      </c>
    </row>
    <row r="1790" spans="1:12" ht="35.25">
      <c r="A1790" s="222">
        <v>1788</v>
      </c>
      <c r="B1790" s="223" t="s">
        <v>7933</v>
      </c>
      <c r="C1790" s="224"/>
      <c r="D1790" s="224">
        <f>2012-1933</f>
        <v>79</v>
      </c>
      <c r="E1790" s="225">
        <v>12092</v>
      </c>
      <c r="F1790" s="226">
        <v>2123725</v>
      </c>
      <c r="G1790" s="227">
        <v>21642133</v>
      </c>
      <c r="H1790" s="223" t="s">
        <v>7934</v>
      </c>
      <c r="I1790" s="228" t="s">
        <v>7935</v>
      </c>
      <c r="J1790" s="229" t="s">
        <v>7884</v>
      </c>
      <c r="K1790" s="230" t="s">
        <v>7936</v>
      </c>
      <c r="L1790" s="231">
        <v>21642133</v>
      </c>
    </row>
    <row r="1791" spans="1:12" ht="46.5">
      <c r="A1791" s="222">
        <v>1789</v>
      </c>
      <c r="B1791" s="223" t="s">
        <v>7937</v>
      </c>
      <c r="C1791" s="224" t="s">
        <v>7938</v>
      </c>
      <c r="D1791" s="224">
        <f>2012-1945</f>
        <v>67</v>
      </c>
      <c r="E1791" s="225">
        <v>16541</v>
      </c>
      <c r="F1791" s="226">
        <v>2247343</v>
      </c>
      <c r="G1791" s="227" t="s">
        <v>7939</v>
      </c>
      <c r="H1791" s="223" t="s">
        <v>7940</v>
      </c>
      <c r="I1791" s="228" t="s">
        <v>7941</v>
      </c>
      <c r="J1791" s="229" t="s">
        <v>7884</v>
      </c>
      <c r="K1791" s="230" t="s">
        <v>7942</v>
      </c>
      <c r="L1791" s="231" t="s">
        <v>7943</v>
      </c>
    </row>
    <row r="1792" spans="1:12" ht="46.5">
      <c r="A1792" s="222">
        <v>1790</v>
      </c>
      <c r="B1792" s="223" t="s">
        <v>7944</v>
      </c>
      <c r="C1792" s="224"/>
      <c r="D1792" s="224">
        <f>2012-1943</f>
        <v>69</v>
      </c>
      <c r="E1792" s="225">
        <v>16017</v>
      </c>
      <c r="F1792" s="231">
        <v>2654307</v>
      </c>
      <c r="G1792" s="227"/>
      <c r="H1792" s="223" t="s">
        <v>7945</v>
      </c>
      <c r="I1792" s="228" t="s">
        <v>7946</v>
      </c>
      <c r="J1792" s="229" t="s">
        <v>7884</v>
      </c>
      <c r="K1792" s="224" t="s">
        <v>7947</v>
      </c>
      <c r="L1792" s="231">
        <v>985279603</v>
      </c>
    </row>
    <row r="1793" spans="1:12" ht="69">
      <c r="A1793" s="222">
        <v>1791</v>
      </c>
      <c r="B1793" s="223" t="s">
        <v>7948</v>
      </c>
      <c r="C1793" s="224"/>
      <c r="D1793" s="224">
        <f>2012-1931</f>
        <v>81</v>
      </c>
      <c r="E1793" s="225">
        <v>11565</v>
      </c>
      <c r="F1793" s="232">
        <v>3290742</v>
      </c>
      <c r="G1793" s="227" t="s">
        <v>6574</v>
      </c>
      <c r="H1793" s="230" t="s">
        <v>7884</v>
      </c>
      <c r="I1793" s="233" t="s">
        <v>7949</v>
      </c>
      <c r="J1793" s="229" t="s">
        <v>7884</v>
      </c>
      <c r="K1793" s="230" t="s">
        <v>6576</v>
      </c>
      <c r="L1793" s="231" t="s">
        <v>6574</v>
      </c>
    </row>
    <row r="1794" spans="1:12" ht="35.25">
      <c r="A1794" s="222">
        <v>1792</v>
      </c>
      <c r="B1794" s="223" t="s">
        <v>7950</v>
      </c>
      <c r="C1794" s="224" t="s">
        <v>7951</v>
      </c>
      <c r="D1794" s="224">
        <f>2012-1934</f>
        <v>78</v>
      </c>
      <c r="E1794" s="225">
        <v>12422</v>
      </c>
      <c r="F1794" s="231">
        <v>3552210</v>
      </c>
      <c r="G1794" s="227">
        <v>983363333</v>
      </c>
      <c r="H1794" s="223" t="s">
        <v>7952</v>
      </c>
      <c r="I1794" s="228" t="s">
        <v>7953</v>
      </c>
      <c r="J1794" s="229" t="s">
        <v>7884</v>
      </c>
      <c r="K1794" s="224" t="s">
        <v>7954</v>
      </c>
      <c r="L1794" s="231">
        <v>976529105</v>
      </c>
    </row>
    <row r="1795" spans="1:12" ht="69">
      <c r="A1795" s="222">
        <v>1793</v>
      </c>
      <c r="B1795" s="223" t="s">
        <v>7955</v>
      </c>
      <c r="C1795" s="224" t="s">
        <v>7956</v>
      </c>
      <c r="D1795" s="224">
        <f>2012-1922</f>
        <v>90</v>
      </c>
      <c r="E1795" s="225">
        <v>8133</v>
      </c>
      <c r="F1795" s="226">
        <v>121376</v>
      </c>
      <c r="G1795" s="227" t="s">
        <v>7957</v>
      </c>
      <c r="H1795" s="223" t="s">
        <v>7958</v>
      </c>
      <c r="I1795" s="228" t="s">
        <v>7959</v>
      </c>
      <c r="J1795" s="229" t="s">
        <v>7958</v>
      </c>
      <c r="K1795" s="230"/>
      <c r="L1795" s="231"/>
    </row>
    <row r="1796" spans="1:12" ht="170.25">
      <c r="A1796" s="222">
        <v>1794</v>
      </c>
      <c r="B1796" s="223" t="s">
        <v>7960</v>
      </c>
      <c r="C1796" s="224"/>
      <c r="D1796" s="224">
        <f>2012-1934</f>
        <v>78</v>
      </c>
      <c r="E1796" s="225">
        <v>12722</v>
      </c>
      <c r="F1796" s="226">
        <v>160672</v>
      </c>
      <c r="G1796" s="227" t="s">
        <v>7961</v>
      </c>
      <c r="H1796" s="223" t="s">
        <v>7962</v>
      </c>
      <c r="I1796" s="228" t="s">
        <v>7963</v>
      </c>
      <c r="J1796" s="229" t="s">
        <v>7958</v>
      </c>
      <c r="K1796" s="223"/>
      <c r="L1796" s="228"/>
    </row>
    <row r="1797" spans="1:12" ht="80.25">
      <c r="A1797" s="222">
        <v>1795</v>
      </c>
      <c r="B1797" s="223" t="s">
        <v>7964</v>
      </c>
      <c r="C1797" s="224"/>
      <c r="D1797" s="224">
        <f>2012-1932</f>
        <v>80</v>
      </c>
      <c r="E1797" s="225">
        <v>11935</v>
      </c>
      <c r="F1797" s="226">
        <v>163697</v>
      </c>
      <c r="G1797" s="227">
        <v>642844</v>
      </c>
      <c r="H1797" s="223" t="s">
        <v>7965</v>
      </c>
      <c r="I1797" s="228" t="s">
        <v>7966</v>
      </c>
      <c r="J1797" s="229" t="s">
        <v>7958</v>
      </c>
      <c r="K1797" s="230" t="s">
        <v>6691</v>
      </c>
      <c r="L1797" s="231" t="s">
        <v>6692</v>
      </c>
    </row>
    <row r="1798" spans="1:12" ht="114">
      <c r="A1798" s="222">
        <v>1796</v>
      </c>
      <c r="B1798" s="223" t="s">
        <v>7967</v>
      </c>
      <c r="C1798" s="224"/>
      <c r="D1798" s="224">
        <f>2012-1929</f>
        <v>83</v>
      </c>
      <c r="E1798" s="225">
        <v>10893</v>
      </c>
      <c r="F1798" s="232">
        <v>180256</v>
      </c>
      <c r="G1798" s="227" t="s">
        <v>7968</v>
      </c>
      <c r="H1798" s="230" t="s">
        <v>7969</v>
      </c>
      <c r="I1798" s="233" t="s">
        <v>7970</v>
      </c>
      <c r="J1798" s="229" t="s">
        <v>7958</v>
      </c>
      <c r="K1798" s="230"/>
      <c r="L1798" s="231"/>
    </row>
    <row r="1799" spans="1:12" ht="46.5">
      <c r="A1799" s="222">
        <v>1797</v>
      </c>
      <c r="B1799" s="223" t="s">
        <v>7971</v>
      </c>
      <c r="C1799" s="224"/>
      <c r="D1799" s="224">
        <f>2012-1945</f>
        <v>67</v>
      </c>
      <c r="E1799" s="225">
        <v>16747</v>
      </c>
      <c r="F1799" s="226">
        <v>330515</v>
      </c>
      <c r="G1799" s="227">
        <v>641366</v>
      </c>
      <c r="H1799" s="223" t="s">
        <v>7972</v>
      </c>
      <c r="I1799" s="228" t="s">
        <v>7973</v>
      </c>
      <c r="J1799" s="229" t="s">
        <v>7958</v>
      </c>
      <c r="K1799" s="230" t="s">
        <v>7974</v>
      </c>
      <c r="L1799" s="231">
        <v>641366</v>
      </c>
    </row>
    <row r="1800" spans="1:12">
      <c r="A1800" s="222">
        <v>1798</v>
      </c>
      <c r="B1800" s="223" t="s">
        <v>7975</v>
      </c>
      <c r="C1800" s="224"/>
      <c r="D1800" s="224">
        <f>2012-1947</f>
        <v>65</v>
      </c>
      <c r="E1800" s="225">
        <v>17289</v>
      </c>
      <c r="F1800" s="226">
        <v>435234</v>
      </c>
      <c r="G1800" s="227"/>
      <c r="H1800" s="261"/>
      <c r="I1800" s="262"/>
      <c r="J1800" s="229" t="s">
        <v>7958</v>
      </c>
      <c r="K1800" s="230"/>
      <c r="L1800" s="231"/>
    </row>
    <row r="1801" spans="1:12" ht="57.75">
      <c r="A1801" s="222">
        <v>1799</v>
      </c>
      <c r="B1801" s="223" t="s">
        <v>7976</v>
      </c>
      <c r="C1801" s="224"/>
      <c r="D1801" s="224">
        <f>2012-1944</f>
        <v>68</v>
      </c>
      <c r="E1801" s="225">
        <v>16220</v>
      </c>
      <c r="F1801" s="232">
        <v>500073</v>
      </c>
      <c r="G1801" s="227" t="s">
        <v>7977</v>
      </c>
      <c r="H1801" s="230" t="s">
        <v>7978</v>
      </c>
      <c r="I1801" s="233" t="s">
        <v>7979</v>
      </c>
      <c r="J1801" s="229" t="s">
        <v>7958</v>
      </c>
      <c r="K1801" s="230"/>
      <c r="L1801" s="231"/>
    </row>
    <row r="1802" spans="1:12" ht="91.5">
      <c r="A1802" s="222">
        <v>1800</v>
      </c>
      <c r="B1802" s="223" t="s">
        <v>7980</v>
      </c>
      <c r="C1802" s="224"/>
      <c r="D1802" s="224">
        <f>2012-1923</f>
        <v>89</v>
      </c>
      <c r="E1802" s="225">
        <v>8741</v>
      </c>
      <c r="F1802" s="232">
        <v>545122</v>
      </c>
      <c r="G1802" s="227" t="s">
        <v>7981</v>
      </c>
      <c r="H1802" s="230" t="s">
        <v>7982</v>
      </c>
      <c r="I1802" s="233" t="s">
        <v>7983</v>
      </c>
      <c r="J1802" s="229" t="s">
        <v>7958</v>
      </c>
      <c r="K1802" s="230"/>
      <c r="L1802" s="231"/>
    </row>
    <row r="1803" spans="1:12" ht="46.5">
      <c r="A1803" s="222">
        <v>1801</v>
      </c>
      <c r="B1803" s="223" t="s">
        <v>7984</v>
      </c>
      <c r="C1803" s="224" t="s">
        <v>7985</v>
      </c>
      <c r="D1803" s="224">
        <f>2012-1939</f>
        <v>73</v>
      </c>
      <c r="E1803" s="225">
        <v>14556</v>
      </c>
      <c r="F1803" s="226">
        <v>1200629</v>
      </c>
      <c r="G1803" s="227">
        <v>643788</v>
      </c>
      <c r="H1803" s="223" t="s">
        <v>7986</v>
      </c>
      <c r="I1803" s="228" t="s">
        <v>7987</v>
      </c>
      <c r="J1803" s="229" t="s">
        <v>7958</v>
      </c>
      <c r="K1803" s="230" t="s">
        <v>7988</v>
      </c>
      <c r="L1803" s="231">
        <v>645323</v>
      </c>
    </row>
    <row r="1804" spans="1:12" ht="69">
      <c r="A1804" s="222">
        <v>1802</v>
      </c>
      <c r="B1804" s="223" t="s">
        <v>7989</v>
      </c>
      <c r="C1804" s="224"/>
      <c r="D1804" s="224">
        <f>2012-1939</f>
        <v>73</v>
      </c>
      <c r="E1804" s="225">
        <v>14512</v>
      </c>
      <c r="F1804" s="226">
        <v>1624530</v>
      </c>
      <c r="G1804" s="227" t="s">
        <v>7990</v>
      </c>
      <c r="H1804" s="223" t="s">
        <v>7991</v>
      </c>
      <c r="I1804" s="228" t="s">
        <v>7992</v>
      </c>
      <c r="J1804" s="229" t="s">
        <v>7958</v>
      </c>
      <c r="K1804" s="230" t="s">
        <v>7993</v>
      </c>
      <c r="L1804" s="231" t="s">
        <v>7994</v>
      </c>
    </row>
    <row r="1805" spans="1:12" ht="46.5">
      <c r="A1805" s="222">
        <v>1803</v>
      </c>
      <c r="B1805" s="223" t="s">
        <v>7995</v>
      </c>
      <c r="C1805" s="224"/>
      <c r="D1805" s="224">
        <f>2012-1927</f>
        <v>85</v>
      </c>
      <c r="E1805" s="225">
        <v>10173</v>
      </c>
      <c r="F1805" s="226">
        <v>1652177</v>
      </c>
      <c r="G1805" s="227" t="s">
        <v>7996</v>
      </c>
      <c r="H1805" s="223" t="s">
        <v>7997</v>
      </c>
      <c r="I1805" s="228" t="s">
        <v>7998</v>
      </c>
      <c r="J1805" s="229" t="s">
        <v>7958</v>
      </c>
      <c r="K1805" s="230"/>
      <c r="L1805" s="231"/>
    </row>
    <row r="1806" spans="1:12" ht="57.75">
      <c r="A1806" s="222">
        <v>1804</v>
      </c>
      <c r="B1806" s="223" t="s">
        <v>7999</v>
      </c>
      <c r="C1806" s="224"/>
      <c r="D1806" s="224">
        <f>2012-1933</f>
        <v>79</v>
      </c>
      <c r="E1806" s="225">
        <v>12394</v>
      </c>
      <c r="F1806" s="226">
        <v>2225851</v>
      </c>
      <c r="G1806" s="227" t="s">
        <v>8000</v>
      </c>
      <c r="H1806" s="223" t="s">
        <v>8001</v>
      </c>
      <c r="I1806" s="228" t="s">
        <v>8002</v>
      </c>
      <c r="J1806" s="229" t="s">
        <v>7958</v>
      </c>
      <c r="K1806" s="230" t="s">
        <v>3200</v>
      </c>
      <c r="L1806" s="231" t="s">
        <v>3520</v>
      </c>
    </row>
    <row r="1807" spans="1:12" ht="46.5">
      <c r="A1807" s="222">
        <v>1805</v>
      </c>
      <c r="B1807" s="223" t="s">
        <v>8003</v>
      </c>
      <c r="C1807" s="224"/>
      <c r="D1807" s="224">
        <f>2012-1933</f>
        <v>79</v>
      </c>
      <c r="E1807" s="225">
        <v>12107</v>
      </c>
      <c r="F1807" s="226">
        <v>2319365</v>
      </c>
      <c r="G1807" s="227">
        <v>641282</v>
      </c>
      <c r="H1807" s="223" t="s">
        <v>8004</v>
      </c>
      <c r="I1807" s="228" t="s">
        <v>8005</v>
      </c>
      <c r="J1807" s="229" t="s">
        <v>7958</v>
      </c>
      <c r="K1807" s="230" t="s">
        <v>8006</v>
      </c>
      <c r="L1807" s="231">
        <v>641282</v>
      </c>
    </row>
    <row r="1808" spans="1:12" ht="69">
      <c r="A1808" s="222">
        <v>1806</v>
      </c>
      <c r="B1808" s="223" t="s">
        <v>8007</v>
      </c>
      <c r="C1808" s="224"/>
      <c r="D1808" s="224">
        <f>2012-1944</f>
        <v>68</v>
      </c>
      <c r="E1808" s="225">
        <v>16329</v>
      </c>
      <c r="F1808" s="226">
        <v>2626364</v>
      </c>
      <c r="G1808" s="227" t="s">
        <v>8008</v>
      </c>
      <c r="H1808" s="223" t="s">
        <v>8009</v>
      </c>
      <c r="I1808" s="228" t="s">
        <v>8010</v>
      </c>
      <c r="J1808" s="229" t="s">
        <v>7958</v>
      </c>
      <c r="K1808" s="230" t="s">
        <v>8011</v>
      </c>
      <c r="L1808" s="231" t="s">
        <v>8008</v>
      </c>
    </row>
    <row r="1809" spans="1:12" ht="57.75">
      <c r="A1809" s="222">
        <v>1807</v>
      </c>
      <c r="B1809" s="223" t="s">
        <v>8012</v>
      </c>
      <c r="C1809" s="224"/>
      <c r="D1809" s="224">
        <f>2012-1927</f>
        <v>85</v>
      </c>
      <c r="E1809" s="225">
        <v>9894</v>
      </c>
      <c r="F1809" s="226">
        <v>3171759</v>
      </c>
      <c r="G1809" s="227" t="s">
        <v>8013</v>
      </c>
      <c r="H1809" s="223" t="s">
        <v>8014</v>
      </c>
      <c r="I1809" s="228" t="s">
        <v>8015</v>
      </c>
      <c r="J1809" s="229" t="s">
        <v>7958</v>
      </c>
      <c r="K1809" s="230"/>
      <c r="L1809" s="231"/>
    </row>
    <row r="1810" spans="1:12" ht="125.25">
      <c r="A1810" s="222">
        <v>1808</v>
      </c>
      <c r="B1810" s="223" t="s">
        <v>8016</v>
      </c>
      <c r="C1810" s="224"/>
      <c r="D1810" s="224">
        <f>2012-1943</f>
        <v>69</v>
      </c>
      <c r="E1810" s="225">
        <v>15736</v>
      </c>
      <c r="F1810" s="226">
        <v>5796561</v>
      </c>
      <c r="G1810" s="227" t="s">
        <v>8017</v>
      </c>
      <c r="H1810" s="223" t="s">
        <v>8018</v>
      </c>
      <c r="I1810" s="228" t="s">
        <v>8019</v>
      </c>
      <c r="J1810" s="229" t="s">
        <v>7958</v>
      </c>
      <c r="K1810" s="223" t="s">
        <v>8020</v>
      </c>
      <c r="L1810" s="228" t="s">
        <v>8021</v>
      </c>
    </row>
    <row r="1811" spans="1:12" ht="46.5">
      <c r="A1811" s="222">
        <v>1809</v>
      </c>
      <c r="B1811" s="223" t="s">
        <v>8022</v>
      </c>
      <c r="C1811" s="224" t="s">
        <v>8023</v>
      </c>
      <c r="D1811" s="224">
        <f>2012-1939</f>
        <v>73</v>
      </c>
      <c r="E1811" s="225">
        <v>14442</v>
      </c>
      <c r="F1811" s="226">
        <v>1706002</v>
      </c>
      <c r="G1811" s="227" t="s">
        <v>8024</v>
      </c>
      <c r="H1811" s="223" t="s">
        <v>7920</v>
      </c>
      <c r="I1811" s="228" t="s">
        <v>8025</v>
      </c>
      <c r="J1811" s="229" t="s">
        <v>8026</v>
      </c>
      <c r="K1811" s="230" t="s">
        <v>8027</v>
      </c>
      <c r="L1811" s="231">
        <v>21654870</v>
      </c>
    </row>
    <row r="1812" spans="1:12" ht="57.75">
      <c r="A1812" s="222">
        <v>1810</v>
      </c>
      <c r="B1812" s="223" t="s">
        <v>8028</v>
      </c>
      <c r="C1812" s="224"/>
      <c r="D1812" s="224">
        <f>2012-1923</f>
        <v>89</v>
      </c>
      <c r="E1812" s="225">
        <v>8649</v>
      </c>
      <c r="F1812" s="226">
        <v>51618</v>
      </c>
      <c r="G1812" s="227" t="s">
        <v>8029</v>
      </c>
      <c r="H1812" s="230" t="s">
        <v>8030</v>
      </c>
      <c r="I1812" s="233" t="s">
        <v>8031</v>
      </c>
      <c r="J1812" s="229" t="s">
        <v>8032</v>
      </c>
      <c r="K1812" s="230" t="s">
        <v>2626</v>
      </c>
      <c r="L1812" s="231" t="s">
        <v>8033</v>
      </c>
    </row>
    <row r="1813" spans="1:12" ht="35.25">
      <c r="A1813" s="222">
        <v>1811</v>
      </c>
      <c r="B1813" s="223" t="s">
        <v>8034</v>
      </c>
      <c r="C1813" s="224" t="s">
        <v>387</v>
      </c>
      <c r="D1813" s="224">
        <f>2012-1922</f>
        <v>90</v>
      </c>
      <c r="E1813" s="225">
        <v>8250</v>
      </c>
      <c r="F1813" s="226">
        <v>129600</v>
      </c>
      <c r="G1813" s="227">
        <v>21654870</v>
      </c>
      <c r="H1813" s="223" t="s">
        <v>8035</v>
      </c>
      <c r="I1813" s="228" t="s">
        <v>8036</v>
      </c>
      <c r="J1813" s="229" t="s">
        <v>8032</v>
      </c>
      <c r="K1813" s="230" t="s">
        <v>8027</v>
      </c>
      <c r="L1813" s="231">
        <v>21654870</v>
      </c>
    </row>
    <row r="1814" spans="1:12" ht="69">
      <c r="A1814" s="222">
        <v>1812</v>
      </c>
      <c r="B1814" s="223" t="s">
        <v>8037</v>
      </c>
      <c r="C1814" s="224"/>
      <c r="D1814" s="224">
        <v>80</v>
      </c>
      <c r="E1814" s="225">
        <v>11899</v>
      </c>
      <c r="F1814" s="232">
        <v>197321</v>
      </c>
      <c r="G1814" s="227" t="s">
        <v>8038</v>
      </c>
      <c r="H1814" s="230" t="s">
        <v>4281</v>
      </c>
      <c r="I1814" s="228" t="s">
        <v>8039</v>
      </c>
      <c r="J1814" s="229" t="s">
        <v>8032</v>
      </c>
      <c r="K1814" s="230"/>
      <c r="L1814" s="231"/>
    </row>
    <row r="1815" spans="1:12" ht="57.75">
      <c r="A1815" s="222">
        <v>1813</v>
      </c>
      <c r="B1815" s="223" t="s">
        <v>8040</v>
      </c>
      <c r="C1815" s="224" t="s">
        <v>8041</v>
      </c>
      <c r="D1815" s="224">
        <f>2012-1942</f>
        <v>70</v>
      </c>
      <c r="E1815" s="225">
        <v>15595</v>
      </c>
      <c r="F1815" s="226">
        <v>232652</v>
      </c>
      <c r="G1815" s="227">
        <v>21642839</v>
      </c>
      <c r="H1815" s="223" t="s">
        <v>8042</v>
      </c>
      <c r="I1815" s="228" t="s">
        <v>8043</v>
      </c>
      <c r="J1815" s="229" t="s">
        <v>8032</v>
      </c>
      <c r="K1815" s="230" t="s">
        <v>8044</v>
      </c>
      <c r="L1815" s="231">
        <v>21653165</v>
      </c>
    </row>
    <row r="1816" spans="1:12" ht="35.25">
      <c r="A1816" s="222">
        <v>1814</v>
      </c>
      <c r="B1816" s="223" t="s">
        <v>8045</v>
      </c>
      <c r="C1816" s="224"/>
      <c r="D1816" s="224">
        <f>2012-1937</f>
        <v>75</v>
      </c>
      <c r="E1816" s="225">
        <v>13518</v>
      </c>
      <c r="F1816" s="226">
        <v>275477</v>
      </c>
      <c r="G1816" s="227"/>
      <c r="H1816" s="223" t="s">
        <v>3591</v>
      </c>
      <c r="I1816" s="228" t="s">
        <v>8046</v>
      </c>
      <c r="J1816" s="229" t="s">
        <v>8032</v>
      </c>
      <c r="K1816" s="230"/>
      <c r="L1816" s="231"/>
    </row>
    <row r="1817" spans="1:12" ht="46.5">
      <c r="A1817" s="222">
        <v>1815</v>
      </c>
      <c r="B1817" s="223" t="s">
        <v>8047</v>
      </c>
      <c r="C1817" s="224"/>
      <c r="D1817" s="224">
        <f>2012-1936</f>
        <v>76</v>
      </c>
      <c r="E1817" s="225">
        <v>13408</v>
      </c>
      <c r="F1817" s="226">
        <v>277090</v>
      </c>
      <c r="G1817" s="227" t="s">
        <v>8048</v>
      </c>
      <c r="H1817" s="223" t="s">
        <v>3614</v>
      </c>
      <c r="I1817" s="228" t="s">
        <v>8049</v>
      </c>
      <c r="J1817" s="229" t="s">
        <v>8032</v>
      </c>
      <c r="K1817" s="230" t="s">
        <v>8050</v>
      </c>
      <c r="L1817" s="231" t="s">
        <v>8051</v>
      </c>
    </row>
    <row r="1818" spans="1:12" ht="46.5">
      <c r="A1818" s="222">
        <v>1816</v>
      </c>
      <c r="B1818" s="223" t="s">
        <v>8052</v>
      </c>
      <c r="C1818" s="224" t="s">
        <v>2134</v>
      </c>
      <c r="D1818" s="224">
        <f>2012-1946</f>
        <v>66</v>
      </c>
      <c r="E1818" s="225">
        <v>16807</v>
      </c>
      <c r="F1818" s="226">
        <v>321660</v>
      </c>
      <c r="G1818" s="227" t="s">
        <v>8053</v>
      </c>
      <c r="H1818" s="223" t="s">
        <v>2618</v>
      </c>
      <c r="I1818" s="228" t="s">
        <v>8054</v>
      </c>
      <c r="J1818" s="229" t="s">
        <v>8032</v>
      </c>
      <c r="K1818" s="230" t="s">
        <v>8055</v>
      </c>
      <c r="L1818" s="231" t="s">
        <v>8053</v>
      </c>
    </row>
    <row r="1819" spans="1:12" ht="102.75">
      <c r="A1819" s="222">
        <v>1817</v>
      </c>
      <c r="B1819" s="223" t="s">
        <v>8056</v>
      </c>
      <c r="C1819" s="224" t="s">
        <v>1593</v>
      </c>
      <c r="D1819" s="234">
        <f>2012-1943</f>
        <v>69</v>
      </c>
      <c r="E1819" s="225">
        <v>15966</v>
      </c>
      <c r="F1819" s="232">
        <v>345701</v>
      </c>
      <c r="G1819" s="227">
        <v>981729786</v>
      </c>
      <c r="H1819" s="230" t="s">
        <v>8057</v>
      </c>
      <c r="I1819" s="233" t="s">
        <v>8058</v>
      </c>
      <c r="J1819" s="229" t="s">
        <v>8032</v>
      </c>
      <c r="K1819" s="230" t="s">
        <v>8059</v>
      </c>
      <c r="L1819" s="231">
        <v>982391931</v>
      </c>
    </row>
    <row r="1820" spans="1:12" ht="35.25">
      <c r="A1820" s="222">
        <v>1818</v>
      </c>
      <c r="B1820" s="223" t="s">
        <v>8060</v>
      </c>
      <c r="C1820" s="224"/>
      <c r="D1820" s="224">
        <f>2012-1944</f>
        <v>68</v>
      </c>
      <c r="E1820" s="225">
        <v>16338</v>
      </c>
      <c r="F1820" s="226">
        <v>382906</v>
      </c>
      <c r="G1820" s="227">
        <v>21643272</v>
      </c>
      <c r="H1820" s="223" t="s">
        <v>8061</v>
      </c>
      <c r="I1820" s="228" t="s">
        <v>8062</v>
      </c>
      <c r="J1820" s="229" t="s">
        <v>8032</v>
      </c>
      <c r="K1820" s="230" t="s">
        <v>8063</v>
      </c>
      <c r="L1820" s="231"/>
    </row>
    <row r="1821" spans="1:12" ht="24">
      <c r="A1821" s="222">
        <v>1819</v>
      </c>
      <c r="B1821" s="223" t="s">
        <v>8064</v>
      </c>
      <c r="C1821" s="224"/>
      <c r="D1821" s="224">
        <f>2012-1947</f>
        <v>65</v>
      </c>
      <c r="E1821" s="225">
        <v>17500</v>
      </c>
      <c r="F1821" s="226">
        <v>406747</v>
      </c>
      <c r="G1821" s="227" t="s">
        <v>8065</v>
      </c>
      <c r="H1821" s="223" t="s">
        <v>8066</v>
      </c>
      <c r="I1821" s="228" t="s">
        <v>8067</v>
      </c>
      <c r="J1821" s="229" t="s">
        <v>8032</v>
      </c>
      <c r="K1821" s="230"/>
      <c r="L1821" s="231"/>
    </row>
    <row r="1822" spans="1:12" ht="46.5">
      <c r="A1822" s="222">
        <v>1820</v>
      </c>
      <c r="B1822" s="223" t="s">
        <v>8068</v>
      </c>
      <c r="C1822" s="224"/>
      <c r="D1822" s="224">
        <f>2012-1944</f>
        <v>68</v>
      </c>
      <c r="E1822" s="225">
        <v>16432</v>
      </c>
      <c r="F1822" s="226">
        <v>474309</v>
      </c>
      <c r="G1822" s="227"/>
      <c r="H1822" s="223" t="s">
        <v>8069</v>
      </c>
      <c r="I1822" s="228"/>
      <c r="J1822" s="229" t="s">
        <v>8032</v>
      </c>
      <c r="K1822" s="230" t="s">
        <v>8070</v>
      </c>
      <c r="L1822" s="231" t="s">
        <v>8071</v>
      </c>
    </row>
    <row r="1823" spans="1:12" ht="57.75">
      <c r="A1823" s="222">
        <v>1821</v>
      </c>
      <c r="B1823" s="223" t="s">
        <v>8072</v>
      </c>
      <c r="C1823" s="224" t="s">
        <v>599</v>
      </c>
      <c r="D1823" s="224">
        <f>2012-1943</f>
        <v>69</v>
      </c>
      <c r="E1823" s="225">
        <v>15855</v>
      </c>
      <c r="F1823" s="226">
        <v>474986</v>
      </c>
      <c r="G1823" s="227" t="s">
        <v>8073</v>
      </c>
      <c r="H1823" s="223" t="s">
        <v>8074</v>
      </c>
      <c r="I1823" s="228" t="s">
        <v>8075</v>
      </c>
      <c r="J1823" s="229" t="s">
        <v>8032</v>
      </c>
      <c r="K1823" s="230" t="s">
        <v>8076</v>
      </c>
      <c r="L1823" s="231" t="s">
        <v>8077</v>
      </c>
    </row>
    <row r="1824" spans="1:12" ht="46.5">
      <c r="A1824" s="222">
        <v>1822</v>
      </c>
      <c r="B1824" s="223" t="s">
        <v>8078</v>
      </c>
      <c r="C1824" s="224"/>
      <c r="D1824" s="224">
        <f>2012-1946</f>
        <v>66</v>
      </c>
      <c r="E1824" s="225">
        <v>16970</v>
      </c>
      <c r="F1824" s="226">
        <v>475440</v>
      </c>
      <c r="G1824" s="227">
        <v>984546935</v>
      </c>
      <c r="H1824" s="223" t="s">
        <v>8079</v>
      </c>
      <c r="I1824" s="228" t="s">
        <v>8080</v>
      </c>
      <c r="J1824" s="229" t="s">
        <v>8032</v>
      </c>
      <c r="K1824" s="230" t="s">
        <v>8081</v>
      </c>
      <c r="L1824" s="231">
        <v>983846351</v>
      </c>
    </row>
    <row r="1825" spans="1:12" ht="204">
      <c r="A1825" s="222">
        <v>1823</v>
      </c>
      <c r="B1825" s="223" t="s">
        <v>8082</v>
      </c>
      <c r="C1825" s="224"/>
      <c r="D1825" s="234">
        <f>2012-1938</f>
        <v>74</v>
      </c>
      <c r="E1825" s="225">
        <v>14056</v>
      </c>
      <c r="F1825" s="232">
        <v>478755</v>
      </c>
      <c r="G1825" s="227">
        <v>984643708</v>
      </c>
      <c r="H1825" s="230" t="s">
        <v>8083</v>
      </c>
      <c r="I1825" s="233" t="s">
        <v>8084</v>
      </c>
      <c r="J1825" s="229" t="s">
        <v>8032</v>
      </c>
      <c r="K1825" s="230" t="s">
        <v>3718</v>
      </c>
      <c r="L1825" s="231">
        <v>982567567</v>
      </c>
    </row>
    <row r="1826" spans="1:12" ht="35.25">
      <c r="A1826" s="222">
        <v>1824</v>
      </c>
      <c r="B1826" s="223" t="s">
        <v>8085</v>
      </c>
      <c r="C1826" s="224"/>
      <c r="D1826" s="224">
        <f>2012-1936</f>
        <v>76</v>
      </c>
      <c r="E1826" s="225">
        <v>13227</v>
      </c>
      <c r="F1826" s="226">
        <v>532730</v>
      </c>
      <c r="G1826" s="227">
        <v>645058</v>
      </c>
      <c r="H1826" s="223" t="s">
        <v>8086</v>
      </c>
      <c r="I1826" s="228" t="s">
        <v>8087</v>
      </c>
      <c r="J1826" s="229" t="s">
        <v>8032</v>
      </c>
      <c r="K1826" s="230" t="s">
        <v>8081</v>
      </c>
      <c r="L1826" s="231">
        <v>983846351</v>
      </c>
    </row>
    <row r="1827" spans="1:12" ht="91.5">
      <c r="A1827" s="222">
        <v>1825</v>
      </c>
      <c r="B1827" s="223" t="s">
        <v>8088</v>
      </c>
      <c r="C1827" s="224"/>
      <c r="D1827" s="224">
        <f>2012-1923</f>
        <v>89</v>
      </c>
      <c r="E1827" s="225">
        <v>8418</v>
      </c>
      <c r="F1827" s="232">
        <v>572271</v>
      </c>
      <c r="G1827" s="227" t="s">
        <v>8089</v>
      </c>
      <c r="H1827" s="230" t="s">
        <v>3614</v>
      </c>
      <c r="I1827" s="233" t="s">
        <v>8090</v>
      </c>
      <c r="J1827" s="229" t="s">
        <v>8032</v>
      </c>
      <c r="K1827" s="230" t="s">
        <v>2626</v>
      </c>
      <c r="L1827" s="231" t="s">
        <v>8033</v>
      </c>
    </row>
    <row r="1828" spans="1:12" ht="69">
      <c r="A1828" s="222">
        <v>1826</v>
      </c>
      <c r="B1828" s="223" t="s">
        <v>8091</v>
      </c>
      <c r="C1828" s="224"/>
      <c r="D1828" s="224">
        <f>2012-1943</f>
        <v>69</v>
      </c>
      <c r="E1828" s="225">
        <v>15898</v>
      </c>
      <c r="F1828" s="226">
        <v>579180</v>
      </c>
      <c r="G1828" s="227" t="s">
        <v>8092</v>
      </c>
      <c r="H1828" s="223" t="s">
        <v>8093</v>
      </c>
      <c r="I1828" s="228" t="s">
        <v>8094</v>
      </c>
      <c r="J1828" s="229" t="s">
        <v>8032</v>
      </c>
      <c r="K1828" s="230" t="s">
        <v>8095</v>
      </c>
      <c r="L1828" s="231" t="s">
        <v>8096</v>
      </c>
    </row>
    <row r="1829" spans="1:12" ht="35.25">
      <c r="A1829" s="222">
        <v>1827</v>
      </c>
      <c r="B1829" s="223" t="s">
        <v>8097</v>
      </c>
      <c r="C1829" s="224"/>
      <c r="D1829" s="224">
        <f>2012-1940</f>
        <v>72</v>
      </c>
      <c r="E1829" s="225">
        <v>14883</v>
      </c>
      <c r="F1829" s="226">
        <v>614978</v>
      </c>
      <c r="G1829" s="227"/>
      <c r="H1829" s="223" t="s">
        <v>8098</v>
      </c>
      <c r="I1829" s="228" t="s">
        <v>8099</v>
      </c>
      <c r="J1829" s="229" t="s">
        <v>8032</v>
      </c>
      <c r="K1829" s="230" t="s">
        <v>8081</v>
      </c>
      <c r="L1829" s="231">
        <v>983846351</v>
      </c>
    </row>
    <row r="1830" spans="1:12" ht="80.25">
      <c r="A1830" s="222">
        <v>1828</v>
      </c>
      <c r="B1830" s="223" t="s">
        <v>8100</v>
      </c>
      <c r="C1830" s="224"/>
      <c r="D1830" s="224">
        <f>2012-1945</f>
        <v>67</v>
      </c>
      <c r="E1830" s="225">
        <v>16474</v>
      </c>
      <c r="F1830" s="232">
        <v>644672</v>
      </c>
      <c r="G1830" s="227" t="s">
        <v>8101</v>
      </c>
      <c r="H1830" s="230" t="s">
        <v>8102</v>
      </c>
      <c r="I1830" s="233" t="s">
        <v>8103</v>
      </c>
      <c r="J1830" s="229" t="s">
        <v>8032</v>
      </c>
      <c r="K1830" s="230" t="s">
        <v>8104</v>
      </c>
      <c r="L1830" s="231" t="s">
        <v>8105</v>
      </c>
    </row>
    <row r="1831" spans="1:12" ht="57.75">
      <c r="A1831" s="222">
        <v>1829</v>
      </c>
      <c r="B1831" s="223" t="s">
        <v>8106</v>
      </c>
      <c r="C1831" s="224"/>
      <c r="D1831" s="224">
        <f>2012-1947</f>
        <v>65</v>
      </c>
      <c r="E1831" s="225">
        <v>17189</v>
      </c>
      <c r="F1831" s="226">
        <v>687072</v>
      </c>
      <c r="G1831" s="227">
        <v>981447469</v>
      </c>
      <c r="H1831" s="223" t="s">
        <v>8107</v>
      </c>
      <c r="I1831" s="228" t="s">
        <v>8108</v>
      </c>
      <c r="J1831" s="229" t="s">
        <v>8032</v>
      </c>
      <c r="K1831" s="230" t="s">
        <v>8109</v>
      </c>
      <c r="L1831" s="231">
        <v>981447469</v>
      </c>
    </row>
    <row r="1832" spans="1:12" ht="46.5">
      <c r="A1832" s="222">
        <v>1830</v>
      </c>
      <c r="B1832" s="223" t="s">
        <v>8110</v>
      </c>
      <c r="C1832" s="224"/>
      <c r="D1832" s="224">
        <f>2012-1933</f>
        <v>79</v>
      </c>
      <c r="E1832" s="225">
        <v>12311</v>
      </c>
      <c r="F1832" s="226">
        <v>877951</v>
      </c>
      <c r="G1832" s="227"/>
      <c r="H1832" s="223" t="s">
        <v>8111</v>
      </c>
      <c r="I1832" s="228" t="s">
        <v>8112</v>
      </c>
      <c r="J1832" s="229" t="s">
        <v>8032</v>
      </c>
      <c r="K1832" s="230" t="s">
        <v>8113</v>
      </c>
      <c r="L1832" s="231">
        <v>981397182</v>
      </c>
    </row>
    <row r="1833" spans="1:12" ht="57.75">
      <c r="A1833" s="222">
        <v>1831</v>
      </c>
      <c r="B1833" s="223" t="s">
        <v>8114</v>
      </c>
      <c r="C1833" s="224" t="s">
        <v>534</v>
      </c>
      <c r="D1833" s="224">
        <f>2012-1944</f>
        <v>68</v>
      </c>
      <c r="E1833" s="225">
        <v>16313</v>
      </c>
      <c r="F1833" s="232">
        <v>920139</v>
      </c>
      <c r="G1833" s="227" t="s">
        <v>8115</v>
      </c>
      <c r="H1833" s="230" t="s">
        <v>8116</v>
      </c>
      <c r="I1833" s="233" t="s">
        <v>8117</v>
      </c>
      <c r="J1833" s="229" t="s">
        <v>8032</v>
      </c>
      <c r="K1833" s="230"/>
      <c r="L1833" s="231"/>
    </row>
    <row r="1834" spans="1:12" ht="91.5">
      <c r="A1834" s="222">
        <v>1832</v>
      </c>
      <c r="B1834" s="223" t="s">
        <v>8118</v>
      </c>
      <c r="C1834" s="224"/>
      <c r="D1834" s="224">
        <f>2012-1941</f>
        <v>71</v>
      </c>
      <c r="E1834" s="225">
        <v>15232</v>
      </c>
      <c r="F1834" s="226">
        <v>1067220</v>
      </c>
      <c r="G1834" s="227"/>
      <c r="H1834" s="223" t="s">
        <v>8119</v>
      </c>
      <c r="I1834" s="228" t="s">
        <v>8120</v>
      </c>
      <c r="J1834" s="229" t="s">
        <v>8032</v>
      </c>
      <c r="K1834" s="230" t="s">
        <v>8121</v>
      </c>
      <c r="L1834" s="231" t="s">
        <v>8122</v>
      </c>
    </row>
    <row r="1835" spans="1:12" ht="35.25">
      <c r="A1835" s="222">
        <v>1833</v>
      </c>
      <c r="B1835" s="223" t="s">
        <v>8123</v>
      </c>
      <c r="C1835" s="224"/>
      <c r="D1835" s="224">
        <f>2012-1945</f>
        <v>67</v>
      </c>
      <c r="E1835" s="225">
        <v>16696</v>
      </c>
      <c r="F1835" s="226">
        <v>1111227</v>
      </c>
      <c r="G1835" s="227">
        <v>984202842</v>
      </c>
      <c r="H1835" s="223" t="s">
        <v>8124</v>
      </c>
      <c r="I1835" s="228" t="s">
        <v>8125</v>
      </c>
      <c r="J1835" s="229" t="s">
        <v>8032</v>
      </c>
      <c r="K1835" s="230"/>
      <c r="L1835" s="231"/>
    </row>
    <row r="1836" spans="1:12" ht="91.5">
      <c r="A1836" s="222">
        <v>1834</v>
      </c>
      <c r="B1836" s="223" t="s">
        <v>8126</v>
      </c>
      <c r="C1836" s="224"/>
      <c r="D1836" s="224">
        <f>2012-1937</f>
        <v>75</v>
      </c>
      <c r="E1836" s="225">
        <v>13742</v>
      </c>
      <c r="F1836" s="226">
        <v>1127480</v>
      </c>
      <c r="G1836" s="227" t="s">
        <v>8127</v>
      </c>
      <c r="H1836" s="223" t="s">
        <v>8119</v>
      </c>
      <c r="I1836" s="228" t="s">
        <v>8120</v>
      </c>
      <c r="J1836" s="229" t="s">
        <v>8032</v>
      </c>
      <c r="K1836" s="230" t="s">
        <v>8121</v>
      </c>
      <c r="L1836" s="231" t="s">
        <v>8122</v>
      </c>
    </row>
    <row r="1837" spans="1:12" ht="35.25">
      <c r="A1837" s="222">
        <v>1835</v>
      </c>
      <c r="B1837" s="223" t="s">
        <v>8128</v>
      </c>
      <c r="C1837" s="224"/>
      <c r="D1837" s="224">
        <f>2012-1937</f>
        <v>75</v>
      </c>
      <c r="E1837" s="225">
        <v>13619</v>
      </c>
      <c r="F1837" s="226">
        <v>1131903</v>
      </c>
      <c r="G1837" s="227">
        <v>981447469</v>
      </c>
      <c r="H1837" s="223" t="s">
        <v>8129</v>
      </c>
      <c r="I1837" s="228" t="s">
        <v>8087</v>
      </c>
      <c r="J1837" s="229" t="s">
        <v>8032</v>
      </c>
      <c r="K1837" s="230" t="s">
        <v>8081</v>
      </c>
      <c r="L1837" s="231">
        <v>983846351</v>
      </c>
    </row>
    <row r="1838" spans="1:12" ht="35.25">
      <c r="A1838" s="222">
        <v>1836</v>
      </c>
      <c r="B1838" s="223" t="s">
        <v>8130</v>
      </c>
      <c r="C1838" s="224"/>
      <c r="D1838" s="224">
        <f>2012-1939</f>
        <v>73</v>
      </c>
      <c r="E1838" s="225">
        <v>14374</v>
      </c>
      <c r="F1838" s="226">
        <v>1136876</v>
      </c>
      <c r="G1838" s="227">
        <v>983807634</v>
      </c>
      <c r="H1838" s="223" t="s">
        <v>8131</v>
      </c>
      <c r="I1838" s="228" t="s">
        <v>8132</v>
      </c>
      <c r="J1838" s="229" t="s">
        <v>8032</v>
      </c>
      <c r="K1838" s="230" t="s">
        <v>8133</v>
      </c>
      <c r="L1838" s="231">
        <v>983807634</v>
      </c>
    </row>
    <row r="1839" spans="1:12" ht="35.25">
      <c r="A1839" s="222">
        <v>1837</v>
      </c>
      <c r="B1839" s="223" t="s">
        <v>8134</v>
      </c>
      <c r="C1839" s="224" t="s">
        <v>381</v>
      </c>
      <c r="D1839" s="224">
        <f>2012-1937</f>
        <v>75</v>
      </c>
      <c r="E1839" s="225">
        <v>13825</v>
      </c>
      <c r="F1839" s="226">
        <v>1282535</v>
      </c>
      <c r="G1839" s="227">
        <v>21647321</v>
      </c>
      <c r="H1839" s="223" t="s">
        <v>8135</v>
      </c>
      <c r="I1839" s="228" t="s">
        <v>8136</v>
      </c>
      <c r="J1839" s="229" t="s">
        <v>8032</v>
      </c>
      <c r="K1839" s="230" t="s">
        <v>8137</v>
      </c>
      <c r="L1839" s="231">
        <v>984642828</v>
      </c>
    </row>
    <row r="1840" spans="1:12" ht="35.25">
      <c r="A1840" s="222">
        <v>1838</v>
      </c>
      <c r="B1840" s="223" t="s">
        <v>8138</v>
      </c>
      <c r="C1840" s="224" t="s">
        <v>512</v>
      </c>
      <c r="D1840" s="224">
        <f>2012-1931</f>
        <v>81</v>
      </c>
      <c r="E1840" s="225">
        <v>11486</v>
      </c>
      <c r="F1840" s="226">
        <v>1282537</v>
      </c>
      <c r="G1840" s="227">
        <v>21647321</v>
      </c>
      <c r="H1840" s="223" t="s">
        <v>8135</v>
      </c>
      <c r="I1840" s="228" t="s">
        <v>8136</v>
      </c>
      <c r="J1840" s="229" t="s">
        <v>8032</v>
      </c>
      <c r="K1840" s="230" t="s">
        <v>8137</v>
      </c>
      <c r="L1840" s="231">
        <v>984642828</v>
      </c>
    </row>
    <row r="1841" spans="1:12" ht="46.5">
      <c r="A1841" s="222">
        <v>1839</v>
      </c>
      <c r="B1841" s="223" t="s">
        <v>8139</v>
      </c>
      <c r="C1841" s="224" t="s">
        <v>8140</v>
      </c>
      <c r="D1841" s="224">
        <f>2012-1920</f>
        <v>92</v>
      </c>
      <c r="E1841" s="225">
        <v>7510</v>
      </c>
      <c r="F1841" s="232">
        <v>1308134</v>
      </c>
      <c r="G1841" s="227" t="s">
        <v>8141</v>
      </c>
      <c r="H1841" s="230" t="s">
        <v>8142</v>
      </c>
      <c r="I1841" s="233" t="s">
        <v>8143</v>
      </c>
      <c r="J1841" s="229" t="s">
        <v>8032</v>
      </c>
      <c r="K1841" s="230" t="s">
        <v>8144</v>
      </c>
      <c r="L1841" s="231" t="s">
        <v>8145</v>
      </c>
    </row>
    <row r="1842" spans="1:12" ht="46.5">
      <c r="A1842" s="222">
        <v>1840</v>
      </c>
      <c r="B1842" s="223" t="s">
        <v>8146</v>
      </c>
      <c r="C1842" s="224"/>
      <c r="D1842" s="224">
        <f>2012-1938</f>
        <v>74</v>
      </c>
      <c r="E1842" s="225">
        <v>13983</v>
      </c>
      <c r="F1842" s="226">
        <v>1354211</v>
      </c>
      <c r="G1842" s="227"/>
      <c r="H1842" s="223" t="s">
        <v>8147</v>
      </c>
      <c r="I1842" s="228" t="s">
        <v>8112</v>
      </c>
      <c r="J1842" s="229" t="s">
        <v>8032</v>
      </c>
      <c r="K1842" s="230" t="s">
        <v>8113</v>
      </c>
      <c r="L1842" s="231">
        <v>981397182</v>
      </c>
    </row>
    <row r="1843" spans="1:12" ht="69">
      <c r="A1843" s="222">
        <v>1841</v>
      </c>
      <c r="B1843" s="223" t="s">
        <v>8148</v>
      </c>
      <c r="C1843" s="224"/>
      <c r="D1843" s="224">
        <f>2012-1939</f>
        <v>73</v>
      </c>
      <c r="E1843" s="225">
        <v>14460</v>
      </c>
      <c r="F1843" s="226">
        <v>1354212</v>
      </c>
      <c r="G1843" s="227">
        <v>645058</v>
      </c>
      <c r="H1843" s="223" t="s">
        <v>8149</v>
      </c>
      <c r="I1843" s="228" t="s">
        <v>8150</v>
      </c>
      <c r="J1843" s="229" t="s">
        <v>8032</v>
      </c>
      <c r="K1843" s="230" t="s">
        <v>8081</v>
      </c>
      <c r="L1843" s="231">
        <v>983846351</v>
      </c>
    </row>
    <row r="1844" spans="1:12" ht="80.25">
      <c r="A1844" s="222">
        <v>1842</v>
      </c>
      <c r="B1844" s="223" t="s">
        <v>8151</v>
      </c>
      <c r="C1844" s="224"/>
      <c r="D1844" s="224">
        <f>2012-1938</f>
        <v>74</v>
      </c>
      <c r="E1844" s="225">
        <v>13923</v>
      </c>
      <c r="F1844" s="226">
        <v>1355535</v>
      </c>
      <c r="G1844" s="227" t="s">
        <v>8152</v>
      </c>
      <c r="H1844" s="223" t="s">
        <v>8153</v>
      </c>
      <c r="I1844" s="228" t="s">
        <v>8154</v>
      </c>
      <c r="J1844" s="229" t="s">
        <v>8032</v>
      </c>
      <c r="K1844" s="223" t="s">
        <v>8155</v>
      </c>
      <c r="L1844" s="228" t="s">
        <v>8152</v>
      </c>
    </row>
    <row r="1845" spans="1:12" ht="192.75">
      <c r="A1845" s="222">
        <v>1843</v>
      </c>
      <c r="B1845" s="223" t="s">
        <v>8156</v>
      </c>
      <c r="C1845" s="224"/>
      <c r="D1845" s="224">
        <f>2012-1941</f>
        <v>71</v>
      </c>
      <c r="E1845" s="225">
        <v>15339</v>
      </c>
      <c r="F1845" s="226">
        <v>1362071</v>
      </c>
      <c r="G1845" s="227" t="s">
        <v>8157</v>
      </c>
      <c r="H1845" s="223" t="s">
        <v>8158</v>
      </c>
      <c r="I1845" s="228" t="s">
        <v>8159</v>
      </c>
      <c r="J1845" s="229" t="s">
        <v>8032</v>
      </c>
      <c r="K1845" s="230" t="s">
        <v>3006</v>
      </c>
      <c r="L1845" s="231" t="s">
        <v>8157</v>
      </c>
    </row>
    <row r="1846" spans="1:12" ht="69">
      <c r="A1846" s="222">
        <v>1844</v>
      </c>
      <c r="B1846" s="223" t="s">
        <v>8160</v>
      </c>
      <c r="C1846" s="224"/>
      <c r="D1846" s="224">
        <f>2012-1930</f>
        <v>82</v>
      </c>
      <c r="E1846" s="225">
        <v>10995</v>
      </c>
      <c r="F1846" s="231">
        <v>1376231</v>
      </c>
      <c r="G1846" s="227" t="s">
        <v>8161</v>
      </c>
      <c r="H1846" s="223" t="s">
        <v>8162</v>
      </c>
      <c r="I1846" s="228" t="s">
        <v>8163</v>
      </c>
      <c r="J1846" s="229" t="s">
        <v>8032</v>
      </c>
      <c r="K1846" s="224"/>
      <c r="L1846" s="231"/>
    </row>
    <row r="1847" spans="1:12" ht="46.5">
      <c r="A1847" s="222">
        <v>1845</v>
      </c>
      <c r="B1847" s="223" t="s">
        <v>8164</v>
      </c>
      <c r="C1847" s="224"/>
      <c r="D1847" s="224">
        <f>2012-1944</f>
        <v>68</v>
      </c>
      <c r="E1847" s="225">
        <v>16106</v>
      </c>
      <c r="F1847" s="226">
        <v>1388816</v>
      </c>
      <c r="G1847" s="227" t="s">
        <v>8053</v>
      </c>
      <c r="H1847" s="223" t="s">
        <v>2618</v>
      </c>
      <c r="I1847" s="228" t="s">
        <v>8054</v>
      </c>
      <c r="J1847" s="229" t="s">
        <v>8032</v>
      </c>
      <c r="K1847" s="230"/>
      <c r="L1847" s="231"/>
    </row>
    <row r="1848" spans="1:12" ht="57.75">
      <c r="A1848" s="222">
        <v>1846</v>
      </c>
      <c r="B1848" s="223" t="s">
        <v>8165</v>
      </c>
      <c r="C1848" s="224"/>
      <c r="D1848" s="224">
        <f>2012-1945</f>
        <v>67</v>
      </c>
      <c r="E1848" s="225">
        <v>16790</v>
      </c>
      <c r="F1848" s="226">
        <v>1406897</v>
      </c>
      <c r="G1848" s="227"/>
      <c r="H1848" s="223" t="s">
        <v>8166</v>
      </c>
      <c r="I1848" s="228" t="s">
        <v>8167</v>
      </c>
      <c r="J1848" s="229" t="s">
        <v>8032</v>
      </c>
      <c r="K1848" s="230" t="s">
        <v>8168</v>
      </c>
      <c r="L1848" s="231" t="s">
        <v>8169</v>
      </c>
    </row>
    <row r="1849" spans="1:12" ht="46.5">
      <c r="A1849" s="222">
        <v>1847</v>
      </c>
      <c r="B1849" s="223" t="s">
        <v>8170</v>
      </c>
      <c r="C1849" s="224"/>
      <c r="D1849" s="224">
        <f>2012-1939</f>
        <v>73</v>
      </c>
      <c r="E1849" s="225">
        <v>14484</v>
      </c>
      <c r="F1849" s="226">
        <v>1433155</v>
      </c>
      <c r="G1849" s="227"/>
      <c r="H1849" s="223" t="s">
        <v>8171</v>
      </c>
      <c r="I1849" s="228" t="s">
        <v>8172</v>
      </c>
      <c r="J1849" s="229" t="s">
        <v>8032</v>
      </c>
      <c r="K1849" s="230" t="s">
        <v>8081</v>
      </c>
      <c r="L1849" s="231">
        <v>983846351</v>
      </c>
    </row>
    <row r="1850" spans="1:12" ht="35.25">
      <c r="A1850" s="222">
        <v>1848</v>
      </c>
      <c r="B1850" s="223" t="s">
        <v>8173</v>
      </c>
      <c r="C1850" s="224" t="s">
        <v>8174</v>
      </c>
      <c r="D1850" s="224">
        <v>66</v>
      </c>
      <c r="E1850" s="225">
        <v>16808</v>
      </c>
      <c r="F1850" s="232">
        <v>1493167</v>
      </c>
      <c r="G1850" s="227" t="s">
        <v>8175</v>
      </c>
      <c r="H1850" s="230" t="s">
        <v>8176</v>
      </c>
      <c r="I1850" s="228" t="s">
        <v>8177</v>
      </c>
      <c r="J1850" s="229" t="s">
        <v>8032</v>
      </c>
      <c r="K1850" s="230" t="s">
        <v>8178</v>
      </c>
      <c r="L1850" s="231" t="s">
        <v>8179</v>
      </c>
    </row>
    <row r="1851" spans="1:12" ht="35.25">
      <c r="A1851" s="222">
        <v>1849</v>
      </c>
      <c r="B1851" s="223" t="s">
        <v>8180</v>
      </c>
      <c r="C1851" s="224" t="s">
        <v>554</v>
      </c>
      <c r="D1851" s="224">
        <f>2012-1932</f>
        <v>80</v>
      </c>
      <c r="E1851" s="225">
        <v>11930</v>
      </c>
      <c r="F1851" s="226">
        <v>1510496</v>
      </c>
      <c r="G1851" s="227">
        <v>981227136</v>
      </c>
      <c r="H1851" s="223" t="s">
        <v>8181</v>
      </c>
      <c r="I1851" s="228" t="s">
        <v>8182</v>
      </c>
      <c r="J1851" s="229" t="s">
        <v>8032</v>
      </c>
      <c r="K1851" s="230" t="s">
        <v>8183</v>
      </c>
      <c r="L1851" s="231">
        <v>21653639</v>
      </c>
    </row>
    <row r="1852" spans="1:12" ht="35.25">
      <c r="A1852" s="222">
        <v>1850</v>
      </c>
      <c r="B1852" s="223" t="s">
        <v>8184</v>
      </c>
      <c r="C1852" s="224" t="s">
        <v>8185</v>
      </c>
      <c r="D1852" s="224">
        <f>2012-1933</f>
        <v>79</v>
      </c>
      <c r="E1852" s="225">
        <v>12126</v>
      </c>
      <c r="F1852" s="226">
        <v>1688210</v>
      </c>
      <c r="G1852" s="227">
        <v>21647187</v>
      </c>
      <c r="H1852" s="223" t="s">
        <v>8186</v>
      </c>
      <c r="I1852" s="228" t="s">
        <v>8187</v>
      </c>
      <c r="J1852" s="229" t="s">
        <v>8032</v>
      </c>
      <c r="K1852" s="230" t="s">
        <v>8188</v>
      </c>
      <c r="L1852" s="231">
        <v>981478440</v>
      </c>
    </row>
    <row r="1853" spans="1:12" ht="57.75">
      <c r="A1853" s="222">
        <v>1851</v>
      </c>
      <c r="B1853" s="223" t="s">
        <v>8189</v>
      </c>
      <c r="C1853" s="224"/>
      <c r="D1853" s="224">
        <f>2012-1936</f>
        <v>76</v>
      </c>
      <c r="E1853" s="225">
        <v>13402</v>
      </c>
      <c r="F1853" s="226">
        <v>1697193</v>
      </c>
      <c r="G1853" s="227" t="s">
        <v>8190</v>
      </c>
      <c r="H1853" s="223" t="s">
        <v>8191</v>
      </c>
      <c r="I1853" s="228" t="s">
        <v>8192</v>
      </c>
      <c r="J1853" s="229" t="s">
        <v>8032</v>
      </c>
      <c r="K1853" s="230"/>
      <c r="L1853" s="231"/>
    </row>
    <row r="1854" spans="1:12" ht="57.75">
      <c r="A1854" s="222">
        <v>1852</v>
      </c>
      <c r="B1854" s="223" t="s">
        <v>8193</v>
      </c>
      <c r="C1854" s="224"/>
      <c r="D1854" s="224">
        <f>2012-1940</f>
        <v>72</v>
      </c>
      <c r="E1854" s="225">
        <v>14815</v>
      </c>
      <c r="F1854" s="226">
        <v>1786498</v>
      </c>
      <c r="G1854" s="227">
        <v>21647929</v>
      </c>
      <c r="H1854" s="223" t="s">
        <v>8194</v>
      </c>
      <c r="I1854" s="228" t="s">
        <v>8195</v>
      </c>
      <c r="J1854" s="229" t="s">
        <v>8032</v>
      </c>
      <c r="K1854" s="230" t="s">
        <v>8081</v>
      </c>
      <c r="L1854" s="231">
        <v>983846351</v>
      </c>
    </row>
    <row r="1855" spans="1:12" ht="35.25">
      <c r="A1855" s="222">
        <v>1853</v>
      </c>
      <c r="B1855" s="223" t="s">
        <v>8196</v>
      </c>
      <c r="C1855" s="224"/>
      <c r="D1855" s="224">
        <f>2012-1940</f>
        <v>72</v>
      </c>
      <c r="E1855" s="225">
        <v>14826</v>
      </c>
      <c r="F1855" s="226">
        <v>1835269</v>
      </c>
      <c r="G1855" s="227"/>
      <c r="H1855" s="223" t="s">
        <v>3167</v>
      </c>
      <c r="I1855" s="228" t="s">
        <v>8197</v>
      </c>
      <c r="J1855" s="229" t="s">
        <v>8032</v>
      </c>
      <c r="K1855" s="230" t="s">
        <v>8198</v>
      </c>
      <c r="L1855" s="231">
        <v>961593243</v>
      </c>
    </row>
    <row r="1856" spans="1:12" ht="170.25">
      <c r="A1856" s="222">
        <v>1854</v>
      </c>
      <c r="B1856" s="223" t="s">
        <v>8199</v>
      </c>
      <c r="C1856" s="224" t="s">
        <v>8200</v>
      </c>
      <c r="D1856" s="234">
        <f>2012-1928</f>
        <v>84</v>
      </c>
      <c r="E1856" s="225">
        <v>10583</v>
      </c>
      <c r="F1856" s="232">
        <v>1933620</v>
      </c>
      <c r="G1856" s="227">
        <v>971354127</v>
      </c>
      <c r="H1856" s="230" t="s">
        <v>8201</v>
      </c>
      <c r="I1856" s="233" t="s">
        <v>8202</v>
      </c>
      <c r="J1856" s="229" t="s">
        <v>8032</v>
      </c>
      <c r="K1856" s="230" t="s">
        <v>8203</v>
      </c>
      <c r="L1856" s="231">
        <v>985310319</v>
      </c>
    </row>
    <row r="1857" spans="1:12" ht="35.25">
      <c r="A1857" s="222">
        <v>1855</v>
      </c>
      <c r="B1857" s="223" t="s">
        <v>8204</v>
      </c>
      <c r="C1857" s="224"/>
      <c r="D1857" s="224">
        <f>2012-1937</f>
        <v>75</v>
      </c>
      <c r="E1857" s="225">
        <v>13535</v>
      </c>
      <c r="F1857" s="226">
        <v>1936637</v>
      </c>
      <c r="G1857" s="227"/>
      <c r="H1857" s="223" t="s">
        <v>8098</v>
      </c>
      <c r="I1857" s="228" t="s">
        <v>8099</v>
      </c>
      <c r="J1857" s="229" t="s">
        <v>8032</v>
      </c>
      <c r="K1857" s="230" t="s">
        <v>8081</v>
      </c>
      <c r="L1857" s="231">
        <v>983846351</v>
      </c>
    </row>
    <row r="1858" spans="1:12" ht="46.5">
      <c r="A1858" s="222">
        <v>1856</v>
      </c>
      <c r="B1858" s="223" t="s">
        <v>8205</v>
      </c>
      <c r="C1858" s="224"/>
      <c r="D1858" s="224">
        <f>2012-1928</f>
        <v>84</v>
      </c>
      <c r="E1858" s="225">
        <v>10509</v>
      </c>
      <c r="F1858" s="226">
        <v>1957489</v>
      </c>
      <c r="G1858" s="227">
        <v>21647929</v>
      </c>
      <c r="H1858" s="223" t="s">
        <v>8206</v>
      </c>
      <c r="I1858" s="228" t="s">
        <v>8207</v>
      </c>
      <c r="J1858" s="229" t="s">
        <v>8032</v>
      </c>
      <c r="K1858" s="230" t="s">
        <v>8081</v>
      </c>
      <c r="L1858" s="231">
        <v>983846351</v>
      </c>
    </row>
    <row r="1859" spans="1:12" ht="125.25">
      <c r="A1859" s="222">
        <v>1857</v>
      </c>
      <c r="B1859" s="223" t="s">
        <v>8208</v>
      </c>
      <c r="C1859" s="224"/>
      <c r="D1859" s="224">
        <f>2012-1944</f>
        <v>68</v>
      </c>
      <c r="E1859" s="225">
        <v>16097</v>
      </c>
      <c r="F1859" s="226">
        <v>1960744</v>
      </c>
      <c r="G1859" s="227" t="s">
        <v>8209</v>
      </c>
      <c r="H1859" s="223" t="s">
        <v>3585</v>
      </c>
      <c r="I1859" s="228" t="s">
        <v>8210</v>
      </c>
      <c r="J1859" s="229" t="s">
        <v>8032</v>
      </c>
      <c r="K1859" s="230"/>
      <c r="L1859" s="231"/>
    </row>
    <row r="1860" spans="1:12" ht="159">
      <c r="A1860" s="222">
        <v>1858</v>
      </c>
      <c r="B1860" s="223" t="s">
        <v>8211</v>
      </c>
      <c r="C1860" s="224" t="s">
        <v>7606</v>
      </c>
      <c r="D1860" s="224">
        <f>2012-1937</f>
        <v>75</v>
      </c>
      <c r="E1860" s="225">
        <v>13562</v>
      </c>
      <c r="F1860" s="226">
        <v>1976871</v>
      </c>
      <c r="G1860" s="227"/>
      <c r="H1860" s="223" t="s">
        <v>8212</v>
      </c>
      <c r="I1860" s="228" t="s">
        <v>8213</v>
      </c>
      <c r="J1860" s="229" t="s">
        <v>8032</v>
      </c>
      <c r="K1860" s="230" t="s">
        <v>8214</v>
      </c>
      <c r="L1860" s="231">
        <v>21653510</v>
      </c>
    </row>
    <row r="1861" spans="1:12" ht="102.75">
      <c r="A1861" s="222">
        <v>1859</v>
      </c>
      <c r="B1861" s="223" t="s">
        <v>8215</v>
      </c>
      <c r="C1861" s="224"/>
      <c r="D1861" s="224">
        <v>86</v>
      </c>
      <c r="E1861" s="225">
        <v>9652</v>
      </c>
      <c r="F1861" s="232">
        <v>2115386</v>
      </c>
      <c r="G1861" s="227" t="s">
        <v>8216</v>
      </c>
      <c r="H1861" s="230" t="s">
        <v>8217</v>
      </c>
      <c r="I1861" s="228" t="s">
        <v>8218</v>
      </c>
      <c r="J1861" s="229" t="s">
        <v>8032</v>
      </c>
      <c r="K1861" s="230" t="s">
        <v>8219</v>
      </c>
      <c r="L1861" s="231" t="s">
        <v>8216</v>
      </c>
    </row>
    <row r="1862" spans="1:12" ht="57.75">
      <c r="A1862" s="222">
        <v>1860</v>
      </c>
      <c r="B1862" s="223" t="s">
        <v>8220</v>
      </c>
      <c r="C1862" s="224" t="s">
        <v>8221</v>
      </c>
      <c r="D1862" s="224">
        <f>2012-1943</f>
        <v>69</v>
      </c>
      <c r="E1862" s="225">
        <v>15973</v>
      </c>
      <c r="F1862" s="226">
        <v>2122304</v>
      </c>
      <c r="G1862" s="227">
        <v>971303861</v>
      </c>
      <c r="H1862" s="223" t="s">
        <v>8222</v>
      </c>
      <c r="I1862" s="228" t="s">
        <v>8223</v>
      </c>
      <c r="J1862" s="229" t="s">
        <v>8032</v>
      </c>
      <c r="K1862" s="230" t="s">
        <v>8224</v>
      </c>
      <c r="L1862" s="231">
        <v>981684320</v>
      </c>
    </row>
    <row r="1863" spans="1:12" ht="125.25">
      <c r="A1863" s="222">
        <v>1861</v>
      </c>
      <c r="B1863" s="223" t="s">
        <v>8225</v>
      </c>
      <c r="C1863" s="224" t="s">
        <v>8226</v>
      </c>
      <c r="D1863" s="224">
        <f>2012-1938</f>
        <v>74</v>
      </c>
      <c r="E1863" s="225">
        <v>14150</v>
      </c>
      <c r="F1863" s="226">
        <v>2124217</v>
      </c>
      <c r="G1863" s="227" t="s">
        <v>8227</v>
      </c>
      <c r="H1863" s="223" t="s">
        <v>8228</v>
      </c>
      <c r="I1863" s="228" t="s">
        <v>8229</v>
      </c>
      <c r="J1863" s="229" t="s">
        <v>8032</v>
      </c>
      <c r="K1863" s="230" t="s">
        <v>8230</v>
      </c>
      <c r="L1863" s="231" t="s">
        <v>8231</v>
      </c>
    </row>
    <row r="1864" spans="1:12" ht="170.25">
      <c r="A1864" s="222">
        <v>1862</v>
      </c>
      <c r="B1864" s="223" t="s">
        <v>8232</v>
      </c>
      <c r="C1864" s="224" t="s">
        <v>1285</v>
      </c>
      <c r="D1864" s="234">
        <f>2012-1944</f>
        <v>68</v>
      </c>
      <c r="E1864" s="225">
        <v>16285</v>
      </c>
      <c r="F1864" s="232">
        <v>2127658</v>
      </c>
      <c r="G1864" s="227">
        <v>982998976</v>
      </c>
      <c r="H1864" s="230" t="s">
        <v>8233</v>
      </c>
      <c r="I1864" s="233" t="s">
        <v>8234</v>
      </c>
      <c r="J1864" s="229" t="s">
        <v>8032</v>
      </c>
      <c r="K1864" s="230" t="s">
        <v>1191</v>
      </c>
      <c r="L1864" s="231">
        <v>982567567</v>
      </c>
    </row>
    <row r="1865" spans="1:12" ht="35.25">
      <c r="A1865" s="222">
        <v>1863</v>
      </c>
      <c r="B1865" s="223" t="s">
        <v>8235</v>
      </c>
      <c r="C1865" s="224" t="s">
        <v>8236</v>
      </c>
      <c r="D1865" s="224">
        <f>2012-1938</f>
        <v>74</v>
      </c>
      <c r="E1865" s="225">
        <v>14053</v>
      </c>
      <c r="F1865" s="232">
        <v>2148064</v>
      </c>
      <c r="G1865" s="227" t="s">
        <v>8237</v>
      </c>
      <c r="H1865" s="230" t="s">
        <v>8238</v>
      </c>
      <c r="I1865" s="233" t="s">
        <v>8239</v>
      </c>
      <c r="J1865" s="229" t="s">
        <v>8032</v>
      </c>
      <c r="K1865" s="230"/>
      <c r="L1865" s="231"/>
    </row>
    <row r="1866" spans="1:12" ht="35.25">
      <c r="A1866" s="222">
        <v>1864</v>
      </c>
      <c r="B1866" s="223" t="s">
        <v>8240</v>
      </c>
      <c r="C1866" s="224"/>
      <c r="D1866" s="224">
        <f>2012-1931</f>
        <v>81</v>
      </c>
      <c r="E1866" s="225">
        <v>11535</v>
      </c>
      <c r="F1866" s="231">
        <v>2150914</v>
      </c>
      <c r="G1866" s="227">
        <v>982132831</v>
      </c>
      <c r="H1866" s="223" t="s">
        <v>8241</v>
      </c>
      <c r="I1866" s="228" t="s">
        <v>8242</v>
      </c>
      <c r="J1866" s="229" t="s">
        <v>8032</v>
      </c>
      <c r="K1866" s="224"/>
      <c r="L1866" s="231"/>
    </row>
    <row r="1867" spans="1:12" ht="35.25">
      <c r="A1867" s="222">
        <v>1865</v>
      </c>
      <c r="B1867" s="223" t="s">
        <v>8243</v>
      </c>
      <c r="C1867" s="224"/>
      <c r="D1867" s="224">
        <f>2012-1935</f>
        <v>77</v>
      </c>
      <c r="E1867" s="225">
        <v>13054</v>
      </c>
      <c r="F1867" s="226">
        <v>2176759</v>
      </c>
      <c r="G1867" s="227"/>
      <c r="H1867" s="223" t="s">
        <v>8119</v>
      </c>
      <c r="I1867" s="228"/>
      <c r="J1867" s="229" t="s">
        <v>8032</v>
      </c>
      <c r="K1867" s="230" t="s">
        <v>8121</v>
      </c>
      <c r="L1867" s="231" t="s">
        <v>8122</v>
      </c>
    </row>
    <row r="1868" spans="1:12" ht="35.25">
      <c r="A1868" s="222">
        <v>1866</v>
      </c>
      <c r="B1868" s="223" t="s">
        <v>8244</v>
      </c>
      <c r="C1868" s="224"/>
      <c r="D1868" s="224">
        <f>2012-1930</f>
        <v>82</v>
      </c>
      <c r="E1868" s="225">
        <v>11223</v>
      </c>
      <c r="F1868" s="232">
        <v>2184358</v>
      </c>
      <c r="G1868" s="227"/>
      <c r="H1868" s="230" t="s">
        <v>8245</v>
      </c>
      <c r="I1868" s="233" t="s">
        <v>8246</v>
      </c>
      <c r="J1868" s="229" t="s">
        <v>8032</v>
      </c>
      <c r="K1868" s="230" t="s">
        <v>2626</v>
      </c>
      <c r="L1868" s="231" t="s">
        <v>8033</v>
      </c>
    </row>
    <row r="1869" spans="1:12" ht="170.25">
      <c r="A1869" s="222">
        <v>1867</v>
      </c>
      <c r="B1869" s="223" t="s">
        <v>8247</v>
      </c>
      <c r="C1869" s="224"/>
      <c r="D1869" s="234">
        <f>2012-1943</f>
        <v>69</v>
      </c>
      <c r="E1869" s="225">
        <v>16055</v>
      </c>
      <c r="F1869" s="232">
        <v>2187902</v>
      </c>
      <c r="G1869" s="227">
        <v>972657428</v>
      </c>
      <c r="H1869" s="230" t="s">
        <v>8248</v>
      </c>
      <c r="I1869" s="233" t="s">
        <v>8249</v>
      </c>
      <c r="J1869" s="229" t="s">
        <v>8032</v>
      </c>
      <c r="K1869" s="230" t="s">
        <v>1191</v>
      </c>
      <c r="L1869" s="231">
        <v>982567567</v>
      </c>
    </row>
    <row r="1870" spans="1:12" ht="24">
      <c r="A1870" s="222">
        <v>1868</v>
      </c>
      <c r="B1870" s="223" t="s">
        <v>8250</v>
      </c>
      <c r="C1870" s="224" t="s">
        <v>7704</v>
      </c>
      <c r="D1870" s="224">
        <f>2012-1929</f>
        <v>83</v>
      </c>
      <c r="E1870" s="225">
        <v>10815</v>
      </c>
      <c r="F1870" s="226">
        <v>2216682</v>
      </c>
      <c r="G1870" s="227" t="s">
        <v>8251</v>
      </c>
      <c r="H1870" s="223" t="s">
        <v>4582</v>
      </c>
      <c r="I1870" s="228" t="s">
        <v>8252</v>
      </c>
      <c r="J1870" s="229" t="s">
        <v>8032</v>
      </c>
      <c r="K1870" s="230" t="s">
        <v>8253</v>
      </c>
      <c r="L1870" s="231" t="s">
        <v>8254</v>
      </c>
    </row>
    <row r="1871" spans="1:12" ht="57.75">
      <c r="A1871" s="222">
        <v>1869</v>
      </c>
      <c r="B1871" s="223" t="s">
        <v>8255</v>
      </c>
      <c r="C1871" s="224"/>
      <c r="D1871" s="224">
        <f>2012-1943</f>
        <v>69</v>
      </c>
      <c r="E1871" s="225">
        <v>16008</v>
      </c>
      <c r="F1871" s="226">
        <v>2247562</v>
      </c>
      <c r="G1871" s="227"/>
      <c r="H1871" s="223" t="s">
        <v>8191</v>
      </c>
      <c r="I1871" s="228" t="s">
        <v>8192</v>
      </c>
      <c r="J1871" s="229" t="s">
        <v>8032</v>
      </c>
      <c r="K1871" s="230" t="s">
        <v>8256</v>
      </c>
      <c r="L1871" s="231" t="s">
        <v>8190</v>
      </c>
    </row>
    <row r="1872" spans="1:12" ht="46.5">
      <c r="A1872" s="222">
        <v>1870</v>
      </c>
      <c r="B1872" s="223" t="s">
        <v>8257</v>
      </c>
      <c r="C1872" s="224" t="s">
        <v>8258</v>
      </c>
      <c r="D1872" s="224">
        <v>70</v>
      </c>
      <c r="E1872" s="225">
        <v>15542</v>
      </c>
      <c r="F1872" s="232">
        <v>2275950</v>
      </c>
      <c r="G1872" s="227" t="s">
        <v>8259</v>
      </c>
      <c r="H1872" s="230" t="s">
        <v>8260</v>
      </c>
      <c r="I1872" s="228" t="s">
        <v>8261</v>
      </c>
      <c r="J1872" s="229" t="s">
        <v>8032</v>
      </c>
      <c r="K1872" s="230" t="s">
        <v>8262</v>
      </c>
      <c r="L1872" s="231" t="s">
        <v>8263</v>
      </c>
    </row>
    <row r="1873" spans="1:12" ht="226.5">
      <c r="A1873" s="222">
        <v>1871</v>
      </c>
      <c r="B1873" s="223" t="s">
        <v>8264</v>
      </c>
      <c r="C1873" s="224" t="s">
        <v>8258</v>
      </c>
      <c r="D1873" s="234">
        <f>2012-1936</f>
        <v>76</v>
      </c>
      <c r="E1873" s="225">
        <v>13331</v>
      </c>
      <c r="F1873" s="232">
        <v>2314755</v>
      </c>
      <c r="G1873" s="227">
        <v>961609700</v>
      </c>
      <c r="H1873" s="230" t="s">
        <v>8248</v>
      </c>
      <c r="I1873" s="233" t="s">
        <v>8265</v>
      </c>
      <c r="J1873" s="229" t="s">
        <v>8032</v>
      </c>
      <c r="K1873" s="230" t="s">
        <v>8266</v>
      </c>
      <c r="L1873" s="231">
        <v>984465123</v>
      </c>
    </row>
    <row r="1874" spans="1:12" ht="57.75">
      <c r="A1874" s="222">
        <v>1872</v>
      </c>
      <c r="B1874" s="223" t="s">
        <v>8267</v>
      </c>
      <c r="C1874" s="224" t="s">
        <v>8268</v>
      </c>
      <c r="D1874" s="224">
        <f>2012-1935</f>
        <v>77</v>
      </c>
      <c r="E1874" s="225">
        <v>13140</v>
      </c>
      <c r="F1874" s="226">
        <v>2319903</v>
      </c>
      <c r="G1874" s="227" t="s">
        <v>8269</v>
      </c>
      <c r="H1874" s="223" t="s">
        <v>8270</v>
      </c>
      <c r="I1874" s="228" t="s">
        <v>8271</v>
      </c>
      <c r="J1874" s="229" t="s">
        <v>8032</v>
      </c>
      <c r="K1874" s="230"/>
      <c r="L1874" s="231"/>
    </row>
    <row r="1875" spans="1:12" ht="35.25">
      <c r="A1875" s="222">
        <v>1873</v>
      </c>
      <c r="B1875" s="223" t="s">
        <v>8272</v>
      </c>
      <c r="C1875" s="224"/>
      <c r="D1875" s="224">
        <f>2012-1946</f>
        <v>66</v>
      </c>
      <c r="E1875" s="225">
        <v>16885</v>
      </c>
      <c r="F1875" s="226">
        <v>2330581</v>
      </c>
      <c r="G1875" s="227">
        <v>981782768</v>
      </c>
      <c r="H1875" s="223" t="s">
        <v>8098</v>
      </c>
      <c r="I1875" s="228" t="s">
        <v>8099</v>
      </c>
      <c r="J1875" s="229" t="s">
        <v>8032</v>
      </c>
      <c r="K1875" s="230" t="s">
        <v>8081</v>
      </c>
      <c r="L1875" s="231">
        <v>983846351</v>
      </c>
    </row>
    <row r="1876" spans="1:12" ht="114">
      <c r="A1876" s="222">
        <v>1874</v>
      </c>
      <c r="B1876" s="223" t="s">
        <v>8273</v>
      </c>
      <c r="C1876" s="224" t="s">
        <v>8274</v>
      </c>
      <c r="D1876" s="234">
        <f>2012-1936</f>
        <v>76</v>
      </c>
      <c r="E1876" s="225">
        <v>13301</v>
      </c>
      <c r="F1876" s="232">
        <v>2356231</v>
      </c>
      <c r="G1876" s="227">
        <v>984456545</v>
      </c>
      <c r="H1876" s="230" t="s">
        <v>8275</v>
      </c>
      <c r="I1876" s="233" t="s">
        <v>8276</v>
      </c>
      <c r="J1876" s="229" t="s">
        <v>8032</v>
      </c>
      <c r="K1876" s="230" t="s">
        <v>8277</v>
      </c>
      <c r="L1876" s="231">
        <v>984456545</v>
      </c>
    </row>
    <row r="1877" spans="1:12" ht="57.75">
      <c r="A1877" s="222">
        <v>1875</v>
      </c>
      <c r="B1877" s="223" t="s">
        <v>8278</v>
      </c>
      <c r="C1877" s="224"/>
      <c r="D1877" s="224">
        <f>2012-1945</f>
        <v>67</v>
      </c>
      <c r="E1877" s="225">
        <v>16491</v>
      </c>
      <c r="F1877" s="226">
        <v>2498957</v>
      </c>
      <c r="G1877" s="227">
        <v>647929</v>
      </c>
      <c r="H1877" s="223" t="s">
        <v>8279</v>
      </c>
      <c r="I1877" s="228" t="s">
        <v>8280</v>
      </c>
      <c r="J1877" s="229" t="s">
        <v>8032</v>
      </c>
      <c r="K1877" s="230" t="s">
        <v>8081</v>
      </c>
      <c r="L1877" s="231">
        <v>983846351</v>
      </c>
    </row>
    <row r="1878" spans="1:12" ht="57.75">
      <c r="A1878" s="222">
        <v>1876</v>
      </c>
      <c r="B1878" s="223" t="s">
        <v>8281</v>
      </c>
      <c r="C1878" s="224"/>
      <c r="D1878" s="224">
        <f>2012-1928</f>
        <v>84</v>
      </c>
      <c r="E1878" s="225">
        <v>10231</v>
      </c>
      <c r="F1878" s="226">
        <v>2511924</v>
      </c>
      <c r="G1878" s="227"/>
      <c r="H1878" s="223" t="s">
        <v>8282</v>
      </c>
      <c r="I1878" s="228" t="s">
        <v>8283</v>
      </c>
      <c r="J1878" s="229" t="s">
        <v>8032</v>
      </c>
      <c r="K1878" s="230"/>
      <c r="L1878" s="231"/>
    </row>
    <row r="1879" spans="1:12" ht="80.25">
      <c r="A1879" s="222">
        <v>1877</v>
      </c>
      <c r="B1879" s="223" t="s">
        <v>8284</v>
      </c>
      <c r="C1879" s="224"/>
      <c r="D1879" s="224">
        <v>82</v>
      </c>
      <c r="E1879" s="225">
        <v>11132</v>
      </c>
      <c r="F1879" s="232">
        <v>2514324</v>
      </c>
      <c r="G1879" s="227" t="s">
        <v>8285</v>
      </c>
      <c r="H1879" s="230" t="s">
        <v>8286</v>
      </c>
      <c r="I1879" s="228" t="s">
        <v>8287</v>
      </c>
      <c r="J1879" s="229" t="s">
        <v>8032</v>
      </c>
      <c r="K1879" s="230" t="s">
        <v>8288</v>
      </c>
      <c r="L1879" s="231" t="s">
        <v>8289</v>
      </c>
    </row>
    <row r="1880" spans="1:12" ht="24">
      <c r="A1880" s="222">
        <v>1878</v>
      </c>
      <c r="B1880" s="223" t="s">
        <v>8290</v>
      </c>
      <c r="C1880" s="224" t="s">
        <v>506</v>
      </c>
      <c r="D1880" s="224">
        <f>2012-1936</f>
        <v>76</v>
      </c>
      <c r="E1880" s="225">
        <v>13385</v>
      </c>
      <c r="F1880" s="226">
        <v>2518535</v>
      </c>
      <c r="G1880" s="227">
        <v>21647165</v>
      </c>
      <c r="H1880" s="223" t="s">
        <v>8291</v>
      </c>
      <c r="I1880" s="228" t="s">
        <v>8187</v>
      </c>
      <c r="J1880" s="229" t="s">
        <v>8032</v>
      </c>
      <c r="K1880" s="230" t="s">
        <v>8292</v>
      </c>
      <c r="L1880" s="231">
        <v>21647165</v>
      </c>
    </row>
    <row r="1881" spans="1:12" ht="69">
      <c r="A1881" s="222">
        <v>1879</v>
      </c>
      <c r="B1881" s="223" t="s">
        <v>8293</v>
      </c>
      <c r="C1881" s="224" t="s">
        <v>530</v>
      </c>
      <c r="D1881" s="224">
        <v>74</v>
      </c>
      <c r="E1881" s="225">
        <v>14108</v>
      </c>
      <c r="F1881" s="232">
        <v>2523798</v>
      </c>
      <c r="G1881" s="227" t="s">
        <v>8038</v>
      </c>
      <c r="H1881" s="230" t="s">
        <v>4281</v>
      </c>
      <c r="I1881" s="228" t="s">
        <v>8039</v>
      </c>
      <c r="J1881" s="229" t="s">
        <v>8032</v>
      </c>
      <c r="K1881" s="230" t="s">
        <v>8294</v>
      </c>
      <c r="L1881" s="231" t="s">
        <v>8295</v>
      </c>
    </row>
    <row r="1882" spans="1:12" ht="24">
      <c r="A1882" s="222">
        <v>1880</v>
      </c>
      <c r="B1882" s="223" t="s">
        <v>8296</v>
      </c>
      <c r="C1882" s="224"/>
      <c r="D1882" s="224">
        <f>2012-1942</f>
        <v>70</v>
      </c>
      <c r="E1882" s="225">
        <v>15470</v>
      </c>
      <c r="F1882" s="226">
        <v>2530196</v>
      </c>
      <c r="G1882" s="227"/>
      <c r="H1882" s="223" t="s">
        <v>8166</v>
      </c>
      <c r="I1882" s="228"/>
      <c r="J1882" s="229" t="s">
        <v>8032</v>
      </c>
      <c r="K1882" s="230" t="s">
        <v>8168</v>
      </c>
      <c r="L1882" s="231" t="s">
        <v>8169</v>
      </c>
    </row>
    <row r="1883" spans="1:12" ht="102.75">
      <c r="A1883" s="222">
        <v>1881</v>
      </c>
      <c r="B1883" s="223" t="s">
        <v>8297</v>
      </c>
      <c r="C1883" s="224"/>
      <c r="D1883" s="224">
        <v>84</v>
      </c>
      <c r="E1883" s="225">
        <v>10546</v>
      </c>
      <c r="F1883" s="232">
        <v>2655743</v>
      </c>
      <c r="G1883" s="227" t="s">
        <v>8216</v>
      </c>
      <c r="H1883" s="230" t="s">
        <v>8217</v>
      </c>
      <c r="I1883" s="228" t="s">
        <v>8218</v>
      </c>
      <c r="J1883" s="229" t="s">
        <v>8032</v>
      </c>
      <c r="K1883" s="230" t="s">
        <v>8219</v>
      </c>
      <c r="L1883" s="231" t="s">
        <v>8216</v>
      </c>
    </row>
    <row r="1884" spans="1:12" ht="215.25">
      <c r="A1884" s="222">
        <v>1882</v>
      </c>
      <c r="B1884" s="223" t="s">
        <v>8298</v>
      </c>
      <c r="C1884" s="224" t="s">
        <v>8299</v>
      </c>
      <c r="D1884" s="224">
        <f>2012-1936</f>
        <v>76</v>
      </c>
      <c r="E1884" s="225">
        <v>13157</v>
      </c>
      <c r="F1884" s="232">
        <v>2825818</v>
      </c>
      <c r="G1884" s="227" t="s">
        <v>8300</v>
      </c>
      <c r="H1884" s="230" t="s">
        <v>8301</v>
      </c>
      <c r="I1884" s="233" t="s">
        <v>8302</v>
      </c>
      <c r="J1884" s="229" t="s">
        <v>8032</v>
      </c>
      <c r="K1884" s="230" t="s">
        <v>8303</v>
      </c>
      <c r="L1884" s="231" t="s">
        <v>8304</v>
      </c>
    </row>
    <row r="1885" spans="1:12" ht="57.75">
      <c r="A1885" s="222">
        <v>1883</v>
      </c>
      <c r="B1885" s="223" t="s">
        <v>8305</v>
      </c>
      <c r="C1885" s="224"/>
      <c r="D1885" s="224">
        <f>2012-1932</f>
        <v>80</v>
      </c>
      <c r="E1885" s="225">
        <v>11923</v>
      </c>
      <c r="F1885" s="226">
        <v>2912905</v>
      </c>
      <c r="G1885" s="227"/>
      <c r="H1885" s="223" t="s">
        <v>8306</v>
      </c>
      <c r="I1885" s="228" t="s">
        <v>8307</v>
      </c>
      <c r="J1885" s="229" t="s">
        <v>8032</v>
      </c>
      <c r="K1885" s="230" t="s">
        <v>8121</v>
      </c>
      <c r="L1885" s="231" t="s">
        <v>8122</v>
      </c>
    </row>
    <row r="1886" spans="1:12" ht="57.75">
      <c r="A1886" s="222">
        <v>1884</v>
      </c>
      <c r="B1886" s="223" t="s">
        <v>8308</v>
      </c>
      <c r="C1886" s="224"/>
      <c r="D1886" s="224">
        <f>2012-1934</f>
        <v>78</v>
      </c>
      <c r="E1886" s="225">
        <v>12737</v>
      </c>
      <c r="F1886" s="226">
        <v>2960121</v>
      </c>
      <c r="G1886" s="227"/>
      <c r="H1886" s="223" t="s">
        <v>8282</v>
      </c>
      <c r="I1886" s="228" t="s">
        <v>8283</v>
      </c>
      <c r="J1886" s="229" t="s">
        <v>8032</v>
      </c>
      <c r="K1886" s="230"/>
      <c r="L1886" s="231"/>
    </row>
    <row r="1887" spans="1:12" ht="35.25">
      <c r="A1887" s="222">
        <v>1885</v>
      </c>
      <c r="B1887" s="223" t="s">
        <v>8309</v>
      </c>
      <c r="C1887" s="224" t="s">
        <v>8310</v>
      </c>
      <c r="D1887" s="224">
        <f>2012-1928</f>
        <v>84</v>
      </c>
      <c r="E1887" s="225">
        <v>10508</v>
      </c>
      <c r="F1887" s="226">
        <v>3276794</v>
      </c>
      <c r="G1887" s="227">
        <v>961834448</v>
      </c>
      <c r="H1887" s="223" t="s">
        <v>8311</v>
      </c>
      <c r="I1887" s="228" t="s">
        <v>8312</v>
      </c>
      <c r="J1887" s="229" t="s">
        <v>8032</v>
      </c>
      <c r="K1887" s="230" t="s">
        <v>8027</v>
      </c>
      <c r="L1887" s="231">
        <v>21654870</v>
      </c>
    </row>
    <row r="1888" spans="1:12" ht="46.5">
      <c r="A1888" s="222">
        <v>1886</v>
      </c>
      <c r="B1888" s="223" t="s">
        <v>8313</v>
      </c>
      <c r="C1888" s="224"/>
      <c r="D1888" s="224">
        <f>2012-1928</f>
        <v>84</v>
      </c>
      <c r="E1888" s="225">
        <v>10338</v>
      </c>
      <c r="F1888" s="232">
        <v>3276807</v>
      </c>
      <c r="G1888" s="227" t="s">
        <v>8314</v>
      </c>
      <c r="H1888" s="230" t="s">
        <v>8315</v>
      </c>
      <c r="I1888" s="233" t="s">
        <v>8316</v>
      </c>
      <c r="J1888" s="229" t="s">
        <v>8032</v>
      </c>
      <c r="K1888" s="230" t="s">
        <v>8317</v>
      </c>
      <c r="L1888" s="231" t="s">
        <v>8318</v>
      </c>
    </row>
    <row r="1889" spans="1:12" ht="80.25">
      <c r="A1889" s="222">
        <v>1887</v>
      </c>
      <c r="B1889" s="223" t="s">
        <v>8319</v>
      </c>
      <c r="C1889" s="224"/>
      <c r="D1889" s="224">
        <f>2012-1933</f>
        <v>79</v>
      </c>
      <c r="E1889" s="225">
        <v>12177</v>
      </c>
      <c r="F1889" s="226">
        <v>3321557</v>
      </c>
      <c r="G1889" s="227" t="s">
        <v>8320</v>
      </c>
      <c r="H1889" s="223" t="s">
        <v>8321</v>
      </c>
      <c r="I1889" s="228" t="s">
        <v>8322</v>
      </c>
      <c r="J1889" s="229" t="s">
        <v>8032</v>
      </c>
      <c r="K1889" s="230"/>
      <c r="L1889" s="231"/>
    </row>
    <row r="1890" spans="1:12" ht="57.75">
      <c r="A1890" s="222">
        <v>1888</v>
      </c>
      <c r="B1890" s="223" t="s">
        <v>8323</v>
      </c>
      <c r="C1890" s="224" t="s">
        <v>8324</v>
      </c>
      <c r="D1890" s="234">
        <f>2012-1933</f>
        <v>79</v>
      </c>
      <c r="E1890" s="225">
        <v>12198</v>
      </c>
      <c r="F1890" s="232">
        <v>3364997</v>
      </c>
      <c r="G1890" s="227">
        <v>984460655</v>
      </c>
      <c r="H1890" s="230" t="s">
        <v>8325</v>
      </c>
      <c r="I1890" s="233" t="s">
        <v>8326</v>
      </c>
      <c r="J1890" s="229" t="s">
        <v>8032</v>
      </c>
      <c r="K1890" s="230" t="s">
        <v>8327</v>
      </c>
      <c r="L1890" s="231">
        <v>984460655</v>
      </c>
    </row>
    <row r="1891" spans="1:12" ht="46.5">
      <c r="A1891" s="222">
        <v>1889</v>
      </c>
      <c r="B1891" s="223" t="s">
        <v>8328</v>
      </c>
      <c r="C1891" s="224"/>
      <c r="D1891" s="224">
        <f>2012-1932</f>
        <v>80</v>
      </c>
      <c r="E1891" s="225">
        <v>11709</v>
      </c>
      <c r="F1891" s="226">
        <v>3584722</v>
      </c>
      <c r="G1891" s="227"/>
      <c r="H1891" s="223" t="s">
        <v>8329</v>
      </c>
      <c r="I1891" s="228" t="s">
        <v>8330</v>
      </c>
      <c r="J1891" s="229" t="s">
        <v>8032</v>
      </c>
      <c r="K1891" s="230" t="s">
        <v>8331</v>
      </c>
      <c r="L1891" s="231">
        <v>982572310</v>
      </c>
    </row>
    <row r="1892" spans="1:12" ht="46.5">
      <c r="A1892" s="222">
        <v>1890</v>
      </c>
      <c r="B1892" s="223" t="s">
        <v>8332</v>
      </c>
      <c r="C1892" s="224"/>
      <c r="D1892" s="224">
        <f>2012-1942</f>
        <v>70</v>
      </c>
      <c r="E1892" s="225">
        <v>15569</v>
      </c>
      <c r="F1892" s="226">
        <v>3846768</v>
      </c>
      <c r="G1892" s="227">
        <v>985649797</v>
      </c>
      <c r="H1892" s="223" t="s">
        <v>8333</v>
      </c>
      <c r="I1892" s="228" t="s">
        <v>7921</v>
      </c>
      <c r="J1892" s="229" t="s">
        <v>8032</v>
      </c>
      <c r="K1892" s="230" t="s">
        <v>8334</v>
      </c>
      <c r="L1892" s="231"/>
    </row>
    <row r="1893" spans="1:12" ht="80.25">
      <c r="A1893" s="222">
        <v>1891</v>
      </c>
      <c r="B1893" s="223" t="s">
        <v>8335</v>
      </c>
      <c r="C1893" s="224" t="s">
        <v>8336</v>
      </c>
      <c r="D1893" s="224">
        <f>2012-1924</f>
        <v>88</v>
      </c>
      <c r="E1893" s="225">
        <v>8890</v>
      </c>
      <c r="F1893" s="226">
        <v>3888386</v>
      </c>
      <c r="G1893" s="227" t="s">
        <v>8152</v>
      </c>
      <c r="H1893" s="223" t="s">
        <v>8153</v>
      </c>
      <c r="I1893" s="228" t="s">
        <v>8154</v>
      </c>
      <c r="J1893" s="229" t="s">
        <v>8032</v>
      </c>
      <c r="K1893" s="223" t="s">
        <v>8155</v>
      </c>
      <c r="L1893" s="228" t="s">
        <v>8152</v>
      </c>
    </row>
    <row r="1894" spans="1:12" ht="80.25">
      <c r="A1894" s="222">
        <v>1892</v>
      </c>
      <c r="B1894" s="223" t="s">
        <v>8337</v>
      </c>
      <c r="C1894" s="224"/>
      <c r="D1894" s="224">
        <f>2012-1926</f>
        <v>86</v>
      </c>
      <c r="E1894" s="225">
        <v>9556</v>
      </c>
      <c r="F1894" s="226">
        <v>3926012</v>
      </c>
      <c r="G1894" s="227"/>
      <c r="H1894" s="223" t="s">
        <v>3585</v>
      </c>
      <c r="I1894" s="228" t="s">
        <v>8338</v>
      </c>
      <c r="J1894" s="229" t="s">
        <v>8032</v>
      </c>
      <c r="K1894" s="230" t="s">
        <v>8339</v>
      </c>
      <c r="L1894" s="231" t="s">
        <v>8340</v>
      </c>
    </row>
    <row r="1895" spans="1:12" ht="125.25">
      <c r="A1895" s="222">
        <v>1893</v>
      </c>
      <c r="B1895" s="223" t="s">
        <v>8341</v>
      </c>
      <c r="C1895" s="224"/>
      <c r="D1895" s="224">
        <f>2012-1928</f>
        <v>84</v>
      </c>
      <c r="E1895" s="225">
        <v>10332</v>
      </c>
      <c r="F1895" s="226">
        <v>5025764</v>
      </c>
      <c r="G1895" s="227" t="s">
        <v>8342</v>
      </c>
      <c r="H1895" s="223" t="s">
        <v>8343</v>
      </c>
      <c r="I1895" s="228" t="s">
        <v>8210</v>
      </c>
      <c r="J1895" s="229" t="s">
        <v>8032</v>
      </c>
      <c r="K1895" s="230" t="s">
        <v>8344</v>
      </c>
      <c r="L1895" s="231" t="s">
        <v>8342</v>
      </c>
    </row>
    <row r="1896" spans="1:12" ht="35.25">
      <c r="A1896" s="222">
        <v>1894</v>
      </c>
      <c r="B1896" s="223" t="s">
        <v>8345</v>
      </c>
      <c r="C1896" s="224"/>
      <c r="D1896" s="224">
        <f>2012-1944</f>
        <v>68</v>
      </c>
      <c r="E1896" s="225">
        <v>16173</v>
      </c>
      <c r="F1896" s="226">
        <v>5929610</v>
      </c>
      <c r="G1896" s="227"/>
      <c r="H1896" s="223" t="s">
        <v>8042</v>
      </c>
      <c r="I1896" s="228" t="s">
        <v>8346</v>
      </c>
      <c r="J1896" s="229" t="s">
        <v>8032</v>
      </c>
      <c r="K1896" s="230" t="s">
        <v>8347</v>
      </c>
      <c r="L1896" s="231"/>
    </row>
    <row r="1897" spans="1:12" ht="57.75">
      <c r="A1897" s="222">
        <v>1895</v>
      </c>
      <c r="B1897" s="223" t="s">
        <v>8348</v>
      </c>
      <c r="C1897" s="224"/>
      <c r="D1897" s="224">
        <f>2012-1933</f>
        <v>79</v>
      </c>
      <c r="E1897" s="225">
        <v>12373</v>
      </c>
      <c r="F1897" s="226">
        <v>6219861</v>
      </c>
      <c r="G1897" s="227"/>
      <c r="H1897" s="223" t="s">
        <v>8349</v>
      </c>
      <c r="I1897" s="228" t="s">
        <v>8350</v>
      </c>
      <c r="J1897" s="229" t="s">
        <v>8032</v>
      </c>
      <c r="K1897" s="230" t="s">
        <v>8351</v>
      </c>
      <c r="L1897" s="231">
        <v>982687259</v>
      </c>
    </row>
    <row r="1898" spans="1:12" ht="136.5">
      <c r="A1898" s="222">
        <v>1896</v>
      </c>
      <c r="B1898" s="223" t="s">
        <v>8352</v>
      </c>
      <c r="C1898" s="224" t="s">
        <v>552</v>
      </c>
      <c r="D1898" s="234">
        <f>2012-1938</f>
        <v>74</v>
      </c>
      <c r="E1898" s="225">
        <v>14017</v>
      </c>
      <c r="F1898" s="232">
        <v>6589301</v>
      </c>
      <c r="G1898" s="227">
        <v>984460655</v>
      </c>
      <c r="H1898" s="230" t="s">
        <v>8353</v>
      </c>
      <c r="I1898" s="233" t="s">
        <v>8354</v>
      </c>
      <c r="J1898" s="229" t="s">
        <v>8032</v>
      </c>
      <c r="K1898" s="230" t="s">
        <v>8327</v>
      </c>
      <c r="L1898" s="231">
        <v>984460655</v>
      </c>
    </row>
    <row r="1899" spans="1:12" ht="69">
      <c r="A1899" s="222">
        <v>1897</v>
      </c>
      <c r="B1899" s="223" t="s">
        <v>8355</v>
      </c>
      <c r="C1899" s="224" t="s">
        <v>8356</v>
      </c>
      <c r="D1899" s="234">
        <f>2012-1941</f>
        <v>71</v>
      </c>
      <c r="E1899" s="225">
        <v>15161</v>
      </c>
      <c r="F1899" s="232">
        <v>6771190</v>
      </c>
      <c r="G1899" s="227">
        <v>984460655</v>
      </c>
      <c r="H1899" s="230" t="s">
        <v>8357</v>
      </c>
      <c r="I1899" s="233" t="s">
        <v>8358</v>
      </c>
      <c r="J1899" s="229" t="s">
        <v>8032</v>
      </c>
      <c r="K1899" s="230" t="s">
        <v>8359</v>
      </c>
      <c r="L1899" s="231">
        <v>984460655</v>
      </c>
    </row>
    <row r="1900" spans="1:12" ht="35.25">
      <c r="A1900" s="222">
        <v>1898</v>
      </c>
      <c r="B1900" s="223" t="s">
        <v>8360</v>
      </c>
      <c r="C1900" s="224"/>
      <c r="D1900" s="224">
        <f>2012-1930</f>
        <v>82</v>
      </c>
      <c r="E1900" s="225">
        <v>11305</v>
      </c>
      <c r="F1900" s="226">
        <v>6993988</v>
      </c>
      <c r="G1900" s="227">
        <v>984769892</v>
      </c>
      <c r="H1900" s="223" t="s">
        <v>8361</v>
      </c>
      <c r="I1900" s="228" t="s">
        <v>8062</v>
      </c>
      <c r="J1900" s="229" t="s">
        <v>8032</v>
      </c>
      <c r="K1900" s="230" t="s">
        <v>8362</v>
      </c>
      <c r="L1900" s="231"/>
    </row>
    <row r="1901" spans="1:12" ht="69">
      <c r="A1901" s="222">
        <v>1899</v>
      </c>
      <c r="B1901" s="223" t="s">
        <v>8363</v>
      </c>
      <c r="C1901" s="224"/>
      <c r="D1901" s="234">
        <f>2012-1928</f>
        <v>84</v>
      </c>
      <c r="E1901" s="225">
        <v>10487</v>
      </c>
      <c r="F1901" s="232">
        <v>97276</v>
      </c>
      <c r="G1901" s="227">
        <v>653704</v>
      </c>
      <c r="H1901" s="230" t="s">
        <v>8364</v>
      </c>
      <c r="I1901" s="233" t="s">
        <v>8365</v>
      </c>
      <c r="J1901" s="229" t="s">
        <v>8366</v>
      </c>
      <c r="K1901" s="230" t="s">
        <v>8367</v>
      </c>
      <c r="L1901" s="231">
        <v>653704</v>
      </c>
    </row>
    <row r="1902" spans="1:12" ht="24">
      <c r="A1902" s="222">
        <v>1900</v>
      </c>
      <c r="B1902" s="223" t="s">
        <v>8368</v>
      </c>
      <c r="C1902" s="224" t="s">
        <v>8369</v>
      </c>
      <c r="D1902" s="224">
        <v>84</v>
      </c>
      <c r="E1902" s="225">
        <v>10406</v>
      </c>
      <c r="F1902" s="232">
        <v>104642</v>
      </c>
      <c r="G1902" s="227"/>
      <c r="H1902" s="230" t="s">
        <v>8370</v>
      </c>
      <c r="I1902" s="233" t="s">
        <v>8371</v>
      </c>
      <c r="J1902" s="229" t="s">
        <v>8366</v>
      </c>
      <c r="K1902" s="230" t="s">
        <v>4338</v>
      </c>
      <c r="L1902" s="231" t="s">
        <v>8372</v>
      </c>
    </row>
    <row r="1903" spans="1:12" ht="46.5">
      <c r="A1903" s="222">
        <v>1901</v>
      </c>
      <c r="B1903" s="223" t="s">
        <v>8373</v>
      </c>
      <c r="C1903" s="224"/>
      <c r="D1903" s="224">
        <f>2012-1930</f>
        <v>82</v>
      </c>
      <c r="E1903" s="225">
        <v>11300</v>
      </c>
      <c r="F1903" s="226">
        <v>105403</v>
      </c>
      <c r="G1903" s="227" t="s">
        <v>8374</v>
      </c>
      <c r="H1903" s="223" t="s">
        <v>8375</v>
      </c>
      <c r="I1903" s="228" t="s">
        <v>8376</v>
      </c>
      <c r="J1903" s="229" t="s">
        <v>8366</v>
      </c>
      <c r="K1903" s="230"/>
      <c r="L1903" s="231"/>
    </row>
    <row r="1904" spans="1:12" ht="46.5">
      <c r="A1904" s="222">
        <v>1902</v>
      </c>
      <c r="B1904" s="223" t="s">
        <v>8377</v>
      </c>
      <c r="C1904" s="224"/>
      <c r="D1904" s="224">
        <f>2012-1926</f>
        <v>86</v>
      </c>
      <c r="E1904" s="225">
        <v>9802</v>
      </c>
      <c r="F1904" s="226">
        <v>143667</v>
      </c>
      <c r="G1904" s="227" t="s">
        <v>8374</v>
      </c>
      <c r="H1904" s="263" t="s">
        <v>8375</v>
      </c>
      <c r="I1904" s="228" t="s">
        <v>8376</v>
      </c>
      <c r="J1904" s="229" t="s">
        <v>8366</v>
      </c>
      <c r="K1904" s="230"/>
      <c r="L1904" s="231"/>
    </row>
    <row r="1905" spans="1:12" ht="91.5">
      <c r="A1905" s="222">
        <v>1903</v>
      </c>
      <c r="B1905" s="223" t="s">
        <v>8378</v>
      </c>
      <c r="C1905" s="224" t="s">
        <v>508</v>
      </c>
      <c r="D1905" s="224">
        <f>2012-1934</f>
        <v>78</v>
      </c>
      <c r="E1905" s="225">
        <v>12668</v>
      </c>
      <c r="F1905" s="232">
        <v>154264</v>
      </c>
      <c r="G1905" s="227" t="s">
        <v>8379</v>
      </c>
      <c r="H1905" s="230" t="s">
        <v>8380</v>
      </c>
      <c r="I1905" s="233" t="s">
        <v>8381</v>
      </c>
      <c r="J1905" s="229" t="s">
        <v>8366</v>
      </c>
      <c r="K1905" s="230" t="s">
        <v>8382</v>
      </c>
      <c r="L1905" s="231" t="s">
        <v>8383</v>
      </c>
    </row>
    <row r="1906" spans="1:12" ht="57.75">
      <c r="A1906" s="222">
        <v>1904</v>
      </c>
      <c r="B1906" s="223" t="s">
        <v>8384</v>
      </c>
      <c r="C1906" s="224"/>
      <c r="D1906" s="224">
        <f>2012-1940</f>
        <v>72</v>
      </c>
      <c r="E1906" s="225">
        <v>14902</v>
      </c>
      <c r="F1906" s="231">
        <v>170759</v>
      </c>
      <c r="G1906" s="227">
        <v>981161984</v>
      </c>
      <c r="H1906" s="223" t="s">
        <v>8385</v>
      </c>
      <c r="I1906" s="228" t="s">
        <v>8386</v>
      </c>
      <c r="J1906" s="229" t="s">
        <v>8366</v>
      </c>
      <c r="K1906" s="224"/>
      <c r="L1906" s="231"/>
    </row>
    <row r="1907" spans="1:12" ht="136.5">
      <c r="A1907" s="222">
        <v>1905</v>
      </c>
      <c r="B1907" s="223" t="s">
        <v>8387</v>
      </c>
      <c r="C1907" s="224"/>
      <c r="D1907" s="224">
        <f>2012-1930</f>
        <v>82</v>
      </c>
      <c r="E1907" s="225">
        <v>11156</v>
      </c>
      <c r="F1907" s="226">
        <v>172688</v>
      </c>
      <c r="G1907" s="227"/>
      <c r="H1907" s="223" t="s">
        <v>8388</v>
      </c>
      <c r="I1907" s="228" t="s">
        <v>8389</v>
      </c>
      <c r="J1907" s="229" t="s">
        <v>8366</v>
      </c>
      <c r="K1907" s="230" t="s">
        <v>4338</v>
      </c>
      <c r="L1907" s="231" t="s">
        <v>8390</v>
      </c>
    </row>
    <row r="1908" spans="1:12" ht="80.25">
      <c r="A1908" s="222">
        <v>1906</v>
      </c>
      <c r="B1908" s="223" t="s">
        <v>8391</v>
      </c>
      <c r="C1908" s="224" t="s">
        <v>8392</v>
      </c>
      <c r="D1908" s="224">
        <f>2012-1929</f>
        <v>83</v>
      </c>
      <c r="E1908" s="225">
        <v>10607</v>
      </c>
      <c r="F1908" s="226">
        <v>178273</v>
      </c>
      <c r="G1908" s="227" t="s">
        <v>3441</v>
      </c>
      <c r="H1908" s="223" t="s">
        <v>8393</v>
      </c>
      <c r="I1908" s="228" t="s">
        <v>8394</v>
      </c>
      <c r="J1908" s="229" t="s">
        <v>8366</v>
      </c>
      <c r="K1908" s="230" t="s">
        <v>8395</v>
      </c>
      <c r="L1908" s="231" t="s">
        <v>3441</v>
      </c>
    </row>
    <row r="1909" spans="1:12" ht="69">
      <c r="A1909" s="222">
        <v>1907</v>
      </c>
      <c r="B1909" s="223" t="s">
        <v>8396</v>
      </c>
      <c r="C1909" s="224" t="s">
        <v>594</v>
      </c>
      <c r="D1909" s="224">
        <f>2012-1934</f>
        <v>78</v>
      </c>
      <c r="E1909" s="225">
        <v>12465</v>
      </c>
      <c r="F1909" s="226">
        <v>210567</v>
      </c>
      <c r="G1909" s="227" t="s">
        <v>8397</v>
      </c>
      <c r="H1909" s="223" t="s">
        <v>8398</v>
      </c>
      <c r="I1909" s="228" t="s">
        <v>8399</v>
      </c>
      <c r="J1909" s="229" t="s">
        <v>8366</v>
      </c>
      <c r="K1909" s="230" t="s">
        <v>575</v>
      </c>
      <c r="L1909" s="231" t="s">
        <v>8400</v>
      </c>
    </row>
    <row r="1910" spans="1:12" ht="35.25">
      <c r="A1910" s="222">
        <v>1908</v>
      </c>
      <c r="B1910" s="223" t="s">
        <v>8401</v>
      </c>
      <c r="C1910" s="224"/>
      <c r="D1910" s="224">
        <f>2012-1940</f>
        <v>72</v>
      </c>
      <c r="E1910" s="225">
        <v>14772</v>
      </c>
      <c r="F1910" s="232">
        <v>234547</v>
      </c>
      <c r="G1910" s="227"/>
      <c r="H1910" s="230" t="s">
        <v>8402</v>
      </c>
      <c r="I1910" s="233" t="s">
        <v>8403</v>
      </c>
      <c r="J1910" s="229" t="s">
        <v>8366</v>
      </c>
      <c r="K1910" s="230"/>
      <c r="L1910" s="231"/>
    </row>
    <row r="1911" spans="1:12" ht="35.25">
      <c r="A1911" s="222">
        <v>1909</v>
      </c>
      <c r="B1911" s="223" t="s">
        <v>8404</v>
      </c>
      <c r="C1911" s="224"/>
      <c r="D1911" s="224">
        <f>2012-1923</f>
        <v>89</v>
      </c>
      <c r="E1911" s="225">
        <v>8589</v>
      </c>
      <c r="F1911" s="226">
        <v>245132</v>
      </c>
      <c r="G1911" s="227">
        <v>982871129</v>
      </c>
      <c r="H1911" s="223" t="s">
        <v>8405</v>
      </c>
      <c r="I1911" s="228" t="s">
        <v>8406</v>
      </c>
      <c r="J1911" s="229" t="s">
        <v>8366</v>
      </c>
      <c r="K1911" s="230" t="s">
        <v>2708</v>
      </c>
      <c r="L1911" s="231">
        <v>961478398</v>
      </c>
    </row>
    <row r="1912" spans="1:12" ht="57.75">
      <c r="A1912" s="222">
        <v>1910</v>
      </c>
      <c r="B1912" s="223" t="s">
        <v>8407</v>
      </c>
      <c r="C1912" s="224"/>
      <c r="D1912" s="224">
        <f>2012-1928</f>
        <v>84</v>
      </c>
      <c r="E1912" s="225">
        <v>10400</v>
      </c>
      <c r="F1912" s="226">
        <v>271583</v>
      </c>
      <c r="G1912" s="227">
        <v>647105</v>
      </c>
      <c r="H1912" s="223" t="s">
        <v>8408</v>
      </c>
      <c r="I1912" s="228" t="s">
        <v>8409</v>
      </c>
      <c r="J1912" s="229" t="s">
        <v>8366</v>
      </c>
      <c r="K1912" s="223" t="s">
        <v>8410</v>
      </c>
      <c r="L1912" s="228" t="s">
        <v>8411</v>
      </c>
    </row>
    <row r="1913" spans="1:12" ht="57.75">
      <c r="A1913" s="222">
        <v>1911</v>
      </c>
      <c r="B1913" s="223" t="s">
        <v>8412</v>
      </c>
      <c r="C1913" s="224"/>
      <c r="D1913" s="224">
        <v>73</v>
      </c>
      <c r="E1913" s="225">
        <v>14542</v>
      </c>
      <c r="F1913" s="232">
        <v>279058</v>
      </c>
      <c r="G1913" s="227"/>
      <c r="H1913" s="230" t="s">
        <v>8375</v>
      </c>
      <c r="I1913" s="228" t="s">
        <v>8413</v>
      </c>
      <c r="J1913" s="229" t="s">
        <v>8366</v>
      </c>
      <c r="K1913" s="230" t="s">
        <v>4338</v>
      </c>
      <c r="L1913" s="231" t="s">
        <v>8372</v>
      </c>
    </row>
    <row r="1914" spans="1:12" ht="57.75">
      <c r="A1914" s="222">
        <v>1912</v>
      </c>
      <c r="B1914" s="223" t="s">
        <v>8414</v>
      </c>
      <c r="C1914" s="224"/>
      <c r="D1914" s="224">
        <f>2012-1945</f>
        <v>67</v>
      </c>
      <c r="E1914" s="225">
        <v>16458</v>
      </c>
      <c r="F1914" s="231">
        <v>286010</v>
      </c>
      <c r="G1914" s="227">
        <v>981161984</v>
      </c>
      <c r="H1914" s="223" t="s">
        <v>8385</v>
      </c>
      <c r="I1914" s="228" t="s">
        <v>8386</v>
      </c>
      <c r="J1914" s="229" t="s">
        <v>8366</v>
      </c>
      <c r="K1914" s="224" t="s">
        <v>8415</v>
      </c>
      <c r="L1914" s="231">
        <v>981161984</v>
      </c>
    </row>
    <row r="1915" spans="1:12" ht="80.25">
      <c r="A1915" s="222">
        <v>1913</v>
      </c>
      <c r="B1915" s="223" t="s">
        <v>8416</v>
      </c>
      <c r="C1915" s="224"/>
      <c r="D1915" s="224">
        <f>2012-1926</f>
        <v>86</v>
      </c>
      <c r="E1915" s="225">
        <v>9676</v>
      </c>
      <c r="F1915" s="226">
        <v>288116</v>
      </c>
      <c r="G1915" s="227"/>
      <c r="H1915" s="223" t="s">
        <v>8417</v>
      </c>
      <c r="I1915" s="228" t="s">
        <v>8418</v>
      </c>
      <c r="J1915" s="229" t="s">
        <v>8366</v>
      </c>
      <c r="K1915" s="230" t="s">
        <v>8419</v>
      </c>
      <c r="L1915" s="231" t="s">
        <v>8420</v>
      </c>
    </row>
    <row r="1916" spans="1:12" ht="80.25">
      <c r="A1916" s="222">
        <v>1914</v>
      </c>
      <c r="B1916" s="223" t="s">
        <v>8421</v>
      </c>
      <c r="C1916" s="224"/>
      <c r="D1916" s="224">
        <f>2012-1936</f>
        <v>76</v>
      </c>
      <c r="E1916" s="225">
        <v>13370</v>
      </c>
      <c r="F1916" s="226">
        <v>288229</v>
      </c>
      <c r="G1916" s="227"/>
      <c r="H1916" s="223" t="s">
        <v>8417</v>
      </c>
      <c r="I1916" s="228" t="s">
        <v>8422</v>
      </c>
      <c r="J1916" s="229" t="s">
        <v>8366</v>
      </c>
      <c r="K1916" s="230" t="s">
        <v>8423</v>
      </c>
      <c r="L1916" s="231" t="s">
        <v>8424</v>
      </c>
    </row>
    <row r="1917" spans="1:12" ht="226.5">
      <c r="A1917" s="222">
        <v>1915</v>
      </c>
      <c r="B1917" s="223" t="s">
        <v>8425</v>
      </c>
      <c r="C1917" s="224" t="s">
        <v>60</v>
      </c>
      <c r="D1917" s="224">
        <v>68</v>
      </c>
      <c r="E1917" s="225">
        <v>16364</v>
      </c>
      <c r="F1917" s="232">
        <v>296993</v>
      </c>
      <c r="G1917" s="227" t="s">
        <v>8426</v>
      </c>
      <c r="H1917" s="230" t="s">
        <v>2647</v>
      </c>
      <c r="I1917" s="228" t="s">
        <v>8427</v>
      </c>
      <c r="J1917" s="229" t="s">
        <v>8366</v>
      </c>
      <c r="K1917" s="230" t="s">
        <v>8428</v>
      </c>
      <c r="L1917" s="231" t="s">
        <v>8429</v>
      </c>
    </row>
    <row r="1918" spans="1:12" ht="35.25">
      <c r="A1918" s="222">
        <v>1916</v>
      </c>
      <c r="B1918" s="223" t="s">
        <v>8430</v>
      </c>
      <c r="C1918" s="224" t="s">
        <v>8431</v>
      </c>
      <c r="D1918" s="224">
        <f>2012-1928</f>
        <v>84</v>
      </c>
      <c r="E1918" s="225">
        <v>10232</v>
      </c>
      <c r="F1918" s="226">
        <v>304682</v>
      </c>
      <c r="G1918" s="227">
        <v>984902011</v>
      </c>
      <c r="H1918" s="223" t="s">
        <v>8432</v>
      </c>
      <c r="I1918" s="228" t="s">
        <v>8433</v>
      </c>
      <c r="J1918" s="229" t="s">
        <v>8366</v>
      </c>
      <c r="K1918" s="230"/>
      <c r="L1918" s="231"/>
    </row>
    <row r="1919" spans="1:12" ht="35.25">
      <c r="A1919" s="222">
        <v>1917</v>
      </c>
      <c r="B1919" s="223" t="s">
        <v>8434</v>
      </c>
      <c r="C1919" s="224"/>
      <c r="D1919" s="224">
        <v>75</v>
      </c>
      <c r="E1919" s="225">
        <v>13625</v>
      </c>
      <c r="F1919" s="232">
        <v>322052</v>
      </c>
      <c r="G1919" s="227"/>
      <c r="H1919" s="230" t="s">
        <v>8375</v>
      </c>
      <c r="I1919" s="228" t="s">
        <v>8435</v>
      </c>
      <c r="J1919" s="229" t="s">
        <v>8366</v>
      </c>
      <c r="K1919" s="230" t="s">
        <v>4338</v>
      </c>
      <c r="L1919" s="231" t="s">
        <v>8372</v>
      </c>
    </row>
    <row r="1920" spans="1:12" ht="35.25">
      <c r="A1920" s="222">
        <v>1918</v>
      </c>
      <c r="B1920" s="223" t="s">
        <v>8436</v>
      </c>
      <c r="C1920" s="224"/>
      <c r="D1920" s="224">
        <f>2012-1938</f>
        <v>74</v>
      </c>
      <c r="E1920" s="225">
        <v>13983</v>
      </c>
      <c r="F1920" s="226">
        <v>325737</v>
      </c>
      <c r="G1920" s="227" t="s">
        <v>8437</v>
      </c>
      <c r="H1920" s="223" t="s">
        <v>8438</v>
      </c>
      <c r="I1920" s="228" t="s">
        <v>8439</v>
      </c>
      <c r="J1920" s="229" t="s">
        <v>8366</v>
      </c>
      <c r="K1920" s="230" t="s">
        <v>8440</v>
      </c>
      <c r="L1920" s="231" t="s">
        <v>8441</v>
      </c>
    </row>
    <row r="1921" spans="1:12" ht="57.75">
      <c r="A1921" s="222">
        <v>1919</v>
      </c>
      <c r="B1921" s="223" t="s">
        <v>8442</v>
      </c>
      <c r="C1921" s="224"/>
      <c r="D1921" s="224">
        <f>2012-1938</f>
        <v>74</v>
      </c>
      <c r="E1921" s="225">
        <v>14001</v>
      </c>
      <c r="F1921" s="226">
        <v>342024</v>
      </c>
      <c r="G1921" s="227">
        <v>984425663</v>
      </c>
      <c r="H1921" s="223" t="s">
        <v>8443</v>
      </c>
      <c r="I1921" s="228" t="s">
        <v>8444</v>
      </c>
      <c r="J1921" s="229" t="s">
        <v>8366</v>
      </c>
      <c r="K1921" s="230" t="s">
        <v>2708</v>
      </c>
      <c r="L1921" s="231">
        <v>961478398</v>
      </c>
    </row>
    <row r="1922" spans="1:12" ht="24">
      <c r="A1922" s="222">
        <v>1920</v>
      </c>
      <c r="B1922" s="223" t="s">
        <v>8445</v>
      </c>
      <c r="C1922" s="224"/>
      <c r="D1922" s="224">
        <v>73</v>
      </c>
      <c r="E1922" s="225">
        <v>14507</v>
      </c>
      <c r="F1922" s="232">
        <v>343272</v>
      </c>
      <c r="G1922" s="227" t="s">
        <v>8446</v>
      </c>
      <c r="H1922" s="230" t="s">
        <v>8375</v>
      </c>
      <c r="I1922" s="228" t="s">
        <v>8447</v>
      </c>
      <c r="J1922" s="229" t="s">
        <v>8366</v>
      </c>
      <c r="K1922" s="230" t="s">
        <v>4338</v>
      </c>
      <c r="L1922" s="231" t="s">
        <v>8372</v>
      </c>
    </row>
    <row r="1923" spans="1:12" ht="46.5">
      <c r="A1923" s="222">
        <v>1921</v>
      </c>
      <c r="B1923" s="223" t="s">
        <v>8448</v>
      </c>
      <c r="C1923" s="224"/>
      <c r="D1923" s="224">
        <f>2012-1930</f>
        <v>82</v>
      </c>
      <c r="E1923" s="225">
        <v>11237</v>
      </c>
      <c r="F1923" s="226">
        <v>354546</v>
      </c>
      <c r="G1923" s="227"/>
      <c r="H1923" s="223" t="s">
        <v>8417</v>
      </c>
      <c r="I1923" s="228" t="s">
        <v>8449</v>
      </c>
      <c r="J1923" s="229" t="s">
        <v>8366</v>
      </c>
      <c r="K1923" s="230" t="s">
        <v>8423</v>
      </c>
      <c r="L1923" s="231" t="s">
        <v>8424</v>
      </c>
    </row>
    <row r="1924" spans="1:12" ht="24">
      <c r="A1924" s="222">
        <v>1922</v>
      </c>
      <c r="B1924" s="223" t="s">
        <v>8450</v>
      </c>
      <c r="C1924" s="224" t="s">
        <v>384</v>
      </c>
      <c r="D1924" s="224">
        <v>68</v>
      </c>
      <c r="E1924" s="225">
        <v>16399</v>
      </c>
      <c r="F1924" s="232">
        <v>358676</v>
      </c>
      <c r="G1924" s="227"/>
      <c r="H1924" s="230" t="s">
        <v>8375</v>
      </c>
      <c r="I1924" s="233" t="s">
        <v>8447</v>
      </c>
      <c r="J1924" s="229" t="s">
        <v>8366</v>
      </c>
      <c r="K1924" s="230" t="s">
        <v>4338</v>
      </c>
      <c r="L1924" s="231" t="s">
        <v>8372</v>
      </c>
    </row>
    <row r="1925" spans="1:12" ht="24">
      <c r="A1925" s="222">
        <v>1923</v>
      </c>
      <c r="B1925" s="223" t="s">
        <v>8451</v>
      </c>
      <c r="C1925" s="224"/>
      <c r="D1925" s="224">
        <v>68</v>
      </c>
      <c r="E1925" s="225">
        <v>16162</v>
      </c>
      <c r="F1925" s="232">
        <v>367105</v>
      </c>
      <c r="G1925" s="227"/>
      <c r="H1925" s="230"/>
      <c r="I1925" s="228" t="s">
        <v>8452</v>
      </c>
      <c r="J1925" s="229" t="s">
        <v>8366</v>
      </c>
      <c r="K1925" s="230" t="s">
        <v>4338</v>
      </c>
      <c r="L1925" s="231" t="s">
        <v>8372</v>
      </c>
    </row>
    <row r="1926" spans="1:12" ht="35.25">
      <c r="A1926" s="222">
        <v>1924</v>
      </c>
      <c r="B1926" s="223" t="s">
        <v>8453</v>
      </c>
      <c r="C1926" s="224"/>
      <c r="D1926" s="224">
        <f>2012-1935</f>
        <v>77</v>
      </c>
      <c r="E1926" s="225">
        <v>13035</v>
      </c>
      <c r="F1926" s="231">
        <v>369550</v>
      </c>
      <c r="G1926" s="227" t="s">
        <v>8454</v>
      </c>
      <c r="H1926" s="223" t="s">
        <v>8455</v>
      </c>
      <c r="I1926" s="228" t="s">
        <v>8456</v>
      </c>
      <c r="J1926" s="229" t="s">
        <v>8366</v>
      </c>
      <c r="K1926" s="224"/>
      <c r="L1926" s="231"/>
    </row>
    <row r="1927" spans="1:12" ht="125.25">
      <c r="A1927" s="222">
        <v>1925</v>
      </c>
      <c r="B1927" s="223" t="s">
        <v>8457</v>
      </c>
      <c r="C1927" s="224"/>
      <c r="D1927" s="224">
        <f>2012-1934</f>
        <v>78</v>
      </c>
      <c r="E1927" s="225">
        <v>12776</v>
      </c>
      <c r="F1927" s="226">
        <v>371999</v>
      </c>
      <c r="G1927" s="227"/>
      <c r="H1927" s="223" t="s">
        <v>8366</v>
      </c>
      <c r="I1927" s="228" t="s">
        <v>8458</v>
      </c>
      <c r="J1927" s="229" t="s">
        <v>8366</v>
      </c>
      <c r="K1927" s="230" t="s">
        <v>4338</v>
      </c>
      <c r="L1927" s="231" t="s">
        <v>8390</v>
      </c>
    </row>
    <row r="1928" spans="1:12" ht="46.5">
      <c r="A1928" s="222">
        <v>1926</v>
      </c>
      <c r="B1928" s="223" t="s">
        <v>8459</v>
      </c>
      <c r="C1928" s="224"/>
      <c r="D1928" s="224">
        <f>2012-1941</f>
        <v>71</v>
      </c>
      <c r="E1928" s="225">
        <v>15213</v>
      </c>
      <c r="F1928" s="226">
        <v>392386</v>
      </c>
      <c r="G1928" s="227">
        <v>985183896</v>
      </c>
      <c r="H1928" s="223" t="s">
        <v>8460</v>
      </c>
      <c r="I1928" s="228" t="s">
        <v>8461</v>
      </c>
      <c r="J1928" s="229" t="s">
        <v>8366</v>
      </c>
      <c r="K1928" s="230" t="s">
        <v>8462</v>
      </c>
      <c r="L1928" s="231">
        <v>991786382</v>
      </c>
    </row>
    <row r="1929" spans="1:12" ht="46.5">
      <c r="A1929" s="222">
        <v>1927</v>
      </c>
      <c r="B1929" s="223" t="s">
        <v>8463</v>
      </c>
      <c r="C1929" s="224"/>
      <c r="D1929" s="224">
        <f>2012-1943</f>
        <v>69</v>
      </c>
      <c r="E1929" s="225">
        <v>15853</v>
      </c>
      <c r="F1929" s="226">
        <v>393978</v>
      </c>
      <c r="G1929" s="227"/>
      <c r="H1929" s="223" t="s">
        <v>8417</v>
      </c>
      <c r="I1929" s="228" t="s">
        <v>8449</v>
      </c>
      <c r="J1929" s="229" t="s">
        <v>8366</v>
      </c>
      <c r="K1929" s="230" t="s">
        <v>8423</v>
      </c>
      <c r="L1929" s="231" t="s">
        <v>8424</v>
      </c>
    </row>
    <row r="1930" spans="1:12" ht="24">
      <c r="A1930" s="222">
        <v>1928</v>
      </c>
      <c r="B1930" s="223" t="s">
        <v>8464</v>
      </c>
      <c r="C1930" s="224"/>
      <c r="D1930" s="224">
        <v>66</v>
      </c>
      <c r="E1930" s="225">
        <v>17015</v>
      </c>
      <c r="F1930" s="232">
        <v>484984</v>
      </c>
      <c r="G1930" s="227"/>
      <c r="H1930" s="264"/>
      <c r="I1930" s="262"/>
      <c r="J1930" s="229" t="s">
        <v>8366</v>
      </c>
      <c r="K1930" s="230" t="s">
        <v>4338</v>
      </c>
      <c r="L1930" s="231" t="s">
        <v>8372</v>
      </c>
    </row>
    <row r="1931" spans="1:12" ht="192.75">
      <c r="A1931" s="222">
        <v>1929</v>
      </c>
      <c r="B1931" s="223" t="s">
        <v>8465</v>
      </c>
      <c r="C1931" s="224"/>
      <c r="D1931" s="224">
        <f>2012-1940</f>
        <v>72</v>
      </c>
      <c r="E1931" s="225">
        <v>14706</v>
      </c>
      <c r="F1931" s="226">
        <v>516005</v>
      </c>
      <c r="G1931" s="227"/>
      <c r="H1931" s="223" t="s">
        <v>8388</v>
      </c>
      <c r="I1931" s="228" t="s">
        <v>8466</v>
      </c>
      <c r="J1931" s="229" t="s">
        <v>8366</v>
      </c>
      <c r="K1931" s="230" t="s">
        <v>4338</v>
      </c>
      <c r="L1931" s="231" t="s">
        <v>8390</v>
      </c>
    </row>
    <row r="1932" spans="1:12" ht="57.75">
      <c r="A1932" s="222">
        <v>1930</v>
      </c>
      <c r="B1932" s="223" t="s">
        <v>8467</v>
      </c>
      <c r="C1932" s="224"/>
      <c r="D1932" s="224">
        <f>2012-1940</f>
        <v>72</v>
      </c>
      <c r="E1932" s="225">
        <v>14798</v>
      </c>
      <c r="F1932" s="232">
        <v>527885</v>
      </c>
      <c r="G1932" s="227" t="s">
        <v>8468</v>
      </c>
      <c r="H1932" s="230" t="s">
        <v>8375</v>
      </c>
      <c r="I1932" s="233" t="s">
        <v>8469</v>
      </c>
      <c r="J1932" s="229" t="s">
        <v>8366</v>
      </c>
      <c r="K1932" s="230"/>
      <c r="L1932" s="231"/>
    </row>
    <row r="1933" spans="1:12" ht="57.75">
      <c r="A1933" s="222">
        <v>1931</v>
      </c>
      <c r="B1933" s="223" t="s">
        <v>8470</v>
      </c>
      <c r="C1933" s="224"/>
      <c r="D1933" s="224">
        <f>2012-1930</f>
        <v>82</v>
      </c>
      <c r="E1933" s="225">
        <v>11025</v>
      </c>
      <c r="F1933" s="232">
        <v>556779</v>
      </c>
      <c r="G1933" s="227" t="s">
        <v>8471</v>
      </c>
      <c r="H1933" s="230" t="s">
        <v>8472</v>
      </c>
      <c r="I1933" s="233" t="s">
        <v>8473</v>
      </c>
      <c r="J1933" s="229" t="s">
        <v>8366</v>
      </c>
      <c r="K1933" s="230" t="s">
        <v>8474</v>
      </c>
      <c r="L1933" s="231" t="s">
        <v>8471</v>
      </c>
    </row>
    <row r="1934" spans="1:12" ht="57.75">
      <c r="A1934" s="222">
        <v>1932</v>
      </c>
      <c r="B1934" s="223" t="s">
        <v>2708</v>
      </c>
      <c r="C1934" s="224"/>
      <c r="D1934" s="224">
        <f>2012-1939</f>
        <v>73</v>
      </c>
      <c r="E1934" s="225">
        <v>14317</v>
      </c>
      <c r="F1934" s="226">
        <v>598778</v>
      </c>
      <c r="G1934" s="227">
        <v>961478398</v>
      </c>
      <c r="H1934" s="223" t="s">
        <v>8475</v>
      </c>
      <c r="I1934" s="228" t="s">
        <v>8444</v>
      </c>
      <c r="J1934" s="229" t="s">
        <v>8366</v>
      </c>
      <c r="K1934" s="230" t="s">
        <v>2708</v>
      </c>
      <c r="L1934" s="231">
        <v>21755581</v>
      </c>
    </row>
    <row r="1935" spans="1:12" ht="147.75">
      <c r="A1935" s="222">
        <v>1933</v>
      </c>
      <c r="B1935" s="223" t="s">
        <v>8476</v>
      </c>
      <c r="C1935" s="224" t="s">
        <v>8477</v>
      </c>
      <c r="D1935" s="224">
        <v>66</v>
      </c>
      <c r="E1935" s="225">
        <v>17111</v>
      </c>
      <c r="F1935" s="232">
        <v>655356</v>
      </c>
      <c r="G1935" s="227" t="s">
        <v>8478</v>
      </c>
      <c r="H1935" s="230" t="s">
        <v>8479</v>
      </c>
      <c r="I1935" s="233" t="s">
        <v>8480</v>
      </c>
      <c r="J1935" s="229" t="s">
        <v>8366</v>
      </c>
      <c r="K1935" s="230"/>
      <c r="L1935" s="231"/>
    </row>
    <row r="1936" spans="1:12" ht="24">
      <c r="A1936" s="222">
        <v>1934</v>
      </c>
      <c r="B1936" s="223" t="s">
        <v>8481</v>
      </c>
      <c r="C1936" s="224"/>
      <c r="D1936" s="224">
        <v>71</v>
      </c>
      <c r="E1936" s="225">
        <v>15213</v>
      </c>
      <c r="F1936" s="232">
        <v>688565</v>
      </c>
      <c r="G1936" s="227" t="s">
        <v>8482</v>
      </c>
      <c r="H1936" s="230" t="s">
        <v>8375</v>
      </c>
      <c r="I1936" s="233" t="s">
        <v>8447</v>
      </c>
      <c r="J1936" s="229" t="s">
        <v>8366</v>
      </c>
      <c r="K1936" s="230" t="s">
        <v>4338</v>
      </c>
      <c r="L1936" s="231" t="s">
        <v>8372</v>
      </c>
    </row>
    <row r="1937" spans="1:12" ht="57.75">
      <c r="A1937" s="222">
        <v>1935</v>
      </c>
      <c r="B1937" s="223" t="s">
        <v>8483</v>
      </c>
      <c r="C1937" s="224"/>
      <c r="D1937" s="224">
        <v>66</v>
      </c>
      <c r="E1937" s="225">
        <v>16966</v>
      </c>
      <c r="F1937" s="232">
        <v>692544</v>
      </c>
      <c r="G1937" s="227"/>
      <c r="H1937" s="230" t="s">
        <v>8375</v>
      </c>
      <c r="I1937" s="233" t="s">
        <v>8484</v>
      </c>
      <c r="J1937" s="229" t="s">
        <v>8366</v>
      </c>
      <c r="K1937" s="230" t="s">
        <v>4338</v>
      </c>
      <c r="L1937" s="231" t="s">
        <v>8372</v>
      </c>
    </row>
    <row r="1938" spans="1:12" ht="24">
      <c r="A1938" s="222">
        <v>1936</v>
      </c>
      <c r="B1938" s="223" t="s">
        <v>8485</v>
      </c>
      <c r="C1938" s="224"/>
      <c r="D1938" s="224">
        <v>68</v>
      </c>
      <c r="E1938" s="225">
        <v>16192</v>
      </c>
      <c r="F1938" s="232">
        <v>733617</v>
      </c>
      <c r="G1938" s="227"/>
      <c r="H1938" s="230" t="s">
        <v>8375</v>
      </c>
      <c r="I1938" s="233" t="s">
        <v>8447</v>
      </c>
      <c r="J1938" s="229" t="s">
        <v>8366</v>
      </c>
      <c r="K1938" s="230" t="s">
        <v>4338</v>
      </c>
      <c r="L1938" s="231" t="s">
        <v>8372</v>
      </c>
    </row>
    <row r="1939" spans="1:12" ht="46.5">
      <c r="A1939" s="222">
        <v>1937</v>
      </c>
      <c r="B1939" s="223" t="s">
        <v>8486</v>
      </c>
      <c r="C1939" s="224" t="s">
        <v>8487</v>
      </c>
      <c r="D1939" s="224">
        <f>2012-1941</f>
        <v>71</v>
      </c>
      <c r="E1939" s="225">
        <v>15100</v>
      </c>
      <c r="F1939" s="226">
        <v>733651</v>
      </c>
      <c r="G1939" s="227">
        <v>971335206</v>
      </c>
      <c r="H1939" s="223" t="s">
        <v>8488</v>
      </c>
      <c r="I1939" s="228" t="s">
        <v>8489</v>
      </c>
      <c r="J1939" s="229" t="s">
        <v>8366</v>
      </c>
      <c r="K1939" s="230" t="s">
        <v>2708</v>
      </c>
      <c r="L1939" s="231">
        <v>961478398</v>
      </c>
    </row>
    <row r="1940" spans="1:12" ht="46.5">
      <c r="A1940" s="222">
        <v>1938</v>
      </c>
      <c r="B1940" s="223" t="s">
        <v>8490</v>
      </c>
      <c r="C1940" s="224"/>
      <c r="D1940" s="224">
        <f>2012-1939</f>
        <v>73</v>
      </c>
      <c r="E1940" s="225">
        <v>14378</v>
      </c>
      <c r="F1940" s="226">
        <v>737187</v>
      </c>
      <c r="G1940" s="227">
        <v>982571582</v>
      </c>
      <c r="H1940" s="223" t="s">
        <v>8488</v>
      </c>
      <c r="I1940" s="228" t="s">
        <v>8491</v>
      </c>
      <c r="J1940" s="229" t="s">
        <v>8366</v>
      </c>
      <c r="K1940" s="230"/>
      <c r="L1940" s="231"/>
    </row>
    <row r="1941" spans="1:12" ht="57.75">
      <c r="A1941" s="222">
        <v>1939</v>
      </c>
      <c r="B1941" s="223" t="s">
        <v>8492</v>
      </c>
      <c r="C1941" s="224"/>
      <c r="D1941" s="224">
        <f>2012-1940</f>
        <v>72</v>
      </c>
      <c r="E1941" s="225">
        <v>14932</v>
      </c>
      <c r="F1941" s="226">
        <v>776528</v>
      </c>
      <c r="G1941" s="227" t="s">
        <v>8493</v>
      </c>
      <c r="H1941" s="223" t="s">
        <v>8494</v>
      </c>
      <c r="I1941" s="228" t="s">
        <v>8495</v>
      </c>
      <c r="J1941" s="229" t="s">
        <v>8366</v>
      </c>
      <c r="K1941" s="230"/>
      <c r="L1941" s="231"/>
    </row>
    <row r="1942" spans="1:12" ht="35.25">
      <c r="A1942" s="222">
        <v>1940</v>
      </c>
      <c r="B1942" s="223" t="s">
        <v>8496</v>
      </c>
      <c r="C1942" s="224"/>
      <c r="D1942" s="224">
        <f>2012-1923</f>
        <v>89</v>
      </c>
      <c r="E1942" s="225">
        <v>8652</v>
      </c>
      <c r="F1942" s="226">
        <v>807287</v>
      </c>
      <c r="G1942" s="227"/>
      <c r="H1942" s="223" t="s">
        <v>8497</v>
      </c>
      <c r="I1942" s="228" t="s">
        <v>8498</v>
      </c>
      <c r="J1942" s="229" t="s">
        <v>8366</v>
      </c>
      <c r="K1942" s="230" t="s">
        <v>8499</v>
      </c>
      <c r="L1942" s="231">
        <v>982501707</v>
      </c>
    </row>
    <row r="1943" spans="1:12" ht="80.25">
      <c r="A1943" s="222">
        <v>1941</v>
      </c>
      <c r="B1943" s="223" t="s">
        <v>8500</v>
      </c>
      <c r="C1943" s="224" t="s">
        <v>507</v>
      </c>
      <c r="D1943" s="224">
        <f>2012-1927</f>
        <v>85</v>
      </c>
      <c r="E1943" s="225">
        <v>10000</v>
      </c>
      <c r="F1943" s="226">
        <v>919015</v>
      </c>
      <c r="G1943" s="227">
        <v>961834106</v>
      </c>
      <c r="H1943" s="223" t="s">
        <v>8501</v>
      </c>
      <c r="I1943" s="228" t="s">
        <v>8502</v>
      </c>
      <c r="J1943" s="229" t="s">
        <v>8366</v>
      </c>
      <c r="K1943" s="230" t="s">
        <v>2708</v>
      </c>
      <c r="L1943" s="231">
        <v>961478398</v>
      </c>
    </row>
    <row r="1944" spans="1:12" ht="35.25">
      <c r="A1944" s="222">
        <v>1942</v>
      </c>
      <c r="B1944" s="223" t="s">
        <v>8503</v>
      </c>
      <c r="C1944" s="224"/>
      <c r="D1944" s="224">
        <f>2012-1946</f>
        <v>66</v>
      </c>
      <c r="E1944" s="225">
        <v>17028</v>
      </c>
      <c r="F1944" s="226">
        <v>960083</v>
      </c>
      <c r="G1944" s="227">
        <v>983480964</v>
      </c>
      <c r="H1944" s="223" t="s">
        <v>8405</v>
      </c>
      <c r="I1944" s="228" t="s">
        <v>8406</v>
      </c>
      <c r="J1944" s="229" t="s">
        <v>8366</v>
      </c>
      <c r="K1944" s="230" t="s">
        <v>2708</v>
      </c>
      <c r="L1944" s="231">
        <v>961478398</v>
      </c>
    </row>
    <row r="1945" spans="1:12" ht="57.75">
      <c r="A1945" s="222">
        <v>1943</v>
      </c>
      <c r="B1945" s="223" t="s">
        <v>8504</v>
      </c>
      <c r="C1945" s="224"/>
      <c r="D1945" s="224">
        <f>2012-1942</f>
        <v>70</v>
      </c>
      <c r="E1945" s="225">
        <v>15550</v>
      </c>
      <c r="F1945" s="226">
        <v>1072227</v>
      </c>
      <c r="G1945" s="227">
        <v>647071</v>
      </c>
      <c r="H1945" s="223" t="s">
        <v>8505</v>
      </c>
      <c r="I1945" s="228" t="s">
        <v>8506</v>
      </c>
      <c r="J1945" s="229" t="s">
        <v>8366</v>
      </c>
      <c r="K1945" s="230"/>
      <c r="L1945" s="231"/>
    </row>
    <row r="1946" spans="1:12" ht="57.75">
      <c r="A1946" s="222">
        <v>1944</v>
      </c>
      <c r="B1946" s="223" t="s">
        <v>8507</v>
      </c>
      <c r="C1946" s="224"/>
      <c r="D1946" s="224">
        <f>2012-1947</f>
        <v>65</v>
      </c>
      <c r="E1946" s="225">
        <v>17193</v>
      </c>
      <c r="F1946" s="226">
        <v>1105183</v>
      </c>
      <c r="G1946" s="227" t="s">
        <v>8508</v>
      </c>
      <c r="H1946" s="223" t="s">
        <v>8388</v>
      </c>
      <c r="I1946" s="228" t="s">
        <v>8509</v>
      </c>
      <c r="J1946" s="229" t="s">
        <v>8366</v>
      </c>
      <c r="K1946" s="230" t="s">
        <v>4338</v>
      </c>
      <c r="L1946" s="231" t="s">
        <v>8390</v>
      </c>
    </row>
    <row r="1947" spans="1:12" ht="35.25">
      <c r="A1947" s="222">
        <v>1945</v>
      </c>
      <c r="B1947" s="223" t="s">
        <v>8510</v>
      </c>
      <c r="C1947" s="224"/>
      <c r="D1947" s="224">
        <f>2012-1939</f>
        <v>73</v>
      </c>
      <c r="E1947" s="225">
        <v>14571</v>
      </c>
      <c r="F1947" s="232">
        <v>1109952</v>
      </c>
      <c r="G1947" s="227"/>
      <c r="H1947" s="230" t="s">
        <v>8511</v>
      </c>
      <c r="I1947" s="233" t="s">
        <v>8512</v>
      </c>
      <c r="J1947" s="229" t="s">
        <v>8366</v>
      </c>
      <c r="K1947" s="230" t="s">
        <v>8513</v>
      </c>
      <c r="L1947" s="231" t="s">
        <v>8514</v>
      </c>
    </row>
    <row r="1948" spans="1:12" ht="46.5">
      <c r="A1948" s="222">
        <v>1946</v>
      </c>
      <c r="B1948" s="223" t="s">
        <v>8515</v>
      </c>
      <c r="C1948" s="224"/>
      <c r="D1948" s="224">
        <v>81</v>
      </c>
      <c r="E1948" s="225">
        <v>11632</v>
      </c>
      <c r="F1948" s="232">
        <v>1122328</v>
      </c>
      <c r="G1948" s="227"/>
      <c r="H1948" s="230" t="s">
        <v>8516</v>
      </c>
      <c r="I1948" s="228" t="s">
        <v>8517</v>
      </c>
      <c r="J1948" s="229" t="s">
        <v>8366</v>
      </c>
      <c r="K1948" s="230"/>
      <c r="L1948" s="231"/>
    </row>
    <row r="1949" spans="1:12" ht="46.5">
      <c r="A1949" s="222">
        <v>1947</v>
      </c>
      <c r="B1949" s="223" t="s">
        <v>8518</v>
      </c>
      <c r="C1949" s="224" t="s">
        <v>8519</v>
      </c>
      <c r="D1949" s="224">
        <v>74</v>
      </c>
      <c r="E1949" s="225">
        <v>14082</v>
      </c>
      <c r="F1949" s="232">
        <v>1122345</v>
      </c>
      <c r="G1949" s="227" t="s">
        <v>8520</v>
      </c>
      <c r="H1949" s="230" t="s">
        <v>8516</v>
      </c>
      <c r="I1949" s="228" t="s">
        <v>8517</v>
      </c>
      <c r="J1949" s="229" t="s">
        <v>8366</v>
      </c>
      <c r="K1949" s="230"/>
      <c r="L1949" s="231"/>
    </row>
    <row r="1950" spans="1:12" ht="226.5">
      <c r="A1950" s="222">
        <v>1948</v>
      </c>
      <c r="B1950" s="223" t="s">
        <v>8521</v>
      </c>
      <c r="C1950" s="224" t="s">
        <v>8522</v>
      </c>
      <c r="D1950" s="224">
        <v>87</v>
      </c>
      <c r="E1950" s="225">
        <v>9295</v>
      </c>
      <c r="F1950" s="232">
        <v>1122754</v>
      </c>
      <c r="G1950" s="227" t="s">
        <v>8523</v>
      </c>
      <c r="H1950" s="230" t="s">
        <v>2647</v>
      </c>
      <c r="I1950" s="228" t="s">
        <v>8427</v>
      </c>
      <c r="J1950" s="229" t="s">
        <v>8366</v>
      </c>
      <c r="K1950" s="230" t="s">
        <v>8428</v>
      </c>
      <c r="L1950" s="231" t="s">
        <v>8429</v>
      </c>
    </row>
    <row r="1951" spans="1:12" ht="91.5">
      <c r="A1951" s="222">
        <v>1949</v>
      </c>
      <c r="B1951" s="223" t="s">
        <v>8524</v>
      </c>
      <c r="C1951" s="224"/>
      <c r="D1951" s="224">
        <f>2012-1942</f>
        <v>70</v>
      </c>
      <c r="E1951" s="225">
        <v>15394</v>
      </c>
      <c r="F1951" s="226">
        <v>1174948</v>
      </c>
      <c r="G1951" s="227" t="s">
        <v>8525</v>
      </c>
      <c r="H1951" s="223" t="s">
        <v>8526</v>
      </c>
      <c r="I1951" s="228" t="s">
        <v>8527</v>
      </c>
      <c r="J1951" s="229" t="s">
        <v>8366</v>
      </c>
      <c r="K1951" s="230" t="s">
        <v>8528</v>
      </c>
      <c r="L1951" s="231" t="s">
        <v>8529</v>
      </c>
    </row>
    <row r="1952" spans="1:12" ht="57.75">
      <c r="A1952" s="222">
        <v>1950</v>
      </c>
      <c r="B1952" s="223" t="s">
        <v>8530</v>
      </c>
      <c r="C1952" s="224"/>
      <c r="D1952" s="224">
        <f>2012-1946</f>
        <v>66</v>
      </c>
      <c r="E1952" s="225">
        <v>16915</v>
      </c>
      <c r="F1952" s="226">
        <v>1183891</v>
      </c>
      <c r="G1952" s="227"/>
      <c r="H1952" s="223" t="s">
        <v>8417</v>
      </c>
      <c r="I1952" s="228" t="s">
        <v>8531</v>
      </c>
      <c r="J1952" s="229" t="s">
        <v>8366</v>
      </c>
      <c r="K1952" s="230" t="s">
        <v>8532</v>
      </c>
      <c r="L1952" s="231" t="s">
        <v>8533</v>
      </c>
    </row>
    <row r="1953" spans="1:12" ht="80.25">
      <c r="A1953" s="222">
        <v>1951</v>
      </c>
      <c r="B1953" s="223" t="s">
        <v>8534</v>
      </c>
      <c r="C1953" s="224"/>
      <c r="D1953" s="224">
        <f>2012-1938</f>
        <v>74</v>
      </c>
      <c r="E1953" s="225">
        <v>14127</v>
      </c>
      <c r="F1953" s="226">
        <v>1214120</v>
      </c>
      <c r="G1953" s="227"/>
      <c r="H1953" s="223" t="s">
        <v>8417</v>
      </c>
      <c r="I1953" s="228" t="s">
        <v>8422</v>
      </c>
      <c r="J1953" s="229" t="s">
        <v>8366</v>
      </c>
      <c r="K1953" s="230" t="s">
        <v>8423</v>
      </c>
      <c r="L1953" s="231" t="s">
        <v>8424</v>
      </c>
    </row>
    <row r="1954" spans="1:12" ht="46.5">
      <c r="A1954" s="222">
        <v>1952</v>
      </c>
      <c r="B1954" s="223" t="s">
        <v>8535</v>
      </c>
      <c r="C1954" s="224"/>
      <c r="D1954" s="224">
        <f>2012-1941</f>
        <v>71</v>
      </c>
      <c r="E1954" s="225">
        <v>15153</v>
      </c>
      <c r="F1954" s="226">
        <v>1216869</v>
      </c>
      <c r="G1954" s="227" t="s">
        <v>8536</v>
      </c>
      <c r="H1954" s="223" t="s">
        <v>8537</v>
      </c>
      <c r="I1954" s="228" t="s">
        <v>8538</v>
      </c>
      <c r="J1954" s="229" t="s">
        <v>8366</v>
      </c>
      <c r="K1954" s="230"/>
      <c r="L1954" s="231"/>
    </row>
    <row r="1955" spans="1:12" ht="46.5">
      <c r="A1955" s="222">
        <v>1953</v>
      </c>
      <c r="B1955" s="223" t="s">
        <v>8539</v>
      </c>
      <c r="C1955" s="224"/>
      <c r="D1955" s="224">
        <f>2012-1938</f>
        <v>74</v>
      </c>
      <c r="E1955" s="225">
        <v>14028</v>
      </c>
      <c r="F1955" s="226">
        <v>1224427</v>
      </c>
      <c r="G1955" s="227">
        <v>985898161</v>
      </c>
      <c r="H1955" s="223" t="s">
        <v>8475</v>
      </c>
      <c r="I1955" s="228" t="s">
        <v>8540</v>
      </c>
      <c r="J1955" s="229" t="s">
        <v>8366</v>
      </c>
      <c r="K1955" s="230" t="s">
        <v>2708</v>
      </c>
      <c r="L1955" s="231">
        <v>961478398</v>
      </c>
    </row>
    <row r="1956" spans="1:12" ht="46.5">
      <c r="A1956" s="222">
        <v>1954</v>
      </c>
      <c r="B1956" s="223" t="s">
        <v>8541</v>
      </c>
      <c r="C1956" s="224"/>
      <c r="D1956" s="224">
        <f>2012-1940</f>
        <v>72</v>
      </c>
      <c r="E1956" s="225">
        <v>14846</v>
      </c>
      <c r="F1956" s="226">
        <v>1227520</v>
      </c>
      <c r="G1956" s="227">
        <v>982275626</v>
      </c>
      <c r="H1956" s="223" t="s">
        <v>8488</v>
      </c>
      <c r="I1956" s="228" t="s">
        <v>8542</v>
      </c>
      <c r="J1956" s="229" t="s">
        <v>8366</v>
      </c>
      <c r="K1956" s="230" t="s">
        <v>2708</v>
      </c>
      <c r="L1956" s="231">
        <v>961478398</v>
      </c>
    </row>
    <row r="1957" spans="1:12" ht="35.25">
      <c r="A1957" s="222">
        <v>1955</v>
      </c>
      <c r="B1957" s="223" t="s">
        <v>8543</v>
      </c>
      <c r="C1957" s="224"/>
      <c r="D1957" s="224">
        <f>2012-1941</f>
        <v>71</v>
      </c>
      <c r="E1957" s="225">
        <v>15250</v>
      </c>
      <c r="F1957" s="226">
        <v>1227533</v>
      </c>
      <c r="G1957" s="227">
        <v>985920610</v>
      </c>
      <c r="H1957" s="223" t="s">
        <v>8544</v>
      </c>
      <c r="I1957" s="228" t="s">
        <v>8545</v>
      </c>
      <c r="J1957" s="229" t="s">
        <v>8366</v>
      </c>
      <c r="K1957" s="230" t="s">
        <v>8546</v>
      </c>
      <c r="L1957" s="231">
        <v>654460</v>
      </c>
    </row>
    <row r="1958" spans="1:12" ht="80.25">
      <c r="A1958" s="222">
        <v>1956</v>
      </c>
      <c r="B1958" s="223" t="s">
        <v>8547</v>
      </c>
      <c r="C1958" s="224"/>
      <c r="D1958" s="224">
        <f>2012-1942</f>
        <v>70</v>
      </c>
      <c r="E1958" s="225">
        <v>15633</v>
      </c>
      <c r="F1958" s="226">
        <v>1281230</v>
      </c>
      <c r="G1958" s="227"/>
      <c r="H1958" s="223" t="s">
        <v>8417</v>
      </c>
      <c r="I1958" s="228" t="s">
        <v>8418</v>
      </c>
      <c r="J1958" s="229" t="s">
        <v>8366</v>
      </c>
      <c r="K1958" s="230"/>
      <c r="L1958" s="231"/>
    </row>
    <row r="1959" spans="1:12" ht="159">
      <c r="A1959" s="222">
        <v>1957</v>
      </c>
      <c r="B1959" s="223" t="s">
        <v>8548</v>
      </c>
      <c r="C1959" s="224"/>
      <c r="D1959" s="224">
        <f>2012-1941</f>
        <v>71</v>
      </c>
      <c r="E1959" s="225">
        <v>15128</v>
      </c>
      <c r="F1959" s="226">
        <v>1323230</v>
      </c>
      <c r="G1959" s="227">
        <v>982733912</v>
      </c>
      <c r="H1959" s="223" t="s">
        <v>8488</v>
      </c>
      <c r="I1959" s="228" t="s">
        <v>8549</v>
      </c>
      <c r="J1959" s="229" t="s">
        <v>8366</v>
      </c>
      <c r="K1959" s="230"/>
      <c r="L1959" s="231"/>
    </row>
    <row r="1960" spans="1:12" ht="46.5">
      <c r="A1960" s="222">
        <v>1958</v>
      </c>
      <c r="B1960" s="223" t="s">
        <v>8550</v>
      </c>
      <c r="C1960" s="224"/>
      <c r="D1960" s="224">
        <f>2012-1944</f>
        <v>68</v>
      </c>
      <c r="E1960" s="225">
        <v>16086</v>
      </c>
      <c r="F1960" s="226">
        <v>1358046</v>
      </c>
      <c r="G1960" s="227">
        <v>985183296</v>
      </c>
      <c r="H1960" s="223" t="s">
        <v>8460</v>
      </c>
      <c r="I1960" s="228" t="s">
        <v>8461</v>
      </c>
      <c r="J1960" s="229" t="s">
        <v>8366</v>
      </c>
      <c r="K1960" s="230" t="s">
        <v>8462</v>
      </c>
      <c r="L1960" s="231">
        <v>991786382</v>
      </c>
    </row>
    <row r="1961" spans="1:12" ht="69">
      <c r="A1961" s="222">
        <v>1959</v>
      </c>
      <c r="B1961" s="223" t="s">
        <v>8551</v>
      </c>
      <c r="C1961" s="224" t="s">
        <v>8552</v>
      </c>
      <c r="D1961" s="224">
        <f>2012-1929</f>
        <v>83</v>
      </c>
      <c r="E1961" s="225">
        <v>10851</v>
      </c>
      <c r="F1961" s="226">
        <v>1403074</v>
      </c>
      <c r="G1961" s="227" t="s">
        <v>8553</v>
      </c>
      <c r="H1961" s="223" t="s">
        <v>8398</v>
      </c>
      <c r="I1961" s="228" t="s">
        <v>8399</v>
      </c>
      <c r="J1961" s="229" t="s">
        <v>8366</v>
      </c>
      <c r="K1961" s="230" t="s">
        <v>575</v>
      </c>
      <c r="L1961" s="231" t="s">
        <v>8400</v>
      </c>
    </row>
    <row r="1962" spans="1:12" ht="35.25">
      <c r="A1962" s="222">
        <v>1960</v>
      </c>
      <c r="B1962" s="223" t="s">
        <v>8554</v>
      </c>
      <c r="C1962" s="224"/>
      <c r="D1962" s="224">
        <f>2012-1944</f>
        <v>68</v>
      </c>
      <c r="E1962" s="225">
        <v>16114</v>
      </c>
      <c r="F1962" s="226">
        <v>1420861</v>
      </c>
      <c r="G1962" s="227"/>
      <c r="H1962" s="223" t="s">
        <v>7940</v>
      </c>
      <c r="I1962" s="228" t="s">
        <v>8555</v>
      </c>
      <c r="J1962" s="229" t="s">
        <v>8366</v>
      </c>
      <c r="K1962" s="230" t="s">
        <v>7942</v>
      </c>
      <c r="L1962" s="231" t="s">
        <v>7943</v>
      </c>
    </row>
    <row r="1963" spans="1:12" ht="24">
      <c r="A1963" s="222">
        <v>1961</v>
      </c>
      <c r="B1963" s="223" t="s">
        <v>8556</v>
      </c>
      <c r="C1963" s="224"/>
      <c r="D1963" s="224">
        <f>2012-1941</f>
        <v>71</v>
      </c>
      <c r="E1963" s="225">
        <v>15056</v>
      </c>
      <c r="F1963" s="226">
        <v>1422416</v>
      </c>
      <c r="G1963" s="227" t="s">
        <v>8557</v>
      </c>
      <c r="H1963" s="223" t="s">
        <v>8558</v>
      </c>
      <c r="I1963" s="228" t="s">
        <v>8559</v>
      </c>
      <c r="J1963" s="229" t="s">
        <v>8366</v>
      </c>
      <c r="K1963" s="230" t="s">
        <v>560</v>
      </c>
      <c r="L1963" s="231" t="s">
        <v>8560</v>
      </c>
    </row>
    <row r="1964" spans="1:12" ht="80.25">
      <c r="A1964" s="222">
        <v>1962</v>
      </c>
      <c r="B1964" s="223" t="s">
        <v>8561</v>
      </c>
      <c r="C1964" s="224"/>
      <c r="D1964" s="224">
        <f>2012-1946</f>
        <v>66</v>
      </c>
      <c r="E1964" s="225">
        <v>17009</v>
      </c>
      <c r="F1964" s="226">
        <v>1510177</v>
      </c>
      <c r="G1964" s="227"/>
      <c r="H1964" s="223" t="s">
        <v>8417</v>
      </c>
      <c r="I1964" s="228" t="s">
        <v>8562</v>
      </c>
      <c r="J1964" s="229" t="s">
        <v>8366</v>
      </c>
      <c r="K1964" s="230" t="s">
        <v>8563</v>
      </c>
      <c r="L1964" s="231" t="s">
        <v>8564</v>
      </c>
    </row>
    <row r="1965" spans="1:12" ht="159">
      <c r="A1965" s="222">
        <v>1963</v>
      </c>
      <c r="B1965" s="223" t="s">
        <v>8565</v>
      </c>
      <c r="C1965" s="224"/>
      <c r="D1965" s="224">
        <f>2012-1945</f>
        <v>67</v>
      </c>
      <c r="E1965" s="225">
        <v>16559</v>
      </c>
      <c r="F1965" s="232">
        <v>1563329</v>
      </c>
      <c r="G1965" s="227" t="s">
        <v>8566</v>
      </c>
      <c r="H1965" s="230" t="s">
        <v>8567</v>
      </c>
      <c r="I1965" s="233" t="s">
        <v>8568</v>
      </c>
      <c r="J1965" s="229" t="s">
        <v>8366</v>
      </c>
      <c r="K1965" s="230" t="s">
        <v>8569</v>
      </c>
      <c r="L1965" s="231" t="s">
        <v>8570</v>
      </c>
    </row>
    <row r="1966" spans="1:12" ht="35.25">
      <c r="A1966" s="222">
        <v>1964</v>
      </c>
      <c r="B1966" s="223" t="s">
        <v>8571</v>
      </c>
      <c r="C1966" s="224" t="s">
        <v>638</v>
      </c>
      <c r="D1966" s="224">
        <v>67</v>
      </c>
      <c r="E1966" s="225">
        <v>16538</v>
      </c>
      <c r="F1966" s="232">
        <v>1638361</v>
      </c>
      <c r="G1966" s="227" t="s">
        <v>8572</v>
      </c>
      <c r="H1966" s="230" t="s">
        <v>8501</v>
      </c>
      <c r="I1966" s="228"/>
      <c r="J1966" s="229" t="s">
        <v>8366</v>
      </c>
      <c r="K1966" s="230" t="s">
        <v>4338</v>
      </c>
      <c r="L1966" s="231" t="s">
        <v>8372</v>
      </c>
    </row>
    <row r="1967" spans="1:12" ht="46.5">
      <c r="A1967" s="222">
        <v>1965</v>
      </c>
      <c r="B1967" s="223" t="s">
        <v>8573</v>
      </c>
      <c r="C1967" s="224"/>
      <c r="D1967" s="224">
        <f>2012-1944</f>
        <v>68</v>
      </c>
      <c r="E1967" s="225">
        <v>16099</v>
      </c>
      <c r="F1967" s="226">
        <v>1787101</v>
      </c>
      <c r="G1967" s="227" t="s">
        <v>8574</v>
      </c>
      <c r="H1967" s="223" t="s">
        <v>3479</v>
      </c>
      <c r="I1967" s="228" t="s">
        <v>8575</v>
      </c>
      <c r="J1967" s="229" t="s">
        <v>8366</v>
      </c>
      <c r="K1967" s="230"/>
      <c r="L1967" s="231"/>
    </row>
    <row r="1968" spans="1:12" ht="46.5">
      <c r="A1968" s="222">
        <v>1966</v>
      </c>
      <c r="B1968" s="223" t="s">
        <v>8576</v>
      </c>
      <c r="C1968" s="224"/>
      <c r="D1968" s="224">
        <v>70</v>
      </c>
      <c r="E1968" s="225">
        <v>15520</v>
      </c>
      <c r="F1968" s="226">
        <v>1795195</v>
      </c>
      <c r="G1968" s="227" t="s">
        <v>8577</v>
      </c>
      <c r="H1968" s="223" t="s">
        <v>8578</v>
      </c>
      <c r="I1968" s="228" t="s">
        <v>8579</v>
      </c>
      <c r="J1968" s="229" t="s">
        <v>8366</v>
      </c>
      <c r="K1968" s="230"/>
      <c r="L1968" s="231"/>
    </row>
    <row r="1969" spans="1:12" ht="46.5">
      <c r="A1969" s="222">
        <v>1967</v>
      </c>
      <c r="B1969" s="223" t="s">
        <v>8580</v>
      </c>
      <c r="C1969" s="224" t="s">
        <v>1659</v>
      </c>
      <c r="D1969" s="224">
        <v>72</v>
      </c>
      <c r="E1969" s="225">
        <v>14827</v>
      </c>
      <c r="F1969" s="232">
        <v>1910990</v>
      </c>
      <c r="G1969" s="227">
        <v>982906733</v>
      </c>
      <c r="H1969" s="230" t="s">
        <v>8375</v>
      </c>
      <c r="I1969" s="233" t="s">
        <v>8581</v>
      </c>
      <c r="J1969" s="229" t="s">
        <v>8366</v>
      </c>
      <c r="K1969" s="230" t="s">
        <v>4338</v>
      </c>
      <c r="L1969" s="231" t="s">
        <v>8372</v>
      </c>
    </row>
    <row r="1970" spans="1:12" ht="46.5">
      <c r="A1970" s="222">
        <v>1968</v>
      </c>
      <c r="B1970" s="223" t="s">
        <v>8582</v>
      </c>
      <c r="C1970" s="224"/>
      <c r="D1970" s="224">
        <f>2012-1946</f>
        <v>66</v>
      </c>
      <c r="E1970" s="225">
        <v>16940</v>
      </c>
      <c r="F1970" s="226">
        <v>1921540</v>
      </c>
      <c r="G1970" s="227">
        <v>981371521</v>
      </c>
      <c r="H1970" s="223" t="s">
        <v>8488</v>
      </c>
      <c r="I1970" s="228" t="s">
        <v>8583</v>
      </c>
      <c r="J1970" s="229" t="s">
        <v>8366</v>
      </c>
      <c r="K1970" s="230" t="s">
        <v>8584</v>
      </c>
      <c r="L1970" s="231">
        <v>981371251</v>
      </c>
    </row>
    <row r="1971" spans="1:12" ht="57.75">
      <c r="A1971" s="222">
        <v>1969</v>
      </c>
      <c r="B1971" s="223" t="s">
        <v>8585</v>
      </c>
      <c r="C1971" s="224"/>
      <c r="D1971" s="224">
        <f>2012-1934</f>
        <v>78</v>
      </c>
      <c r="E1971" s="225">
        <v>12778</v>
      </c>
      <c r="F1971" s="226">
        <v>1951903</v>
      </c>
      <c r="G1971" s="227"/>
      <c r="H1971" s="223" t="s">
        <v>8417</v>
      </c>
      <c r="I1971" s="228" t="s">
        <v>8586</v>
      </c>
      <c r="J1971" s="229" t="s">
        <v>8366</v>
      </c>
      <c r="K1971" s="230" t="s">
        <v>8423</v>
      </c>
      <c r="L1971" s="231" t="s">
        <v>8424</v>
      </c>
    </row>
    <row r="1972" spans="1:12" ht="69">
      <c r="A1972" s="222">
        <v>1970</v>
      </c>
      <c r="B1972" s="223" t="s">
        <v>8587</v>
      </c>
      <c r="C1972" s="224"/>
      <c r="D1972" s="224">
        <f>2012-1933</f>
        <v>79</v>
      </c>
      <c r="E1972" s="225">
        <v>12265</v>
      </c>
      <c r="F1972" s="226">
        <v>1999215</v>
      </c>
      <c r="G1972" s="227"/>
      <c r="H1972" s="223" t="s">
        <v>8417</v>
      </c>
      <c r="I1972" s="228" t="s">
        <v>8588</v>
      </c>
      <c r="J1972" s="229" t="s">
        <v>8366</v>
      </c>
      <c r="K1972" s="230" t="s">
        <v>8423</v>
      </c>
      <c r="L1972" s="231" t="s">
        <v>8424</v>
      </c>
    </row>
    <row r="1973" spans="1:12">
      <c r="A1973" s="222">
        <v>1971</v>
      </c>
      <c r="B1973" s="223" t="s">
        <v>8589</v>
      </c>
      <c r="C1973" s="224"/>
      <c r="D1973" s="234">
        <f>2012-1934</f>
        <v>78</v>
      </c>
      <c r="E1973" s="225">
        <v>12505</v>
      </c>
      <c r="F1973" s="232">
        <v>2026517</v>
      </c>
      <c r="G1973" s="227">
        <v>983496114</v>
      </c>
      <c r="H1973" s="264"/>
      <c r="I1973" s="265"/>
      <c r="J1973" s="229" t="s">
        <v>8366</v>
      </c>
      <c r="K1973" s="230"/>
      <c r="L1973" s="231"/>
    </row>
    <row r="1974" spans="1:12" ht="136.5">
      <c r="A1974" s="222">
        <v>1972</v>
      </c>
      <c r="B1974" s="223" t="s">
        <v>8590</v>
      </c>
      <c r="C1974" s="224" t="s">
        <v>517</v>
      </c>
      <c r="D1974" s="234">
        <f>2012-1947</f>
        <v>65</v>
      </c>
      <c r="E1974" s="225">
        <v>17311</v>
      </c>
      <c r="F1974" s="232">
        <v>2107507</v>
      </c>
      <c r="G1974" s="227" t="s">
        <v>8591</v>
      </c>
      <c r="H1974" s="230" t="s">
        <v>8592</v>
      </c>
      <c r="I1974" s="233" t="s">
        <v>8593</v>
      </c>
      <c r="J1974" s="229" t="s">
        <v>8366</v>
      </c>
      <c r="K1974" s="230" t="s">
        <v>8594</v>
      </c>
      <c r="L1974" s="231">
        <v>982966357</v>
      </c>
    </row>
    <row r="1975" spans="1:12" ht="35.25">
      <c r="A1975" s="222">
        <v>1973</v>
      </c>
      <c r="B1975" s="223" t="s">
        <v>8595</v>
      </c>
      <c r="C1975" s="224" t="s">
        <v>69</v>
      </c>
      <c r="D1975" s="224">
        <f>2012-1941</f>
        <v>71</v>
      </c>
      <c r="E1975" s="225">
        <v>15224</v>
      </c>
      <c r="F1975" s="226">
        <v>2109345</v>
      </c>
      <c r="G1975" s="227">
        <v>981307657</v>
      </c>
      <c r="H1975" s="223" t="s">
        <v>8405</v>
      </c>
      <c r="I1975" s="228" t="s">
        <v>8406</v>
      </c>
      <c r="J1975" s="229" t="s">
        <v>8366</v>
      </c>
      <c r="K1975" s="230" t="s">
        <v>2708</v>
      </c>
      <c r="L1975" s="231">
        <v>961478398</v>
      </c>
    </row>
    <row r="1976" spans="1:12" ht="80.25">
      <c r="A1976" s="222">
        <v>1974</v>
      </c>
      <c r="B1976" s="223" t="s">
        <v>8596</v>
      </c>
      <c r="C1976" s="224"/>
      <c r="D1976" s="224">
        <f>2012-1930</f>
        <v>82</v>
      </c>
      <c r="E1976" s="225">
        <v>11145</v>
      </c>
      <c r="F1976" s="232">
        <v>2113911</v>
      </c>
      <c r="G1976" s="227"/>
      <c r="H1976" s="230" t="s">
        <v>8597</v>
      </c>
      <c r="I1976" s="233" t="s">
        <v>8598</v>
      </c>
      <c r="J1976" s="229" t="s">
        <v>8366</v>
      </c>
      <c r="K1976" s="230"/>
      <c r="L1976" s="231"/>
    </row>
    <row r="1977" spans="1:12" ht="46.5">
      <c r="A1977" s="222">
        <v>1975</v>
      </c>
      <c r="B1977" s="223" t="s">
        <v>8599</v>
      </c>
      <c r="C1977" s="224"/>
      <c r="D1977" s="224">
        <f>2012-1947</f>
        <v>65</v>
      </c>
      <c r="E1977" s="225">
        <v>17248</v>
      </c>
      <c r="F1977" s="226">
        <v>2131780</v>
      </c>
      <c r="G1977" s="227">
        <v>981371251</v>
      </c>
      <c r="H1977" s="223" t="s">
        <v>8488</v>
      </c>
      <c r="I1977" s="228" t="s">
        <v>8583</v>
      </c>
      <c r="J1977" s="229" t="s">
        <v>8366</v>
      </c>
      <c r="K1977" s="230" t="s">
        <v>8584</v>
      </c>
      <c r="L1977" s="231">
        <v>981371251</v>
      </c>
    </row>
    <row r="1978" spans="1:12" ht="46.5">
      <c r="A1978" s="222">
        <v>1976</v>
      </c>
      <c r="B1978" s="223" t="s">
        <v>8600</v>
      </c>
      <c r="C1978" s="224" t="s">
        <v>496</v>
      </c>
      <c r="D1978" s="224">
        <v>74</v>
      </c>
      <c r="E1978" s="225">
        <v>14165</v>
      </c>
      <c r="F1978" s="232">
        <v>2131784</v>
      </c>
      <c r="G1978" s="227" t="s">
        <v>8601</v>
      </c>
      <c r="H1978" s="230" t="s">
        <v>8375</v>
      </c>
      <c r="I1978" s="233" t="s">
        <v>8602</v>
      </c>
      <c r="J1978" s="229" t="s">
        <v>8366</v>
      </c>
      <c r="K1978" s="230" t="s">
        <v>4338</v>
      </c>
      <c r="L1978" s="231" t="s">
        <v>8372</v>
      </c>
    </row>
    <row r="1979" spans="1:12" ht="159">
      <c r="A1979" s="222">
        <v>1977</v>
      </c>
      <c r="B1979" s="223" t="s">
        <v>8603</v>
      </c>
      <c r="C1979" s="224" t="s">
        <v>8604</v>
      </c>
      <c r="D1979" s="224">
        <f>2012-1940</f>
        <v>72</v>
      </c>
      <c r="E1979" s="225">
        <v>14743</v>
      </c>
      <c r="F1979" s="226">
        <v>2146874</v>
      </c>
      <c r="G1979" s="227">
        <v>982733912</v>
      </c>
      <c r="H1979" s="223" t="s">
        <v>8488</v>
      </c>
      <c r="I1979" s="228" t="s">
        <v>8549</v>
      </c>
      <c r="J1979" s="229" t="s">
        <v>8366</v>
      </c>
      <c r="K1979" s="230" t="s">
        <v>8605</v>
      </c>
      <c r="L1979" s="231">
        <v>982733912</v>
      </c>
    </row>
    <row r="1980" spans="1:12" ht="69">
      <c r="A1980" s="222">
        <v>1978</v>
      </c>
      <c r="B1980" s="223" t="s">
        <v>8606</v>
      </c>
      <c r="C1980" s="224"/>
      <c r="D1980" s="224">
        <f>2012-1930</f>
        <v>82</v>
      </c>
      <c r="E1980" s="225">
        <v>11273</v>
      </c>
      <c r="F1980" s="226">
        <v>2151454</v>
      </c>
      <c r="G1980" s="227"/>
      <c r="H1980" s="223" t="s">
        <v>8417</v>
      </c>
      <c r="I1980" s="228" t="s">
        <v>8588</v>
      </c>
      <c r="J1980" s="229" t="s">
        <v>8366</v>
      </c>
      <c r="K1980" s="230" t="s">
        <v>8423</v>
      </c>
      <c r="L1980" s="231" t="s">
        <v>8424</v>
      </c>
    </row>
    <row r="1981" spans="1:12" ht="35.25">
      <c r="A1981" s="222">
        <v>1979</v>
      </c>
      <c r="B1981" s="223" t="s">
        <v>8607</v>
      </c>
      <c r="C1981" s="224" t="s">
        <v>8608</v>
      </c>
      <c r="D1981" s="224">
        <f>2012-1935</f>
        <v>77</v>
      </c>
      <c r="E1981" s="225">
        <v>12839</v>
      </c>
      <c r="F1981" s="226">
        <v>2164895</v>
      </c>
      <c r="G1981" s="227" t="s">
        <v>8390</v>
      </c>
      <c r="H1981" s="223" t="s">
        <v>8609</v>
      </c>
      <c r="I1981" s="228" t="s">
        <v>8610</v>
      </c>
      <c r="J1981" s="229" t="s">
        <v>8366</v>
      </c>
      <c r="K1981" s="230" t="s">
        <v>8611</v>
      </c>
      <c r="L1981" s="231" t="s">
        <v>8612</v>
      </c>
    </row>
    <row r="1982" spans="1:12" ht="24">
      <c r="A1982" s="222">
        <v>1980</v>
      </c>
      <c r="B1982" s="223" t="s">
        <v>8613</v>
      </c>
      <c r="C1982" s="224" t="s">
        <v>8614</v>
      </c>
      <c r="D1982" s="224">
        <v>96</v>
      </c>
      <c r="E1982" s="225">
        <v>5929</v>
      </c>
      <c r="F1982" s="232">
        <v>2176096</v>
      </c>
      <c r="G1982" s="227"/>
      <c r="H1982" s="230" t="s">
        <v>8375</v>
      </c>
      <c r="I1982" s="233" t="s">
        <v>8447</v>
      </c>
      <c r="J1982" s="229" t="s">
        <v>8366</v>
      </c>
      <c r="K1982" s="230" t="s">
        <v>4338</v>
      </c>
      <c r="L1982" s="231" t="s">
        <v>8372</v>
      </c>
    </row>
    <row r="1983" spans="1:12" ht="24">
      <c r="A1983" s="222">
        <v>1981</v>
      </c>
      <c r="B1983" s="223" t="s">
        <v>8615</v>
      </c>
      <c r="C1983" s="224"/>
      <c r="D1983" s="224">
        <v>80</v>
      </c>
      <c r="E1983" s="225">
        <v>11834</v>
      </c>
      <c r="F1983" s="232">
        <v>2215984</v>
      </c>
      <c r="G1983" s="227"/>
      <c r="H1983" s="230" t="s">
        <v>8375</v>
      </c>
      <c r="I1983" s="233" t="s">
        <v>8447</v>
      </c>
      <c r="J1983" s="229" t="s">
        <v>8366</v>
      </c>
      <c r="K1983" s="230" t="s">
        <v>4338</v>
      </c>
      <c r="L1983" s="231" t="s">
        <v>8372</v>
      </c>
    </row>
    <row r="1984" spans="1:12" ht="35.25">
      <c r="A1984" s="222">
        <v>1982</v>
      </c>
      <c r="B1984" s="223" t="s">
        <v>8616</v>
      </c>
      <c r="C1984" s="224"/>
      <c r="D1984" s="224">
        <v>74</v>
      </c>
      <c r="E1984" s="225">
        <v>14052</v>
      </c>
      <c r="F1984" s="232">
        <v>2216834</v>
      </c>
      <c r="G1984" s="227"/>
      <c r="H1984" s="230" t="s">
        <v>8375</v>
      </c>
      <c r="I1984" s="228" t="s">
        <v>8435</v>
      </c>
      <c r="J1984" s="229" t="s">
        <v>8366</v>
      </c>
      <c r="K1984" s="230" t="s">
        <v>4338</v>
      </c>
      <c r="L1984" s="231" t="s">
        <v>8372</v>
      </c>
    </row>
    <row r="1985" spans="1:12" ht="69">
      <c r="A1985" s="222">
        <v>1983</v>
      </c>
      <c r="B1985" s="223" t="s">
        <v>8617</v>
      </c>
      <c r="C1985" s="224"/>
      <c r="D1985" s="224">
        <f>2012-1929</f>
        <v>83</v>
      </c>
      <c r="E1985" s="225">
        <v>10943</v>
      </c>
      <c r="F1985" s="226">
        <v>2247283</v>
      </c>
      <c r="G1985" s="227"/>
      <c r="H1985" s="223" t="s">
        <v>8417</v>
      </c>
      <c r="I1985" s="228" t="s">
        <v>8588</v>
      </c>
      <c r="J1985" s="229" t="s">
        <v>8366</v>
      </c>
      <c r="K1985" s="230" t="s">
        <v>8423</v>
      </c>
      <c r="L1985" s="231" t="s">
        <v>8424</v>
      </c>
    </row>
    <row r="1986" spans="1:12" ht="24">
      <c r="A1986" s="222">
        <v>1984</v>
      </c>
      <c r="B1986" s="223" t="s">
        <v>8618</v>
      </c>
      <c r="C1986" s="224" t="s">
        <v>572</v>
      </c>
      <c r="D1986" s="224">
        <v>69</v>
      </c>
      <c r="E1986" s="225">
        <v>16070</v>
      </c>
      <c r="F1986" s="232">
        <v>2251893</v>
      </c>
      <c r="G1986" s="227" t="s">
        <v>8619</v>
      </c>
      <c r="H1986" s="230" t="s">
        <v>8620</v>
      </c>
      <c r="I1986" s="228" t="s">
        <v>8371</v>
      </c>
      <c r="J1986" s="229" t="s">
        <v>8366</v>
      </c>
      <c r="K1986" s="230" t="s">
        <v>4338</v>
      </c>
      <c r="L1986" s="231" t="s">
        <v>8372</v>
      </c>
    </row>
    <row r="1987" spans="1:12" ht="57.75">
      <c r="A1987" s="222">
        <v>1985</v>
      </c>
      <c r="B1987" s="223" t="s">
        <v>8621</v>
      </c>
      <c r="C1987" s="224" t="s">
        <v>6182</v>
      </c>
      <c r="D1987" s="224">
        <f>2012-1945</f>
        <v>67</v>
      </c>
      <c r="E1987" s="225">
        <v>16542</v>
      </c>
      <c r="F1987" s="226">
        <v>2272302</v>
      </c>
      <c r="G1987" s="227">
        <v>983242628</v>
      </c>
      <c r="H1987" s="223" t="s">
        <v>8622</v>
      </c>
      <c r="I1987" s="228" t="s">
        <v>8623</v>
      </c>
      <c r="J1987" s="229" t="s">
        <v>8366</v>
      </c>
      <c r="K1987" s="230" t="s">
        <v>2708</v>
      </c>
      <c r="L1987" s="231">
        <v>961478398</v>
      </c>
    </row>
    <row r="1988" spans="1:12" ht="159">
      <c r="A1988" s="222">
        <v>1986</v>
      </c>
      <c r="B1988" s="223" t="s">
        <v>8624</v>
      </c>
      <c r="C1988" s="224"/>
      <c r="D1988" s="224">
        <f>2012-1945</f>
        <v>67</v>
      </c>
      <c r="E1988" s="225">
        <v>16649</v>
      </c>
      <c r="F1988" s="226">
        <v>2441271</v>
      </c>
      <c r="G1988" s="227" t="s">
        <v>8625</v>
      </c>
      <c r="H1988" s="223" t="s">
        <v>8366</v>
      </c>
      <c r="I1988" s="228" t="s">
        <v>8626</v>
      </c>
      <c r="J1988" s="229" t="s">
        <v>8366</v>
      </c>
      <c r="K1988" s="230" t="s">
        <v>2708</v>
      </c>
      <c r="L1988" s="231" t="s">
        <v>8627</v>
      </c>
    </row>
    <row r="1989" spans="1:12" ht="125.25">
      <c r="A1989" s="222">
        <v>1987</v>
      </c>
      <c r="B1989" s="223" t="s">
        <v>8628</v>
      </c>
      <c r="C1989" s="224"/>
      <c r="D1989" s="224">
        <f>2012-1944</f>
        <v>68</v>
      </c>
      <c r="E1989" s="225">
        <v>16403</v>
      </c>
      <c r="F1989" s="226">
        <v>2444968</v>
      </c>
      <c r="G1989" s="227"/>
      <c r="H1989" s="223" t="s">
        <v>8388</v>
      </c>
      <c r="I1989" s="228" t="s">
        <v>8629</v>
      </c>
      <c r="J1989" s="229" t="s">
        <v>8366</v>
      </c>
      <c r="K1989" s="230" t="s">
        <v>4338</v>
      </c>
      <c r="L1989" s="231" t="s">
        <v>8390</v>
      </c>
    </row>
    <row r="1990" spans="1:12" ht="136.5">
      <c r="A1990" s="222">
        <v>1988</v>
      </c>
      <c r="B1990" s="223" t="s">
        <v>8630</v>
      </c>
      <c r="C1990" s="224"/>
      <c r="D1990" s="234">
        <f>2012-1927</f>
        <v>85</v>
      </c>
      <c r="E1990" s="225">
        <v>10081</v>
      </c>
      <c r="F1990" s="232">
        <v>2446758</v>
      </c>
      <c r="G1990" s="227">
        <v>983496114</v>
      </c>
      <c r="H1990" s="230" t="s">
        <v>8375</v>
      </c>
      <c r="I1990" s="233" t="s">
        <v>8631</v>
      </c>
      <c r="J1990" s="229" t="s">
        <v>8366</v>
      </c>
      <c r="K1990" s="230" t="s">
        <v>8632</v>
      </c>
      <c r="L1990" s="231"/>
    </row>
    <row r="1991" spans="1:12" ht="159">
      <c r="A1991" s="222">
        <v>1989</v>
      </c>
      <c r="B1991" s="223" t="s">
        <v>8633</v>
      </c>
      <c r="C1991" s="224"/>
      <c r="D1991" s="234">
        <f>2012-1943</f>
        <v>69</v>
      </c>
      <c r="E1991" s="225">
        <v>16055</v>
      </c>
      <c r="F1991" s="232">
        <v>2489556</v>
      </c>
      <c r="G1991" s="227">
        <v>984398343</v>
      </c>
      <c r="H1991" s="230" t="s">
        <v>8634</v>
      </c>
      <c r="I1991" s="233" t="s">
        <v>8635</v>
      </c>
      <c r="J1991" s="229" t="s">
        <v>8366</v>
      </c>
      <c r="K1991" s="230"/>
      <c r="L1991" s="231"/>
    </row>
    <row r="1992" spans="1:12" ht="69">
      <c r="A1992" s="222">
        <v>1990</v>
      </c>
      <c r="B1992" s="223" t="s">
        <v>8636</v>
      </c>
      <c r="C1992" s="224"/>
      <c r="D1992" s="234">
        <f>2012-1935</f>
        <v>77</v>
      </c>
      <c r="E1992" s="225">
        <v>13148</v>
      </c>
      <c r="F1992" s="232">
        <v>2505860</v>
      </c>
      <c r="G1992" s="227">
        <v>981911934</v>
      </c>
      <c r="H1992" s="230" t="s">
        <v>8637</v>
      </c>
      <c r="I1992" s="233" t="s">
        <v>8638</v>
      </c>
      <c r="J1992" s="229" t="s">
        <v>8366</v>
      </c>
      <c r="K1992" s="230"/>
      <c r="L1992" s="231"/>
    </row>
    <row r="1993" spans="1:12" ht="57.75">
      <c r="A1993" s="222">
        <v>1991</v>
      </c>
      <c r="B1993" s="223" t="s">
        <v>8639</v>
      </c>
      <c r="C1993" s="224"/>
      <c r="D1993" s="224">
        <f>2012-1947</f>
        <v>65</v>
      </c>
      <c r="E1993" s="225">
        <v>17368</v>
      </c>
      <c r="F1993" s="226">
        <v>2567038</v>
      </c>
      <c r="G1993" s="227" t="s">
        <v>8640</v>
      </c>
      <c r="H1993" s="223" t="s">
        <v>7940</v>
      </c>
      <c r="I1993" s="228" t="s">
        <v>8641</v>
      </c>
      <c r="J1993" s="229" t="s">
        <v>8366</v>
      </c>
      <c r="K1993" s="230" t="s">
        <v>7942</v>
      </c>
      <c r="L1993" s="231" t="s">
        <v>7943</v>
      </c>
    </row>
    <row r="1994" spans="1:12" ht="136.5">
      <c r="A1994" s="222">
        <v>1992</v>
      </c>
      <c r="B1994" s="223" t="s">
        <v>8642</v>
      </c>
      <c r="C1994" s="224" t="s">
        <v>499</v>
      </c>
      <c r="D1994" s="234">
        <f>2012-1944</f>
        <v>68</v>
      </c>
      <c r="E1994" s="225">
        <v>16303</v>
      </c>
      <c r="F1994" s="232">
        <v>2615563</v>
      </c>
      <c r="G1994" s="227">
        <v>984877298</v>
      </c>
      <c r="H1994" s="230" t="s">
        <v>8643</v>
      </c>
      <c r="I1994" s="233" t="s">
        <v>8644</v>
      </c>
      <c r="J1994" s="229" t="s">
        <v>8366</v>
      </c>
      <c r="K1994" s="230" t="s">
        <v>8645</v>
      </c>
      <c r="L1994" s="231">
        <v>981816521</v>
      </c>
    </row>
    <row r="1995" spans="1:12" ht="24">
      <c r="A1995" s="222">
        <v>1993</v>
      </c>
      <c r="B1995" s="223" t="s">
        <v>8646</v>
      </c>
      <c r="C1995" s="224"/>
      <c r="D1995" s="224">
        <v>89</v>
      </c>
      <c r="E1995" s="225">
        <v>8662</v>
      </c>
      <c r="F1995" s="232">
        <v>2617948</v>
      </c>
      <c r="G1995" s="227"/>
      <c r="H1995" s="230" t="s">
        <v>8375</v>
      </c>
      <c r="I1995" s="233" t="s">
        <v>8447</v>
      </c>
      <c r="J1995" s="229" t="s">
        <v>8366</v>
      </c>
      <c r="K1995" s="230" t="s">
        <v>4338</v>
      </c>
      <c r="L1995" s="231" t="s">
        <v>8372</v>
      </c>
    </row>
    <row r="1996" spans="1:12" ht="125.25">
      <c r="A1996" s="222">
        <v>1994</v>
      </c>
      <c r="B1996" s="223" t="s">
        <v>8647</v>
      </c>
      <c r="C1996" s="224"/>
      <c r="D1996" s="224">
        <f>2012-1939</f>
        <v>73</v>
      </c>
      <c r="E1996" s="225">
        <v>14305</v>
      </c>
      <c r="F1996" s="226">
        <v>2667309</v>
      </c>
      <c r="G1996" s="227" t="s">
        <v>8648</v>
      </c>
      <c r="H1996" s="223" t="s">
        <v>8366</v>
      </c>
      <c r="I1996" s="228" t="s">
        <v>8649</v>
      </c>
      <c r="J1996" s="229" t="s">
        <v>8366</v>
      </c>
      <c r="K1996" s="230" t="s">
        <v>8650</v>
      </c>
      <c r="L1996" s="231" t="s">
        <v>8648</v>
      </c>
    </row>
    <row r="1997" spans="1:12" ht="125.25">
      <c r="A1997" s="222">
        <v>1995</v>
      </c>
      <c r="B1997" s="223" t="s">
        <v>8651</v>
      </c>
      <c r="C1997" s="224"/>
      <c r="D1997" s="224">
        <f>2012-1943</f>
        <v>69</v>
      </c>
      <c r="E1997" s="225">
        <v>15837</v>
      </c>
      <c r="F1997" s="226">
        <v>2667340</v>
      </c>
      <c r="G1997" s="227" t="s">
        <v>8648</v>
      </c>
      <c r="H1997" s="223" t="s">
        <v>8366</v>
      </c>
      <c r="I1997" s="228" t="s">
        <v>8649</v>
      </c>
      <c r="J1997" s="229" t="s">
        <v>8366</v>
      </c>
      <c r="K1997" s="230"/>
      <c r="L1997" s="231"/>
    </row>
    <row r="1998" spans="1:12" ht="35.25">
      <c r="A1998" s="222">
        <v>1996</v>
      </c>
      <c r="B1998" s="223" t="s">
        <v>8652</v>
      </c>
      <c r="C1998" s="224"/>
      <c r="D1998" s="224">
        <f>2012-1942</f>
        <v>70</v>
      </c>
      <c r="E1998" s="225">
        <v>15562</v>
      </c>
      <c r="F1998" s="226">
        <v>2852469</v>
      </c>
      <c r="G1998" s="227">
        <v>982902356</v>
      </c>
      <c r="H1998" s="223" t="s">
        <v>8405</v>
      </c>
      <c r="I1998" s="228" t="s">
        <v>8406</v>
      </c>
      <c r="J1998" s="229" t="s">
        <v>8366</v>
      </c>
      <c r="K1998" s="230" t="s">
        <v>2708</v>
      </c>
      <c r="L1998" s="231">
        <v>961478398</v>
      </c>
    </row>
    <row r="1999" spans="1:12" ht="35.25">
      <c r="A1999" s="222">
        <v>1997</v>
      </c>
      <c r="B1999" s="223" t="s">
        <v>8653</v>
      </c>
      <c r="C1999" s="224" t="s">
        <v>481</v>
      </c>
      <c r="D1999" s="224">
        <v>67</v>
      </c>
      <c r="E1999" s="225">
        <v>16460</v>
      </c>
      <c r="F1999" s="232">
        <v>2899279</v>
      </c>
      <c r="G1999" s="227" t="s">
        <v>8654</v>
      </c>
      <c r="H1999" s="230" t="s">
        <v>8501</v>
      </c>
      <c r="I1999" s="228" t="s">
        <v>8655</v>
      </c>
      <c r="J1999" s="229" t="s">
        <v>8366</v>
      </c>
      <c r="K1999" s="230" t="s">
        <v>4338</v>
      </c>
      <c r="L1999" s="231" t="s">
        <v>8372</v>
      </c>
    </row>
    <row r="2000" spans="1:12" ht="136.5">
      <c r="A2000" s="222">
        <v>1998</v>
      </c>
      <c r="B2000" s="223" t="s">
        <v>8656</v>
      </c>
      <c r="C2000" s="224"/>
      <c r="D2000" s="224">
        <f>2012-1928</f>
        <v>84</v>
      </c>
      <c r="E2000" s="225">
        <v>10338</v>
      </c>
      <c r="F2000" s="226">
        <v>2969058</v>
      </c>
      <c r="G2000" s="227"/>
      <c r="H2000" s="223" t="s">
        <v>8657</v>
      </c>
      <c r="I2000" s="228" t="s">
        <v>8658</v>
      </c>
      <c r="J2000" s="229" t="s">
        <v>8366</v>
      </c>
      <c r="K2000" s="230" t="s">
        <v>8659</v>
      </c>
      <c r="L2000" s="231" t="s">
        <v>8660</v>
      </c>
    </row>
    <row r="2001" spans="1:12" ht="46.5">
      <c r="A2001" s="222">
        <v>1999</v>
      </c>
      <c r="B2001" s="223" t="s">
        <v>8661</v>
      </c>
      <c r="C2001" s="224"/>
      <c r="D2001" s="224">
        <f>2012-1945</f>
        <v>67</v>
      </c>
      <c r="E2001" s="225">
        <v>16660</v>
      </c>
      <c r="F2001" s="226">
        <v>3009313</v>
      </c>
      <c r="G2001" s="227">
        <v>983470966</v>
      </c>
      <c r="H2001" s="223" t="s">
        <v>8475</v>
      </c>
      <c r="I2001" s="228" t="s">
        <v>8662</v>
      </c>
      <c r="J2001" s="229" t="s">
        <v>8366</v>
      </c>
      <c r="K2001" s="230" t="s">
        <v>2708</v>
      </c>
      <c r="L2001" s="231">
        <v>961478398</v>
      </c>
    </row>
    <row r="2002" spans="1:12" ht="46.5">
      <c r="A2002" s="222">
        <v>2000</v>
      </c>
      <c r="B2002" s="223" t="s">
        <v>8663</v>
      </c>
      <c r="C2002" s="224" t="s">
        <v>387</v>
      </c>
      <c r="D2002" s="224">
        <f>2012-1924</f>
        <v>88</v>
      </c>
      <c r="E2002" s="225">
        <v>8877</v>
      </c>
      <c r="F2002" s="226">
        <v>3172607</v>
      </c>
      <c r="G2002" s="227" t="s">
        <v>7943</v>
      </c>
      <c r="H2002" s="223" t="s">
        <v>7940</v>
      </c>
      <c r="I2002" s="228" t="s">
        <v>8664</v>
      </c>
      <c r="J2002" s="229" t="s">
        <v>8366</v>
      </c>
      <c r="K2002" s="230" t="s">
        <v>7942</v>
      </c>
      <c r="L2002" s="231" t="s">
        <v>7943</v>
      </c>
    </row>
    <row r="2003" spans="1:12" ht="24">
      <c r="A2003" s="222">
        <v>2001</v>
      </c>
      <c r="B2003" s="223" t="s">
        <v>8665</v>
      </c>
      <c r="C2003" s="224"/>
      <c r="D2003" s="224">
        <v>85</v>
      </c>
      <c r="E2003" s="225">
        <v>10195</v>
      </c>
      <c r="F2003" s="232">
        <v>3251604</v>
      </c>
      <c r="G2003" s="227"/>
      <c r="H2003" s="230" t="s">
        <v>8375</v>
      </c>
      <c r="I2003" s="233" t="s">
        <v>8447</v>
      </c>
      <c r="J2003" s="229" t="s">
        <v>8366</v>
      </c>
      <c r="K2003" s="230" t="s">
        <v>4338</v>
      </c>
      <c r="L2003" s="231" t="s">
        <v>8372</v>
      </c>
    </row>
    <row r="2004" spans="1:12" ht="102.75">
      <c r="A2004" s="222">
        <v>2002</v>
      </c>
      <c r="B2004" s="223" t="s">
        <v>8666</v>
      </c>
      <c r="C2004" s="224" t="s">
        <v>8667</v>
      </c>
      <c r="D2004" s="234">
        <f>2012-1940</f>
        <v>72</v>
      </c>
      <c r="E2004" s="225">
        <v>14917</v>
      </c>
      <c r="F2004" s="232">
        <v>3261395</v>
      </c>
      <c r="G2004" s="227">
        <v>982481674</v>
      </c>
      <c r="H2004" s="230" t="s">
        <v>8668</v>
      </c>
      <c r="I2004" s="233" t="s">
        <v>8669</v>
      </c>
      <c r="J2004" s="229" t="s">
        <v>8366</v>
      </c>
      <c r="K2004" s="230"/>
      <c r="L2004" s="231"/>
    </row>
    <row r="2005" spans="1:12" ht="35.25">
      <c r="A2005" s="222">
        <v>2003</v>
      </c>
      <c r="B2005" s="223" t="s">
        <v>8670</v>
      </c>
      <c r="C2005" s="224"/>
      <c r="D2005" s="224">
        <f>2012-1931</f>
        <v>81</v>
      </c>
      <c r="E2005" s="225">
        <v>11458</v>
      </c>
      <c r="F2005" s="226">
        <v>3300580</v>
      </c>
      <c r="G2005" s="227"/>
      <c r="H2005" s="223" t="s">
        <v>8671</v>
      </c>
      <c r="I2005" s="228" t="s">
        <v>8672</v>
      </c>
      <c r="J2005" s="229" t="s">
        <v>8366</v>
      </c>
      <c r="K2005" s="230" t="s">
        <v>8673</v>
      </c>
      <c r="L2005" s="231" t="s">
        <v>8674</v>
      </c>
    </row>
    <row r="2006" spans="1:12" ht="35.25">
      <c r="A2006" s="222">
        <v>2004</v>
      </c>
      <c r="B2006" s="223" t="s">
        <v>8675</v>
      </c>
      <c r="C2006" s="224"/>
      <c r="D2006" s="224">
        <f>2012-1939</f>
        <v>73</v>
      </c>
      <c r="E2006" s="225">
        <v>14481</v>
      </c>
      <c r="F2006" s="226">
        <v>3300581</v>
      </c>
      <c r="G2006" s="227"/>
      <c r="H2006" s="223" t="s">
        <v>8671</v>
      </c>
      <c r="I2006" s="228" t="s">
        <v>8672</v>
      </c>
      <c r="J2006" s="229" t="s">
        <v>8366</v>
      </c>
      <c r="K2006" s="230" t="s">
        <v>8673</v>
      </c>
      <c r="L2006" s="231" t="s">
        <v>8674</v>
      </c>
    </row>
    <row r="2007" spans="1:12" ht="80.25">
      <c r="A2007" s="222">
        <v>2005</v>
      </c>
      <c r="B2007" s="223" t="s">
        <v>8676</v>
      </c>
      <c r="C2007" s="224"/>
      <c r="D2007" s="224">
        <f>2012-1920</f>
        <v>92</v>
      </c>
      <c r="E2007" s="225">
        <v>7514</v>
      </c>
      <c r="F2007" s="226">
        <v>3313112</v>
      </c>
      <c r="G2007" s="227"/>
      <c r="H2007" s="223" t="s">
        <v>8417</v>
      </c>
      <c r="I2007" s="228" t="s">
        <v>8677</v>
      </c>
      <c r="J2007" s="229" t="s">
        <v>8366</v>
      </c>
      <c r="K2007" s="230" t="s">
        <v>8678</v>
      </c>
      <c r="L2007" s="231" t="s">
        <v>8679</v>
      </c>
    </row>
    <row r="2008" spans="1:12" ht="69">
      <c r="A2008" s="222">
        <v>2006</v>
      </c>
      <c r="B2008" s="223" t="s">
        <v>8680</v>
      </c>
      <c r="C2008" s="224" t="s">
        <v>2671</v>
      </c>
      <c r="D2008" s="224">
        <f>2012-1936</f>
        <v>76</v>
      </c>
      <c r="E2008" s="225">
        <v>13468</v>
      </c>
      <c r="F2008" s="226">
        <v>3313587</v>
      </c>
      <c r="G2008" s="227" t="s">
        <v>8681</v>
      </c>
      <c r="H2008" s="223" t="s">
        <v>8494</v>
      </c>
      <c r="I2008" s="228" t="s">
        <v>8682</v>
      </c>
      <c r="J2008" s="229" t="s">
        <v>8366</v>
      </c>
      <c r="K2008" s="230" t="s">
        <v>573</v>
      </c>
      <c r="L2008" s="231" t="s">
        <v>8683</v>
      </c>
    </row>
    <row r="2009" spans="1:12" ht="57.75">
      <c r="A2009" s="222">
        <v>2007</v>
      </c>
      <c r="B2009" s="223" t="s">
        <v>8684</v>
      </c>
      <c r="C2009" s="224" t="s">
        <v>382</v>
      </c>
      <c r="D2009" s="224">
        <f>2012-1939</f>
        <v>73</v>
      </c>
      <c r="E2009" s="225">
        <v>14533</v>
      </c>
      <c r="F2009" s="226">
        <v>3313615</v>
      </c>
      <c r="G2009" s="227">
        <v>984425663</v>
      </c>
      <c r="H2009" s="223" t="s">
        <v>8443</v>
      </c>
      <c r="I2009" s="228" t="s">
        <v>8444</v>
      </c>
      <c r="J2009" s="229" t="s">
        <v>8366</v>
      </c>
      <c r="K2009" s="230" t="s">
        <v>2708</v>
      </c>
      <c r="L2009" s="231">
        <v>961478398</v>
      </c>
    </row>
    <row r="2010" spans="1:12" ht="24">
      <c r="A2010" s="222">
        <v>2008</v>
      </c>
      <c r="B2010" s="223" t="s">
        <v>8685</v>
      </c>
      <c r="C2010" s="224"/>
      <c r="D2010" s="224">
        <f>2012-1933</f>
        <v>79</v>
      </c>
      <c r="E2010" s="225">
        <v>12058</v>
      </c>
      <c r="F2010" s="226">
        <v>3397891</v>
      </c>
      <c r="G2010" s="227"/>
      <c r="H2010" s="223" t="s">
        <v>8657</v>
      </c>
      <c r="I2010" s="228"/>
      <c r="J2010" s="229" t="s">
        <v>8366</v>
      </c>
      <c r="K2010" s="230" t="s">
        <v>8659</v>
      </c>
      <c r="L2010" s="231" t="s">
        <v>8660</v>
      </c>
    </row>
    <row r="2011" spans="1:12" ht="57.75">
      <c r="A2011" s="222">
        <v>2009</v>
      </c>
      <c r="B2011" s="223" t="s">
        <v>8686</v>
      </c>
      <c r="C2011" s="224"/>
      <c r="D2011" s="224">
        <f>2012-1932</f>
        <v>80</v>
      </c>
      <c r="E2011" s="225">
        <v>11761</v>
      </c>
      <c r="F2011" s="226">
        <v>3583095</v>
      </c>
      <c r="G2011" s="227"/>
      <c r="H2011" s="223" t="s">
        <v>8366</v>
      </c>
      <c r="I2011" s="228" t="s">
        <v>8687</v>
      </c>
      <c r="J2011" s="229" t="s">
        <v>8366</v>
      </c>
      <c r="K2011" s="230" t="s">
        <v>8499</v>
      </c>
      <c r="L2011" s="231">
        <v>982501707</v>
      </c>
    </row>
    <row r="2012" spans="1:12" ht="80.25">
      <c r="A2012" s="222">
        <v>2010</v>
      </c>
      <c r="B2012" s="223" t="s">
        <v>8688</v>
      </c>
      <c r="C2012" s="224"/>
      <c r="D2012" s="224">
        <f>2012-1925</f>
        <v>87</v>
      </c>
      <c r="E2012" s="225">
        <v>9235</v>
      </c>
      <c r="F2012" s="226">
        <v>3851176</v>
      </c>
      <c r="G2012" s="227" t="s">
        <v>8689</v>
      </c>
      <c r="H2012" s="223" t="s">
        <v>8690</v>
      </c>
      <c r="I2012" s="228" t="s">
        <v>8691</v>
      </c>
      <c r="J2012" s="229" t="s">
        <v>8366</v>
      </c>
      <c r="K2012" s="230" t="s">
        <v>2708</v>
      </c>
      <c r="L2012" s="231" t="s">
        <v>8627</v>
      </c>
    </row>
    <row r="2013" spans="1:12" ht="69">
      <c r="A2013" s="222">
        <v>2011</v>
      </c>
      <c r="B2013" s="223" t="s">
        <v>8692</v>
      </c>
      <c r="C2013" s="224"/>
      <c r="D2013" s="224">
        <f>2012-1937</f>
        <v>75</v>
      </c>
      <c r="E2013" s="225">
        <v>13589</v>
      </c>
      <c r="F2013" s="226">
        <v>4020819</v>
      </c>
      <c r="G2013" s="227" t="s">
        <v>8693</v>
      </c>
      <c r="H2013" s="223" t="s">
        <v>8694</v>
      </c>
      <c r="I2013" s="228" t="s">
        <v>8695</v>
      </c>
      <c r="J2013" s="229" t="s">
        <v>8366</v>
      </c>
      <c r="K2013" s="230" t="s">
        <v>8696</v>
      </c>
      <c r="L2013" s="231" t="s">
        <v>8697</v>
      </c>
    </row>
    <row r="2014" spans="1:12" ht="192.75">
      <c r="A2014" s="222">
        <v>2012</v>
      </c>
      <c r="B2014" s="223" t="s">
        <v>8698</v>
      </c>
      <c r="C2014" s="224"/>
      <c r="D2014" s="224">
        <f>2012-1938</f>
        <v>74</v>
      </c>
      <c r="E2014" s="225">
        <v>14100</v>
      </c>
      <c r="F2014" s="226">
        <v>4081775</v>
      </c>
      <c r="G2014" s="227"/>
      <c r="H2014" s="223" t="s">
        <v>8388</v>
      </c>
      <c r="I2014" s="228" t="s">
        <v>8466</v>
      </c>
      <c r="J2014" s="229" t="s">
        <v>8366</v>
      </c>
      <c r="K2014" s="230" t="s">
        <v>4338</v>
      </c>
      <c r="L2014" s="231" t="s">
        <v>8390</v>
      </c>
    </row>
    <row r="2015" spans="1:12" ht="80.25">
      <c r="A2015" s="222">
        <v>2013</v>
      </c>
      <c r="B2015" s="223" t="s">
        <v>8699</v>
      </c>
      <c r="C2015" s="224"/>
      <c r="D2015" s="224">
        <f>2012-1944</f>
        <v>68</v>
      </c>
      <c r="E2015" s="225">
        <v>16355</v>
      </c>
      <c r="F2015" s="226">
        <v>4365489</v>
      </c>
      <c r="G2015" s="227"/>
      <c r="H2015" s="223" t="s">
        <v>8417</v>
      </c>
      <c r="I2015" s="228" t="s">
        <v>8677</v>
      </c>
      <c r="J2015" s="229" t="s">
        <v>8366</v>
      </c>
      <c r="K2015" s="230" t="s">
        <v>8700</v>
      </c>
      <c r="L2015" s="231" t="s">
        <v>8701</v>
      </c>
    </row>
    <row r="2016" spans="1:12" ht="69">
      <c r="A2016" s="222">
        <v>2014</v>
      </c>
      <c r="B2016" s="223" t="s">
        <v>8702</v>
      </c>
      <c r="C2016" s="224"/>
      <c r="D2016" s="224">
        <f>2012-1937</f>
        <v>75</v>
      </c>
      <c r="E2016" s="225">
        <v>13617</v>
      </c>
      <c r="F2016" s="226">
        <v>4385538</v>
      </c>
      <c r="G2016" s="227">
        <v>984425663</v>
      </c>
      <c r="H2016" s="223" t="s">
        <v>8443</v>
      </c>
      <c r="I2016" s="228" t="s">
        <v>8703</v>
      </c>
      <c r="J2016" s="229" t="s">
        <v>8366</v>
      </c>
      <c r="K2016" s="230" t="s">
        <v>2708</v>
      </c>
      <c r="L2016" s="231">
        <v>961478398</v>
      </c>
    </row>
    <row r="2017" spans="1:12" ht="69">
      <c r="A2017" s="222">
        <v>2015</v>
      </c>
      <c r="B2017" s="223" t="s">
        <v>8704</v>
      </c>
      <c r="C2017" s="224"/>
      <c r="D2017" s="224">
        <f>2012-1937</f>
        <v>75</v>
      </c>
      <c r="E2017" s="225">
        <v>13647</v>
      </c>
      <c r="F2017" s="226">
        <v>4415658</v>
      </c>
      <c r="G2017" s="227" t="s">
        <v>8705</v>
      </c>
      <c r="H2017" s="223" t="s">
        <v>8460</v>
      </c>
      <c r="I2017" s="228" t="s">
        <v>8706</v>
      </c>
      <c r="J2017" s="229" t="s">
        <v>8366</v>
      </c>
      <c r="K2017" s="230" t="s">
        <v>8707</v>
      </c>
      <c r="L2017" s="231" t="s">
        <v>8708</v>
      </c>
    </row>
    <row r="2018" spans="1:12" ht="102.75">
      <c r="A2018" s="222">
        <v>2016</v>
      </c>
      <c r="B2018" s="223" t="s">
        <v>8709</v>
      </c>
      <c r="C2018" s="224" t="s">
        <v>481</v>
      </c>
      <c r="D2018" s="224">
        <f>2012-1936</f>
        <v>76</v>
      </c>
      <c r="E2018" s="225">
        <v>13336</v>
      </c>
      <c r="F2018" s="231">
        <v>4573539</v>
      </c>
      <c r="G2018" s="227"/>
      <c r="H2018" s="223" t="s">
        <v>8366</v>
      </c>
      <c r="I2018" s="228" t="s">
        <v>8710</v>
      </c>
      <c r="J2018" s="229" t="s">
        <v>8366</v>
      </c>
      <c r="K2018" s="224" t="s">
        <v>575</v>
      </c>
      <c r="L2018" s="231">
        <v>981435015</v>
      </c>
    </row>
    <row r="2019" spans="1:12" ht="46.5">
      <c r="A2019" s="222">
        <v>2017</v>
      </c>
      <c r="B2019" s="223" t="s">
        <v>8711</v>
      </c>
      <c r="C2019" s="224"/>
      <c r="D2019" s="224">
        <f>2012-1944</f>
        <v>68</v>
      </c>
      <c r="E2019" s="225">
        <v>16132</v>
      </c>
      <c r="F2019" s="226">
        <v>4665621</v>
      </c>
      <c r="G2019" s="227">
        <v>982720060</v>
      </c>
      <c r="H2019" s="223" t="s">
        <v>8488</v>
      </c>
      <c r="I2019" s="228" t="s">
        <v>8712</v>
      </c>
      <c r="J2019" s="229" t="s">
        <v>8366</v>
      </c>
      <c r="K2019" s="230" t="s">
        <v>8713</v>
      </c>
      <c r="L2019" s="231">
        <v>982720060</v>
      </c>
    </row>
    <row r="2020" spans="1:12" ht="57.75">
      <c r="A2020" s="222">
        <v>2018</v>
      </c>
      <c r="B2020" s="223" t="s">
        <v>8714</v>
      </c>
      <c r="C2020" s="224"/>
      <c r="D2020" s="224">
        <f>2012-1945</f>
        <v>67</v>
      </c>
      <c r="E2020" s="225">
        <v>16544</v>
      </c>
      <c r="F2020" s="232">
        <v>5110684</v>
      </c>
      <c r="G2020" s="227" t="s">
        <v>8715</v>
      </c>
      <c r="H2020" s="230" t="s">
        <v>8716</v>
      </c>
      <c r="I2020" s="233" t="s">
        <v>8717</v>
      </c>
      <c r="J2020" s="229" t="s">
        <v>8366</v>
      </c>
      <c r="K2020" s="230" t="s">
        <v>8718</v>
      </c>
      <c r="L2020" s="231" t="s">
        <v>8715</v>
      </c>
    </row>
    <row r="2021" spans="1:12" ht="35.25">
      <c r="A2021" s="222">
        <v>2019</v>
      </c>
      <c r="B2021" s="223" t="s">
        <v>8719</v>
      </c>
      <c r="C2021" s="224"/>
      <c r="D2021" s="224">
        <f>2012-1938</f>
        <v>74</v>
      </c>
      <c r="E2021" s="225">
        <v>14056</v>
      </c>
      <c r="F2021" s="226">
        <v>5205444</v>
      </c>
      <c r="G2021" s="227"/>
      <c r="H2021" s="223" t="s">
        <v>8405</v>
      </c>
      <c r="I2021" s="228" t="s">
        <v>8720</v>
      </c>
      <c r="J2021" s="229" t="s">
        <v>8366</v>
      </c>
      <c r="K2021" s="230" t="s">
        <v>2708</v>
      </c>
      <c r="L2021" s="231">
        <v>961478398</v>
      </c>
    </row>
    <row r="2022" spans="1:12" ht="35.25">
      <c r="A2022" s="222">
        <v>2020</v>
      </c>
      <c r="B2022" s="223" t="s">
        <v>8721</v>
      </c>
      <c r="C2022" s="224"/>
      <c r="D2022" s="224">
        <f>2012-1930</f>
        <v>82</v>
      </c>
      <c r="E2022" s="225">
        <v>11232</v>
      </c>
      <c r="F2022" s="226">
        <v>6192914</v>
      </c>
      <c r="G2022" s="227" t="s">
        <v>8441</v>
      </c>
      <c r="H2022" s="223" t="s">
        <v>8438</v>
      </c>
      <c r="I2022" s="228" t="s">
        <v>8722</v>
      </c>
      <c r="J2022" s="229" t="s">
        <v>8366</v>
      </c>
      <c r="K2022" s="230" t="s">
        <v>8723</v>
      </c>
      <c r="L2022" s="231" t="s">
        <v>8724</v>
      </c>
    </row>
    <row r="2023" spans="1:12" ht="125.25">
      <c r="A2023" s="222">
        <v>2021</v>
      </c>
      <c r="B2023" s="223" t="s">
        <v>8725</v>
      </c>
      <c r="C2023" s="224"/>
      <c r="D2023" s="224">
        <f>2012-1947</f>
        <v>65</v>
      </c>
      <c r="E2023" s="225">
        <v>17430</v>
      </c>
      <c r="F2023" s="226">
        <v>1552292</v>
      </c>
      <c r="G2023" s="227"/>
      <c r="H2023" s="223" t="s">
        <v>8726</v>
      </c>
      <c r="I2023" s="228" t="s">
        <v>8727</v>
      </c>
      <c r="J2023" s="229" t="s">
        <v>537</v>
      </c>
      <c r="K2023" s="230"/>
      <c r="L2023" s="231" t="s">
        <v>8728</v>
      </c>
    </row>
    <row r="2024" spans="1:12" ht="136.5">
      <c r="A2024" s="222">
        <v>2022</v>
      </c>
      <c r="B2024" s="223" t="s">
        <v>8729</v>
      </c>
      <c r="C2024" s="224" t="s">
        <v>7258</v>
      </c>
      <c r="D2024" s="224">
        <f>2012-1945</f>
        <v>67</v>
      </c>
      <c r="E2024" s="225">
        <v>16743</v>
      </c>
      <c r="F2024" s="226">
        <v>510920</v>
      </c>
      <c r="G2024" s="227" t="s">
        <v>8730</v>
      </c>
      <c r="H2024" s="223" t="s">
        <v>8731</v>
      </c>
      <c r="I2024" s="228" t="s">
        <v>8732</v>
      </c>
      <c r="J2024" s="229" t="s">
        <v>5289</v>
      </c>
      <c r="K2024" s="230" t="s">
        <v>8733</v>
      </c>
      <c r="L2024" s="231" t="s">
        <v>8734</v>
      </c>
    </row>
    <row r="2025" spans="1:12" ht="102.75">
      <c r="A2025" s="222">
        <v>2023</v>
      </c>
      <c r="B2025" s="223" t="s">
        <v>8735</v>
      </c>
      <c r="C2025" s="224" t="s">
        <v>8736</v>
      </c>
      <c r="D2025" s="224">
        <f>2012-1928</f>
        <v>84</v>
      </c>
      <c r="E2025" s="225">
        <v>10333</v>
      </c>
      <c r="F2025" s="232">
        <v>686496</v>
      </c>
      <c r="G2025" s="227" t="s">
        <v>8737</v>
      </c>
      <c r="H2025" s="230" t="s">
        <v>8738</v>
      </c>
      <c r="I2025" s="233" t="s">
        <v>8739</v>
      </c>
      <c r="J2025" s="229" t="s">
        <v>5289</v>
      </c>
      <c r="K2025" s="230" t="s">
        <v>8740</v>
      </c>
      <c r="L2025" s="231" t="s">
        <v>8741</v>
      </c>
    </row>
    <row r="2026" spans="1:12" ht="114">
      <c r="A2026" s="222">
        <v>2024</v>
      </c>
      <c r="B2026" s="223" t="s">
        <v>8742</v>
      </c>
      <c r="C2026" s="224" t="s">
        <v>8743</v>
      </c>
      <c r="D2026" s="224">
        <f>2012-1941</f>
        <v>71</v>
      </c>
      <c r="E2026" s="225">
        <v>15206</v>
      </c>
      <c r="F2026" s="226">
        <v>1480615</v>
      </c>
      <c r="G2026" s="227" t="s">
        <v>8744</v>
      </c>
      <c r="H2026" s="223" t="s">
        <v>3321</v>
      </c>
      <c r="I2026" s="228" t="s">
        <v>8745</v>
      </c>
      <c r="J2026" s="229" t="s">
        <v>5289</v>
      </c>
      <c r="K2026" s="230" t="s">
        <v>8746</v>
      </c>
      <c r="L2026" s="231" t="s">
        <v>8747</v>
      </c>
    </row>
    <row r="2027" spans="1:12" ht="125.25">
      <c r="A2027" s="222">
        <v>2025</v>
      </c>
      <c r="B2027" s="223" t="s">
        <v>8748</v>
      </c>
      <c r="C2027" s="224"/>
      <c r="D2027" s="224">
        <f>2012-1929</f>
        <v>83</v>
      </c>
      <c r="E2027" s="225">
        <v>10773</v>
      </c>
      <c r="F2027" s="226">
        <v>1588534</v>
      </c>
      <c r="G2027" s="227" t="s">
        <v>8749</v>
      </c>
      <c r="H2027" s="223" t="s">
        <v>8750</v>
      </c>
      <c r="I2027" s="228" t="s">
        <v>8751</v>
      </c>
      <c r="J2027" s="229" t="s">
        <v>5289</v>
      </c>
      <c r="K2027" s="230"/>
      <c r="L2027" s="231"/>
    </row>
    <row r="2028" spans="1:12" ht="24">
      <c r="A2028" s="222">
        <v>2026</v>
      </c>
      <c r="B2028" s="223" t="s">
        <v>8752</v>
      </c>
      <c r="C2028" s="224"/>
      <c r="D2028" s="224">
        <f>2012-1942</f>
        <v>70</v>
      </c>
      <c r="E2028" s="225">
        <v>15369</v>
      </c>
      <c r="F2028" s="226">
        <v>1746241</v>
      </c>
      <c r="G2028" s="227" t="s">
        <v>8753</v>
      </c>
      <c r="H2028" s="223" t="s">
        <v>8754</v>
      </c>
      <c r="I2028" s="228" t="s">
        <v>5289</v>
      </c>
      <c r="J2028" s="229" t="s">
        <v>5289</v>
      </c>
      <c r="K2028" s="230" t="s">
        <v>8755</v>
      </c>
      <c r="L2028" s="231" t="s">
        <v>8756</v>
      </c>
    </row>
    <row r="2029" spans="1:12" ht="125.25">
      <c r="A2029" s="222">
        <v>2027</v>
      </c>
      <c r="B2029" s="223" t="s">
        <v>8757</v>
      </c>
      <c r="C2029" s="224"/>
      <c r="D2029" s="224">
        <f>2012-1946</f>
        <v>66</v>
      </c>
      <c r="E2029" s="225">
        <v>16995</v>
      </c>
      <c r="F2029" s="232">
        <v>2241485</v>
      </c>
      <c r="G2029" s="227" t="s">
        <v>8758</v>
      </c>
      <c r="H2029" s="230" t="s">
        <v>8759</v>
      </c>
      <c r="I2029" s="233" t="s">
        <v>8760</v>
      </c>
      <c r="J2029" s="229" t="s">
        <v>5289</v>
      </c>
      <c r="K2029" s="230" t="s">
        <v>8761</v>
      </c>
      <c r="L2029" s="231" t="s">
        <v>8762</v>
      </c>
    </row>
    <row r="2030" spans="1:12" ht="192.75">
      <c r="A2030" s="222">
        <v>2028</v>
      </c>
      <c r="B2030" s="223" t="s">
        <v>8763</v>
      </c>
      <c r="C2030" s="224"/>
      <c r="D2030" s="224">
        <f>2012-1942</f>
        <v>70</v>
      </c>
      <c r="E2030" s="225">
        <v>15636</v>
      </c>
      <c r="F2030" s="226">
        <v>2594485</v>
      </c>
      <c r="G2030" s="227" t="s">
        <v>8764</v>
      </c>
      <c r="H2030" s="223" t="s">
        <v>3353</v>
      </c>
      <c r="I2030" s="228" t="s">
        <v>8765</v>
      </c>
      <c r="J2030" s="229" t="s">
        <v>5289</v>
      </c>
      <c r="K2030" s="230" t="s">
        <v>8766</v>
      </c>
      <c r="L2030" s="231" t="s">
        <v>8767</v>
      </c>
    </row>
    <row r="2031" spans="1:12" ht="114">
      <c r="A2031" s="222">
        <v>2029</v>
      </c>
      <c r="B2031" s="223" t="s">
        <v>8768</v>
      </c>
      <c r="C2031" s="224" t="s">
        <v>8769</v>
      </c>
      <c r="D2031" s="224">
        <f>2012-1934</f>
        <v>78</v>
      </c>
      <c r="E2031" s="225">
        <v>12506</v>
      </c>
      <c r="F2031" s="232">
        <v>4144829</v>
      </c>
      <c r="G2031" s="227" t="s">
        <v>8770</v>
      </c>
      <c r="H2031" s="230" t="s">
        <v>3321</v>
      </c>
      <c r="I2031" s="233" t="s">
        <v>8771</v>
      </c>
      <c r="J2031" s="229" t="s">
        <v>5289</v>
      </c>
      <c r="K2031" s="230" t="s">
        <v>8772</v>
      </c>
      <c r="L2031" s="231" t="s">
        <v>8773</v>
      </c>
    </row>
    <row r="2032" spans="1:12" ht="80.25">
      <c r="A2032" s="222">
        <v>2030</v>
      </c>
      <c r="B2032" s="223" t="s">
        <v>8774</v>
      </c>
      <c r="C2032" s="224"/>
      <c r="D2032" s="224">
        <f>2012-1927</f>
        <v>85</v>
      </c>
      <c r="E2032" s="225">
        <v>10107</v>
      </c>
      <c r="F2032" s="226">
        <v>338623</v>
      </c>
      <c r="G2032" s="227">
        <v>650602</v>
      </c>
      <c r="H2032" s="223" t="s">
        <v>8775</v>
      </c>
      <c r="I2032" s="228" t="s">
        <v>8776</v>
      </c>
      <c r="J2032" s="229" t="s">
        <v>8777</v>
      </c>
      <c r="K2032" s="230" t="s">
        <v>8778</v>
      </c>
      <c r="L2032" s="231">
        <v>650602</v>
      </c>
    </row>
    <row r="2033" spans="1:12" ht="147.75">
      <c r="A2033" s="222">
        <v>2031</v>
      </c>
      <c r="B2033" s="223" t="s">
        <v>8779</v>
      </c>
      <c r="C2033" s="224" t="s">
        <v>8780</v>
      </c>
      <c r="D2033" s="224">
        <f>2012-1944</f>
        <v>68</v>
      </c>
      <c r="E2033" s="225">
        <v>16247</v>
      </c>
      <c r="F2033" s="232">
        <v>3310878</v>
      </c>
      <c r="G2033" s="227"/>
      <c r="H2033" s="230" t="s">
        <v>8781</v>
      </c>
      <c r="I2033" s="233" t="s">
        <v>8782</v>
      </c>
      <c r="J2033" s="229" t="s">
        <v>8777</v>
      </c>
      <c r="K2033" s="230" t="s">
        <v>8783</v>
      </c>
      <c r="L2033" s="231" t="s">
        <v>8784</v>
      </c>
    </row>
    <row r="2034" spans="1:12" ht="114">
      <c r="A2034" s="222">
        <v>2032</v>
      </c>
      <c r="B2034" s="223" t="s">
        <v>8785</v>
      </c>
      <c r="C2034" s="224"/>
      <c r="D2034" s="234">
        <f>2012-1929</f>
        <v>83</v>
      </c>
      <c r="E2034" s="225">
        <v>10605</v>
      </c>
      <c r="F2034" s="232">
        <v>217977</v>
      </c>
      <c r="G2034" s="227">
        <v>981854310</v>
      </c>
      <c r="H2034" s="230" t="s">
        <v>8786</v>
      </c>
      <c r="I2034" s="233" t="s">
        <v>8787</v>
      </c>
      <c r="J2034" s="229" t="s">
        <v>8788</v>
      </c>
      <c r="K2034" s="230" t="s">
        <v>8789</v>
      </c>
      <c r="L2034" s="231">
        <v>982273350</v>
      </c>
    </row>
    <row r="2035" spans="1:12" ht="125.25">
      <c r="A2035" s="222">
        <v>2033</v>
      </c>
      <c r="B2035" s="223" t="s">
        <v>8790</v>
      </c>
      <c r="C2035" s="224"/>
      <c r="D2035" s="224">
        <f>2012-1934</f>
        <v>78</v>
      </c>
      <c r="E2035" s="225">
        <v>12635</v>
      </c>
      <c r="F2035" s="232">
        <v>228260</v>
      </c>
      <c r="G2035" s="227" t="s">
        <v>8791</v>
      </c>
      <c r="H2035" s="230" t="s">
        <v>8792</v>
      </c>
      <c r="I2035" s="233" t="s">
        <v>8793</v>
      </c>
      <c r="J2035" s="229" t="s">
        <v>8788</v>
      </c>
      <c r="K2035" s="230" t="s">
        <v>8794</v>
      </c>
      <c r="L2035" s="231" t="s">
        <v>8795</v>
      </c>
    </row>
    <row r="2036" spans="1:12" ht="46.5">
      <c r="A2036" s="222">
        <v>2034</v>
      </c>
      <c r="B2036" s="223" t="s">
        <v>8796</v>
      </c>
      <c r="C2036" s="224" t="s">
        <v>8299</v>
      </c>
      <c r="D2036" s="224">
        <f>2012-1941</f>
        <v>71</v>
      </c>
      <c r="E2036" s="225">
        <v>15147</v>
      </c>
      <c r="F2036" s="226">
        <v>257688</v>
      </c>
      <c r="G2036" s="227">
        <v>984515048</v>
      </c>
      <c r="H2036" s="223" t="s">
        <v>8797</v>
      </c>
      <c r="I2036" s="228" t="s">
        <v>8798</v>
      </c>
      <c r="J2036" s="229" t="s">
        <v>8788</v>
      </c>
      <c r="K2036" s="230"/>
      <c r="L2036" s="231"/>
    </row>
    <row r="2037" spans="1:12" ht="35.25">
      <c r="A2037" s="222">
        <v>2035</v>
      </c>
      <c r="B2037" s="223" t="s">
        <v>8799</v>
      </c>
      <c r="C2037" s="224"/>
      <c r="D2037" s="224">
        <f>2012-1940</f>
        <v>72</v>
      </c>
      <c r="E2037" s="225">
        <v>14955</v>
      </c>
      <c r="F2037" s="226">
        <v>291167</v>
      </c>
      <c r="G2037" s="227">
        <v>983589633</v>
      </c>
      <c r="H2037" s="223" t="s">
        <v>8800</v>
      </c>
      <c r="I2037" s="228" t="s">
        <v>8801</v>
      </c>
      <c r="J2037" s="229" t="s">
        <v>8788</v>
      </c>
      <c r="K2037" s="230" t="s">
        <v>5770</v>
      </c>
      <c r="L2037" s="231">
        <v>981541870</v>
      </c>
    </row>
    <row r="2038" spans="1:12" ht="114">
      <c r="A2038" s="222">
        <v>2036</v>
      </c>
      <c r="B2038" s="223" t="s">
        <v>8802</v>
      </c>
      <c r="C2038" s="224" t="s">
        <v>522</v>
      </c>
      <c r="D2038" s="234">
        <f>2012-1941</f>
        <v>71</v>
      </c>
      <c r="E2038" s="225">
        <v>15063</v>
      </c>
      <c r="F2038" s="235">
        <v>319058</v>
      </c>
      <c r="G2038" s="227"/>
      <c r="H2038" s="230" t="s">
        <v>8803</v>
      </c>
      <c r="I2038" s="233" t="s">
        <v>8804</v>
      </c>
      <c r="J2038" s="229" t="s">
        <v>8788</v>
      </c>
      <c r="K2038" s="224" t="s">
        <v>8805</v>
      </c>
      <c r="L2038" s="231">
        <v>654579</v>
      </c>
    </row>
    <row r="2039" spans="1:12" ht="114">
      <c r="A2039" s="222">
        <v>2037</v>
      </c>
      <c r="B2039" s="223" t="s">
        <v>8806</v>
      </c>
      <c r="C2039" s="224" t="s">
        <v>8807</v>
      </c>
      <c r="D2039" s="234">
        <f>2012-1938</f>
        <v>74</v>
      </c>
      <c r="E2039" s="225">
        <v>13881</v>
      </c>
      <c r="F2039" s="232">
        <v>323370</v>
      </c>
      <c r="G2039" s="227">
        <v>982273350</v>
      </c>
      <c r="H2039" s="230" t="s">
        <v>8808</v>
      </c>
      <c r="I2039" s="233" t="s">
        <v>8809</v>
      </c>
      <c r="J2039" s="229" t="s">
        <v>8788</v>
      </c>
      <c r="K2039" s="230" t="s">
        <v>8810</v>
      </c>
      <c r="L2039" s="231">
        <v>982583253</v>
      </c>
    </row>
    <row r="2040" spans="1:12" ht="57.75">
      <c r="A2040" s="222">
        <v>2038</v>
      </c>
      <c r="B2040" s="223" t="s">
        <v>8811</v>
      </c>
      <c r="C2040" s="224"/>
      <c r="D2040" s="224">
        <f>2012-1930</f>
        <v>82</v>
      </c>
      <c r="E2040" s="225">
        <v>11244</v>
      </c>
      <c r="F2040" s="226">
        <v>334002</v>
      </c>
      <c r="G2040" s="227"/>
      <c r="H2040" s="223" t="s">
        <v>8812</v>
      </c>
      <c r="I2040" s="228" t="s">
        <v>8813</v>
      </c>
      <c r="J2040" s="229" t="s">
        <v>8788</v>
      </c>
      <c r="K2040" s="230" t="s">
        <v>8814</v>
      </c>
      <c r="L2040" s="231" t="s">
        <v>8815</v>
      </c>
    </row>
    <row r="2041" spans="1:12" ht="114">
      <c r="A2041" s="222">
        <v>2039</v>
      </c>
      <c r="B2041" s="223" t="s">
        <v>8816</v>
      </c>
      <c r="C2041" s="224"/>
      <c r="D2041" s="234">
        <f>2012-1939</f>
        <v>73</v>
      </c>
      <c r="E2041" s="225">
        <v>14605</v>
      </c>
      <c r="F2041" s="235">
        <v>341208</v>
      </c>
      <c r="G2041" s="227"/>
      <c r="H2041" s="230" t="s">
        <v>8803</v>
      </c>
      <c r="I2041" s="233" t="s">
        <v>8804</v>
      </c>
      <c r="J2041" s="229" t="s">
        <v>8788</v>
      </c>
      <c r="K2041" s="224" t="s">
        <v>8805</v>
      </c>
      <c r="L2041" s="231">
        <v>654579</v>
      </c>
    </row>
    <row r="2042" spans="1:12" ht="69">
      <c r="A2042" s="222">
        <v>2040</v>
      </c>
      <c r="B2042" s="223" t="s">
        <v>8817</v>
      </c>
      <c r="C2042" s="224"/>
      <c r="D2042" s="224">
        <f>2012-1937</f>
        <v>75</v>
      </c>
      <c r="E2042" s="225">
        <v>13826</v>
      </c>
      <c r="F2042" s="226">
        <v>370991</v>
      </c>
      <c r="G2042" s="227" t="s">
        <v>8818</v>
      </c>
      <c r="H2042" s="223" t="s">
        <v>8819</v>
      </c>
      <c r="I2042" s="228" t="s">
        <v>8820</v>
      </c>
      <c r="J2042" s="229" t="s">
        <v>8788</v>
      </c>
      <c r="K2042" s="230"/>
      <c r="L2042" s="231"/>
    </row>
    <row r="2043" spans="1:12" ht="136.5">
      <c r="A2043" s="222">
        <v>2041</v>
      </c>
      <c r="B2043" s="223" t="s">
        <v>8821</v>
      </c>
      <c r="C2043" s="224" t="s">
        <v>2134</v>
      </c>
      <c r="D2043" s="224">
        <f>2012-1947</f>
        <v>65</v>
      </c>
      <c r="E2043" s="225">
        <v>17266</v>
      </c>
      <c r="F2043" s="232">
        <v>437368</v>
      </c>
      <c r="G2043" s="227" t="s">
        <v>8822</v>
      </c>
      <c r="H2043" s="230" t="s">
        <v>8823</v>
      </c>
      <c r="I2043" s="233" t="s">
        <v>8824</v>
      </c>
      <c r="J2043" s="229" t="s">
        <v>8788</v>
      </c>
      <c r="K2043" s="230" t="s">
        <v>8825</v>
      </c>
      <c r="L2043" s="231" t="s">
        <v>8826</v>
      </c>
    </row>
    <row r="2044" spans="1:12" ht="91.5">
      <c r="A2044" s="222">
        <v>2042</v>
      </c>
      <c r="B2044" s="223" t="s">
        <v>8827</v>
      </c>
      <c r="C2044" s="224" t="s">
        <v>8828</v>
      </c>
      <c r="D2044" s="224">
        <f>2012-1946</f>
        <v>66</v>
      </c>
      <c r="E2044" s="225">
        <v>17087</v>
      </c>
      <c r="F2044" s="226">
        <v>512885</v>
      </c>
      <c r="G2044" s="227">
        <v>981561388</v>
      </c>
      <c r="H2044" s="223" t="s">
        <v>8829</v>
      </c>
      <c r="I2044" s="228" t="s">
        <v>8830</v>
      </c>
      <c r="J2044" s="229" t="s">
        <v>8788</v>
      </c>
      <c r="K2044" s="230" t="s">
        <v>8831</v>
      </c>
      <c r="L2044" s="231">
        <v>981157538</v>
      </c>
    </row>
    <row r="2045" spans="1:12" ht="46.5">
      <c r="A2045" s="222">
        <v>2043</v>
      </c>
      <c r="B2045" s="223" t="s">
        <v>8832</v>
      </c>
      <c r="C2045" s="224"/>
      <c r="D2045" s="224">
        <f>2012-1938</f>
        <v>74</v>
      </c>
      <c r="E2045" s="225">
        <v>13937</v>
      </c>
      <c r="F2045" s="226">
        <v>873095</v>
      </c>
      <c r="G2045" s="227"/>
      <c r="H2045" s="223" t="s">
        <v>8833</v>
      </c>
      <c r="I2045" s="228" t="s">
        <v>8834</v>
      </c>
      <c r="J2045" s="229" t="s">
        <v>8788</v>
      </c>
      <c r="K2045" s="230" t="s">
        <v>8835</v>
      </c>
      <c r="L2045" s="231">
        <v>972546541</v>
      </c>
    </row>
    <row r="2046" spans="1:12" ht="24">
      <c r="A2046" s="222">
        <v>2044</v>
      </c>
      <c r="B2046" s="223" t="s">
        <v>8836</v>
      </c>
      <c r="C2046" s="224" t="s">
        <v>8837</v>
      </c>
      <c r="D2046" s="224">
        <f>2012-1939</f>
        <v>73</v>
      </c>
      <c r="E2046" s="225">
        <v>14578</v>
      </c>
      <c r="F2046" s="226">
        <v>1097797</v>
      </c>
      <c r="G2046" s="227">
        <v>21653963</v>
      </c>
      <c r="H2046" s="223" t="s">
        <v>8838</v>
      </c>
      <c r="I2046" s="228" t="s">
        <v>8839</v>
      </c>
      <c r="J2046" s="229" t="s">
        <v>8788</v>
      </c>
      <c r="K2046" s="230" t="s">
        <v>8840</v>
      </c>
      <c r="L2046" s="231">
        <v>981538548</v>
      </c>
    </row>
    <row r="2047" spans="1:12" ht="46.5">
      <c r="A2047" s="222">
        <v>2045</v>
      </c>
      <c r="B2047" s="223" t="s">
        <v>8841</v>
      </c>
      <c r="C2047" s="224"/>
      <c r="D2047" s="224">
        <f>2012-1939</f>
        <v>73</v>
      </c>
      <c r="E2047" s="225">
        <v>14463</v>
      </c>
      <c r="F2047" s="226">
        <v>1225826</v>
      </c>
      <c r="G2047" s="227">
        <v>983482476</v>
      </c>
      <c r="H2047" s="223" t="s">
        <v>8842</v>
      </c>
      <c r="I2047" s="228" t="s">
        <v>8843</v>
      </c>
      <c r="J2047" s="229" t="s">
        <v>8788</v>
      </c>
      <c r="K2047" s="230"/>
      <c r="L2047" s="231"/>
    </row>
    <row r="2048" spans="1:12" ht="80.25">
      <c r="A2048" s="222">
        <v>2046</v>
      </c>
      <c r="B2048" s="223" t="s">
        <v>8844</v>
      </c>
      <c r="C2048" s="224" t="s">
        <v>8845</v>
      </c>
      <c r="D2048" s="224">
        <f>2012-1943</f>
        <v>69</v>
      </c>
      <c r="E2048" s="225">
        <v>15865</v>
      </c>
      <c r="F2048" s="226">
        <v>1579627</v>
      </c>
      <c r="G2048" s="227" t="s">
        <v>8846</v>
      </c>
      <c r="H2048" s="223" t="s">
        <v>8812</v>
      </c>
      <c r="I2048" s="228" t="s">
        <v>8847</v>
      </c>
      <c r="J2048" s="229" t="s">
        <v>8788</v>
      </c>
      <c r="K2048" s="230" t="s">
        <v>8814</v>
      </c>
      <c r="L2048" s="231" t="s">
        <v>8815</v>
      </c>
    </row>
    <row r="2049" spans="1:12" ht="114">
      <c r="A2049" s="222">
        <v>2047</v>
      </c>
      <c r="B2049" s="223" t="s">
        <v>8848</v>
      </c>
      <c r="C2049" s="224"/>
      <c r="D2049" s="224">
        <f>2012-1945</f>
        <v>67</v>
      </c>
      <c r="E2049" s="225">
        <v>16540</v>
      </c>
      <c r="F2049" s="226">
        <v>1658028</v>
      </c>
      <c r="G2049" s="227"/>
      <c r="H2049" s="223" t="s">
        <v>8849</v>
      </c>
      <c r="I2049" s="228" t="s">
        <v>8850</v>
      </c>
      <c r="J2049" s="229" t="s">
        <v>8788</v>
      </c>
      <c r="K2049" s="230" t="s">
        <v>8851</v>
      </c>
      <c r="L2049" s="231" t="s">
        <v>8852</v>
      </c>
    </row>
    <row r="2050" spans="1:12" ht="125.25">
      <c r="A2050" s="222">
        <v>2048</v>
      </c>
      <c r="B2050" s="223" t="s">
        <v>8853</v>
      </c>
      <c r="C2050" s="224"/>
      <c r="D2050" s="224">
        <f>2012-1946</f>
        <v>66</v>
      </c>
      <c r="E2050" s="225">
        <v>16885</v>
      </c>
      <c r="F2050" s="226">
        <v>1835577</v>
      </c>
      <c r="G2050" s="227" t="s">
        <v>8854</v>
      </c>
      <c r="H2050" s="223" t="s">
        <v>8855</v>
      </c>
      <c r="I2050" s="228" t="s">
        <v>8856</v>
      </c>
      <c r="J2050" s="229" t="s">
        <v>8788</v>
      </c>
      <c r="K2050" s="230"/>
      <c r="L2050" s="231"/>
    </row>
    <row r="2051" spans="1:12" ht="57.75">
      <c r="A2051" s="222">
        <v>2049</v>
      </c>
      <c r="B2051" s="223" t="s">
        <v>8857</v>
      </c>
      <c r="C2051" s="224" t="s">
        <v>8858</v>
      </c>
      <c r="D2051" s="224">
        <f>2012-1927</f>
        <v>85</v>
      </c>
      <c r="E2051" s="225">
        <v>9938</v>
      </c>
      <c r="F2051" s="226">
        <v>1837378</v>
      </c>
      <c r="G2051" s="227" t="s">
        <v>8859</v>
      </c>
      <c r="H2051" s="223" t="s">
        <v>8860</v>
      </c>
      <c r="I2051" s="228" t="s">
        <v>8861</v>
      </c>
      <c r="J2051" s="229" t="s">
        <v>8788</v>
      </c>
      <c r="K2051" s="230" t="s">
        <v>8862</v>
      </c>
      <c r="L2051" s="231" t="s">
        <v>8859</v>
      </c>
    </row>
    <row r="2052" spans="1:12" ht="35.25">
      <c r="A2052" s="222">
        <v>2050</v>
      </c>
      <c r="B2052" s="223" t="s">
        <v>8863</v>
      </c>
      <c r="C2052" s="224" t="s">
        <v>466</v>
      </c>
      <c r="D2052" s="224">
        <v>73</v>
      </c>
      <c r="E2052" s="225">
        <v>14428</v>
      </c>
      <c r="F2052" s="226">
        <v>1890620</v>
      </c>
      <c r="G2052" s="227"/>
      <c r="H2052" s="230" t="s">
        <v>8864</v>
      </c>
      <c r="I2052" s="228" t="s">
        <v>8865</v>
      </c>
      <c r="J2052" s="229" t="s">
        <v>8788</v>
      </c>
      <c r="K2052" s="230" t="s">
        <v>8814</v>
      </c>
      <c r="L2052" s="231" t="s">
        <v>8866</v>
      </c>
    </row>
    <row r="2053" spans="1:12" ht="114">
      <c r="A2053" s="222">
        <v>2051</v>
      </c>
      <c r="B2053" s="223" t="s">
        <v>8867</v>
      </c>
      <c r="C2053" s="224"/>
      <c r="D2053" s="224">
        <f>2012-1934</f>
        <v>78</v>
      </c>
      <c r="E2053" s="225">
        <v>12502</v>
      </c>
      <c r="F2053" s="226">
        <v>1932286</v>
      </c>
      <c r="G2053" s="227"/>
      <c r="H2053" s="223" t="s">
        <v>5759</v>
      </c>
      <c r="I2053" s="228" t="s">
        <v>8868</v>
      </c>
      <c r="J2053" s="229" t="s">
        <v>8788</v>
      </c>
      <c r="K2053" s="230" t="s">
        <v>8869</v>
      </c>
      <c r="L2053" s="231" t="s">
        <v>5816</v>
      </c>
    </row>
    <row r="2054" spans="1:12" ht="46.5">
      <c r="A2054" s="222">
        <v>2052</v>
      </c>
      <c r="B2054" s="223" t="s">
        <v>8870</v>
      </c>
      <c r="C2054" s="224"/>
      <c r="D2054" s="224">
        <f>2012-1936</f>
        <v>76</v>
      </c>
      <c r="E2054" s="225">
        <v>13197</v>
      </c>
      <c r="F2054" s="226">
        <v>1948705</v>
      </c>
      <c r="G2054" s="227" t="s">
        <v>8871</v>
      </c>
      <c r="H2054" s="223" t="s">
        <v>8872</v>
      </c>
      <c r="I2054" s="228" t="s">
        <v>8873</v>
      </c>
      <c r="J2054" s="229" t="s">
        <v>8788</v>
      </c>
      <c r="K2054" s="230"/>
      <c r="L2054" s="231"/>
    </row>
    <row r="2055" spans="1:12" ht="46.5">
      <c r="A2055" s="222">
        <v>2053</v>
      </c>
      <c r="B2055" s="223" t="s">
        <v>8874</v>
      </c>
      <c r="C2055" s="224"/>
      <c r="D2055" s="224">
        <f>2012-1930</f>
        <v>82</v>
      </c>
      <c r="E2055" s="225">
        <v>11171</v>
      </c>
      <c r="F2055" s="226">
        <v>1970899</v>
      </c>
      <c r="G2055" s="227"/>
      <c r="H2055" s="223" t="s">
        <v>8875</v>
      </c>
      <c r="I2055" s="228" t="s">
        <v>8876</v>
      </c>
      <c r="J2055" s="229" t="s">
        <v>8788</v>
      </c>
      <c r="K2055" s="230" t="s">
        <v>8877</v>
      </c>
      <c r="L2055" s="231" t="s">
        <v>8878</v>
      </c>
    </row>
    <row r="2056" spans="1:12" ht="80.25">
      <c r="A2056" s="222">
        <v>2054</v>
      </c>
      <c r="B2056" s="223" t="s">
        <v>8879</v>
      </c>
      <c r="C2056" s="224" t="s">
        <v>74</v>
      </c>
      <c r="D2056" s="224">
        <f>2012-1933</f>
        <v>79</v>
      </c>
      <c r="E2056" s="225">
        <v>12114</v>
      </c>
      <c r="F2056" s="226">
        <v>1993779</v>
      </c>
      <c r="G2056" s="227"/>
      <c r="H2056" s="223" t="s">
        <v>8812</v>
      </c>
      <c r="I2056" s="228" t="s">
        <v>8880</v>
      </c>
      <c r="J2056" s="229" t="s">
        <v>8788</v>
      </c>
      <c r="K2056" s="230" t="s">
        <v>8814</v>
      </c>
      <c r="L2056" s="231" t="s">
        <v>8815</v>
      </c>
    </row>
    <row r="2057" spans="1:12" ht="114">
      <c r="A2057" s="222">
        <v>2055</v>
      </c>
      <c r="B2057" s="223" t="s">
        <v>8881</v>
      </c>
      <c r="C2057" s="224"/>
      <c r="D2057" s="224">
        <f>2012-1928</f>
        <v>84</v>
      </c>
      <c r="E2057" s="225">
        <v>10505</v>
      </c>
      <c r="F2057" s="226">
        <v>2057959</v>
      </c>
      <c r="G2057" s="227"/>
      <c r="H2057" s="223" t="s">
        <v>8849</v>
      </c>
      <c r="I2057" s="228" t="s">
        <v>8850</v>
      </c>
      <c r="J2057" s="229" t="s">
        <v>8788</v>
      </c>
      <c r="K2057" s="230" t="s">
        <v>8882</v>
      </c>
      <c r="L2057" s="231" t="s">
        <v>8883</v>
      </c>
    </row>
    <row r="2058" spans="1:12" ht="46.5">
      <c r="A2058" s="222">
        <v>2056</v>
      </c>
      <c r="B2058" s="223" t="s">
        <v>8884</v>
      </c>
      <c r="C2058" s="224" t="s">
        <v>582</v>
      </c>
      <c r="D2058" s="224">
        <v>72</v>
      </c>
      <c r="E2058" s="225">
        <v>14770</v>
      </c>
      <c r="F2058" s="232">
        <v>2127371</v>
      </c>
      <c r="G2058" s="227" t="s">
        <v>8885</v>
      </c>
      <c r="H2058" s="230" t="s">
        <v>8886</v>
      </c>
      <c r="I2058" s="228" t="s">
        <v>8887</v>
      </c>
      <c r="J2058" s="229" t="s">
        <v>8788</v>
      </c>
      <c r="K2058" s="230"/>
      <c r="L2058" s="231"/>
    </row>
    <row r="2059" spans="1:12" ht="204">
      <c r="A2059" s="222">
        <v>2057</v>
      </c>
      <c r="B2059" s="223" t="s">
        <v>8888</v>
      </c>
      <c r="C2059" s="224" t="s">
        <v>8889</v>
      </c>
      <c r="D2059" s="234">
        <f>2012-1932</f>
        <v>80</v>
      </c>
      <c r="E2059" s="225">
        <v>11894</v>
      </c>
      <c r="F2059" s="232">
        <v>2138885</v>
      </c>
      <c r="G2059" s="227">
        <v>982273350</v>
      </c>
      <c r="H2059" s="230" t="s">
        <v>8808</v>
      </c>
      <c r="I2059" s="233" t="s">
        <v>8890</v>
      </c>
      <c r="J2059" s="229" t="s">
        <v>8788</v>
      </c>
      <c r="K2059" s="230" t="s">
        <v>8810</v>
      </c>
      <c r="L2059" s="231">
        <v>983583253</v>
      </c>
    </row>
    <row r="2060" spans="1:12" ht="69">
      <c r="A2060" s="222">
        <v>2058</v>
      </c>
      <c r="B2060" s="223" t="s">
        <v>8891</v>
      </c>
      <c r="C2060" s="224" t="s">
        <v>520</v>
      </c>
      <c r="D2060" s="224">
        <f>2012-1926</f>
        <v>86</v>
      </c>
      <c r="E2060" s="225">
        <v>9720</v>
      </c>
      <c r="F2060" s="226">
        <v>2154488</v>
      </c>
      <c r="G2060" s="227">
        <v>983481238</v>
      </c>
      <c r="H2060" s="223" t="s">
        <v>8892</v>
      </c>
      <c r="I2060" s="228" t="s">
        <v>8893</v>
      </c>
      <c r="J2060" s="229" t="s">
        <v>8788</v>
      </c>
      <c r="K2060" s="230"/>
      <c r="L2060" s="231"/>
    </row>
    <row r="2061" spans="1:12" ht="147.75">
      <c r="A2061" s="222">
        <v>2059</v>
      </c>
      <c r="B2061" s="223" t="s">
        <v>8894</v>
      </c>
      <c r="C2061" s="224"/>
      <c r="D2061" s="224">
        <f>2012-1934</f>
        <v>78</v>
      </c>
      <c r="E2061" s="225">
        <v>12763</v>
      </c>
      <c r="F2061" s="232">
        <v>2156129</v>
      </c>
      <c r="G2061" s="227" t="s">
        <v>8895</v>
      </c>
      <c r="H2061" s="230" t="s">
        <v>8792</v>
      </c>
      <c r="I2061" s="233" t="s">
        <v>3489</v>
      </c>
      <c r="J2061" s="229" t="s">
        <v>8788</v>
      </c>
      <c r="K2061" s="230" t="s">
        <v>8896</v>
      </c>
      <c r="L2061" s="231" t="s">
        <v>8897</v>
      </c>
    </row>
    <row r="2062" spans="1:12" ht="80.25">
      <c r="A2062" s="222">
        <v>2060</v>
      </c>
      <c r="B2062" s="223" t="s">
        <v>8898</v>
      </c>
      <c r="C2062" s="224" t="s">
        <v>8899</v>
      </c>
      <c r="D2062" s="224">
        <f>2012-1934</f>
        <v>78</v>
      </c>
      <c r="E2062" s="225">
        <v>12556</v>
      </c>
      <c r="F2062" s="231">
        <v>2156138</v>
      </c>
      <c r="G2062" s="227"/>
      <c r="H2062" s="223" t="s">
        <v>8900</v>
      </c>
      <c r="I2062" s="228" t="s">
        <v>8901</v>
      </c>
      <c r="J2062" s="229" t="s">
        <v>8788</v>
      </c>
      <c r="K2062" s="224" t="s">
        <v>8902</v>
      </c>
      <c r="L2062" s="231">
        <v>983376730</v>
      </c>
    </row>
    <row r="2063" spans="1:12" ht="35.25">
      <c r="A2063" s="222">
        <v>2061</v>
      </c>
      <c r="B2063" s="223" t="s">
        <v>8903</v>
      </c>
      <c r="C2063" s="224"/>
      <c r="D2063" s="224">
        <f>2012-1931</f>
        <v>81</v>
      </c>
      <c r="E2063" s="225">
        <v>11511</v>
      </c>
      <c r="F2063" s="232">
        <v>2180865</v>
      </c>
      <c r="G2063" s="227" t="s">
        <v>8904</v>
      </c>
      <c r="H2063" s="230" t="s">
        <v>3368</v>
      </c>
      <c r="I2063" s="233" t="s">
        <v>8905</v>
      </c>
      <c r="J2063" s="229" t="s">
        <v>8788</v>
      </c>
      <c r="K2063" s="230"/>
      <c r="L2063" s="231"/>
    </row>
    <row r="2064" spans="1:12" ht="46.5">
      <c r="A2064" s="222">
        <v>2062</v>
      </c>
      <c r="B2064" s="223" t="s">
        <v>8906</v>
      </c>
      <c r="C2064" s="224" t="s">
        <v>8907</v>
      </c>
      <c r="D2064" s="224">
        <f>2012-1946</f>
        <v>66</v>
      </c>
      <c r="E2064" s="225">
        <v>16862</v>
      </c>
      <c r="F2064" s="226">
        <v>2184679</v>
      </c>
      <c r="G2064" s="227"/>
      <c r="H2064" s="223" t="s">
        <v>8812</v>
      </c>
      <c r="I2064" s="228" t="s">
        <v>8908</v>
      </c>
      <c r="J2064" s="229" t="s">
        <v>8788</v>
      </c>
      <c r="K2064" s="230" t="s">
        <v>8814</v>
      </c>
      <c r="L2064" s="231" t="s">
        <v>8815</v>
      </c>
    </row>
    <row r="2065" spans="1:12" ht="114">
      <c r="A2065" s="222">
        <v>2063</v>
      </c>
      <c r="B2065" s="223" t="s">
        <v>8909</v>
      </c>
      <c r="C2065" s="224"/>
      <c r="D2065" s="234">
        <f>2012-1942</f>
        <v>70</v>
      </c>
      <c r="E2065" s="225">
        <v>15663</v>
      </c>
      <c r="F2065" s="232">
        <v>2192242</v>
      </c>
      <c r="G2065" s="227">
        <v>982337941</v>
      </c>
      <c r="H2065" s="230" t="s">
        <v>8910</v>
      </c>
      <c r="I2065" s="233" t="s">
        <v>8911</v>
      </c>
      <c r="J2065" s="229" t="s">
        <v>8788</v>
      </c>
      <c r="K2065" s="230" t="s">
        <v>8912</v>
      </c>
      <c r="L2065" s="231">
        <v>983432351</v>
      </c>
    </row>
    <row r="2066" spans="1:12" ht="91.5">
      <c r="A2066" s="222">
        <v>2064</v>
      </c>
      <c r="B2066" s="223" t="s">
        <v>8913</v>
      </c>
      <c r="C2066" s="224"/>
      <c r="D2066" s="234">
        <f>2012-1942</f>
        <v>70</v>
      </c>
      <c r="E2066" s="225">
        <v>15671</v>
      </c>
      <c r="F2066" s="232">
        <v>2192254</v>
      </c>
      <c r="G2066" s="227">
        <v>982337941</v>
      </c>
      <c r="H2066" s="230" t="s">
        <v>8910</v>
      </c>
      <c r="I2066" s="233" t="s">
        <v>8914</v>
      </c>
      <c r="J2066" s="229" t="s">
        <v>8788</v>
      </c>
      <c r="K2066" s="230" t="s">
        <v>8912</v>
      </c>
      <c r="L2066" s="231">
        <v>983432351</v>
      </c>
    </row>
    <row r="2067" spans="1:12" ht="69">
      <c r="A2067" s="222">
        <v>2065</v>
      </c>
      <c r="B2067" s="223" t="s">
        <v>8915</v>
      </c>
      <c r="C2067" s="224" t="s">
        <v>8916</v>
      </c>
      <c r="D2067" s="224">
        <f>2012-1931</f>
        <v>81</v>
      </c>
      <c r="E2067" s="225">
        <v>11471</v>
      </c>
      <c r="F2067" s="232">
        <v>2449688</v>
      </c>
      <c r="G2067" s="227" t="s">
        <v>8917</v>
      </c>
      <c r="H2067" s="230" t="s">
        <v>8792</v>
      </c>
      <c r="I2067" s="233" t="s">
        <v>8918</v>
      </c>
      <c r="J2067" s="229" t="s">
        <v>8788</v>
      </c>
      <c r="K2067" s="230"/>
      <c r="L2067" s="231"/>
    </row>
    <row r="2068" spans="1:12" ht="46.5">
      <c r="A2068" s="222">
        <v>2066</v>
      </c>
      <c r="B2068" s="223" t="s">
        <v>8919</v>
      </c>
      <c r="C2068" s="224" t="s">
        <v>7985</v>
      </c>
      <c r="D2068" s="224">
        <f>2012-1938</f>
        <v>74</v>
      </c>
      <c r="E2068" s="225">
        <v>13897</v>
      </c>
      <c r="F2068" s="226">
        <v>2499876</v>
      </c>
      <c r="G2068" s="227">
        <v>981538548</v>
      </c>
      <c r="H2068" s="223" t="s">
        <v>8920</v>
      </c>
      <c r="I2068" s="228" t="s">
        <v>8921</v>
      </c>
      <c r="J2068" s="229" t="s">
        <v>8788</v>
      </c>
      <c r="K2068" s="230" t="s">
        <v>8922</v>
      </c>
      <c r="L2068" s="231">
        <v>982329375</v>
      </c>
    </row>
    <row r="2069" spans="1:12" ht="24">
      <c r="A2069" s="222">
        <v>2067</v>
      </c>
      <c r="B2069" s="223" t="s">
        <v>8923</v>
      </c>
      <c r="C2069" s="224"/>
      <c r="D2069" s="224">
        <f>2012-1939</f>
        <v>73</v>
      </c>
      <c r="E2069" s="225">
        <v>14406</v>
      </c>
      <c r="F2069" s="226">
        <v>2499999</v>
      </c>
      <c r="G2069" s="227"/>
      <c r="H2069" s="223" t="s">
        <v>8924</v>
      </c>
      <c r="I2069" s="228" t="s">
        <v>8925</v>
      </c>
      <c r="J2069" s="229" t="s">
        <v>8788</v>
      </c>
      <c r="K2069" s="230"/>
      <c r="L2069" s="231"/>
    </row>
    <row r="2070" spans="1:12" ht="46.5">
      <c r="A2070" s="222">
        <v>2068</v>
      </c>
      <c r="B2070" s="223" t="s">
        <v>8926</v>
      </c>
      <c r="C2070" s="224"/>
      <c r="D2070" s="224">
        <f>2012-1935</f>
        <v>77</v>
      </c>
      <c r="E2070" s="225">
        <v>12979</v>
      </c>
      <c r="F2070" s="226">
        <v>2500533</v>
      </c>
      <c r="G2070" s="227" t="s">
        <v>8927</v>
      </c>
      <c r="H2070" s="223" t="s">
        <v>8928</v>
      </c>
      <c r="I2070" s="228" t="s">
        <v>8929</v>
      </c>
      <c r="J2070" s="229" t="s">
        <v>8788</v>
      </c>
      <c r="K2070" s="230"/>
      <c r="L2070" s="231"/>
    </row>
    <row r="2071" spans="1:12" ht="46.5">
      <c r="A2071" s="222">
        <v>2069</v>
      </c>
      <c r="B2071" s="223" t="s">
        <v>8930</v>
      </c>
      <c r="C2071" s="224"/>
      <c r="D2071" s="224">
        <f>2012-1934</f>
        <v>78</v>
      </c>
      <c r="E2071" s="225">
        <v>12771</v>
      </c>
      <c r="F2071" s="226">
        <v>2510105</v>
      </c>
      <c r="G2071" s="227" t="s">
        <v>8931</v>
      </c>
      <c r="H2071" s="223" t="s">
        <v>8932</v>
      </c>
      <c r="I2071" s="228" t="s">
        <v>8933</v>
      </c>
      <c r="J2071" s="229" t="s">
        <v>8788</v>
      </c>
      <c r="K2071" s="230"/>
      <c r="L2071" s="231"/>
    </row>
    <row r="2072" spans="1:12" ht="46.5">
      <c r="A2072" s="222">
        <v>2070</v>
      </c>
      <c r="B2072" s="223" t="s">
        <v>8934</v>
      </c>
      <c r="C2072" s="224"/>
      <c r="D2072" s="224">
        <f>2012-1940</f>
        <v>72</v>
      </c>
      <c r="E2072" s="225">
        <v>14946</v>
      </c>
      <c r="F2072" s="226">
        <v>2563983</v>
      </c>
      <c r="G2072" s="227"/>
      <c r="H2072" s="223" t="s">
        <v>8812</v>
      </c>
      <c r="I2072" s="228" t="s">
        <v>8908</v>
      </c>
      <c r="J2072" s="229" t="s">
        <v>8788</v>
      </c>
      <c r="K2072" s="230" t="s">
        <v>8814</v>
      </c>
      <c r="L2072" s="231" t="s">
        <v>8815</v>
      </c>
    </row>
    <row r="2073" spans="1:12" ht="35.25">
      <c r="A2073" s="222">
        <v>2071</v>
      </c>
      <c r="B2073" s="223" t="s">
        <v>8935</v>
      </c>
      <c r="C2073" s="224"/>
      <c r="D2073" s="224">
        <f>2012-1932</f>
        <v>80</v>
      </c>
      <c r="E2073" s="225">
        <v>11911</v>
      </c>
      <c r="F2073" s="226">
        <v>2571639</v>
      </c>
      <c r="G2073" s="227"/>
      <c r="H2073" s="223" t="s">
        <v>8924</v>
      </c>
      <c r="I2073" s="228" t="s">
        <v>8936</v>
      </c>
      <c r="J2073" s="229" t="s">
        <v>8788</v>
      </c>
      <c r="K2073" s="230"/>
      <c r="L2073" s="231"/>
    </row>
    <row r="2074" spans="1:12" ht="57.75">
      <c r="A2074" s="222">
        <v>2072</v>
      </c>
      <c r="B2074" s="223" t="s">
        <v>8937</v>
      </c>
      <c r="C2074" s="224" t="s">
        <v>8938</v>
      </c>
      <c r="D2074" s="224">
        <f>2012-1943</f>
        <v>69</v>
      </c>
      <c r="E2074" s="225">
        <v>15785</v>
      </c>
      <c r="F2074" s="226">
        <v>2701758</v>
      </c>
      <c r="G2074" s="227"/>
      <c r="H2074" s="223" t="s">
        <v>8939</v>
      </c>
      <c r="I2074" s="228" t="s">
        <v>8940</v>
      </c>
      <c r="J2074" s="229" t="s">
        <v>8788</v>
      </c>
      <c r="K2074" s="230"/>
      <c r="L2074" s="231"/>
    </row>
    <row r="2075" spans="1:12" ht="46.5">
      <c r="A2075" s="222">
        <v>2073</v>
      </c>
      <c r="B2075" s="223" t="s">
        <v>8941</v>
      </c>
      <c r="C2075" s="224"/>
      <c r="D2075" s="224">
        <f>2012-1939</f>
        <v>73</v>
      </c>
      <c r="E2075" s="225">
        <v>14540</v>
      </c>
      <c r="F2075" s="226">
        <v>3121729</v>
      </c>
      <c r="G2075" s="227"/>
      <c r="H2075" s="223" t="s">
        <v>8942</v>
      </c>
      <c r="I2075" s="228" t="s">
        <v>8943</v>
      </c>
      <c r="J2075" s="229" t="s">
        <v>8788</v>
      </c>
      <c r="K2075" s="230" t="s">
        <v>8944</v>
      </c>
      <c r="L2075" s="231" t="s">
        <v>8945</v>
      </c>
    </row>
    <row r="2076" spans="1:12" ht="35.25">
      <c r="A2076" s="222">
        <v>2074</v>
      </c>
      <c r="B2076" s="223" t="s">
        <v>8946</v>
      </c>
      <c r="C2076" s="224"/>
      <c r="D2076" s="224">
        <f>2012-1931</f>
        <v>81</v>
      </c>
      <c r="E2076" s="225">
        <v>11495</v>
      </c>
      <c r="F2076" s="232">
        <v>3276804</v>
      </c>
      <c r="G2076" s="227" t="s">
        <v>8904</v>
      </c>
      <c r="H2076" s="230" t="s">
        <v>3368</v>
      </c>
      <c r="I2076" s="233" t="s">
        <v>8905</v>
      </c>
      <c r="J2076" s="229" t="s">
        <v>8788</v>
      </c>
      <c r="K2076" s="230"/>
      <c r="L2076" s="231"/>
    </row>
    <row r="2077" spans="1:12" ht="102.75">
      <c r="A2077" s="222">
        <v>2075</v>
      </c>
      <c r="B2077" s="223" t="s">
        <v>8947</v>
      </c>
      <c r="C2077" s="224" t="s">
        <v>8948</v>
      </c>
      <c r="D2077" s="224">
        <f>2012-1931</f>
        <v>81</v>
      </c>
      <c r="E2077" s="225">
        <v>11498</v>
      </c>
      <c r="F2077" s="232">
        <v>3277389</v>
      </c>
      <c r="G2077" s="227" t="s">
        <v>8917</v>
      </c>
      <c r="H2077" s="230" t="s">
        <v>8949</v>
      </c>
      <c r="I2077" s="233" t="s">
        <v>8950</v>
      </c>
      <c r="J2077" s="229" t="s">
        <v>8788</v>
      </c>
      <c r="K2077" s="230"/>
      <c r="L2077" s="231"/>
    </row>
    <row r="2078" spans="1:12" ht="57.75">
      <c r="A2078" s="222">
        <v>2076</v>
      </c>
      <c r="B2078" s="223" t="s">
        <v>8951</v>
      </c>
      <c r="C2078" s="224" t="s">
        <v>8952</v>
      </c>
      <c r="D2078" s="224">
        <f>2012-1918</f>
        <v>94</v>
      </c>
      <c r="E2078" s="225">
        <v>6639</v>
      </c>
      <c r="F2078" s="226">
        <v>3283994</v>
      </c>
      <c r="G2078" s="227">
        <v>982995290</v>
      </c>
      <c r="H2078" s="223" t="s">
        <v>8792</v>
      </c>
      <c r="I2078" s="228" t="s">
        <v>8940</v>
      </c>
      <c r="J2078" s="229" t="s">
        <v>8788</v>
      </c>
      <c r="K2078" s="230"/>
      <c r="L2078" s="231"/>
    </row>
    <row r="2079" spans="1:12" ht="57.75">
      <c r="A2079" s="222">
        <v>2077</v>
      </c>
      <c r="B2079" s="223" t="s">
        <v>8953</v>
      </c>
      <c r="C2079" s="224" t="s">
        <v>571</v>
      </c>
      <c r="D2079" s="224">
        <f>2012-1927</f>
        <v>85</v>
      </c>
      <c r="E2079" s="225">
        <v>10161</v>
      </c>
      <c r="F2079" s="232">
        <v>3284002</v>
      </c>
      <c r="G2079" s="227" t="s">
        <v>8954</v>
      </c>
      <c r="H2079" s="230" t="s">
        <v>3298</v>
      </c>
      <c r="I2079" s="233" t="s">
        <v>8940</v>
      </c>
      <c r="J2079" s="229" t="s">
        <v>8788</v>
      </c>
      <c r="K2079" s="230"/>
      <c r="L2079" s="231"/>
    </row>
    <row r="2080" spans="1:12" ht="102.75">
      <c r="A2080" s="222">
        <v>2078</v>
      </c>
      <c r="B2080" s="223" t="s">
        <v>8955</v>
      </c>
      <c r="C2080" s="224"/>
      <c r="D2080" s="224">
        <f>2012-1933</f>
        <v>79</v>
      </c>
      <c r="E2080" s="225">
        <v>12317</v>
      </c>
      <c r="F2080" s="226">
        <v>3969203</v>
      </c>
      <c r="G2080" s="227"/>
      <c r="H2080" s="223" t="s">
        <v>8956</v>
      </c>
      <c r="I2080" s="228" t="s">
        <v>8957</v>
      </c>
      <c r="J2080" s="229" t="s">
        <v>8788</v>
      </c>
      <c r="K2080" s="230" t="s">
        <v>8958</v>
      </c>
      <c r="L2080" s="231" t="s">
        <v>8959</v>
      </c>
    </row>
    <row r="2081" spans="1:12" ht="114">
      <c r="A2081" s="222">
        <v>2079</v>
      </c>
      <c r="B2081" s="223" t="s">
        <v>8960</v>
      </c>
      <c r="C2081" s="224"/>
      <c r="D2081" s="224">
        <f>2012-1935</f>
        <v>77</v>
      </c>
      <c r="E2081" s="225">
        <v>12929</v>
      </c>
      <c r="F2081" s="226">
        <v>4069038</v>
      </c>
      <c r="G2081" s="227" t="s">
        <v>8961</v>
      </c>
      <c r="H2081" s="223" t="s">
        <v>8962</v>
      </c>
      <c r="I2081" s="228" t="s">
        <v>8963</v>
      </c>
      <c r="J2081" s="229" t="s">
        <v>8788</v>
      </c>
      <c r="K2081" s="230" t="s">
        <v>8964</v>
      </c>
      <c r="L2081" s="231" t="s">
        <v>8965</v>
      </c>
    </row>
    <row r="2082" spans="1:12" ht="57.75">
      <c r="A2082" s="222">
        <v>2080</v>
      </c>
      <c r="B2082" s="223" t="s">
        <v>8966</v>
      </c>
      <c r="C2082" s="224" t="s">
        <v>8967</v>
      </c>
      <c r="D2082" s="224">
        <f>2012-1937</f>
        <v>75</v>
      </c>
      <c r="E2082" s="225">
        <v>13759</v>
      </c>
      <c r="F2082" s="226">
        <v>4449234</v>
      </c>
      <c r="G2082" s="227" t="s">
        <v>8968</v>
      </c>
      <c r="H2082" s="223" t="s">
        <v>8969</v>
      </c>
      <c r="I2082" s="228" t="s">
        <v>991</v>
      </c>
      <c r="J2082" s="229" t="s">
        <v>8788</v>
      </c>
      <c r="K2082" s="230"/>
      <c r="L2082" s="231"/>
    </row>
    <row r="2083" spans="1:12" ht="46.5">
      <c r="A2083" s="222">
        <v>2081</v>
      </c>
      <c r="B2083" s="223" t="s">
        <v>8970</v>
      </c>
      <c r="C2083" s="224"/>
      <c r="D2083" s="224">
        <f>2012-1930</f>
        <v>82</v>
      </c>
      <c r="E2083" s="225">
        <v>11106</v>
      </c>
      <c r="F2083" s="226">
        <v>5864898</v>
      </c>
      <c r="G2083" s="227">
        <v>982276680</v>
      </c>
      <c r="H2083" s="223" t="s">
        <v>5748</v>
      </c>
      <c r="I2083" s="228" t="s">
        <v>8971</v>
      </c>
      <c r="J2083" s="229" t="s">
        <v>8788</v>
      </c>
      <c r="K2083" s="230" t="s">
        <v>8972</v>
      </c>
      <c r="L2083" s="231">
        <v>982276680</v>
      </c>
    </row>
    <row r="2084" spans="1:12" ht="69">
      <c r="A2084" s="222">
        <v>2082</v>
      </c>
      <c r="B2084" s="223" t="s">
        <v>8973</v>
      </c>
      <c r="C2084" s="224"/>
      <c r="D2084" s="224">
        <f>2012-1930</f>
        <v>82</v>
      </c>
      <c r="E2084" s="225">
        <v>11052</v>
      </c>
      <c r="F2084" s="226">
        <v>6287883</v>
      </c>
      <c r="G2084" s="227"/>
      <c r="H2084" s="223" t="s">
        <v>8974</v>
      </c>
      <c r="I2084" s="228" t="s">
        <v>8975</v>
      </c>
      <c r="J2084" s="229" t="s">
        <v>8788</v>
      </c>
      <c r="K2084" s="230" t="s">
        <v>8976</v>
      </c>
      <c r="L2084" s="231">
        <v>981733049</v>
      </c>
    </row>
    <row r="2085" spans="1:12" ht="35.25">
      <c r="A2085" s="222">
        <v>2083</v>
      </c>
      <c r="B2085" s="223" t="s">
        <v>8977</v>
      </c>
      <c r="C2085" s="224"/>
      <c r="D2085" s="224">
        <f>2012-1943</f>
        <v>69</v>
      </c>
      <c r="E2085" s="225">
        <v>15913</v>
      </c>
      <c r="F2085" s="232">
        <v>2091649</v>
      </c>
      <c r="G2085" s="227" t="s">
        <v>8978</v>
      </c>
      <c r="H2085" s="230" t="s">
        <v>8979</v>
      </c>
      <c r="I2085" s="233" t="s">
        <v>8980</v>
      </c>
      <c r="J2085" s="229" t="s">
        <v>8981</v>
      </c>
      <c r="K2085" s="230" t="s">
        <v>8982</v>
      </c>
      <c r="L2085" s="231" t="s">
        <v>8983</v>
      </c>
    </row>
    <row r="2086" spans="1:12" ht="114">
      <c r="A2086" s="222">
        <v>2084</v>
      </c>
      <c r="B2086" s="223" t="s">
        <v>8984</v>
      </c>
      <c r="C2086" s="224"/>
      <c r="D2086" s="224">
        <f>2012-1922</f>
        <v>90</v>
      </c>
      <c r="E2086" s="225">
        <v>8350</v>
      </c>
      <c r="F2086" s="226">
        <v>151440</v>
      </c>
      <c r="G2086" s="227"/>
      <c r="H2086" s="223" t="s">
        <v>8985</v>
      </c>
      <c r="I2086" s="228" t="s">
        <v>8986</v>
      </c>
      <c r="J2086" s="229" t="s">
        <v>8987</v>
      </c>
      <c r="K2086" s="230" t="s">
        <v>8988</v>
      </c>
      <c r="L2086" s="231" t="s">
        <v>8989</v>
      </c>
    </row>
    <row r="2087" spans="1:12" ht="294">
      <c r="A2087" s="222">
        <v>2085</v>
      </c>
      <c r="B2087" s="223" t="s">
        <v>8990</v>
      </c>
      <c r="C2087" s="224" t="s">
        <v>8991</v>
      </c>
      <c r="D2087" s="234">
        <f>2012-1939</f>
        <v>73</v>
      </c>
      <c r="E2087" s="225">
        <v>14567</v>
      </c>
      <c r="F2087" s="232">
        <v>195626</v>
      </c>
      <c r="G2087" s="227">
        <v>983118690</v>
      </c>
      <c r="H2087" s="230" t="s">
        <v>8992</v>
      </c>
      <c r="I2087" s="233" t="s">
        <v>8993</v>
      </c>
      <c r="J2087" s="229" t="s">
        <v>8987</v>
      </c>
      <c r="K2087" s="230" t="s">
        <v>8994</v>
      </c>
      <c r="L2087" s="231">
        <v>671281</v>
      </c>
    </row>
    <row r="2088" spans="1:12" ht="114">
      <c r="A2088" s="222">
        <v>2086</v>
      </c>
      <c r="B2088" s="223" t="s">
        <v>8995</v>
      </c>
      <c r="C2088" s="224"/>
      <c r="D2088" s="224">
        <f>2012-1938</f>
        <v>74</v>
      </c>
      <c r="E2088" s="225">
        <v>14055</v>
      </c>
      <c r="F2088" s="226">
        <v>246603</v>
      </c>
      <c r="G2088" s="227"/>
      <c r="H2088" s="223" t="s">
        <v>8985</v>
      </c>
      <c r="I2088" s="228" t="s">
        <v>8986</v>
      </c>
      <c r="J2088" s="229" t="s">
        <v>8987</v>
      </c>
      <c r="K2088" s="230" t="s">
        <v>8988</v>
      </c>
      <c r="L2088" s="231" t="s">
        <v>8989</v>
      </c>
    </row>
    <row r="2089" spans="1:12" ht="24">
      <c r="A2089" s="222">
        <v>2087</v>
      </c>
      <c r="B2089" s="223" t="s">
        <v>8996</v>
      </c>
      <c r="C2089" s="224"/>
      <c r="D2089" s="224">
        <f>2012-1942</f>
        <v>70</v>
      </c>
      <c r="E2089" s="225">
        <v>15374</v>
      </c>
      <c r="F2089" s="232">
        <v>257381</v>
      </c>
      <c r="G2089" s="227"/>
      <c r="H2089" s="230" t="s">
        <v>8997</v>
      </c>
      <c r="I2089" s="233"/>
      <c r="J2089" s="229" t="s">
        <v>8987</v>
      </c>
      <c r="K2089" s="230"/>
      <c r="L2089" s="231"/>
    </row>
    <row r="2090" spans="1:12" ht="181.5">
      <c r="A2090" s="222">
        <v>2088</v>
      </c>
      <c r="B2090" s="223" t="s">
        <v>8998</v>
      </c>
      <c r="C2090" s="224" t="s">
        <v>8999</v>
      </c>
      <c r="D2090" s="234">
        <f>2012-1944</f>
        <v>68</v>
      </c>
      <c r="E2090" s="225">
        <v>16399</v>
      </c>
      <c r="F2090" s="232">
        <v>266342</v>
      </c>
      <c r="G2090" s="227">
        <v>682023</v>
      </c>
      <c r="H2090" s="230" t="s">
        <v>9000</v>
      </c>
      <c r="I2090" s="233" t="s">
        <v>9001</v>
      </c>
      <c r="J2090" s="229" t="s">
        <v>8987</v>
      </c>
      <c r="K2090" s="230"/>
      <c r="L2090" s="231">
        <v>682023</v>
      </c>
    </row>
    <row r="2091" spans="1:12" ht="91.5">
      <c r="A2091" s="222">
        <v>2089</v>
      </c>
      <c r="B2091" s="223" t="s">
        <v>9002</v>
      </c>
      <c r="C2091" s="224" t="s">
        <v>60</v>
      </c>
      <c r="D2091" s="224">
        <f>2012-1928</f>
        <v>84</v>
      </c>
      <c r="E2091" s="225">
        <v>10456</v>
      </c>
      <c r="F2091" s="226">
        <v>295019</v>
      </c>
      <c r="G2091" s="227" t="s">
        <v>9003</v>
      </c>
      <c r="H2091" s="223" t="s">
        <v>9004</v>
      </c>
      <c r="I2091" s="228" t="s">
        <v>9005</v>
      </c>
      <c r="J2091" s="229" t="s">
        <v>8987</v>
      </c>
      <c r="K2091" s="230" t="s">
        <v>9006</v>
      </c>
      <c r="L2091" s="231" t="s">
        <v>9003</v>
      </c>
    </row>
    <row r="2092" spans="1:12" ht="24">
      <c r="A2092" s="222">
        <v>2090</v>
      </c>
      <c r="B2092" s="223" t="s">
        <v>9007</v>
      </c>
      <c r="C2092" s="224"/>
      <c r="D2092" s="224">
        <f>2012-1941</f>
        <v>71</v>
      </c>
      <c r="E2092" s="225">
        <v>15202</v>
      </c>
      <c r="F2092" s="226">
        <v>334127</v>
      </c>
      <c r="G2092" s="227"/>
      <c r="H2092" s="223" t="s">
        <v>9008</v>
      </c>
      <c r="I2092" s="228" t="s">
        <v>9009</v>
      </c>
      <c r="J2092" s="229" t="s">
        <v>8987</v>
      </c>
      <c r="K2092" s="230" t="s">
        <v>9010</v>
      </c>
      <c r="L2092" s="231" t="s">
        <v>9011</v>
      </c>
    </row>
    <row r="2093" spans="1:12" ht="69">
      <c r="A2093" s="222">
        <v>2091</v>
      </c>
      <c r="B2093" s="223" t="s">
        <v>9012</v>
      </c>
      <c r="C2093" s="224" t="s">
        <v>585</v>
      </c>
      <c r="D2093" s="224">
        <v>68</v>
      </c>
      <c r="E2093" s="225">
        <v>16156</v>
      </c>
      <c r="F2093" s="232">
        <v>335922</v>
      </c>
      <c r="G2093" s="227" t="s">
        <v>9013</v>
      </c>
      <c r="H2093" s="230" t="s">
        <v>9014</v>
      </c>
      <c r="I2093" s="228" t="s">
        <v>9015</v>
      </c>
      <c r="J2093" s="229" t="s">
        <v>8987</v>
      </c>
      <c r="K2093" s="230"/>
      <c r="L2093" s="231"/>
    </row>
    <row r="2094" spans="1:12" ht="204">
      <c r="A2094" s="222">
        <v>2092</v>
      </c>
      <c r="B2094" s="223" t="s">
        <v>9016</v>
      </c>
      <c r="C2094" s="224" t="s">
        <v>614</v>
      </c>
      <c r="D2094" s="224">
        <f>2012-1945</f>
        <v>67</v>
      </c>
      <c r="E2094" s="225">
        <v>16495</v>
      </c>
      <c r="F2094" s="226">
        <v>340289</v>
      </c>
      <c r="G2094" s="227" t="s">
        <v>9017</v>
      </c>
      <c r="H2094" s="223" t="s">
        <v>9018</v>
      </c>
      <c r="I2094" s="228" t="s">
        <v>9019</v>
      </c>
      <c r="J2094" s="229" t="s">
        <v>8987</v>
      </c>
      <c r="K2094" s="230" t="s">
        <v>9020</v>
      </c>
      <c r="L2094" s="231" t="s">
        <v>9021</v>
      </c>
    </row>
    <row r="2095" spans="1:12" ht="46.5">
      <c r="A2095" s="222">
        <v>2093</v>
      </c>
      <c r="B2095" s="223" t="s">
        <v>9022</v>
      </c>
      <c r="C2095" s="224" t="s">
        <v>9023</v>
      </c>
      <c r="D2095" s="224">
        <f>2012-1942</f>
        <v>70</v>
      </c>
      <c r="E2095" s="225">
        <v>15422</v>
      </c>
      <c r="F2095" s="231">
        <v>342391</v>
      </c>
      <c r="G2095" s="227">
        <v>673522</v>
      </c>
      <c r="H2095" s="223" t="s">
        <v>9024</v>
      </c>
      <c r="I2095" s="228" t="s">
        <v>9025</v>
      </c>
      <c r="J2095" s="229" t="s">
        <v>8987</v>
      </c>
      <c r="K2095" s="224"/>
      <c r="L2095" s="231">
        <v>676877</v>
      </c>
    </row>
    <row r="2096" spans="1:12" ht="125.25">
      <c r="A2096" s="222">
        <v>2094</v>
      </c>
      <c r="B2096" s="223" t="s">
        <v>9026</v>
      </c>
      <c r="C2096" s="224"/>
      <c r="D2096" s="234">
        <f>2012-1944</f>
        <v>68</v>
      </c>
      <c r="E2096" s="225">
        <v>16412</v>
      </c>
      <c r="F2096" s="232">
        <v>350353</v>
      </c>
      <c r="G2096" s="227">
        <v>683174</v>
      </c>
      <c r="H2096" s="230" t="s">
        <v>9027</v>
      </c>
      <c r="I2096" s="233" t="s">
        <v>9028</v>
      </c>
      <c r="J2096" s="229" t="s">
        <v>8987</v>
      </c>
      <c r="K2096" s="230" t="s">
        <v>9029</v>
      </c>
      <c r="L2096" s="231">
        <v>672830</v>
      </c>
    </row>
    <row r="2097" spans="1:12" ht="114">
      <c r="A2097" s="222">
        <v>2095</v>
      </c>
      <c r="B2097" s="223" t="s">
        <v>9030</v>
      </c>
      <c r="C2097" s="224"/>
      <c r="D2097" s="224">
        <f>2012-1937</f>
        <v>75</v>
      </c>
      <c r="E2097" s="225">
        <v>13757</v>
      </c>
      <c r="F2097" s="226">
        <v>374070</v>
      </c>
      <c r="G2097" s="227"/>
      <c r="H2097" s="223" t="s">
        <v>8985</v>
      </c>
      <c r="I2097" s="228" t="s">
        <v>8986</v>
      </c>
      <c r="J2097" s="229" t="s">
        <v>8987</v>
      </c>
      <c r="K2097" s="230" t="s">
        <v>8988</v>
      </c>
      <c r="L2097" s="231" t="s">
        <v>8989</v>
      </c>
    </row>
    <row r="2098" spans="1:12" ht="91.5">
      <c r="A2098" s="222">
        <v>2096</v>
      </c>
      <c r="B2098" s="223" t="s">
        <v>9031</v>
      </c>
      <c r="C2098" s="224"/>
      <c r="D2098" s="224">
        <f>2012-1946</f>
        <v>66</v>
      </c>
      <c r="E2098" s="225">
        <v>17140</v>
      </c>
      <c r="F2098" s="232">
        <v>398255</v>
      </c>
      <c r="G2098" s="227" t="s">
        <v>9032</v>
      </c>
      <c r="H2098" s="230" t="s">
        <v>9033</v>
      </c>
      <c r="I2098" s="233" t="s">
        <v>9034</v>
      </c>
      <c r="J2098" s="229" t="s">
        <v>8987</v>
      </c>
      <c r="K2098" s="230" t="s">
        <v>9035</v>
      </c>
      <c r="L2098" s="231" t="s">
        <v>9036</v>
      </c>
    </row>
    <row r="2099" spans="1:12" ht="147.75">
      <c r="A2099" s="222">
        <v>2097</v>
      </c>
      <c r="B2099" s="223" t="s">
        <v>9037</v>
      </c>
      <c r="C2099" s="224"/>
      <c r="D2099" s="224">
        <f>2012-1931</f>
        <v>81</v>
      </c>
      <c r="E2099" s="225">
        <v>11622</v>
      </c>
      <c r="F2099" s="226">
        <v>412707</v>
      </c>
      <c r="G2099" s="227" t="s">
        <v>9038</v>
      </c>
      <c r="H2099" s="223" t="s">
        <v>9039</v>
      </c>
      <c r="I2099" s="228" t="s">
        <v>9040</v>
      </c>
      <c r="J2099" s="229" t="s">
        <v>8987</v>
      </c>
      <c r="K2099" s="230" t="s">
        <v>9041</v>
      </c>
      <c r="L2099" s="231" t="s">
        <v>9038</v>
      </c>
    </row>
    <row r="2100" spans="1:12" ht="147.75">
      <c r="A2100" s="222">
        <v>2098</v>
      </c>
      <c r="B2100" s="223" t="s">
        <v>9042</v>
      </c>
      <c r="C2100" s="224" t="s">
        <v>9043</v>
      </c>
      <c r="D2100" s="224">
        <f>2012-1929</f>
        <v>83</v>
      </c>
      <c r="E2100" s="225">
        <v>10797</v>
      </c>
      <c r="F2100" s="226">
        <v>413815</v>
      </c>
      <c r="G2100" s="227" t="s">
        <v>9038</v>
      </c>
      <c r="H2100" s="223" t="s">
        <v>9044</v>
      </c>
      <c r="I2100" s="228" t="s">
        <v>9040</v>
      </c>
      <c r="J2100" s="229" t="s">
        <v>8987</v>
      </c>
      <c r="K2100" s="230" t="s">
        <v>6900</v>
      </c>
      <c r="L2100" s="231" t="s">
        <v>6901</v>
      </c>
    </row>
    <row r="2101" spans="1:12" ht="35.25">
      <c r="A2101" s="222">
        <v>2099</v>
      </c>
      <c r="B2101" s="223" t="s">
        <v>9045</v>
      </c>
      <c r="C2101" s="224"/>
      <c r="D2101" s="224">
        <f>2012-1943</f>
        <v>69</v>
      </c>
      <c r="E2101" s="225">
        <v>16030</v>
      </c>
      <c r="F2101" s="226">
        <v>425432</v>
      </c>
      <c r="G2101" s="227">
        <v>982588878</v>
      </c>
      <c r="H2101" s="223" t="s">
        <v>9046</v>
      </c>
      <c r="I2101" s="228" t="s">
        <v>9047</v>
      </c>
      <c r="J2101" s="229" t="s">
        <v>8987</v>
      </c>
      <c r="K2101" s="230" t="s">
        <v>9048</v>
      </c>
      <c r="L2101" s="231"/>
    </row>
    <row r="2102" spans="1:12" ht="192.75">
      <c r="A2102" s="222">
        <v>2100</v>
      </c>
      <c r="B2102" s="223" t="s">
        <v>9049</v>
      </c>
      <c r="C2102" s="224" t="s">
        <v>8907</v>
      </c>
      <c r="D2102" s="224">
        <f>2012-1944</f>
        <v>68</v>
      </c>
      <c r="E2102" s="225">
        <v>16112</v>
      </c>
      <c r="F2102" s="226">
        <v>479412</v>
      </c>
      <c r="G2102" s="227" t="s">
        <v>9050</v>
      </c>
      <c r="H2102" s="223" t="s">
        <v>9051</v>
      </c>
      <c r="I2102" s="228" t="s">
        <v>1044</v>
      </c>
      <c r="J2102" s="229" t="s">
        <v>8987</v>
      </c>
      <c r="K2102" s="230"/>
      <c r="L2102" s="231"/>
    </row>
    <row r="2103" spans="1:12" ht="35.25">
      <c r="A2103" s="222">
        <v>2101</v>
      </c>
      <c r="B2103" s="223" t="s">
        <v>9052</v>
      </c>
      <c r="C2103" s="224"/>
      <c r="D2103" s="224">
        <f>2012-1921</f>
        <v>91</v>
      </c>
      <c r="E2103" s="225">
        <v>7724</v>
      </c>
      <c r="F2103" s="226">
        <v>514867</v>
      </c>
      <c r="G2103" s="227" t="s">
        <v>9053</v>
      </c>
      <c r="H2103" s="223" t="s">
        <v>9054</v>
      </c>
      <c r="I2103" s="228" t="s">
        <v>9055</v>
      </c>
      <c r="J2103" s="229" t="s">
        <v>8987</v>
      </c>
      <c r="K2103" s="230" t="s">
        <v>9056</v>
      </c>
      <c r="L2103" s="231" t="s">
        <v>9053</v>
      </c>
    </row>
    <row r="2104" spans="1:12" ht="147.75">
      <c r="A2104" s="222">
        <v>2102</v>
      </c>
      <c r="B2104" s="223" t="s">
        <v>9057</v>
      </c>
      <c r="C2104" s="224" t="s">
        <v>9058</v>
      </c>
      <c r="D2104" s="234">
        <f>2012-1946</f>
        <v>66</v>
      </c>
      <c r="E2104" s="225">
        <v>17098</v>
      </c>
      <c r="F2104" s="232">
        <v>546848</v>
      </c>
      <c r="G2104" s="227"/>
      <c r="H2104" s="230" t="s">
        <v>9059</v>
      </c>
      <c r="I2104" s="233" t="s">
        <v>9060</v>
      </c>
      <c r="J2104" s="229" t="s">
        <v>8987</v>
      </c>
      <c r="K2104" s="230" t="s">
        <v>6789</v>
      </c>
      <c r="L2104" s="231">
        <v>981796207</v>
      </c>
    </row>
    <row r="2105" spans="1:12" ht="102.75">
      <c r="A2105" s="222">
        <v>2103</v>
      </c>
      <c r="B2105" s="223" t="s">
        <v>9061</v>
      </c>
      <c r="C2105" s="224" t="s">
        <v>3679</v>
      </c>
      <c r="D2105" s="224">
        <f>2012-1946</f>
        <v>66</v>
      </c>
      <c r="E2105" s="225">
        <v>16812</v>
      </c>
      <c r="F2105" s="226">
        <v>565395</v>
      </c>
      <c r="G2105" s="227" t="s">
        <v>9062</v>
      </c>
      <c r="H2105" s="223" t="s">
        <v>9063</v>
      </c>
      <c r="I2105" s="228" t="s">
        <v>9064</v>
      </c>
      <c r="J2105" s="229" t="s">
        <v>8987</v>
      </c>
      <c r="K2105" s="223" t="s">
        <v>9065</v>
      </c>
      <c r="L2105" s="228" t="s">
        <v>9066</v>
      </c>
    </row>
    <row r="2106" spans="1:12" ht="69">
      <c r="A2106" s="222">
        <v>2104</v>
      </c>
      <c r="B2106" s="223" t="s">
        <v>9067</v>
      </c>
      <c r="C2106" s="224"/>
      <c r="D2106" s="234">
        <f>2012-1940</f>
        <v>72</v>
      </c>
      <c r="E2106" s="225">
        <v>14711</v>
      </c>
      <c r="F2106" s="232">
        <v>593532</v>
      </c>
      <c r="G2106" s="227">
        <v>982944820</v>
      </c>
      <c r="H2106" s="230" t="s">
        <v>9068</v>
      </c>
      <c r="I2106" s="233" t="s">
        <v>9069</v>
      </c>
      <c r="J2106" s="229" t="s">
        <v>8987</v>
      </c>
      <c r="K2106" s="230" t="s">
        <v>9070</v>
      </c>
      <c r="L2106" s="231">
        <v>982944820</v>
      </c>
    </row>
    <row r="2107" spans="1:12" ht="102.75">
      <c r="A2107" s="222">
        <v>2105</v>
      </c>
      <c r="B2107" s="223" t="s">
        <v>9071</v>
      </c>
      <c r="C2107" s="224"/>
      <c r="D2107" s="224">
        <f>2012-1940</f>
        <v>72</v>
      </c>
      <c r="E2107" s="225">
        <v>14727</v>
      </c>
      <c r="F2107" s="226">
        <v>648687</v>
      </c>
      <c r="G2107" s="227" t="s">
        <v>9072</v>
      </c>
      <c r="H2107" s="223" t="s">
        <v>9073</v>
      </c>
      <c r="I2107" s="228" t="s">
        <v>9074</v>
      </c>
      <c r="J2107" s="229" t="s">
        <v>8987</v>
      </c>
      <c r="K2107" s="230" t="s">
        <v>9075</v>
      </c>
      <c r="L2107" s="231" t="s">
        <v>9076</v>
      </c>
    </row>
    <row r="2108" spans="1:12" ht="46.5">
      <c r="A2108" s="222">
        <v>2106</v>
      </c>
      <c r="B2108" s="223" t="s">
        <v>9077</v>
      </c>
      <c r="C2108" s="224" t="s">
        <v>638</v>
      </c>
      <c r="D2108" s="224">
        <f>2012-1927</f>
        <v>85</v>
      </c>
      <c r="E2108" s="225">
        <v>10201</v>
      </c>
      <c r="F2108" s="226">
        <v>683612</v>
      </c>
      <c r="G2108" s="227">
        <v>21678198</v>
      </c>
      <c r="H2108" s="223" t="s">
        <v>9078</v>
      </c>
      <c r="I2108" s="228" t="s">
        <v>9079</v>
      </c>
      <c r="J2108" s="229" t="s">
        <v>8987</v>
      </c>
      <c r="K2108" s="230" t="s">
        <v>9080</v>
      </c>
      <c r="L2108" s="231">
        <v>21678198</v>
      </c>
    </row>
    <row r="2109" spans="1:12" ht="204">
      <c r="A2109" s="222">
        <v>2107</v>
      </c>
      <c r="B2109" s="223" t="s">
        <v>9081</v>
      </c>
      <c r="C2109" s="224" t="s">
        <v>2117</v>
      </c>
      <c r="D2109" s="224">
        <f>2012-1943</f>
        <v>69</v>
      </c>
      <c r="E2109" s="225">
        <v>16061</v>
      </c>
      <c r="F2109" s="226">
        <v>685339</v>
      </c>
      <c r="G2109" s="227" t="s">
        <v>9082</v>
      </c>
      <c r="H2109" s="223" t="s">
        <v>9018</v>
      </c>
      <c r="I2109" s="228" t="s">
        <v>9019</v>
      </c>
      <c r="J2109" s="229" t="s">
        <v>8987</v>
      </c>
      <c r="K2109" s="230" t="s">
        <v>9020</v>
      </c>
      <c r="L2109" s="231" t="s">
        <v>9021</v>
      </c>
    </row>
    <row r="2110" spans="1:12" ht="24">
      <c r="A2110" s="222">
        <v>2108</v>
      </c>
      <c r="B2110" s="223" t="s">
        <v>9083</v>
      </c>
      <c r="C2110" s="224"/>
      <c r="D2110" s="224">
        <f>2012-1935</f>
        <v>77</v>
      </c>
      <c r="E2110" s="225">
        <v>12958</v>
      </c>
      <c r="F2110" s="226">
        <v>721869</v>
      </c>
      <c r="G2110" s="227" t="s">
        <v>9084</v>
      </c>
      <c r="H2110" s="223" t="s">
        <v>9085</v>
      </c>
      <c r="I2110" s="228" t="s">
        <v>9009</v>
      </c>
      <c r="J2110" s="229" t="s">
        <v>8987</v>
      </c>
      <c r="K2110" s="230" t="s">
        <v>9010</v>
      </c>
      <c r="L2110" s="231" t="s">
        <v>9011</v>
      </c>
    </row>
    <row r="2111" spans="1:12" ht="69">
      <c r="A2111" s="222">
        <v>2109</v>
      </c>
      <c r="B2111" s="223" t="s">
        <v>9086</v>
      </c>
      <c r="C2111" s="224" t="s">
        <v>9087</v>
      </c>
      <c r="D2111" s="224">
        <f>2012-1944</f>
        <v>68</v>
      </c>
      <c r="E2111" s="225">
        <v>16231</v>
      </c>
      <c r="F2111" s="226">
        <v>740926</v>
      </c>
      <c r="G2111" s="227">
        <v>982582511</v>
      </c>
      <c r="H2111" s="223" t="s">
        <v>9088</v>
      </c>
      <c r="I2111" s="228" t="s">
        <v>9089</v>
      </c>
      <c r="J2111" s="229" t="s">
        <v>8987</v>
      </c>
      <c r="K2111" s="230"/>
      <c r="L2111" s="231"/>
    </row>
    <row r="2112" spans="1:12" ht="46.5">
      <c r="A2112" s="222">
        <v>2110</v>
      </c>
      <c r="B2112" s="223" t="s">
        <v>9090</v>
      </c>
      <c r="C2112" s="224"/>
      <c r="D2112" s="224">
        <f>2012-1946</f>
        <v>66</v>
      </c>
      <c r="E2112" s="225">
        <v>17167</v>
      </c>
      <c r="F2112" s="226">
        <v>767439</v>
      </c>
      <c r="G2112" s="227">
        <v>982702770</v>
      </c>
      <c r="H2112" s="223" t="s">
        <v>9091</v>
      </c>
      <c r="I2112" s="228" t="s">
        <v>9092</v>
      </c>
      <c r="J2112" s="229" t="s">
        <v>8987</v>
      </c>
      <c r="K2112" s="230"/>
      <c r="L2112" s="231"/>
    </row>
    <row r="2113" spans="1:12" ht="204">
      <c r="A2113" s="222">
        <v>2111</v>
      </c>
      <c r="B2113" s="223" t="s">
        <v>9093</v>
      </c>
      <c r="C2113" s="224" t="s">
        <v>9094</v>
      </c>
      <c r="D2113" s="234">
        <f>2012-1946</f>
        <v>66</v>
      </c>
      <c r="E2113" s="225">
        <v>16916</v>
      </c>
      <c r="F2113" s="232">
        <v>882306</v>
      </c>
      <c r="G2113" s="227">
        <v>981989454</v>
      </c>
      <c r="H2113" s="230" t="s">
        <v>9095</v>
      </c>
      <c r="I2113" s="233" t="s">
        <v>9096</v>
      </c>
      <c r="J2113" s="229" t="s">
        <v>8987</v>
      </c>
      <c r="K2113" s="230" t="s">
        <v>9097</v>
      </c>
      <c r="L2113" s="231">
        <v>983835298</v>
      </c>
    </row>
    <row r="2114" spans="1:12" ht="57.75">
      <c r="A2114" s="222">
        <v>2112</v>
      </c>
      <c r="B2114" s="223" t="s">
        <v>9098</v>
      </c>
      <c r="C2114" s="224"/>
      <c r="D2114" s="224">
        <f>2012-1942</f>
        <v>70</v>
      </c>
      <c r="E2114" s="225">
        <v>15662</v>
      </c>
      <c r="F2114" s="226">
        <v>1100310</v>
      </c>
      <c r="G2114" s="227" t="s">
        <v>9099</v>
      </c>
      <c r="H2114" s="223" t="s">
        <v>9100</v>
      </c>
      <c r="I2114" s="228" t="s">
        <v>9101</v>
      </c>
      <c r="J2114" s="229" t="s">
        <v>8987</v>
      </c>
      <c r="K2114" s="230"/>
      <c r="L2114" s="231"/>
    </row>
    <row r="2115" spans="1:12" ht="46.5">
      <c r="A2115" s="222">
        <v>2113</v>
      </c>
      <c r="B2115" s="223" t="s">
        <v>9102</v>
      </c>
      <c r="C2115" s="224"/>
      <c r="D2115" s="234">
        <f>2012-1939</f>
        <v>73</v>
      </c>
      <c r="E2115" s="225">
        <v>14394</v>
      </c>
      <c r="F2115" s="232">
        <v>1109663</v>
      </c>
      <c r="G2115" s="227">
        <v>91720283</v>
      </c>
      <c r="H2115" s="230" t="s">
        <v>9103</v>
      </c>
      <c r="I2115" s="233" t="s">
        <v>9104</v>
      </c>
      <c r="J2115" s="229" t="s">
        <v>8987</v>
      </c>
      <c r="K2115" s="230" t="s">
        <v>9105</v>
      </c>
      <c r="L2115" s="231" t="s">
        <v>9106</v>
      </c>
    </row>
    <row r="2116" spans="1:12" ht="46.5">
      <c r="A2116" s="222">
        <v>2114</v>
      </c>
      <c r="B2116" s="223" t="s">
        <v>9107</v>
      </c>
      <c r="C2116" s="224" t="s">
        <v>75</v>
      </c>
      <c r="D2116" s="224">
        <f>2012-1940</f>
        <v>72</v>
      </c>
      <c r="E2116" s="225">
        <v>14729</v>
      </c>
      <c r="F2116" s="226">
        <v>1126539</v>
      </c>
      <c r="G2116" s="227">
        <v>981888062</v>
      </c>
      <c r="H2116" s="223" t="s">
        <v>9108</v>
      </c>
      <c r="I2116" s="228" t="s">
        <v>9109</v>
      </c>
      <c r="J2116" s="229" t="s">
        <v>8987</v>
      </c>
      <c r="K2116" s="230" t="s">
        <v>9110</v>
      </c>
      <c r="L2116" s="231">
        <v>981126157</v>
      </c>
    </row>
    <row r="2117" spans="1:12" ht="24">
      <c r="A2117" s="222">
        <v>2115</v>
      </c>
      <c r="B2117" s="223" t="s">
        <v>9111</v>
      </c>
      <c r="C2117" s="224"/>
      <c r="D2117" s="224">
        <f>2012-1936</f>
        <v>76</v>
      </c>
      <c r="E2117" s="225">
        <v>13231</v>
      </c>
      <c r="F2117" s="226">
        <v>1223719</v>
      </c>
      <c r="G2117" s="227"/>
      <c r="H2117" s="223" t="s">
        <v>9112</v>
      </c>
      <c r="I2117" s="228"/>
      <c r="J2117" s="229" t="s">
        <v>8987</v>
      </c>
      <c r="K2117" s="230"/>
      <c r="L2117" s="231"/>
    </row>
    <row r="2118" spans="1:12" ht="136.5">
      <c r="A2118" s="222">
        <v>2116</v>
      </c>
      <c r="B2118" s="223" t="s">
        <v>9113</v>
      </c>
      <c r="C2118" s="224" t="s">
        <v>9114</v>
      </c>
      <c r="D2118" s="224">
        <f>2012-1944</f>
        <v>68</v>
      </c>
      <c r="E2118" s="225">
        <v>16211</v>
      </c>
      <c r="F2118" s="226">
        <v>1312013</v>
      </c>
      <c r="G2118" s="227" t="s">
        <v>9115</v>
      </c>
      <c r="H2118" s="223" t="s">
        <v>9116</v>
      </c>
      <c r="I2118" s="228" t="s">
        <v>9117</v>
      </c>
      <c r="J2118" s="229" t="s">
        <v>8987</v>
      </c>
      <c r="K2118" s="230" t="s">
        <v>9118</v>
      </c>
      <c r="L2118" s="231" t="s">
        <v>9119</v>
      </c>
    </row>
    <row r="2119" spans="1:12" ht="136.5">
      <c r="A2119" s="222">
        <v>2117</v>
      </c>
      <c r="B2119" s="223" t="s">
        <v>9120</v>
      </c>
      <c r="C2119" s="224" t="s">
        <v>9121</v>
      </c>
      <c r="D2119" s="224">
        <f>2012-1942</f>
        <v>70</v>
      </c>
      <c r="E2119" s="225">
        <v>15693</v>
      </c>
      <c r="F2119" s="226">
        <v>1312030</v>
      </c>
      <c r="G2119" s="227" t="s">
        <v>9115</v>
      </c>
      <c r="H2119" s="223" t="s">
        <v>9116</v>
      </c>
      <c r="I2119" s="228" t="s">
        <v>9117</v>
      </c>
      <c r="J2119" s="229" t="s">
        <v>8987</v>
      </c>
      <c r="K2119" s="230" t="s">
        <v>9118</v>
      </c>
      <c r="L2119" s="231" t="s">
        <v>9119</v>
      </c>
    </row>
    <row r="2120" spans="1:12" ht="136.5">
      <c r="A2120" s="222">
        <v>2118</v>
      </c>
      <c r="B2120" s="223" t="s">
        <v>9122</v>
      </c>
      <c r="C2120" s="224" t="s">
        <v>9123</v>
      </c>
      <c r="D2120" s="224">
        <f>2012-1940</f>
        <v>72</v>
      </c>
      <c r="E2120" s="225">
        <v>14684</v>
      </c>
      <c r="F2120" s="226">
        <v>1462821</v>
      </c>
      <c r="G2120" s="227" t="s">
        <v>9124</v>
      </c>
      <c r="H2120" s="223" t="s">
        <v>9125</v>
      </c>
      <c r="I2120" s="228" t="s">
        <v>9126</v>
      </c>
      <c r="J2120" s="229" t="s">
        <v>8987</v>
      </c>
      <c r="K2120" s="223" t="s">
        <v>9127</v>
      </c>
      <c r="L2120" s="228" t="s">
        <v>9128</v>
      </c>
    </row>
    <row r="2121" spans="1:12" ht="46.5">
      <c r="A2121" s="222">
        <v>2119</v>
      </c>
      <c r="B2121" s="223" t="s">
        <v>9129</v>
      </c>
      <c r="C2121" s="224" t="s">
        <v>9130</v>
      </c>
      <c r="D2121" s="224">
        <f>2012-1945</f>
        <v>67</v>
      </c>
      <c r="E2121" s="225">
        <v>16665</v>
      </c>
      <c r="F2121" s="226">
        <v>1499952</v>
      </c>
      <c r="G2121" s="227">
        <v>680503</v>
      </c>
      <c r="H2121" s="223" t="s">
        <v>9131</v>
      </c>
      <c r="I2121" s="228" t="s">
        <v>2503</v>
      </c>
      <c r="J2121" s="229" t="s">
        <v>8987</v>
      </c>
      <c r="K2121" s="230"/>
      <c r="L2121" s="231"/>
    </row>
    <row r="2122" spans="1:12" ht="136.5">
      <c r="A2122" s="222">
        <v>2120</v>
      </c>
      <c r="B2122" s="223" t="s">
        <v>9132</v>
      </c>
      <c r="C2122" s="224" t="s">
        <v>465</v>
      </c>
      <c r="D2122" s="234">
        <f>2012-1943</f>
        <v>69</v>
      </c>
      <c r="E2122" s="225">
        <v>15948</v>
      </c>
      <c r="F2122" s="232">
        <v>1676437</v>
      </c>
      <c r="G2122" s="227">
        <v>961758836</v>
      </c>
      <c r="H2122" s="230" t="s">
        <v>9133</v>
      </c>
      <c r="I2122" s="233" t="s">
        <v>9134</v>
      </c>
      <c r="J2122" s="229" t="s">
        <v>8987</v>
      </c>
      <c r="K2122" s="230" t="s">
        <v>9097</v>
      </c>
      <c r="L2122" s="231">
        <v>983838298</v>
      </c>
    </row>
    <row r="2123" spans="1:12" ht="46.5">
      <c r="A2123" s="222">
        <v>2121</v>
      </c>
      <c r="B2123" s="223" t="s">
        <v>9135</v>
      </c>
      <c r="C2123" s="224"/>
      <c r="D2123" s="224">
        <f>2012-1945</f>
        <v>67</v>
      </c>
      <c r="E2123" s="225">
        <v>16799</v>
      </c>
      <c r="F2123" s="226">
        <v>1736681</v>
      </c>
      <c r="G2123" s="227" t="s">
        <v>9136</v>
      </c>
      <c r="H2123" s="223" t="s">
        <v>9100</v>
      </c>
      <c r="I2123" s="228" t="s">
        <v>9137</v>
      </c>
      <c r="J2123" s="229" t="s">
        <v>8987</v>
      </c>
      <c r="K2123" s="230"/>
      <c r="L2123" s="231"/>
    </row>
    <row r="2124" spans="1:12" ht="46.5">
      <c r="A2124" s="222">
        <v>2122</v>
      </c>
      <c r="B2124" s="223" t="s">
        <v>9138</v>
      </c>
      <c r="C2124" s="224" t="s">
        <v>5206</v>
      </c>
      <c r="D2124" s="224">
        <f>2012-1942</f>
        <v>70</v>
      </c>
      <c r="E2124" s="225">
        <v>15541</v>
      </c>
      <c r="F2124" s="226">
        <v>1749475</v>
      </c>
      <c r="G2124" s="227" t="s">
        <v>9139</v>
      </c>
      <c r="H2124" s="223" t="s">
        <v>9140</v>
      </c>
      <c r="I2124" s="228" t="s">
        <v>9141</v>
      </c>
      <c r="J2124" s="229" t="s">
        <v>8987</v>
      </c>
      <c r="K2124" s="230" t="s">
        <v>9142</v>
      </c>
      <c r="L2124" s="231" t="s">
        <v>9143</v>
      </c>
    </row>
    <row r="2125" spans="1:12" ht="136.5">
      <c r="A2125" s="222">
        <v>2123</v>
      </c>
      <c r="B2125" s="223" t="s">
        <v>9144</v>
      </c>
      <c r="C2125" s="224"/>
      <c r="D2125" s="224">
        <f>2012-1928</f>
        <v>84</v>
      </c>
      <c r="E2125" s="225">
        <v>10257</v>
      </c>
      <c r="F2125" s="226">
        <v>1751176</v>
      </c>
      <c r="G2125" s="227"/>
      <c r="H2125" s="223" t="s">
        <v>9145</v>
      </c>
      <c r="I2125" s="228" t="s">
        <v>9146</v>
      </c>
      <c r="J2125" s="229" t="s">
        <v>8987</v>
      </c>
      <c r="K2125" s="230" t="s">
        <v>9147</v>
      </c>
      <c r="L2125" s="231" t="s">
        <v>9148</v>
      </c>
    </row>
    <row r="2126" spans="1:12" ht="80.25">
      <c r="A2126" s="222">
        <v>2124</v>
      </c>
      <c r="B2126" s="223" t="s">
        <v>9149</v>
      </c>
      <c r="C2126" s="224" t="s">
        <v>9150</v>
      </c>
      <c r="D2126" s="234">
        <f>2012-1944</f>
        <v>68</v>
      </c>
      <c r="E2126" s="225">
        <v>16072</v>
      </c>
      <c r="F2126" s="232">
        <v>1861868</v>
      </c>
      <c r="G2126" s="227" t="s">
        <v>6796</v>
      </c>
      <c r="H2126" s="230" t="s">
        <v>9151</v>
      </c>
      <c r="I2126" s="233" t="s">
        <v>9152</v>
      </c>
      <c r="J2126" s="229" t="s">
        <v>8987</v>
      </c>
      <c r="K2126" s="230" t="s">
        <v>6789</v>
      </c>
      <c r="L2126" s="231">
        <v>981796207</v>
      </c>
    </row>
    <row r="2127" spans="1:12" ht="80.25">
      <c r="A2127" s="222">
        <v>2125</v>
      </c>
      <c r="B2127" s="223" t="s">
        <v>9153</v>
      </c>
      <c r="C2127" s="224" t="s">
        <v>9154</v>
      </c>
      <c r="D2127" s="234">
        <f>2012-1945</f>
        <v>67</v>
      </c>
      <c r="E2127" s="225">
        <v>16687</v>
      </c>
      <c r="F2127" s="232">
        <v>1907091</v>
      </c>
      <c r="G2127" s="227">
        <v>672078</v>
      </c>
      <c r="H2127" s="230" t="s">
        <v>9155</v>
      </c>
      <c r="I2127" s="233" t="s">
        <v>9156</v>
      </c>
      <c r="J2127" s="229" t="s">
        <v>8987</v>
      </c>
      <c r="K2127" s="230" t="s">
        <v>9157</v>
      </c>
      <c r="L2127" s="231">
        <v>672078</v>
      </c>
    </row>
    <row r="2128" spans="1:12" ht="125.25">
      <c r="A2128" s="222">
        <v>2126</v>
      </c>
      <c r="B2128" s="223" t="s">
        <v>9158</v>
      </c>
      <c r="C2128" s="224" t="s">
        <v>9159</v>
      </c>
      <c r="D2128" s="224">
        <f>2012-1940</f>
        <v>72</v>
      </c>
      <c r="E2128" s="225">
        <v>14950</v>
      </c>
      <c r="F2128" s="226">
        <v>2036822</v>
      </c>
      <c r="G2128" s="227" t="s">
        <v>9050</v>
      </c>
      <c r="H2128" s="223" t="s">
        <v>9051</v>
      </c>
      <c r="I2128" s="228" t="s">
        <v>9160</v>
      </c>
      <c r="J2128" s="229" t="s">
        <v>8987</v>
      </c>
      <c r="K2128" s="230"/>
      <c r="L2128" s="231"/>
    </row>
    <row r="2129" spans="1:12" ht="35.25">
      <c r="A2129" s="222">
        <v>2127</v>
      </c>
      <c r="B2129" s="223" t="s">
        <v>9161</v>
      </c>
      <c r="C2129" s="224"/>
      <c r="D2129" s="224">
        <f>2012-1943</f>
        <v>69</v>
      </c>
      <c r="E2129" s="225">
        <v>15873</v>
      </c>
      <c r="F2129" s="226">
        <v>2039111</v>
      </c>
      <c r="G2129" s="227">
        <v>683715</v>
      </c>
      <c r="H2129" s="223" t="s">
        <v>9162</v>
      </c>
      <c r="I2129" s="228" t="s">
        <v>9163</v>
      </c>
      <c r="J2129" s="229" t="s">
        <v>8987</v>
      </c>
      <c r="K2129" s="230"/>
      <c r="L2129" s="231"/>
    </row>
    <row r="2130" spans="1:12" ht="46.5">
      <c r="A2130" s="222">
        <v>2128</v>
      </c>
      <c r="B2130" s="223" t="s">
        <v>9164</v>
      </c>
      <c r="C2130" s="224"/>
      <c r="D2130" s="224">
        <f>2012-1940</f>
        <v>72</v>
      </c>
      <c r="E2130" s="225">
        <v>14856</v>
      </c>
      <c r="F2130" s="226">
        <v>2119776</v>
      </c>
      <c r="G2130" s="227">
        <v>672908</v>
      </c>
      <c r="H2130" s="223" t="s">
        <v>9165</v>
      </c>
      <c r="I2130" s="228" t="s">
        <v>9166</v>
      </c>
      <c r="J2130" s="229" t="s">
        <v>8987</v>
      </c>
      <c r="K2130" s="230" t="s">
        <v>9167</v>
      </c>
      <c r="L2130" s="231">
        <v>984596582</v>
      </c>
    </row>
    <row r="2131" spans="1:12" ht="35.25">
      <c r="A2131" s="222">
        <v>2129</v>
      </c>
      <c r="B2131" s="223" t="s">
        <v>9168</v>
      </c>
      <c r="C2131" s="224" t="s">
        <v>80</v>
      </c>
      <c r="D2131" s="224">
        <f>2012-1936</f>
        <v>76</v>
      </c>
      <c r="E2131" s="225">
        <v>13455</v>
      </c>
      <c r="F2131" s="226">
        <v>2156776</v>
      </c>
      <c r="G2131" s="227">
        <v>981812210</v>
      </c>
      <c r="H2131" s="223" t="s">
        <v>9169</v>
      </c>
      <c r="I2131" s="228" t="s">
        <v>9170</v>
      </c>
      <c r="J2131" s="229" t="s">
        <v>8987</v>
      </c>
      <c r="K2131" s="230"/>
      <c r="L2131" s="231"/>
    </row>
    <row r="2132" spans="1:12" ht="46.5">
      <c r="A2132" s="222">
        <v>2130</v>
      </c>
      <c r="B2132" s="223" t="s">
        <v>9171</v>
      </c>
      <c r="C2132" s="224"/>
      <c r="D2132" s="224">
        <f>2012-1936</f>
        <v>76</v>
      </c>
      <c r="E2132" s="225">
        <v>13421</v>
      </c>
      <c r="F2132" s="226">
        <v>2163843</v>
      </c>
      <c r="G2132" s="227">
        <v>21683117</v>
      </c>
      <c r="H2132" s="223" t="s">
        <v>9172</v>
      </c>
      <c r="I2132" s="228" t="s">
        <v>9173</v>
      </c>
      <c r="J2132" s="229" t="s">
        <v>8987</v>
      </c>
      <c r="K2132" s="230" t="s">
        <v>9174</v>
      </c>
      <c r="L2132" s="231">
        <v>21683117</v>
      </c>
    </row>
    <row r="2133" spans="1:12" ht="136.5">
      <c r="A2133" s="222">
        <v>2131</v>
      </c>
      <c r="B2133" s="223" t="s">
        <v>9175</v>
      </c>
      <c r="C2133" s="224"/>
      <c r="D2133" s="234">
        <f>2012-1938</f>
        <v>74</v>
      </c>
      <c r="E2133" s="225">
        <v>13945</v>
      </c>
      <c r="F2133" s="232">
        <v>2164719</v>
      </c>
      <c r="G2133" s="227"/>
      <c r="H2133" s="230" t="s">
        <v>9059</v>
      </c>
      <c r="I2133" s="233" t="s">
        <v>9176</v>
      </c>
      <c r="J2133" s="229" t="s">
        <v>8987</v>
      </c>
      <c r="K2133" s="230" t="s">
        <v>6789</v>
      </c>
      <c r="L2133" s="231">
        <v>981796207</v>
      </c>
    </row>
    <row r="2134" spans="1:12" ht="91.5">
      <c r="A2134" s="222">
        <v>2132</v>
      </c>
      <c r="B2134" s="223" t="s">
        <v>9177</v>
      </c>
      <c r="C2134" s="224" t="s">
        <v>7388</v>
      </c>
      <c r="D2134" s="224">
        <f>2012-1936</f>
        <v>76</v>
      </c>
      <c r="E2134" s="225">
        <v>13498</v>
      </c>
      <c r="F2134" s="226">
        <v>2166077</v>
      </c>
      <c r="G2134" s="227">
        <v>976369774</v>
      </c>
      <c r="H2134" s="223" t="s">
        <v>9178</v>
      </c>
      <c r="I2134" s="228" t="s">
        <v>9179</v>
      </c>
      <c r="J2134" s="229" t="s">
        <v>8987</v>
      </c>
      <c r="K2134" s="230"/>
      <c r="L2134" s="231"/>
    </row>
    <row r="2135" spans="1:12" ht="271.5">
      <c r="A2135" s="222">
        <v>2133</v>
      </c>
      <c r="B2135" s="223" t="s">
        <v>9180</v>
      </c>
      <c r="C2135" s="224" t="s">
        <v>591</v>
      </c>
      <c r="D2135" s="234">
        <f>2012-1936</f>
        <v>76</v>
      </c>
      <c r="E2135" s="225">
        <v>13391</v>
      </c>
      <c r="F2135" s="232">
        <v>2199854</v>
      </c>
      <c r="G2135" s="227">
        <v>981794753</v>
      </c>
      <c r="H2135" s="230" t="s">
        <v>9181</v>
      </c>
      <c r="I2135" s="233" t="s">
        <v>9182</v>
      </c>
      <c r="J2135" s="229" t="s">
        <v>8987</v>
      </c>
      <c r="K2135" s="230" t="s">
        <v>9183</v>
      </c>
      <c r="L2135" s="231" t="s">
        <v>9184</v>
      </c>
    </row>
    <row r="2136" spans="1:12" ht="91.5">
      <c r="A2136" s="222">
        <v>2134</v>
      </c>
      <c r="B2136" s="223" t="s">
        <v>9185</v>
      </c>
      <c r="C2136" s="224" t="s">
        <v>9186</v>
      </c>
      <c r="D2136" s="234">
        <f>2012-1930</f>
        <v>82</v>
      </c>
      <c r="E2136" s="225">
        <v>11129</v>
      </c>
      <c r="F2136" s="232">
        <v>2345788</v>
      </c>
      <c r="G2136" s="227">
        <v>984536833</v>
      </c>
      <c r="H2136" s="230" t="s">
        <v>9187</v>
      </c>
      <c r="I2136" s="233" t="s">
        <v>9188</v>
      </c>
      <c r="J2136" s="229" t="s">
        <v>8987</v>
      </c>
      <c r="K2136" s="230" t="s">
        <v>9189</v>
      </c>
      <c r="L2136" s="231">
        <v>983835298</v>
      </c>
    </row>
    <row r="2137" spans="1:12" ht="57.75">
      <c r="A2137" s="222">
        <v>2135</v>
      </c>
      <c r="B2137" s="223" t="s">
        <v>9190</v>
      </c>
      <c r="C2137" s="224"/>
      <c r="D2137" s="224">
        <f>2012-1936</f>
        <v>76</v>
      </c>
      <c r="E2137" s="225">
        <v>13414</v>
      </c>
      <c r="F2137" s="226">
        <v>2355020</v>
      </c>
      <c r="G2137" s="227" t="s">
        <v>9191</v>
      </c>
      <c r="H2137" s="223" t="s">
        <v>9192</v>
      </c>
      <c r="I2137" s="228" t="s">
        <v>9193</v>
      </c>
      <c r="J2137" s="229" t="s">
        <v>8987</v>
      </c>
      <c r="K2137" s="230" t="s">
        <v>9194</v>
      </c>
      <c r="L2137" s="231" t="s">
        <v>9191</v>
      </c>
    </row>
    <row r="2138" spans="1:12" ht="46.5">
      <c r="A2138" s="222">
        <v>2136</v>
      </c>
      <c r="B2138" s="223" t="s">
        <v>9195</v>
      </c>
      <c r="C2138" s="224"/>
      <c r="D2138" s="224">
        <f>2012-1928</f>
        <v>84</v>
      </c>
      <c r="E2138" s="225">
        <v>10297</v>
      </c>
      <c r="F2138" s="226">
        <v>2472130</v>
      </c>
      <c r="G2138" s="227">
        <v>985724206</v>
      </c>
      <c r="H2138" s="223" t="s">
        <v>9196</v>
      </c>
      <c r="I2138" s="228" t="s">
        <v>9173</v>
      </c>
      <c r="J2138" s="229" t="s">
        <v>8987</v>
      </c>
      <c r="K2138" s="230" t="s">
        <v>9197</v>
      </c>
      <c r="L2138" s="231">
        <v>985724206</v>
      </c>
    </row>
    <row r="2139" spans="1:12" ht="46.5">
      <c r="A2139" s="222">
        <v>2137</v>
      </c>
      <c r="B2139" s="223" t="s">
        <v>9198</v>
      </c>
      <c r="C2139" s="224"/>
      <c r="D2139" s="224">
        <v>72</v>
      </c>
      <c r="E2139" s="225">
        <v>14650</v>
      </c>
      <c r="F2139" s="232">
        <v>2528502</v>
      </c>
      <c r="G2139" s="227" t="s">
        <v>9199</v>
      </c>
      <c r="H2139" s="230" t="s">
        <v>9200</v>
      </c>
      <c r="I2139" s="228" t="s">
        <v>9201</v>
      </c>
      <c r="J2139" s="229" t="s">
        <v>8987</v>
      </c>
      <c r="K2139" s="230" t="s">
        <v>9202</v>
      </c>
      <c r="L2139" s="231" t="s">
        <v>9203</v>
      </c>
    </row>
    <row r="2140" spans="1:12" ht="114">
      <c r="A2140" s="222">
        <v>2138</v>
      </c>
      <c r="B2140" s="223" t="s">
        <v>9204</v>
      </c>
      <c r="C2140" s="224" t="s">
        <v>384</v>
      </c>
      <c r="D2140" s="224">
        <f>2012-1936</f>
        <v>76</v>
      </c>
      <c r="E2140" s="225">
        <v>13310</v>
      </c>
      <c r="F2140" s="226">
        <v>2541245</v>
      </c>
      <c r="G2140" s="227" t="s">
        <v>7401</v>
      </c>
      <c r="H2140" s="223" t="s">
        <v>9205</v>
      </c>
      <c r="I2140" s="228" t="s">
        <v>9206</v>
      </c>
      <c r="J2140" s="229" t="s">
        <v>8987</v>
      </c>
      <c r="K2140" s="230" t="s">
        <v>9207</v>
      </c>
      <c r="L2140" s="231" t="s">
        <v>7401</v>
      </c>
    </row>
    <row r="2141" spans="1:12" ht="102.75">
      <c r="A2141" s="222">
        <v>2139</v>
      </c>
      <c r="B2141" s="223" t="s">
        <v>9208</v>
      </c>
      <c r="C2141" s="224" t="s">
        <v>492</v>
      </c>
      <c r="D2141" s="224">
        <f>2012-1921</f>
        <v>91</v>
      </c>
      <c r="E2141" s="225">
        <v>7938</v>
      </c>
      <c r="F2141" s="226">
        <v>2571668</v>
      </c>
      <c r="G2141" s="227" t="s">
        <v>9209</v>
      </c>
      <c r="H2141" s="223" t="s">
        <v>9210</v>
      </c>
      <c r="I2141" s="228" t="s">
        <v>9211</v>
      </c>
      <c r="J2141" s="229" t="s">
        <v>8987</v>
      </c>
      <c r="K2141" s="223" t="s">
        <v>9212</v>
      </c>
      <c r="L2141" s="228" t="s">
        <v>9124</v>
      </c>
    </row>
    <row r="2142" spans="1:12" ht="91.5">
      <c r="A2142" s="222">
        <v>2140</v>
      </c>
      <c r="B2142" s="223" t="s">
        <v>9213</v>
      </c>
      <c r="C2142" s="224" t="s">
        <v>545</v>
      </c>
      <c r="D2142" s="224">
        <f>2012-1945</f>
        <v>67</v>
      </c>
      <c r="E2142" s="225">
        <v>16601</v>
      </c>
      <c r="F2142" s="226">
        <v>4307612</v>
      </c>
      <c r="G2142" s="227">
        <v>976369774</v>
      </c>
      <c r="H2142" s="223" t="s">
        <v>9178</v>
      </c>
      <c r="I2142" s="228" t="s">
        <v>9179</v>
      </c>
      <c r="J2142" s="229" t="s">
        <v>8987</v>
      </c>
      <c r="K2142" s="230" t="s">
        <v>9214</v>
      </c>
      <c r="L2142" s="231">
        <v>976369774</v>
      </c>
    </row>
    <row r="2143" spans="1:12" ht="114">
      <c r="A2143" s="222">
        <v>2141</v>
      </c>
      <c r="B2143" s="223" t="s">
        <v>9215</v>
      </c>
      <c r="C2143" s="224" t="s">
        <v>9216</v>
      </c>
      <c r="D2143" s="234">
        <f>2012-1934</f>
        <v>78</v>
      </c>
      <c r="E2143" s="225">
        <v>12655</v>
      </c>
      <c r="F2143" s="232">
        <v>5229107</v>
      </c>
      <c r="G2143" s="227">
        <v>982200232</v>
      </c>
      <c r="H2143" s="230" t="s">
        <v>9217</v>
      </c>
      <c r="I2143" s="233" t="s">
        <v>9218</v>
      </c>
      <c r="J2143" s="229" t="s">
        <v>8987</v>
      </c>
      <c r="K2143" s="230" t="s">
        <v>9219</v>
      </c>
      <c r="L2143" s="231">
        <v>984544286</v>
      </c>
    </row>
    <row r="2144" spans="1:12" ht="69">
      <c r="A2144" s="222">
        <v>2142</v>
      </c>
      <c r="B2144" s="223" t="s">
        <v>9220</v>
      </c>
      <c r="C2144" s="224" t="s">
        <v>9221</v>
      </c>
      <c r="D2144" s="224">
        <f>2012-1945</f>
        <v>67</v>
      </c>
      <c r="E2144" s="225">
        <v>16758</v>
      </c>
      <c r="F2144" s="226">
        <v>1225129</v>
      </c>
      <c r="G2144" s="227" t="s">
        <v>9222</v>
      </c>
      <c r="H2144" s="223" t="s">
        <v>9223</v>
      </c>
      <c r="I2144" s="228" t="s">
        <v>9224</v>
      </c>
      <c r="J2144" s="229" t="s">
        <v>9225</v>
      </c>
      <c r="K2144" s="223" t="s">
        <v>9226</v>
      </c>
      <c r="L2144" s="228" t="s">
        <v>9222</v>
      </c>
    </row>
    <row r="2145" spans="1:12" ht="114">
      <c r="A2145" s="222">
        <v>2143</v>
      </c>
      <c r="B2145" s="223" t="s">
        <v>9207</v>
      </c>
      <c r="C2145" s="224"/>
      <c r="D2145" s="224">
        <f>2012-1932</f>
        <v>80</v>
      </c>
      <c r="E2145" s="225">
        <v>11736</v>
      </c>
      <c r="F2145" s="226">
        <v>1347710</v>
      </c>
      <c r="G2145" s="227" t="s">
        <v>7401</v>
      </c>
      <c r="H2145" s="223" t="s">
        <v>9205</v>
      </c>
      <c r="I2145" s="228" t="s">
        <v>9206</v>
      </c>
      <c r="J2145" s="229" t="s">
        <v>9227</v>
      </c>
      <c r="K2145" s="230" t="s">
        <v>9207</v>
      </c>
      <c r="L2145" s="231" t="s">
        <v>7401</v>
      </c>
    </row>
    <row r="2146" spans="1:12" ht="35.25">
      <c r="A2146" s="222">
        <v>2144</v>
      </c>
      <c r="B2146" s="223" t="s">
        <v>9228</v>
      </c>
      <c r="C2146" s="224"/>
      <c r="D2146" s="224">
        <f>2012-1928</f>
        <v>84</v>
      </c>
      <c r="E2146" s="225">
        <v>10450</v>
      </c>
      <c r="F2146" s="226">
        <v>166748</v>
      </c>
      <c r="G2146" s="227">
        <v>983316811</v>
      </c>
      <c r="H2146" s="223" t="s">
        <v>9229</v>
      </c>
      <c r="I2146" s="228" t="s">
        <v>9230</v>
      </c>
      <c r="J2146" s="229" t="s">
        <v>9231</v>
      </c>
      <c r="K2146" s="230" t="s">
        <v>9232</v>
      </c>
      <c r="L2146" s="231">
        <v>976132399</v>
      </c>
    </row>
    <row r="2147" spans="1:12" ht="102.75">
      <c r="A2147" s="222">
        <v>2145</v>
      </c>
      <c r="B2147" s="223" t="s">
        <v>9233</v>
      </c>
      <c r="C2147" s="224" t="s">
        <v>543</v>
      </c>
      <c r="D2147" s="234">
        <f>2012-1928</f>
        <v>84</v>
      </c>
      <c r="E2147" s="225">
        <v>10434</v>
      </c>
      <c r="F2147" s="232">
        <v>173432</v>
      </c>
      <c r="G2147" s="227"/>
      <c r="H2147" s="230" t="s">
        <v>9234</v>
      </c>
      <c r="I2147" s="233" t="s">
        <v>9235</v>
      </c>
      <c r="J2147" s="229" t="s">
        <v>9231</v>
      </c>
      <c r="K2147" s="230" t="s">
        <v>9236</v>
      </c>
      <c r="L2147" s="231" t="s">
        <v>9237</v>
      </c>
    </row>
    <row r="2148" spans="1:12" ht="46.5">
      <c r="A2148" s="222">
        <v>2146</v>
      </c>
      <c r="B2148" s="223" t="s">
        <v>9238</v>
      </c>
      <c r="C2148" s="224" t="s">
        <v>9239</v>
      </c>
      <c r="D2148" s="224">
        <f>2012-1932</f>
        <v>80</v>
      </c>
      <c r="E2148" s="225">
        <v>11823</v>
      </c>
      <c r="F2148" s="226">
        <v>183926</v>
      </c>
      <c r="G2148" s="227">
        <v>981526369</v>
      </c>
      <c r="H2148" s="223" t="s">
        <v>9240</v>
      </c>
      <c r="I2148" s="228" t="s">
        <v>9241</v>
      </c>
      <c r="J2148" s="229" t="s">
        <v>9231</v>
      </c>
      <c r="K2148" s="230"/>
      <c r="L2148" s="231"/>
    </row>
    <row r="2149" spans="1:12" ht="80.25">
      <c r="A2149" s="222">
        <v>2147</v>
      </c>
      <c r="B2149" s="223" t="s">
        <v>9242</v>
      </c>
      <c r="C2149" s="224"/>
      <c r="D2149" s="224">
        <f>2012-1936</f>
        <v>76</v>
      </c>
      <c r="E2149" s="225">
        <v>13320</v>
      </c>
      <c r="F2149" s="226">
        <v>195063</v>
      </c>
      <c r="G2149" s="227" t="s">
        <v>9243</v>
      </c>
      <c r="H2149" s="223" t="s">
        <v>9244</v>
      </c>
      <c r="I2149" s="228" t="s">
        <v>9245</v>
      </c>
      <c r="J2149" s="229" t="s">
        <v>9231</v>
      </c>
      <c r="K2149" s="230"/>
      <c r="L2149" s="231"/>
    </row>
    <row r="2150" spans="1:12" ht="69">
      <c r="A2150" s="222">
        <v>2148</v>
      </c>
      <c r="B2150" s="223" t="s">
        <v>9246</v>
      </c>
      <c r="C2150" s="224"/>
      <c r="D2150" s="224">
        <f>2012-1931</f>
        <v>81</v>
      </c>
      <c r="E2150" s="225">
        <v>11550</v>
      </c>
      <c r="F2150" s="226">
        <v>205474</v>
      </c>
      <c r="G2150" s="227" t="s">
        <v>9247</v>
      </c>
      <c r="H2150" s="223" t="s">
        <v>9240</v>
      </c>
      <c r="I2150" s="228" t="s">
        <v>9248</v>
      </c>
      <c r="J2150" s="229" t="s">
        <v>9231</v>
      </c>
      <c r="K2150" s="230" t="s">
        <v>9249</v>
      </c>
      <c r="L2150" s="231" t="s">
        <v>9250</v>
      </c>
    </row>
    <row r="2151" spans="1:12" ht="80.25">
      <c r="A2151" s="222">
        <v>2149</v>
      </c>
      <c r="B2151" s="223" t="s">
        <v>9251</v>
      </c>
      <c r="C2151" s="224" t="s">
        <v>9252</v>
      </c>
      <c r="D2151" s="224">
        <f>2012-1941</f>
        <v>71</v>
      </c>
      <c r="E2151" s="225">
        <v>15274</v>
      </c>
      <c r="F2151" s="232">
        <v>260781</v>
      </c>
      <c r="G2151" s="227" t="s">
        <v>9253</v>
      </c>
      <c r="H2151" s="230" t="s">
        <v>9254</v>
      </c>
      <c r="I2151" s="233" t="s">
        <v>9255</v>
      </c>
      <c r="J2151" s="229" t="s">
        <v>9231</v>
      </c>
      <c r="K2151" s="230"/>
      <c r="L2151" s="231"/>
    </row>
    <row r="2152" spans="1:12" ht="91.5">
      <c r="A2152" s="222">
        <v>2150</v>
      </c>
      <c r="B2152" s="223" t="s">
        <v>9256</v>
      </c>
      <c r="C2152" s="224"/>
      <c r="D2152" s="224">
        <f>2012-1938</f>
        <v>74</v>
      </c>
      <c r="E2152" s="225">
        <v>13915</v>
      </c>
      <c r="F2152" s="232">
        <v>276753</v>
      </c>
      <c r="G2152" s="227" t="s">
        <v>9257</v>
      </c>
      <c r="H2152" s="230" t="s">
        <v>9258</v>
      </c>
      <c r="I2152" s="233" t="s">
        <v>9259</v>
      </c>
      <c r="J2152" s="229" t="s">
        <v>9231</v>
      </c>
      <c r="K2152" s="230" t="s">
        <v>9260</v>
      </c>
      <c r="L2152" s="231" t="s">
        <v>9257</v>
      </c>
    </row>
    <row r="2153" spans="1:12" ht="91.5">
      <c r="A2153" s="222">
        <v>2151</v>
      </c>
      <c r="B2153" s="223" t="s">
        <v>9261</v>
      </c>
      <c r="C2153" s="224" t="s">
        <v>9262</v>
      </c>
      <c r="D2153" s="224">
        <f>2012-1940</f>
        <v>72</v>
      </c>
      <c r="E2153" s="225">
        <v>14626</v>
      </c>
      <c r="F2153" s="232">
        <v>287523</v>
      </c>
      <c r="G2153" s="227" t="s">
        <v>9263</v>
      </c>
      <c r="H2153" s="230" t="s">
        <v>9264</v>
      </c>
      <c r="I2153" s="233" t="s">
        <v>9259</v>
      </c>
      <c r="J2153" s="229" t="s">
        <v>9231</v>
      </c>
      <c r="K2153" s="230" t="s">
        <v>9265</v>
      </c>
      <c r="L2153" s="231">
        <v>648355</v>
      </c>
    </row>
    <row r="2154" spans="1:12" ht="57.75">
      <c r="A2154" s="222">
        <v>2152</v>
      </c>
      <c r="B2154" s="223" t="s">
        <v>9266</v>
      </c>
      <c r="C2154" s="224" t="s">
        <v>9267</v>
      </c>
      <c r="D2154" s="224">
        <f>2012-1940</f>
        <v>72</v>
      </c>
      <c r="E2154" s="225">
        <v>14718</v>
      </c>
      <c r="F2154" s="226">
        <v>289740</v>
      </c>
      <c r="G2154" s="227">
        <v>21646839</v>
      </c>
      <c r="H2154" s="223" t="s">
        <v>9268</v>
      </c>
      <c r="I2154" s="228" t="s">
        <v>9269</v>
      </c>
      <c r="J2154" s="229" t="s">
        <v>9231</v>
      </c>
      <c r="K2154" s="230" t="s">
        <v>9270</v>
      </c>
      <c r="L2154" s="231">
        <v>21646839</v>
      </c>
    </row>
    <row r="2155" spans="1:12" ht="57.75">
      <c r="A2155" s="222">
        <v>2153</v>
      </c>
      <c r="B2155" s="223" t="s">
        <v>9271</v>
      </c>
      <c r="C2155" s="224"/>
      <c r="D2155" s="224">
        <f>2012-1944</f>
        <v>68</v>
      </c>
      <c r="E2155" s="225">
        <v>16305</v>
      </c>
      <c r="F2155" s="226">
        <v>306220</v>
      </c>
      <c r="G2155" s="227">
        <v>983174222</v>
      </c>
      <c r="H2155" s="223" t="s">
        <v>9272</v>
      </c>
      <c r="I2155" s="228" t="s">
        <v>5192</v>
      </c>
      <c r="J2155" s="229" t="s">
        <v>9231</v>
      </c>
      <c r="K2155" s="230" t="s">
        <v>9273</v>
      </c>
      <c r="L2155" s="231">
        <v>21422562</v>
      </c>
    </row>
    <row r="2156" spans="1:12" ht="46.5">
      <c r="A2156" s="222">
        <v>2154</v>
      </c>
      <c r="B2156" s="223" t="s">
        <v>9274</v>
      </c>
      <c r="C2156" s="224"/>
      <c r="D2156" s="224">
        <f>2012-1939</f>
        <v>73</v>
      </c>
      <c r="E2156" s="225">
        <v>14274</v>
      </c>
      <c r="F2156" s="232">
        <v>311692</v>
      </c>
      <c r="G2156" s="227" t="s">
        <v>9275</v>
      </c>
      <c r="H2156" s="230" t="s">
        <v>9276</v>
      </c>
      <c r="I2156" s="233" t="s">
        <v>9277</v>
      </c>
      <c r="J2156" s="229" t="s">
        <v>9231</v>
      </c>
      <c r="K2156" s="230"/>
      <c r="L2156" s="231"/>
    </row>
    <row r="2157" spans="1:12" ht="57.75">
      <c r="A2157" s="222">
        <v>2155</v>
      </c>
      <c r="B2157" s="223" t="s">
        <v>9278</v>
      </c>
      <c r="C2157" s="224"/>
      <c r="D2157" s="224">
        <f>2012-1946</f>
        <v>66</v>
      </c>
      <c r="E2157" s="225">
        <v>17037</v>
      </c>
      <c r="F2157" s="226">
        <v>312817</v>
      </c>
      <c r="G2157" s="227" t="s">
        <v>9279</v>
      </c>
      <c r="H2157" s="223" t="s">
        <v>9280</v>
      </c>
      <c r="I2157" s="228" t="s">
        <v>9281</v>
      </c>
      <c r="J2157" s="229" t="s">
        <v>9231</v>
      </c>
      <c r="K2157" s="230"/>
      <c r="L2157" s="231"/>
    </row>
    <row r="2158" spans="1:12" ht="91.5">
      <c r="A2158" s="222">
        <v>2156</v>
      </c>
      <c r="B2158" s="223" t="s">
        <v>9282</v>
      </c>
      <c r="C2158" s="224"/>
      <c r="D2158" s="224">
        <f>2012-1946</f>
        <v>66</v>
      </c>
      <c r="E2158" s="225">
        <v>16846</v>
      </c>
      <c r="F2158" s="226">
        <v>340127</v>
      </c>
      <c r="G2158" s="227" t="s">
        <v>9283</v>
      </c>
      <c r="H2158" s="223" t="s">
        <v>9284</v>
      </c>
      <c r="I2158" s="228" t="s">
        <v>9285</v>
      </c>
      <c r="J2158" s="229" t="s">
        <v>9231</v>
      </c>
      <c r="K2158" s="230" t="s">
        <v>9286</v>
      </c>
      <c r="L2158" s="231" t="s">
        <v>9287</v>
      </c>
    </row>
    <row r="2159" spans="1:12" ht="69">
      <c r="A2159" s="222">
        <v>2157</v>
      </c>
      <c r="B2159" s="223" t="s">
        <v>9288</v>
      </c>
      <c r="C2159" s="224" t="s">
        <v>9289</v>
      </c>
      <c r="D2159" s="224">
        <f>2012-1935</f>
        <v>77</v>
      </c>
      <c r="E2159" s="225">
        <v>13052</v>
      </c>
      <c r="F2159" s="232">
        <v>345621</v>
      </c>
      <c r="G2159" s="227" t="s">
        <v>9290</v>
      </c>
      <c r="H2159" s="230" t="s">
        <v>9264</v>
      </c>
      <c r="I2159" s="233" t="s">
        <v>9291</v>
      </c>
      <c r="J2159" s="229" t="s">
        <v>9231</v>
      </c>
      <c r="K2159" s="230"/>
      <c r="L2159" s="231"/>
    </row>
    <row r="2160" spans="1:12" ht="237.75">
      <c r="A2160" s="222">
        <v>2158</v>
      </c>
      <c r="B2160" s="223" t="s">
        <v>9292</v>
      </c>
      <c r="C2160" s="224" t="s">
        <v>471</v>
      </c>
      <c r="D2160" s="234">
        <f>2012-1927</f>
        <v>85</v>
      </c>
      <c r="E2160" s="225">
        <v>10205</v>
      </c>
      <c r="F2160" s="232">
        <v>355849</v>
      </c>
      <c r="G2160" s="227">
        <v>961948481</v>
      </c>
      <c r="H2160" s="230" t="s">
        <v>9293</v>
      </c>
      <c r="I2160" s="233" t="s">
        <v>9294</v>
      </c>
      <c r="J2160" s="229" t="s">
        <v>9231</v>
      </c>
      <c r="K2160" s="230" t="s">
        <v>9295</v>
      </c>
      <c r="L2160" s="231">
        <v>961948481</v>
      </c>
    </row>
    <row r="2161" spans="1:12" ht="125.25">
      <c r="A2161" s="222">
        <v>2159</v>
      </c>
      <c r="B2161" s="223" t="s">
        <v>9296</v>
      </c>
      <c r="C2161" s="224"/>
      <c r="D2161" s="224">
        <f>2012-1945</f>
        <v>67</v>
      </c>
      <c r="E2161" s="225">
        <v>16704</v>
      </c>
      <c r="F2161" s="226">
        <v>366847</v>
      </c>
      <c r="G2161" s="227" t="s">
        <v>9297</v>
      </c>
      <c r="H2161" s="223" t="s">
        <v>9240</v>
      </c>
      <c r="I2161" s="228" t="s">
        <v>9298</v>
      </c>
      <c r="J2161" s="229" t="s">
        <v>9231</v>
      </c>
      <c r="K2161" s="230" t="s">
        <v>9299</v>
      </c>
      <c r="L2161" s="231" t="s">
        <v>9300</v>
      </c>
    </row>
    <row r="2162" spans="1:12" ht="159">
      <c r="A2162" s="222">
        <v>2160</v>
      </c>
      <c r="B2162" s="223" t="s">
        <v>9301</v>
      </c>
      <c r="C2162" s="224"/>
      <c r="D2162" s="224">
        <f>2012-1939</f>
        <v>73</v>
      </c>
      <c r="E2162" s="225">
        <v>14403</v>
      </c>
      <c r="F2162" s="226">
        <v>372727</v>
      </c>
      <c r="G2162" s="227" t="s">
        <v>9302</v>
      </c>
      <c r="H2162" s="223" t="s">
        <v>9303</v>
      </c>
      <c r="I2162" s="228" t="s">
        <v>9304</v>
      </c>
      <c r="J2162" s="229" t="s">
        <v>9231</v>
      </c>
      <c r="K2162" s="230" t="s">
        <v>9305</v>
      </c>
      <c r="L2162" s="231" t="s">
        <v>9306</v>
      </c>
    </row>
    <row r="2163" spans="1:12" ht="35.25">
      <c r="A2163" s="222">
        <v>2161</v>
      </c>
      <c r="B2163" s="223" t="s">
        <v>9307</v>
      </c>
      <c r="C2163" s="224"/>
      <c r="D2163" s="224">
        <f>2012-1931</f>
        <v>81</v>
      </c>
      <c r="E2163" s="225">
        <v>11492</v>
      </c>
      <c r="F2163" s="226">
        <v>392143</v>
      </c>
      <c r="G2163" s="227">
        <v>982864287</v>
      </c>
      <c r="H2163" s="223" t="s">
        <v>9308</v>
      </c>
      <c r="I2163" s="228" t="s">
        <v>9230</v>
      </c>
      <c r="J2163" s="229" t="s">
        <v>9231</v>
      </c>
      <c r="K2163" s="230" t="s">
        <v>9232</v>
      </c>
      <c r="L2163" s="231">
        <v>976132399</v>
      </c>
    </row>
    <row r="2164" spans="1:12" ht="35.25">
      <c r="A2164" s="222">
        <v>2162</v>
      </c>
      <c r="B2164" s="223" t="s">
        <v>9309</v>
      </c>
      <c r="C2164" s="224"/>
      <c r="D2164" s="224">
        <f>2012-1946</f>
        <v>66</v>
      </c>
      <c r="E2164" s="225">
        <v>17055</v>
      </c>
      <c r="F2164" s="226">
        <v>397459</v>
      </c>
      <c r="G2164" s="227" t="s">
        <v>9310</v>
      </c>
      <c r="H2164" s="223" t="s">
        <v>9311</v>
      </c>
      <c r="I2164" s="228" t="s">
        <v>9312</v>
      </c>
      <c r="J2164" s="229" t="s">
        <v>9231</v>
      </c>
      <c r="K2164" s="230"/>
      <c r="L2164" s="231"/>
    </row>
    <row r="2165" spans="1:12" ht="181.5">
      <c r="A2165" s="222">
        <v>2163</v>
      </c>
      <c r="B2165" s="223" t="s">
        <v>9313</v>
      </c>
      <c r="C2165" s="224" t="s">
        <v>9314</v>
      </c>
      <c r="D2165" s="224">
        <f>2012-1938</f>
        <v>74</v>
      </c>
      <c r="E2165" s="225">
        <v>14065</v>
      </c>
      <c r="F2165" s="226">
        <v>418750</v>
      </c>
      <c r="G2165" s="227" t="s">
        <v>9315</v>
      </c>
      <c r="H2165" s="223" t="s">
        <v>9316</v>
      </c>
      <c r="I2165" s="228" t="s">
        <v>9317</v>
      </c>
      <c r="J2165" s="229" t="s">
        <v>9231</v>
      </c>
      <c r="K2165" s="230" t="s">
        <v>9318</v>
      </c>
      <c r="L2165" s="231" t="s">
        <v>9315</v>
      </c>
    </row>
    <row r="2166" spans="1:12" ht="46.5">
      <c r="A2166" s="222">
        <v>2164</v>
      </c>
      <c r="B2166" s="223" t="s">
        <v>9319</v>
      </c>
      <c r="C2166" s="224"/>
      <c r="D2166" s="224">
        <f>2012-1944</f>
        <v>68</v>
      </c>
      <c r="E2166" s="225">
        <v>16380</v>
      </c>
      <c r="F2166" s="226">
        <v>421819</v>
      </c>
      <c r="G2166" s="227" t="s">
        <v>9320</v>
      </c>
      <c r="H2166" s="223" t="s">
        <v>9321</v>
      </c>
      <c r="I2166" s="228" t="s">
        <v>9322</v>
      </c>
      <c r="J2166" s="229" t="s">
        <v>9231</v>
      </c>
      <c r="K2166" s="230" t="s">
        <v>9323</v>
      </c>
      <c r="L2166" s="231" t="s">
        <v>9324</v>
      </c>
    </row>
    <row r="2167" spans="1:12" ht="57.75">
      <c r="A2167" s="222">
        <v>2165</v>
      </c>
      <c r="B2167" s="223" t="s">
        <v>9325</v>
      </c>
      <c r="C2167" s="224"/>
      <c r="D2167" s="224">
        <f>2012-1931</f>
        <v>81</v>
      </c>
      <c r="E2167" s="225">
        <v>11574</v>
      </c>
      <c r="F2167" s="226">
        <v>422421</v>
      </c>
      <c r="G2167" s="227" t="s">
        <v>9247</v>
      </c>
      <c r="H2167" s="223" t="s">
        <v>9240</v>
      </c>
      <c r="I2167" s="228" t="s">
        <v>9326</v>
      </c>
      <c r="J2167" s="229" t="s">
        <v>9231</v>
      </c>
      <c r="K2167" s="230" t="s">
        <v>9327</v>
      </c>
      <c r="L2167" s="231" t="s">
        <v>9328</v>
      </c>
    </row>
    <row r="2168" spans="1:12" ht="80.25">
      <c r="A2168" s="222">
        <v>2166</v>
      </c>
      <c r="B2168" s="223" t="s">
        <v>9329</v>
      </c>
      <c r="C2168" s="224"/>
      <c r="D2168" s="224">
        <f>2012-1939</f>
        <v>73</v>
      </c>
      <c r="E2168" s="225">
        <v>14264</v>
      </c>
      <c r="F2168" s="226">
        <v>439844</v>
      </c>
      <c r="G2168" s="227" t="s">
        <v>9243</v>
      </c>
      <c r="H2168" s="223" t="s">
        <v>9244</v>
      </c>
      <c r="I2168" s="228" t="s">
        <v>9245</v>
      </c>
      <c r="J2168" s="229" t="s">
        <v>9231</v>
      </c>
      <c r="K2168" s="230"/>
      <c r="L2168" s="231"/>
    </row>
    <row r="2169" spans="1:12" ht="102.75">
      <c r="A2169" s="222">
        <v>2167</v>
      </c>
      <c r="B2169" s="223" t="s">
        <v>9330</v>
      </c>
      <c r="C2169" s="224"/>
      <c r="D2169" s="224">
        <f>2012-1947</f>
        <v>65</v>
      </c>
      <c r="E2169" s="225">
        <v>17184</v>
      </c>
      <c r="F2169" s="226">
        <v>493243</v>
      </c>
      <c r="G2169" s="227" t="s">
        <v>9331</v>
      </c>
      <c r="H2169" s="223" t="s">
        <v>9332</v>
      </c>
      <c r="I2169" s="228" t="s">
        <v>9333</v>
      </c>
      <c r="J2169" s="229" t="s">
        <v>9231</v>
      </c>
      <c r="K2169" s="230"/>
      <c r="L2169" s="231"/>
    </row>
    <row r="2170" spans="1:12" ht="69">
      <c r="A2170" s="222">
        <v>2168</v>
      </c>
      <c r="B2170" s="223" t="s">
        <v>9334</v>
      </c>
      <c r="C2170" s="224"/>
      <c r="D2170" s="224">
        <f>2012-1945</f>
        <v>67</v>
      </c>
      <c r="E2170" s="225">
        <v>16511</v>
      </c>
      <c r="F2170" s="232">
        <v>529477</v>
      </c>
      <c r="G2170" s="227" t="s">
        <v>9335</v>
      </c>
      <c r="H2170" s="230" t="s">
        <v>9336</v>
      </c>
      <c r="I2170" s="233" t="s">
        <v>9337</v>
      </c>
      <c r="J2170" s="229" t="s">
        <v>9231</v>
      </c>
      <c r="K2170" s="230"/>
      <c r="L2170" s="231"/>
    </row>
    <row r="2171" spans="1:12" ht="69">
      <c r="A2171" s="222">
        <v>2169</v>
      </c>
      <c r="B2171" s="223" t="s">
        <v>9338</v>
      </c>
      <c r="C2171" s="224"/>
      <c r="D2171" s="224">
        <f>2012-1942</f>
        <v>70</v>
      </c>
      <c r="E2171" s="225">
        <v>15499</v>
      </c>
      <c r="F2171" s="226">
        <v>529974</v>
      </c>
      <c r="G2171" s="227" t="s">
        <v>9339</v>
      </c>
      <c r="H2171" s="223" t="s">
        <v>9316</v>
      </c>
      <c r="I2171" s="228" t="s">
        <v>9340</v>
      </c>
      <c r="J2171" s="229" t="s">
        <v>9231</v>
      </c>
      <c r="K2171" s="230"/>
      <c r="L2171" s="231"/>
    </row>
    <row r="2172" spans="1:12" ht="46.5">
      <c r="A2172" s="222">
        <v>2170</v>
      </c>
      <c r="B2172" s="223" t="s">
        <v>9341</v>
      </c>
      <c r="C2172" s="224"/>
      <c r="D2172" s="224">
        <f>2012-1942</f>
        <v>70</v>
      </c>
      <c r="E2172" s="225">
        <v>15588</v>
      </c>
      <c r="F2172" s="226">
        <v>541267</v>
      </c>
      <c r="G2172" s="227" t="s">
        <v>9342</v>
      </c>
      <c r="H2172" s="223" t="s">
        <v>9343</v>
      </c>
      <c r="I2172" s="228" t="s">
        <v>9344</v>
      </c>
      <c r="J2172" s="229" t="s">
        <v>9231</v>
      </c>
      <c r="K2172" s="230"/>
      <c r="L2172" s="231"/>
    </row>
    <row r="2173" spans="1:12" ht="80.25">
      <c r="A2173" s="222">
        <v>2171</v>
      </c>
      <c r="B2173" s="223" t="s">
        <v>9345</v>
      </c>
      <c r="C2173" s="224"/>
      <c r="D2173" s="224">
        <f>2012-1940</f>
        <v>72</v>
      </c>
      <c r="E2173" s="225">
        <v>14888</v>
      </c>
      <c r="F2173" s="232">
        <v>632575</v>
      </c>
      <c r="G2173" s="227"/>
      <c r="H2173" s="230" t="s">
        <v>9346</v>
      </c>
      <c r="I2173" s="233" t="s">
        <v>9347</v>
      </c>
      <c r="J2173" s="229" t="s">
        <v>9231</v>
      </c>
      <c r="K2173" s="230" t="s">
        <v>634</v>
      </c>
      <c r="L2173" s="231" t="s">
        <v>9348</v>
      </c>
    </row>
    <row r="2174" spans="1:12" ht="57.75">
      <c r="A2174" s="222">
        <v>2172</v>
      </c>
      <c r="B2174" s="223" t="s">
        <v>9349</v>
      </c>
      <c r="C2174" s="224"/>
      <c r="D2174" s="224">
        <f>2012-1946</f>
        <v>66</v>
      </c>
      <c r="E2174" s="225">
        <v>17159</v>
      </c>
      <c r="F2174" s="232">
        <v>717997</v>
      </c>
      <c r="G2174" s="227" t="s">
        <v>9350</v>
      </c>
      <c r="H2174" s="230" t="s">
        <v>9351</v>
      </c>
      <c r="I2174" s="233" t="s">
        <v>9352</v>
      </c>
      <c r="J2174" s="229" t="s">
        <v>9231</v>
      </c>
      <c r="K2174" s="230" t="s">
        <v>9353</v>
      </c>
      <c r="L2174" s="231" t="s">
        <v>9354</v>
      </c>
    </row>
    <row r="2175" spans="1:12" ht="91.5">
      <c r="A2175" s="222">
        <v>2173</v>
      </c>
      <c r="B2175" s="223" t="s">
        <v>9355</v>
      </c>
      <c r="C2175" s="224"/>
      <c r="D2175" s="224">
        <f>2012-1936</f>
        <v>76</v>
      </c>
      <c r="E2175" s="225">
        <v>13213</v>
      </c>
      <c r="F2175" s="232">
        <v>721705</v>
      </c>
      <c r="G2175" s="227" t="s">
        <v>9356</v>
      </c>
      <c r="H2175" s="230" t="s">
        <v>9357</v>
      </c>
      <c r="I2175" s="233" t="s">
        <v>9358</v>
      </c>
      <c r="J2175" s="229" t="s">
        <v>9231</v>
      </c>
      <c r="K2175" s="230"/>
      <c r="L2175" s="231"/>
    </row>
    <row r="2176" spans="1:12" ht="46.5">
      <c r="A2176" s="222">
        <v>2174</v>
      </c>
      <c r="B2176" s="223" t="s">
        <v>9359</v>
      </c>
      <c r="C2176" s="224"/>
      <c r="D2176" s="224">
        <f>2012-1927</f>
        <v>85</v>
      </c>
      <c r="E2176" s="225">
        <v>10009</v>
      </c>
      <c r="F2176" s="226">
        <v>860301</v>
      </c>
      <c r="G2176" s="227">
        <v>982800746</v>
      </c>
      <c r="H2176" s="223" t="s">
        <v>9240</v>
      </c>
      <c r="I2176" s="228" t="s">
        <v>9360</v>
      </c>
      <c r="J2176" s="229" t="s">
        <v>9231</v>
      </c>
      <c r="K2176" s="230" t="s">
        <v>9361</v>
      </c>
      <c r="L2176" s="231">
        <v>982845908</v>
      </c>
    </row>
    <row r="2177" spans="1:12" ht="46.5">
      <c r="A2177" s="222">
        <v>2175</v>
      </c>
      <c r="B2177" s="223" t="s">
        <v>9362</v>
      </c>
      <c r="C2177" s="224"/>
      <c r="D2177" s="224">
        <f>2012-1928</f>
        <v>84</v>
      </c>
      <c r="E2177" s="225">
        <v>10531</v>
      </c>
      <c r="F2177" s="226">
        <v>926950</v>
      </c>
      <c r="G2177" s="227">
        <v>985239642</v>
      </c>
      <c r="H2177" s="223" t="s">
        <v>9240</v>
      </c>
      <c r="I2177" s="228" t="s">
        <v>9363</v>
      </c>
      <c r="J2177" s="229" t="s">
        <v>9231</v>
      </c>
      <c r="K2177" s="230"/>
      <c r="L2177" s="231"/>
    </row>
    <row r="2178" spans="1:12" ht="114">
      <c r="A2178" s="222">
        <v>2176</v>
      </c>
      <c r="B2178" s="223" t="s">
        <v>9364</v>
      </c>
      <c r="C2178" s="224"/>
      <c r="D2178" s="224">
        <f>2012-1927</f>
        <v>85</v>
      </c>
      <c r="E2178" s="225">
        <v>10085</v>
      </c>
      <c r="F2178" s="226">
        <v>961938</v>
      </c>
      <c r="G2178" s="227" t="s">
        <v>9365</v>
      </c>
      <c r="H2178" s="223" t="s">
        <v>9366</v>
      </c>
      <c r="I2178" s="228" t="s">
        <v>9367</v>
      </c>
      <c r="J2178" s="229" t="s">
        <v>9231</v>
      </c>
      <c r="K2178" s="230"/>
      <c r="L2178" s="231"/>
    </row>
    <row r="2179" spans="1:12" ht="114">
      <c r="A2179" s="222">
        <v>2177</v>
      </c>
      <c r="B2179" s="223" t="s">
        <v>9368</v>
      </c>
      <c r="C2179" s="224"/>
      <c r="D2179" s="224">
        <f>2012-1931</f>
        <v>81</v>
      </c>
      <c r="E2179" s="225">
        <v>11377</v>
      </c>
      <c r="F2179" s="226">
        <v>986060</v>
      </c>
      <c r="G2179" s="227"/>
      <c r="H2179" s="223" t="s">
        <v>9366</v>
      </c>
      <c r="I2179" s="228" t="s">
        <v>9367</v>
      </c>
      <c r="J2179" s="229" t="s">
        <v>9231</v>
      </c>
      <c r="K2179" s="230"/>
      <c r="L2179" s="231"/>
    </row>
    <row r="2180" spans="1:12" ht="57.75">
      <c r="A2180" s="222">
        <v>2178</v>
      </c>
      <c r="B2180" s="223" t="s">
        <v>9369</v>
      </c>
      <c r="C2180" s="224" t="s">
        <v>9370</v>
      </c>
      <c r="D2180" s="224">
        <f>2012-1945</f>
        <v>67</v>
      </c>
      <c r="E2180" s="225">
        <v>16690</v>
      </c>
      <c r="F2180" s="226">
        <v>1000959</v>
      </c>
      <c r="G2180" s="227">
        <v>981548904</v>
      </c>
      <c r="H2180" s="223" t="s">
        <v>9240</v>
      </c>
      <c r="I2180" s="228" t="s">
        <v>9371</v>
      </c>
      <c r="J2180" s="229" t="s">
        <v>9231</v>
      </c>
      <c r="K2180" s="230"/>
      <c r="L2180" s="231"/>
    </row>
    <row r="2181" spans="1:12" ht="80.25">
      <c r="A2181" s="222">
        <v>2179</v>
      </c>
      <c r="B2181" s="223" t="s">
        <v>9372</v>
      </c>
      <c r="C2181" s="224" t="s">
        <v>9373</v>
      </c>
      <c r="D2181" s="224">
        <f>2012-1933</f>
        <v>79</v>
      </c>
      <c r="E2181" s="225">
        <v>12269</v>
      </c>
      <c r="F2181" s="226">
        <v>1101555</v>
      </c>
      <c r="G2181" s="227">
        <v>982410682</v>
      </c>
      <c r="H2181" s="223" t="s">
        <v>9374</v>
      </c>
      <c r="I2181" s="228" t="s">
        <v>9375</v>
      </c>
      <c r="J2181" s="229" t="s">
        <v>9231</v>
      </c>
      <c r="K2181" s="230" t="s">
        <v>9376</v>
      </c>
      <c r="L2181" s="231">
        <v>982410682</v>
      </c>
    </row>
    <row r="2182" spans="1:12" ht="35.25">
      <c r="A2182" s="222">
        <v>2180</v>
      </c>
      <c r="B2182" s="223" t="s">
        <v>9377</v>
      </c>
      <c r="C2182" s="224"/>
      <c r="D2182" s="224">
        <f>2012-1946</f>
        <v>66</v>
      </c>
      <c r="E2182" s="225">
        <v>17113</v>
      </c>
      <c r="F2182" s="226">
        <v>1230232</v>
      </c>
      <c r="G2182" s="227" t="s">
        <v>9378</v>
      </c>
      <c r="H2182" s="223" t="s">
        <v>9379</v>
      </c>
      <c r="I2182" s="228" t="s">
        <v>9380</v>
      </c>
      <c r="J2182" s="229" t="s">
        <v>9231</v>
      </c>
      <c r="K2182" s="230"/>
      <c r="L2182" s="231"/>
    </row>
    <row r="2183" spans="1:12" ht="57.75">
      <c r="A2183" s="222">
        <v>2181</v>
      </c>
      <c r="B2183" s="223" t="s">
        <v>9381</v>
      </c>
      <c r="C2183" s="224"/>
      <c r="D2183" s="224">
        <f>2012-1945</f>
        <v>67</v>
      </c>
      <c r="E2183" s="225">
        <v>16798</v>
      </c>
      <c r="F2183" s="226">
        <v>1245542</v>
      </c>
      <c r="G2183" s="227">
        <v>981930259</v>
      </c>
      <c r="H2183" s="223" t="s">
        <v>9240</v>
      </c>
      <c r="I2183" s="228" t="s">
        <v>9382</v>
      </c>
      <c r="J2183" s="229" t="s">
        <v>9231</v>
      </c>
      <c r="K2183" s="230" t="s">
        <v>9383</v>
      </c>
      <c r="L2183" s="231">
        <v>981930259</v>
      </c>
    </row>
    <row r="2184" spans="1:12" ht="69">
      <c r="A2184" s="222">
        <v>2182</v>
      </c>
      <c r="B2184" s="223" t="s">
        <v>9384</v>
      </c>
      <c r="C2184" s="224"/>
      <c r="D2184" s="224">
        <f>2012-1946</f>
        <v>66</v>
      </c>
      <c r="E2184" s="225">
        <v>16949</v>
      </c>
      <c r="F2184" s="226">
        <v>1268855</v>
      </c>
      <c r="G2184" s="227" t="s">
        <v>9339</v>
      </c>
      <c r="H2184" s="223" t="s">
        <v>9316</v>
      </c>
      <c r="I2184" s="228" t="s">
        <v>9340</v>
      </c>
      <c r="J2184" s="229" t="s">
        <v>9231</v>
      </c>
      <c r="K2184" s="230"/>
      <c r="L2184" s="231"/>
    </row>
    <row r="2185" spans="1:12" ht="69">
      <c r="A2185" s="222">
        <v>2183</v>
      </c>
      <c r="B2185" s="223" t="s">
        <v>9385</v>
      </c>
      <c r="C2185" s="224" t="s">
        <v>4550</v>
      </c>
      <c r="D2185" s="224">
        <f>2012-1946</f>
        <v>66</v>
      </c>
      <c r="E2185" s="225">
        <v>16913</v>
      </c>
      <c r="F2185" s="232">
        <v>1333869</v>
      </c>
      <c r="G2185" s="227" t="s">
        <v>9386</v>
      </c>
      <c r="H2185" s="230" t="s">
        <v>9264</v>
      </c>
      <c r="I2185" s="233" t="s">
        <v>9387</v>
      </c>
      <c r="J2185" s="229" t="s">
        <v>9231</v>
      </c>
      <c r="K2185" s="230"/>
      <c r="L2185" s="231"/>
    </row>
    <row r="2186" spans="1:12" ht="69">
      <c r="A2186" s="222">
        <v>2184</v>
      </c>
      <c r="B2186" s="223" t="s">
        <v>9388</v>
      </c>
      <c r="C2186" s="224" t="s">
        <v>519</v>
      </c>
      <c r="D2186" s="224">
        <f>2012-1933</f>
        <v>79</v>
      </c>
      <c r="E2186" s="225">
        <v>12094</v>
      </c>
      <c r="F2186" s="226">
        <v>1405813</v>
      </c>
      <c r="G2186" s="227" t="s">
        <v>9389</v>
      </c>
      <c r="H2186" s="223" t="s">
        <v>9390</v>
      </c>
      <c r="I2186" s="228" t="s">
        <v>9391</v>
      </c>
      <c r="J2186" s="229" t="s">
        <v>9231</v>
      </c>
      <c r="K2186" s="230" t="s">
        <v>9392</v>
      </c>
      <c r="L2186" s="231" t="s">
        <v>9393</v>
      </c>
    </row>
    <row r="2187" spans="1:12" ht="35.25">
      <c r="A2187" s="222">
        <v>2185</v>
      </c>
      <c r="B2187" s="223" t="s">
        <v>9394</v>
      </c>
      <c r="C2187" s="224"/>
      <c r="D2187" s="224">
        <f>2012-1944</f>
        <v>68</v>
      </c>
      <c r="E2187" s="225">
        <v>16214</v>
      </c>
      <c r="F2187" s="226">
        <v>1438935</v>
      </c>
      <c r="G2187" s="227">
        <v>982864287</v>
      </c>
      <c r="H2187" s="223" t="s">
        <v>9308</v>
      </c>
      <c r="I2187" s="228" t="s">
        <v>9230</v>
      </c>
      <c r="J2187" s="229" t="s">
        <v>9231</v>
      </c>
      <c r="K2187" s="230" t="s">
        <v>9232</v>
      </c>
      <c r="L2187" s="231">
        <v>976132399</v>
      </c>
    </row>
    <row r="2188" spans="1:12" ht="80.25">
      <c r="A2188" s="222">
        <v>2186</v>
      </c>
      <c r="B2188" s="223" t="s">
        <v>9395</v>
      </c>
      <c r="C2188" s="224"/>
      <c r="D2188" s="224">
        <f>2012-1934</f>
        <v>78</v>
      </c>
      <c r="E2188" s="225">
        <v>12608</v>
      </c>
      <c r="F2188" s="226">
        <v>1461886</v>
      </c>
      <c r="G2188" s="227"/>
      <c r="H2188" s="223" t="s">
        <v>9396</v>
      </c>
      <c r="I2188" s="228" t="s">
        <v>9397</v>
      </c>
      <c r="J2188" s="229" t="s">
        <v>9231</v>
      </c>
      <c r="K2188" s="230"/>
      <c r="L2188" s="231"/>
    </row>
    <row r="2189" spans="1:12" ht="192.75">
      <c r="A2189" s="222">
        <v>2187</v>
      </c>
      <c r="B2189" s="223" t="s">
        <v>9398</v>
      </c>
      <c r="C2189" s="224"/>
      <c r="D2189" s="224">
        <f>2012-1939</f>
        <v>73</v>
      </c>
      <c r="E2189" s="225">
        <v>14567</v>
      </c>
      <c r="F2189" s="232">
        <v>1516645</v>
      </c>
      <c r="G2189" s="227" t="s">
        <v>9399</v>
      </c>
      <c r="H2189" s="230" t="s">
        <v>9240</v>
      </c>
      <c r="I2189" s="233" t="s">
        <v>9400</v>
      </c>
      <c r="J2189" s="229" t="s">
        <v>9231</v>
      </c>
      <c r="K2189" s="230" t="s">
        <v>9401</v>
      </c>
      <c r="L2189" s="231" t="s">
        <v>9402</v>
      </c>
    </row>
    <row r="2190" spans="1:12" ht="46.5">
      <c r="A2190" s="222">
        <v>2188</v>
      </c>
      <c r="B2190" s="223" t="s">
        <v>9403</v>
      </c>
      <c r="C2190" s="224"/>
      <c r="D2190" s="224">
        <f>2012-1938</f>
        <v>74</v>
      </c>
      <c r="E2190" s="225">
        <v>14112</v>
      </c>
      <c r="F2190" s="226">
        <v>1630886</v>
      </c>
      <c r="G2190" s="227">
        <v>984816673</v>
      </c>
      <c r="H2190" s="223" t="s">
        <v>9404</v>
      </c>
      <c r="I2190" s="228" t="s">
        <v>9405</v>
      </c>
      <c r="J2190" s="229" t="s">
        <v>9231</v>
      </c>
      <c r="K2190" s="230" t="s">
        <v>9406</v>
      </c>
      <c r="L2190" s="231">
        <v>981350140</v>
      </c>
    </row>
    <row r="2191" spans="1:12" ht="192.75">
      <c r="A2191" s="222">
        <v>2189</v>
      </c>
      <c r="B2191" s="223" t="s">
        <v>9407</v>
      </c>
      <c r="C2191" s="224" t="s">
        <v>512</v>
      </c>
      <c r="D2191" s="224">
        <f>2012-1936</f>
        <v>76</v>
      </c>
      <c r="E2191" s="225">
        <v>13324</v>
      </c>
      <c r="F2191" s="232">
        <v>1686212</v>
      </c>
      <c r="G2191" s="227" t="s">
        <v>9399</v>
      </c>
      <c r="H2191" s="230" t="s">
        <v>9240</v>
      </c>
      <c r="I2191" s="233" t="s">
        <v>9400</v>
      </c>
      <c r="J2191" s="229" t="s">
        <v>9231</v>
      </c>
      <c r="K2191" s="230" t="s">
        <v>9401</v>
      </c>
      <c r="L2191" s="231" t="s">
        <v>9402</v>
      </c>
    </row>
    <row r="2192" spans="1:12" ht="35.25">
      <c r="A2192" s="222">
        <v>2190</v>
      </c>
      <c r="B2192" s="223" t="s">
        <v>9408</v>
      </c>
      <c r="C2192" s="224"/>
      <c r="D2192" s="224">
        <f>2012-1927</f>
        <v>85</v>
      </c>
      <c r="E2192" s="225">
        <v>9887</v>
      </c>
      <c r="F2192" s="226">
        <v>1738409</v>
      </c>
      <c r="G2192" s="227">
        <v>982946806</v>
      </c>
      <c r="H2192" s="223" t="s">
        <v>9240</v>
      </c>
      <c r="I2192" s="228" t="s">
        <v>9409</v>
      </c>
      <c r="J2192" s="229" t="s">
        <v>9231</v>
      </c>
      <c r="K2192" s="230" t="s">
        <v>9410</v>
      </c>
      <c r="L2192" s="231">
        <v>982946806</v>
      </c>
    </row>
    <row r="2193" spans="1:12" ht="69">
      <c r="A2193" s="222">
        <v>2191</v>
      </c>
      <c r="B2193" s="223" t="s">
        <v>9411</v>
      </c>
      <c r="C2193" s="224"/>
      <c r="D2193" s="224">
        <f>2012-1946</f>
        <v>66</v>
      </c>
      <c r="E2193" s="225">
        <v>17118</v>
      </c>
      <c r="F2193" s="232">
        <v>1756676</v>
      </c>
      <c r="G2193" s="227" t="s">
        <v>9412</v>
      </c>
      <c r="H2193" s="230" t="s">
        <v>9413</v>
      </c>
      <c r="I2193" s="233" t="s">
        <v>9414</v>
      </c>
      <c r="J2193" s="229" t="s">
        <v>9231</v>
      </c>
      <c r="K2193" s="230" t="s">
        <v>9415</v>
      </c>
      <c r="L2193" s="231" t="s">
        <v>9416</v>
      </c>
    </row>
    <row r="2194" spans="1:12" ht="24">
      <c r="A2194" s="222">
        <v>2192</v>
      </c>
      <c r="B2194" s="223" t="s">
        <v>9417</v>
      </c>
      <c r="C2194" s="224"/>
      <c r="D2194" s="224">
        <f>2012-1937</f>
        <v>75</v>
      </c>
      <c r="E2194" s="225">
        <v>13789</v>
      </c>
      <c r="F2194" s="226">
        <v>1794407</v>
      </c>
      <c r="G2194" s="227">
        <v>983130556</v>
      </c>
      <c r="H2194" s="223" t="s">
        <v>9418</v>
      </c>
      <c r="I2194" s="228" t="s">
        <v>9419</v>
      </c>
      <c r="J2194" s="229" t="s">
        <v>9231</v>
      </c>
      <c r="K2194" s="230"/>
      <c r="L2194" s="231"/>
    </row>
    <row r="2195" spans="1:12" ht="260.25">
      <c r="A2195" s="222">
        <v>2193</v>
      </c>
      <c r="B2195" s="223" t="s">
        <v>9420</v>
      </c>
      <c r="C2195" s="224" t="s">
        <v>499</v>
      </c>
      <c r="D2195" s="234">
        <f>2012-1942</f>
        <v>70</v>
      </c>
      <c r="E2195" s="225">
        <v>15578</v>
      </c>
      <c r="F2195" s="232">
        <v>1849466</v>
      </c>
      <c r="G2195" s="227">
        <v>981912765</v>
      </c>
      <c r="H2195" s="230" t="s">
        <v>9421</v>
      </c>
      <c r="I2195" s="233" t="s">
        <v>9422</v>
      </c>
      <c r="J2195" s="229" t="s">
        <v>9231</v>
      </c>
      <c r="K2195" s="230" t="s">
        <v>9423</v>
      </c>
      <c r="L2195" s="231">
        <v>983402536</v>
      </c>
    </row>
    <row r="2196" spans="1:12" ht="102.75">
      <c r="A2196" s="222">
        <v>2194</v>
      </c>
      <c r="B2196" s="223" t="s">
        <v>9424</v>
      </c>
      <c r="C2196" s="224"/>
      <c r="D2196" s="224">
        <f>2012-1930</f>
        <v>82</v>
      </c>
      <c r="E2196" s="225">
        <v>11195</v>
      </c>
      <c r="F2196" s="226">
        <v>1861830</v>
      </c>
      <c r="G2196" s="227" t="s">
        <v>9425</v>
      </c>
      <c r="H2196" s="223" t="s">
        <v>613</v>
      </c>
      <c r="I2196" s="228" t="s">
        <v>9426</v>
      </c>
      <c r="J2196" s="229" t="s">
        <v>9231</v>
      </c>
      <c r="K2196" s="230" t="s">
        <v>9427</v>
      </c>
      <c r="L2196" s="231" t="s">
        <v>9425</v>
      </c>
    </row>
    <row r="2197" spans="1:12" ht="159">
      <c r="A2197" s="222">
        <v>2195</v>
      </c>
      <c r="B2197" s="223" t="s">
        <v>9428</v>
      </c>
      <c r="C2197" s="224"/>
      <c r="D2197" s="224">
        <f>2012-1946</f>
        <v>66</v>
      </c>
      <c r="E2197" s="225">
        <v>16876</v>
      </c>
      <c r="F2197" s="226">
        <v>1884866</v>
      </c>
      <c r="G2197" s="227" t="s">
        <v>9429</v>
      </c>
      <c r="H2197" s="223" t="s">
        <v>5519</v>
      </c>
      <c r="I2197" s="228" t="s">
        <v>9430</v>
      </c>
      <c r="J2197" s="229" t="s">
        <v>9231</v>
      </c>
      <c r="K2197" s="230"/>
      <c r="L2197" s="231"/>
    </row>
    <row r="2198" spans="1:12" ht="147.75">
      <c r="A2198" s="222">
        <v>2196</v>
      </c>
      <c r="B2198" s="223" t="s">
        <v>9431</v>
      </c>
      <c r="C2198" s="224"/>
      <c r="D2198" s="224">
        <f>2012-1944</f>
        <v>68</v>
      </c>
      <c r="E2198" s="225">
        <v>16240</v>
      </c>
      <c r="F2198" s="226">
        <v>1891163</v>
      </c>
      <c r="G2198" s="227"/>
      <c r="H2198" s="223" t="s">
        <v>9432</v>
      </c>
      <c r="I2198" s="228" t="s">
        <v>9433</v>
      </c>
      <c r="J2198" s="229" t="s">
        <v>9231</v>
      </c>
      <c r="K2198" s="230"/>
      <c r="L2198" s="231"/>
    </row>
    <row r="2199" spans="1:12" ht="147.75">
      <c r="A2199" s="222">
        <v>2197</v>
      </c>
      <c r="B2199" s="223" t="s">
        <v>9434</v>
      </c>
      <c r="C2199" s="224"/>
      <c r="D2199" s="224">
        <f>2012-1939</f>
        <v>73</v>
      </c>
      <c r="E2199" s="225">
        <v>14542</v>
      </c>
      <c r="F2199" s="232">
        <v>1930740</v>
      </c>
      <c r="G2199" s="227" t="s">
        <v>9435</v>
      </c>
      <c r="H2199" s="230" t="s">
        <v>9264</v>
      </c>
      <c r="I2199" s="233" t="s">
        <v>9436</v>
      </c>
      <c r="J2199" s="229" t="s">
        <v>9231</v>
      </c>
      <c r="K2199" s="230" t="s">
        <v>9437</v>
      </c>
      <c r="L2199" s="231" t="s">
        <v>9438</v>
      </c>
    </row>
    <row r="2200" spans="1:12" ht="147.75">
      <c r="A2200" s="222">
        <v>2198</v>
      </c>
      <c r="B2200" s="223" t="s">
        <v>9439</v>
      </c>
      <c r="C2200" s="224" t="s">
        <v>9440</v>
      </c>
      <c r="D2200" s="224">
        <f>2012-1941</f>
        <v>71</v>
      </c>
      <c r="E2200" s="225">
        <v>15298</v>
      </c>
      <c r="F2200" s="232">
        <v>1930741</v>
      </c>
      <c r="G2200" s="227" t="s">
        <v>9435</v>
      </c>
      <c r="H2200" s="230" t="s">
        <v>9264</v>
      </c>
      <c r="I2200" s="233" t="s">
        <v>9441</v>
      </c>
      <c r="J2200" s="229" t="s">
        <v>9231</v>
      </c>
      <c r="K2200" s="230" t="s">
        <v>9437</v>
      </c>
      <c r="L2200" s="231" t="s">
        <v>9438</v>
      </c>
    </row>
    <row r="2201" spans="1:12" ht="226.5">
      <c r="A2201" s="222">
        <v>2199</v>
      </c>
      <c r="B2201" s="223" t="s">
        <v>9442</v>
      </c>
      <c r="C2201" s="224"/>
      <c r="D2201" s="224">
        <f>2012-1939</f>
        <v>73</v>
      </c>
      <c r="E2201" s="225">
        <v>14277</v>
      </c>
      <c r="F2201" s="232">
        <v>1940764</v>
      </c>
      <c r="G2201" s="227" t="s">
        <v>9443</v>
      </c>
      <c r="H2201" s="230" t="s">
        <v>9366</v>
      </c>
      <c r="I2201" s="233" t="s">
        <v>9444</v>
      </c>
      <c r="J2201" s="229" t="s">
        <v>9231</v>
      </c>
      <c r="K2201" s="230" t="s">
        <v>9445</v>
      </c>
      <c r="L2201" s="231" t="s">
        <v>9446</v>
      </c>
    </row>
    <row r="2202" spans="1:12" ht="136.5">
      <c r="A2202" s="222">
        <v>2200</v>
      </c>
      <c r="B2202" s="223" t="s">
        <v>9447</v>
      </c>
      <c r="C2202" s="224" t="s">
        <v>502</v>
      </c>
      <c r="D2202" s="224">
        <f>2012-1936</f>
        <v>76</v>
      </c>
      <c r="E2202" s="225">
        <v>13425</v>
      </c>
      <c r="F2202" s="232">
        <v>1973710</v>
      </c>
      <c r="G2202" s="227" t="s">
        <v>9448</v>
      </c>
      <c r="H2202" s="230" t="s">
        <v>9449</v>
      </c>
      <c r="I2202" s="233" t="s">
        <v>9450</v>
      </c>
      <c r="J2202" s="229" t="s">
        <v>9231</v>
      </c>
      <c r="K2202" s="230" t="s">
        <v>9451</v>
      </c>
      <c r="L2202" s="231" t="s">
        <v>9452</v>
      </c>
    </row>
    <row r="2203" spans="1:12" ht="35.25">
      <c r="A2203" s="222">
        <v>2201</v>
      </c>
      <c r="B2203" s="223" t="s">
        <v>9453</v>
      </c>
      <c r="C2203" s="224" t="s">
        <v>9454</v>
      </c>
      <c r="D2203" s="224">
        <f>2012-1939</f>
        <v>73</v>
      </c>
      <c r="E2203" s="225">
        <v>14319</v>
      </c>
      <c r="F2203" s="226">
        <v>1989148</v>
      </c>
      <c r="G2203" s="227">
        <v>983439062</v>
      </c>
      <c r="H2203" s="223" t="s">
        <v>616</v>
      </c>
      <c r="I2203" s="228" t="s">
        <v>9455</v>
      </c>
      <c r="J2203" s="229" t="s">
        <v>9231</v>
      </c>
      <c r="K2203" s="230" t="s">
        <v>9456</v>
      </c>
      <c r="L2203" s="231">
        <v>991345517</v>
      </c>
    </row>
    <row r="2204" spans="1:12" ht="80.25">
      <c r="A2204" s="222">
        <v>2202</v>
      </c>
      <c r="B2204" s="223" t="s">
        <v>9457</v>
      </c>
      <c r="C2204" s="224"/>
      <c r="D2204" s="224">
        <f>2012-1940</f>
        <v>72</v>
      </c>
      <c r="E2204" s="225">
        <v>14822</v>
      </c>
      <c r="F2204" s="226">
        <v>2085898</v>
      </c>
      <c r="G2204" s="227" t="s">
        <v>9458</v>
      </c>
      <c r="H2204" s="223" t="s">
        <v>9459</v>
      </c>
      <c r="I2204" s="228" t="s">
        <v>9460</v>
      </c>
      <c r="J2204" s="229" t="s">
        <v>9231</v>
      </c>
      <c r="K2204" s="230"/>
      <c r="L2204" s="231"/>
    </row>
    <row r="2205" spans="1:12" ht="69">
      <c r="A2205" s="222">
        <v>2203</v>
      </c>
      <c r="B2205" s="223" t="s">
        <v>9461</v>
      </c>
      <c r="C2205" s="224"/>
      <c r="D2205" s="224">
        <f>2012-1944</f>
        <v>68</v>
      </c>
      <c r="E2205" s="225">
        <v>16140</v>
      </c>
      <c r="F2205" s="226">
        <v>2093379</v>
      </c>
      <c r="G2205" s="227" t="s">
        <v>9462</v>
      </c>
      <c r="H2205" s="223" t="s">
        <v>9463</v>
      </c>
      <c r="I2205" s="228" t="s">
        <v>9464</v>
      </c>
      <c r="J2205" s="229" t="s">
        <v>9231</v>
      </c>
      <c r="K2205" s="230"/>
      <c r="L2205" s="231"/>
    </row>
    <row r="2206" spans="1:12" ht="181.5">
      <c r="A2206" s="222">
        <v>2204</v>
      </c>
      <c r="B2206" s="223" t="s">
        <v>9465</v>
      </c>
      <c r="C2206" s="224" t="s">
        <v>599</v>
      </c>
      <c r="D2206" s="224">
        <f>2012-1944</f>
        <v>68</v>
      </c>
      <c r="E2206" s="225">
        <v>16088</v>
      </c>
      <c r="F2206" s="226">
        <v>2099743</v>
      </c>
      <c r="G2206" s="227" t="s">
        <v>9466</v>
      </c>
      <c r="H2206" s="223" t="s">
        <v>9467</v>
      </c>
      <c r="I2206" s="228" t="s">
        <v>9468</v>
      </c>
      <c r="J2206" s="229" t="s">
        <v>9231</v>
      </c>
      <c r="K2206" s="230" t="s">
        <v>9469</v>
      </c>
      <c r="L2206" s="231" t="s">
        <v>9466</v>
      </c>
    </row>
    <row r="2207" spans="1:12" ht="46.5">
      <c r="A2207" s="222">
        <v>2205</v>
      </c>
      <c r="B2207" s="223" t="s">
        <v>9470</v>
      </c>
      <c r="C2207" s="224" t="s">
        <v>579</v>
      </c>
      <c r="D2207" s="224">
        <f>2012-1940</f>
        <v>72</v>
      </c>
      <c r="E2207" s="225">
        <v>14729</v>
      </c>
      <c r="F2207" s="226">
        <v>2113784</v>
      </c>
      <c r="G2207" s="227" t="s">
        <v>9471</v>
      </c>
      <c r="H2207" s="223" t="s">
        <v>9472</v>
      </c>
      <c r="I2207" s="228" t="s">
        <v>9473</v>
      </c>
      <c r="J2207" s="229" t="s">
        <v>9231</v>
      </c>
      <c r="K2207" s="230" t="s">
        <v>9474</v>
      </c>
      <c r="L2207" s="231" t="s">
        <v>9475</v>
      </c>
    </row>
    <row r="2208" spans="1:12" ht="102.75">
      <c r="A2208" s="222">
        <v>2206</v>
      </c>
      <c r="B2208" s="223" t="s">
        <v>9476</v>
      </c>
      <c r="C2208" s="224"/>
      <c r="D2208" s="224">
        <f>2012-1937</f>
        <v>75</v>
      </c>
      <c r="E2208" s="225">
        <v>13739</v>
      </c>
      <c r="F2208" s="226">
        <v>2130318</v>
      </c>
      <c r="G2208" s="227" t="s">
        <v>9477</v>
      </c>
      <c r="H2208" s="223" t="s">
        <v>9240</v>
      </c>
      <c r="I2208" s="228" t="s">
        <v>9478</v>
      </c>
      <c r="J2208" s="229" t="s">
        <v>9231</v>
      </c>
      <c r="K2208" s="230"/>
      <c r="L2208" s="231"/>
    </row>
    <row r="2209" spans="1:12" ht="69">
      <c r="A2209" s="222">
        <v>2207</v>
      </c>
      <c r="B2209" s="223" t="s">
        <v>9479</v>
      </c>
      <c r="C2209" s="224"/>
      <c r="D2209" s="224">
        <f>2012-1946</f>
        <v>66</v>
      </c>
      <c r="E2209" s="225">
        <v>17003</v>
      </c>
      <c r="F2209" s="226">
        <v>2142786</v>
      </c>
      <c r="G2209" s="227" t="s">
        <v>9480</v>
      </c>
      <c r="H2209" s="223" t="s">
        <v>9481</v>
      </c>
      <c r="I2209" s="228" t="s">
        <v>9482</v>
      </c>
      <c r="J2209" s="229" t="s">
        <v>9231</v>
      </c>
      <c r="K2209" s="230"/>
      <c r="L2209" s="231"/>
    </row>
    <row r="2210" spans="1:12" ht="35.25">
      <c r="A2210" s="222">
        <v>2208</v>
      </c>
      <c r="B2210" s="223" t="s">
        <v>9483</v>
      </c>
      <c r="C2210" s="224" t="s">
        <v>70</v>
      </c>
      <c r="D2210" s="224">
        <f>2012-1943</f>
        <v>69</v>
      </c>
      <c r="E2210" s="225">
        <v>16007</v>
      </c>
      <c r="F2210" s="226">
        <v>2145462</v>
      </c>
      <c r="G2210" s="227" t="s">
        <v>9484</v>
      </c>
      <c r="H2210" s="223" t="s">
        <v>9485</v>
      </c>
      <c r="I2210" s="228" t="s">
        <v>9486</v>
      </c>
      <c r="J2210" s="229" t="s">
        <v>9231</v>
      </c>
      <c r="K2210" s="230" t="s">
        <v>9487</v>
      </c>
      <c r="L2210" s="231" t="s">
        <v>9488</v>
      </c>
    </row>
    <row r="2211" spans="1:12" ht="192.75">
      <c r="A2211" s="222">
        <v>2209</v>
      </c>
      <c r="B2211" s="223" t="s">
        <v>9489</v>
      </c>
      <c r="C2211" s="224" t="s">
        <v>8299</v>
      </c>
      <c r="D2211" s="234">
        <f>2012-1935</f>
        <v>77</v>
      </c>
      <c r="E2211" s="225">
        <v>13082</v>
      </c>
      <c r="F2211" s="232">
        <v>2152764</v>
      </c>
      <c r="G2211" s="227">
        <v>981615768</v>
      </c>
      <c r="H2211" s="230" t="s">
        <v>9490</v>
      </c>
      <c r="I2211" s="233" t="s">
        <v>9491</v>
      </c>
      <c r="J2211" s="229" t="s">
        <v>9231</v>
      </c>
      <c r="K2211" s="230" t="s">
        <v>9492</v>
      </c>
      <c r="L2211" s="231">
        <v>981615768</v>
      </c>
    </row>
    <row r="2212" spans="1:12" ht="215.25">
      <c r="A2212" s="222">
        <v>2210</v>
      </c>
      <c r="B2212" s="223" t="s">
        <v>9493</v>
      </c>
      <c r="C2212" s="224"/>
      <c r="D2212" s="224">
        <f>2012-1943</f>
        <v>69</v>
      </c>
      <c r="E2212" s="225">
        <v>15799</v>
      </c>
      <c r="F2212" s="226">
        <v>2162738</v>
      </c>
      <c r="G2212" s="227" t="s">
        <v>9494</v>
      </c>
      <c r="H2212" s="223" t="s">
        <v>9495</v>
      </c>
      <c r="I2212" s="228" t="s">
        <v>9496</v>
      </c>
      <c r="J2212" s="229" t="s">
        <v>9231</v>
      </c>
      <c r="K2212" s="223" t="s">
        <v>9497</v>
      </c>
      <c r="L2212" s="228" t="s">
        <v>9498</v>
      </c>
    </row>
    <row r="2213" spans="1:12" ht="35.25">
      <c r="A2213" s="222">
        <v>2211</v>
      </c>
      <c r="B2213" s="223" t="s">
        <v>9499</v>
      </c>
      <c r="C2213" s="224" t="s">
        <v>9500</v>
      </c>
      <c r="D2213" s="224">
        <f>2012-1942</f>
        <v>70</v>
      </c>
      <c r="E2213" s="225">
        <v>15342</v>
      </c>
      <c r="F2213" s="226">
        <v>2248657</v>
      </c>
      <c r="G2213" s="227" t="s">
        <v>9484</v>
      </c>
      <c r="H2213" s="223" t="s">
        <v>9485</v>
      </c>
      <c r="I2213" s="228" t="s">
        <v>9486</v>
      </c>
      <c r="J2213" s="229" t="s">
        <v>9231</v>
      </c>
      <c r="K2213" s="230" t="s">
        <v>9487</v>
      </c>
      <c r="L2213" s="231" t="s">
        <v>9488</v>
      </c>
    </row>
    <row r="2214" spans="1:12" ht="69">
      <c r="A2214" s="222">
        <v>2212</v>
      </c>
      <c r="B2214" s="223" t="s">
        <v>9501</v>
      </c>
      <c r="C2214" s="224"/>
      <c r="D2214" s="234">
        <f>2012-1941</f>
        <v>71</v>
      </c>
      <c r="E2214" s="225">
        <v>15076</v>
      </c>
      <c r="F2214" s="232">
        <v>2256861</v>
      </c>
      <c r="G2214" s="227">
        <v>981876616</v>
      </c>
      <c r="H2214" s="230" t="s">
        <v>9502</v>
      </c>
      <c r="I2214" s="233" t="s">
        <v>9503</v>
      </c>
      <c r="J2214" s="229" t="s">
        <v>9231</v>
      </c>
      <c r="K2214" s="230" t="s">
        <v>9504</v>
      </c>
      <c r="L2214" s="231">
        <v>971301932</v>
      </c>
    </row>
    <row r="2215" spans="1:12" ht="57.75">
      <c r="A2215" s="222">
        <v>2213</v>
      </c>
      <c r="B2215" s="223" t="s">
        <v>9505</v>
      </c>
      <c r="C2215" s="224"/>
      <c r="D2215" s="224">
        <f>2012-1941</f>
        <v>71</v>
      </c>
      <c r="E2215" s="225">
        <v>15206</v>
      </c>
      <c r="F2215" s="232">
        <v>2262138</v>
      </c>
      <c r="G2215" s="227" t="s">
        <v>9506</v>
      </c>
      <c r="H2215" s="230" t="s">
        <v>9264</v>
      </c>
      <c r="I2215" s="233" t="s">
        <v>9507</v>
      </c>
      <c r="J2215" s="229" t="s">
        <v>9231</v>
      </c>
      <c r="K2215" s="230"/>
      <c r="L2215" s="231"/>
    </row>
    <row r="2216" spans="1:12" ht="181.5">
      <c r="A2216" s="222">
        <v>2214</v>
      </c>
      <c r="B2216" s="223" t="s">
        <v>9508</v>
      </c>
      <c r="C2216" s="224"/>
      <c r="D2216" s="234">
        <f>2012-1941</f>
        <v>71</v>
      </c>
      <c r="E2216" s="225">
        <v>15095</v>
      </c>
      <c r="F2216" s="235">
        <v>2274363</v>
      </c>
      <c r="G2216" s="227"/>
      <c r="H2216" s="230" t="s">
        <v>9509</v>
      </c>
      <c r="I2216" s="233" t="s">
        <v>9510</v>
      </c>
      <c r="J2216" s="229" t="s">
        <v>9231</v>
      </c>
      <c r="K2216" s="224"/>
      <c r="L2216" s="231"/>
    </row>
    <row r="2217" spans="1:12" ht="35.25">
      <c r="A2217" s="222">
        <v>2215</v>
      </c>
      <c r="B2217" s="223" t="s">
        <v>9511</v>
      </c>
      <c r="C2217" s="224"/>
      <c r="D2217" s="224">
        <f>2012-1936</f>
        <v>76</v>
      </c>
      <c r="E2217" s="225">
        <v>13266</v>
      </c>
      <c r="F2217" s="226">
        <v>2288296</v>
      </c>
      <c r="G2217" s="227"/>
      <c r="H2217" s="223" t="s">
        <v>9512</v>
      </c>
      <c r="I2217" s="228" t="s">
        <v>9513</v>
      </c>
      <c r="J2217" s="229" t="s">
        <v>9231</v>
      </c>
      <c r="K2217" s="230" t="s">
        <v>9514</v>
      </c>
      <c r="L2217" s="231">
        <v>992209920</v>
      </c>
    </row>
    <row r="2218" spans="1:12" ht="159">
      <c r="A2218" s="222">
        <v>2216</v>
      </c>
      <c r="B2218" s="223" t="s">
        <v>9515</v>
      </c>
      <c r="C2218" s="224"/>
      <c r="D2218" s="224">
        <f>2012-1942</f>
        <v>70</v>
      </c>
      <c r="E2218" s="225">
        <v>15564</v>
      </c>
      <c r="F2218" s="226">
        <v>2330999</v>
      </c>
      <c r="G2218" s="227" t="s">
        <v>9516</v>
      </c>
      <c r="H2218" s="223" t="s">
        <v>9240</v>
      </c>
      <c r="I2218" s="228" t="s">
        <v>9517</v>
      </c>
      <c r="J2218" s="229" t="s">
        <v>9231</v>
      </c>
      <c r="K2218" s="230" t="s">
        <v>9518</v>
      </c>
      <c r="L2218" s="231" t="s">
        <v>9519</v>
      </c>
    </row>
    <row r="2219" spans="1:12" ht="57.75">
      <c r="A2219" s="222">
        <v>2217</v>
      </c>
      <c r="B2219" s="223" t="s">
        <v>9520</v>
      </c>
      <c r="C2219" s="224"/>
      <c r="D2219" s="224">
        <f>2012-1946</f>
        <v>66</v>
      </c>
      <c r="E2219" s="225">
        <v>17056</v>
      </c>
      <c r="F2219" s="226">
        <v>2393521</v>
      </c>
      <c r="G2219" s="227" t="s">
        <v>9521</v>
      </c>
      <c r="H2219" s="223" t="s">
        <v>9522</v>
      </c>
      <c r="I2219" s="228" t="s">
        <v>9523</v>
      </c>
      <c r="J2219" s="229" t="s">
        <v>9231</v>
      </c>
      <c r="K2219" s="230"/>
      <c r="L2219" s="231"/>
    </row>
    <row r="2220" spans="1:12" ht="46.5">
      <c r="A2220" s="222">
        <v>2218</v>
      </c>
      <c r="B2220" s="223" t="s">
        <v>9524</v>
      </c>
      <c r="C2220" s="224"/>
      <c r="D2220" s="224">
        <f>2012-1928</f>
        <v>84</v>
      </c>
      <c r="E2220" s="225">
        <v>10387</v>
      </c>
      <c r="F2220" s="226">
        <v>2396186</v>
      </c>
      <c r="G2220" s="227">
        <v>648410</v>
      </c>
      <c r="H2220" s="223" t="s">
        <v>9379</v>
      </c>
      <c r="I2220" s="228" t="s">
        <v>9525</v>
      </c>
      <c r="J2220" s="229" t="s">
        <v>9231</v>
      </c>
      <c r="K2220" s="230" t="s">
        <v>9526</v>
      </c>
      <c r="L2220" s="231" t="s">
        <v>9527</v>
      </c>
    </row>
    <row r="2221" spans="1:12" ht="46.5">
      <c r="A2221" s="222">
        <v>2219</v>
      </c>
      <c r="B2221" s="223" t="s">
        <v>9528</v>
      </c>
      <c r="C2221" s="224" t="s">
        <v>545</v>
      </c>
      <c r="D2221" s="224">
        <f>2012-1945</f>
        <v>67</v>
      </c>
      <c r="E2221" s="225">
        <v>16689</v>
      </c>
      <c r="F2221" s="226">
        <v>2420864</v>
      </c>
      <c r="G2221" s="227">
        <v>981103502</v>
      </c>
      <c r="H2221" s="223" t="s">
        <v>9529</v>
      </c>
      <c r="I2221" s="228" t="s">
        <v>9530</v>
      </c>
      <c r="J2221" s="229" t="s">
        <v>9231</v>
      </c>
      <c r="K2221" s="230" t="s">
        <v>9531</v>
      </c>
      <c r="L2221" s="231">
        <v>982339801</v>
      </c>
    </row>
    <row r="2222" spans="1:12" ht="80.25">
      <c r="A2222" s="222">
        <v>2220</v>
      </c>
      <c r="B2222" s="223" t="s">
        <v>9532</v>
      </c>
      <c r="C2222" s="224"/>
      <c r="D2222" s="224">
        <f>2012-1942</f>
        <v>70</v>
      </c>
      <c r="E2222" s="225">
        <v>15678</v>
      </c>
      <c r="F2222" s="226">
        <v>2437313</v>
      </c>
      <c r="G2222" s="227">
        <v>981462997</v>
      </c>
      <c r="H2222" s="223" t="s">
        <v>9533</v>
      </c>
      <c r="I2222" s="228" t="s">
        <v>9534</v>
      </c>
      <c r="J2222" s="229" t="s">
        <v>9231</v>
      </c>
      <c r="K2222" s="230" t="s">
        <v>9535</v>
      </c>
      <c r="L2222" s="231">
        <v>983518901</v>
      </c>
    </row>
    <row r="2223" spans="1:12" ht="271.5">
      <c r="A2223" s="222">
        <v>2221</v>
      </c>
      <c r="B2223" s="223" t="s">
        <v>9536</v>
      </c>
      <c r="C2223" s="224"/>
      <c r="D2223" s="224">
        <f>2012-1944</f>
        <v>68</v>
      </c>
      <c r="E2223" s="225">
        <v>16093</v>
      </c>
      <c r="F2223" s="226">
        <v>2437373</v>
      </c>
      <c r="G2223" s="227" t="s">
        <v>9537</v>
      </c>
      <c r="H2223" s="223" t="s">
        <v>9538</v>
      </c>
      <c r="I2223" s="228" t="s">
        <v>9539</v>
      </c>
      <c r="J2223" s="229" t="s">
        <v>9231</v>
      </c>
      <c r="K2223" s="230" t="s">
        <v>9540</v>
      </c>
      <c r="L2223" s="231" t="s">
        <v>9541</v>
      </c>
    </row>
    <row r="2224" spans="1:12" ht="271.5">
      <c r="A2224" s="222">
        <v>2222</v>
      </c>
      <c r="B2224" s="223" t="s">
        <v>9542</v>
      </c>
      <c r="C2224" s="224"/>
      <c r="D2224" s="224">
        <f>2012-1946</f>
        <v>66</v>
      </c>
      <c r="E2224" s="225">
        <v>16833</v>
      </c>
      <c r="F2224" s="226">
        <v>2437380</v>
      </c>
      <c r="G2224" s="227" t="s">
        <v>9537</v>
      </c>
      <c r="H2224" s="223" t="s">
        <v>9538</v>
      </c>
      <c r="I2224" s="228" t="s">
        <v>9539</v>
      </c>
      <c r="J2224" s="229" t="s">
        <v>9231</v>
      </c>
      <c r="K2224" s="230" t="s">
        <v>9540</v>
      </c>
      <c r="L2224" s="231" t="s">
        <v>9537</v>
      </c>
    </row>
    <row r="2225" spans="1:12" ht="260.25">
      <c r="A2225" s="222">
        <v>2223</v>
      </c>
      <c r="B2225" s="223" t="s">
        <v>9543</v>
      </c>
      <c r="C2225" s="224" t="s">
        <v>1697</v>
      </c>
      <c r="D2225" s="224">
        <f>2012-1944</f>
        <v>68</v>
      </c>
      <c r="E2225" s="225">
        <v>16359</v>
      </c>
      <c r="F2225" s="226">
        <v>2470031</v>
      </c>
      <c r="G2225" s="227" t="s">
        <v>9544</v>
      </c>
      <c r="H2225" s="223" t="s">
        <v>9538</v>
      </c>
      <c r="I2225" s="228" t="s">
        <v>9545</v>
      </c>
      <c r="J2225" s="229" t="s">
        <v>9231</v>
      </c>
      <c r="K2225" s="230" t="s">
        <v>9546</v>
      </c>
      <c r="L2225" s="231" t="s">
        <v>9547</v>
      </c>
    </row>
    <row r="2226" spans="1:12" ht="46.5">
      <c r="A2226" s="222">
        <v>2224</v>
      </c>
      <c r="B2226" s="223" t="s">
        <v>9548</v>
      </c>
      <c r="C2226" s="224"/>
      <c r="D2226" s="224">
        <f>2012-1947</f>
        <v>65</v>
      </c>
      <c r="E2226" s="225">
        <v>17408</v>
      </c>
      <c r="F2226" s="226">
        <v>2573518</v>
      </c>
      <c r="G2226" s="227">
        <v>985885842</v>
      </c>
      <c r="H2226" s="223" t="s">
        <v>9549</v>
      </c>
      <c r="I2226" s="228" t="s">
        <v>9550</v>
      </c>
      <c r="J2226" s="229" t="s">
        <v>9231</v>
      </c>
      <c r="K2226" s="230"/>
      <c r="L2226" s="231"/>
    </row>
    <row r="2227" spans="1:12" ht="46.5">
      <c r="A2227" s="222">
        <v>2225</v>
      </c>
      <c r="B2227" s="223" t="s">
        <v>9551</v>
      </c>
      <c r="C2227" s="224"/>
      <c r="D2227" s="224">
        <f>2012-1944</f>
        <v>68</v>
      </c>
      <c r="E2227" s="225">
        <v>16292</v>
      </c>
      <c r="F2227" s="226">
        <v>2573519</v>
      </c>
      <c r="G2227" s="227">
        <v>985885842</v>
      </c>
      <c r="H2227" s="223" t="s">
        <v>9549</v>
      </c>
      <c r="I2227" s="228" t="s">
        <v>9550</v>
      </c>
      <c r="J2227" s="229" t="s">
        <v>9231</v>
      </c>
      <c r="K2227" s="230" t="s">
        <v>9552</v>
      </c>
      <c r="L2227" s="231">
        <v>985885842</v>
      </c>
    </row>
    <row r="2228" spans="1:12" ht="35.25">
      <c r="A2228" s="222">
        <v>2226</v>
      </c>
      <c r="B2228" s="223" t="s">
        <v>9553</v>
      </c>
      <c r="C2228" s="224"/>
      <c r="D2228" s="224">
        <f>2012-1934</f>
        <v>78</v>
      </c>
      <c r="E2228" s="225">
        <v>12784</v>
      </c>
      <c r="F2228" s="226">
        <v>2667284</v>
      </c>
      <c r="G2228" s="227">
        <v>982670143</v>
      </c>
      <c r="H2228" s="223" t="s">
        <v>9554</v>
      </c>
      <c r="I2228" s="228" t="s">
        <v>9419</v>
      </c>
      <c r="J2228" s="229" t="s">
        <v>9231</v>
      </c>
      <c r="K2228" s="230" t="s">
        <v>9555</v>
      </c>
      <c r="L2228" s="231">
        <v>983300080</v>
      </c>
    </row>
    <row r="2229" spans="1:12" ht="91.5">
      <c r="A2229" s="222">
        <v>2227</v>
      </c>
      <c r="B2229" s="223" t="s">
        <v>9556</v>
      </c>
      <c r="C2229" s="224" t="s">
        <v>388</v>
      </c>
      <c r="D2229" s="224">
        <f>2012-1923</f>
        <v>89</v>
      </c>
      <c r="E2229" s="225">
        <v>8629</v>
      </c>
      <c r="F2229" s="226">
        <v>2697523</v>
      </c>
      <c r="G2229" s="227">
        <v>983342841</v>
      </c>
      <c r="H2229" s="223" t="s">
        <v>9554</v>
      </c>
      <c r="I2229" s="228" t="s">
        <v>9557</v>
      </c>
      <c r="J2229" s="229" t="s">
        <v>9231</v>
      </c>
      <c r="K2229" s="230" t="s">
        <v>9558</v>
      </c>
      <c r="L2229" s="231">
        <v>981705089</v>
      </c>
    </row>
    <row r="2230" spans="1:12" ht="91.5">
      <c r="A2230" s="222">
        <v>2228</v>
      </c>
      <c r="B2230" s="223" t="s">
        <v>9559</v>
      </c>
      <c r="C2230" s="224" t="s">
        <v>555</v>
      </c>
      <c r="D2230" s="224">
        <f>2012-1937</f>
        <v>75</v>
      </c>
      <c r="E2230" s="225">
        <v>13878</v>
      </c>
      <c r="F2230" s="226">
        <v>2697531</v>
      </c>
      <c r="G2230" s="227">
        <v>983342841</v>
      </c>
      <c r="H2230" s="223" t="s">
        <v>9554</v>
      </c>
      <c r="I2230" s="228" t="s">
        <v>9557</v>
      </c>
      <c r="J2230" s="229" t="s">
        <v>9231</v>
      </c>
      <c r="K2230" s="230" t="s">
        <v>9558</v>
      </c>
      <c r="L2230" s="231">
        <v>981705089</v>
      </c>
    </row>
    <row r="2231" spans="1:12" ht="80.25">
      <c r="A2231" s="222">
        <v>2229</v>
      </c>
      <c r="B2231" s="223" t="s">
        <v>9560</v>
      </c>
      <c r="C2231" s="224"/>
      <c r="D2231" s="224">
        <f>2012-1943</f>
        <v>69</v>
      </c>
      <c r="E2231" s="225">
        <v>15922</v>
      </c>
      <c r="F2231" s="226">
        <v>2701301</v>
      </c>
      <c r="G2231" s="227"/>
      <c r="H2231" s="223" t="s">
        <v>9366</v>
      </c>
      <c r="I2231" s="228" t="s">
        <v>9561</v>
      </c>
      <c r="J2231" s="229" t="s">
        <v>9231</v>
      </c>
      <c r="K2231" s="230"/>
      <c r="L2231" s="231"/>
    </row>
    <row r="2232" spans="1:12" ht="136.5">
      <c r="A2232" s="222">
        <v>2230</v>
      </c>
      <c r="B2232" s="223" t="s">
        <v>9562</v>
      </c>
      <c r="C2232" s="224"/>
      <c r="D2232" s="224">
        <f>2012-1940</f>
        <v>72</v>
      </c>
      <c r="E2232" s="225">
        <v>14840</v>
      </c>
      <c r="F2232" s="232">
        <v>2879463</v>
      </c>
      <c r="G2232" s="227" t="s">
        <v>9563</v>
      </c>
      <c r="H2232" s="230" t="s">
        <v>9564</v>
      </c>
      <c r="I2232" s="233" t="s">
        <v>9565</v>
      </c>
      <c r="J2232" s="229" t="s">
        <v>9231</v>
      </c>
      <c r="K2232" s="230"/>
      <c r="L2232" s="231"/>
    </row>
    <row r="2233" spans="1:12" ht="147.75">
      <c r="A2233" s="222">
        <v>2231</v>
      </c>
      <c r="B2233" s="223" t="s">
        <v>9566</v>
      </c>
      <c r="C2233" s="224"/>
      <c r="D2233" s="224">
        <f>2012-1946</f>
        <v>66</v>
      </c>
      <c r="E2233" s="225">
        <v>17033</v>
      </c>
      <c r="F2233" s="226">
        <v>2940657</v>
      </c>
      <c r="G2233" s="227" t="s">
        <v>9567</v>
      </c>
      <c r="H2233" s="223" t="s">
        <v>9568</v>
      </c>
      <c r="I2233" s="228" t="s">
        <v>9433</v>
      </c>
      <c r="J2233" s="229" t="s">
        <v>9231</v>
      </c>
      <c r="K2233" s="230"/>
      <c r="L2233" s="231"/>
    </row>
    <row r="2234" spans="1:12" ht="35.25">
      <c r="A2234" s="222">
        <v>2232</v>
      </c>
      <c r="B2234" s="223" t="s">
        <v>9569</v>
      </c>
      <c r="C2234" s="224" t="s">
        <v>9570</v>
      </c>
      <c r="D2234" s="224">
        <f>2012-1943</f>
        <v>69</v>
      </c>
      <c r="E2234" s="225">
        <v>16028</v>
      </c>
      <c r="F2234" s="232">
        <v>2948851</v>
      </c>
      <c r="G2234" s="227" t="s">
        <v>9571</v>
      </c>
      <c r="H2234" s="230" t="s">
        <v>9240</v>
      </c>
      <c r="I2234" s="233" t="s">
        <v>9572</v>
      </c>
      <c r="J2234" s="229" t="s">
        <v>9231</v>
      </c>
      <c r="K2234" s="230" t="s">
        <v>9573</v>
      </c>
      <c r="L2234" s="231" t="s">
        <v>9574</v>
      </c>
    </row>
    <row r="2235" spans="1:12" ht="46.5">
      <c r="A2235" s="222">
        <v>2233</v>
      </c>
      <c r="B2235" s="223" t="s">
        <v>9575</v>
      </c>
      <c r="C2235" s="224"/>
      <c r="D2235" s="224">
        <f>2012-1938</f>
        <v>74</v>
      </c>
      <c r="E2235" s="225">
        <v>13928</v>
      </c>
      <c r="F2235" s="226">
        <v>2962672</v>
      </c>
      <c r="G2235" s="227"/>
      <c r="H2235" s="223" t="s">
        <v>9240</v>
      </c>
      <c r="I2235" s="228" t="s">
        <v>9241</v>
      </c>
      <c r="J2235" s="229" t="s">
        <v>9231</v>
      </c>
      <c r="K2235" s="230"/>
      <c r="L2235" s="231"/>
    </row>
    <row r="2236" spans="1:12" ht="46.5">
      <c r="A2236" s="222">
        <v>2234</v>
      </c>
      <c r="B2236" s="223" t="s">
        <v>9576</v>
      </c>
      <c r="C2236" s="224"/>
      <c r="D2236" s="224">
        <f>2012-1939</f>
        <v>73</v>
      </c>
      <c r="E2236" s="225">
        <v>14417</v>
      </c>
      <c r="F2236" s="226">
        <v>3206024</v>
      </c>
      <c r="G2236" s="227">
        <v>984623472</v>
      </c>
      <c r="H2236" s="223" t="s">
        <v>9240</v>
      </c>
      <c r="I2236" s="228" t="s">
        <v>9577</v>
      </c>
      <c r="J2236" s="229" t="s">
        <v>9231</v>
      </c>
      <c r="K2236" s="230" t="s">
        <v>9361</v>
      </c>
      <c r="L2236" s="231">
        <v>982845908</v>
      </c>
    </row>
    <row r="2237" spans="1:12" ht="91.5">
      <c r="A2237" s="222">
        <v>2235</v>
      </c>
      <c r="B2237" s="223" t="s">
        <v>9578</v>
      </c>
      <c r="C2237" s="224"/>
      <c r="D2237" s="224">
        <f>2012-1922</f>
        <v>90</v>
      </c>
      <c r="E2237" s="225">
        <v>8307</v>
      </c>
      <c r="F2237" s="232">
        <v>3310438</v>
      </c>
      <c r="G2237" s="227" t="s">
        <v>9579</v>
      </c>
      <c r="H2237" s="230" t="s">
        <v>9580</v>
      </c>
      <c r="I2237" s="233" t="s">
        <v>9581</v>
      </c>
      <c r="J2237" s="229" t="s">
        <v>9231</v>
      </c>
      <c r="K2237" s="230"/>
      <c r="L2237" s="231"/>
    </row>
    <row r="2238" spans="1:12" ht="57.75">
      <c r="A2238" s="222">
        <v>2236</v>
      </c>
      <c r="B2238" s="223" t="s">
        <v>9582</v>
      </c>
      <c r="C2238" s="224"/>
      <c r="D2238" s="224">
        <f>2012-1925</f>
        <v>87</v>
      </c>
      <c r="E2238" s="225">
        <v>9157</v>
      </c>
      <c r="F2238" s="226">
        <v>3335305</v>
      </c>
      <c r="G2238" s="227" t="s">
        <v>9583</v>
      </c>
      <c r="H2238" s="223" t="s">
        <v>9240</v>
      </c>
      <c r="I2238" s="228" t="s">
        <v>9584</v>
      </c>
      <c r="J2238" s="229" t="s">
        <v>9231</v>
      </c>
      <c r="K2238" s="230" t="s">
        <v>9585</v>
      </c>
      <c r="L2238" s="231" t="s">
        <v>9583</v>
      </c>
    </row>
    <row r="2239" spans="1:12" ht="249">
      <c r="A2239" s="222">
        <v>2237</v>
      </c>
      <c r="B2239" s="223" t="s">
        <v>9586</v>
      </c>
      <c r="C2239" s="224" t="s">
        <v>588</v>
      </c>
      <c r="D2239" s="234">
        <f>2012-1932</f>
        <v>80</v>
      </c>
      <c r="E2239" s="225">
        <v>11820</v>
      </c>
      <c r="F2239" s="232">
        <v>3342877</v>
      </c>
      <c r="G2239" s="227">
        <v>981912765</v>
      </c>
      <c r="H2239" s="230" t="s">
        <v>9421</v>
      </c>
      <c r="I2239" s="233" t="s">
        <v>9587</v>
      </c>
      <c r="J2239" s="229" t="s">
        <v>9231</v>
      </c>
      <c r="K2239" s="230" t="s">
        <v>9423</v>
      </c>
      <c r="L2239" s="231">
        <v>983402536</v>
      </c>
    </row>
    <row r="2240" spans="1:12" ht="282.75">
      <c r="A2240" s="222">
        <v>2238</v>
      </c>
      <c r="B2240" s="223" t="s">
        <v>9588</v>
      </c>
      <c r="C2240" s="224" t="s">
        <v>482</v>
      </c>
      <c r="D2240" s="224">
        <f>2012-1936</f>
        <v>76</v>
      </c>
      <c r="E2240" s="225">
        <v>13320</v>
      </c>
      <c r="F2240" s="226">
        <v>3468630</v>
      </c>
      <c r="G2240" s="227" t="s">
        <v>9589</v>
      </c>
      <c r="H2240" s="223" t="s">
        <v>6605</v>
      </c>
      <c r="I2240" s="228" t="s">
        <v>9590</v>
      </c>
      <c r="J2240" s="229" t="s">
        <v>9231</v>
      </c>
      <c r="K2240" s="230" t="s">
        <v>9591</v>
      </c>
      <c r="L2240" s="231" t="s">
        <v>9592</v>
      </c>
    </row>
    <row r="2241" spans="1:12" ht="69">
      <c r="A2241" s="222">
        <v>2239</v>
      </c>
      <c r="B2241" s="223" t="s">
        <v>9593</v>
      </c>
      <c r="C2241" s="224"/>
      <c r="D2241" s="224">
        <f>2012-1942</f>
        <v>70</v>
      </c>
      <c r="E2241" s="225">
        <v>15489</v>
      </c>
      <c r="F2241" s="226">
        <v>3555041</v>
      </c>
      <c r="G2241" s="227" t="s">
        <v>9594</v>
      </c>
      <c r="H2241" s="223" t="s">
        <v>9595</v>
      </c>
      <c r="I2241" s="228" t="s">
        <v>9596</v>
      </c>
      <c r="J2241" s="229" t="s">
        <v>9231</v>
      </c>
      <c r="K2241" s="230" t="s">
        <v>9597</v>
      </c>
      <c r="L2241" s="231" t="s">
        <v>9594</v>
      </c>
    </row>
    <row r="2242" spans="1:12" ht="125.25">
      <c r="A2242" s="222">
        <v>2240</v>
      </c>
      <c r="B2242" s="223" t="s">
        <v>9598</v>
      </c>
      <c r="C2242" s="224"/>
      <c r="D2242" s="224">
        <f>2012-1936</f>
        <v>76</v>
      </c>
      <c r="E2242" s="225">
        <v>13366</v>
      </c>
      <c r="F2242" s="226">
        <v>3735407</v>
      </c>
      <c r="G2242" s="227" t="s">
        <v>9599</v>
      </c>
      <c r="H2242" s="223" t="s">
        <v>9600</v>
      </c>
      <c r="I2242" s="228" t="s">
        <v>9601</v>
      </c>
      <c r="J2242" s="229" t="s">
        <v>9231</v>
      </c>
      <c r="K2242" s="230"/>
      <c r="L2242" s="231"/>
    </row>
    <row r="2243" spans="1:12" ht="80.25">
      <c r="A2243" s="222">
        <v>2241</v>
      </c>
      <c r="B2243" s="223" t="s">
        <v>9602</v>
      </c>
      <c r="C2243" s="224"/>
      <c r="D2243" s="224">
        <f>2012-1923</f>
        <v>89</v>
      </c>
      <c r="E2243" s="225">
        <v>8515</v>
      </c>
      <c r="F2243" s="226">
        <v>3977991</v>
      </c>
      <c r="G2243" s="227">
        <v>981995867</v>
      </c>
      <c r="H2243" s="223" t="s">
        <v>9603</v>
      </c>
      <c r="I2243" s="228" t="s">
        <v>9604</v>
      </c>
      <c r="J2243" s="229" t="s">
        <v>9231</v>
      </c>
      <c r="K2243" s="230"/>
      <c r="L2243" s="231"/>
    </row>
    <row r="2244" spans="1:12" ht="35.25">
      <c r="A2244" s="222">
        <v>2242</v>
      </c>
      <c r="B2244" s="223" t="s">
        <v>9605</v>
      </c>
      <c r="C2244" s="224"/>
      <c r="D2244" s="224">
        <f>2012-1922</f>
        <v>90</v>
      </c>
      <c r="E2244" s="225">
        <v>8223</v>
      </c>
      <c r="F2244" s="231">
        <v>4126138</v>
      </c>
      <c r="G2244" s="227" t="s">
        <v>9606</v>
      </c>
      <c r="H2244" s="223" t="s">
        <v>9607</v>
      </c>
      <c r="I2244" s="228" t="s">
        <v>9608</v>
      </c>
      <c r="J2244" s="229" t="s">
        <v>9231</v>
      </c>
      <c r="K2244" s="224"/>
      <c r="L2244" s="231"/>
    </row>
    <row r="2245" spans="1:12" ht="24">
      <c r="A2245" s="222">
        <v>2243</v>
      </c>
      <c r="B2245" s="223" t="s">
        <v>9609</v>
      </c>
      <c r="C2245" s="224" t="s">
        <v>9610</v>
      </c>
      <c r="D2245" s="224">
        <v>66</v>
      </c>
      <c r="E2245" s="225">
        <v>17065</v>
      </c>
      <c r="F2245" s="232">
        <v>5202997</v>
      </c>
      <c r="G2245" s="227" t="s">
        <v>9611</v>
      </c>
      <c r="H2245" s="230" t="s">
        <v>9612</v>
      </c>
      <c r="I2245" s="228" t="s">
        <v>9613</v>
      </c>
      <c r="J2245" s="229" t="s">
        <v>9231</v>
      </c>
      <c r="K2245" s="230" t="s">
        <v>9614</v>
      </c>
      <c r="L2245" s="231" t="s">
        <v>9615</v>
      </c>
    </row>
    <row r="2246" spans="1:12" ht="147.75">
      <c r="A2246" s="222">
        <v>2244</v>
      </c>
      <c r="B2246" s="223" t="s">
        <v>9616</v>
      </c>
      <c r="C2246" s="224"/>
      <c r="D2246" s="224">
        <f>2012-1930</f>
        <v>82</v>
      </c>
      <c r="E2246" s="225">
        <v>11176</v>
      </c>
      <c r="F2246" s="232">
        <v>5897736</v>
      </c>
      <c r="G2246" s="227" t="s">
        <v>9617</v>
      </c>
      <c r="H2246" s="230" t="s">
        <v>9618</v>
      </c>
      <c r="I2246" s="233" t="s">
        <v>9619</v>
      </c>
      <c r="J2246" s="229" t="s">
        <v>9231</v>
      </c>
      <c r="K2246" s="230"/>
      <c r="L2246" s="231"/>
    </row>
    <row r="2247" spans="1:12" ht="147.75">
      <c r="A2247" s="222">
        <v>2245</v>
      </c>
      <c r="B2247" s="223" t="s">
        <v>9620</v>
      </c>
      <c r="C2247" s="224"/>
      <c r="D2247" s="224">
        <f>2012-1937</f>
        <v>75</v>
      </c>
      <c r="E2247" s="225">
        <v>13695</v>
      </c>
      <c r="F2247" s="226">
        <v>5960710</v>
      </c>
      <c r="G2247" s="227" t="s">
        <v>9621</v>
      </c>
      <c r="H2247" s="223" t="s">
        <v>613</v>
      </c>
      <c r="I2247" s="228" t="s">
        <v>9622</v>
      </c>
      <c r="J2247" s="229" t="s">
        <v>9231</v>
      </c>
      <c r="K2247" s="230" t="s">
        <v>9623</v>
      </c>
      <c r="L2247" s="231" t="s">
        <v>9621</v>
      </c>
    </row>
    <row r="2248" spans="1:12" ht="35.25">
      <c r="A2248" s="222">
        <v>2246</v>
      </c>
      <c r="B2248" s="223" t="s">
        <v>9624</v>
      </c>
      <c r="C2248" s="224"/>
      <c r="D2248" s="224">
        <f>2012-1943</f>
        <v>69</v>
      </c>
      <c r="E2248" s="225">
        <v>15714</v>
      </c>
      <c r="F2248" s="226">
        <v>6101387</v>
      </c>
      <c r="G2248" s="227" t="s">
        <v>9625</v>
      </c>
      <c r="H2248" s="223" t="s">
        <v>9626</v>
      </c>
      <c r="I2248" s="228" t="s">
        <v>7745</v>
      </c>
      <c r="J2248" s="229" t="s">
        <v>9231</v>
      </c>
      <c r="K2248" s="230"/>
      <c r="L2248" s="231"/>
    </row>
    <row r="2249" spans="1:12" ht="46.5">
      <c r="A2249" s="222">
        <v>2247</v>
      </c>
      <c r="B2249" s="223" t="s">
        <v>9627</v>
      </c>
      <c r="C2249" s="224" t="s">
        <v>9628</v>
      </c>
      <c r="D2249" s="224">
        <f>2012-1938</f>
        <v>74</v>
      </c>
      <c r="E2249" s="225">
        <v>14033</v>
      </c>
      <c r="F2249" s="226">
        <v>6249672</v>
      </c>
      <c r="G2249" s="227">
        <v>984816673</v>
      </c>
      <c r="H2249" s="223" t="s">
        <v>9404</v>
      </c>
      <c r="I2249" s="228" t="s">
        <v>9405</v>
      </c>
      <c r="J2249" s="229" t="s">
        <v>9231</v>
      </c>
      <c r="K2249" s="230" t="s">
        <v>9406</v>
      </c>
      <c r="L2249" s="231">
        <v>981350140</v>
      </c>
    </row>
    <row r="2250" spans="1:12" ht="215.25">
      <c r="A2250" s="222">
        <v>2248</v>
      </c>
      <c r="B2250" s="223" t="s">
        <v>9629</v>
      </c>
      <c r="C2250" s="224" t="s">
        <v>564</v>
      </c>
      <c r="D2250" s="224">
        <f>2012-1942</f>
        <v>70</v>
      </c>
      <c r="E2250" s="225">
        <v>15703</v>
      </c>
      <c r="F2250" s="226">
        <v>6807855</v>
      </c>
      <c r="G2250" s="227" t="s">
        <v>9494</v>
      </c>
      <c r="H2250" s="223" t="s">
        <v>9495</v>
      </c>
      <c r="I2250" s="228" t="s">
        <v>9496</v>
      </c>
      <c r="J2250" s="229" t="s">
        <v>9231</v>
      </c>
      <c r="K2250" s="223" t="s">
        <v>9497</v>
      </c>
      <c r="L2250" s="228" t="s">
        <v>9498</v>
      </c>
    </row>
    <row r="2251" spans="1:12" ht="91.5">
      <c r="A2251" s="222">
        <v>2249</v>
      </c>
      <c r="B2251" s="223" t="s">
        <v>9630</v>
      </c>
      <c r="C2251" s="224"/>
      <c r="D2251" s="234">
        <f>2012-1940</f>
        <v>72</v>
      </c>
      <c r="E2251" s="225">
        <v>14644</v>
      </c>
      <c r="F2251" s="232">
        <v>1008464</v>
      </c>
      <c r="G2251" s="227"/>
      <c r="H2251" s="230" t="s">
        <v>9631</v>
      </c>
      <c r="I2251" s="233" t="s">
        <v>9632</v>
      </c>
      <c r="J2251" s="229" t="s">
        <v>7019</v>
      </c>
      <c r="K2251" s="230" t="s">
        <v>3174</v>
      </c>
      <c r="L2251" s="231">
        <v>985896414</v>
      </c>
    </row>
    <row r="2252" spans="1:12" ht="102.75">
      <c r="A2252" s="222">
        <v>2250</v>
      </c>
      <c r="B2252" s="223" t="s">
        <v>9633</v>
      </c>
      <c r="C2252" s="224"/>
      <c r="D2252" s="224">
        <f>2012-1942</f>
        <v>70</v>
      </c>
      <c r="E2252" s="225">
        <v>15365</v>
      </c>
      <c r="F2252" s="232">
        <v>1104689</v>
      </c>
      <c r="G2252" s="227"/>
      <c r="H2252" s="230" t="s">
        <v>9634</v>
      </c>
      <c r="I2252" s="233" t="s">
        <v>9635</v>
      </c>
      <c r="J2252" s="229" t="s">
        <v>544</v>
      </c>
      <c r="K2252" s="230"/>
      <c r="L2252" s="231"/>
    </row>
    <row r="2253" spans="1:12" ht="327.75">
      <c r="A2253" s="222">
        <v>2251</v>
      </c>
      <c r="B2253" s="223" t="s">
        <v>9636</v>
      </c>
      <c r="C2253" s="224" t="s">
        <v>577</v>
      </c>
      <c r="D2253" s="234">
        <f>2012-1942</f>
        <v>70</v>
      </c>
      <c r="E2253" s="225">
        <v>15520</v>
      </c>
      <c r="F2253" s="232">
        <v>2111945</v>
      </c>
      <c r="G2253" s="227">
        <v>981690022</v>
      </c>
      <c r="H2253" s="230" t="s">
        <v>9637</v>
      </c>
      <c r="I2253" s="233" t="s">
        <v>9638</v>
      </c>
      <c r="J2253" s="229" t="s">
        <v>9639</v>
      </c>
      <c r="K2253" s="230" t="s">
        <v>9640</v>
      </c>
      <c r="L2253" s="231">
        <v>981573735</v>
      </c>
    </row>
    <row r="2254" spans="1:12" ht="35.25">
      <c r="A2254" s="222">
        <v>2252</v>
      </c>
      <c r="B2254" s="223" t="s">
        <v>9641</v>
      </c>
      <c r="C2254" s="224"/>
      <c r="D2254" s="224">
        <v>71</v>
      </c>
      <c r="E2254" s="225">
        <v>15271</v>
      </c>
      <c r="F2254" s="232">
        <v>456559</v>
      </c>
      <c r="G2254" s="227" t="s">
        <v>9642</v>
      </c>
      <c r="H2254" s="230" t="s">
        <v>5748</v>
      </c>
      <c r="I2254" s="228" t="s">
        <v>9643</v>
      </c>
      <c r="J2254" s="229" t="s">
        <v>5748</v>
      </c>
      <c r="K2254" s="230" t="s">
        <v>9644</v>
      </c>
      <c r="L2254" s="231" t="s">
        <v>9645</v>
      </c>
    </row>
    <row r="2255" spans="1:12" ht="125.25">
      <c r="A2255" s="222">
        <v>2253</v>
      </c>
      <c r="B2255" s="223" t="s">
        <v>9646</v>
      </c>
      <c r="C2255" s="224"/>
      <c r="D2255" s="224">
        <f>2012-1946</f>
        <v>66</v>
      </c>
      <c r="E2255" s="225">
        <v>16988</v>
      </c>
      <c r="F2255" s="226">
        <v>1829538</v>
      </c>
      <c r="G2255" s="227" t="s">
        <v>9647</v>
      </c>
      <c r="H2255" s="223" t="s">
        <v>3558</v>
      </c>
      <c r="I2255" s="228" t="s">
        <v>9648</v>
      </c>
      <c r="J2255" s="229" t="s">
        <v>5748</v>
      </c>
      <c r="K2255" s="230" t="s">
        <v>9649</v>
      </c>
      <c r="L2255" s="231" t="s">
        <v>9647</v>
      </c>
    </row>
    <row r="2256" spans="1:12" ht="46.5">
      <c r="A2256" s="222">
        <v>2254</v>
      </c>
      <c r="B2256" s="223" t="s">
        <v>9650</v>
      </c>
      <c r="C2256" s="224"/>
      <c r="D2256" s="224">
        <f>2012-1945</f>
        <v>67</v>
      </c>
      <c r="E2256" s="225">
        <v>16588</v>
      </c>
      <c r="F2256" s="226">
        <v>2893697</v>
      </c>
      <c r="G2256" s="227" t="s">
        <v>9651</v>
      </c>
      <c r="H2256" s="223" t="s">
        <v>9652</v>
      </c>
      <c r="I2256" s="228" t="s">
        <v>9653</v>
      </c>
      <c r="J2256" s="229" t="s">
        <v>5748</v>
      </c>
      <c r="K2256" s="230"/>
      <c r="L2256" s="231"/>
    </row>
    <row r="2257" spans="1:12" ht="46.5">
      <c r="A2257" s="222">
        <v>2255</v>
      </c>
      <c r="B2257" s="223" t="s">
        <v>9654</v>
      </c>
      <c r="C2257" s="224"/>
      <c r="D2257" s="224">
        <f>2012-1929</f>
        <v>83</v>
      </c>
      <c r="E2257" s="225">
        <v>10946</v>
      </c>
      <c r="F2257" s="226">
        <v>78538</v>
      </c>
      <c r="G2257" s="227" t="s">
        <v>9655</v>
      </c>
      <c r="H2257" s="223" t="s">
        <v>9656</v>
      </c>
      <c r="I2257" s="228" t="s">
        <v>9657</v>
      </c>
      <c r="J2257" s="229" t="s">
        <v>2402</v>
      </c>
      <c r="K2257" s="230" t="s">
        <v>9658</v>
      </c>
      <c r="L2257" s="231" t="s">
        <v>9659</v>
      </c>
    </row>
    <row r="2258" spans="1:12" ht="46.5">
      <c r="A2258" s="222">
        <v>2256</v>
      </c>
      <c r="B2258" s="223" t="s">
        <v>9660</v>
      </c>
      <c r="C2258" s="224"/>
      <c r="D2258" s="224">
        <f>2012-1926</f>
        <v>86</v>
      </c>
      <c r="E2258" s="225">
        <v>9754</v>
      </c>
      <c r="F2258" s="226">
        <v>90914</v>
      </c>
      <c r="G2258" s="227" t="s">
        <v>9661</v>
      </c>
      <c r="H2258" s="223" t="s">
        <v>9662</v>
      </c>
      <c r="I2258" s="228" t="s">
        <v>9663</v>
      </c>
      <c r="J2258" s="229" t="s">
        <v>2402</v>
      </c>
      <c r="K2258" s="230"/>
      <c r="L2258" s="231"/>
    </row>
    <row r="2259" spans="1:12" ht="57.75">
      <c r="A2259" s="222">
        <v>2257</v>
      </c>
      <c r="B2259" s="223" t="s">
        <v>9664</v>
      </c>
      <c r="C2259" s="224"/>
      <c r="D2259" s="224">
        <v>78</v>
      </c>
      <c r="E2259" s="225">
        <v>12428</v>
      </c>
      <c r="F2259" s="232">
        <v>149572</v>
      </c>
      <c r="G2259" s="227" t="s">
        <v>9665</v>
      </c>
      <c r="H2259" s="230" t="s">
        <v>9666</v>
      </c>
      <c r="I2259" s="228" t="s">
        <v>9667</v>
      </c>
      <c r="J2259" s="229" t="s">
        <v>2402</v>
      </c>
      <c r="K2259" s="230"/>
      <c r="L2259" s="231"/>
    </row>
    <row r="2260" spans="1:12" ht="147.75">
      <c r="A2260" s="222">
        <v>2258</v>
      </c>
      <c r="B2260" s="223" t="s">
        <v>9668</v>
      </c>
      <c r="C2260" s="224" t="s">
        <v>9669</v>
      </c>
      <c r="D2260" s="224">
        <f>2012-1924</f>
        <v>88</v>
      </c>
      <c r="E2260" s="225">
        <v>8942</v>
      </c>
      <c r="F2260" s="226">
        <v>201295</v>
      </c>
      <c r="G2260" s="227" t="s">
        <v>1083</v>
      </c>
      <c r="H2260" s="223" t="s">
        <v>2402</v>
      </c>
      <c r="I2260" s="228" t="s">
        <v>9670</v>
      </c>
      <c r="J2260" s="229" t="s">
        <v>2402</v>
      </c>
      <c r="K2260" s="230" t="s">
        <v>9671</v>
      </c>
      <c r="L2260" s="231" t="s">
        <v>1083</v>
      </c>
    </row>
    <row r="2261" spans="1:12" ht="57.75">
      <c r="A2261" s="222">
        <v>2259</v>
      </c>
      <c r="B2261" s="223" t="s">
        <v>9672</v>
      </c>
      <c r="C2261" s="224" t="s">
        <v>2205</v>
      </c>
      <c r="D2261" s="224">
        <f>2012-1938</f>
        <v>74</v>
      </c>
      <c r="E2261" s="225">
        <v>14240</v>
      </c>
      <c r="F2261" s="226">
        <v>263354</v>
      </c>
      <c r="G2261" s="227" t="s">
        <v>9673</v>
      </c>
      <c r="H2261" s="223" t="s">
        <v>9674</v>
      </c>
      <c r="I2261" s="228" t="s">
        <v>9675</v>
      </c>
      <c r="J2261" s="229" t="s">
        <v>2402</v>
      </c>
      <c r="K2261" s="230" t="s">
        <v>9676</v>
      </c>
      <c r="L2261" s="231" t="s">
        <v>9673</v>
      </c>
    </row>
    <row r="2262" spans="1:12" ht="69">
      <c r="A2262" s="222">
        <v>2260</v>
      </c>
      <c r="B2262" s="223" t="s">
        <v>9677</v>
      </c>
      <c r="C2262" s="224"/>
      <c r="D2262" s="224">
        <f>2012-1937</f>
        <v>75</v>
      </c>
      <c r="E2262" s="225">
        <v>13724</v>
      </c>
      <c r="F2262" s="226">
        <v>268659</v>
      </c>
      <c r="G2262" s="227" t="s">
        <v>9678</v>
      </c>
      <c r="H2262" s="223" t="s">
        <v>9679</v>
      </c>
      <c r="I2262" s="228" t="s">
        <v>9680</v>
      </c>
      <c r="J2262" s="229" t="s">
        <v>2402</v>
      </c>
      <c r="K2262" s="230" t="s">
        <v>9681</v>
      </c>
      <c r="L2262" s="231" t="s">
        <v>9682</v>
      </c>
    </row>
    <row r="2263" spans="1:12" ht="35.25">
      <c r="A2263" s="222">
        <v>2261</v>
      </c>
      <c r="B2263" s="223" t="s">
        <v>9683</v>
      </c>
      <c r="C2263" s="224"/>
      <c r="D2263" s="224">
        <f>2012-1944</f>
        <v>68</v>
      </c>
      <c r="E2263" s="225">
        <v>16175</v>
      </c>
      <c r="F2263" s="226">
        <v>378462</v>
      </c>
      <c r="G2263" s="227" t="s">
        <v>9684</v>
      </c>
      <c r="H2263" s="223" t="s">
        <v>9685</v>
      </c>
      <c r="I2263" s="228" t="s">
        <v>9686</v>
      </c>
      <c r="J2263" s="229" t="s">
        <v>2402</v>
      </c>
      <c r="K2263" s="230" t="s">
        <v>9687</v>
      </c>
      <c r="L2263" s="231" t="s">
        <v>9688</v>
      </c>
    </row>
    <row r="2264" spans="1:12" ht="69">
      <c r="A2264" s="222">
        <v>2262</v>
      </c>
      <c r="B2264" s="223" t="s">
        <v>9689</v>
      </c>
      <c r="C2264" s="224"/>
      <c r="D2264" s="224">
        <f>2012-1940</f>
        <v>72</v>
      </c>
      <c r="E2264" s="225">
        <v>14739</v>
      </c>
      <c r="F2264" s="226">
        <v>527936</v>
      </c>
      <c r="G2264" s="227"/>
      <c r="H2264" s="223" t="s">
        <v>9690</v>
      </c>
      <c r="I2264" s="228" t="s">
        <v>9691</v>
      </c>
      <c r="J2264" s="229" t="s">
        <v>2402</v>
      </c>
      <c r="K2264" s="230"/>
      <c r="L2264" s="231"/>
    </row>
    <row r="2265" spans="1:12" ht="57.75">
      <c r="A2265" s="222">
        <v>2263</v>
      </c>
      <c r="B2265" s="223" t="s">
        <v>9692</v>
      </c>
      <c r="C2265" s="224" t="s">
        <v>9693</v>
      </c>
      <c r="D2265" s="224">
        <f>2012-1939</f>
        <v>73</v>
      </c>
      <c r="E2265" s="225">
        <v>14525</v>
      </c>
      <c r="F2265" s="226">
        <v>572828</v>
      </c>
      <c r="G2265" s="227" t="s">
        <v>9673</v>
      </c>
      <c r="H2265" s="223" t="s">
        <v>9674</v>
      </c>
      <c r="I2265" s="228" t="s">
        <v>9675</v>
      </c>
      <c r="J2265" s="229" t="s">
        <v>2402</v>
      </c>
      <c r="K2265" s="230" t="s">
        <v>9676</v>
      </c>
      <c r="L2265" s="231" t="s">
        <v>9673</v>
      </c>
    </row>
    <row r="2266" spans="1:12" ht="46.5">
      <c r="A2266" s="222">
        <v>2264</v>
      </c>
      <c r="B2266" s="223" t="s">
        <v>9694</v>
      </c>
      <c r="C2266" s="224"/>
      <c r="D2266" s="224">
        <f>2012-1922</f>
        <v>90</v>
      </c>
      <c r="E2266" s="225">
        <v>8232</v>
      </c>
      <c r="F2266" s="226">
        <v>586635</v>
      </c>
      <c r="G2266" s="227" t="s">
        <v>9695</v>
      </c>
      <c r="H2266" s="223" t="s">
        <v>9696</v>
      </c>
      <c r="I2266" s="228" t="s">
        <v>9697</v>
      </c>
      <c r="J2266" s="229" t="s">
        <v>2402</v>
      </c>
      <c r="K2266" s="230" t="s">
        <v>9698</v>
      </c>
      <c r="L2266" s="231" t="s">
        <v>9695</v>
      </c>
    </row>
    <row r="2267" spans="1:12" ht="46.5">
      <c r="A2267" s="222">
        <v>2265</v>
      </c>
      <c r="B2267" s="223" t="s">
        <v>9699</v>
      </c>
      <c r="C2267" s="224"/>
      <c r="D2267" s="224">
        <f>2012-1946</f>
        <v>66</v>
      </c>
      <c r="E2267" s="225">
        <v>16848</v>
      </c>
      <c r="F2267" s="226">
        <v>655339</v>
      </c>
      <c r="G2267" s="227">
        <v>982373540</v>
      </c>
      <c r="H2267" s="223" t="s">
        <v>9700</v>
      </c>
      <c r="I2267" s="228" t="s">
        <v>2588</v>
      </c>
      <c r="J2267" s="229" t="s">
        <v>2402</v>
      </c>
      <c r="K2267" s="230"/>
      <c r="L2267" s="231"/>
    </row>
    <row r="2268" spans="1:12" ht="46.5">
      <c r="A2268" s="222">
        <v>2266</v>
      </c>
      <c r="B2268" s="223" t="s">
        <v>9701</v>
      </c>
      <c r="C2268" s="224"/>
      <c r="D2268" s="224">
        <f>2012-1940</f>
        <v>72</v>
      </c>
      <c r="E2268" s="225">
        <v>14826</v>
      </c>
      <c r="F2268" s="226">
        <v>927791</v>
      </c>
      <c r="G2268" s="227">
        <v>647038</v>
      </c>
      <c r="H2268" s="223" t="s">
        <v>9702</v>
      </c>
      <c r="I2268" s="228" t="s">
        <v>9703</v>
      </c>
      <c r="J2268" s="229" t="s">
        <v>2402</v>
      </c>
      <c r="K2268" s="230" t="s">
        <v>9704</v>
      </c>
      <c r="L2268" s="231">
        <v>647035</v>
      </c>
    </row>
    <row r="2269" spans="1:12" ht="114">
      <c r="A2269" s="222">
        <v>2267</v>
      </c>
      <c r="B2269" s="223" t="s">
        <v>9705</v>
      </c>
      <c r="C2269" s="224"/>
      <c r="D2269" s="224">
        <f>2012-1941</f>
        <v>71</v>
      </c>
      <c r="E2269" s="225">
        <v>15089</v>
      </c>
      <c r="F2269" s="226">
        <v>1324679</v>
      </c>
      <c r="G2269" s="227"/>
      <c r="H2269" s="223" t="s">
        <v>5405</v>
      </c>
      <c r="I2269" s="228" t="s">
        <v>9706</v>
      </c>
      <c r="J2269" s="229" t="s">
        <v>2402</v>
      </c>
      <c r="K2269" s="230"/>
      <c r="L2269" s="231"/>
    </row>
    <row r="2270" spans="1:12" ht="69">
      <c r="A2270" s="222">
        <v>2268</v>
      </c>
      <c r="B2270" s="223" t="s">
        <v>9707</v>
      </c>
      <c r="C2270" s="224"/>
      <c r="D2270" s="224">
        <f>2012-1938</f>
        <v>74</v>
      </c>
      <c r="E2270" s="225">
        <v>14060</v>
      </c>
      <c r="F2270" s="226">
        <v>1480055</v>
      </c>
      <c r="G2270" s="227" t="s">
        <v>9708</v>
      </c>
      <c r="H2270" s="223" t="s">
        <v>9690</v>
      </c>
      <c r="I2270" s="228" t="s">
        <v>9691</v>
      </c>
      <c r="J2270" s="229" t="s">
        <v>2402</v>
      </c>
      <c r="K2270" s="230"/>
      <c r="L2270" s="231"/>
    </row>
    <row r="2271" spans="1:12" ht="46.5">
      <c r="A2271" s="222">
        <v>2269</v>
      </c>
      <c r="B2271" s="223" t="s">
        <v>9709</v>
      </c>
      <c r="C2271" s="224" t="s">
        <v>612</v>
      </c>
      <c r="D2271" s="224">
        <f>2012-1931</f>
        <v>81</v>
      </c>
      <c r="E2271" s="225">
        <v>11538</v>
      </c>
      <c r="F2271" s="226">
        <v>1502913</v>
      </c>
      <c r="G2271" s="227">
        <v>981286081</v>
      </c>
      <c r="H2271" s="223" t="s">
        <v>9710</v>
      </c>
      <c r="I2271" s="228" t="s">
        <v>9711</v>
      </c>
      <c r="J2271" s="229" t="s">
        <v>2402</v>
      </c>
      <c r="K2271" s="230" t="s">
        <v>9712</v>
      </c>
      <c r="L2271" s="231">
        <v>985893768</v>
      </c>
    </row>
    <row r="2272" spans="1:12" ht="125.25">
      <c r="A2272" s="222">
        <v>2270</v>
      </c>
      <c r="B2272" s="223" t="s">
        <v>9713</v>
      </c>
      <c r="C2272" s="224"/>
      <c r="D2272" s="224">
        <f>2012-1938</f>
        <v>74</v>
      </c>
      <c r="E2272" s="225">
        <v>14010</v>
      </c>
      <c r="F2272" s="232">
        <v>1541741</v>
      </c>
      <c r="G2272" s="266"/>
      <c r="H2272" s="230" t="s">
        <v>9714</v>
      </c>
      <c r="I2272" s="267" t="s">
        <v>9715</v>
      </c>
      <c r="J2272" s="229" t="s">
        <v>2402</v>
      </c>
      <c r="K2272" s="230"/>
      <c r="L2272" s="231"/>
    </row>
    <row r="2273" spans="1:12" ht="159">
      <c r="A2273" s="222">
        <v>2271</v>
      </c>
      <c r="B2273" s="223" t="s">
        <v>9716</v>
      </c>
      <c r="C2273" s="224"/>
      <c r="D2273" s="234">
        <f>2012-1945</f>
        <v>67</v>
      </c>
      <c r="E2273" s="225">
        <v>16730</v>
      </c>
      <c r="F2273" s="232">
        <v>1593854</v>
      </c>
      <c r="G2273" s="227">
        <v>981779850</v>
      </c>
      <c r="H2273" s="230" t="s">
        <v>9717</v>
      </c>
      <c r="I2273" s="233" t="s">
        <v>9718</v>
      </c>
      <c r="J2273" s="229" t="s">
        <v>2402</v>
      </c>
      <c r="K2273" s="230" t="s">
        <v>9719</v>
      </c>
      <c r="L2273" s="231" t="s">
        <v>9720</v>
      </c>
    </row>
    <row r="2274" spans="1:12" ht="46.5">
      <c r="A2274" s="222">
        <v>2272</v>
      </c>
      <c r="B2274" s="223" t="s">
        <v>9721</v>
      </c>
      <c r="C2274" s="224"/>
      <c r="D2274" s="224">
        <f>2012-1946</f>
        <v>66</v>
      </c>
      <c r="E2274" s="225">
        <v>17073</v>
      </c>
      <c r="F2274" s="226">
        <v>1686937</v>
      </c>
      <c r="G2274" s="227">
        <v>982373540</v>
      </c>
      <c r="H2274" s="223" t="s">
        <v>9722</v>
      </c>
      <c r="I2274" s="228" t="s">
        <v>2588</v>
      </c>
      <c r="J2274" s="229" t="s">
        <v>2402</v>
      </c>
      <c r="K2274" s="230"/>
      <c r="L2274" s="231"/>
    </row>
    <row r="2275" spans="1:12" ht="147.75">
      <c r="A2275" s="222">
        <v>2273</v>
      </c>
      <c r="B2275" s="223" t="s">
        <v>9723</v>
      </c>
      <c r="C2275" s="224"/>
      <c r="D2275" s="234">
        <f>2012-1926</f>
        <v>86</v>
      </c>
      <c r="E2275" s="225">
        <v>9654</v>
      </c>
      <c r="F2275" s="235">
        <v>2096643</v>
      </c>
      <c r="G2275" s="227"/>
      <c r="H2275" s="230" t="s">
        <v>9724</v>
      </c>
      <c r="I2275" s="233" t="s">
        <v>9725</v>
      </c>
      <c r="J2275" s="229" t="s">
        <v>2402</v>
      </c>
      <c r="K2275" s="224"/>
      <c r="L2275" s="231"/>
    </row>
    <row r="2276" spans="1:12" ht="57.75">
      <c r="A2276" s="222">
        <v>2274</v>
      </c>
      <c r="B2276" s="223" t="s">
        <v>9726</v>
      </c>
      <c r="C2276" s="224"/>
      <c r="D2276" s="224">
        <f>2012-1934</f>
        <v>78</v>
      </c>
      <c r="E2276" s="225">
        <v>12693</v>
      </c>
      <c r="F2276" s="231">
        <v>2338114</v>
      </c>
      <c r="G2276" s="227">
        <v>983739148</v>
      </c>
      <c r="H2276" s="223" t="s">
        <v>9727</v>
      </c>
      <c r="I2276" s="228" t="s">
        <v>9728</v>
      </c>
      <c r="J2276" s="229" t="s">
        <v>2402</v>
      </c>
      <c r="K2276" s="224"/>
      <c r="L2276" s="231"/>
    </row>
    <row r="2277" spans="1:12" ht="46.5">
      <c r="A2277" s="222">
        <v>2275</v>
      </c>
      <c r="B2277" s="223" t="s">
        <v>9729</v>
      </c>
      <c r="C2277" s="224"/>
      <c r="D2277" s="224">
        <f>2012-1935</f>
        <v>77</v>
      </c>
      <c r="E2277" s="225">
        <v>12846</v>
      </c>
      <c r="F2277" s="226">
        <v>2503118</v>
      </c>
      <c r="G2277" s="227" t="s">
        <v>9730</v>
      </c>
      <c r="H2277" s="223" t="s">
        <v>9731</v>
      </c>
      <c r="I2277" s="228" t="s">
        <v>9732</v>
      </c>
      <c r="J2277" s="229" t="s">
        <v>2402</v>
      </c>
      <c r="K2277" s="230" t="s">
        <v>9733</v>
      </c>
      <c r="L2277" s="231" t="s">
        <v>9730</v>
      </c>
    </row>
    <row r="2278" spans="1:12" ht="114">
      <c r="A2278" s="222">
        <v>2276</v>
      </c>
      <c r="B2278" s="223" t="s">
        <v>9734</v>
      </c>
      <c r="C2278" s="224"/>
      <c r="D2278" s="224">
        <f>2012-1929</f>
        <v>83</v>
      </c>
      <c r="E2278" s="225">
        <v>10636</v>
      </c>
      <c r="F2278" s="226">
        <v>2596841</v>
      </c>
      <c r="G2278" s="227">
        <v>21644424</v>
      </c>
      <c r="H2278" s="223" t="s">
        <v>9735</v>
      </c>
      <c r="I2278" s="228" t="s">
        <v>9736</v>
      </c>
      <c r="J2278" s="229" t="s">
        <v>2402</v>
      </c>
      <c r="K2278" s="230" t="s">
        <v>9737</v>
      </c>
      <c r="L2278" s="231">
        <v>21640875</v>
      </c>
    </row>
    <row r="2279" spans="1:12" ht="159">
      <c r="A2279" s="222">
        <v>2277</v>
      </c>
      <c r="B2279" s="223" t="s">
        <v>9738</v>
      </c>
      <c r="C2279" s="224"/>
      <c r="D2279" s="224">
        <f>2012-1947</f>
        <v>65</v>
      </c>
      <c r="E2279" s="225">
        <v>17240</v>
      </c>
      <c r="F2279" s="226">
        <v>502192</v>
      </c>
      <c r="G2279" s="227">
        <v>655136</v>
      </c>
      <c r="H2279" s="223" t="s">
        <v>9739</v>
      </c>
      <c r="I2279" s="228" t="s">
        <v>9740</v>
      </c>
      <c r="J2279" s="229" t="s">
        <v>9741</v>
      </c>
      <c r="K2279" s="223" t="s">
        <v>9742</v>
      </c>
      <c r="L2279" s="228" t="s">
        <v>9743</v>
      </c>
    </row>
    <row r="2280" spans="1:12" ht="147.75">
      <c r="A2280" s="222">
        <v>2278</v>
      </c>
      <c r="B2280" s="223" t="s">
        <v>9744</v>
      </c>
      <c r="C2280" s="224"/>
      <c r="D2280" s="224">
        <f>2012-1936</f>
        <v>76</v>
      </c>
      <c r="E2280" s="225">
        <v>13509</v>
      </c>
      <c r="F2280" s="226">
        <v>1291892</v>
      </c>
      <c r="G2280" s="227"/>
      <c r="H2280" s="223" t="s">
        <v>9739</v>
      </c>
      <c r="I2280" s="228" t="s">
        <v>9745</v>
      </c>
      <c r="J2280" s="229" t="s">
        <v>9741</v>
      </c>
      <c r="K2280" s="223" t="s">
        <v>9746</v>
      </c>
      <c r="L2280" s="228">
        <v>640438</v>
      </c>
    </row>
    <row r="2281" spans="1:12" ht="237.75">
      <c r="A2281" s="222">
        <v>2279</v>
      </c>
      <c r="B2281" s="223" t="s">
        <v>9747</v>
      </c>
      <c r="C2281" s="224" t="s">
        <v>580</v>
      </c>
      <c r="D2281" s="224">
        <f>2012-1944</f>
        <v>68</v>
      </c>
      <c r="E2281" s="225">
        <v>16098</v>
      </c>
      <c r="F2281" s="226">
        <v>1371847</v>
      </c>
      <c r="G2281" s="227" t="s">
        <v>9748</v>
      </c>
      <c r="H2281" s="223" t="s">
        <v>9749</v>
      </c>
      <c r="I2281" s="228" t="s">
        <v>9750</v>
      </c>
      <c r="J2281" s="229" t="s">
        <v>9741</v>
      </c>
      <c r="K2281" s="223" t="s">
        <v>9751</v>
      </c>
      <c r="L2281" s="228" t="s">
        <v>9748</v>
      </c>
    </row>
    <row r="2282" spans="1:12" ht="57.75">
      <c r="A2282" s="222">
        <v>2280</v>
      </c>
      <c r="B2282" s="223" t="s">
        <v>9752</v>
      </c>
      <c r="C2282" s="224" t="s">
        <v>9753</v>
      </c>
      <c r="D2282" s="224">
        <f>2012-1945</f>
        <v>67</v>
      </c>
      <c r="E2282" s="225">
        <v>16716</v>
      </c>
      <c r="F2282" s="232">
        <v>1218547</v>
      </c>
      <c r="G2282" s="227" t="s">
        <v>9754</v>
      </c>
      <c r="H2282" s="230" t="s">
        <v>8792</v>
      </c>
      <c r="I2282" s="233" t="s">
        <v>9755</v>
      </c>
      <c r="J2282" s="229" t="s">
        <v>9756</v>
      </c>
      <c r="K2282" s="230" t="s">
        <v>9757</v>
      </c>
      <c r="L2282" s="231" t="s">
        <v>9758</v>
      </c>
    </row>
    <row r="2283" spans="1:12" ht="46.5">
      <c r="A2283" s="222">
        <v>2281</v>
      </c>
      <c r="B2283" s="223" t="s">
        <v>9759</v>
      </c>
      <c r="C2283" s="224" t="s">
        <v>9760</v>
      </c>
      <c r="D2283" s="224">
        <v>75</v>
      </c>
      <c r="E2283" s="225">
        <v>13578</v>
      </c>
      <c r="F2283" s="232">
        <v>1541062</v>
      </c>
      <c r="G2283" s="227" t="s">
        <v>9761</v>
      </c>
      <c r="H2283" s="230" t="s">
        <v>9762</v>
      </c>
      <c r="I2283" s="228" t="s">
        <v>9763</v>
      </c>
      <c r="J2283" s="229" t="s">
        <v>9756</v>
      </c>
      <c r="K2283" s="230" t="s">
        <v>9764</v>
      </c>
      <c r="L2283" s="231" t="s">
        <v>9765</v>
      </c>
    </row>
    <row r="2284" spans="1:12" ht="46.5">
      <c r="A2284" s="222">
        <v>2282</v>
      </c>
      <c r="B2284" s="223" t="s">
        <v>9766</v>
      </c>
      <c r="C2284" s="224" t="s">
        <v>9767</v>
      </c>
      <c r="D2284" s="234">
        <f>2012-1942</f>
        <v>70</v>
      </c>
      <c r="E2284" s="225">
        <v>15604</v>
      </c>
      <c r="F2284" s="232">
        <v>1856953</v>
      </c>
      <c r="G2284" s="227"/>
      <c r="H2284" s="230" t="s">
        <v>9768</v>
      </c>
      <c r="I2284" s="233" t="s">
        <v>9769</v>
      </c>
      <c r="J2284" s="229" t="s">
        <v>9756</v>
      </c>
      <c r="K2284" s="230" t="s">
        <v>9770</v>
      </c>
      <c r="L2284" s="231">
        <v>983382872</v>
      </c>
    </row>
    <row r="2285" spans="1:12" ht="46.5">
      <c r="A2285" s="222">
        <v>2283</v>
      </c>
      <c r="B2285" s="223" t="s">
        <v>9771</v>
      </c>
      <c r="C2285" s="224" t="s">
        <v>9772</v>
      </c>
      <c r="D2285" s="234">
        <f>2012-1930</f>
        <v>82</v>
      </c>
      <c r="E2285" s="225">
        <v>10988</v>
      </c>
      <c r="F2285" s="232">
        <v>1926176</v>
      </c>
      <c r="G2285" s="227"/>
      <c r="H2285" s="230" t="s">
        <v>9768</v>
      </c>
      <c r="I2285" s="233" t="s">
        <v>9769</v>
      </c>
      <c r="J2285" s="229" t="s">
        <v>9756</v>
      </c>
      <c r="K2285" s="230" t="s">
        <v>9770</v>
      </c>
      <c r="L2285" s="231">
        <v>983382872</v>
      </c>
    </row>
    <row r="2286" spans="1:12" ht="24">
      <c r="A2286" s="222">
        <v>2284</v>
      </c>
      <c r="B2286" s="223" t="s">
        <v>9773</v>
      </c>
      <c r="C2286" s="224"/>
      <c r="D2286" s="224">
        <f>2012-1929</f>
        <v>83</v>
      </c>
      <c r="E2286" s="225">
        <v>10724</v>
      </c>
      <c r="F2286" s="232">
        <v>2087820</v>
      </c>
      <c r="G2286" s="227" t="s">
        <v>9774</v>
      </c>
      <c r="H2286" s="230" t="s">
        <v>8792</v>
      </c>
      <c r="I2286" s="233" t="s">
        <v>9775</v>
      </c>
      <c r="J2286" s="229" t="s">
        <v>9756</v>
      </c>
      <c r="K2286" s="230" t="s">
        <v>9776</v>
      </c>
      <c r="L2286" s="231" t="s">
        <v>9777</v>
      </c>
    </row>
    <row r="2287" spans="1:12" ht="46.5">
      <c r="A2287" s="222">
        <v>2285</v>
      </c>
      <c r="B2287" s="223" t="s">
        <v>9778</v>
      </c>
      <c r="C2287" s="224"/>
      <c r="D2287" s="224">
        <f>2012-1923</f>
        <v>89</v>
      </c>
      <c r="E2287" s="225">
        <v>8541</v>
      </c>
      <c r="F2287" s="226">
        <v>2172977</v>
      </c>
      <c r="G2287" s="227">
        <v>984292200</v>
      </c>
      <c r="H2287" s="223" t="s">
        <v>9779</v>
      </c>
      <c r="I2287" s="228" t="s">
        <v>9780</v>
      </c>
      <c r="J2287" s="229" t="s">
        <v>9756</v>
      </c>
      <c r="K2287" s="230"/>
      <c r="L2287" s="231"/>
    </row>
    <row r="2288" spans="1:12" ht="57.75">
      <c r="A2288" s="222">
        <v>2286</v>
      </c>
      <c r="B2288" s="223" t="s">
        <v>9781</v>
      </c>
      <c r="C2288" s="224" t="s">
        <v>2846</v>
      </c>
      <c r="D2288" s="224">
        <f>2012-1939</f>
        <v>73</v>
      </c>
      <c r="E2288" s="225">
        <v>14335</v>
      </c>
      <c r="F2288" s="232">
        <v>3450464</v>
      </c>
      <c r="G2288" s="227" t="s">
        <v>9782</v>
      </c>
      <c r="H2288" s="230" t="s">
        <v>8792</v>
      </c>
      <c r="I2288" s="233" t="s">
        <v>9783</v>
      </c>
      <c r="J2288" s="229" t="s">
        <v>9756</v>
      </c>
      <c r="K2288" s="230"/>
      <c r="L2288" s="231"/>
    </row>
    <row r="2289" spans="1:12" ht="35.25">
      <c r="A2289" s="222">
        <v>2287</v>
      </c>
      <c r="B2289" s="223" t="s">
        <v>9784</v>
      </c>
      <c r="C2289" s="224"/>
      <c r="D2289" s="224">
        <f>2012-1942</f>
        <v>70</v>
      </c>
      <c r="E2289" s="225">
        <v>15623</v>
      </c>
      <c r="F2289" s="226">
        <v>4871089</v>
      </c>
      <c r="G2289" s="227">
        <v>982871049</v>
      </c>
      <c r="H2289" s="223" t="s">
        <v>9779</v>
      </c>
      <c r="I2289" s="228" t="s">
        <v>9785</v>
      </c>
      <c r="J2289" s="229" t="s">
        <v>9756</v>
      </c>
      <c r="K2289" s="230"/>
      <c r="L2289" s="231"/>
    </row>
    <row r="2290" spans="1:12" ht="46.5">
      <c r="A2290" s="222">
        <v>2288</v>
      </c>
      <c r="B2290" s="223" t="s">
        <v>9786</v>
      </c>
      <c r="C2290" s="224"/>
      <c r="D2290" s="224">
        <f>2012-1946</f>
        <v>66</v>
      </c>
      <c r="E2290" s="225">
        <v>16858</v>
      </c>
      <c r="F2290" s="226">
        <v>1524931</v>
      </c>
      <c r="G2290" s="227" t="s">
        <v>9787</v>
      </c>
      <c r="H2290" s="223" t="s">
        <v>9788</v>
      </c>
      <c r="I2290" s="228" t="s">
        <v>9789</v>
      </c>
      <c r="J2290" s="229" t="s">
        <v>9790</v>
      </c>
      <c r="K2290" s="230" t="s">
        <v>9791</v>
      </c>
      <c r="L2290" s="231" t="s">
        <v>9792</v>
      </c>
    </row>
    <row r="2291" spans="1:12" ht="114">
      <c r="A2291" s="222">
        <v>2289</v>
      </c>
      <c r="B2291" s="223" t="s">
        <v>9793</v>
      </c>
      <c r="C2291" s="224"/>
      <c r="D2291" s="224">
        <f>2012-1932</f>
        <v>80</v>
      </c>
      <c r="E2291" s="225">
        <v>11803</v>
      </c>
      <c r="F2291" s="226">
        <v>570217</v>
      </c>
      <c r="G2291" s="227" t="s">
        <v>9794</v>
      </c>
      <c r="H2291" s="223" t="s">
        <v>9795</v>
      </c>
      <c r="I2291" s="228" t="s">
        <v>9796</v>
      </c>
      <c r="J2291" s="229" t="s">
        <v>9797</v>
      </c>
      <c r="K2291" s="223" t="s">
        <v>8020</v>
      </c>
      <c r="L2291" s="228" t="s">
        <v>8021</v>
      </c>
    </row>
    <row r="2292" spans="1:12" ht="46.5">
      <c r="A2292" s="222">
        <v>2290</v>
      </c>
      <c r="B2292" s="223" t="s">
        <v>9798</v>
      </c>
      <c r="C2292" s="224"/>
      <c r="D2292" s="224">
        <f>2012-1941</f>
        <v>71</v>
      </c>
      <c r="E2292" s="225">
        <v>15096</v>
      </c>
      <c r="F2292" s="226">
        <v>245589</v>
      </c>
      <c r="G2292" s="227"/>
      <c r="H2292" s="223" t="s">
        <v>3353</v>
      </c>
      <c r="I2292" s="228" t="s">
        <v>9799</v>
      </c>
      <c r="J2292" s="229" t="s">
        <v>9800</v>
      </c>
      <c r="K2292" s="230" t="s">
        <v>9801</v>
      </c>
      <c r="L2292" s="231" t="s">
        <v>9802</v>
      </c>
    </row>
    <row r="2293" spans="1:12" ht="102.75">
      <c r="A2293" s="222">
        <v>2291</v>
      </c>
      <c r="B2293" s="223" t="s">
        <v>9803</v>
      </c>
      <c r="C2293" s="224"/>
      <c r="D2293" s="224">
        <f>2012-1943</f>
        <v>69</v>
      </c>
      <c r="E2293" s="225">
        <v>16018</v>
      </c>
      <c r="F2293" s="232">
        <v>4162872</v>
      </c>
      <c r="G2293" s="227" t="s">
        <v>9804</v>
      </c>
      <c r="H2293" s="230" t="s">
        <v>9805</v>
      </c>
      <c r="I2293" s="233" t="s">
        <v>9806</v>
      </c>
      <c r="J2293" s="229" t="s">
        <v>9807</v>
      </c>
      <c r="K2293" s="230" t="s">
        <v>9808</v>
      </c>
      <c r="L2293" s="231" t="s">
        <v>9804</v>
      </c>
    </row>
    <row r="2294" spans="1:12" ht="57.75">
      <c r="A2294" s="222">
        <v>2292</v>
      </c>
      <c r="B2294" s="223" t="s">
        <v>9809</v>
      </c>
      <c r="C2294" s="224"/>
      <c r="D2294" s="224">
        <f>2012-1936</f>
        <v>76</v>
      </c>
      <c r="E2294" s="225">
        <v>13497</v>
      </c>
      <c r="F2294" s="226">
        <v>628562</v>
      </c>
      <c r="G2294" s="227">
        <v>694652</v>
      </c>
      <c r="H2294" s="223" t="s">
        <v>9810</v>
      </c>
      <c r="I2294" s="228" t="s">
        <v>9811</v>
      </c>
      <c r="J2294" s="229" t="s">
        <v>518</v>
      </c>
      <c r="K2294" s="230" t="s">
        <v>9812</v>
      </c>
      <c r="L2294" s="231">
        <v>694652</v>
      </c>
    </row>
    <row r="2295" spans="1:12" ht="46.5">
      <c r="A2295" s="222">
        <v>2293</v>
      </c>
      <c r="B2295" s="223" t="s">
        <v>9813</v>
      </c>
      <c r="C2295" s="224"/>
      <c r="D2295" s="224">
        <f>2012-1921</f>
        <v>91</v>
      </c>
      <c r="E2295" s="225">
        <v>7846</v>
      </c>
      <c r="F2295" s="226">
        <v>81970</v>
      </c>
      <c r="G2295" s="227"/>
      <c r="H2295" s="223" t="s">
        <v>9814</v>
      </c>
      <c r="I2295" s="228" t="s">
        <v>7153</v>
      </c>
      <c r="J2295" s="229" t="s">
        <v>518</v>
      </c>
      <c r="K2295" s="230"/>
      <c r="L2295" s="231"/>
    </row>
    <row r="2296" spans="1:12" ht="57.75">
      <c r="A2296" s="222">
        <v>2294</v>
      </c>
      <c r="B2296" s="223" t="s">
        <v>9815</v>
      </c>
      <c r="C2296" s="224"/>
      <c r="D2296" s="224">
        <f>2012-1933</f>
        <v>79</v>
      </c>
      <c r="E2296" s="225">
        <v>12335</v>
      </c>
      <c r="F2296" s="226">
        <v>198619</v>
      </c>
      <c r="G2296" s="227"/>
      <c r="H2296" s="223" t="s">
        <v>9816</v>
      </c>
      <c r="I2296" s="228" t="s">
        <v>9817</v>
      </c>
      <c r="J2296" s="229" t="s">
        <v>518</v>
      </c>
      <c r="K2296" s="230" t="s">
        <v>9818</v>
      </c>
      <c r="L2296" s="231">
        <v>648635</v>
      </c>
    </row>
    <row r="2297" spans="1:12" ht="46.5">
      <c r="A2297" s="222">
        <v>2295</v>
      </c>
      <c r="B2297" s="223" t="s">
        <v>9819</v>
      </c>
      <c r="C2297" s="224"/>
      <c r="D2297" s="224">
        <f>2012-1941</f>
        <v>71</v>
      </c>
      <c r="E2297" s="225">
        <v>15036</v>
      </c>
      <c r="F2297" s="226">
        <v>361885</v>
      </c>
      <c r="G2297" s="227"/>
      <c r="H2297" s="223" t="s">
        <v>9820</v>
      </c>
      <c r="I2297" s="228" t="s">
        <v>9821</v>
      </c>
      <c r="J2297" s="229" t="s">
        <v>518</v>
      </c>
      <c r="K2297" s="230"/>
      <c r="L2297" s="231">
        <v>648604</v>
      </c>
    </row>
    <row r="2298" spans="1:12" ht="24">
      <c r="A2298" s="222">
        <v>2296</v>
      </c>
      <c r="B2298" s="223" t="s">
        <v>9822</v>
      </c>
      <c r="C2298" s="224"/>
      <c r="D2298" s="224">
        <f>2012-1946</f>
        <v>66</v>
      </c>
      <c r="E2298" s="225">
        <v>17123</v>
      </c>
      <c r="F2298" s="226">
        <v>446391</v>
      </c>
      <c r="G2298" s="227">
        <v>971175406</v>
      </c>
      <c r="H2298" s="223" t="s">
        <v>9816</v>
      </c>
      <c r="I2298" s="228" t="s">
        <v>1456</v>
      </c>
      <c r="J2298" s="229" t="s">
        <v>518</v>
      </c>
      <c r="K2298" s="230" t="s">
        <v>9823</v>
      </c>
      <c r="L2298" s="231">
        <v>982156453</v>
      </c>
    </row>
    <row r="2299" spans="1:12" ht="69">
      <c r="A2299" s="222">
        <v>2297</v>
      </c>
      <c r="B2299" s="223" t="s">
        <v>9824</v>
      </c>
      <c r="C2299" s="224"/>
      <c r="D2299" s="224">
        <f>2012-1928</f>
        <v>84</v>
      </c>
      <c r="E2299" s="225">
        <v>10519</v>
      </c>
      <c r="F2299" s="226">
        <v>949656</v>
      </c>
      <c r="G2299" s="227"/>
      <c r="H2299" s="223" t="s">
        <v>9816</v>
      </c>
      <c r="I2299" s="228" t="s">
        <v>9825</v>
      </c>
      <c r="J2299" s="229" t="s">
        <v>518</v>
      </c>
      <c r="K2299" s="230" t="s">
        <v>9826</v>
      </c>
      <c r="L2299" s="231">
        <v>983930339</v>
      </c>
    </row>
    <row r="2300" spans="1:12" ht="24">
      <c r="A2300" s="222">
        <v>2298</v>
      </c>
      <c r="B2300" s="223" t="s">
        <v>9827</v>
      </c>
      <c r="C2300" s="224"/>
      <c r="D2300" s="224">
        <f>2012-1943</f>
        <v>69</v>
      </c>
      <c r="E2300" s="225">
        <v>15969</v>
      </c>
      <c r="F2300" s="226">
        <v>1237192</v>
      </c>
      <c r="G2300" s="227"/>
      <c r="H2300" s="223" t="s">
        <v>628</v>
      </c>
      <c r="I2300" s="228" t="s">
        <v>1456</v>
      </c>
      <c r="J2300" s="229" t="s">
        <v>518</v>
      </c>
      <c r="K2300" s="230" t="s">
        <v>9828</v>
      </c>
      <c r="L2300" s="231"/>
    </row>
    <row r="2301" spans="1:12" ht="46.5">
      <c r="A2301" s="222">
        <v>2299</v>
      </c>
      <c r="B2301" s="223" t="s">
        <v>9829</v>
      </c>
      <c r="C2301" s="224"/>
      <c r="D2301" s="224">
        <f>2012-1931</f>
        <v>81</v>
      </c>
      <c r="E2301" s="225">
        <v>11646</v>
      </c>
      <c r="F2301" s="226">
        <v>1572678</v>
      </c>
      <c r="G2301" s="227"/>
      <c r="H2301" s="223" t="s">
        <v>9830</v>
      </c>
      <c r="I2301" s="228" t="s">
        <v>9831</v>
      </c>
      <c r="J2301" s="229" t="s">
        <v>518</v>
      </c>
      <c r="K2301" s="230" t="s">
        <v>9832</v>
      </c>
      <c r="L2301" s="231"/>
    </row>
    <row r="2302" spans="1:12" ht="80.25">
      <c r="A2302" s="222">
        <v>2300</v>
      </c>
      <c r="B2302" s="223" t="s">
        <v>9833</v>
      </c>
      <c r="C2302" s="224"/>
      <c r="D2302" s="224">
        <f>2012-1937</f>
        <v>75</v>
      </c>
      <c r="E2302" s="225">
        <v>13798</v>
      </c>
      <c r="F2302" s="226">
        <v>1994912</v>
      </c>
      <c r="G2302" s="227"/>
      <c r="H2302" s="223" t="s">
        <v>9834</v>
      </c>
      <c r="I2302" s="228" t="s">
        <v>9835</v>
      </c>
      <c r="J2302" s="229" t="s">
        <v>518</v>
      </c>
      <c r="K2302" s="230" t="s">
        <v>9836</v>
      </c>
      <c r="L2302" s="231"/>
    </row>
    <row r="2303" spans="1:12" ht="159">
      <c r="A2303" s="222">
        <v>2301</v>
      </c>
      <c r="B2303" s="223" t="s">
        <v>9837</v>
      </c>
      <c r="C2303" s="224"/>
      <c r="D2303" s="224">
        <f>2012-1943</f>
        <v>69</v>
      </c>
      <c r="E2303" s="225">
        <v>15933</v>
      </c>
      <c r="F2303" s="226">
        <v>1998720</v>
      </c>
      <c r="G2303" s="227" t="s">
        <v>9838</v>
      </c>
      <c r="H2303" s="223" t="s">
        <v>9839</v>
      </c>
      <c r="I2303" s="228" t="s">
        <v>9840</v>
      </c>
      <c r="J2303" s="229" t="s">
        <v>518</v>
      </c>
      <c r="K2303" s="230"/>
      <c r="L2303" s="231"/>
    </row>
    <row r="2304" spans="1:12" ht="35.25">
      <c r="A2304" s="222">
        <v>2302</v>
      </c>
      <c r="B2304" s="223" t="s">
        <v>9841</v>
      </c>
      <c r="C2304" s="224"/>
      <c r="D2304" s="224">
        <f>2012-1947</f>
        <v>65</v>
      </c>
      <c r="E2304" s="225">
        <v>17339</v>
      </c>
      <c r="F2304" s="226">
        <v>2504453</v>
      </c>
      <c r="G2304" s="227"/>
      <c r="H2304" s="223" t="s">
        <v>628</v>
      </c>
      <c r="I2304" s="228" t="s">
        <v>9842</v>
      </c>
      <c r="J2304" s="229" t="s">
        <v>518</v>
      </c>
      <c r="K2304" s="230" t="s">
        <v>9843</v>
      </c>
      <c r="L2304" s="231">
        <v>984210438</v>
      </c>
    </row>
    <row r="2305" spans="1:12" ht="80.25">
      <c r="A2305" s="222">
        <v>2303</v>
      </c>
      <c r="B2305" s="223" t="s">
        <v>9844</v>
      </c>
      <c r="C2305" s="224"/>
      <c r="D2305" s="224">
        <f>2012-1932</f>
        <v>80</v>
      </c>
      <c r="E2305" s="225">
        <v>11949</v>
      </c>
      <c r="F2305" s="226">
        <v>1965479</v>
      </c>
      <c r="G2305" s="227" t="s">
        <v>9845</v>
      </c>
      <c r="H2305" s="223" t="s">
        <v>9846</v>
      </c>
      <c r="I2305" s="228" t="s">
        <v>9847</v>
      </c>
      <c r="J2305" s="229" t="s">
        <v>9848</v>
      </c>
      <c r="K2305" s="223" t="s">
        <v>9849</v>
      </c>
      <c r="L2305" s="228" t="s">
        <v>9845</v>
      </c>
    </row>
    <row r="2306" spans="1:12" ht="215.25">
      <c r="A2306" s="222">
        <v>2304</v>
      </c>
      <c r="B2306" s="223" t="s">
        <v>9850</v>
      </c>
      <c r="C2306" s="224" t="s">
        <v>9851</v>
      </c>
      <c r="D2306" s="234">
        <f>2012-1939</f>
        <v>73</v>
      </c>
      <c r="E2306" s="225">
        <v>14334</v>
      </c>
      <c r="F2306" s="232">
        <v>1409134</v>
      </c>
      <c r="G2306" s="227" t="s">
        <v>9852</v>
      </c>
      <c r="H2306" s="230" t="s">
        <v>9853</v>
      </c>
      <c r="I2306" s="233" t="s">
        <v>9854</v>
      </c>
      <c r="J2306" s="229" t="s">
        <v>9855</v>
      </c>
      <c r="K2306" s="230" t="s">
        <v>9856</v>
      </c>
      <c r="L2306" s="231">
        <v>961594008</v>
      </c>
    </row>
    <row r="2307" spans="1:12" ht="80.25">
      <c r="A2307" s="222">
        <v>2305</v>
      </c>
      <c r="B2307" s="223" t="s">
        <v>9857</v>
      </c>
      <c r="C2307" s="224" t="s">
        <v>9858</v>
      </c>
      <c r="D2307" s="224">
        <f>2012-1935</f>
        <v>77</v>
      </c>
      <c r="E2307" s="225">
        <v>13092</v>
      </c>
      <c r="F2307" s="226">
        <v>2169867</v>
      </c>
      <c r="G2307" s="227" t="s">
        <v>9859</v>
      </c>
      <c r="H2307" s="223" t="s">
        <v>9860</v>
      </c>
      <c r="I2307" s="228" t="s">
        <v>9861</v>
      </c>
      <c r="J2307" s="229" t="s">
        <v>9855</v>
      </c>
      <c r="K2307" s="230" t="s">
        <v>9862</v>
      </c>
      <c r="L2307" s="231" t="s">
        <v>9859</v>
      </c>
    </row>
    <row r="2308" spans="1:12" ht="46.5">
      <c r="A2308" s="222">
        <v>2306</v>
      </c>
      <c r="B2308" s="223" t="s">
        <v>9863</v>
      </c>
      <c r="C2308" s="224" t="s">
        <v>467</v>
      </c>
      <c r="D2308" s="224">
        <f>2012-1928</f>
        <v>84</v>
      </c>
      <c r="E2308" s="225">
        <v>10281</v>
      </c>
      <c r="F2308" s="226">
        <v>1017896</v>
      </c>
      <c r="G2308" s="227">
        <v>985831291</v>
      </c>
      <c r="H2308" s="223" t="s">
        <v>8443</v>
      </c>
      <c r="I2308" s="228" t="s">
        <v>9864</v>
      </c>
      <c r="J2308" s="229" t="s">
        <v>9865</v>
      </c>
      <c r="K2308" s="230" t="s">
        <v>4338</v>
      </c>
      <c r="L2308" s="231">
        <v>961913210</v>
      </c>
    </row>
    <row r="2309" spans="1:12" ht="57.75">
      <c r="A2309" s="222">
        <v>2307</v>
      </c>
      <c r="B2309" s="223" t="s">
        <v>9866</v>
      </c>
      <c r="C2309" s="224"/>
      <c r="D2309" s="224">
        <f>2012-1937</f>
        <v>75</v>
      </c>
      <c r="E2309" s="225">
        <v>13581</v>
      </c>
      <c r="F2309" s="226">
        <v>210682</v>
      </c>
      <c r="G2309" s="227"/>
      <c r="H2309" s="223" t="s">
        <v>9867</v>
      </c>
      <c r="I2309" s="228" t="s">
        <v>9868</v>
      </c>
      <c r="J2309" s="229" t="s">
        <v>9869</v>
      </c>
      <c r="K2309" s="230" t="s">
        <v>9870</v>
      </c>
      <c r="L2309" s="231">
        <v>647801</v>
      </c>
    </row>
    <row r="2310" spans="1:12" ht="114">
      <c r="A2310" s="222">
        <v>2308</v>
      </c>
      <c r="B2310" s="223" t="s">
        <v>9871</v>
      </c>
      <c r="C2310" s="224" t="s">
        <v>1318</v>
      </c>
      <c r="D2310" s="224">
        <f>2012-1946</f>
        <v>66</v>
      </c>
      <c r="E2310" s="225">
        <v>17089</v>
      </c>
      <c r="F2310" s="226">
        <v>449174</v>
      </c>
      <c r="G2310" s="227">
        <v>21644142</v>
      </c>
      <c r="H2310" s="223" t="s">
        <v>9872</v>
      </c>
      <c r="I2310" s="228" t="s">
        <v>9873</v>
      </c>
      <c r="J2310" s="229" t="s">
        <v>9869</v>
      </c>
      <c r="K2310" s="230" t="s">
        <v>9874</v>
      </c>
      <c r="L2310" s="231">
        <v>976380611</v>
      </c>
    </row>
    <row r="2311" spans="1:12" ht="271.5">
      <c r="A2311" s="222">
        <v>2309</v>
      </c>
      <c r="B2311" s="223" t="s">
        <v>9875</v>
      </c>
      <c r="C2311" s="224"/>
      <c r="D2311" s="234">
        <f>2012-1945</f>
        <v>67</v>
      </c>
      <c r="E2311" s="225">
        <v>16555</v>
      </c>
      <c r="F2311" s="232">
        <v>1370919</v>
      </c>
      <c r="G2311" s="227">
        <v>981319407</v>
      </c>
      <c r="H2311" s="230" t="s">
        <v>9876</v>
      </c>
      <c r="I2311" s="233" t="s">
        <v>9877</v>
      </c>
      <c r="J2311" s="229" t="s">
        <v>9869</v>
      </c>
      <c r="K2311" s="230" t="s">
        <v>4641</v>
      </c>
      <c r="L2311" s="231" t="s">
        <v>4642</v>
      </c>
    </row>
    <row r="2312" spans="1:12" ht="46.5">
      <c r="A2312" s="222">
        <v>2310</v>
      </c>
      <c r="B2312" s="223" t="s">
        <v>9878</v>
      </c>
      <c r="C2312" s="224"/>
      <c r="D2312" s="224">
        <f>2012-1939</f>
        <v>73</v>
      </c>
      <c r="E2312" s="225">
        <v>14307</v>
      </c>
      <c r="F2312" s="226">
        <v>1461921</v>
      </c>
      <c r="G2312" s="227">
        <v>984840735</v>
      </c>
      <c r="H2312" s="223" t="s">
        <v>9869</v>
      </c>
      <c r="I2312" s="228" t="s">
        <v>9879</v>
      </c>
      <c r="J2312" s="229" t="s">
        <v>9869</v>
      </c>
      <c r="K2312" s="230"/>
      <c r="L2312" s="231"/>
    </row>
    <row r="2313" spans="1:12" ht="80.25">
      <c r="A2313" s="222">
        <v>2311</v>
      </c>
      <c r="B2313" s="223" t="s">
        <v>9880</v>
      </c>
      <c r="C2313" s="224"/>
      <c r="D2313" s="224">
        <f>2012-1944</f>
        <v>68</v>
      </c>
      <c r="E2313" s="225">
        <v>16175</v>
      </c>
      <c r="F2313" s="231">
        <v>1605591</v>
      </c>
      <c r="G2313" s="227"/>
      <c r="H2313" s="223" t="s">
        <v>9881</v>
      </c>
      <c r="I2313" s="228" t="s">
        <v>9882</v>
      </c>
      <c r="J2313" s="229" t="s">
        <v>9869</v>
      </c>
      <c r="K2313" s="224" t="s">
        <v>9883</v>
      </c>
      <c r="L2313" s="231">
        <v>982849717</v>
      </c>
    </row>
    <row r="2314" spans="1:12" ht="35.25">
      <c r="A2314" s="222">
        <v>2312</v>
      </c>
      <c r="B2314" s="223" t="s">
        <v>9884</v>
      </c>
      <c r="C2314" s="224" t="s">
        <v>476</v>
      </c>
      <c r="D2314" s="224">
        <f>2012-1943</f>
        <v>69</v>
      </c>
      <c r="E2314" s="225">
        <v>15945</v>
      </c>
      <c r="F2314" s="226">
        <v>5209177</v>
      </c>
      <c r="G2314" s="227">
        <v>984698395</v>
      </c>
      <c r="H2314" s="223" t="s">
        <v>9885</v>
      </c>
      <c r="I2314" s="228" t="s">
        <v>9886</v>
      </c>
      <c r="J2314" s="229" t="s">
        <v>9869</v>
      </c>
      <c r="K2314" s="230" t="s">
        <v>9887</v>
      </c>
      <c r="L2314" s="231">
        <v>984495490</v>
      </c>
    </row>
    <row r="2315" spans="1:12" ht="136.5">
      <c r="A2315" s="222">
        <v>2313</v>
      </c>
      <c r="B2315" s="223" t="s">
        <v>9888</v>
      </c>
      <c r="C2315" s="224"/>
      <c r="D2315" s="224">
        <f>2012-1940</f>
        <v>72</v>
      </c>
      <c r="E2315" s="225">
        <v>14768</v>
      </c>
      <c r="F2315" s="226">
        <v>298574</v>
      </c>
      <c r="G2315" s="227" t="s">
        <v>9889</v>
      </c>
      <c r="H2315" s="223" t="s">
        <v>3587</v>
      </c>
      <c r="I2315" s="228" t="s">
        <v>9890</v>
      </c>
      <c r="J2315" s="229" t="s">
        <v>9891</v>
      </c>
      <c r="K2315" s="230" t="s">
        <v>9892</v>
      </c>
      <c r="L2315" s="231" t="s">
        <v>9893</v>
      </c>
    </row>
    <row r="2316" spans="1:12" ht="260.25">
      <c r="A2316" s="222">
        <v>2314</v>
      </c>
      <c r="B2316" s="223" t="s">
        <v>9894</v>
      </c>
      <c r="C2316" s="224"/>
      <c r="D2316" s="224">
        <f>2012-1941</f>
        <v>71</v>
      </c>
      <c r="E2316" s="225">
        <v>15338</v>
      </c>
      <c r="F2316" s="226">
        <v>325045</v>
      </c>
      <c r="G2316" s="227"/>
      <c r="H2316" s="223" t="s">
        <v>9895</v>
      </c>
      <c r="I2316" s="228" t="s">
        <v>9896</v>
      </c>
      <c r="J2316" s="229" t="s">
        <v>9891</v>
      </c>
      <c r="K2316" s="230"/>
      <c r="L2316" s="231"/>
    </row>
    <row r="2317" spans="1:12" ht="24">
      <c r="A2317" s="222">
        <v>2315</v>
      </c>
      <c r="B2317" s="223" t="s">
        <v>9897</v>
      </c>
      <c r="C2317" s="224"/>
      <c r="D2317" s="224">
        <f>2012-1928</f>
        <v>84</v>
      </c>
      <c r="E2317" s="225">
        <v>10292</v>
      </c>
      <c r="F2317" s="226">
        <v>1130663</v>
      </c>
      <c r="G2317" s="227"/>
      <c r="H2317" s="223" t="s">
        <v>3681</v>
      </c>
      <c r="I2317" s="228"/>
      <c r="J2317" s="229" t="s">
        <v>9891</v>
      </c>
      <c r="K2317" s="230"/>
      <c r="L2317" s="231"/>
    </row>
    <row r="2318" spans="1:12" ht="69">
      <c r="A2318" s="222">
        <v>2316</v>
      </c>
      <c r="B2318" s="223" t="s">
        <v>9898</v>
      </c>
      <c r="C2318" s="224"/>
      <c r="D2318" s="224">
        <f>2012-1929</f>
        <v>83</v>
      </c>
      <c r="E2318" s="225">
        <v>10732</v>
      </c>
      <c r="F2318" s="226">
        <v>1130984</v>
      </c>
      <c r="G2318" s="227" t="s">
        <v>9899</v>
      </c>
      <c r="H2318" s="223" t="s">
        <v>9900</v>
      </c>
      <c r="I2318" s="228" t="s">
        <v>9901</v>
      </c>
      <c r="J2318" s="229" t="s">
        <v>9891</v>
      </c>
      <c r="K2318" s="230" t="s">
        <v>9902</v>
      </c>
      <c r="L2318" s="231" t="s">
        <v>9903</v>
      </c>
    </row>
    <row r="2319" spans="1:12" ht="170.25">
      <c r="A2319" s="222">
        <v>2317</v>
      </c>
      <c r="B2319" s="223" t="s">
        <v>9904</v>
      </c>
      <c r="C2319" s="224"/>
      <c r="D2319" s="224">
        <f>2012-1924</f>
        <v>88</v>
      </c>
      <c r="E2319" s="225">
        <v>9114</v>
      </c>
      <c r="F2319" s="226">
        <v>6368472</v>
      </c>
      <c r="G2319" s="227"/>
      <c r="H2319" s="223" t="s">
        <v>9905</v>
      </c>
      <c r="I2319" s="228" t="s">
        <v>9906</v>
      </c>
      <c r="J2319" s="229" t="s">
        <v>9891</v>
      </c>
      <c r="K2319" s="230" t="s">
        <v>9907</v>
      </c>
      <c r="L2319" s="231" t="s">
        <v>9908</v>
      </c>
    </row>
    <row r="2320" spans="1:12" ht="102.75">
      <c r="A2320" s="222">
        <v>2318</v>
      </c>
      <c r="B2320" s="223" t="s">
        <v>9909</v>
      </c>
      <c r="C2320" s="224" t="s">
        <v>72</v>
      </c>
      <c r="D2320" s="224">
        <f>2012-1941</f>
        <v>71</v>
      </c>
      <c r="E2320" s="225">
        <v>15100</v>
      </c>
      <c r="F2320" s="226">
        <v>2466302</v>
      </c>
      <c r="G2320" s="227" t="s">
        <v>3492</v>
      </c>
      <c r="H2320" s="223" t="s">
        <v>3493</v>
      </c>
      <c r="I2320" s="228" t="s">
        <v>9910</v>
      </c>
      <c r="J2320" s="229" t="s">
        <v>9911</v>
      </c>
      <c r="K2320" s="230" t="s">
        <v>575</v>
      </c>
      <c r="L2320" s="231" t="s">
        <v>3441</v>
      </c>
    </row>
    <row r="2321" spans="1:12" ht="80.25">
      <c r="A2321" s="222">
        <v>2319</v>
      </c>
      <c r="B2321" s="223" t="s">
        <v>9912</v>
      </c>
      <c r="C2321" s="224"/>
      <c r="D2321" s="224">
        <f>2012-1929</f>
        <v>83</v>
      </c>
      <c r="E2321" s="225">
        <v>10917</v>
      </c>
      <c r="F2321" s="226">
        <v>125202</v>
      </c>
      <c r="G2321" s="227" t="s">
        <v>9913</v>
      </c>
      <c r="H2321" s="223" t="s">
        <v>9914</v>
      </c>
      <c r="I2321" s="228" t="s">
        <v>9915</v>
      </c>
      <c r="J2321" s="229" t="s">
        <v>484</v>
      </c>
      <c r="K2321" s="230" t="s">
        <v>9916</v>
      </c>
      <c r="L2321" s="231" t="s">
        <v>9917</v>
      </c>
    </row>
    <row r="2322" spans="1:12" ht="181.5">
      <c r="A2322" s="222">
        <v>2320</v>
      </c>
      <c r="B2322" s="223" t="s">
        <v>9918</v>
      </c>
      <c r="C2322" s="224"/>
      <c r="D2322" s="224">
        <f>2012-1937</f>
        <v>75</v>
      </c>
      <c r="E2322" s="225">
        <v>13659</v>
      </c>
      <c r="F2322" s="232">
        <v>2676291</v>
      </c>
      <c r="G2322" s="227" t="s">
        <v>9919</v>
      </c>
      <c r="H2322" s="230" t="s">
        <v>9920</v>
      </c>
      <c r="I2322" s="233" t="s">
        <v>9921</v>
      </c>
      <c r="J2322" s="229" t="s">
        <v>484</v>
      </c>
      <c r="K2322" s="230"/>
      <c r="L2322" s="231"/>
    </row>
    <row r="2323" spans="1:12" ht="24">
      <c r="A2323" s="222">
        <v>2321</v>
      </c>
      <c r="B2323" s="223" t="s">
        <v>9922</v>
      </c>
      <c r="C2323" s="224" t="s">
        <v>6069</v>
      </c>
      <c r="D2323" s="224">
        <f>2012-1938</f>
        <v>74</v>
      </c>
      <c r="E2323" s="225">
        <v>14187</v>
      </c>
      <c r="F2323" s="226">
        <v>4199984</v>
      </c>
      <c r="G2323" s="227">
        <v>982742719</v>
      </c>
      <c r="H2323" s="223" t="s">
        <v>9923</v>
      </c>
      <c r="I2323" s="228" t="s">
        <v>1218</v>
      </c>
      <c r="J2323" s="229" t="s">
        <v>484</v>
      </c>
      <c r="K2323" s="230" t="s">
        <v>9924</v>
      </c>
      <c r="L2323" s="231">
        <v>985873581</v>
      </c>
    </row>
    <row r="2324" spans="1:12" ht="80.25">
      <c r="A2324" s="222">
        <v>2322</v>
      </c>
      <c r="B2324" s="223" t="s">
        <v>9925</v>
      </c>
      <c r="C2324" s="224"/>
      <c r="D2324" s="224">
        <f>2012-1941</f>
        <v>71</v>
      </c>
      <c r="E2324" s="225">
        <v>15268</v>
      </c>
      <c r="F2324" s="226">
        <v>3658111</v>
      </c>
      <c r="G2324" s="227" t="s">
        <v>9913</v>
      </c>
      <c r="H2324" s="223" t="s">
        <v>9914</v>
      </c>
      <c r="I2324" s="228" t="s">
        <v>9915</v>
      </c>
      <c r="J2324" s="229" t="s">
        <v>9926</v>
      </c>
      <c r="K2324" s="230" t="s">
        <v>9927</v>
      </c>
      <c r="L2324" s="231" t="s">
        <v>9917</v>
      </c>
    </row>
    <row r="2325" spans="1:12" ht="136.5">
      <c r="A2325" s="222">
        <v>2323</v>
      </c>
      <c r="B2325" s="223" t="s">
        <v>9928</v>
      </c>
      <c r="C2325" s="224"/>
      <c r="D2325" s="224">
        <f>2012-1944</f>
        <v>68</v>
      </c>
      <c r="E2325" s="225">
        <v>16177</v>
      </c>
      <c r="F2325" s="226">
        <v>949952</v>
      </c>
      <c r="G2325" s="227" t="s">
        <v>9929</v>
      </c>
      <c r="H2325" s="223" t="s">
        <v>3298</v>
      </c>
      <c r="I2325" s="228" t="s">
        <v>9930</v>
      </c>
      <c r="J2325" s="229" t="s">
        <v>9931</v>
      </c>
      <c r="K2325" s="230"/>
      <c r="L2325" s="231"/>
    </row>
    <row r="2326" spans="1:12" ht="24">
      <c r="A2326" s="222">
        <v>2324</v>
      </c>
      <c r="B2326" s="223" t="s">
        <v>9932</v>
      </c>
      <c r="C2326" s="224"/>
      <c r="D2326" s="224">
        <f>2012-1935</f>
        <v>77</v>
      </c>
      <c r="E2326" s="225">
        <v>13040</v>
      </c>
      <c r="F2326" s="226">
        <v>1902172</v>
      </c>
      <c r="G2326" s="227" t="s">
        <v>9933</v>
      </c>
      <c r="H2326" s="223" t="s">
        <v>3298</v>
      </c>
      <c r="I2326" s="228"/>
      <c r="J2326" s="229" t="s">
        <v>9931</v>
      </c>
      <c r="K2326" s="230"/>
      <c r="L2326" s="231"/>
    </row>
    <row r="2327" spans="1:12" ht="170.25">
      <c r="A2327" s="222">
        <v>2325</v>
      </c>
      <c r="B2327" s="223" t="s">
        <v>9934</v>
      </c>
      <c r="C2327" s="224"/>
      <c r="D2327" s="234">
        <f>2012-1930</f>
        <v>82</v>
      </c>
      <c r="E2327" s="225">
        <v>11106</v>
      </c>
      <c r="F2327" s="235">
        <v>7026421</v>
      </c>
      <c r="G2327" s="227"/>
      <c r="H2327" s="230" t="s">
        <v>9935</v>
      </c>
      <c r="I2327" s="233" t="s">
        <v>9936</v>
      </c>
      <c r="J2327" s="229" t="s">
        <v>9937</v>
      </c>
      <c r="K2327" s="224" t="s">
        <v>9938</v>
      </c>
      <c r="L2327" s="231" t="s">
        <v>9939</v>
      </c>
    </row>
    <row r="2328" spans="1:12" ht="35.25">
      <c r="A2328" s="222">
        <v>2326</v>
      </c>
      <c r="B2328" s="223" t="s">
        <v>9940</v>
      </c>
      <c r="C2328" s="224" t="s">
        <v>9941</v>
      </c>
      <c r="D2328" s="224">
        <f>2012-1941</f>
        <v>71</v>
      </c>
      <c r="E2328" s="225">
        <v>15186</v>
      </c>
      <c r="F2328" s="226">
        <v>316764</v>
      </c>
      <c r="G2328" s="227" t="s">
        <v>9942</v>
      </c>
      <c r="H2328" s="223" t="s">
        <v>9943</v>
      </c>
      <c r="I2328" s="228" t="s">
        <v>1337</v>
      </c>
      <c r="J2328" s="229" t="s">
        <v>7818</v>
      </c>
      <c r="K2328" s="230" t="s">
        <v>575</v>
      </c>
      <c r="L2328" s="231" t="s">
        <v>3458</v>
      </c>
    </row>
    <row r="2329" spans="1:12" ht="125.25">
      <c r="A2329" s="222">
        <v>2327</v>
      </c>
      <c r="B2329" s="223" t="s">
        <v>9944</v>
      </c>
      <c r="C2329" s="224" t="s">
        <v>8419</v>
      </c>
      <c r="D2329" s="224">
        <f>2012-1946</f>
        <v>66</v>
      </c>
      <c r="E2329" s="225">
        <v>17014</v>
      </c>
      <c r="F2329" s="226">
        <v>332501</v>
      </c>
      <c r="G2329" s="227" t="s">
        <v>9945</v>
      </c>
      <c r="H2329" s="223" t="s">
        <v>9946</v>
      </c>
      <c r="I2329" s="228" t="s">
        <v>9947</v>
      </c>
      <c r="J2329" s="229" t="s">
        <v>7818</v>
      </c>
      <c r="K2329" s="230"/>
      <c r="L2329" s="231"/>
    </row>
    <row r="2330" spans="1:12" ht="69">
      <c r="A2330" s="222">
        <v>2328</v>
      </c>
      <c r="B2330" s="223" t="s">
        <v>9948</v>
      </c>
      <c r="C2330" s="224" t="s">
        <v>587</v>
      </c>
      <c r="D2330" s="224">
        <f>2012-1937</f>
        <v>75</v>
      </c>
      <c r="E2330" s="225">
        <v>13751</v>
      </c>
      <c r="F2330" s="226">
        <v>372810</v>
      </c>
      <c r="G2330" s="227">
        <v>646365</v>
      </c>
      <c r="H2330" s="223" t="s">
        <v>9949</v>
      </c>
      <c r="I2330" s="228" t="s">
        <v>9950</v>
      </c>
      <c r="J2330" s="229" t="s">
        <v>7818</v>
      </c>
      <c r="K2330" s="230" t="s">
        <v>9951</v>
      </c>
      <c r="L2330" s="231">
        <v>646365</v>
      </c>
    </row>
    <row r="2331" spans="1:12" ht="125.25">
      <c r="A2331" s="222">
        <v>2329</v>
      </c>
      <c r="B2331" s="223" t="s">
        <v>9952</v>
      </c>
      <c r="C2331" s="224" t="s">
        <v>9953</v>
      </c>
      <c r="D2331" s="224">
        <f>2012-1921</f>
        <v>91</v>
      </c>
      <c r="E2331" s="225">
        <v>7751</v>
      </c>
      <c r="F2331" s="226">
        <v>1255126</v>
      </c>
      <c r="G2331" s="227" t="s">
        <v>9945</v>
      </c>
      <c r="H2331" s="223" t="s">
        <v>9946</v>
      </c>
      <c r="I2331" s="228" t="s">
        <v>9947</v>
      </c>
      <c r="J2331" s="229" t="s">
        <v>7818</v>
      </c>
      <c r="K2331" s="230"/>
      <c r="L2331" s="231"/>
    </row>
    <row r="2332" spans="1:12" ht="35.25">
      <c r="A2332" s="222">
        <v>2330</v>
      </c>
      <c r="B2332" s="223" t="s">
        <v>9954</v>
      </c>
      <c r="C2332" s="224"/>
      <c r="D2332" s="224">
        <f>2012-1944</f>
        <v>68</v>
      </c>
      <c r="E2332" s="225">
        <v>16074</v>
      </c>
      <c r="F2332" s="226">
        <v>1426380</v>
      </c>
      <c r="G2332" s="227" t="s">
        <v>9942</v>
      </c>
      <c r="H2332" s="223" t="s">
        <v>9943</v>
      </c>
      <c r="I2332" s="228" t="s">
        <v>1337</v>
      </c>
      <c r="J2332" s="229" t="s">
        <v>7818</v>
      </c>
      <c r="K2332" s="230" t="s">
        <v>575</v>
      </c>
      <c r="L2332" s="231" t="s">
        <v>3458</v>
      </c>
    </row>
    <row r="2333" spans="1:12" ht="24">
      <c r="A2333" s="222">
        <v>2331</v>
      </c>
      <c r="B2333" s="223" t="s">
        <v>9955</v>
      </c>
      <c r="C2333" s="224"/>
      <c r="D2333" s="224">
        <f>2012-1940</f>
        <v>72</v>
      </c>
      <c r="E2333" s="225">
        <v>14777</v>
      </c>
      <c r="F2333" s="231">
        <v>1752156</v>
      </c>
      <c r="G2333" s="227">
        <v>981646446</v>
      </c>
      <c r="H2333" s="223" t="s">
        <v>9956</v>
      </c>
      <c r="I2333" s="228" t="s">
        <v>9957</v>
      </c>
      <c r="J2333" s="229" t="s">
        <v>7818</v>
      </c>
      <c r="K2333" s="224"/>
      <c r="L2333" s="231"/>
    </row>
    <row r="2334" spans="1:12" ht="46.5">
      <c r="A2334" s="222">
        <v>2332</v>
      </c>
      <c r="B2334" s="223" t="s">
        <v>9958</v>
      </c>
      <c r="C2334" s="224"/>
      <c r="D2334" s="224">
        <f>2012-1935</f>
        <v>77</v>
      </c>
      <c r="E2334" s="225">
        <v>12809</v>
      </c>
      <c r="F2334" s="226">
        <v>2118672</v>
      </c>
      <c r="G2334" s="227"/>
      <c r="H2334" s="223" t="s">
        <v>9959</v>
      </c>
      <c r="I2334" s="228" t="s">
        <v>9960</v>
      </c>
      <c r="J2334" s="229" t="s">
        <v>7818</v>
      </c>
      <c r="K2334" s="230" t="s">
        <v>9961</v>
      </c>
      <c r="L2334" s="231">
        <v>21634629</v>
      </c>
    </row>
    <row r="2335" spans="1:12" ht="170.25">
      <c r="A2335" s="222">
        <v>2333</v>
      </c>
      <c r="B2335" s="223" t="s">
        <v>9962</v>
      </c>
      <c r="C2335" s="224" t="s">
        <v>471</v>
      </c>
      <c r="D2335" s="224">
        <f>2012-1939</f>
        <v>73</v>
      </c>
      <c r="E2335" s="225">
        <v>14563</v>
      </c>
      <c r="F2335" s="226">
        <v>2839256</v>
      </c>
      <c r="G2335" s="227" t="s">
        <v>9963</v>
      </c>
      <c r="H2335" s="223" t="s">
        <v>569</v>
      </c>
      <c r="I2335" s="228" t="s">
        <v>9964</v>
      </c>
      <c r="J2335" s="229" t="s">
        <v>569</v>
      </c>
      <c r="K2335" s="230" t="s">
        <v>9965</v>
      </c>
      <c r="L2335" s="231" t="s">
        <v>9966</v>
      </c>
    </row>
    <row r="2336" spans="1:12" ht="57.75">
      <c r="A2336" s="222">
        <v>2334</v>
      </c>
      <c r="B2336" s="223" t="s">
        <v>9967</v>
      </c>
      <c r="C2336" s="224"/>
      <c r="D2336" s="224">
        <f>2012-1943</f>
        <v>69</v>
      </c>
      <c r="E2336" s="225">
        <v>16012</v>
      </c>
      <c r="F2336" s="226">
        <v>2045123</v>
      </c>
      <c r="G2336" s="227">
        <v>983402333</v>
      </c>
      <c r="H2336" s="223" t="s">
        <v>9968</v>
      </c>
      <c r="I2336" s="228" t="s">
        <v>9969</v>
      </c>
      <c r="J2336" s="229" t="s">
        <v>9970</v>
      </c>
      <c r="K2336" s="230" t="s">
        <v>9971</v>
      </c>
      <c r="L2336" s="231">
        <v>981820698</v>
      </c>
    </row>
    <row r="2337" spans="1:12" ht="57.75">
      <c r="A2337" s="222">
        <v>2335</v>
      </c>
      <c r="B2337" s="223" t="s">
        <v>9972</v>
      </c>
      <c r="C2337" s="224"/>
      <c r="D2337" s="224">
        <f>2012-1937</f>
        <v>75</v>
      </c>
      <c r="E2337" s="225">
        <v>13663</v>
      </c>
      <c r="F2337" s="226">
        <v>2142109</v>
      </c>
      <c r="G2337" s="227">
        <v>981820698</v>
      </c>
      <c r="H2337" s="223" t="s">
        <v>9973</v>
      </c>
      <c r="I2337" s="228" t="s">
        <v>9974</v>
      </c>
      <c r="J2337" s="229" t="s">
        <v>9970</v>
      </c>
      <c r="K2337" s="230" t="s">
        <v>9975</v>
      </c>
      <c r="L2337" s="231">
        <v>981894024</v>
      </c>
    </row>
    <row r="2338" spans="1:12" ht="46.5">
      <c r="A2338" s="222">
        <v>2336</v>
      </c>
      <c r="B2338" s="223" t="s">
        <v>9976</v>
      </c>
      <c r="C2338" s="224"/>
      <c r="D2338" s="224">
        <f>2012-1940</f>
        <v>72</v>
      </c>
      <c r="E2338" s="225">
        <v>14889</v>
      </c>
      <c r="F2338" s="226">
        <v>2545677</v>
      </c>
      <c r="G2338" s="227">
        <v>983713762</v>
      </c>
      <c r="H2338" s="223" t="s">
        <v>9973</v>
      </c>
      <c r="I2338" s="228" t="s">
        <v>9977</v>
      </c>
      <c r="J2338" s="229" t="s">
        <v>9970</v>
      </c>
      <c r="K2338" s="230" t="s">
        <v>9978</v>
      </c>
      <c r="L2338" s="231">
        <v>981993278</v>
      </c>
    </row>
    <row r="2339" spans="1:12" ht="46.5">
      <c r="A2339" s="222">
        <v>2337</v>
      </c>
      <c r="B2339" s="223" t="s">
        <v>9979</v>
      </c>
      <c r="C2339" s="224"/>
      <c r="D2339" s="224">
        <f>2012-1933</f>
        <v>79</v>
      </c>
      <c r="E2339" s="225">
        <v>12190</v>
      </c>
      <c r="F2339" s="226">
        <v>2643862</v>
      </c>
      <c r="G2339" s="227">
        <v>983713762</v>
      </c>
      <c r="H2339" s="223" t="s">
        <v>9973</v>
      </c>
      <c r="I2339" s="228" t="s">
        <v>9977</v>
      </c>
      <c r="J2339" s="229" t="s">
        <v>9970</v>
      </c>
      <c r="K2339" s="230" t="s">
        <v>9978</v>
      </c>
      <c r="L2339" s="231">
        <v>981993278</v>
      </c>
    </row>
    <row r="2340" spans="1:12" ht="57.75">
      <c r="A2340" s="222">
        <v>2338</v>
      </c>
      <c r="B2340" s="223" t="s">
        <v>9980</v>
      </c>
      <c r="C2340" s="224" t="s">
        <v>383</v>
      </c>
      <c r="D2340" s="224">
        <f>2012-1923</f>
        <v>89</v>
      </c>
      <c r="E2340" s="225">
        <v>8696</v>
      </c>
      <c r="F2340" s="226">
        <v>70085</v>
      </c>
      <c r="G2340" s="227">
        <v>640635</v>
      </c>
      <c r="H2340" s="223" t="s">
        <v>9981</v>
      </c>
      <c r="I2340" s="228" t="s">
        <v>9982</v>
      </c>
      <c r="J2340" s="229" t="s">
        <v>77</v>
      </c>
      <c r="K2340" s="230" t="s">
        <v>9983</v>
      </c>
      <c r="L2340" s="231">
        <v>981445527</v>
      </c>
    </row>
    <row r="2341" spans="1:12" ht="80.25">
      <c r="A2341" s="222">
        <v>2339</v>
      </c>
      <c r="B2341" s="223" t="s">
        <v>9984</v>
      </c>
      <c r="C2341" s="224"/>
      <c r="D2341" s="224">
        <f>2012-1928</f>
        <v>84</v>
      </c>
      <c r="E2341" s="225">
        <v>10299</v>
      </c>
      <c r="F2341" s="226">
        <v>154079</v>
      </c>
      <c r="G2341" s="227">
        <v>21641607</v>
      </c>
      <c r="H2341" s="223" t="s">
        <v>9985</v>
      </c>
      <c r="I2341" s="228" t="s">
        <v>9986</v>
      </c>
      <c r="J2341" s="229" t="s">
        <v>77</v>
      </c>
      <c r="K2341" s="230" t="s">
        <v>9987</v>
      </c>
      <c r="L2341" s="231">
        <v>21641607</v>
      </c>
    </row>
    <row r="2342" spans="1:12" ht="57.75">
      <c r="A2342" s="222">
        <v>2340</v>
      </c>
      <c r="B2342" s="223" t="s">
        <v>9988</v>
      </c>
      <c r="C2342" s="224"/>
      <c r="D2342" s="224">
        <f>2012-1924</f>
        <v>88</v>
      </c>
      <c r="E2342" s="225">
        <v>8917</v>
      </c>
      <c r="F2342" s="226">
        <v>244129</v>
      </c>
      <c r="G2342" s="227"/>
      <c r="H2342" s="223" t="s">
        <v>9989</v>
      </c>
      <c r="I2342" s="228" t="s">
        <v>9990</v>
      </c>
      <c r="J2342" s="229" t="s">
        <v>77</v>
      </c>
      <c r="K2342" s="230" t="s">
        <v>9991</v>
      </c>
      <c r="L2342" s="231" t="s">
        <v>9992</v>
      </c>
    </row>
    <row r="2343" spans="1:12" ht="57.75">
      <c r="A2343" s="222">
        <v>2341</v>
      </c>
      <c r="B2343" s="223" t="s">
        <v>9993</v>
      </c>
      <c r="C2343" s="224"/>
      <c r="D2343" s="224">
        <f>2012-1938</f>
        <v>74</v>
      </c>
      <c r="E2343" s="225">
        <v>14226</v>
      </c>
      <c r="F2343" s="226">
        <v>257411</v>
      </c>
      <c r="G2343" s="227"/>
      <c r="H2343" s="223" t="s">
        <v>9994</v>
      </c>
      <c r="I2343" s="228" t="s">
        <v>9995</v>
      </c>
      <c r="J2343" s="229" t="s">
        <v>77</v>
      </c>
      <c r="K2343" s="230" t="s">
        <v>9996</v>
      </c>
      <c r="L2343" s="231" t="s">
        <v>9997</v>
      </c>
    </row>
    <row r="2344" spans="1:12" ht="46.5">
      <c r="A2344" s="222">
        <v>2342</v>
      </c>
      <c r="B2344" s="223" t="s">
        <v>9998</v>
      </c>
      <c r="C2344" s="224"/>
      <c r="D2344" s="224">
        <f>2012-1945</f>
        <v>67</v>
      </c>
      <c r="E2344" s="225">
        <v>16636</v>
      </c>
      <c r="F2344" s="226">
        <v>268310</v>
      </c>
      <c r="G2344" s="227" t="s">
        <v>9999</v>
      </c>
      <c r="H2344" s="223" t="s">
        <v>10000</v>
      </c>
      <c r="I2344" s="228" t="s">
        <v>10001</v>
      </c>
      <c r="J2344" s="229" t="s">
        <v>77</v>
      </c>
      <c r="K2344" s="230"/>
      <c r="L2344" s="231"/>
    </row>
    <row r="2345" spans="1:12" ht="46.5">
      <c r="A2345" s="222">
        <v>2343</v>
      </c>
      <c r="B2345" s="223" t="s">
        <v>10002</v>
      </c>
      <c r="C2345" s="224" t="s">
        <v>2110</v>
      </c>
      <c r="D2345" s="224">
        <f>2012-1938</f>
        <v>74</v>
      </c>
      <c r="E2345" s="225">
        <v>14111</v>
      </c>
      <c r="F2345" s="226">
        <v>277226</v>
      </c>
      <c r="G2345" s="227">
        <v>961648384</v>
      </c>
      <c r="H2345" s="223" t="s">
        <v>10003</v>
      </c>
      <c r="I2345" s="228" t="s">
        <v>10004</v>
      </c>
      <c r="J2345" s="229" t="s">
        <v>77</v>
      </c>
      <c r="K2345" s="230" t="s">
        <v>10005</v>
      </c>
      <c r="L2345" s="231">
        <v>983874976</v>
      </c>
    </row>
    <row r="2346" spans="1:12" ht="35.25">
      <c r="A2346" s="222">
        <v>2344</v>
      </c>
      <c r="B2346" s="223" t="s">
        <v>10006</v>
      </c>
      <c r="C2346" s="224"/>
      <c r="D2346" s="224">
        <f>2012-1944</f>
        <v>68</v>
      </c>
      <c r="E2346" s="225">
        <v>16164</v>
      </c>
      <c r="F2346" s="226">
        <v>297899</v>
      </c>
      <c r="G2346" s="227">
        <v>21641366</v>
      </c>
      <c r="H2346" s="223" t="s">
        <v>10007</v>
      </c>
      <c r="I2346" s="228" t="s">
        <v>10008</v>
      </c>
      <c r="J2346" s="229" t="s">
        <v>77</v>
      </c>
      <c r="K2346" s="230" t="s">
        <v>2994</v>
      </c>
      <c r="L2346" s="231">
        <v>961812453</v>
      </c>
    </row>
    <row r="2347" spans="1:12" ht="46.5">
      <c r="A2347" s="222">
        <v>2345</v>
      </c>
      <c r="B2347" s="223" t="s">
        <v>10009</v>
      </c>
      <c r="C2347" s="224" t="s">
        <v>522</v>
      </c>
      <c r="D2347" s="224">
        <f>2012-1934</f>
        <v>78</v>
      </c>
      <c r="E2347" s="225">
        <v>12580</v>
      </c>
      <c r="F2347" s="226">
        <v>305932</v>
      </c>
      <c r="G2347" s="227">
        <v>642607</v>
      </c>
      <c r="H2347" s="223" t="s">
        <v>10010</v>
      </c>
      <c r="I2347" s="228" t="s">
        <v>10011</v>
      </c>
      <c r="J2347" s="229" t="s">
        <v>77</v>
      </c>
      <c r="K2347" s="230" t="s">
        <v>10012</v>
      </c>
      <c r="L2347" s="231">
        <v>642607</v>
      </c>
    </row>
    <row r="2348" spans="1:12" ht="237.75">
      <c r="A2348" s="222">
        <v>2346</v>
      </c>
      <c r="B2348" s="223" t="s">
        <v>10013</v>
      </c>
      <c r="C2348" s="224" t="s">
        <v>6846</v>
      </c>
      <c r="D2348" s="234">
        <f>2012-1940</f>
        <v>72</v>
      </c>
      <c r="E2348" s="225">
        <v>14714</v>
      </c>
      <c r="F2348" s="232">
        <v>337194</v>
      </c>
      <c r="G2348" s="227" t="s">
        <v>10014</v>
      </c>
      <c r="H2348" s="230" t="s">
        <v>10015</v>
      </c>
      <c r="I2348" s="233" t="s">
        <v>10016</v>
      </c>
      <c r="J2348" s="229" t="s">
        <v>77</v>
      </c>
      <c r="K2348" s="230" t="s">
        <v>10017</v>
      </c>
      <c r="L2348" s="231">
        <v>982691561</v>
      </c>
    </row>
    <row r="2349" spans="1:12" ht="57.75">
      <c r="A2349" s="222">
        <v>2347</v>
      </c>
      <c r="B2349" s="223" t="s">
        <v>10018</v>
      </c>
      <c r="C2349" s="224"/>
      <c r="D2349" s="224">
        <f>2012-1946</f>
        <v>66</v>
      </c>
      <c r="E2349" s="225">
        <v>16859</v>
      </c>
      <c r="F2349" s="226">
        <v>372290</v>
      </c>
      <c r="G2349" s="227">
        <v>647847</v>
      </c>
      <c r="H2349" s="223" t="s">
        <v>10019</v>
      </c>
      <c r="I2349" s="228" t="s">
        <v>10020</v>
      </c>
      <c r="J2349" s="229" t="s">
        <v>77</v>
      </c>
      <c r="K2349" s="230"/>
      <c r="L2349" s="231"/>
    </row>
    <row r="2350" spans="1:12" ht="35.25">
      <c r="A2350" s="222">
        <v>2348</v>
      </c>
      <c r="B2350" s="223" t="s">
        <v>10021</v>
      </c>
      <c r="C2350" s="224" t="s">
        <v>76</v>
      </c>
      <c r="D2350" s="224">
        <v>70</v>
      </c>
      <c r="E2350" s="225">
        <v>15650</v>
      </c>
      <c r="F2350" s="232">
        <v>576617</v>
      </c>
      <c r="G2350" s="227" t="s">
        <v>10022</v>
      </c>
      <c r="H2350" s="230" t="s">
        <v>10023</v>
      </c>
      <c r="I2350" s="228" t="s">
        <v>10024</v>
      </c>
      <c r="J2350" s="229" t="s">
        <v>77</v>
      </c>
      <c r="K2350" s="230" t="s">
        <v>10025</v>
      </c>
      <c r="L2350" s="231" t="s">
        <v>10026</v>
      </c>
    </row>
    <row r="2351" spans="1:12" ht="102.75">
      <c r="A2351" s="222">
        <v>2349</v>
      </c>
      <c r="B2351" s="223" t="s">
        <v>10027</v>
      </c>
      <c r="C2351" s="224"/>
      <c r="D2351" s="224">
        <f>2012-1942</f>
        <v>70</v>
      </c>
      <c r="E2351" s="225">
        <v>15503</v>
      </c>
      <c r="F2351" s="232">
        <v>670686</v>
      </c>
      <c r="G2351" s="227" t="s">
        <v>10028</v>
      </c>
      <c r="H2351" s="230" t="s">
        <v>4402</v>
      </c>
      <c r="I2351" s="233" t="s">
        <v>10029</v>
      </c>
      <c r="J2351" s="229" t="s">
        <v>77</v>
      </c>
      <c r="K2351" s="230" t="s">
        <v>4405</v>
      </c>
      <c r="L2351" s="231" t="s">
        <v>4406</v>
      </c>
    </row>
    <row r="2352" spans="1:12" ht="91.5">
      <c r="A2352" s="222">
        <v>2350</v>
      </c>
      <c r="B2352" s="223" t="s">
        <v>10030</v>
      </c>
      <c r="C2352" s="224"/>
      <c r="D2352" s="224">
        <f>2012-1943</f>
        <v>69</v>
      </c>
      <c r="E2352" s="225">
        <v>15934</v>
      </c>
      <c r="F2352" s="226">
        <v>714183</v>
      </c>
      <c r="G2352" s="227">
        <v>21640860</v>
      </c>
      <c r="H2352" s="223" t="s">
        <v>10031</v>
      </c>
      <c r="I2352" s="228" t="s">
        <v>10032</v>
      </c>
      <c r="J2352" s="229" t="s">
        <v>77</v>
      </c>
      <c r="K2352" s="230" t="s">
        <v>10033</v>
      </c>
      <c r="L2352" s="231">
        <v>981849792</v>
      </c>
    </row>
    <row r="2353" spans="1:12" ht="35.25">
      <c r="A2353" s="222">
        <v>2351</v>
      </c>
      <c r="B2353" s="223" t="s">
        <v>10034</v>
      </c>
      <c r="C2353" s="224"/>
      <c r="D2353" s="224">
        <f>2012-1937</f>
        <v>75</v>
      </c>
      <c r="E2353" s="225">
        <v>13666</v>
      </c>
      <c r="F2353" s="226">
        <v>746411</v>
      </c>
      <c r="G2353" s="227">
        <v>21644964</v>
      </c>
      <c r="H2353" s="223" t="s">
        <v>10035</v>
      </c>
      <c r="I2353" s="228" t="s">
        <v>10011</v>
      </c>
      <c r="J2353" s="229" t="s">
        <v>77</v>
      </c>
      <c r="K2353" s="230" t="s">
        <v>10036</v>
      </c>
      <c r="L2353" s="231">
        <v>21644364</v>
      </c>
    </row>
    <row r="2354" spans="1:12" ht="35.25">
      <c r="A2354" s="222">
        <v>2352</v>
      </c>
      <c r="B2354" s="223" t="s">
        <v>10037</v>
      </c>
      <c r="C2354" s="224" t="s">
        <v>2117</v>
      </c>
      <c r="D2354" s="224">
        <v>75</v>
      </c>
      <c r="E2354" s="225">
        <v>13646</v>
      </c>
      <c r="F2354" s="232">
        <v>896341</v>
      </c>
      <c r="G2354" s="227"/>
      <c r="H2354" s="230" t="s">
        <v>10023</v>
      </c>
      <c r="I2354" s="228" t="s">
        <v>10024</v>
      </c>
      <c r="J2354" s="229" t="s">
        <v>77</v>
      </c>
      <c r="K2354" s="230" t="s">
        <v>10025</v>
      </c>
      <c r="L2354" s="231" t="s">
        <v>10026</v>
      </c>
    </row>
    <row r="2355" spans="1:12" ht="69">
      <c r="A2355" s="222">
        <v>2353</v>
      </c>
      <c r="B2355" s="223" t="s">
        <v>10033</v>
      </c>
      <c r="C2355" s="224"/>
      <c r="D2355" s="224">
        <f>2012-1945</f>
        <v>67</v>
      </c>
      <c r="E2355" s="225">
        <v>16586</v>
      </c>
      <c r="F2355" s="226">
        <v>1092064</v>
      </c>
      <c r="G2355" s="227">
        <v>981849792</v>
      </c>
      <c r="H2355" s="223" t="s">
        <v>10038</v>
      </c>
      <c r="I2355" s="228" t="s">
        <v>10039</v>
      </c>
      <c r="J2355" s="229" t="s">
        <v>77</v>
      </c>
      <c r="K2355" s="230" t="s">
        <v>10040</v>
      </c>
      <c r="L2355" s="231">
        <v>21640860</v>
      </c>
    </row>
    <row r="2356" spans="1:12" ht="35.25">
      <c r="A2356" s="222">
        <v>2354</v>
      </c>
      <c r="B2356" s="223" t="s">
        <v>10041</v>
      </c>
      <c r="C2356" s="224"/>
      <c r="D2356" s="224">
        <f>2012-1942</f>
        <v>70</v>
      </c>
      <c r="E2356" s="225">
        <v>15687</v>
      </c>
      <c r="F2356" s="226">
        <v>1128215</v>
      </c>
      <c r="G2356" s="227">
        <v>643112</v>
      </c>
      <c r="H2356" s="223" t="s">
        <v>10042</v>
      </c>
      <c r="I2356" s="228" t="s">
        <v>10043</v>
      </c>
      <c r="J2356" s="229" t="s">
        <v>77</v>
      </c>
      <c r="K2356" s="230" t="s">
        <v>10044</v>
      </c>
      <c r="L2356" s="231">
        <v>961940909</v>
      </c>
    </row>
    <row r="2357" spans="1:12" ht="57.75">
      <c r="A2357" s="222">
        <v>2355</v>
      </c>
      <c r="B2357" s="223" t="s">
        <v>10045</v>
      </c>
      <c r="C2357" s="224"/>
      <c r="D2357" s="224">
        <f>2012-1935</f>
        <v>77</v>
      </c>
      <c r="E2357" s="225">
        <v>13099</v>
      </c>
      <c r="F2357" s="226">
        <v>1205308</v>
      </c>
      <c r="G2357" s="227"/>
      <c r="H2357" s="223" t="s">
        <v>10046</v>
      </c>
      <c r="I2357" s="228" t="s">
        <v>6951</v>
      </c>
      <c r="J2357" s="229" t="s">
        <v>77</v>
      </c>
      <c r="K2357" s="230" t="s">
        <v>10047</v>
      </c>
      <c r="L2357" s="231" t="s">
        <v>10048</v>
      </c>
    </row>
    <row r="2358" spans="1:12" ht="69">
      <c r="A2358" s="222">
        <v>2356</v>
      </c>
      <c r="B2358" s="223" t="s">
        <v>10049</v>
      </c>
      <c r="C2358" s="224"/>
      <c r="D2358" s="224">
        <f>2012-1947</f>
        <v>65</v>
      </c>
      <c r="E2358" s="225">
        <v>17264</v>
      </c>
      <c r="F2358" s="226">
        <v>1405566</v>
      </c>
      <c r="G2358" s="227"/>
      <c r="H2358" s="223" t="s">
        <v>10050</v>
      </c>
      <c r="I2358" s="228" t="s">
        <v>10051</v>
      </c>
      <c r="J2358" s="229" t="s">
        <v>77</v>
      </c>
      <c r="K2358" s="230"/>
      <c r="L2358" s="231"/>
    </row>
    <row r="2359" spans="1:12" ht="159">
      <c r="A2359" s="222">
        <v>2357</v>
      </c>
      <c r="B2359" s="223" t="s">
        <v>10052</v>
      </c>
      <c r="C2359" s="224"/>
      <c r="D2359" s="234">
        <f>2012-1940</f>
        <v>72</v>
      </c>
      <c r="E2359" s="225">
        <v>14742</v>
      </c>
      <c r="F2359" s="232">
        <v>1517804</v>
      </c>
      <c r="G2359" s="227">
        <v>981865006</v>
      </c>
      <c r="H2359" s="230" t="s">
        <v>10053</v>
      </c>
      <c r="I2359" s="233" t="s">
        <v>10054</v>
      </c>
      <c r="J2359" s="229" t="s">
        <v>77</v>
      </c>
      <c r="K2359" s="230" t="s">
        <v>5973</v>
      </c>
      <c r="L2359" s="231">
        <v>984112150</v>
      </c>
    </row>
    <row r="2360" spans="1:12" ht="125.25">
      <c r="A2360" s="222">
        <v>2358</v>
      </c>
      <c r="B2360" s="223" t="s">
        <v>10055</v>
      </c>
      <c r="C2360" s="224"/>
      <c r="D2360" s="224">
        <f>2012-1932</f>
        <v>80</v>
      </c>
      <c r="E2360" s="225">
        <v>11754</v>
      </c>
      <c r="F2360" s="226">
        <v>1652708</v>
      </c>
      <c r="G2360" s="227"/>
      <c r="H2360" s="223" t="s">
        <v>10056</v>
      </c>
      <c r="I2360" s="228" t="s">
        <v>10057</v>
      </c>
      <c r="J2360" s="229" t="s">
        <v>77</v>
      </c>
      <c r="K2360" s="230"/>
      <c r="L2360" s="231"/>
    </row>
    <row r="2361" spans="1:12" ht="46.5">
      <c r="A2361" s="222">
        <v>2359</v>
      </c>
      <c r="B2361" s="223" t="s">
        <v>10058</v>
      </c>
      <c r="C2361" s="224" t="s">
        <v>481</v>
      </c>
      <c r="D2361" s="224">
        <f>2012-1935</f>
        <v>77</v>
      </c>
      <c r="E2361" s="225">
        <v>12991</v>
      </c>
      <c r="F2361" s="226">
        <v>1981721</v>
      </c>
      <c r="G2361" s="227">
        <v>21650663</v>
      </c>
      <c r="H2361" s="223" t="s">
        <v>10059</v>
      </c>
      <c r="I2361" s="228" t="s">
        <v>10060</v>
      </c>
      <c r="J2361" s="229" t="s">
        <v>77</v>
      </c>
      <c r="K2361" s="230" t="s">
        <v>10061</v>
      </c>
      <c r="L2361" s="231">
        <v>983385418</v>
      </c>
    </row>
    <row r="2362" spans="1:12" ht="46.5">
      <c r="A2362" s="222">
        <v>2360</v>
      </c>
      <c r="B2362" s="223" t="s">
        <v>10062</v>
      </c>
      <c r="C2362" s="224" t="s">
        <v>71</v>
      </c>
      <c r="D2362" s="224">
        <f>2012-1926</f>
        <v>86</v>
      </c>
      <c r="E2362" s="225">
        <v>9585</v>
      </c>
      <c r="F2362" s="226">
        <v>2023192</v>
      </c>
      <c r="G2362" s="227" t="s">
        <v>10063</v>
      </c>
      <c r="H2362" s="223" t="s">
        <v>10064</v>
      </c>
      <c r="I2362" s="228" t="s">
        <v>10065</v>
      </c>
      <c r="J2362" s="229" t="s">
        <v>77</v>
      </c>
      <c r="K2362" s="230" t="s">
        <v>10066</v>
      </c>
      <c r="L2362" s="231" t="s">
        <v>10067</v>
      </c>
    </row>
    <row r="2363" spans="1:12" ht="35.25">
      <c r="A2363" s="222">
        <v>2361</v>
      </c>
      <c r="B2363" s="223" t="s">
        <v>10068</v>
      </c>
      <c r="C2363" s="224"/>
      <c r="D2363" s="224">
        <f>2012-1941</f>
        <v>71</v>
      </c>
      <c r="E2363" s="225">
        <v>15007</v>
      </c>
      <c r="F2363" s="226">
        <v>2123331</v>
      </c>
      <c r="G2363" s="227">
        <v>992421638</v>
      </c>
      <c r="H2363" s="223" t="s">
        <v>10069</v>
      </c>
      <c r="I2363" s="228" t="s">
        <v>10070</v>
      </c>
      <c r="J2363" s="229" t="s">
        <v>77</v>
      </c>
      <c r="K2363" s="230"/>
      <c r="L2363" s="231"/>
    </row>
    <row r="2364" spans="1:12" ht="46.5">
      <c r="A2364" s="222">
        <v>2362</v>
      </c>
      <c r="B2364" s="223" t="s">
        <v>10071</v>
      </c>
      <c r="C2364" s="224" t="s">
        <v>10072</v>
      </c>
      <c r="D2364" s="224">
        <f>2012-1940</f>
        <v>72</v>
      </c>
      <c r="E2364" s="225">
        <v>14889</v>
      </c>
      <c r="F2364" s="226">
        <v>2131483</v>
      </c>
      <c r="G2364" s="227">
        <v>961648384</v>
      </c>
      <c r="H2364" s="223" t="s">
        <v>10003</v>
      </c>
      <c r="I2364" s="228" t="s">
        <v>10004</v>
      </c>
      <c r="J2364" s="229" t="s">
        <v>77</v>
      </c>
      <c r="K2364" s="230" t="s">
        <v>10005</v>
      </c>
      <c r="L2364" s="231">
        <v>983874976</v>
      </c>
    </row>
    <row r="2365" spans="1:12" ht="57.75">
      <c r="A2365" s="222">
        <v>2363</v>
      </c>
      <c r="B2365" s="223" t="s">
        <v>10073</v>
      </c>
      <c r="C2365" s="224"/>
      <c r="D2365" s="224">
        <f>2012-1918</f>
        <v>94</v>
      </c>
      <c r="E2365" s="225">
        <v>6918</v>
      </c>
      <c r="F2365" s="226">
        <v>2388812</v>
      </c>
      <c r="G2365" s="227"/>
      <c r="H2365" s="223" t="s">
        <v>10074</v>
      </c>
      <c r="I2365" s="228" t="s">
        <v>9995</v>
      </c>
      <c r="J2365" s="229" t="s">
        <v>77</v>
      </c>
      <c r="K2365" s="230" t="s">
        <v>9996</v>
      </c>
      <c r="L2365" s="231" t="s">
        <v>9997</v>
      </c>
    </row>
    <row r="2366" spans="1:12" ht="57.75">
      <c r="A2366" s="222">
        <v>2364</v>
      </c>
      <c r="B2366" s="223" t="s">
        <v>10075</v>
      </c>
      <c r="C2366" s="224"/>
      <c r="D2366" s="224">
        <f>2012-1938</f>
        <v>74</v>
      </c>
      <c r="E2366" s="225">
        <v>13891</v>
      </c>
      <c r="F2366" s="226">
        <v>2661938</v>
      </c>
      <c r="G2366" s="227" t="s">
        <v>10076</v>
      </c>
      <c r="H2366" s="223" t="s">
        <v>10077</v>
      </c>
      <c r="I2366" s="228" t="s">
        <v>6951</v>
      </c>
      <c r="J2366" s="229" t="s">
        <v>77</v>
      </c>
      <c r="K2366" s="230" t="s">
        <v>10078</v>
      </c>
      <c r="L2366" s="231" t="s">
        <v>10079</v>
      </c>
    </row>
    <row r="2367" spans="1:12" ht="35.25">
      <c r="A2367" s="222">
        <v>2365</v>
      </c>
      <c r="B2367" s="223" t="s">
        <v>10080</v>
      </c>
      <c r="C2367" s="224"/>
      <c r="D2367" s="224">
        <v>80</v>
      </c>
      <c r="E2367" s="225">
        <v>11744</v>
      </c>
      <c r="F2367" s="232">
        <v>3189503</v>
      </c>
      <c r="G2367" s="227"/>
      <c r="H2367" s="230" t="s">
        <v>10081</v>
      </c>
      <c r="I2367" s="228" t="s">
        <v>10024</v>
      </c>
      <c r="J2367" s="229" t="s">
        <v>77</v>
      </c>
      <c r="K2367" s="230" t="s">
        <v>10025</v>
      </c>
      <c r="L2367" s="231" t="s">
        <v>10026</v>
      </c>
    </row>
    <row r="2368" spans="1:12" ht="46.5">
      <c r="A2368" s="222">
        <v>2366</v>
      </c>
      <c r="B2368" s="223" t="s">
        <v>10082</v>
      </c>
      <c r="C2368" s="224"/>
      <c r="D2368" s="224">
        <f>2012-1939</f>
        <v>73</v>
      </c>
      <c r="E2368" s="225">
        <v>14338</v>
      </c>
      <c r="F2368" s="232">
        <v>3200456</v>
      </c>
      <c r="G2368" s="227"/>
      <c r="H2368" s="230" t="s">
        <v>10083</v>
      </c>
      <c r="I2368" s="233"/>
      <c r="J2368" s="229" t="s">
        <v>77</v>
      </c>
      <c r="K2368" s="230" t="s">
        <v>10084</v>
      </c>
      <c r="L2368" s="231" t="s">
        <v>10085</v>
      </c>
    </row>
    <row r="2369" spans="1:12" ht="80.25">
      <c r="A2369" s="222">
        <v>2367</v>
      </c>
      <c r="B2369" s="223" t="s">
        <v>10086</v>
      </c>
      <c r="C2369" s="224"/>
      <c r="D2369" s="224">
        <f>2012-1946</f>
        <v>66</v>
      </c>
      <c r="E2369" s="225">
        <v>16835</v>
      </c>
      <c r="F2369" s="232">
        <v>3679230</v>
      </c>
      <c r="G2369" s="227"/>
      <c r="H2369" s="230" t="s">
        <v>10087</v>
      </c>
      <c r="I2369" s="233" t="s">
        <v>10088</v>
      </c>
      <c r="J2369" s="229" t="s">
        <v>77</v>
      </c>
      <c r="K2369" s="230" t="s">
        <v>10089</v>
      </c>
      <c r="L2369" s="231" t="s">
        <v>10090</v>
      </c>
    </row>
    <row r="2370" spans="1:12" ht="35.25">
      <c r="A2370" s="222">
        <v>2368</v>
      </c>
      <c r="B2370" s="223" t="s">
        <v>10091</v>
      </c>
      <c r="C2370" s="224"/>
      <c r="D2370" s="224">
        <f>2012-1942</f>
        <v>70</v>
      </c>
      <c r="E2370" s="225">
        <v>15687</v>
      </c>
      <c r="F2370" s="226">
        <v>5609140</v>
      </c>
      <c r="G2370" s="227">
        <v>643112</v>
      </c>
      <c r="H2370" s="223" t="s">
        <v>10042</v>
      </c>
      <c r="I2370" s="228" t="s">
        <v>10043</v>
      </c>
      <c r="J2370" s="229" t="s">
        <v>77</v>
      </c>
      <c r="K2370" s="230" t="s">
        <v>10092</v>
      </c>
      <c r="L2370" s="231">
        <v>981487024</v>
      </c>
    </row>
    <row r="2371" spans="1:12" ht="181.5">
      <c r="A2371" s="222">
        <v>2369</v>
      </c>
      <c r="B2371" s="223" t="s">
        <v>10093</v>
      </c>
      <c r="C2371" s="224"/>
      <c r="D2371" s="224">
        <f>2012-1935</f>
        <v>77</v>
      </c>
      <c r="E2371" s="225">
        <v>12954</v>
      </c>
      <c r="F2371" s="232">
        <v>306563</v>
      </c>
      <c r="G2371" s="227" t="s">
        <v>10094</v>
      </c>
      <c r="H2371" s="230" t="s">
        <v>3411</v>
      </c>
      <c r="I2371" s="233" t="s">
        <v>10095</v>
      </c>
      <c r="J2371" s="229" t="s">
        <v>570</v>
      </c>
      <c r="K2371" s="230" t="s">
        <v>3370</v>
      </c>
      <c r="L2371" s="231" t="s">
        <v>2661</v>
      </c>
    </row>
    <row r="2372" spans="1:12" ht="80.25">
      <c r="A2372" s="222">
        <v>2370</v>
      </c>
      <c r="B2372" s="223" t="s">
        <v>10096</v>
      </c>
      <c r="C2372" s="224" t="s">
        <v>10097</v>
      </c>
      <c r="D2372" s="224">
        <f>2012-1945</f>
        <v>67</v>
      </c>
      <c r="E2372" s="225">
        <v>16481</v>
      </c>
      <c r="F2372" s="226">
        <v>484665</v>
      </c>
      <c r="G2372" s="227">
        <v>643290</v>
      </c>
      <c r="H2372" s="223" t="s">
        <v>10098</v>
      </c>
      <c r="I2372" s="228" t="s">
        <v>10099</v>
      </c>
      <c r="J2372" s="229" t="s">
        <v>570</v>
      </c>
      <c r="K2372" s="230" t="s">
        <v>10100</v>
      </c>
      <c r="L2372" s="231">
        <v>981832129</v>
      </c>
    </row>
    <row r="2373" spans="1:12" ht="57.75">
      <c r="A2373" s="222">
        <v>2371</v>
      </c>
      <c r="B2373" s="223" t="s">
        <v>10101</v>
      </c>
      <c r="C2373" s="224"/>
      <c r="D2373" s="224">
        <f>2012-1945</f>
        <v>67</v>
      </c>
      <c r="E2373" s="225">
        <v>16599</v>
      </c>
      <c r="F2373" s="226">
        <v>874259</v>
      </c>
      <c r="G2373" s="227"/>
      <c r="H2373" s="223" t="s">
        <v>570</v>
      </c>
      <c r="I2373" s="228" t="s">
        <v>10102</v>
      </c>
      <c r="J2373" s="229" t="s">
        <v>570</v>
      </c>
      <c r="K2373" s="230" t="s">
        <v>4275</v>
      </c>
      <c r="L2373" s="231" t="s">
        <v>4276</v>
      </c>
    </row>
    <row r="2374" spans="1:12" ht="114">
      <c r="A2374" s="222">
        <v>2372</v>
      </c>
      <c r="B2374" s="223" t="s">
        <v>10103</v>
      </c>
      <c r="C2374" s="224"/>
      <c r="D2374" s="224">
        <v>66</v>
      </c>
      <c r="E2374" s="225">
        <v>16891</v>
      </c>
      <c r="F2374" s="232">
        <v>1019531</v>
      </c>
      <c r="G2374" s="227" t="s">
        <v>10104</v>
      </c>
      <c r="H2374" s="230" t="s">
        <v>4272</v>
      </c>
      <c r="I2374" s="228" t="s">
        <v>10105</v>
      </c>
      <c r="J2374" s="229" t="s">
        <v>570</v>
      </c>
      <c r="K2374" s="230"/>
      <c r="L2374" s="231"/>
    </row>
    <row r="2375" spans="1:12" ht="46.5">
      <c r="A2375" s="222">
        <v>2373</v>
      </c>
      <c r="B2375" s="223" t="s">
        <v>10106</v>
      </c>
      <c r="C2375" s="224"/>
      <c r="D2375" s="224">
        <f>2012-1940</f>
        <v>72</v>
      </c>
      <c r="E2375" s="225">
        <v>14687</v>
      </c>
      <c r="F2375" s="226">
        <v>1188633</v>
      </c>
      <c r="G2375" s="227" t="s">
        <v>6854</v>
      </c>
      <c r="H2375" s="223" t="s">
        <v>10107</v>
      </c>
      <c r="I2375" s="228" t="s">
        <v>10108</v>
      </c>
      <c r="J2375" s="229" t="s">
        <v>570</v>
      </c>
      <c r="K2375" s="230"/>
      <c r="L2375" s="231"/>
    </row>
    <row r="2376" spans="1:12" ht="35.25">
      <c r="A2376" s="222">
        <v>2374</v>
      </c>
      <c r="B2376" s="223" t="s">
        <v>10109</v>
      </c>
      <c r="C2376" s="224"/>
      <c r="D2376" s="224">
        <v>75</v>
      </c>
      <c r="E2376" s="225">
        <v>13571</v>
      </c>
      <c r="F2376" s="232">
        <v>1215851</v>
      </c>
      <c r="G2376" s="227" t="s">
        <v>10110</v>
      </c>
      <c r="H2376" s="230" t="s">
        <v>10111</v>
      </c>
      <c r="I2376" s="233" t="s">
        <v>10112</v>
      </c>
      <c r="J2376" s="229" t="s">
        <v>570</v>
      </c>
      <c r="K2376" s="230" t="s">
        <v>10113</v>
      </c>
      <c r="L2376" s="231" t="s">
        <v>10110</v>
      </c>
    </row>
    <row r="2377" spans="1:12" ht="46.5">
      <c r="A2377" s="222">
        <v>2375</v>
      </c>
      <c r="B2377" s="223" t="s">
        <v>10114</v>
      </c>
      <c r="C2377" s="224" t="s">
        <v>10115</v>
      </c>
      <c r="D2377" s="224">
        <f>2012-1936</f>
        <v>76</v>
      </c>
      <c r="E2377" s="225">
        <v>13375</v>
      </c>
      <c r="F2377" s="226">
        <v>1900458</v>
      </c>
      <c r="G2377" s="227" t="s">
        <v>10116</v>
      </c>
      <c r="H2377" s="223" t="s">
        <v>4274</v>
      </c>
      <c r="I2377" s="228" t="s">
        <v>10117</v>
      </c>
      <c r="J2377" s="229" t="s">
        <v>570</v>
      </c>
      <c r="K2377" s="230" t="s">
        <v>4275</v>
      </c>
      <c r="L2377" s="231" t="s">
        <v>4276</v>
      </c>
    </row>
    <row r="2378" spans="1:12" ht="46.5">
      <c r="A2378" s="222">
        <v>2376</v>
      </c>
      <c r="B2378" s="223" t="s">
        <v>10118</v>
      </c>
      <c r="C2378" s="224" t="s">
        <v>10119</v>
      </c>
      <c r="D2378" s="224">
        <f>2012-1931</f>
        <v>81</v>
      </c>
      <c r="E2378" s="225">
        <v>11551</v>
      </c>
      <c r="F2378" s="226">
        <v>2147177</v>
      </c>
      <c r="G2378" s="227">
        <v>983720181</v>
      </c>
      <c r="H2378" s="223" t="s">
        <v>3253</v>
      </c>
      <c r="I2378" s="228" t="s">
        <v>10120</v>
      </c>
      <c r="J2378" s="229" t="s">
        <v>570</v>
      </c>
      <c r="K2378" s="230"/>
      <c r="L2378" s="231"/>
    </row>
    <row r="2379" spans="1:12" ht="125.25">
      <c r="A2379" s="222">
        <v>2377</v>
      </c>
      <c r="B2379" s="223" t="s">
        <v>10121</v>
      </c>
      <c r="C2379" s="224" t="s">
        <v>10122</v>
      </c>
      <c r="D2379" s="224">
        <f>2012-1943</f>
        <v>69</v>
      </c>
      <c r="E2379" s="225">
        <v>15783</v>
      </c>
      <c r="F2379" s="232">
        <v>2519305</v>
      </c>
      <c r="G2379" s="227"/>
      <c r="H2379" s="230" t="s">
        <v>3411</v>
      </c>
      <c r="I2379" s="233" t="s">
        <v>10123</v>
      </c>
      <c r="J2379" s="229" t="s">
        <v>570</v>
      </c>
      <c r="K2379" s="230"/>
      <c r="L2379" s="231"/>
    </row>
    <row r="2380" spans="1:12" ht="57.75">
      <c r="A2380" s="222">
        <v>2378</v>
      </c>
      <c r="B2380" s="223" t="s">
        <v>10124</v>
      </c>
      <c r="C2380" s="224" t="s">
        <v>10125</v>
      </c>
      <c r="D2380" s="224">
        <f>2012-1943</f>
        <v>69</v>
      </c>
      <c r="E2380" s="225">
        <v>15865</v>
      </c>
      <c r="F2380" s="226">
        <v>2530775</v>
      </c>
      <c r="G2380" s="227"/>
      <c r="H2380" s="223" t="s">
        <v>4272</v>
      </c>
      <c r="I2380" s="228" t="s">
        <v>10126</v>
      </c>
      <c r="J2380" s="229" t="s">
        <v>570</v>
      </c>
      <c r="K2380" s="230" t="s">
        <v>4275</v>
      </c>
      <c r="L2380" s="231" t="s">
        <v>4276</v>
      </c>
    </row>
    <row r="2381" spans="1:12" ht="125.25">
      <c r="A2381" s="222">
        <v>2379</v>
      </c>
      <c r="B2381" s="223" t="s">
        <v>10127</v>
      </c>
      <c r="C2381" s="224"/>
      <c r="D2381" s="224">
        <f>2012-1927</f>
        <v>85</v>
      </c>
      <c r="E2381" s="225">
        <v>10174</v>
      </c>
      <c r="F2381" s="226">
        <v>2850785</v>
      </c>
      <c r="G2381" s="227" t="s">
        <v>10128</v>
      </c>
      <c r="H2381" s="223" t="s">
        <v>10129</v>
      </c>
      <c r="I2381" s="228" t="s">
        <v>10130</v>
      </c>
      <c r="J2381" s="229" t="s">
        <v>570</v>
      </c>
      <c r="K2381" s="230" t="s">
        <v>10131</v>
      </c>
      <c r="L2381" s="231" t="s">
        <v>10128</v>
      </c>
    </row>
    <row r="2382" spans="1:12" ht="237.75">
      <c r="A2382" s="222">
        <v>2380</v>
      </c>
      <c r="B2382" s="223" t="s">
        <v>10132</v>
      </c>
      <c r="C2382" s="224"/>
      <c r="D2382" s="224">
        <f>2012-1938</f>
        <v>74</v>
      </c>
      <c r="E2382" s="225">
        <v>13908</v>
      </c>
      <c r="F2382" s="232">
        <v>2929040</v>
      </c>
      <c r="G2382" s="227" t="s">
        <v>10133</v>
      </c>
      <c r="H2382" s="230" t="s">
        <v>10134</v>
      </c>
      <c r="I2382" s="233" t="s">
        <v>10135</v>
      </c>
      <c r="J2382" s="229" t="s">
        <v>570</v>
      </c>
      <c r="K2382" s="230"/>
      <c r="L2382" s="231"/>
    </row>
    <row r="2383" spans="1:12" ht="35.25">
      <c r="A2383" s="222">
        <v>2381</v>
      </c>
      <c r="B2383" s="223" t="s">
        <v>10136</v>
      </c>
      <c r="C2383" s="224"/>
      <c r="D2383" s="224">
        <v>87</v>
      </c>
      <c r="E2383" s="225">
        <v>9140</v>
      </c>
      <c r="F2383" s="232">
        <v>3713828</v>
      </c>
      <c r="G2383" s="227" t="s">
        <v>10110</v>
      </c>
      <c r="H2383" s="230" t="s">
        <v>10111</v>
      </c>
      <c r="I2383" s="233" t="s">
        <v>10112</v>
      </c>
      <c r="J2383" s="229" t="s">
        <v>570</v>
      </c>
      <c r="K2383" s="230" t="s">
        <v>10113</v>
      </c>
      <c r="L2383" s="231" t="s">
        <v>10110</v>
      </c>
    </row>
    <row r="2384" spans="1:12" ht="57.75">
      <c r="A2384" s="222">
        <v>2382</v>
      </c>
      <c r="B2384" s="223" t="s">
        <v>10137</v>
      </c>
      <c r="C2384" s="224"/>
      <c r="D2384" s="224">
        <f>2012-1943</f>
        <v>69</v>
      </c>
      <c r="E2384" s="225">
        <v>15795</v>
      </c>
      <c r="F2384" s="226">
        <v>4260982</v>
      </c>
      <c r="G2384" s="227">
        <v>981874057</v>
      </c>
      <c r="H2384" s="223" t="s">
        <v>3043</v>
      </c>
      <c r="I2384" s="228" t="s">
        <v>10138</v>
      </c>
      <c r="J2384" s="229" t="s">
        <v>570</v>
      </c>
      <c r="K2384" s="230" t="s">
        <v>10139</v>
      </c>
      <c r="L2384" s="231">
        <v>981874057</v>
      </c>
    </row>
    <row r="2385" spans="1:12" ht="46.5">
      <c r="A2385" s="222">
        <v>2383</v>
      </c>
      <c r="B2385" s="223" t="s">
        <v>10140</v>
      </c>
      <c r="C2385" s="224"/>
      <c r="D2385" s="224">
        <f>2012-1939</f>
        <v>73</v>
      </c>
      <c r="E2385" s="225">
        <v>14350</v>
      </c>
      <c r="F2385" s="226">
        <v>246561</v>
      </c>
      <c r="G2385" s="227" t="s">
        <v>10141</v>
      </c>
      <c r="H2385" s="223" t="s">
        <v>3614</v>
      </c>
      <c r="I2385" s="228" t="s">
        <v>10142</v>
      </c>
      <c r="J2385" s="229" t="s">
        <v>574</v>
      </c>
      <c r="K2385" s="230" t="s">
        <v>10143</v>
      </c>
      <c r="L2385" s="231" t="s">
        <v>10144</v>
      </c>
    </row>
    <row r="2386" spans="1:12" ht="147.75">
      <c r="A2386" s="222">
        <v>2384</v>
      </c>
      <c r="B2386" s="223" t="s">
        <v>10145</v>
      </c>
      <c r="C2386" s="224"/>
      <c r="D2386" s="234">
        <f>2012-1944</f>
        <v>68</v>
      </c>
      <c r="E2386" s="225">
        <v>16159</v>
      </c>
      <c r="F2386" s="232">
        <v>684072</v>
      </c>
      <c r="G2386" s="227" t="s">
        <v>10146</v>
      </c>
      <c r="H2386" s="230" t="s">
        <v>10147</v>
      </c>
      <c r="I2386" s="233" t="s">
        <v>10148</v>
      </c>
      <c r="J2386" s="229" t="s">
        <v>574</v>
      </c>
      <c r="K2386" s="230" t="s">
        <v>10149</v>
      </c>
      <c r="L2386" s="231">
        <v>981471965</v>
      </c>
    </row>
    <row r="2387" spans="1:12" ht="57.75">
      <c r="A2387" s="222">
        <v>2385</v>
      </c>
      <c r="B2387" s="223" t="s">
        <v>10150</v>
      </c>
      <c r="C2387" s="224" t="s">
        <v>10151</v>
      </c>
      <c r="D2387" s="224">
        <v>83</v>
      </c>
      <c r="E2387" s="225">
        <v>10888</v>
      </c>
      <c r="F2387" s="232">
        <v>2434364</v>
      </c>
      <c r="G2387" s="227"/>
      <c r="H2387" s="230" t="s">
        <v>10152</v>
      </c>
      <c r="I2387" s="233" t="s">
        <v>10153</v>
      </c>
      <c r="J2387" s="229" t="s">
        <v>574</v>
      </c>
      <c r="K2387" s="230"/>
      <c r="L2387" s="231"/>
    </row>
    <row r="2388" spans="1:12" ht="35.25">
      <c r="A2388" s="222">
        <v>2386</v>
      </c>
      <c r="B2388" s="223" t="s">
        <v>10154</v>
      </c>
      <c r="C2388" s="224"/>
      <c r="D2388" s="224">
        <f>2012-1928</f>
        <v>84</v>
      </c>
      <c r="E2388" s="225">
        <v>10294</v>
      </c>
      <c r="F2388" s="226">
        <v>5642410</v>
      </c>
      <c r="G2388" s="227"/>
      <c r="H2388" s="223" t="s">
        <v>10155</v>
      </c>
      <c r="I2388" s="228" t="s">
        <v>10156</v>
      </c>
      <c r="J2388" s="229" t="s">
        <v>574</v>
      </c>
      <c r="K2388" s="230" t="s">
        <v>10157</v>
      </c>
      <c r="L2388" s="231" t="s">
        <v>10158</v>
      </c>
    </row>
    <row r="2389" spans="1:12" ht="80.25">
      <c r="A2389" s="222">
        <v>2387</v>
      </c>
      <c r="B2389" s="230" t="s">
        <v>10159</v>
      </c>
      <c r="C2389" s="224" t="s">
        <v>10160</v>
      </c>
      <c r="D2389" s="224">
        <f>2012-1936</f>
        <v>76</v>
      </c>
      <c r="E2389" s="225">
        <v>13245</v>
      </c>
      <c r="F2389" s="232">
        <v>2529653</v>
      </c>
      <c r="G2389" s="227" t="s">
        <v>10161</v>
      </c>
      <c r="H2389" s="230" t="s">
        <v>10162</v>
      </c>
      <c r="I2389" s="233" t="s">
        <v>10163</v>
      </c>
      <c r="J2389" s="229" t="s">
        <v>10164</v>
      </c>
      <c r="K2389" s="230" t="s">
        <v>10165</v>
      </c>
      <c r="L2389" s="231" t="s">
        <v>10161</v>
      </c>
    </row>
    <row r="2390" spans="1:12" ht="125.25">
      <c r="A2390" s="222">
        <v>2388</v>
      </c>
      <c r="B2390" s="223" t="s">
        <v>10166</v>
      </c>
      <c r="C2390" s="224" t="s">
        <v>10167</v>
      </c>
      <c r="D2390" s="234">
        <f>2012-1930</f>
        <v>82</v>
      </c>
      <c r="E2390" s="225">
        <v>11107</v>
      </c>
      <c r="F2390" s="232">
        <v>1697976</v>
      </c>
      <c r="G2390" s="227"/>
      <c r="H2390" s="230" t="s">
        <v>480</v>
      </c>
      <c r="I2390" s="233" t="s">
        <v>10168</v>
      </c>
      <c r="J2390" s="229" t="s">
        <v>10169</v>
      </c>
      <c r="K2390" s="230" t="s">
        <v>6789</v>
      </c>
      <c r="L2390" s="231">
        <v>981796207</v>
      </c>
    </row>
    <row r="2391" spans="1:12" ht="46.5">
      <c r="A2391" s="222">
        <v>2389</v>
      </c>
      <c r="B2391" s="223" t="s">
        <v>10170</v>
      </c>
      <c r="C2391" s="224"/>
      <c r="D2391" s="224">
        <f>2012-1936</f>
        <v>76</v>
      </c>
      <c r="E2391" s="225">
        <v>13297</v>
      </c>
      <c r="F2391" s="226">
        <v>946375</v>
      </c>
      <c r="G2391" s="227"/>
      <c r="H2391" s="223" t="s">
        <v>547</v>
      </c>
      <c r="I2391" s="228" t="s">
        <v>10171</v>
      </c>
      <c r="J2391" s="229" t="s">
        <v>10172</v>
      </c>
      <c r="K2391" s="230" t="s">
        <v>10173</v>
      </c>
      <c r="L2391" s="231">
        <v>971629387</v>
      </c>
    </row>
    <row r="2392" spans="1:12" ht="327.75">
      <c r="A2392" s="222">
        <v>2390</v>
      </c>
      <c r="B2392" s="223" t="s">
        <v>10174</v>
      </c>
      <c r="C2392" s="224" t="s">
        <v>4845</v>
      </c>
      <c r="D2392" s="234">
        <f>2012-1941</f>
        <v>71</v>
      </c>
      <c r="E2392" s="225">
        <v>15064</v>
      </c>
      <c r="F2392" s="232">
        <v>2065285</v>
      </c>
      <c r="G2392" s="227">
        <v>984911187</v>
      </c>
      <c r="H2392" s="230" t="s">
        <v>10175</v>
      </c>
      <c r="I2392" s="233" t="s">
        <v>10176</v>
      </c>
      <c r="J2392" s="229" t="s">
        <v>10172</v>
      </c>
      <c r="K2392" s="230" t="s">
        <v>10177</v>
      </c>
      <c r="L2392" s="231">
        <v>981339201</v>
      </c>
    </row>
    <row r="2393" spans="1:12" ht="237.75">
      <c r="A2393" s="222">
        <v>2391</v>
      </c>
      <c r="B2393" s="223" t="s">
        <v>10178</v>
      </c>
      <c r="C2393" s="224"/>
      <c r="D2393" s="224">
        <f>2012-1939</f>
        <v>73</v>
      </c>
      <c r="E2393" s="225">
        <v>14356</v>
      </c>
      <c r="F2393" s="226">
        <v>2672261</v>
      </c>
      <c r="G2393" s="227" t="s">
        <v>10179</v>
      </c>
      <c r="H2393" s="223" t="s">
        <v>10180</v>
      </c>
      <c r="I2393" s="228" t="s">
        <v>10181</v>
      </c>
      <c r="J2393" s="229" t="s">
        <v>10172</v>
      </c>
      <c r="K2393" s="230"/>
      <c r="L2393" s="231"/>
    </row>
    <row r="2394" spans="1:12" ht="57.75">
      <c r="A2394" s="222">
        <v>2392</v>
      </c>
      <c r="B2394" s="230" t="s">
        <v>10182</v>
      </c>
      <c r="C2394" s="224" t="s">
        <v>10183</v>
      </c>
      <c r="D2394" s="224">
        <f>2012-1927</f>
        <v>85</v>
      </c>
      <c r="E2394" s="225">
        <v>10126</v>
      </c>
      <c r="F2394" s="232">
        <v>137218</v>
      </c>
      <c r="G2394" s="227" t="s">
        <v>10184</v>
      </c>
      <c r="H2394" s="230" t="s">
        <v>10185</v>
      </c>
      <c r="I2394" s="233" t="s">
        <v>10186</v>
      </c>
      <c r="J2394" s="229" t="s">
        <v>10187</v>
      </c>
      <c r="K2394" s="230"/>
      <c r="L2394" s="231"/>
    </row>
    <row r="2395" spans="1:12" ht="57.75">
      <c r="A2395" s="222">
        <v>2393</v>
      </c>
      <c r="B2395" s="230" t="s">
        <v>10188</v>
      </c>
      <c r="C2395" s="224" t="s">
        <v>10189</v>
      </c>
      <c r="D2395" s="224">
        <f>2012-1933</f>
        <v>79</v>
      </c>
      <c r="E2395" s="225">
        <v>12199</v>
      </c>
      <c r="F2395" s="232">
        <v>675643</v>
      </c>
      <c r="G2395" s="227" t="s">
        <v>10190</v>
      </c>
      <c r="H2395" s="230" t="s">
        <v>10185</v>
      </c>
      <c r="I2395" s="233" t="s">
        <v>10186</v>
      </c>
      <c r="J2395" s="229" t="s">
        <v>10187</v>
      </c>
      <c r="K2395" s="230"/>
      <c r="L2395" s="231"/>
    </row>
    <row r="2396" spans="1:12" ht="57.75">
      <c r="A2396" s="222">
        <v>2394</v>
      </c>
      <c r="B2396" s="230" t="s">
        <v>10191</v>
      </c>
      <c r="C2396" s="224" t="s">
        <v>478</v>
      </c>
      <c r="D2396" s="224">
        <f>2012-1938</f>
        <v>74</v>
      </c>
      <c r="E2396" s="225">
        <v>14073</v>
      </c>
      <c r="F2396" s="232">
        <v>1811444</v>
      </c>
      <c r="G2396" s="227" t="s">
        <v>10190</v>
      </c>
      <c r="H2396" s="230" t="s">
        <v>10185</v>
      </c>
      <c r="I2396" s="233" t="s">
        <v>10186</v>
      </c>
      <c r="J2396" s="229" t="s">
        <v>10187</v>
      </c>
      <c r="K2396" s="230"/>
      <c r="L2396" s="231"/>
    </row>
    <row r="2397" spans="1:12" ht="294">
      <c r="A2397" s="222">
        <v>2395</v>
      </c>
      <c r="B2397" s="223" t="s">
        <v>10192</v>
      </c>
      <c r="C2397" s="224" t="s">
        <v>70</v>
      </c>
      <c r="D2397" s="234">
        <f>2012-1937</f>
        <v>75</v>
      </c>
      <c r="E2397" s="225">
        <v>13826</v>
      </c>
      <c r="F2397" s="232">
        <v>2009671</v>
      </c>
      <c r="G2397" s="227"/>
      <c r="H2397" s="230" t="s">
        <v>10193</v>
      </c>
      <c r="I2397" s="233" t="s">
        <v>10194</v>
      </c>
      <c r="J2397" s="229" t="s">
        <v>10195</v>
      </c>
      <c r="K2397" s="230" t="s">
        <v>10196</v>
      </c>
      <c r="L2397" s="231">
        <v>984238791</v>
      </c>
    </row>
    <row r="2398" spans="1:12" ht="69">
      <c r="A2398" s="222">
        <v>2396</v>
      </c>
      <c r="B2398" s="223" t="s">
        <v>10197</v>
      </c>
      <c r="C2398" s="224"/>
      <c r="D2398" s="224">
        <f>2012-1944</f>
        <v>68</v>
      </c>
      <c r="E2398" s="225">
        <v>16261</v>
      </c>
      <c r="F2398" s="226">
        <v>401565</v>
      </c>
      <c r="G2398" s="227" t="s">
        <v>10198</v>
      </c>
      <c r="H2398" s="223" t="s">
        <v>8375</v>
      </c>
      <c r="I2398" s="228" t="s">
        <v>10199</v>
      </c>
      <c r="J2398" s="229" t="s">
        <v>10200</v>
      </c>
      <c r="K2398" s="230"/>
      <c r="L2398" s="231"/>
    </row>
    <row r="2399" spans="1:12" ht="57.75">
      <c r="A2399" s="222">
        <v>2397</v>
      </c>
      <c r="B2399" s="223" t="s">
        <v>10201</v>
      </c>
      <c r="C2399" s="224" t="s">
        <v>10202</v>
      </c>
      <c r="D2399" s="224">
        <f>2012-1925</f>
        <v>87</v>
      </c>
      <c r="E2399" s="225">
        <v>9390</v>
      </c>
      <c r="F2399" s="232">
        <v>379749</v>
      </c>
      <c r="G2399" s="227" t="s">
        <v>6574</v>
      </c>
      <c r="H2399" s="230" t="s">
        <v>10203</v>
      </c>
      <c r="I2399" s="233" t="s">
        <v>10204</v>
      </c>
      <c r="J2399" s="229" t="s">
        <v>10205</v>
      </c>
      <c r="K2399" s="230" t="s">
        <v>6576</v>
      </c>
      <c r="L2399" s="231" t="s">
        <v>6574</v>
      </c>
    </row>
    <row r="2400" spans="1:12" ht="35.25">
      <c r="A2400" s="222">
        <v>2398</v>
      </c>
      <c r="B2400" s="223" t="s">
        <v>10206</v>
      </c>
      <c r="C2400" s="224"/>
      <c r="D2400" s="224">
        <v>68</v>
      </c>
      <c r="E2400" s="225">
        <v>16299</v>
      </c>
      <c r="F2400" s="232">
        <v>434911</v>
      </c>
      <c r="G2400" s="227" t="s">
        <v>10207</v>
      </c>
      <c r="H2400" s="230" t="s">
        <v>10208</v>
      </c>
      <c r="I2400" s="233" t="s">
        <v>10209</v>
      </c>
      <c r="J2400" s="229" t="s">
        <v>10205</v>
      </c>
      <c r="K2400" s="230" t="s">
        <v>10210</v>
      </c>
      <c r="L2400" s="231" t="s">
        <v>10211</v>
      </c>
    </row>
    <row r="2401" spans="1:12" ht="46.5">
      <c r="A2401" s="222">
        <v>2399</v>
      </c>
      <c r="B2401" s="223" t="s">
        <v>10212</v>
      </c>
      <c r="C2401" s="224" t="s">
        <v>10213</v>
      </c>
      <c r="D2401" s="224">
        <f>2012-1945</f>
        <v>67</v>
      </c>
      <c r="E2401" s="225">
        <v>16649</v>
      </c>
      <c r="F2401" s="226">
        <v>565072</v>
      </c>
      <c r="G2401" s="227">
        <v>981952176</v>
      </c>
      <c r="H2401" s="223" t="s">
        <v>10214</v>
      </c>
      <c r="I2401" s="228" t="s">
        <v>10215</v>
      </c>
      <c r="J2401" s="229" t="s">
        <v>10205</v>
      </c>
      <c r="K2401" s="230" t="s">
        <v>10216</v>
      </c>
      <c r="L2401" s="231">
        <v>982103815</v>
      </c>
    </row>
    <row r="2402" spans="1:12" ht="57.75">
      <c r="A2402" s="222">
        <v>2400</v>
      </c>
      <c r="B2402" s="223" t="s">
        <v>10217</v>
      </c>
      <c r="C2402" s="224" t="s">
        <v>10218</v>
      </c>
      <c r="D2402" s="224">
        <f>2012-1942</f>
        <v>70</v>
      </c>
      <c r="E2402" s="225">
        <v>15565</v>
      </c>
      <c r="F2402" s="226">
        <v>600282</v>
      </c>
      <c r="G2402" s="227" t="s">
        <v>10219</v>
      </c>
      <c r="H2402" s="223" t="s">
        <v>10220</v>
      </c>
      <c r="I2402" s="228" t="s">
        <v>10221</v>
      </c>
      <c r="J2402" s="229" t="s">
        <v>10205</v>
      </c>
      <c r="K2402" s="230" t="s">
        <v>3514</v>
      </c>
      <c r="L2402" s="231" t="s">
        <v>3515</v>
      </c>
    </row>
    <row r="2403" spans="1:12" ht="57.75">
      <c r="A2403" s="222">
        <v>2401</v>
      </c>
      <c r="B2403" s="223" t="s">
        <v>10222</v>
      </c>
      <c r="C2403" s="224"/>
      <c r="D2403" s="224">
        <f>2012-1933</f>
        <v>79</v>
      </c>
      <c r="E2403" s="225">
        <v>12127</v>
      </c>
      <c r="F2403" s="226">
        <v>1011104</v>
      </c>
      <c r="G2403" s="227" t="s">
        <v>10223</v>
      </c>
      <c r="H2403" s="223" t="s">
        <v>10224</v>
      </c>
      <c r="I2403" s="228" t="s">
        <v>10225</v>
      </c>
      <c r="J2403" s="229" t="s">
        <v>10205</v>
      </c>
      <c r="K2403" s="230" t="s">
        <v>10226</v>
      </c>
      <c r="L2403" s="231" t="s">
        <v>10227</v>
      </c>
    </row>
    <row r="2404" spans="1:12" ht="57.75">
      <c r="A2404" s="222">
        <v>2402</v>
      </c>
      <c r="B2404" s="223" t="s">
        <v>10228</v>
      </c>
      <c r="C2404" s="224"/>
      <c r="D2404" s="224">
        <f>2012-1934</f>
        <v>78</v>
      </c>
      <c r="E2404" s="225">
        <v>12670</v>
      </c>
      <c r="F2404" s="232">
        <v>1074876</v>
      </c>
      <c r="G2404" s="227" t="s">
        <v>10229</v>
      </c>
      <c r="H2404" s="230" t="s">
        <v>10230</v>
      </c>
      <c r="I2404" s="233" t="s">
        <v>10231</v>
      </c>
      <c r="J2404" s="229" t="s">
        <v>10205</v>
      </c>
      <c r="K2404" s="230" t="s">
        <v>10232</v>
      </c>
      <c r="L2404" s="231" t="s">
        <v>10233</v>
      </c>
    </row>
    <row r="2405" spans="1:12" ht="57.75">
      <c r="A2405" s="222">
        <v>2403</v>
      </c>
      <c r="B2405" s="223" t="s">
        <v>10234</v>
      </c>
      <c r="C2405" s="224"/>
      <c r="D2405" s="224">
        <f>2012-1941</f>
        <v>71</v>
      </c>
      <c r="E2405" s="225">
        <v>15323</v>
      </c>
      <c r="F2405" s="226">
        <v>1131199</v>
      </c>
      <c r="G2405" s="227" t="s">
        <v>10223</v>
      </c>
      <c r="H2405" s="223" t="s">
        <v>10224</v>
      </c>
      <c r="I2405" s="228" t="s">
        <v>10225</v>
      </c>
      <c r="J2405" s="229" t="s">
        <v>10205</v>
      </c>
      <c r="K2405" s="230" t="s">
        <v>10226</v>
      </c>
      <c r="L2405" s="231" t="s">
        <v>10227</v>
      </c>
    </row>
    <row r="2406" spans="1:12" ht="102.75">
      <c r="A2406" s="222">
        <v>2404</v>
      </c>
      <c r="B2406" s="223" t="s">
        <v>10235</v>
      </c>
      <c r="C2406" s="224" t="s">
        <v>4688</v>
      </c>
      <c r="D2406" s="224">
        <f>2012-1927</f>
        <v>85</v>
      </c>
      <c r="E2406" s="225">
        <v>9982</v>
      </c>
      <c r="F2406" s="226">
        <v>1218074</v>
      </c>
      <c r="G2406" s="227" t="s">
        <v>10236</v>
      </c>
      <c r="H2406" s="223" t="s">
        <v>10237</v>
      </c>
      <c r="I2406" s="228" t="s">
        <v>10238</v>
      </c>
      <c r="J2406" s="229" t="s">
        <v>10205</v>
      </c>
      <c r="K2406" s="230" t="s">
        <v>10239</v>
      </c>
      <c r="L2406" s="231" t="s">
        <v>10236</v>
      </c>
    </row>
    <row r="2407" spans="1:12" ht="57.75">
      <c r="A2407" s="222">
        <v>2405</v>
      </c>
      <c r="B2407" s="223" t="s">
        <v>10240</v>
      </c>
      <c r="C2407" s="224" t="s">
        <v>10241</v>
      </c>
      <c r="D2407" s="224">
        <f>2012-1938</f>
        <v>74</v>
      </c>
      <c r="E2407" s="225">
        <v>14119</v>
      </c>
      <c r="F2407" s="226">
        <v>1237639</v>
      </c>
      <c r="G2407" s="227">
        <v>983756377</v>
      </c>
      <c r="H2407" s="223" t="s">
        <v>10242</v>
      </c>
      <c r="I2407" s="228" t="s">
        <v>10243</v>
      </c>
      <c r="J2407" s="229" t="s">
        <v>10205</v>
      </c>
      <c r="K2407" s="230" t="s">
        <v>10244</v>
      </c>
      <c r="L2407" s="231">
        <v>983756377</v>
      </c>
    </row>
    <row r="2408" spans="1:12" ht="249">
      <c r="A2408" s="222">
        <v>2406</v>
      </c>
      <c r="B2408" s="223" t="s">
        <v>10245</v>
      </c>
      <c r="C2408" s="224" t="s">
        <v>496</v>
      </c>
      <c r="D2408" s="234">
        <f>2012-1936</f>
        <v>76</v>
      </c>
      <c r="E2408" s="225">
        <v>13393</v>
      </c>
      <c r="F2408" s="232">
        <v>1277801</v>
      </c>
      <c r="G2408" s="227">
        <v>972955895</v>
      </c>
      <c r="H2408" s="230" t="s">
        <v>10246</v>
      </c>
      <c r="I2408" s="233" t="s">
        <v>10247</v>
      </c>
      <c r="J2408" s="229" t="s">
        <v>10205</v>
      </c>
      <c r="K2408" s="230" t="s">
        <v>10248</v>
      </c>
      <c r="L2408" s="231">
        <v>972955895</v>
      </c>
    </row>
    <row r="2409" spans="1:12" ht="35.25">
      <c r="A2409" s="222">
        <v>2407</v>
      </c>
      <c r="B2409" s="223" t="s">
        <v>10249</v>
      </c>
      <c r="C2409" s="224"/>
      <c r="D2409" s="224">
        <f>2012-1940</f>
        <v>72</v>
      </c>
      <c r="E2409" s="225">
        <v>14660</v>
      </c>
      <c r="F2409" s="226">
        <v>1517796</v>
      </c>
      <c r="G2409" s="227" t="s">
        <v>10250</v>
      </c>
      <c r="H2409" s="223" t="s">
        <v>10251</v>
      </c>
      <c r="I2409" s="228" t="s">
        <v>10252</v>
      </c>
      <c r="J2409" s="229" t="s">
        <v>10205</v>
      </c>
      <c r="K2409" s="230"/>
      <c r="L2409" s="231"/>
    </row>
    <row r="2410" spans="1:12" ht="69">
      <c r="A2410" s="222">
        <v>2408</v>
      </c>
      <c r="B2410" s="223" t="s">
        <v>10253</v>
      </c>
      <c r="C2410" s="224"/>
      <c r="D2410" s="224">
        <f>2012-1941</f>
        <v>71</v>
      </c>
      <c r="E2410" s="225">
        <v>15243</v>
      </c>
      <c r="F2410" s="232">
        <v>1541192</v>
      </c>
      <c r="G2410" s="227" t="s">
        <v>10254</v>
      </c>
      <c r="H2410" s="230" t="s">
        <v>10205</v>
      </c>
      <c r="I2410" s="233" t="s">
        <v>10255</v>
      </c>
      <c r="J2410" s="229" t="s">
        <v>10205</v>
      </c>
      <c r="K2410" s="230"/>
      <c r="L2410" s="231"/>
    </row>
    <row r="2411" spans="1:12" ht="80.25">
      <c r="A2411" s="222">
        <v>2409</v>
      </c>
      <c r="B2411" s="223" t="s">
        <v>10256</v>
      </c>
      <c r="C2411" s="224" t="s">
        <v>10257</v>
      </c>
      <c r="D2411" s="224">
        <f>2012-1931</f>
        <v>81</v>
      </c>
      <c r="E2411" s="225">
        <v>11646</v>
      </c>
      <c r="F2411" s="226">
        <v>1794418</v>
      </c>
      <c r="G2411" s="227">
        <v>984554674</v>
      </c>
      <c r="H2411" s="223" t="s">
        <v>10258</v>
      </c>
      <c r="I2411" s="228" t="s">
        <v>10259</v>
      </c>
      <c r="J2411" s="229" t="s">
        <v>10205</v>
      </c>
      <c r="K2411" s="230" t="s">
        <v>10260</v>
      </c>
      <c r="L2411" s="231">
        <v>982610239</v>
      </c>
    </row>
    <row r="2412" spans="1:12" ht="91.5">
      <c r="A2412" s="222">
        <v>2410</v>
      </c>
      <c r="B2412" s="223" t="s">
        <v>10261</v>
      </c>
      <c r="C2412" s="224"/>
      <c r="D2412" s="224">
        <f>2012-1946</f>
        <v>66</v>
      </c>
      <c r="E2412" s="225">
        <v>16979</v>
      </c>
      <c r="F2412" s="226">
        <v>1814446</v>
      </c>
      <c r="G2412" s="227"/>
      <c r="H2412" s="223" t="s">
        <v>10242</v>
      </c>
      <c r="I2412" s="228" t="s">
        <v>10262</v>
      </c>
      <c r="J2412" s="229" t="s">
        <v>10205</v>
      </c>
      <c r="K2412" s="230" t="s">
        <v>3312</v>
      </c>
      <c r="L2412" s="231">
        <v>981870340</v>
      </c>
    </row>
    <row r="2413" spans="1:12" ht="147.75">
      <c r="A2413" s="222">
        <v>2411</v>
      </c>
      <c r="B2413" s="223" t="s">
        <v>10263</v>
      </c>
      <c r="C2413" s="224"/>
      <c r="D2413" s="224">
        <f>2012-1943</f>
        <v>69</v>
      </c>
      <c r="E2413" s="225">
        <v>15819</v>
      </c>
      <c r="F2413" s="232">
        <v>1830044</v>
      </c>
      <c r="G2413" s="227"/>
      <c r="H2413" s="230" t="s">
        <v>10264</v>
      </c>
      <c r="I2413" s="233" t="s">
        <v>10265</v>
      </c>
      <c r="J2413" s="229" t="s">
        <v>10205</v>
      </c>
      <c r="K2413" s="230"/>
      <c r="L2413" s="231"/>
    </row>
    <row r="2414" spans="1:12" ht="57.75">
      <c r="A2414" s="222">
        <v>2412</v>
      </c>
      <c r="B2414" s="223" t="s">
        <v>10266</v>
      </c>
      <c r="C2414" s="224"/>
      <c r="D2414" s="224">
        <f>2012-1944</f>
        <v>68</v>
      </c>
      <c r="E2414" s="225">
        <v>16097</v>
      </c>
      <c r="F2414" s="226">
        <v>1890619</v>
      </c>
      <c r="G2414" s="227" t="s">
        <v>10267</v>
      </c>
      <c r="H2414" s="223" t="s">
        <v>10268</v>
      </c>
      <c r="I2414" s="228" t="s">
        <v>10269</v>
      </c>
      <c r="J2414" s="229" t="s">
        <v>10205</v>
      </c>
      <c r="K2414" s="230" t="s">
        <v>10270</v>
      </c>
      <c r="L2414" s="231" t="s">
        <v>10267</v>
      </c>
    </row>
    <row r="2415" spans="1:12" ht="46.5">
      <c r="A2415" s="222">
        <v>2413</v>
      </c>
      <c r="B2415" s="223" t="s">
        <v>10271</v>
      </c>
      <c r="C2415" s="224"/>
      <c r="D2415" s="224">
        <f>2012-1942</f>
        <v>70</v>
      </c>
      <c r="E2415" s="225">
        <v>15478</v>
      </c>
      <c r="F2415" s="226">
        <v>2009652</v>
      </c>
      <c r="G2415" s="227">
        <v>984749470</v>
      </c>
      <c r="H2415" s="223" t="s">
        <v>518</v>
      </c>
      <c r="I2415" s="228" t="s">
        <v>10272</v>
      </c>
      <c r="J2415" s="229" t="s">
        <v>10205</v>
      </c>
      <c r="K2415" s="230" t="s">
        <v>10273</v>
      </c>
      <c r="L2415" s="231">
        <v>984100311</v>
      </c>
    </row>
    <row r="2416" spans="1:12" ht="46.5">
      <c r="A2416" s="222">
        <v>2414</v>
      </c>
      <c r="B2416" s="223" t="s">
        <v>10274</v>
      </c>
      <c r="C2416" s="224" t="s">
        <v>383</v>
      </c>
      <c r="D2416" s="224">
        <f>2012-1945</f>
        <v>67</v>
      </c>
      <c r="E2416" s="225">
        <v>16544</v>
      </c>
      <c r="F2416" s="232">
        <v>2096844</v>
      </c>
      <c r="G2416" s="227" t="s">
        <v>10229</v>
      </c>
      <c r="H2416" s="230" t="s">
        <v>10230</v>
      </c>
      <c r="I2416" s="233" t="s">
        <v>10275</v>
      </c>
      <c r="J2416" s="229" t="s">
        <v>10205</v>
      </c>
      <c r="K2416" s="230" t="s">
        <v>10232</v>
      </c>
      <c r="L2416" s="231" t="s">
        <v>10233</v>
      </c>
    </row>
    <row r="2417" spans="1:12" ht="69">
      <c r="A2417" s="222">
        <v>2415</v>
      </c>
      <c r="B2417" s="223" t="s">
        <v>10276</v>
      </c>
      <c r="C2417" s="224" t="s">
        <v>10277</v>
      </c>
      <c r="D2417" s="224">
        <f>2012-1942</f>
        <v>70</v>
      </c>
      <c r="E2417" s="225">
        <v>15654</v>
      </c>
      <c r="F2417" s="232">
        <v>2113200</v>
      </c>
      <c r="G2417" s="227" t="s">
        <v>10278</v>
      </c>
      <c r="H2417" s="230" t="s">
        <v>10279</v>
      </c>
      <c r="I2417" s="233" t="s">
        <v>10280</v>
      </c>
      <c r="J2417" s="229" t="s">
        <v>10205</v>
      </c>
      <c r="K2417" s="230" t="s">
        <v>10281</v>
      </c>
      <c r="L2417" s="231" t="s">
        <v>10282</v>
      </c>
    </row>
    <row r="2418" spans="1:12" ht="46.5">
      <c r="A2418" s="222">
        <v>2416</v>
      </c>
      <c r="B2418" s="223" t="s">
        <v>10283</v>
      </c>
      <c r="C2418" s="224" t="s">
        <v>10284</v>
      </c>
      <c r="D2418" s="224">
        <f>2012-1944</f>
        <v>68</v>
      </c>
      <c r="E2418" s="225">
        <v>16154</v>
      </c>
      <c r="F2418" s="226">
        <v>2245845</v>
      </c>
      <c r="G2418" s="227">
        <v>981342964</v>
      </c>
      <c r="H2418" s="223" t="s">
        <v>10205</v>
      </c>
      <c r="I2418" s="228" t="s">
        <v>10285</v>
      </c>
      <c r="J2418" s="229" t="s">
        <v>10205</v>
      </c>
      <c r="K2418" s="230" t="s">
        <v>10286</v>
      </c>
      <c r="L2418" s="231">
        <v>982376595</v>
      </c>
    </row>
    <row r="2419" spans="1:12" ht="125.25">
      <c r="A2419" s="222">
        <v>2417</v>
      </c>
      <c r="B2419" s="223" t="s">
        <v>10287</v>
      </c>
      <c r="C2419" s="224" t="s">
        <v>10288</v>
      </c>
      <c r="D2419" s="224">
        <f>2012-1939</f>
        <v>73</v>
      </c>
      <c r="E2419" s="225">
        <v>14249</v>
      </c>
      <c r="F2419" s="232">
        <v>2260162</v>
      </c>
      <c r="G2419" s="227" t="s">
        <v>10289</v>
      </c>
      <c r="H2419" s="230" t="s">
        <v>10279</v>
      </c>
      <c r="I2419" s="233" t="s">
        <v>10290</v>
      </c>
      <c r="J2419" s="229" t="s">
        <v>10205</v>
      </c>
      <c r="K2419" s="230" t="s">
        <v>10291</v>
      </c>
      <c r="L2419" s="231" t="s">
        <v>10292</v>
      </c>
    </row>
    <row r="2420" spans="1:12" ht="136.5">
      <c r="A2420" s="222">
        <v>2418</v>
      </c>
      <c r="B2420" s="223" t="s">
        <v>10293</v>
      </c>
      <c r="C2420" s="224" t="s">
        <v>10294</v>
      </c>
      <c r="D2420" s="224">
        <f>2012-1941</f>
        <v>71</v>
      </c>
      <c r="E2420" s="225">
        <v>15064</v>
      </c>
      <c r="F2420" s="232">
        <v>2320192</v>
      </c>
      <c r="G2420" s="227" t="s">
        <v>10295</v>
      </c>
      <c r="H2420" s="230" t="s">
        <v>10237</v>
      </c>
      <c r="I2420" s="233" t="s">
        <v>10296</v>
      </c>
      <c r="J2420" s="229" t="s">
        <v>10205</v>
      </c>
      <c r="K2420" s="230" t="s">
        <v>10297</v>
      </c>
      <c r="L2420" s="231" t="s">
        <v>10298</v>
      </c>
    </row>
    <row r="2421" spans="1:12" ht="46.5">
      <c r="A2421" s="222">
        <v>2419</v>
      </c>
      <c r="B2421" s="223" t="s">
        <v>10299</v>
      </c>
      <c r="C2421" s="224" t="s">
        <v>10300</v>
      </c>
      <c r="D2421" s="224">
        <f>2012-1932</f>
        <v>80</v>
      </c>
      <c r="E2421" s="225">
        <v>11817</v>
      </c>
      <c r="F2421" s="226">
        <v>2505873</v>
      </c>
      <c r="G2421" s="227">
        <v>982675428</v>
      </c>
      <c r="H2421" s="223" t="s">
        <v>10205</v>
      </c>
      <c r="I2421" s="228" t="s">
        <v>10272</v>
      </c>
      <c r="J2421" s="229" t="s">
        <v>10205</v>
      </c>
      <c r="K2421" s="230" t="s">
        <v>3312</v>
      </c>
      <c r="L2421" s="231">
        <v>981870340</v>
      </c>
    </row>
    <row r="2422" spans="1:12" ht="46.5">
      <c r="A2422" s="222">
        <v>2420</v>
      </c>
      <c r="B2422" s="223" t="s">
        <v>10301</v>
      </c>
      <c r="C2422" s="224" t="s">
        <v>471</v>
      </c>
      <c r="D2422" s="224">
        <f>2012-1944</f>
        <v>68</v>
      </c>
      <c r="E2422" s="225">
        <v>16354</v>
      </c>
      <c r="F2422" s="226">
        <v>2650284</v>
      </c>
      <c r="G2422" s="227">
        <v>984809362</v>
      </c>
      <c r="H2422" s="223" t="s">
        <v>518</v>
      </c>
      <c r="I2422" s="228" t="s">
        <v>10272</v>
      </c>
      <c r="J2422" s="229" t="s">
        <v>10205</v>
      </c>
      <c r="K2422" s="230" t="s">
        <v>10302</v>
      </c>
      <c r="L2422" s="231">
        <v>984809362</v>
      </c>
    </row>
    <row r="2423" spans="1:12" ht="136.5">
      <c r="A2423" s="222">
        <v>2421</v>
      </c>
      <c r="B2423" s="223" t="s">
        <v>10303</v>
      </c>
      <c r="C2423" s="224" t="s">
        <v>8310</v>
      </c>
      <c r="D2423" s="224">
        <f>2012-1933</f>
        <v>79</v>
      </c>
      <c r="E2423" s="225">
        <v>12103</v>
      </c>
      <c r="F2423" s="232">
        <v>2679920</v>
      </c>
      <c r="G2423" s="227" t="s">
        <v>10304</v>
      </c>
      <c r="H2423" s="230" t="s">
        <v>10279</v>
      </c>
      <c r="I2423" s="233" t="s">
        <v>10305</v>
      </c>
      <c r="J2423" s="229" t="s">
        <v>10205</v>
      </c>
      <c r="K2423" s="230" t="s">
        <v>10306</v>
      </c>
      <c r="L2423" s="231" t="s">
        <v>10307</v>
      </c>
    </row>
    <row r="2424" spans="1:12" ht="159">
      <c r="A2424" s="222">
        <v>2422</v>
      </c>
      <c r="B2424" s="223" t="s">
        <v>10308</v>
      </c>
      <c r="C2424" s="224"/>
      <c r="D2424" s="224">
        <f>2012-1939</f>
        <v>73</v>
      </c>
      <c r="E2424" s="225">
        <v>14316</v>
      </c>
      <c r="F2424" s="226">
        <v>2929581</v>
      </c>
      <c r="G2424" s="227"/>
      <c r="H2424" s="223" t="s">
        <v>10309</v>
      </c>
      <c r="I2424" s="228" t="s">
        <v>10310</v>
      </c>
      <c r="J2424" s="229" t="s">
        <v>10205</v>
      </c>
      <c r="K2424" s="230"/>
      <c r="L2424" s="231"/>
    </row>
    <row r="2425" spans="1:12" ht="46.5">
      <c r="A2425" s="222">
        <v>2423</v>
      </c>
      <c r="B2425" s="223" t="s">
        <v>10311</v>
      </c>
      <c r="C2425" s="224" t="s">
        <v>10312</v>
      </c>
      <c r="D2425" s="224">
        <f>2012-1928</f>
        <v>84</v>
      </c>
      <c r="E2425" s="225">
        <v>10554</v>
      </c>
      <c r="F2425" s="232">
        <v>3283896</v>
      </c>
      <c r="G2425" s="227"/>
      <c r="H2425" s="230" t="s">
        <v>10313</v>
      </c>
      <c r="I2425" s="233" t="s">
        <v>10314</v>
      </c>
      <c r="J2425" s="229" t="s">
        <v>10205</v>
      </c>
      <c r="K2425" s="230" t="s">
        <v>10315</v>
      </c>
      <c r="L2425" s="231" t="s">
        <v>10316</v>
      </c>
    </row>
    <row r="2426" spans="1:12" ht="35.25">
      <c r="A2426" s="222">
        <v>2424</v>
      </c>
      <c r="B2426" s="223" t="s">
        <v>10317</v>
      </c>
      <c r="C2426" s="224" t="s">
        <v>10318</v>
      </c>
      <c r="D2426" s="224">
        <f>2012-1946</f>
        <v>66</v>
      </c>
      <c r="E2426" s="225">
        <v>16897</v>
      </c>
      <c r="F2426" s="226">
        <v>6543040</v>
      </c>
      <c r="G2426" s="227">
        <v>981932315</v>
      </c>
      <c r="H2426" s="223" t="s">
        <v>10319</v>
      </c>
      <c r="I2426" s="228" t="s">
        <v>10320</v>
      </c>
      <c r="J2426" s="229" t="s">
        <v>10205</v>
      </c>
      <c r="K2426" s="230" t="s">
        <v>10321</v>
      </c>
      <c r="L2426" s="231">
        <v>984479873</v>
      </c>
    </row>
    <row r="2427" spans="1:12" ht="80.25">
      <c r="A2427" s="222">
        <v>2425</v>
      </c>
      <c r="B2427" s="223" t="s">
        <v>10322</v>
      </c>
      <c r="C2427" s="224" t="s">
        <v>483</v>
      </c>
      <c r="D2427" s="224">
        <f>2012-1922</f>
        <v>90</v>
      </c>
      <c r="E2427" s="225">
        <v>8296</v>
      </c>
      <c r="F2427" s="226">
        <v>158454</v>
      </c>
      <c r="G2427" s="227">
        <v>983298955</v>
      </c>
      <c r="H2427" s="223" t="s">
        <v>10323</v>
      </c>
      <c r="I2427" s="228" t="s">
        <v>10324</v>
      </c>
      <c r="J2427" s="229" t="s">
        <v>10325</v>
      </c>
      <c r="K2427" s="223" t="s">
        <v>10326</v>
      </c>
      <c r="L2427" s="228" t="s">
        <v>10327</v>
      </c>
    </row>
    <row r="2428" spans="1:12" ht="57.75">
      <c r="A2428" s="222">
        <v>2426</v>
      </c>
      <c r="B2428" s="223" t="s">
        <v>10328</v>
      </c>
      <c r="C2428" s="224"/>
      <c r="D2428" s="224">
        <f>2012-1936</f>
        <v>76</v>
      </c>
      <c r="E2428" s="225">
        <v>13240</v>
      </c>
      <c r="F2428" s="226">
        <v>1871828</v>
      </c>
      <c r="G2428" s="227" t="s">
        <v>10329</v>
      </c>
      <c r="H2428" s="223" t="s">
        <v>10330</v>
      </c>
      <c r="I2428" s="228" t="s">
        <v>10331</v>
      </c>
      <c r="J2428" s="229" t="s">
        <v>10325</v>
      </c>
      <c r="K2428" s="230" t="s">
        <v>10332</v>
      </c>
      <c r="L2428" s="231" t="s">
        <v>10329</v>
      </c>
    </row>
    <row r="2429" spans="1:12" ht="57.75">
      <c r="A2429" s="222">
        <v>2427</v>
      </c>
      <c r="B2429" s="223" t="s">
        <v>10333</v>
      </c>
      <c r="C2429" s="224"/>
      <c r="D2429" s="224">
        <f>2012-1944</f>
        <v>68</v>
      </c>
      <c r="E2429" s="225">
        <v>16117</v>
      </c>
      <c r="F2429" s="226">
        <v>2131752</v>
      </c>
      <c r="G2429" s="227" t="s">
        <v>10334</v>
      </c>
      <c r="H2429" s="223" t="s">
        <v>10330</v>
      </c>
      <c r="I2429" s="228" t="s">
        <v>10331</v>
      </c>
      <c r="J2429" s="229" t="s">
        <v>10325</v>
      </c>
      <c r="K2429" s="230" t="s">
        <v>10332</v>
      </c>
      <c r="L2429" s="231" t="s">
        <v>10329</v>
      </c>
    </row>
    <row r="2430" spans="1:12" ht="114">
      <c r="A2430" s="222">
        <v>2428</v>
      </c>
      <c r="B2430" s="223" t="s">
        <v>10335</v>
      </c>
      <c r="C2430" s="224"/>
      <c r="D2430" s="224">
        <f>2012-1942</f>
        <v>70</v>
      </c>
      <c r="E2430" s="225">
        <v>15527</v>
      </c>
      <c r="F2430" s="226">
        <v>2839986</v>
      </c>
      <c r="G2430" s="227" t="s">
        <v>10336</v>
      </c>
      <c r="H2430" s="223" t="s">
        <v>10337</v>
      </c>
      <c r="I2430" s="228" t="s">
        <v>10338</v>
      </c>
      <c r="J2430" s="229" t="s">
        <v>10325</v>
      </c>
      <c r="K2430" s="230"/>
      <c r="L2430" s="231"/>
    </row>
    <row r="2431" spans="1:12" ht="69">
      <c r="A2431" s="222">
        <v>2429</v>
      </c>
      <c r="B2431" s="223" t="s">
        <v>10339</v>
      </c>
      <c r="C2431" s="224"/>
      <c r="D2431" s="224">
        <f>2012-1939</f>
        <v>73</v>
      </c>
      <c r="E2431" s="225">
        <v>14523</v>
      </c>
      <c r="F2431" s="244" t="s">
        <v>2598</v>
      </c>
      <c r="G2431" s="227" t="s">
        <v>10340</v>
      </c>
      <c r="H2431" s="223" t="s">
        <v>10341</v>
      </c>
      <c r="I2431" s="228" t="s">
        <v>10342</v>
      </c>
      <c r="J2431" s="229" t="s">
        <v>10325</v>
      </c>
      <c r="K2431" s="230" t="s">
        <v>10343</v>
      </c>
      <c r="L2431" s="231" t="s">
        <v>10344</v>
      </c>
    </row>
    <row r="2432" spans="1:12" ht="46.5">
      <c r="A2432" s="222">
        <v>2430</v>
      </c>
      <c r="B2432" s="223" t="s">
        <v>10345</v>
      </c>
      <c r="C2432" s="224"/>
      <c r="D2432" s="224">
        <f>2012-1940</f>
        <v>72</v>
      </c>
      <c r="E2432" s="225">
        <v>14905</v>
      </c>
      <c r="F2432" s="226">
        <v>2070499</v>
      </c>
      <c r="G2432" s="227"/>
      <c r="H2432" s="223" t="s">
        <v>10346</v>
      </c>
      <c r="I2432" s="228" t="s">
        <v>10347</v>
      </c>
      <c r="J2432" s="229" t="s">
        <v>5819</v>
      </c>
      <c r="K2432" s="230" t="s">
        <v>10348</v>
      </c>
      <c r="L2432" s="231" t="s">
        <v>10349</v>
      </c>
    </row>
    <row r="2433" spans="1:12" ht="46.5">
      <c r="A2433" s="222">
        <v>2431</v>
      </c>
      <c r="B2433" s="223" t="s">
        <v>10350</v>
      </c>
      <c r="C2433" s="224"/>
      <c r="D2433" s="224">
        <f>2012-1944</f>
        <v>68</v>
      </c>
      <c r="E2433" s="225">
        <v>16365</v>
      </c>
      <c r="F2433" s="226">
        <v>2581976</v>
      </c>
      <c r="G2433" s="227"/>
      <c r="H2433" s="223" t="s">
        <v>10346</v>
      </c>
      <c r="I2433" s="228" t="s">
        <v>10347</v>
      </c>
      <c r="J2433" s="229" t="s">
        <v>5819</v>
      </c>
      <c r="K2433" s="230" t="s">
        <v>10348</v>
      </c>
      <c r="L2433" s="231" t="s">
        <v>10349</v>
      </c>
    </row>
    <row r="2434" spans="1:12" ht="57.75">
      <c r="A2434" s="222">
        <v>2432</v>
      </c>
      <c r="B2434" s="223" t="s">
        <v>10351</v>
      </c>
      <c r="C2434" s="224"/>
      <c r="D2434" s="224">
        <f>2012-1932</f>
        <v>80</v>
      </c>
      <c r="E2434" s="225">
        <v>11708</v>
      </c>
      <c r="F2434" s="226">
        <v>904854</v>
      </c>
      <c r="G2434" s="227" t="s">
        <v>10352</v>
      </c>
      <c r="H2434" s="223" t="s">
        <v>10353</v>
      </c>
      <c r="I2434" s="228" t="s">
        <v>10354</v>
      </c>
      <c r="J2434" s="229" t="s">
        <v>10355</v>
      </c>
      <c r="K2434" s="230"/>
      <c r="L2434" s="231"/>
    </row>
    <row r="2435" spans="1:12" ht="57.75">
      <c r="A2435" s="222">
        <v>2433</v>
      </c>
      <c r="B2435" s="223" t="s">
        <v>10356</v>
      </c>
      <c r="C2435" s="224"/>
      <c r="D2435" s="224">
        <f>2012-1939</f>
        <v>73</v>
      </c>
      <c r="E2435" s="225">
        <v>14315</v>
      </c>
      <c r="F2435" s="226">
        <v>2505995</v>
      </c>
      <c r="G2435" s="227">
        <v>649194</v>
      </c>
      <c r="H2435" s="223" t="s">
        <v>10357</v>
      </c>
      <c r="I2435" s="228" t="s">
        <v>10358</v>
      </c>
      <c r="J2435" s="229" t="s">
        <v>10359</v>
      </c>
      <c r="K2435" s="230"/>
      <c r="L2435" s="231"/>
    </row>
    <row r="2436" spans="1:12" ht="46.5">
      <c r="A2436" s="222">
        <v>2434</v>
      </c>
      <c r="B2436" s="223" t="s">
        <v>10360</v>
      </c>
      <c r="C2436" s="224" t="s">
        <v>585</v>
      </c>
      <c r="D2436" s="224">
        <f>2012-1940</f>
        <v>72</v>
      </c>
      <c r="E2436" s="225">
        <v>14854</v>
      </c>
      <c r="F2436" s="226">
        <v>305109</v>
      </c>
      <c r="G2436" s="227">
        <v>123235</v>
      </c>
      <c r="H2436" s="223" t="s">
        <v>10361</v>
      </c>
      <c r="I2436" s="228" t="s">
        <v>10362</v>
      </c>
      <c r="J2436" s="229" t="s">
        <v>10363</v>
      </c>
      <c r="K2436" s="230" t="s">
        <v>10364</v>
      </c>
      <c r="L2436" s="231">
        <v>984107436</v>
      </c>
    </row>
    <row r="2437" spans="1:12" ht="24">
      <c r="A2437" s="222">
        <v>2435</v>
      </c>
      <c r="B2437" s="223" t="s">
        <v>10365</v>
      </c>
      <c r="C2437" s="224" t="s">
        <v>60</v>
      </c>
      <c r="D2437" s="224">
        <f>2012-1937</f>
        <v>75</v>
      </c>
      <c r="E2437" s="225">
        <v>13665</v>
      </c>
      <c r="F2437" s="226">
        <v>315350</v>
      </c>
      <c r="G2437" s="227">
        <v>646221</v>
      </c>
      <c r="H2437" s="223" t="s">
        <v>10366</v>
      </c>
      <c r="I2437" s="228" t="s">
        <v>10362</v>
      </c>
      <c r="J2437" s="229" t="s">
        <v>10363</v>
      </c>
      <c r="K2437" s="230" t="s">
        <v>10364</v>
      </c>
      <c r="L2437" s="231">
        <v>984107436</v>
      </c>
    </row>
    <row r="2438" spans="1:12" ht="46.5">
      <c r="A2438" s="222">
        <v>2436</v>
      </c>
      <c r="B2438" s="223" t="s">
        <v>10367</v>
      </c>
      <c r="C2438" s="224" t="s">
        <v>10368</v>
      </c>
      <c r="D2438" s="224">
        <f>2012-1940</f>
        <v>72</v>
      </c>
      <c r="E2438" s="225">
        <v>14949</v>
      </c>
      <c r="F2438" s="226">
        <v>1998652</v>
      </c>
      <c r="G2438" s="227" t="s">
        <v>10369</v>
      </c>
      <c r="H2438" s="223" t="s">
        <v>10370</v>
      </c>
      <c r="I2438" s="228"/>
      <c r="J2438" s="229" t="s">
        <v>10371</v>
      </c>
      <c r="K2438" s="230" t="s">
        <v>10372</v>
      </c>
      <c r="L2438" s="231" t="s">
        <v>10373</v>
      </c>
    </row>
    <row r="2439" spans="1:12" ht="27.75" customHeight="1">
      <c r="A2439" s="222">
        <v>2437</v>
      </c>
      <c r="B2439" s="223" t="s">
        <v>10374</v>
      </c>
      <c r="C2439" s="224"/>
      <c r="D2439" s="224">
        <f>2012-1945</f>
        <v>67</v>
      </c>
      <c r="E2439" s="225">
        <v>16753</v>
      </c>
      <c r="F2439" s="226">
        <v>1462636</v>
      </c>
      <c r="G2439" s="227" t="s">
        <v>3641</v>
      </c>
      <c r="H2439" s="223" t="s">
        <v>10375</v>
      </c>
      <c r="I2439" s="228" t="s">
        <v>10376</v>
      </c>
      <c r="J2439" s="229" t="s">
        <v>10377</v>
      </c>
      <c r="K2439" s="230" t="s">
        <v>10378</v>
      </c>
      <c r="L2439" s="231" t="s">
        <v>10379</v>
      </c>
    </row>
    <row r="2440" spans="1:12" ht="69">
      <c r="A2440" s="222">
        <v>2438</v>
      </c>
      <c r="B2440" s="223" t="s">
        <v>10380</v>
      </c>
      <c r="C2440" s="224"/>
      <c r="D2440" s="224">
        <f>2012-1938</f>
        <v>74</v>
      </c>
      <c r="E2440" s="225">
        <v>13933</v>
      </c>
      <c r="F2440" s="226">
        <v>1669958</v>
      </c>
      <c r="G2440" s="227">
        <v>991862408</v>
      </c>
      <c r="H2440" s="223" t="s">
        <v>10381</v>
      </c>
      <c r="I2440" s="228" t="s">
        <v>10382</v>
      </c>
      <c r="J2440" s="229" t="s">
        <v>10377</v>
      </c>
      <c r="K2440" s="230" t="s">
        <v>10383</v>
      </c>
      <c r="L2440" s="231">
        <v>971397769</v>
      </c>
    </row>
    <row r="2441" spans="1:12" ht="136.5">
      <c r="A2441" s="222">
        <v>2439</v>
      </c>
      <c r="B2441" s="223" t="s">
        <v>10384</v>
      </c>
      <c r="C2441" s="224"/>
      <c r="D2441" s="224">
        <f>2012-1932</f>
        <v>80</v>
      </c>
      <c r="E2441" s="225">
        <v>11764</v>
      </c>
      <c r="F2441" s="232">
        <v>848413</v>
      </c>
      <c r="G2441" s="227" t="s">
        <v>10385</v>
      </c>
      <c r="H2441" s="230" t="s">
        <v>10386</v>
      </c>
      <c r="I2441" s="233" t="s">
        <v>10387</v>
      </c>
      <c r="J2441" s="229" t="s">
        <v>10388</v>
      </c>
      <c r="K2441" s="230"/>
      <c r="L2441" s="231"/>
    </row>
    <row r="2442" spans="1:12" ht="125.25">
      <c r="A2442" s="222">
        <v>2440</v>
      </c>
      <c r="B2442" s="223" t="s">
        <v>10389</v>
      </c>
      <c r="C2442" s="224" t="s">
        <v>497</v>
      </c>
      <c r="D2442" s="234">
        <f>2012-1944</f>
        <v>68</v>
      </c>
      <c r="E2442" s="225">
        <v>16191</v>
      </c>
      <c r="F2442" s="232">
        <v>507118</v>
      </c>
      <c r="G2442" s="227">
        <v>982678009</v>
      </c>
      <c r="H2442" s="230" t="s">
        <v>10390</v>
      </c>
      <c r="I2442" s="233" t="s">
        <v>10391</v>
      </c>
      <c r="J2442" s="229" t="s">
        <v>10392</v>
      </c>
      <c r="K2442" s="230" t="s">
        <v>10393</v>
      </c>
      <c r="L2442" s="231">
        <v>981816560</v>
      </c>
    </row>
    <row r="2443" spans="1:12" ht="35.25">
      <c r="A2443" s="222">
        <v>2441</v>
      </c>
      <c r="B2443" s="223" t="s">
        <v>10394</v>
      </c>
      <c r="C2443" s="224"/>
      <c r="D2443" s="224">
        <f>2012-1944</f>
        <v>68</v>
      </c>
      <c r="E2443" s="225">
        <v>16321</v>
      </c>
      <c r="F2443" s="226">
        <v>1618411</v>
      </c>
      <c r="G2443" s="227" t="s">
        <v>10395</v>
      </c>
      <c r="H2443" s="223" t="s">
        <v>3298</v>
      </c>
      <c r="I2443" s="228" t="s">
        <v>10396</v>
      </c>
      <c r="J2443" s="229" t="s">
        <v>10397</v>
      </c>
      <c r="K2443" s="230"/>
      <c r="L2443" s="231"/>
    </row>
    <row r="2444" spans="1:12" ht="80.25">
      <c r="A2444" s="222">
        <v>2442</v>
      </c>
      <c r="B2444" s="223" t="s">
        <v>10398</v>
      </c>
      <c r="C2444" s="224"/>
      <c r="D2444" s="224">
        <f>2012-1947</f>
        <v>65</v>
      </c>
      <c r="E2444" s="225">
        <v>17458</v>
      </c>
      <c r="F2444" s="232">
        <v>2141499</v>
      </c>
      <c r="G2444" s="227" t="s">
        <v>10399</v>
      </c>
      <c r="H2444" s="230" t="s">
        <v>10400</v>
      </c>
      <c r="I2444" s="233" t="s">
        <v>10401</v>
      </c>
      <c r="J2444" s="229" t="s">
        <v>10397</v>
      </c>
      <c r="K2444" s="230"/>
      <c r="L2444" s="231"/>
    </row>
    <row r="2445" spans="1:12" ht="35.25">
      <c r="A2445" s="222">
        <v>2443</v>
      </c>
      <c r="B2445" s="223" t="s">
        <v>10402</v>
      </c>
      <c r="C2445" s="224" t="s">
        <v>10403</v>
      </c>
      <c r="D2445" s="224">
        <v>74</v>
      </c>
      <c r="E2445" s="225">
        <v>14166</v>
      </c>
      <c r="F2445" s="232">
        <v>3888345</v>
      </c>
      <c r="G2445" s="227" t="s">
        <v>10404</v>
      </c>
      <c r="H2445" s="230" t="s">
        <v>10405</v>
      </c>
      <c r="I2445" s="228" t="s">
        <v>10406</v>
      </c>
      <c r="J2445" s="229" t="s">
        <v>10407</v>
      </c>
      <c r="K2445" s="230"/>
      <c r="L2445" s="231"/>
    </row>
    <row r="2446" spans="1:12" ht="80.25">
      <c r="A2446" s="222">
        <v>2444</v>
      </c>
      <c r="B2446" s="223" t="s">
        <v>10408</v>
      </c>
      <c r="C2446" s="224"/>
      <c r="D2446" s="224">
        <f>2012-1940</f>
        <v>72</v>
      </c>
      <c r="E2446" s="225">
        <v>14914</v>
      </c>
      <c r="F2446" s="226">
        <v>1315632</v>
      </c>
      <c r="G2446" s="227">
        <v>981762470</v>
      </c>
      <c r="H2446" s="223" t="s">
        <v>7099</v>
      </c>
      <c r="I2446" s="228" t="s">
        <v>10409</v>
      </c>
      <c r="J2446" s="229" t="s">
        <v>4249</v>
      </c>
      <c r="K2446" s="230" t="s">
        <v>7101</v>
      </c>
      <c r="L2446" s="231">
        <v>983517988</v>
      </c>
    </row>
    <row r="2447" spans="1:12" ht="80.25">
      <c r="A2447" s="222">
        <v>2445</v>
      </c>
      <c r="B2447" s="223" t="s">
        <v>10410</v>
      </c>
      <c r="C2447" s="224"/>
      <c r="D2447" s="224">
        <f>2012-1931</f>
        <v>81</v>
      </c>
      <c r="E2447" s="225">
        <v>11409</v>
      </c>
      <c r="F2447" s="226">
        <v>1520935</v>
      </c>
      <c r="G2447" s="227">
        <v>984728847</v>
      </c>
      <c r="H2447" s="223" t="s">
        <v>7099</v>
      </c>
      <c r="I2447" s="228" t="s">
        <v>10409</v>
      </c>
      <c r="J2447" s="229" t="s">
        <v>4249</v>
      </c>
      <c r="K2447" s="230" t="s">
        <v>7101</v>
      </c>
      <c r="L2447" s="231">
        <v>983517988</v>
      </c>
    </row>
    <row r="2448" spans="1:12" ht="46.5">
      <c r="A2448" s="222">
        <v>2446</v>
      </c>
      <c r="B2448" s="223" t="s">
        <v>10411</v>
      </c>
      <c r="C2448" s="224"/>
      <c r="D2448" s="224">
        <f>2012-1928</f>
        <v>84</v>
      </c>
      <c r="E2448" s="225">
        <v>10391</v>
      </c>
      <c r="F2448" s="226">
        <v>1591066</v>
      </c>
      <c r="G2448" s="227">
        <v>984726882</v>
      </c>
      <c r="H2448" s="223" t="s">
        <v>7099</v>
      </c>
      <c r="I2448" s="228" t="s">
        <v>10412</v>
      </c>
      <c r="J2448" s="229" t="s">
        <v>4249</v>
      </c>
      <c r="K2448" s="230" t="s">
        <v>7101</v>
      </c>
      <c r="L2448" s="231">
        <v>983517988</v>
      </c>
    </row>
    <row r="2449" spans="1:12" ht="80.25">
      <c r="A2449" s="222">
        <v>2447</v>
      </c>
      <c r="B2449" s="223" t="s">
        <v>10413</v>
      </c>
      <c r="C2449" s="224"/>
      <c r="D2449" s="224">
        <f>2012-1938</f>
        <v>74</v>
      </c>
      <c r="E2449" s="225">
        <v>13977</v>
      </c>
      <c r="F2449" s="226">
        <v>1994986</v>
      </c>
      <c r="G2449" s="227">
        <v>982343167</v>
      </c>
      <c r="H2449" s="223" t="s">
        <v>7099</v>
      </c>
      <c r="I2449" s="228" t="s">
        <v>10409</v>
      </c>
      <c r="J2449" s="229" t="s">
        <v>4249</v>
      </c>
      <c r="K2449" s="230" t="s">
        <v>7101</v>
      </c>
      <c r="L2449" s="231">
        <v>983517988</v>
      </c>
    </row>
    <row r="2450" spans="1:12" ht="35.25">
      <c r="A2450" s="222">
        <v>2448</v>
      </c>
      <c r="B2450" s="223" t="s">
        <v>10414</v>
      </c>
      <c r="C2450" s="224"/>
      <c r="D2450" s="224">
        <f>2012-1945</f>
        <v>67</v>
      </c>
      <c r="E2450" s="225">
        <v>16636</v>
      </c>
      <c r="F2450" s="226">
        <v>2224133</v>
      </c>
      <c r="G2450" s="227"/>
      <c r="H2450" s="223" t="s">
        <v>7278</v>
      </c>
      <c r="I2450" s="228" t="s">
        <v>7232</v>
      </c>
      <c r="J2450" s="229" t="s">
        <v>4249</v>
      </c>
      <c r="K2450" s="230" t="s">
        <v>7233</v>
      </c>
      <c r="L2450" s="231">
        <v>21641837</v>
      </c>
    </row>
    <row r="2451" spans="1:12" ht="80.25">
      <c r="A2451" s="222">
        <v>2449</v>
      </c>
      <c r="B2451" s="223" t="s">
        <v>10415</v>
      </c>
      <c r="C2451" s="224"/>
      <c r="D2451" s="224">
        <f>2012-1945</f>
        <v>67</v>
      </c>
      <c r="E2451" s="225">
        <v>16758</v>
      </c>
      <c r="F2451" s="226">
        <v>2370647</v>
      </c>
      <c r="G2451" s="227">
        <v>981762470</v>
      </c>
      <c r="H2451" s="223" t="s">
        <v>7099</v>
      </c>
      <c r="I2451" s="228" t="s">
        <v>10409</v>
      </c>
      <c r="J2451" s="229" t="s">
        <v>4249</v>
      </c>
      <c r="K2451" s="230" t="s">
        <v>7101</v>
      </c>
      <c r="L2451" s="231">
        <v>983517988</v>
      </c>
    </row>
    <row r="2452" spans="1:12" ht="80.25">
      <c r="A2452" s="222">
        <v>2450</v>
      </c>
      <c r="B2452" s="223" t="s">
        <v>10416</v>
      </c>
      <c r="C2452" s="224"/>
      <c r="D2452" s="224">
        <f>2012-1940</f>
        <v>72</v>
      </c>
      <c r="E2452" s="225">
        <v>14669</v>
      </c>
      <c r="F2452" s="226">
        <v>3200444</v>
      </c>
      <c r="G2452" s="227">
        <v>983517988</v>
      </c>
      <c r="H2452" s="223" t="s">
        <v>7099</v>
      </c>
      <c r="I2452" s="228" t="s">
        <v>10409</v>
      </c>
      <c r="J2452" s="229" t="s">
        <v>4249</v>
      </c>
      <c r="K2452" s="230" t="s">
        <v>7101</v>
      </c>
      <c r="L2452" s="231">
        <v>983517988</v>
      </c>
    </row>
    <row r="2453" spans="1:12" ht="80.25">
      <c r="A2453" s="222">
        <v>2451</v>
      </c>
      <c r="B2453" s="223" t="s">
        <v>10417</v>
      </c>
      <c r="C2453" s="224"/>
      <c r="D2453" s="224">
        <f>2012-1946</f>
        <v>66</v>
      </c>
      <c r="E2453" s="225">
        <v>17039</v>
      </c>
      <c r="F2453" s="226">
        <v>3639342</v>
      </c>
      <c r="G2453" s="227">
        <v>971873924</v>
      </c>
      <c r="H2453" s="223" t="s">
        <v>7099</v>
      </c>
      <c r="I2453" s="228" t="s">
        <v>10409</v>
      </c>
      <c r="J2453" s="229" t="s">
        <v>4249</v>
      </c>
      <c r="K2453" s="230" t="s">
        <v>7101</v>
      </c>
      <c r="L2453" s="231">
        <v>983517988</v>
      </c>
    </row>
    <row r="2454" spans="1:12" ht="46.5">
      <c r="A2454" s="222">
        <v>2452</v>
      </c>
      <c r="B2454" s="223" t="s">
        <v>10418</v>
      </c>
      <c r="C2454" s="224"/>
      <c r="D2454" s="224">
        <v>73</v>
      </c>
      <c r="E2454" s="225">
        <v>14535</v>
      </c>
      <c r="F2454" s="232">
        <v>1089109</v>
      </c>
      <c r="G2454" s="227" t="s">
        <v>10419</v>
      </c>
      <c r="H2454" s="230" t="s">
        <v>10420</v>
      </c>
      <c r="I2454" s="228" t="s">
        <v>10421</v>
      </c>
      <c r="J2454" s="229" t="s">
        <v>1710</v>
      </c>
      <c r="K2454" s="230"/>
      <c r="L2454" s="231"/>
    </row>
    <row r="2455" spans="1:12" ht="46.5">
      <c r="A2455" s="222">
        <v>2453</v>
      </c>
      <c r="B2455" s="223" t="s">
        <v>10422</v>
      </c>
      <c r="C2455" s="224"/>
      <c r="D2455" s="224">
        <v>67</v>
      </c>
      <c r="E2455" s="225">
        <v>16611</v>
      </c>
      <c r="F2455" s="232">
        <v>1089183</v>
      </c>
      <c r="G2455" s="227" t="s">
        <v>10423</v>
      </c>
      <c r="H2455" s="230" t="s">
        <v>10420</v>
      </c>
      <c r="I2455" s="228" t="s">
        <v>10421</v>
      </c>
      <c r="J2455" s="229" t="s">
        <v>1710</v>
      </c>
      <c r="K2455" s="230"/>
      <c r="L2455" s="231"/>
    </row>
    <row r="2456" spans="1:12" ht="46.5">
      <c r="A2456" s="222">
        <v>2454</v>
      </c>
      <c r="B2456" s="223" t="s">
        <v>10424</v>
      </c>
      <c r="C2456" s="224" t="s">
        <v>5663</v>
      </c>
      <c r="D2456" s="224">
        <f>2012-1925</f>
        <v>87</v>
      </c>
      <c r="E2456" s="225">
        <v>9295</v>
      </c>
      <c r="F2456" s="226">
        <v>4146250</v>
      </c>
      <c r="G2456" s="227" t="s">
        <v>10425</v>
      </c>
      <c r="H2456" s="223" t="s">
        <v>10426</v>
      </c>
      <c r="I2456" s="228" t="s">
        <v>10427</v>
      </c>
      <c r="J2456" s="229" t="s">
        <v>1710</v>
      </c>
      <c r="K2456" s="230" t="s">
        <v>10428</v>
      </c>
      <c r="L2456" s="231" t="s">
        <v>10425</v>
      </c>
    </row>
    <row r="2457" spans="1:12" ht="114">
      <c r="A2457" s="222">
        <v>2455</v>
      </c>
      <c r="B2457" s="223" t="s">
        <v>10429</v>
      </c>
      <c r="C2457" s="224" t="s">
        <v>10430</v>
      </c>
      <c r="D2457" s="224">
        <f>2012-1947</f>
        <v>65</v>
      </c>
      <c r="E2457" s="225">
        <v>17408</v>
      </c>
      <c r="F2457" s="232">
        <v>509843</v>
      </c>
      <c r="G2457" s="227"/>
      <c r="H2457" s="230" t="s">
        <v>10431</v>
      </c>
      <c r="I2457" s="233" t="s">
        <v>10432</v>
      </c>
      <c r="J2457" s="229" t="s">
        <v>10433</v>
      </c>
      <c r="K2457" s="230"/>
      <c r="L2457" s="231"/>
    </row>
    <row r="2458" spans="1:12" ht="114">
      <c r="A2458" s="222">
        <v>2456</v>
      </c>
      <c r="B2458" s="223" t="s">
        <v>10434</v>
      </c>
      <c r="C2458" s="224" t="s">
        <v>10435</v>
      </c>
      <c r="D2458" s="224">
        <f>2012-1947</f>
        <v>65</v>
      </c>
      <c r="E2458" s="225">
        <v>17286</v>
      </c>
      <c r="F2458" s="232">
        <v>1279976</v>
      </c>
      <c r="G2458" s="227"/>
      <c r="H2458" s="230" t="s">
        <v>10431</v>
      </c>
      <c r="I2458" s="233" t="s">
        <v>10432</v>
      </c>
      <c r="J2458" s="229" t="s">
        <v>10433</v>
      </c>
      <c r="K2458" s="230"/>
      <c r="L2458" s="231"/>
    </row>
    <row r="2459" spans="1:12" ht="192.75">
      <c r="A2459" s="222">
        <v>2457</v>
      </c>
      <c r="B2459" s="223" t="s">
        <v>10436</v>
      </c>
      <c r="C2459" s="224" t="s">
        <v>10437</v>
      </c>
      <c r="D2459" s="234">
        <f>2012-1930</f>
        <v>82</v>
      </c>
      <c r="E2459" s="225">
        <v>11096</v>
      </c>
      <c r="F2459" s="232">
        <v>191441</v>
      </c>
      <c r="G2459" s="227">
        <v>971346133</v>
      </c>
      <c r="H2459" s="230" t="s">
        <v>10438</v>
      </c>
      <c r="I2459" s="233" t="s">
        <v>10439</v>
      </c>
      <c r="J2459" s="229" t="s">
        <v>10440</v>
      </c>
      <c r="K2459" s="230" t="s">
        <v>10441</v>
      </c>
      <c r="L2459" s="231">
        <v>971346133</v>
      </c>
    </row>
    <row r="2460" spans="1:12" ht="69">
      <c r="A2460" s="222">
        <v>2458</v>
      </c>
      <c r="B2460" s="223" t="s">
        <v>10442</v>
      </c>
      <c r="C2460" s="224" t="s">
        <v>10443</v>
      </c>
      <c r="D2460" s="224">
        <f>2012-1938</f>
        <v>74</v>
      </c>
      <c r="E2460" s="225">
        <v>14084</v>
      </c>
      <c r="F2460" s="226">
        <v>256987</v>
      </c>
      <c r="G2460" s="227" t="s">
        <v>10444</v>
      </c>
      <c r="H2460" s="223" t="s">
        <v>10445</v>
      </c>
      <c r="I2460" s="228" t="s">
        <v>10446</v>
      </c>
      <c r="J2460" s="229" t="s">
        <v>10440</v>
      </c>
      <c r="K2460" s="230" t="s">
        <v>10447</v>
      </c>
      <c r="L2460" s="231" t="s">
        <v>10444</v>
      </c>
    </row>
    <row r="2461" spans="1:12" ht="69">
      <c r="A2461" s="222">
        <v>2459</v>
      </c>
      <c r="B2461" s="223" t="s">
        <v>10448</v>
      </c>
      <c r="C2461" s="224" t="s">
        <v>7704</v>
      </c>
      <c r="D2461" s="224">
        <f>2012-1941</f>
        <v>71</v>
      </c>
      <c r="E2461" s="225">
        <v>15198</v>
      </c>
      <c r="F2461" s="226">
        <v>331604</v>
      </c>
      <c r="G2461" s="227" t="s">
        <v>10449</v>
      </c>
      <c r="H2461" s="223" t="s">
        <v>10450</v>
      </c>
      <c r="I2461" s="228" t="s">
        <v>10451</v>
      </c>
      <c r="J2461" s="229" t="s">
        <v>10440</v>
      </c>
      <c r="K2461" s="230" t="s">
        <v>10452</v>
      </c>
      <c r="L2461" s="231" t="s">
        <v>10453</v>
      </c>
    </row>
    <row r="2462" spans="1:12" ht="46.5">
      <c r="A2462" s="222">
        <v>2460</v>
      </c>
      <c r="B2462" s="223" t="s">
        <v>10454</v>
      </c>
      <c r="C2462" s="224" t="s">
        <v>558</v>
      </c>
      <c r="D2462" s="224">
        <f>2012-1943</f>
        <v>69</v>
      </c>
      <c r="E2462" s="225">
        <v>15862</v>
      </c>
      <c r="F2462" s="232">
        <v>564006</v>
      </c>
      <c r="G2462" s="227" t="s">
        <v>10455</v>
      </c>
      <c r="H2462" s="230" t="s">
        <v>10456</v>
      </c>
      <c r="I2462" s="233" t="s">
        <v>10457</v>
      </c>
      <c r="J2462" s="229" t="s">
        <v>10440</v>
      </c>
      <c r="K2462" s="230" t="s">
        <v>10458</v>
      </c>
      <c r="L2462" s="231" t="s">
        <v>10459</v>
      </c>
    </row>
    <row r="2463" spans="1:12" ht="69">
      <c r="A2463" s="222">
        <v>2461</v>
      </c>
      <c r="B2463" s="223" t="s">
        <v>10460</v>
      </c>
      <c r="C2463" s="224"/>
      <c r="D2463" s="224">
        <f>2012-1944</f>
        <v>68</v>
      </c>
      <c r="E2463" s="225">
        <v>16155</v>
      </c>
      <c r="F2463" s="226">
        <v>573613</v>
      </c>
      <c r="G2463" s="227" t="s">
        <v>10461</v>
      </c>
      <c r="H2463" s="223" t="s">
        <v>10462</v>
      </c>
      <c r="I2463" s="228" t="s">
        <v>10463</v>
      </c>
      <c r="J2463" s="229" t="s">
        <v>10440</v>
      </c>
      <c r="K2463" s="230"/>
      <c r="L2463" s="231"/>
    </row>
    <row r="2464" spans="1:12" ht="46.5">
      <c r="A2464" s="222">
        <v>2462</v>
      </c>
      <c r="B2464" s="223" t="s">
        <v>10464</v>
      </c>
      <c r="C2464" s="224"/>
      <c r="D2464" s="224">
        <f>2012-1933</f>
        <v>79</v>
      </c>
      <c r="E2464" s="225">
        <v>12339</v>
      </c>
      <c r="F2464" s="226">
        <v>618520</v>
      </c>
      <c r="G2464" s="227"/>
      <c r="H2464" s="223" t="s">
        <v>10465</v>
      </c>
      <c r="I2464" s="228" t="s">
        <v>2617</v>
      </c>
      <c r="J2464" s="229" t="s">
        <v>10440</v>
      </c>
      <c r="K2464" s="230" t="s">
        <v>2619</v>
      </c>
      <c r="L2464" s="231" t="s">
        <v>10466</v>
      </c>
    </row>
    <row r="2465" spans="1:12" ht="57.75">
      <c r="A2465" s="222">
        <v>2463</v>
      </c>
      <c r="B2465" s="223" t="s">
        <v>10467</v>
      </c>
      <c r="C2465" s="224"/>
      <c r="D2465" s="234">
        <f>2012-1947</f>
        <v>65</v>
      </c>
      <c r="E2465" s="225">
        <v>17180</v>
      </c>
      <c r="F2465" s="232">
        <v>632991</v>
      </c>
      <c r="G2465" s="227" t="s">
        <v>10468</v>
      </c>
      <c r="H2465" s="230" t="s">
        <v>10469</v>
      </c>
      <c r="I2465" s="233" t="s">
        <v>10470</v>
      </c>
      <c r="J2465" s="229" t="s">
        <v>10440</v>
      </c>
      <c r="K2465" s="230" t="s">
        <v>10471</v>
      </c>
      <c r="L2465" s="231"/>
    </row>
    <row r="2466" spans="1:12" ht="181.5">
      <c r="A2466" s="222">
        <v>2464</v>
      </c>
      <c r="B2466" s="223" t="s">
        <v>10472</v>
      </c>
      <c r="C2466" s="224"/>
      <c r="D2466" s="224">
        <f>2012-1940</f>
        <v>72</v>
      </c>
      <c r="E2466" s="225">
        <v>14758</v>
      </c>
      <c r="F2466" s="226">
        <v>1109483</v>
      </c>
      <c r="G2466" s="227"/>
      <c r="H2466" s="223" t="s">
        <v>10473</v>
      </c>
      <c r="I2466" s="228" t="s">
        <v>10474</v>
      </c>
      <c r="J2466" s="229" t="s">
        <v>10440</v>
      </c>
      <c r="K2466" s="230" t="s">
        <v>10475</v>
      </c>
      <c r="L2466" s="231" t="s">
        <v>10476</v>
      </c>
    </row>
    <row r="2467" spans="1:12" ht="114">
      <c r="A2467" s="222">
        <v>2465</v>
      </c>
      <c r="B2467" s="223" t="s">
        <v>10477</v>
      </c>
      <c r="C2467" s="224"/>
      <c r="D2467" s="234">
        <f>2012-1940</f>
        <v>72</v>
      </c>
      <c r="E2467" s="225">
        <v>14840</v>
      </c>
      <c r="F2467" s="232">
        <v>1404369</v>
      </c>
      <c r="G2467" s="227"/>
      <c r="H2467" s="230" t="s">
        <v>10469</v>
      </c>
      <c r="I2467" s="233" t="s">
        <v>10478</v>
      </c>
      <c r="J2467" s="229" t="s">
        <v>10440</v>
      </c>
      <c r="K2467" s="230" t="s">
        <v>10479</v>
      </c>
      <c r="L2467" s="231" t="s">
        <v>10480</v>
      </c>
    </row>
    <row r="2468" spans="1:12" ht="46.5">
      <c r="A2468" s="222">
        <v>2466</v>
      </c>
      <c r="B2468" s="223" t="s">
        <v>10481</v>
      </c>
      <c r="C2468" s="224"/>
      <c r="D2468" s="224">
        <f>2012-1944</f>
        <v>68</v>
      </c>
      <c r="E2468" s="225">
        <v>16400</v>
      </c>
      <c r="F2468" s="226">
        <v>2263089</v>
      </c>
      <c r="G2468" s="227"/>
      <c r="H2468" s="223" t="s">
        <v>10482</v>
      </c>
      <c r="I2468" s="228" t="s">
        <v>10483</v>
      </c>
      <c r="J2468" s="229" t="s">
        <v>10440</v>
      </c>
      <c r="K2468" s="230"/>
      <c r="L2468" s="231"/>
    </row>
    <row r="2469" spans="1:12" ht="46.5">
      <c r="A2469" s="222">
        <v>2467</v>
      </c>
      <c r="B2469" s="223" t="s">
        <v>10484</v>
      </c>
      <c r="C2469" s="224" t="s">
        <v>10485</v>
      </c>
      <c r="D2469" s="224">
        <f>2012-1928</f>
        <v>84</v>
      </c>
      <c r="E2469" s="225">
        <v>10440</v>
      </c>
      <c r="F2469" s="226">
        <v>2498542</v>
      </c>
      <c r="G2469" s="227">
        <v>981544087</v>
      </c>
      <c r="H2469" s="223" t="s">
        <v>10486</v>
      </c>
      <c r="I2469" s="228" t="s">
        <v>10487</v>
      </c>
      <c r="J2469" s="229" t="s">
        <v>10440</v>
      </c>
      <c r="K2469" s="230" t="s">
        <v>10488</v>
      </c>
      <c r="L2469" s="231">
        <v>981544087</v>
      </c>
    </row>
    <row r="2470" spans="1:12" ht="69">
      <c r="A2470" s="222">
        <v>2468</v>
      </c>
      <c r="B2470" s="223" t="s">
        <v>10489</v>
      </c>
      <c r="C2470" s="224"/>
      <c r="D2470" s="224">
        <f>2012-1944</f>
        <v>68</v>
      </c>
      <c r="E2470" s="225">
        <v>16093</v>
      </c>
      <c r="F2470" s="226">
        <v>929075</v>
      </c>
      <c r="G2470" s="227" t="s">
        <v>10490</v>
      </c>
      <c r="H2470" s="223" t="s">
        <v>10491</v>
      </c>
      <c r="I2470" s="228" t="s">
        <v>10492</v>
      </c>
      <c r="J2470" s="229" t="s">
        <v>10493</v>
      </c>
      <c r="K2470" s="230" t="s">
        <v>10494</v>
      </c>
      <c r="L2470" s="231" t="s">
        <v>10490</v>
      </c>
    </row>
    <row r="2471" spans="1:12" ht="80.25">
      <c r="A2471" s="222">
        <v>2469</v>
      </c>
      <c r="B2471" s="223" t="s">
        <v>10495</v>
      </c>
      <c r="C2471" s="224"/>
      <c r="D2471" s="224">
        <f>2012-1931</f>
        <v>81</v>
      </c>
      <c r="E2471" s="225">
        <v>11395</v>
      </c>
      <c r="F2471" s="226">
        <v>153843</v>
      </c>
      <c r="G2471" s="227" t="s">
        <v>10496</v>
      </c>
      <c r="H2471" s="223" t="s">
        <v>10497</v>
      </c>
      <c r="I2471" s="228" t="s">
        <v>10498</v>
      </c>
      <c r="J2471" s="229" t="s">
        <v>10499</v>
      </c>
      <c r="K2471" s="230" t="s">
        <v>10500</v>
      </c>
      <c r="L2471" s="231" t="s">
        <v>10496</v>
      </c>
    </row>
    <row r="2472" spans="1:12" ht="159">
      <c r="A2472" s="222">
        <v>2470</v>
      </c>
      <c r="B2472" s="223" t="s">
        <v>10501</v>
      </c>
      <c r="C2472" s="224"/>
      <c r="D2472" s="224">
        <f>2012-1936</f>
        <v>76</v>
      </c>
      <c r="E2472" s="225">
        <v>13372</v>
      </c>
      <c r="F2472" s="226">
        <v>173695</v>
      </c>
      <c r="G2472" s="227" t="s">
        <v>1652</v>
      </c>
      <c r="H2472" s="223" t="s">
        <v>1280</v>
      </c>
      <c r="I2472" s="228" t="s">
        <v>10502</v>
      </c>
      <c r="J2472" s="229" t="s">
        <v>10499</v>
      </c>
      <c r="K2472" s="230"/>
      <c r="L2472" s="231"/>
    </row>
    <row r="2473" spans="1:12" ht="24">
      <c r="A2473" s="222">
        <v>2471</v>
      </c>
      <c r="B2473" s="223" t="s">
        <v>10503</v>
      </c>
      <c r="C2473" s="224"/>
      <c r="D2473" s="224">
        <f>2012-1933</f>
        <v>79</v>
      </c>
      <c r="E2473" s="225">
        <v>12184</v>
      </c>
      <c r="F2473" s="226">
        <v>231317</v>
      </c>
      <c r="G2473" s="227">
        <v>982452156</v>
      </c>
      <c r="H2473" s="223" t="s">
        <v>10504</v>
      </c>
      <c r="I2473" s="228" t="s">
        <v>10505</v>
      </c>
      <c r="J2473" s="229" t="s">
        <v>10499</v>
      </c>
      <c r="K2473" s="230" t="s">
        <v>10506</v>
      </c>
      <c r="L2473" s="231">
        <v>981566481</v>
      </c>
    </row>
    <row r="2474" spans="1:12" ht="91.5">
      <c r="A2474" s="222">
        <v>2472</v>
      </c>
      <c r="B2474" s="223" t="s">
        <v>10507</v>
      </c>
      <c r="C2474" s="224"/>
      <c r="D2474" s="224">
        <f>2012-1934</f>
        <v>78</v>
      </c>
      <c r="E2474" s="225">
        <v>12588</v>
      </c>
      <c r="F2474" s="226">
        <v>251952</v>
      </c>
      <c r="G2474" s="227" t="s">
        <v>10508</v>
      </c>
      <c r="H2474" s="223" t="s">
        <v>10509</v>
      </c>
      <c r="I2474" s="228" t="s">
        <v>10510</v>
      </c>
      <c r="J2474" s="229" t="s">
        <v>10499</v>
      </c>
      <c r="K2474" s="230" t="s">
        <v>10511</v>
      </c>
      <c r="L2474" s="231" t="s">
        <v>10512</v>
      </c>
    </row>
    <row r="2475" spans="1:12" ht="35.25">
      <c r="A2475" s="222">
        <v>2473</v>
      </c>
      <c r="B2475" s="223" t="s">
        <v>10513</v>
      </c>
      <c r="C2475" s="224" t="s">
        <v>10514</v>
      </c>
      <c r="D2475" s="224">
        <f>2012-1938</f>
        <v>74</v>
      </c>
      <c r="E2475" s="225">
        <v>14048</v>
      </c>
      <c r="F2475" s="226">
        <v>255847</v>
      </c>
      <c r="G2475" s="227"/>
      <c r="H2475" s="223" t="s">
        <v>10515</v>
      </c>
      <c r="I2475" s="228"/>
      <c r="J2475" s="229" t="s">
        <v>10499</v>
      </c>
      <c r="K2475" s="230"/>
      <c r="L2475" s="231"/>
    </row>
    <row r="2476" spans="1:12" ht="46.5">
      <c r="A2476" s="222">
        <v>2474</v>
      </c>
      <c r="B2476" s="223" t="s">
        <v>10516</v>
      </c>
      <c r="C2476" s="224"/>
      <c r="D2476" s="224">
        <f>2012-1937</f>
        <v>75</v>
      </c>
      <c r="E2476" s="225">
        <v>13647</v>
      </c>
      <c r="F2476" s="226">
        <v>258864</v>
      </c>
      <c r="G2476" s="227">
        <v>972391943</v>
      </c>
      <c r="H2476" s="223" t="s">
        <v>10517</v>
      </c>
      <c r="I2476" s="228" t="s">
        <v>10518</v>
      </c>
      <c r="J2476" s="229" t="s">
        <v>10499</v>
      </c>
      <c r="K2476" s="230" t="s">
        <v>10519</v>
      </c>
      <c r="L2476" s="231">
        <v>972391943</v>
      </c>
    </row>
    <row r="2477" spans="1:12" ht="102.75">
      <c r="A2477" s="222">
        <v>2475</v>
      </c>
      <c r="B2477" s="223" t="s">
        <v>10520</v>
      </c>
      <c r="C2477" s="224" t="s">
        <v>10521</v>
      </c>
      <c r="D2477" s="224">
        <f>2012-1944</f>
        <v>68</v>
      </c>
      <c r="E2477" s="225">
        <v>16219</v>
      </c>
      <c r="F2477" s="226">
        <v>262231</v>
      </c>
      <c r="G2477" s="227" t="s">
        <v>10522</v>
      </c>
      <c r="H2477" s="223" t="s">
        <v>10523</v>
      </c>
      <c r="I2477" s="228" t="s">
        <v>10524</v>
      </c>
      <c r="J2477" s="229" t="s">
        <v>10499</v>
      </c>
      <c r="K2477" s="230" t="s">
        <v>10525</v>
      </c>
      <c r="L2477" s="231" t="s">
        <v>10522</v>
      </c>
    </row>
    <row r="2478" spans="1:12" ht="46.5">
      <c r="A2478" s="222">
        <v>2476</v>
      </c>
      <c r="B2478" s="223" t="s">
        <v>10526</v>
      </c>
      <c r="C2478" s="224"/>
      <c r="D2478" s="224">
        <f>2012-1942</f>
        <v>70</v>
      </c>
      <c r="E2478" s="225">
        <v>15566</v>
      </c>
      <c r="F2478" s="226">
        <v>270096</v>
      </c>
      <c r="G2478" s="227"/>
      <c r="H2478" s="223" t="s">
        <v>10527</v>
      </c>
      <c r="I2478" s="228" t="s">
        <v>10528</v>
      </c>
      <c r="J2478" s="229" t="s">
        <v>10499</v>
      </c>
      <c r="K2478" s="230"/>
      <c r="L2478" s="231"/>
    </row>
    <row r="2479" spans="1:12" ht="125.25">
      <c r="A2479" s="222">
        <v>2477</v>
      </c>
      <c r="B2479" s="223" t="s">
        <v>10529</v>
      </c>
      <c r="C2479" s="224"/>
      <c r="D2479" s="224">
        <f>2012-1940</f>
        <v>72</v>
      </c>
      <c r="E2479" s="225">
        <v>14782</v>
      </c>
      <c r="F2479" s="226">
        <v>279913</v>
      </c>
      <c r="G2479" s="227">
        <v>961854545</v>
      </c>
      <c r="H2479" s="223" t="s">
        <v>10530</v>
      </c>
      <c r="I2479" s="228" t="s">
        <v>10531</v>
      </c>
      <c r="J2479" s="229" t="s">
        <v>10499</v>
      </c>
      <c r="K2479" s="230" t="s">
        <v>10532</v>
      </c>
      <c r="L2479" s="231">
        <v>961920995</v>
      </c>
    </row>
    <row r="2480" spans="1:12" ht="57.75">
      <c r="A2480" s="222">
        <v>2478</v>
      </c>
      <c r="B2480" s="223" t="s">
        <v>10533</v>
      </c>
      <c r="C2480" s="224" t="s">
        <v>4493</v>
      </c>
      <c r="D2480" s="224">
        <f>2012-1942</f>
        <v>70</v>
      </c>
      <c r="E2480" s="225">
        <v>15572</v>
      </c>
      <c r="F2480" s="226">
        <v>289769</v>
      </c>
      <c r="G2480" s="227" t="s">
        <v>10534</v>
      </c>
      <c r="H2480" s="223" t="s">
        <v>10535</v>
      </c>
      <c r="I2480" s="228" t="s">
        <v>10536</v>
      </c>
      <c r="J2480" s="229" t="s">
        <v>10499</v>
      </c>
      <c r="K2480" s="230" t="s">
        <v>10537</v>
      </c>
      <c r="L2480" s="231" t="s">
        <v>10538</v>
      </c>
    </row>
    <row r="2481" spans="1:12" ht="69">
      <c r="A2481" s="222">
        <v>2479</v>
      </c>
      <c r="B2481" s="223" t="s">
        <v>10539</v>
      </c>
      <c r="C2481" s="224" t="s">
        <v>10540</v>
      </c>
      <c r="D2481" s="224">
        <f>2012-1936</f>
        <v>76</v>
      </c>
      <c r="E2481" s="225">
        <v>13295</v>
      </c>
      <c r="F2481" s="226">
        <v>305673</v>
      </c>
      <c r="G2481" s="227">
        <v>981872586</v>
      </c>
      <c r="H2481" s="223" t="s">
        <v>10541</v>
      </c>
      <c r="I2481" s="228" t="s">
        <v>10542</v>
      </c>
      <c r="J2481" s="229" t="s">
        <v>10499</v>
      </c>
      <c r="K2481" s="230"/>
      <c r="L2481" s="231"/>
    </row>
    <row r="2482" spans="1:12" ht="114">
      <c r="A2482" s="222">
        <v>2480</v>
      </c>
      <c r="B2482" s="223" t="s">
        <v>10543</v>
      </c>
      <c r="C2482" s="224"/>
      <c r="D2482" s="224">
        <f>2012-1936</f>
        <v>76</v>
      </c>
      <c r="E2482" s="225">
        <v>13507</v>
      </c>
      <c r="F2482" s="226">
        <v>315811</v>
      </c>
      <c r="G2482" s="227"/>
      <c r="H2482" s="223" t="s">
        <v>10544</v>
      </c>
      <c r="I2482" s="228" t="s">
        <v>10545</v>
      </c>
      <c r="J2482" s="229" t="s">
        <v>10499</v>
      </c>
      <c r="K2482" s="230" t="s">
        <v>10546</v>
      </c>
      <c r="L2482" s="231" t="s">
        <v>10547</v>
      </c>
    </row>
    <row r="2483" spans="1:12" ht="46.5">
      <c r="A2483" s="222">
        <v>2481</v>
      </c>
      <c r="B2483" s="223" t="s">
        <v>10548</v>
      </c>
      <c r="C2483" s="224"/>
      <c r="D2483" s="224">
        <f>2012-1944</f>
        <v>68</v>
      </c>
      <c r="E2483" s="225">
        <v>16141</v>
      </c>
      <c r="F2483" s="226">
        <v>317983</v>
      </c>
      <c r="G2483" s="227">
        <v>21647804</v>
      </c>
      <c r="H2483" s="223" t="s">
        <v>10549</v>
      </c>
      <c r="I2483" s="228" t="s">
        <v>10550</v>
      </c>
      <c r="J2483" s="229" t="s">
        <v>10499</v>
      </c>
      <c r="K2483" s="230" t="s">
        <v>10551</v>
      </c>
      <c r="L2483" s="231"/>
    </row>
    <row r="2484" spans="1:12" ht="46.5">
      <c r="A2484" s="222">
        <v>2482</v>
      </c>
      <c r="B2484" s="223" t="s">
        <v>10552</v>
      </c>
      <c r="C2484" s="224"/>
      <c r="D2484" s="224">
        <f>2012-1942</f>
        <v>70</v>
      </c>
      <c r="E2484" s="225">
        <v>15523</v>
      </c>
      <c r="F2484" s="226">
        <v>319622</v>
      </c>
      <c r="G2484" s="227" t="s">
        <v>10553</v>
      </c>
      <c r="H2484" s="223" t="s">
        <v>10554</v>
      </c>
      <c r="I2484" s="228" t="s">
        <v>10555</v>
      </c>
      <c r="J2484" s="229" t="s">
        <v>10499</v>
      </c>
      <c r="K2484" s="230" t="s">
        <v>10556</v>
      </c>
      <c r="L2484" s="231" t="s">
        <v>10557</v>
      </c>
    </row>
    <row r="2485" spans="1:12" ht="35.25">
      <c r="A2485" s="222">
        <v>2483</v>
      </c>
      <c r="B2485" s="223" t="s">
        <v>10558</v>
      </c>
      <c r="C2485" s="224"/>
      <c r="D2485" s="224">
        <f>2012-1941</f>
        <v>71</v>
      </c>
      <c r="E2485" s="225">
        <v>15169</v>
      </c>
      <c r="F2485" s="226">
        <v>355482</v>
      </c>
      <c r="G2485" s="227">
        <v>982881333</v>
      </c>
      <c r="H2485" s="223" t="s">
        <v>10559</v>
      </c>
      <c r="I2485" s="228" t="s">
        <v>10560</v>
      </c>
      <c r="J2485" s="229" t="s">
        <v>10499</v>
      </c>
      <c r="K2485" s="230" t="s">
        <v>10561</v>
      </c>
      <c r="L2485" s="231">
        <v>961836082</v>
      </c>
    </row>
    <row r="2486" spans="1:12" ht="114">
      <c r="A2486" s="222">
        <v>2484</v>
      </c>
      <c r="B2486" s="223" t="s">
        <v>10562</v>
      </c>
      <c r="C2486" s="224"/>
      <c r="D2486" s="224">
        <f>2012-1946</f>
        <v>66</v>
      </c>
      <c r="E2486" s="225">
        <v>17154</v>
      </c>
      <c r="F2486" s="226">
        <v>552914</v>
      </c>
      <c r="G2486" s="227" t="s">
        <v>10563</v>
      </c>
      <c r="H2486" s="223" t="s">
        <v>10564</v>
      </c>
      <c r="I2486" s="228" t="s">
        <v>10565</v>
      </c>
      <c r="J2486" s="229" t="s">
        <v>10499</v>
      </c>
      <c r="K2486" s="230" t="s">
        <v>10566</v>
      </c>
      <c r="L2486" s="231" t="s">
        <v>10563</v>
      </c>
    </row>
    <row r="2487" spans="1:12" ht="35.25">
      <c r="A2487" s="222">
        <v>2485</v>
      </c>
      <c r="B2487" s="223" t="s">
        <v>10567</v>
      </c>
      <c r="C2487" s="224"/>
      <c r="D2487" s="224">
        <f>2012-1946</f>
        <v>66</v>
      </c>
      <c r="E2487" s="225">
        <v>17145</v>
      </c>
      <c r="F2487" s="231">
        <v>588363</v>
      </c>
      <c r="G2487" s="227" t="s">
        <v>10568</v>
      </c>
      <c r="H2487" s="223" t="s">
        <v>10569</v>
      </c>
      <c r="I2487" s="228" t="s">
        <v>10570</v>
      </c>
      <c r="J2487" s="229" t="s">
        <v>10499</v>
      </c>
      <c r="K2487" s="224"/>
      <c r="L2487" s="231"/>
    </row>
    <row r="2488" spans="1:12" ht="57.75">
      <c r="A2488" s="222">
        <v>2486</v>
      </c>
      <c r="B2488" s="223" t="s">
        <v>10571</v>
      </c>
      <c r="C2488" s="224"/>
      <c r="D2488" s="224">
        <f>2012-1936</f>
        <v>76</v>
      </c>
      <c r="E2488" s="225">
        <v>13465</v>
      </c>
      <c r="F2488" s="226">
        <v>647706</v>
      </c>
      <c r="G2488" s="227"/>
      <c r="H2488" s="223" t="s">
        <v>10572</v>
      </c>
      <c r="I2488" s="228" t="s">
        <v>10573</v>
      </c>
      <c r="J2488" s="229" t="s">
        <v>10499</v>
      </c>
      <c r="K2488" s="230"/>
      <c r="L2488" s="231"/>
    </row>
    <row r="2489" spans="1:12" ht="114">
      <c r="A2489" s="222">
        <v>2487</v>
      </c>
      <c r="B2489" s="223" t="s">
        <v>10574</v>
      </c>
      <c r="C2489" s="224"/>
      <c r="D2489" s="224">
        <f>2012-1944</f>
        <v>68</v>
      </c>
      <c r="E2489" s="225">
        <v>16279</v>
      </c>
      <c r="F2489" s="226">
        <v>712417</v>
      </c>
      <c r="G2489" s="227" t="s">
        <v>10575</v>
      </c>
      <c r="H2489" s="223" t="s">
        <v>1467</v>
      </c>
      <c r="I2489" s="228" t="s">
        <v>10576</v>
      </c>
      <c r="J2489" s="229" t="s">
        <v>10499</v>
      </c>
      <c r="K2489" s="230"/>
      <c r="L2489" s="231"/>
    </row>
    <row r="2490" spans="1:12" ht="102.75">
      <c r="A2490" s="222">
        <v>2488</v>
      </c>
      <c r="B2490" s="223" t="s">
        <v>10577</v>
      </c>
      <c r="C2490" s="224"/>
      <c r="D2490" s="224">
        <f>2012-1940</f>
        <v>72</v>
      </c>
      <c r="E2490" s="225">
        <v>14721</v>
      </c>
      <c r="F2490" s="226">
        <v>963696</v>
      </c>
      <c r="G2490" s="227" t="s">
        <v>10578</v>
      </c>
      <c r="H2490" s="223" t="s">
        <v>10579</v>
      </c>
      <c r="I2490" s="228" t="s">
        <v>10580</v>
      </c>
      <c r="J2490" s="229" t="s">
        <v>10499</v>
      </c>
      <c r="K2490" s="230"/>
      <c r="L2490" s="231"/>
    </row>
    <row r="2491" spans="1:12" ht="204">
      <c r="A2491" s="222">
        <v>2489</v>
      </c>
      <c r="B2491" s="223" t="s">
        <v>10581</v>
      </c>
      <c r="C2491" s="224"/>
      <c r="D2491" s="224">
        <f>2012-1930</f>
        <v>82</v>
      </c>
      <c r="E2491" s="225">
        <v>11005</v>
      </c>
      <c r="F2491" s="226">
        <v>1043551</v>
      </c>
      <c r="G2491" s="227" t="s">
        <v>10582</v>
      </c>
      <c r="H2491" s="223" t="s">
        <v>10583</v>
      </c>
      <c r="I2491" s="228" t="s">
        <v>10584</v>
      </c>
      <c r="J2491" s="229" t="s">
        <v>10499</v>
      </c>
      <c r="K2491" s="230"/>
      <c r="L2491" s="231"/>
    </row>
    <row r="2492" spans="1:12" ht="35.25">
      <c r="A2492" s="222">
        <v>2490</v>
      </c>
      <c r="B2492" s="223" t="s">
        <v>10585</v>
      </c>
      <c r="C2492" s="224"/>
      <c r="D2492" s="224">
        <f>2012-1941</f>
        <v>71</v>
      </c>
      <c r="E2492" s="225">
        <v>15232</v>
      </c>
      <c r="F2492" s="226">
        <v>1126218</v>
      </c>
      <c r="G2492" s="227" t="s">
        <v>10586</v>
      </c>
      <c r="H2492" s="223" t="s">
        <v>576</v>
      </c>
      <c r="I2492" s="228" t="s">
        <v>10587</v>
      </c>
      <c r="J2492" s="229" t="s">
        <v>10499</v>
      </c>
      <c r="K2492" s="230"/>
      <c r="L2492" s="231"/>
    </row>
    <row r="2493" spans="1:12" ht="35.25">
      <c r="A2493" s="222">
        <v>2491</v>
      </c>
      <c r="B2493" s="223" t="s">
        <v>10588</v>
      </c>
      <c r="C2493" s="224"/>
      <c r="D2493" s="224">
        <f>2012-1945</f>
        <v>67</v>
      </c>
      <c r="E2493" s="225">
        <v>16513</v>
      </c>
      <c r="F2493" s="226">
        <v>1231378</v>
      </c>
      <c r="G2493" s="227">
        <v>991482424</v>
      </c>
      <c r="H2493" s="223" t="s">
        <v>10589</v>
      </c>
      <c r="I2493" s="228" t="s">
        <v>10590</v>
      </c>
      <c r="J2493" s="229" t="s">
        <v>10499</v>
      </c>
      <c r="K2493" s="230"/>
      <c r="L2493" s="231"/>
    </row>
    <row r="2494" spans="1:12" ht="35.25">
      <c r="A2494" s="222">
        <v>2492</v>
      </c>
      <c r="B2494" s="223" t="s">
        <v>10591</v>
      </c>
      <c r="C2494" s="224" t="s">
        <v>10592</v>
      </c>
      <c r="D2494" s="224">
        <f>2012-1934</f>
        <v>78</v>
      </c>
      <c r="E2494" s="225">
        <v>12773</v>
      </c>
      <c r="F2494" s="226">
        <v>1236192</v>
      </c>
      <c r="G2494" s="227">
        <v>981778675</v>
      </c>
      <c r="H2494" s="223" t="s">
        <v>10593</v>
      </c>
      <c r="I2494" s="228" t="s">
        <v>1923</v>
      </c>
      <c r="J2494" s="229" t="s">
        <v>10499</v>
      </c>
      <c r="K2494" s="230" t="s">
        <v>10594</v>
      </c>
      <c r="L2494" s="231">
        <v>21647152</v>
      </c>
    </row>
    <row r="2495" spans="1:12" ht="102.75">
      <c r="A2495" s="222">
        <v>2493</v>
      </c>
      <c r="B2495" s="223" t="s">
        <v>10595</v>
      </c>
      <c r="C2495" s="224"/>
      <c r="D2495" s="224">
        <f>2012-1938</f>
        <v>74</v>
      </c>
      <c r="E2495" s="225">
        <v>14007</v>
      </c>
      <c r="F2495" s="226">
        <v>1415853</v>
      </c>
      <c r="G2495" s="227" t="s">
        <v>10596</v>
      </c>
      <c r="H2495" s="223" t="s">
        <v>10559</v>
      </c>
      <c r="I2495" s="228" t="s">
        <v>10597</v>
      </c>
      <c r="J2495" s="229" t="s">
        <v>10499</v>
      </c>
      <c r="K2495" s="230" t="s">
        <v>10598</v>
      </c>
      <c r="L2495" s="231" t="s">
        <v>10599</v>
      </c>
    </row>
    <row r="2496" spans="1:12" ht="204">
      <c r="A2496" s="222">
        <v>2494</v>
      </c>
      <c r="B2496" s="223" t="s">
        <v>10600</v>
      </c>
      <c r="C2496" s="224"/>
      <c r="D2496" s="234">
        <f>2012-1930</f>
        <v>82</v>
      </c>
      <c r="E2496" s="225">
        <v>11115</v>
      </c>
      <c r="F2496" s="232">
        <v>1481470</v>
      </c>
      <c r="G2496" s="227">
        <v>961856750</v>
      </c>
      <c r="H2496" s="230" t="s">
        <v>10601</v>
      </c>
      <c r="I2496" s="233" t="s">
        <v>10602</v>
      </c>
      <c r="J2496" s="229" t="s">
        <v>10499</v>
      </c>
      <c r="K2496" s="230" t="s">
        <v>1322</v>
      </c>
      <c r="L2496" s="231">
        <v>983373148</v>
      </c>
    </row>
    <row r="2497" spans="1:12" ht="46.5">
      <c r="A2497" s="222">
        <v>2495</v>
      </c>
      <c r="B2497" s="268" t="s">
        <v>10603</v>
      </c>
      <c r="C2497" s="224"/>
      <c r="D2497" s="224">
        <f>2012-1947</f>
        <v>65</v>
      </c>
      <c r="E2497" s="225">
        <v>17172</v>
      </c>
      <c r="F2497" s="226">
        <v>1694286</v>
      </c>
      <c r="G2497" s="227"/>
      <c r="H2497" s="223" t="s">
        <v>10527</v>
      </c>
      <c r="I2497" s="228" t="s">
        <v>10604</v>
      </c>
      <c r="J2497" s="229" t="s">
        <v>10499</v>
      </c>
      <c r="K2497" s="230"/>
      <c r="L2497" s="231"/>
    </row>
    <row r="2498" spans="1:12" ht="57.75">
      <c r="A2498" s="222">
        <v>2496</v>
      </c>
      <c r="B2498" s="223" t="s">
        <v>10605</v>
      </c>
      <c r="C2498" s="224"/>
      <c r="D2498" s="224">
        <f>2012-1944</f>
        <v>68</v>
      </c>
      <c r="E2498" s="225">
        <v>16289</v>
      </c>
      <c r="F2498" s="226">
        <v>1932300</v>
      </c>
      <c r="G2498" s="227"/>
      <c r="H2498" s="223" t="s">
        <v>10572</v>
      </c>
      <c r="I2498" s="228" t="s">
        <v>10573</v>
      </c>
      <c r="J2498" s="229" t="s">
        <v>10499</v>
      </c>
      <c r="K2498" s="230"/>
      <c r="L2498" s="231"/>
    </row>
    <row r="2499" spans="1:12" ht="159">
      <c r="A2499" s="222">
        <v>2497</v>
      </c>
      <c r="B2499" s="223" t="s">
        <v>10606</v>
      </c>
      <c r="C2499" s="224"/>
      <c r="D2499" s="224">
        <f>2012-1941</f>
        <v>71</v>
      </c>
      <c r="E2499" s="225">
        <v>15122</v>
      </c>
      <c r="F2499" s="226">
        <v>1995369</v>
      </c>
      <c r="G2499" s="227">
        <v>982878455</v>
      </c>
      <c r="H2499" s="223" t="s">
        <v>10607</v>
      </c>
      <c r="I2499" s="228" t="s">
        <v>10608</v>
      </c>
      <c r="J2499" s="229" t="s">
        <v>10499</v>
      </c>
      <c r="K2499" s="230" t="s">
        <v>10609</v>
      </c>
      <c r="L2499" s="231">
        <v>961329786</v>
      </c>
    </row>
    <row r="2500" spans="1:12" ht="24">
      <c r="A2500" s="222">
        <v>2498</v>
      </c>
      <c r="B2500" s="223" t="s">
        <v>10610</v>
      </c>
      <c r="C2500" s="224"/>
      <c r="D2500" s="224">
        <f>2012-1945</f>
        <v>67</v>
      </c>
      <c r="E2500" s="225">
        <v>16467</v>
      </c>
      <c r="F2500" s="226">
        <v>2000692</v>
      </c>
      <c r="G2500" s="227">
        <v>981756056</v>
      </c>
      <c r="H2500" s="223" t="s">
        <v>10583</v>
      </c>
      <c r="I2500" s="228" t="s">
        <v>10611</v>
      </c>
      <c r="J2500" s="229" t="s">
        <v>10499</v>
      </c>
      <c r="K2500" s="230"/>
      <c r="L2500" s="231"/>
    </row>
    <row r="2501" spans="1:12" ht="35.25">
      <c r="A2501" s="222">
        <v>2499</v>
      </c>
      <c r="B2501" s="223" t="s">
        <v>10612</v>
      </c>
      <c r="C2501" s="224"/>
      <c r="D2501" s="224">
        <f>2012-1947</f>
        <v>65</v>
      </c>
      <c r="E2501" s="225">
        <v>17190</v>
      </c>
      <c r="F2501" s="226">
        <v>2123487</v>
      </c>
      <c r="G2501" s="227" t="s">
        <v>10563</v>
      </c>
      <c r="H2501" s="223" t="s">
        <v>10613</v>
      </c>
      <c r="I2501" s="228"/>
      <c r="J2501" s="229" t="s">
        <v>10499</v>
      </c>
      <c r="K2501" s="230" t="s">
        <v>10566</v>
      </c>
      <c r="L2501" s="231" t="s">
        <v>10563</v>
      </c>
    </row>
    <row r="2502" spans="1:12" ht="35.25">
      <c r="A2502" s="222">
        <v>2500</v>
      </c>
      <c r="B2502" s="223" t="s">
        <v>10614</v>
      </c>
      <c r="C2502" s="224" t="s">
        <v>68</v>
      </c>
      <c r="D2502" s="224">
        <f>2012-1937</f>
        <v>75</v>
      </c>
      <c r="E2502" s="225">
        <v>13530</v>
      </c>
      <c r="F2502" s="226">
        <v>2172616</v>
      </c>
      <c r="G2502" s="227">
        <v>971743094</v>
      </c>
      <c r="H2502" s="223" t="s">
        <v>10615</v>
      </c>
      <c r="I2502" s="228" t="s">
        <v>10616</v>
      </c>
      <c r="J2502" s="229" t="s">
        <v>10499</v>
      </c>
      <c r="K2502" s="230" t="s">
        <v>10617</v>
      </c>
      <c r="L2502" s="231">
        <v>971743094</v>
      </c>
    </row>
    <row r="2503" spans="1:12" ht="80.25">
      <c r="A2503" s="222">
        <v>2501</v>
      </c>
      <c r="B2503" s="223" t="s">
        <v>10618</v>
      </c>
      <c r="C2503" s="224"/>
      <c r="D2503" s="224">
        <f>2012-1940</f>
        <v>72</v>
      </c>
      <c r="E2503" s="225">
        <v>14973</v>
      </c>
      <c r="F2503" s="226">
        <v>2218517</v>
      </c>
      <c r="G2503" s="227" t="s">
        <v>10619</v>
      </c>
      <c r="H2503" s="223" t="s">
        <v>10515</v>
      </c>
      <c r="I2503" s="228" t="s">
        <v>10620</v>
      </c>
      <c r="J2503" s="229" t="s">
        <v>10499</v>
      </c>
      <c r="K2503" s="230"/>
      <c r="L2503" s="231"/>
    </row>
    <row r="2504" spans="1:12" ht="114">
      <c r="A2504" s="222">
        <v>2502</v>
      </c>
      <c r="B2504" s="223" t="s">
        <v>10621</v>
      </c>
      <c r="C2504" s="224"/>
      <c r="D2504" s="234">
        <f>2012-1923</f>
        <v>89</v>
      </c>
      <c r="E2504" s="225">
        <v>8660</v>
      </c>
      <c r="F2504" s="232">
        <v>2508110</v>
      </c>
      <c r="G2504" s="227"/>
      <c r="H2504" s="230" t="s">
        <v>10622</v>
      </c>
      <c r="I2504" s="233" t="s">
        <v>10623</v>
      </c>
      <c r="J2504" s="229" t="s">
        <v>10499</v>
      </c>
      <c r="K2504" s="230" t="s">
        <v>1322</v>
      </c>
      <c r="L2504" s="231">
        <v>983373148</v>
      </c>
    </row>
    <row r="2505" spans="1:12" ht="46.5">
      <c r="A2505" s="222">
        <v>2503</v>
      </c>
      <c r="B2505" s="223" t="s">
        <v>10624</v>
      </c>
      <c r="C2505" s="224"/>
      <c r="D2505" s="224">
        <f>2012-1922</f>
        <v>90</v>
      </c>
      <c r="E2505" s="225">
        <v>8133</v>
      </c>
      <c r="F2505" s="226">
        <v>2545666</v>
      </c>
      <c r="G2505" s="227">
        <v>971722433</v>
      </c>
      <c r="H2505" s="223" t="s">
        <v>10625</v>
      </c>
      <c r="I2505" s="228" t="s">
        <v>10626</v>
      </c>
      <c r="J2505" s="229" t="s">
        <v>10499</v>
      </c>
      <c r="K2505" s="230"/>
      <c r="L2505" s="231"/>
    </row>
    <row r="2506" spans="1:12" ht="24">
      <c r="A2506" s="222">
        <v>2504</v>
      </c>
      <c r="B2506" s="223" t="s">
        <v>10627</v>
      </c>
      <c r="C2506" s="224"/>
      <c r="D2506" s="224">
        <f>2012-1935</f>
        <v>77</v>
      </c>
      <c r="E2506" s="225">
        <v>12881</v>
      </c>
      <c r="F2506" s="226">
        <v>2637997</v>
      </c>
      <c r="G2506" s="227"/>
      <c r="H2506" s="223" t="s">
        <v>10583</v>
      </c>
      <c r="I2506" s="228" t="s">
        <v>10611</v>
      </c>
      <c r="J2506" s="229" t="s">
        <v>10499</v>
      </c>
      <c r="K2506" s="230"/>
      <c r="L2506" s="231"/>
    </row>
    <row r="2507" spans="1:12" ht="46.5">
      <c r="A2507" s="222">
        <v>2505</v>
      </c>
      <c r="B2507" s="223" t="s">
        <v>10628</v>
      </c>
      <c r="C2507" s="224"/>
      <c r="D2507" s="224">
        <f>2012-1929</f>
        <v>83</v>
      </c>
      <c r="E2507" s="225">
        <v>10934</v>
      </c>
      <c r="F2507" s="226">
        <v>2882720</v>
      </c>
      <c r="G2507" s="227" t="s">
        <v>10629</v>
      </c>
      <c r="H2507" s="223" t="s">
        <v>10630</v>
      </c>
      <c r="I2507" s="228" t="s">
        <v>10631</v>
      </c>
      <c r="J2507" s="229" t="s">
        <v>10499</v>
      </c>
      <c r="K2507" s="230" t="s">
        <v>10632</v>
      </c>
      <c r="L2507" s="231" t="s">
        <v>10633</v>
      </c>
    </row>
    <row r="2508" spans="1:12" ht="46.5">
      <c r="A2508" s="222">
        <v>2506</v>
      </c>
      <c r="B2508" s="223" t="s">
        <v>10634</v>
      </c>
      <c r="C2508" s="224"/>
      <c r="D2508" s="224">
        <f>2012-1941</f>
        <v>71</v>
      </c>
      <c r="E2508" s="225">
        <v>15319</v>
      </c>
      <c r="F2508" s="226">
        <v>2882734</v>
      </c>
      <c r="G2508" s="227" t="s">
        <v>10629</v>
      </c>
      <c r="H2508" s="223" t="s">
        <v>10630</v>
      </c>
      <c r="I2508" s="228" t="s">
        <v>10631</v>
      </c>
      <c r="J2508" s="229" t="s">
        <v>10499</v>
      </c>
      <c r="K2508" s="230" t="s">
        <v>10632</v>
      </c>
      <c r="L2508" s="231" t="s">
        <v>10633</v>
      </c>
    </row>
    <row r="2509" spans="1:12" ht="102.75">
      <c r="A2509" s="222">
        <v>2507</v>
      </c>
      <c r="B2509" s="223" t="s">
        <v>10635</v>
      </c>
      <c r="C2509" s="224"/>
      <c r="D2509" s="224">
        <f>2012-1945</f>
        <v>67</v>
      </c>
      <c r="E2509" s="225">
        <v>16664</v>
      </c>
      <c r="F2509" s="226">
        <v>3243794</v>
      </c>
      <c r="G2509" s="227" t="s">
        <v>10636</v>
      </c>
      <c r="H2509" s="223" t="s">
        <v>10637</v>
      </c>
      <c r="I2509" s="228" t="s">
        <v>10638</v>
      </c>
      <c r="J2509" s="229" t="s">
        <v>10499</v>
      </c>
      <c r="K2509" s="230" t="s">
        <v>10639</v>
      </c>
      <c r="L2509" s="231" t="s">
        <v>10636</v>
      </c>
    </row>
    <row r="2510" spans="1:12" ht="226.5">
      <c r="A2510" s="222">
        <v>2508</v>
      </c>
      <c r="B2510" s="223" t="s">
        <v>10640</v>
      </c>
      <c r="C2510" s="224" t="s">
        <v>10641</v>
      </c>
      <c r="D2510" s="224">
        <f>2012-1946</f>
        <v>66</v>
      </c>
      <c r="E2510" s="225">
        <v>17061</v>
      </c>
      <c r="F2510" s="226">
        <v>3267080</v>
      </c>
      <c r="G2510" s="227" t="s">
        <v>10642</v>
      </c>
      <c r="H2510" s="223" t="s">
        <v>10643</v>
      </c>
      <c r="I2510" s="228" t="s">
        <v>10644</v>
      </c>
      <c r="J2510" s="229" t="s">
        <v>10499</v>
      </c>
      <c r="K2510" s="230"/>
      <c r="L2510" s="231"/>
    </row>
    <row r="2511" spans="1:12" ht="46.5">
      <c r="A2511" s="222">
        <v>2509</v>
      </c>
      <c r="B2511" s="223" t="s">
        <v>8539</v>
      </c>
      <c r="C2511" s="224"/>
      <c r="D2511" s="224">
        <f>2012-1939</f>
        <v>73</v>
      </c>
      <c r="E2511" s="225">
        <v>14377</v>
      </c>
      <c r="F2511" s="226">
        <v>3291204</v>
      </c>
      <c r="G2511" s="227">
        <v>971722433</v>
      </c>
      <c r="H2511" s="223" t="s">
        <v>10625</v>
      </c>
      <c r="I2511" s="228" t="s">
        <v>10626</v>
      </c>
      <c r="J2511" s="229" t="s">
        <v>10499</v>
      </c>
      <c r="K2511" s="230"/>
      <c r="L2511" s="231"/>
    </row>
    <row r="2512" spans="1:12" ht="91.5">
      <c r="A2512" s="222">
        <v>2510</v>
      </c>
      <c r="B2512" s="223" t="s">
        <v>10645</v>
      </c>
      <c r="C2512" s="224"/>
      <c r="D2512" s="224">
        <f>2012-1943</f>
        <v>69</v>
      </c>
      <c r="E2512" s="225">
        <v>15777</v>
      </c>
      <c r="F2512" s="226">
        <v>3339440</v>
      </c>
      <c r="G2512" s="227" t="s">
        <v>10636</v>
      </c>
      <c r="H2512" s="223" t="s">
        <v>10637</v>
      </c>
      <c r="I2512" s="228" t="s">
        <v>10646</v>
      </c>
      <c r="J2512" s="229" t="s">
        <v>10499</v>
      </c>
      <c r="K2512" s="230" t="s">
        <v>10639</v>
      </c>
      <c r="L2512" s="231" t="s">
        <v>10636</v>
      </c>
    </row>
    <row r="2513" spans="1:12" ht="57.75">
      <c r="A2513" s="222">
        <v>2511</v>
      </c>
      <c r="B2513" s="223" t="s">
        <v>5034</v>
      </c>
      <c r="C2513" s="224" t="s">
        <v>489</v>
      </c>
      <c r="D2513" s="224">
        <f>2012-1940</f>
        <v>72</v>
      </c>
      <c r="E2513" s="225">
        <v>14817</v>
      </c>
      <c r="F2513" s="226">
        <v>3380304</v>
      </c>
      <c r="G2513" s="227">
        <v>961582863</v>
      </c>
      <c r="H2513" s="223" t="s">
        <v>1315</v>
      </c>
      <c r="I2513" s="228" t="s">
        <v>10647</v>
      </c>
      <c r="J2513" s="229" t="s">
        <v>10499</v>
      </c>
      <c r="K2513" s="230" t="s">
        <v>5765</v>
      </c>
      <c r="L2513" s="231">
        <v>961582863</v>
      </c>
    </row>
    <row r="2514" spans="1:12" ht="24">
      <c r="A2514" s="222">
        <v>2512</v>
      </c>
      <c r="B2514" s="223" t="s">
        <v>10648</v>
      </c>
      <c r="C2514" s="224"/>
      <c r="D2514" s="224">
        <f>2012-1937</f>
        <v>75</v>
      </c>
      <c r="E2514" s="225">
        <v>13647</v>
      </c>
      <c r="F2514" s="226">
        <v>3778384</v>
      </c>
      <c r="G2514" s="227">
        <v>961826354</v>
      </c>
      <c r="H2514" s="223" t="s">
        <v>10649</v>
      </c>
      <c r="I2514" s="228" t="s">
        <v>10650</v>
      </c>
      <c r="J2514" s="229" t="s">
        <v>10499</v>
      </c>
      <c r="K2514" s="230"/>
      <c r="L2514" s="231"/>
    </row>
    <row r="2515" spans="1:12" ht="69">
      <c r="A2515" s="222">
        <v>2513</v>
      </c>
      <c r="B2515" s="223" t="s">
        <v>10651</v>
      </c>
      <c r="C2515" s="224"/>
      <c r="D2515" s="224">
        <f>2012-1927</f>
        <v>85</v>
      </c>
      <c r="E2515" s="225">
        <v>9920</v>
      </c>
      <c r="F2515" s="226">
        <v>6324478</v>
      </c>
      <c r="G2515" s="227" t="s">
        <v>10652</v>
      </c>
      <c r="H2515" s="223" t="s">
        <v>10653</v>
      </c>
      <c r="I2515" s="228" t="s">
        <v>10654</v>
      </c>
      <c r="J2515" s="229" t="s">
        <v>10499</v>
      </c>
      <c r="K2515" s="230" t="s">
        <v>10655</v>
      </c>
      <c r="L2515" s="231" t="s">
        <v>10652</v>
      </c>
    </row>
    <row r="2516" spans="1:12" ht="102.75">
      <c r="A2516" s="222">
        <v>2514</v>
      </c>
      <c r="B2516" s="223" t="s">
        <v>10656</v>
      </c>
      <c r="C2516" s="224"/>
      <c r="D2516" s="224">
        <f>2012-1930</f>
        <v>82</v>
      </c>
      <c r="E2516" s="225">
        <v>11213</v>
      </c>
      <c r="F2516" s="226">
        <v>205140</v>
      </c>
      <c r="G2516" s="227" t="s">
        <v>10657</v>
      </c>
      <c r="H2516" s="223" t="s">
        <v>10658</v>
      </c>
      <c r="I2516" s="228" t="s">
        <v>10659</v>
      </c>
      <c r="J2516" s="229" t="s">
        <v>10660</v>
      </c>
      <c r="K2516" s="230" t="s">
        <v>10661</v>
      </c>
      <c r="L2516" s="231" t="s">
        <v>10657</v>
      </c>
    </row>
    <row r="2517" spans="1:12" ht="46.5">
      <c r="A2517" s="222">
        <v>2515</v>
      </c>
      <c r="B2517" s="223" t="s">
        <v>10662</v>
      </c>
      <c r="C2517" s="224"/>
      <c r="D2517" s="224">
        <f>2012-1931</f>
        <v>81</v>
      </c>
      <c r="E2517" s="225">
        <v>11380</v>
      </c>
      <c r="F2517" s="231">
        <v>207055</v>
      </c>
      <c r="G2517" s="227" t="s">
        <v>10663</v>
      </c>
      <c r="H2517" s="223" t="s">
        <v>10664</v>
      </c>
      <c r="I2517" s="228" t="s">
        <v>10665</v>
      </c>
      <c r="J2517" s="229" t="s">
        <v>10660</v>
      </c>
      <c r="K2517" s="224" t="s">
        <v>10666</v>
      </c>
      <c r="L2517" s="231" t="s">
        <v>10667</v>
      </c>
    </row>
    <row r="2518" spans="1:12" ht="46.5">
      <c r="A2518" s="222">
        <v>2516</v>
      </c>
      <c r="B2518" s="223" t="s">
        <v>10668</v>
      </c>
      <c r="C2518" s="224"/>
      <c r="D2518" s="224">
        <f>2012-1931</f>
        <v>81</v>
      </c>
      <c r="E2518" s="225">
        <v>11517</v>
      </c>
      <c r="F2518" s="231">
        <v>250776</v>
      </c>
      <c r="G2518" s="227" t="s">
        <v>10663</v>
      </c>
      <c r="H2518" s="223" t="s">
        <v>10669</v>
      </c>
      <c r="I2518" s="228" t="s">
        <v>10665</v>
      </c>
      <c r="J2518" s="229" t="s">
        <v>10660</v>
      </c>
      <c r="K2518" s="224"/>
      <c r="L2518" s="231"/>
    </row>
    <row r="2519" spans="1:12" ht="69">
      <c r="A2519" s="222">
        <v>2517</v>
      </c>
      <c r="B2519" s="252" t="s">
        <v>10670</v>
      </c>
      <c r="C2519" s="253"/>
      <c r="D2519" s="253">
        <f>2012-1937</f>
        <v>75</v>
      </c>
      <c r="E2519" s="254">
        <v>13552</v>
      </c>
      <c r="F2519" s="255">
        <v>297308</v>
      </c>
      <c r="G2519" s="256">
        <v>982800562</v>
      </c>
      <c r="H2519" s="257" t="s">
        <v>10671</v>
      </c>
      <c r="I2519" s="258" t="s">
        <v>10672</v>
      </c>
      <c r="J2519" s="229" t="s">
        <v>10660</v>
      </c>
      <c r="K2519" s="257"/>
      <c r="L2519" s="260"/>
    </row>
    <row r="2520" spans="1:12" ht="35.25">
      <c r="A2520" s="222">
        <v>2518</v>
      </c>
      <c r="B2520" s="223" t="s">
        <v>10673</v>
      </c>
      <c r="C2520" s="224" t="s">
        <v>10674</v>
      </c>
      <c r="D2520" s="224">
        <v>66</v>
      </c>
      <c r="E2520" s="225">
        <v>16928</v>
      </c>
      <c r="F2520" s="232">
        <v>380232</v>
      </c>
      <c r="G2520" s="227" t="s">
        <v>10675</v>
      </c>
      <c r="H2520" s="230" t="s">
        <v>10676</v>
      </c>
      <c r="I2520" s="228" t="s">
        <v>10677</v>
      </c>
      <c r="J2520" s="229" t="s">
        <v>10660</v>
      </c>
      <c r="K2520" s="230" t="s">
        <v>10678</v>
      </c>
      <c r="L2520" s="231" t="s">
        <v>10679</v>
      </c>
    </row>
    <row r="2521" spans="1:12" ht="35.25">
      <c r="A2521" s="222">
        <v>2519</v>
      </c>
      <c r="B2521" s="223" t="s">
        <v>10680</v>
      </c>
      <c r="C2521" s="224"/>
      <c r="D2521" s="224">
        <f>2012-1946</f>
        <v>66</v>
      </c>
      <c r="E2521" s="225">
        <v>17082</v>
      </c>
      <c r="F2521" s="226">
        <v>502919</v>
      </c>
      <c r="G2521" s="227"/>
      <c r="H2521" s="223" t="s">
        <v>10681</v>
      </c>
      <c r="I2521" s="228" t="s">
        <v>10682</v>
      </c>
      <c r="J2521" s="229" t="s">
        <v>10660</v>
      </c>
      <c r="K2521" s="223" t="s">
        <v>10683</v>
      </c>
      <c r="L2521" s="228" t="s">
        <v>10684</v>
      </c>
    </row>
    <row r="2522" spans="1:12" ht="35.25">
      <c r="A2522" s="222">
        <v>2520</v>
      </c>
      <c r="B2522" s="223" t="s">
        <v>10685</v>
      </c>
      <c r="C2522" s="224"/>
      <c r="D2522" s="224">
        <f>2012-1930</f>
        <v>82</v>
      </c>
      <c r="E2522" s="225">
        <v>10980</v>
      </c>
      <c r="F2522" s="226">
        <v>553651</v>
      </c>
      <c r="G2522" s="227">
        <v>982105755</v>
      </c>
      <c r="H2522" s="223" t="s">
        <v>10686</v>
      </c>
      <c r="I2522" s="228" t="s">
        <v>10687</v>
      </c>
      <c r="J2522" s="229" t="s">
        <v>10660</v>
      </c>
      <c r="K2522" s="230" t="s">
        <v>10688</v>
      </c>
      <c r="L2522" s="231">
        <v>695031</v>
      </c>
    </row>
    <row r="2523" spans="1:12" ht="35.25">
      <c r="A2523" s="222">
        <v>2521</v>
      </c>
      <c r="B2523" s="223" t="s">
        <v>10689</v>
      </c>
      <c r="C2523" s="224"/>
      <c r="D2523" s="224">
        <f>2012-1944</f>
        <v>68</v>
      </c>
      <c r="E2523" s="225">
        <v>16427</v>
      </c>
      <c r="F2523" s="226">
        <v>658050</v>
      </c>
      <c r="G2523" s="227"/>
      <c r="H2523" s="223" t="s">
        <v>10690</v>
      </c>
      <c r="I2523" s="228" t="s">
        <v>10691</v>
      </c>
      <c r="J2523" s="229" t="s">
        <v>10660</v>
      </c>
      <c r="K2523" s="230" t="s">
        <v>10692</v>
      </c>
      <c r="L2523" s="231" t="s">
        <v>10693</v>
      </c>
    </row>
    <row r="2524" spans="1:12" ht="46.5">
      <c r="A2524" s="222">
        <v>2522</v>
      </c>
      <c r="B2524" s="223" t="s">
        <v>10694</v>
      </c>
      <c r="C2524" s="224"/>
      <c r="D2524" s="234">
        <f>2012-1912</f>
        <v>100</v>
      </c>
      <c r="E2524" s="225">
        <v>4456</v>
      </c>
      <c r="F2524" s="232">
        <v>677604</v>
      </c>
      <c r="G2524" s="227">
        <v>982121674</v>
      </c>
      <c r="H2524" s="230" t="s">
        <v>10695</v>
      </c>
      <c r="I2524" s="233" t="s">
        <v>10696</v>
      </c>
      <c r="J2524" s="229" t="s">
        <v>10660</v>
      </c>
      <c r="K2524" s="230" t="s">
        <v>10697</v>
      </c>
      <c r="L2524" s="231">
        <v>981124079</v>
      </c>
    </row>
    <row r="2525" spans="1:12" ht="35.25">
      <c r="A2525" s="222">
        <v>2523</v>
      </c>
      <c r="B2525" s="223" t="s">
        <v>10698</v>
      </c>
      <c r="C2525" s="224" t="s">
        <v>584</v>
      </c>
      <c r="D2525" s="224">
        <f>2012-1943</f>
        <v>69</v>
      </c>
      <c r="E2525" s="225">
        <v>15892</v>
      </c>
      <c r="F2525" s="226">
        <v>680468</v>
      </c>
      <c r="G2525" s="227">
        <v>981635477</v>
      </c>
      <c r="H2525" s="223" t="s">
        <v>2683</v>
      </c>
      <c r="I2525" s="228" t="s">
        <v>10699</v>
      </c>
      <c r="J2525" s="229" t="s">
        <v>10660</v>
      </c>
      <c r="K2525" s="230" t="s">
        <v>10700</v>
      </c>
      <c r="L2525" s="231">
        <v>981635477</v>
      </c>
    </row>
    <row r="2526" spans="1:12" ht="102.75">
      <c r="A2526" s="222">
        <v>2524</v>
      </c>
      <c r="B2526" s="223" t="s">
        <v>10701</v>
      </c>
      <c r="C2526" s="224"/>
      <c r="D2526" s="224">
        <f>2012-1945</f>
        <v>67</v>
      </c>
      <c r="E2526" s="225">
        <v>16749</v>
      </c>
      <c r="F2526" s="226">
        <v>726355</v>
      </c>
      <c r="G2526" s="227" t="s">
        <v>10657</v>
      </c>
      <c r="H2526" s="223" t="s">
        <v>10658</v>
      </c>
      <c r="I2526" s="228" t="s">
        <v>10659</v>
      </c>
      <c r="J2526" s="229" t="s">
        <v>10660</v>
      </c>
      <c r="K2526" s="230" t="s">
        <v>10661</v>
      </c>
      <c r="L2526" s="231" t="s">
        <v>10657</v>
      </c>
    </row>
    <row r="2527" spans="1:12" ht="35.25">
      <c r="A2527" s="222">
        <v>2525</v>
      </c>
      <c r="B2527" s="223" t="s">
        <v>10702</v>
      </c>
      <c r="C2527" s="224"/>
      <c r="D2527" s="224">
        <v>76</v>
      </c>
      <c r="E2527" s="225">
        <v>13279</v>
      </c>
      <c r="F2527" s="232">
        <v>737562</v>
      </c>
      <c r="G2527" s="227" t="s">
        <v>10703</v>
      </c>
      <c r="H2527" s="230" t="s">
        <v>493</v>
      </c>
      <c r="I2527" s="228" t="s">
        <v>10704</v>
      </c>
      <c r="J2527" s="229" t="s">
        <v>10660</v>
      </c>
      <c r="K2527" s="230" t="s">
        <v>10705</v>
      </c>
      <c r="L2527" s="231" t="s">
        <v>10706</v>
      </c>
    </row>
    <row r="2528" spans="1:12" ht="35.25">
      <c r="A2528" s="222">
        <v>2526</v>
      </c>
      <c r="B2528" s="223" t="s">
        <v>10707</v>
      </c>
      <c r="C2528" s="224"/>
      <c r="D2528" s="224">
        <f>2012-1940</f>
        <v>72</v>
      </c>
      <c r="E2528" s="225">
        <v>14799</v>
      </c>
      <c r="F2528" s="226">
        <v>819085</v>
      </c>
      <c r="G2528" s="227" t="s">
        <v>10708</v>
      </c>
      <c r="H2528" s="223" t="s">
        <v>10709</v>
      </c>
      <c r="I2528" s="228" t="s">
        <v>10710</v>
      </c>
      <c r="J2528" s="229" t="s">
        <v>10660</v>
      </c>
      <c r="K2528" s="230" t="s">
        <v>10711</v>
      </c>
      <c r="L2528" s="231" t="s">
        <v>10712</v>
      </c>
    </row>
    <row r="2529" spans="1:12" ht="35.25">
      <c r="A2529" s="222">
        <v>2527</v>
      </c>
      <c r="B2529" s="223" t="s">
        <v>10713</v>
      </c>
      <c r="C2529" s="224"/>
      <c r="D2529" s="224">
        <f>2012-1947</f>
        <v>65</v>
      </c>
      <c r="E2529" s="225">
        <v>17305</v>
      </c>
      <c r="F2529" s="226">
        <v>841221</v>
      </c>
      <c r="G2529" s="227"/>
      <c r="H2529" s="223" t="s">
        <v>10690</v>
      </c>
      <c r="I2529" s="228" t="s">
        <v>10691</v>
      </c>
      <c r="J2529" s="229" t="s">
        <v>10660</v>
      </c>
      <c r="K2529" s="230"/>
      <c r="L2529" s="231"/>
    </row>
    <row r="2530" spans="1:12" ht="260.25">
      <c r="A2530" s="222">
        <v>2528</v>
      </c>
      <c r="B2530" s="223" t="s">
        <v>10714</v>
      </c>
      <c r="C2530" s="224" t="s">
        <v>10715</v>
      </c>
      <c r="D2530" s="234">
        <f>2012-1933</f>
        <v>79</v>
      </c>
      <c r="E2530" s="225">
        <v>12075</v>
      </c>
      <c r="F2530" s="232">
        <v>1003690</v>
      </c>
      <c r="G2530" s="227" t="s">
        <v>10716</v>
      </c>
      <c r="H2530" s="230" t="s">
        <v>10717</v>
      </c>
      <c r="I2530" s="233" t="s">
        <v>10718</v>
      </c>
      <c r="J2530" s="229" t="s">
        <v>10660</v>
      </c>
      <c r="K2530" s="230" t="s">
        <v>10719</v>
      </c>
      <c r="L2530" s="231">
        <v>981708189</v>
      </c>
    </row>
    <row r="2531" spans="1:12" ht="80.25">
      <c r="A2531" s="222">
        <v>2529</v>
      </c>
      <c r="B2531" s="223" t="s">
        <v>10720</v>
      </c>
      <c r="C2531" s="224" t="s">
        <v>10721</v>
      </c>
      <c r="D2531" s="224">
        <f>2012-1945</f>
        <v>67</v>
      </c>
      <c r="E2531" s="225">
        <v>16689</v>
      </c>
      <c r="F2531" s="232">
        <v>1027489</v>
      </c>
      <c r="G2531" s="227" t="s">
        <v>10722</v>
      </c>
      <c r="H2531" s="230" t="s">
        <v>10723</v>
      </c>
      <c r="I2531" s="233" t="s">
        <v>10724</v>
      </c>
      <c r="J2531" s="229" t="s">
        <v>10660</v>
      </c>
      <c r="K2531" s="230"/>
      <c r="L2531" s="231"/>
    </row>
    <row r="2532" spans="1:12" ht="215.25">
      <c r="A2532" s="421">
        <v>2530</v>
      </c>
      <c r="B2532" s="422" t="s">
        <v>10725</v>
      </c>
      <c r="C2532" s="423" t="s">
        <v>6602</v>
      </c>
      <c r="D2532" s="424">
        <f>2012-1943</f>
        <v>69</v>
      </c>
      <c r="E2532" s="425">
        <v>15980</v>
      </c>
      <c r="F2532" s="426">
        <v>1086713</v>
      </c>
      <c r="G2532" s="427">
        <v>984211211</v>
      </c>
      <c r="H2532" s="428" t="s">
        <v>10726</v>
      </c>
      <c r="I2532" s="429" t="s">
        <v>10727</v>
      </c>
      <c r="J2532" s="430" t="s">
        <v>10660</v>
      </c>
      <c r="K2532" s="428" t="s">
        <v>10728</v>
      </c>
      <c r="L2532" s="431">
        <v>982146983</v>
      </c>
    </row>
    <row r="2533" spans="1:12" ht="260.25">
      <c r="A2533" s="222">
        <v>2531</v>
      </c>
      <c r="B2533" s="223" t="s">
        <v>10729</v>
      </c>
      <c r="C2533" s="224"/>
      <c r="D2533" s="234">
        <f>2012-1928</f>
        <v>84</v>
      </c>
      <c r="E2533" s="225">
        <v>10266</v>
      </c>
      <c r="F2533" s="232">
        <v>1267662</v>
      </c>
      <c r="G2533" s="227" t="s">
        <v>10716</v>
      </c>
      <c r="H2533" s="230" t="s">
        <v>10717</v>
      </c>
      <c r="I2533" s="233" t="s">
        <v>10718</v>
      </c>
      <c r="J2533" s="229" t="s">
        <v>10660</v>
      </c>
      <c r="K2533" s="230" t="s">
        <v>10719</v>
      </c>
      <c r="L2533" s="231">
        <v>981708189</v>
      </c>
    </row>
    <row r="2534" spans="1:12" ht="80.25">
      <c r="A2534" s="222">
        <v>2532</v>
      </c>
      <c r="B2534" s="223" t="s">
        <v>10730</v>
      </c>
      <c r="C2534" s="224"/>
      <c r="D2534" s="224">
        <f>2012-1938</f>
        <v>74</v>
      </c>
      <c r="E2534" s="225">
        <v>14245</v>
      </c>
      <c r="F2534" s="226">
        <v>1785707</v>
      </c>
      <c r="G2534" s="227"/>
      <c r="H2534" s="223" t="s">
        <v>10731</v>
      </c>
      <c r="I2534" s="228" t="s">
        <v>10732</v>
      </c>
      <c r="J2534" s="229" t="s">
        <v>10660</v>
      </c>
      <c r="K2534" s="230" t="s">
        <v>10733</v>
      </c>
      <c r="L2534" s="231" t="s">
        <v>10734</v>
      </c>
    </row>
    <row r="2535" spans="1:12" ht="102.75">
      <c r="A2535" s="222">
        <v>2533</v>
      </c>
      <c r="B2535" s="223" t="s">
        <v>10735</v>
      </c>
      <c r="C2535" s="224"/>
      <c r="D2535" s="224">
        <f>2012-1944</f>
        <v>68</v>
      </c>
      <c r="E2535" s="225">
        <v>16072</v>
      </c>
      <c r="F2535" s="226">
        <v>1883161</v>
      </c>
      <c r="G2535" s="227" t="s">
        <v>10736</v>
      </c>
      <c r="H2535" s="223" t="s">
        <v>10737</v>
      </c>
      <c r="I2535" s="228" t="s">
        <v>10738</v>
      </c>
      <c r="J2535" s="229" t="s">
        <v>10660</v>
      </c>
      <c r="K2535" s="230" t="s">
        <v>10739</v>
      </c>
      <c r="L2535" s="231" t="s">
        <v>10740</v>
      </c>
    </row>
    <row r="2536" spans="1:12" ht="102.75">
      <c r="A2536" s="222">
        <v>2534</v>
      </c>
      <c r="B2536" s="223" t="s">
        <v>10741</v>
      </c>
      <c r="C2536" s="224"/>
      <c r="D2536" s="234">
        <f>2012-1934</f>
        <v>78</v>
      </c>
      <c r="E2536" s="225">
        <v>12709</v>
      </c>
      <c r="F2536" s="232">
        <v>1904734</v>
      </c>
      <c r="G2536" s="227">
        <v>982121674</v>
      </c>
      <c r="H2536" s="230" t="s">
        <v>10742</v>
      </c>
      <c r="I2536" s="233" t="s">
        <v>10743</v>
      </c>
      <c r="J2536" s="229" t="s">
        <v>10660</v>
      </c>
      <c r="K2536" s="230" t="s">
        <v>10697</v>
      </c>
      <c r="L2536" s="231">
        <v>981124079</v>
      </c>
    </row>
    <row r="2537" spans="1:12" ht="80.25">
      <c r="A2537" s="222">
        <v>2535</v>
      </c>
      <c r="B2537" s="223" t="s">
        <v>10744</v>
      </c>
      <c r="C2537" s="224"/>
      <c r="D2537" s="224">
        <f>2012-1941</f>
        <v>71</v>
      </c>
      <c r="E2537" s="225">
        <v>15140</v>
      </c>
      <c r="F2537" s="232">
        <v>2073674</v>
      </c>
      <c r="G2537" s="227" t="s">
        <v>10745</v>
      </c>
      <c r="H2537" s="230" t="s">
        <v>10746</v>
      </c>
      <c r="I2537" s="233" t="s">
        <v>10747</v>
      </c>
      <c r="J2537" s="229" t="s">
        <v>10660</v>
      </c>
      <c r="K2537" s="230" t="s">
        <v>10748</v>
      </c>
      <c r="L2537" s="231" t="s">
        <v>10749</v>
      </c>
    </row>
    <row r="2538" spans="1:12" ht="102.75">
      <c r="A2538" s="222">
        <v>2536</v>
      </c>
      <c r="B2538" s="223" t="s">
        <v>10750</v>
      </c>
      <c r="C2538" s="224" t="s">
        <v>499</v>
      </c>
      <c r="D2538" s="234">
        <f>2012-1933</f>
        <v>79</v>
      </c>
      <c r="E2538" s="225">
        <v>12338</v>
      </c>
      <c r="F2538" s="232">
        <v>2123492</v>
      </c>
      <c r="G2538" s="227">
        <v>982176520</v>
      </c>
      <c r="H2538" s="230" t="s">
        <v>10751</v>
      </c>
      <c r="I2538" s="233" t="s">
        <v>10752</v>
      </c>
      <c r="J2538" s="229" t="s">
        <v>10660</v>
      </c>
      <c r="K2538" s="230" t="s">
        <v>10753</v>
      </c>
      <c r="L2538" s="231">
        <v>981178937</v>
      </c>
    </row>
    <row r="2539" spans="1:12" ht="102.75">
      <c r="A2539" s="222">
        <v>2537</v>
      </c>
      <c r="B2539" s="223" t="s">
        <v>10754</v>
      </c>
      <c r="C2539" s="224" t="s">
        <v>10755</v>
      </c>
      <c r="D2539" s="224">
        <f>2012-1944</f>
        <v>68</v>
      </c>
      <c r="E2539" s="225">
        <v>16227</v>
      </c>
      <c r="F2539" s="232">
        <v>2140559</v>
      </c>
      <c r="G2539" s="227" t="s">
        <v>10756</v>
      </c>
      <c r="H2539" s="230" t="s">
        <v>10757</v>
      </c>
      <c r="I2539" s="233" t="s">
        <v>10758</v>
      </c>
      <c r="J2539" s="229" t="s">
        <v>10660</v>
      </c>
      <c r="K2539" s="230" t="s">
        <v>10759</v>
      </c>
      <c r="L2539" s="231" t="s">
        <v>10760</v>
      </c>
    </row>
    <row r="2540" spans="1:12" ht="147.75">
      <c r="A2540" s="222">
        <v>2538</v>
      </c>
      <c r="B2540" s="223" t="s">
        <v>10761</v>
      </c>
      <c r="C2540" s="224"/>
      <c r="D2540" s="224">
        <f>2012-1941</f>
        <v>71</v>
      </c>
      <c r="E2540" s="225">
        <v>15151</v>
      </c>
      <c r="F2540" s="226">
        <v>2563349</v>
      </c>
      <c r="G2540" s="227">
        <v>982878279</v>
      </c>
      <c r="H2540" s="223" t="s">
        <v>10762</v>
      </c>
      <c r="I2540" s="228" t="s">
        <v>10763</v>
      </c>
      <c r="J2540" s="229" t="s">
        <v>10660</v>
      </c>
      <c r="K2540" s="230"/>
      <c r="L2540" s="231"/>
    </row>
    <row r="2541" spans="1:12" ht="181.5">
      <c r="A2541" s="222">
        <v>2539</v>
      </c>
      <c r="B2541" s="223" t="s">
        <v>10764</v>
      </c>
      <c r="C2541" s="224" t="s">
        <v>635</v>
      </c>
      <c r="D2541" s="224">
        <f>2012-1932</f>
        <v>80</v>
      </c>
      <c r="E2541" s="225">
        <v>11908</v>
      </c>
      <c r="F2541" s="226">
        <v>2703014</v>
      </c>
      <c r="G2541" s="227"/>
      <c r="H2541" s="223" t="s">
        <v>10765</v>
      </c>
      <c r="I2541" s="228" t="s">
        <v>10766</v>
      </c>
      <c r="J2541" s="229" t="s">
        <v>10660</v>
      </c>
      <c r="K2541" s="230" t="s">
        <v>10767</v>
      </c>
      <c r="L2541" s="231" t="s">
        <v>10768</v>
      </c>
    </row>
    <row r="2542" spans="1:12" ht="181.5">
      <c r="A2542" s="222">
        <v>2540</v>
      </c>
      <c r="B2542" s="223" t="s">
        <v>10769</v>
      </c>
      <c r="C2542" s="224"/>
      <c r="D2542" s="224">
        <f>2012-1938</f>
        <v>74</v>
      </c>
      <c r="E2542" s="225">
        <v>14113</v>
      </c>
      <c r="F2542" s="226">
        <v>2803689</v>
      </c>
      <c r="G2542" s="227" t="s">
        <v>10770</v>
      </c>
      <c r="H2542" s="223" t="s">
        <v>10771</v>
      </c>
      <c r="I2542" s="228" t="s">
        <v>10772</v>
      </c>
      <c r="J2542" s="229" t="s">
        <v>10660</v>
      </c>
      <c r="K2542" s="230" t="s">
        <v>10773</v>
      </c>
      <c r="L2542" s="231" t="s">
        <v>10770</v>
      </c>
    </row>
    <row r="2543" spans="1:12" ht="35.25">
      <c r="A2543" s="222">
        <v>2541</v>
      </c>
      <c r="B2543" s="223" t="s">
        <v>10774</v>
      </c>
      <c r="C2543" s="224" t="s">
        <v>10775</v>
      </c>
      <c r="D2543" s="224">
        <f>2012-1935</f>
        <v>77</v>
      </c>
      <c r="E2543" s="225">
        <v>12851</v>
      </c>
      <c r="F2543" s="226">
        <v>2960217</v>
      </c>
      <c r="G2543" s="227">
        <v>981398169</v>
      </c>
      <c r="H2543" s="223" t="s">
        <v>2683</v>
      </c>
      <c r="I2543" s="228" t="s">
        <v>10776</v>
      </c>
      <c r="J2543" s="229" t="s">
        <v>10660</v>
      </c>
      <c r="K2543" s="230" t="s">
        <v>10777</v>
      </c>
      <c r="L2543" s="231">
        <v>981398169</v>
      </c>
    </row>
    <row r="2544" spans="1:12" ht="102.75">
      <c r="A2544" s="222">
        <v>2542</v>
      </c>
      <c r="B2544" s="223" t="s">
        <v>10778</v>
      </c>
      <c r="C2544" s="224"/>
      <c r="D2544" s="224">
        <f>2012-1935</f>
        <v>77</v>
      </c>
      <c r="E2544" s="225">
        <v>12953</v>
      </c>
      <c r="F2544" s="226">
        <v>3227963</v>
      </c>
      <c r="G2544" s="227" t="s">
        <v>10779</v>
      </c>
      <c r="H2544" s="223" t="s">
        <v>10780</v>
      </c>
      <c r="I2544" s="228" t="s">
        <v>10781</v>
      </c>
      <c r="J2544" s="229" t="s">
        <v>10660</v>
      </c>
      <c r="K2544" s="223"/>
      <c r="L2544" s="228"/>
    </row>
    <row r="2545" spans="1:12" ht="35.25">
      <c r="A2545" s="222">
        <v>2543</v>
      </c>
      <c r="B2545" s="223" t="s">
        <v>10782</v>
      </c>
      <c r="C2545" s="224"/>
      <c r="D2545" s="224">
        <f>2012-1931</f>
        <v>81</v>
      </c>
      <c r="E2545" s="225">
        <v>11560</v>
      </c>
      <c r="F2545" s="232">
        <v>3251381</v>
      </c>
      <c r="G2545" s="227" t="s">
        <v>6574</v>
      </c>
      <c r="H2545" s="230" t="s">
        <v>10762</v>
      </c>
      <c r="I2545" s="233" t="s">
        <v>10783</v>
      </c>
      <c r="J2545" s="229" t="s">
        <v>10660</v>
      </c>
      <c r="K2545" s="230" t="s">
        <v>6576</v>
      </c>
      <c r="L2545" s="231" t="s">
        <v>6574</v>
      </c>
    </row>
    <row r="2546" spans="1:12" ht="204">
      <c r="A2546" s="222">
        <v>2544</v>
      </c>
      <c r="B2546" s="223" t="s">
        <v>10784</v>
      </c>
      <c r="C2546" s="224" t="s">
        <v>471</v>
      </c>
      <c r="D2546" s="234">
        <f>2012-1937</f>
        <v>75</v>
      </c>
      <c r="E2546" s="225">
        <v>13655</v>
      </c>
      <c r="F2546" s="232">
        <v>3433191</v>
      </c>
      <c r="G2546" s="227" t="s">
        <v>10785</v>
      </c>
      <c r="H2546" s="230" t="s">
        <v>10786</v>
      </c>
      <c r="I2546" s="233" t="s">
        <v>10787</v>
      </c>
      <c r="J2546" s="229" t="s">
        <v>10660</v>
      </c>
      <c r="K2546" s="230" t="s">
        <v>10788</v>
      </c>
      <c r="L2546" s="231">
        <v>982492738</v>
      </c>
    </row>
    <row r="2547" spans="1:12" ht="147.75">
      <c r="A2547" s="222">
        <v>2545</v>
      </c>
      <c r="B2547" s="223" t="s">
        <v>10789</v>
      </c>
      <c r="C2547" s="224" t="s">
        <v>10790</v>
      </c>
      <c r="D2547" s="234">
        <f>2012-1944</f>
        <v>68</v>
      </c>
      <c r="E2547" s="225">
        <v>16326</v>
      </c>
      <c r="F2547" s="232">
        <v>4116662</v>
      </c>
      <c r="G2547" s="227">
        <v>984211211</v>
      </c>
      <c r="H2547" s="230" t="s">
        <v>10791</v>
      </c>
      <c r="I2547" s="233" t="s">
        <v>10792</v>
      </c>
      <c r="J2547" s="229" t="s">
        <v>10660</v>
      </c>
      <c r="K2547" s="230" t="s">
        <v>10728</v>
      </c>
      <c r="L2547" s="231">
        <v>982146983</v>
      </c>
    </row>
    <row r="2548" spans="1:12" ht="102.75">
      <c r="A2548" s="222">
        <v>2546</v>
      </c>
      <c r="B2548" s="223" t="s">
        <v>10793</v>
      </c>
      <c r="C2548" s="224"/>
      <c r="D2548" s="224">
        <f>2012-1923</f>
        <v>89</v>
      </c>
      <c r="E2548" s="225">
        <v>8424</v>
      </c>
      <c r="F2548" s="226">
        <v>6307034</v>
      </c>
      <c r="G2548" s="227" t="s">
        <v>10657</v>
      </c>
      <c r="H2548" s="223" t="s">
        <v>10658</v>
      </c>
      <c r="I2548" s="228" t="s">
        <v>10659</v>
      </c>
      <c r="J2548" s="229" t="s">
        <v>10660</v>
      </c>
      <c r="K2548" s="230" t="s">
        <v>10661</v>
      </c>
      <c r="L2548" s="231" t="s">
        <v>10657</v>
      </c>
    </row>
    <row r="2549" spans="1:12" ht="102.75">
      <c r="A2549" s="222">
        <v>2547</v>
      </c>
      <c r="B2549" s="223" t="s">
        <v>10794</v>
      </c>
      <c r="C2549" s="224"/>
      <c r="D2549" s="224">
        <f>2012-1942</f>
        <v>70</v>
      </c>
      <c r="E2549" s="225">
        <v>15531</v>
      </c>
      <c r="F2549" s="226" t="s">
        <v>10795</v>
      </c>
      <c r="G2549" s="227"/>
      <c r="H2549" s="223" t="s">
        <v>10796</v>
      </c>
      <c r="I2549" s="228" t="s">
        <v>10797</v>
      </c>
      <c r="J2549" s="229" t="s">
        <v>10660</v>
      </c>
      <c r="K2549" s="230" t="s">
        <v>10798</v>
      </c>
      <c r="L2549" s="231" t="s">
        <v>10799</v>
      </c>
    </row>
    <row r="2550" spans="1:12" ht="91.5">
      <c r="A2550" s="222">
        <v>2548</v>
      </c>
      <c r="B2550" s="223" t="s">
        <v>10800</v>
      </c>
      <c r="C2550" s="224"/>
      <c r="D2550" s="224">
        <f>2012-1945</f>
        <v>67</v>
      </c>
      <c r="E2550" s="225">
        <v>16438</v>
      </c>
      <c r="F2550" s="226">
        <v>869523</v>
      </c>
      <c r="G2550" s="227"/>
      <c r="H2550" s="223" t="s">
        <v>10801</v>
      </c>
      <c r="I2550" s="228" t="s">
        <v>10802</v>
      </c>
      <c r="J2550" s="229" t="s">
        <v>10803</v>
      </c>
      <c r="K2550" s="230" t="s">
        <v>10804</v>
      </c>
      <c r="L2550" s="231">
        <v>984590243</v>
      </c>
    </row>
    <row r="2551" spans="1:12" ht="35.25">
      <c r="A2551" s="222">
        <v>2549</v>
      </c>
      <c r="B2551" s="223" t="s">
        <v>10805</v>
      </c>
      <c r="C2551" s="224" t="s">
        <v>10806</v>
      </c>
      <c r="D2551" s="224">
        <f>2012-1931</f>
        <v>81</v>
      </c>
      <c r="E2551" s="225">
        <v>11666</v>
      </c>
      <c r="F2551" s="226">
        <v>146055</v>
      </c>
      <c r="G2551" s="227">
        <v>982456620</v>
      </c>
      <c r="H2551" s="223" t="s">
        <v>10807</v>
      </c>
      <c r="I2551" s="228" t="s">
        <v>10808</v>
      </c>
      <c r="J2551" s="229" t="s">
        <v>10809</v>
      </c>
      <c r="K2551" s="230" t="s">
        <v>10810</v>
      </c>
      <c r="L2551" s="231">
        <v>982456620</v>
      </c>
    </row>
    <row r="2552" spans="1:12" ht="35.25">
      <c r="A2552" s="222">
        <v>2550</v>
      </c>
      <c r="B2552" s="223" t="s">
        <v>10811</v>
      </c>
      <c r="C2552" s="224"/>
      <c r="D2552" s="224">
        <f>2012-1935</f>
        <v>77</v>
      </c>
      <c r="E2552" s="225">
        <v>13113</v>
      </c>
      <c r="F2552" s="226">
        <v>189161</v>
      </c>
      <c r="G2552" s="227">
        <v>982748465</v>
      </c>
      <c r="H2552" s="223" t="s">
        <v>10812</v>
      </c>
      <c r="I2552" s="228" t="s">
        <v>10813</v>
      </c>
      <c r="J2552" s="229" t="s">
        <v>10809</v>
      </c>
      <c r="K2552" s="230"/>
      <c r="L2552" s="231"/>
    </row>
    <row r="2553" spans="1:12" ht="69">
      <c r="A2553" s="222">
        <v>2551</v>
      </c>
      <c r="B2553" s="223" t="s">
        <v>10814</v>
      </c>
      <c r="C2553" s="224"/>
      <c r="D2553" s="224">
        <f>2012-1932</f>
        <v>80</v>
      </c>
      <c r="E2553" s="225">
        <v>11720</v>
      </c>
      <c r="F2553" s="226">
        <v>236584</v>
      </c>
      <c r="G2553" s="227"/>
      <c r="H2553" s="223" t="s">
        <v>10815</v>
      </c>
      <c r="I2553" s="228" t="s">
        <v>10816</v>
      </c>
      <c r="J2553" s="229" t="s">
        <v>10809</v>
      </c>
      <c r="K2553" s="230" t="s">
        <v>10817</v>
      </c>
      <c r="L2553" s="231" t="s">
        <v>10818</v>
      </c>
    </row>
    <row r="2554" spans="1:12" ht="35.25">
      <c r="A2554" s="222">
        <v>2552</v>
      </c>
      <c r="B2554" s="223" t="s">
        <v>10819</v>
      </c>
      <c r="C2554" s="224"/>
      <c r="D2554" s="224">
        <v>74</v>
      </c>
      <c r="E2554" s="225">
        <v>13939</v>
      </c>
      <c r="F2554" s="232">
        <v>249702</v>
      </c>
      <c r="G2554" s="227">
        <v>981951971</v>
      </c>
      <c r="H2554" s="230" t="s">
        <v>10820</v>
      </c>
      <c r="I2554" s="233" t="s">
        <v>10821</v>
      </c>
      <c r="J2554" s="229" t="s">
        <v>10809</v>
      </c>
      <c r="K2554" s="230" t="s">
        <v>3237</v>
      </c>
      <c r="L2554" s="231" t="s">
        <v>3238</v>
      </c>
    </row>
    <row r="2555" spans="1:12" ht="80.25">
      <c r="A2555" s="222">
        <v>2553</v>
      </c>
      <c r="B2555" s="223" t="s">
        <v>10822</v>
      </c>
      <c r="C2555" s="224"/>
      <c r="D2555" s="224">
        <f>2012-1938</f>
        <v>74</v>
      </c>
      <c r="E2555" s="225">
        <v>14103</v>
      </c>
      <c r="F2555" s="226">
        <v>258736</v>
      </c>
      <c r="G2555" s="227"/>
      <c r="H2555" s="223" t="s">
        <v>10823</v>
      </c>
      <c r="I2555" s="228" t="s">
        <v>10824</v>
      </c>
      <c r="J2555" s="229" t="s">
        <v>10809</v>
      </c>
      <c r="K2555" s="230"/>
      <c r="L2555" s="231"/>
    </row>
    <row r="2556" spans="1:12" ht="24">
      <c r="A2556" s="222">
        <v>2554</v>
      </c>
      <c r="B2556" s="223" t="s">
        <v>10825</v>
      </c>
      <c r="C2556" s="224"/>
      <c r="D2556" s="224">
        <f>2012-1942</f>
        <v>70</v>
      </c>
      <c r="E2556" s="225">
        <v>15668</v>
      </c>
      <c r="F2556" s="226">
        <v>286286</v>
      </c>
      <c r="G2556" s="227"/>
      <c r="H2556" s="223" t="s">
        <v>10826</v>
      </c>
      <c r="I2556" s="228" t="s">
        <v>10827</v>
      </c>
      <c r="J2556" s="229" t="s">
        <v>10809</v>
      </c>
      <c r="K2556" s="230" t="s">
        <v>7296</v>
      </c>
      <c r="L2556" s="231" t="s">
        <v>10828</v>
      </c>
    </row>
    <row r="2557" spans="1:12" ht="35.25">
      <c r="A2557" s="222">
        <v>2555</v>
      </c>
      <c r="B2557" s="223" t="s">
        <v>10829</v>
      </c>
      <c r="C2557" s="224"/>
      <c r="D2557" s="224">
        <f>2012-1936</f>
        <v>76</v>
      </c>
      <c r="E2557" s="225">
        <v>13419</v>
      </c>
      <c r="F2557" s="226">
        <v>286986</v>
      </c>
      <c r="G2557" s="227">
        <v>984753531</v>
      </c>
      <c r="H2557" s="223" t="s">
        <v>10812</v>
      </c>
      <c r="I2557" s="228" t="s">
        <v>10813</v>
      </c>
      <c r="J2557" s="229" t="s">
        <v>10809</v>
      </c>
      <c r="K2557" s="230"/>
      <c r="L2557" s="231"/>
    </row>
    <row r="2558" spans="1:12" ht="80.25">
      <c r="A2558" s="222">
        <v>2556</v>
      </c>
      <c r="B2558" s="223" t="s">
        <v>10830</v>
      </c>
      <c r="C2558" s="224"/>
      <c r="D2558" s="224">
        <f>2012-1932</f>
        <v>80</v>
      </c>
      <c r="E2558" s="225">
        <v>11816</v>
      </c>
      <c r="F2558" s="232">
        <v>288063</v>
      </c>
      <c r="G2558" s="227" t="s">
        <v>10831</v>
      </c>
      <c r="H2558" s="230" t="s">
        <v>9869</v>
      </c>
      <c r="I2558" s="233" t="s">
        <v>10832</v>
      </c>
      <c r="J2558" s="229" t="s">
        <v>10809</v>
      </c>
      <c r="K2558" s="230" t="s">
        <v>10833</v>
      </c>
      <c r="L2558" s="231" t="s">
        <v>10831</v>
      </c>
    </row>
    <row r="2559" spans="1:12" ht="35.25">
      <c r="A2559" s="222">
        <v>2557</v>
      </c>
      <c r="B2559" s="223" t="s">
        <v>10834</v>
      </c>
      <c r="C2559" s="224" t="s">
        <v>10835</v>
      </c>
      <c r="D2559" s="224">
        <f>2012-1943</f>
        <v>69</v>
      </c>
      <c r="E2559" s="225">
        <v>15910</v>
      </c>
      <c r="F2559" s="226">
        <v>304600</v>
      </c>
      <c r="G2559" s="227" t="s">
        <v>10836</v>
      </c>
      <c r="H2559" s="223" t="s">
        <v>10837</v>
      </c>
      <c r="I2559" s="228"/>
      <c r="J2559" s="229" t="s">
        <v>10809</v>
      </c>
      <c r="K2559" s="230" t="s">
        <v>10838</v>
      </c>
      <c r="L2559" s="231" t="s">
        <v>10836</v>
      </c>
    </row>
    <row r="2560" spans="1:12" ht="24">
      <c r="A2560" s="222">
        <v>2558</v>
      </c>
      <c r="B2560" s="223" t="s">
        <v>10839</v>
      </c>
      <c r="C2560" s="224"/>
      <c r="D2560" s="224">
        <f>2012-1943</f>
        <v>69</v>
      </c>
      <c r="E2560" s="225">
        <v>15786</v>
      </c>
      <c r="F2560" s="226">
        <v>313059</v>
      </c>
      <c r="G2560" s="227" t="s">
        <v>10840</v>
      </c>
      <c r="H2560" s="223" t="s">
        <v>9956</v>
      </c>
      <c r="I2560" s="228"/>
      <c r="J2560" s="229" t="s">
        <v>10809</v>
      </c>
      <c r="K2560" s="230"/>
      <c r="L2560" s="231"/>
    </row>
    <row r="2561" spans="1:12" ht="35.25">
      <c r="A2561" s="222">
        <v>2559</v>
      </c>
      <c r="B2561" s="223" t="s">
        <v>10841</v>
      </c>
      <c r="C2561" s="224"/>
      <c r="D2561" s="224">
        <f>2012-1938</f>
        <v>74</v>
      </c>
      <c r="E2561" s="225">
        <v>14098</v>
      </c>
      <c r="F2561" s="226">
        <v>321662</v>
      </c>
      <c r="G2561" s="227">
        <v>981172913</v>
      </c>
      <c r="H2561" s="223" t="s">
        <v>9779</v>
      </c>
      <c r="I2561" s="228" t="s">
        <v>10842</v>
      </c>
      <c r="J2561" s="229" t="s">
        <v>10809</v>
      </c>
      <c r="K2561" s="230"/>
      <c r="L2561" s="231"/>
    </row>
    <row r="2562" spans="1:12" ht="46.5">
      <c r="A2562" s="222">
        <v>2560</v>
      </c>
      <c r="B2562" s="223" t="s">
        <v>10843</v>
      </c>
      <c r="C2562" s="224"/>
      <c r="D2562" s="224">
        <f>2012-1925</f>
        <v>87</v>
      </c>
      <c r="E2562" s="225">
        <v>9182</v>
      </c>
      <c r="F2562" s="226">
        <v>327761</v>
      </c>
      <c r="G2562" s="227">
        <v>981822845</v>
      </c>
      <c r="H2562" s="223" t="s">
        <v>10844</v>
      </c>
      <c r="I2562" s="228" t="s">
        <v>10845</v>
      </c>
      <c r="J2562" s="229" t="s">
        <v>10809</v>
      </c>
      <c r="K2562" s="230" t="s">
        <v>10846</v>
      </c>
      <c r="L2562" s="231">
        <v>981143720</v>
      </c>
    </row>
    <row r="2563" spans="1:12" ht="102.75">
      <c r="A2563" s="222">
        <v>2561</v>
      </c>
      <c r="B2563" s="223" t="s">
        <v>10847</v>
      </c>
      <c r="C2563" s="224"/>
      <c r="D2563" s="224">
        <f>2012-1941</f>
        <v>71</v>
      </c>
      <c r="E2563" s="225">
        <v>15087</v>
      </c>
      <c r="F2563" s="226">
        <v>337175</v>
      </c>
      <c r="G2563" s="227"/>
      <c r="H2563" s="223" t="s">
        <v>10848</v>
      </c>
      <c r="I2563" s="228" t="s">
        <v>10849</v>
      </c>
      <c r="J2563" s="229" t="s">
        <v>10809</v>
      </c>
      <c r="K2563" s="230"/>
      <c r="L2563" s="231"/>
    </row>
    <row r="2564" spans="1:12" ht="80.25">
      <c r="A2564" s="222">
        <v>2562</v>
      </c>
      <c r="B2564" s="223" t="s">
        <v>10850</v>
      </c>
      <c r="C2564" s="224"/>
      <c r="D2564" s="224">
        <f>2012-1938</f>
        <v>74</v>
      </c>
      <c r="E2564" s="225">
        <v>13939</v>
      </c>
      <c r="F2564" s="226">
        <v>340447</v>
      </c>
      <c r="G2564" s="227"/>
      <c r="H2564" s="223" t="s">
        <v>10823</v>
      </c>
      <c r="I2564" s="228" t="s">
        <v>10824</v>
      </c>
      <c r="J2564" s="229" t="s">
        <v>10809</v>
      </c>
      <c r="K2564" s="230"/>
      <c r="L2564" s="231"/>
    </row>
    <row r="2565" spans="1:12" ht="35.25">
      <c r="A2565" s="222">
        <v>2563</v>
      </c>
      <c r="B2565" s="223" t="s">
        <v>10851</v>
      </c>
      <c r="C2565" s="224" t="s">
        <v>2506</v>
      </c>
      <c r="D2565" s="224">
        <f>2012-1946</f>
        <v>66</v>
      </c>
      <c r="E2565" s="225">
        <v>17105</v>
      </c>
      <c r="F2565" s="226">
        <v>424961</v>
      </c>
      <c r="G2565" s="227">
        <v>982662921</v>
      </c>
      <c r="H2565" s="223" t="s">
        <v>10852</v>
      </c>
      <c r="I2565" s="228" t="s">
        <v>10808</v>
      </c>
      <c r="J2565" s="229" t="s">
        <v>10809</v>
      </c>
      <c r="K2565" s="230" t="s">
        <v>10810</v>
      </c>
      <c r="L2565" s="231">
        <v>982456620</v>
      </c>
    </row>
    <row r="2566" spans="1:12" ht="35.25">
      <c r="A2566" s="222">
        <v>2564</v>
      </c>
      <c r="B2566" s="223" t="s">
        <v>10853</v>
      </c>
      <c r="C2566" s="224"/>
      <c r="D2566" s="224">
        <f>2012-1933</f>
        <v>79</v>
      </c>
      <c r="E2566" s="225">
        <v>12134</v>
      </c>
      <c r="F2566" s="232">
        <v>458413</v>
      </c>
      <c r="G2566" s="227" t="s">
        <v>10854</v>
      </c>
      <c r="H2566" s="230" t="s">
        <v>10855</v>
      </c>
      <c r="I2566" s="233" t="s">
        <v>10856</v>
      </c>
      <c r="J2566" s="229" t="s">
        <v>10809</v>
      </c>
      <c r="K2566" s="230" t="s">
        <v>10857</v>
      </c>
      <c r="L2566" s="231" t="s">
        <v>10858</v>
      </c>
    </row>
    <row r="2567" spans="1:12" ht="35.25">
      <c r="A2567" s="222">
        <v>2565</v>
      </c>
      <c r="B2567" s="223" t="s">
        <v>10859</v>
      </c>
      <c r="C2567" s="224" t="s">
        <v>10860</v>
      </c>
      <c r="D2567" s="224">
        <f>2012-1945</f>
        <v>67</v>
      </c>
      <c r="E2567" s="225">
        <v>16795</v>
      </c>
      <c r="F2567" s="232">
        <v>482728</v>
      </c>
      <c r="G2567" s="227" t="s">
        <v>10399</v>
      </c>
      <c r="H2567" s="230" t="s">
        <v>10861</v>
      </c>
      <c r="I2567" s="233" t="s">
        <v>10862</v>
      </c>
      <c r="J2567" s="229" t="s">
        <v>10809</v>
      </c>
      <c r="K2567" s="230"/>
      <c r="L2567" s="231" t="s">
        <v>10863</v>
      </c>
    </row>
    <row r="2568" spans="1:12" ht="69">
      <c r="A2568" s="222">
        <v>2566</v>
      </c>
      <c r="B2568" s="223" t="s">
        <v>10864</v>
      </c>
      <c r="C2568" s="224" t="s">
        <v>10865</v>
      </c>
      <c r="D2568" s="224">
        <f>2012-1947</f>
        <v>65</v>
      </c>
      <c r="E2568" s="225">
        <v>17236</v>
      </c>
      <c r="F2568" s="232">
        <v>571297</v>
      </c>
      <c r="G2568" s="227" t="s">
        <v>10866</v>
      </c>
      <c r="H2568" s="230" t="s">
        <v>10867</v>
      </c>
      <c r="I2568" s="233" t="s">
        <v>10868</v>
      </c>
      <c r="J2568" s="229" t="s">
        <v>10809</v>
      </c>
      <c r="K2568" s="230"/>
      <c r="L2568" s="231"/>
    </row>
    <row r="2569" spans="1:12" ht="69">
      <c r="A2569" s="222">
        <v>2567</v>
      </c>
      <c r="B2569" s="223" t="s">
        <v>10869</v>
      </c>
      <c r="C2569" s="224"/>
      <c r="D2569" s="224">
        <f>2012-1931</f>
        <v>81</v>
      </c>
      <c r="E2569" s="225">
        <v>11529</v>
      </c>
      <c r="F2569" s="226">
        <v>573014</v>
      </c>
      <c r="G2569" s="227">
        <v>985841366</v>
      </c>
      <c r="H2569" s="223" t="s">
        <v>10870</v>
      </c>
      <c r="I2569" s="228" t="s">
        <v>10871</v>
      </c>
      <c r="J2569" s="229" t="s">
        <v>10809</v>
      </c>
      <c r="K2569" s="230" t="s">
        <v>10810</v>
      </c>
      <c r="L2569" s="231">
        <v>982456620</v>
      </c>
    </row>
    <row r="2570" spans="1:12" ht="69">
      <c r="A2570" s="222">
        <v>2568</v>
      </c>
      <c r="B2570" s="223" t="s">
        <v>10872</v>
      </c>
      <c r="C2570" s="224" t="s">
        <v>383</v>
      </c>
      <c r="D2570" s="224">
        <f>2012-1944</f>
        <v>68</v>
      </c>
      <c r="E2570" s="225">
        <v>16135</v>
      </c>
      <c r="F2570" s="226">
        <v>647290</v>
      </c>
      <c r="G2570" s="227" t="s">
        <v>10873</v>
      </c>
      <c r="H2570" s="223" t="s">
        <v>10874</v>
      </c>
      <c r="I2570" s="228" t="s">
        <v>10875</v>
      </c>
      <c r="J2570" s="229" t="s">
        <v>10809</v>
      </c>
      <c r="K2570" s="230" t="s">
        <v>10876</v>
      </c>
      <c r="L2570" s="231" t="s">
        <v>1953</v>
      </c>
    </row>
    <row r="2571" spans="1:12" ht="35.25">
      <c r="A2571" s="222">
        <v>2569</v>
      </c>
      <c r="B2571" s="223" t="s">
        <v>10877</v>
      </c>
      <c r="C2571" s="224"/>
      <c r="D2571" s="224">
        <f>2012-1939</f>
        <v>73</v>
      </c>
      <c r="E2571" s="225">
        <v>14602</v>
      </c>
      <c r="F2571" s="226">
        <v>821240</v>
      </c>
      <c r="G2571" s="227" t="s">
        <v>10878</v>
      </c>
      <c r="H2571" s="223" t="s">
        <v>10879</v>
      </c>
      <c r="I2571" s="228" t="s">
        <v>10880</v>
      </c>
      <c r="J2571" s="229" t="s">
        <v>10809</v>
      </c>
      <c r="K2571" s="230" t="s">
        <v>10881</v>
      </c>
      <c r="L2571" s="231" t="s">
        <v>10878</v>
      </c>
    </row>
    <row r="2572" spans="1:12" ht="35.25">
      <c r="A2572" s="222">
        <v>2570</v>
      </c>
      <c r="B2572" s="223" t="s">
        <v>10882</v>
      </c>
      <c r="C2572" s="224" t="s">
        <v>10883</v>
      </c>
      <c r="D2572" s="224">
        <f>2012-1939</f>
        <v>73</v>
      </c>
      <c r="E2572" s="225">
        <v>14572</v>
      </c>
      <c r="F2572" s="226">
        <v>910700</v>
      </c>
      <c r="G2572" s="227">
        <v>21648191</v>
      </c>
      <c r="H2572" s="223" t="s">
        <v>10884</v>
      </c>
      <c r="I2572" s="228" t="s">
        <v>10885</v>
      </c>
      <c r="J2572" s="229" t="s">
        <v>10809</v>
      </c>
      <c r="K2572" s="230"/>
      <c r="L2572" s="231"/>
    </row>
    <row r="2573" spans="1:12" ht="35.25">
      <c r="A2573" s="222">
        <v>2571</v>
      </c>
      <c r="B2573" s="223" t="s">
        <v>10886</v>
      </c>
      <c r="C2573" s="224" t="s">
        <v>7258</v>
      </c>
      <c r="D2573" s="224">
        <f>2012-1934</f>
        <v>78</v>
      </c>
      <c r="E2573" s="225">
        <v>12428</v>
      </c>
      <c r="F2573" s="232">
        <v>1064802</v>
      </c>
      <c r="G2573" s="227" t="s">
        <v>10887</v>
      </c>
      <c r="H2573" s="230" t="s">
        <v>10888</v>
      </c>
      <c r="I2573" s="233" t="s">
        <v>10889</v>
      </c>
      <c r="J2573" s="229" t="s">
        <v>10809</v>
      </c>
      <c r="K2573" s="230" t="s">
        <v>10890</v>
      </c>
      <c r="L2573" s="231" t="s">
        <v>10891</v>
      </c>
    </row>
    <row r="2574" spans="1:12" ht="91.5">
      <c r="A2574" s="222">
        <v>2572</v>
      </c>
      <c r="B2574" s="223" t="s">
        <v>10892</v>
      </c>
      <c r="C2574" s="224"/>
      <c r="D2574" s="224">
        <f>2012-1937</f>
        <v>75</v>
      </c>
      <c r="E2574" s="225">
        <v>13709</v>
      </c>
      <c r="F2574" s="226">
        <v>1068583</v>
      </c>
      <c r="G2574" s="227">
        <v>981143720</v>
      </c>
      <c r="H2574" s="223" t="s">
        <v>10844</v>
      </c>
      <c r="I2574" s="228" t="s">
        <v>10893</v>
      </c>
      <c r="J2574" s="229" t="s">
        <v>10809</v>
      </c>
      <c r="K2574" s="230" t="s">
        <v>10894</v>
      </c>
      <c r="L2574" s="231">
        <v>982663132</v>
      </c>
    </row>
    <row r="2575" spans="1:12" ht="114">
      <c r="A2575" s="222">
        <v>2573</v>
      </c>
      <c r="B2575" s="223" t="s">
        <v>10895</v>
      </c>
      <c r="C2575" s="224"/>
      <c r="D2575" s="224">
        <f>2012-1946</f>
        <v>66</v>
      </c>
      <c r="E2575" s="225">
        <v>17097</v>
      </c>
      <c r="F2575" s="226">
        <v>1092093</v>
      </c>
      <c r="G2575" s="227" t="s">
        <v>10896</v>
      </c>
      <c r="H2575" s="223" t="s">
        <v>10897</v>
      </c>
      <c r="I2575" s="228" t="s">
        <v>10898</v>
      </c>
      <c r="J2575" s="229" t="s">
        <v>10809</v>
      </c>
      <c r="K2575" s="230" t="s">
        <v>10899</v>
      </c>
      <c r="L2575" s="231" t="s">
        <v>10896</v>
      </c>
    </row>
    <row r="2576" spans="1:12" ht="35.25">
      <c r="A2576" s="222">
        <v>2574</v>
      </c>
      <c r="B2576" s="223" t="s">
        <v>645</v>
      </c>
      <c r="C2576" s="224"/>
      <c r="D2576" s="224">
        <f>2012-1945</f>
        <v>67</v>
      </c>
      <c r="E2576" s="225">
        <v>16518</v>
      </c>
      <c r="F2576" s="232">
        <v>1217736</v>
      </c>
      <c r="G2576" s="227" t="s">
        <v>10900</v>
      </c>
      <c r="H2576" s="230" t="s">
        <v>10901</v>
      </c>
      <c r="I2576" s="233"/>
      <c r="J2576" s="229" t="s">
        <v>10809</v>
      </c>
      <c r="K2576" s="230" t="s">
        <v>10902</v>
      </c>
      <c r="L2576" s="231" t="s">
        <v>10903</v>
      </c>
    </row>
    <row r="2577" spans="1:12" ht="46.5">
      <c r="A2577" s="222">
        <v>2575</v>
      </c>
      <c r="B2577" s="223" t="s">
        <v>10904</v>
      </c>
      <c r="C2577" s="224"/>
      <c r="D2577" s="224">
        <f>2012-1944</f>
        <v>68</v>
      </c>
      <c r="E2577" s="225">
        <v>16202</v>
      </c>
      <c r="F2577" s="232">
        <v>1226765</v>
      </c>
      <c r="G2577" s="227" t="s">
        <v>10905</v>
      </c>
      <c r="H2577" s="230" t="s">
        <v>10906</v>
      </c>
      <c r="I2577" s="233" t="s">
        <v>10907</v>
      </c>
      <c r="J2577" s="229" t="s">
        <v>10809</v>
      </c>
      <c r="K2577" s="230"/>
      <c r="L2577" s="231"/>
    </row>
    <row r="2578" spans="1:12" ht="80.25">
      <c r="A2578" s="222">
        <v>2576</v>
      </c>
      <c r="B2578" s="223" t="s">
        <v>10908</v>
      </c>
      <c r="C2578" s="224" t="s">
        <v>549</v>
      </c>
      <c r="D2578" s="224">
        <f>2012-1935</f>
        <v>77</v>
      </c>
      <c r="E2578" s="225">
        <v>13042</v>
      </c>
      <c r="F2578" s="232">
        <v>1389034</v>
      </c>
      <c r="G2578" s="227" t="s">
        <v>10909</v>
      </c>
      <c r="H2578" s="230" t="s">
        <v>10910</v>
      </c>
      <c r="I2578" s="233" t="s">
        <v>10911</v>
      </c>
      <c r="J2578" s="229" t="s">
        <v>10809</v>
      </c>
      <c r="K2578" s="230" t="s">
        <v>10810</v>
      </c>
      <c r="L2578" s="231" t="s">
        <v>10912</v>
      </c>
    </row>
    <row r="2579" spans="1:12" ht="35.25">
      <c r="A2579" s="222">
        <v>2577</v>
      </c>
      <c r="B2579" s="223" t="s">
        <v>10913</v>
      </c>
      <c r="C2579" s="224" t="s">
        <v>10914</v>
      </c>
      <c r="D2579" s="224">
        <f>2012-1941</f>
        <v>71</v>
      </c>
      <c r="E2579" s="225">
        <v>15209</v>
      </c>
      <c r="F2579" s="226">
        <v>1514043</v>
      </c>
      <c r="G2579" s="227">
        <v>982772604</v>
      </c>
      <c r="H2579" s="223" t="s">
        <v>10915</v>
      </c>
      <c r="I2579" s="228" t="s">
        <v>10808</v>
      </c>
      <c r="J2579" s="229" t="s">
        <v>10809</v>
      </c>
      <c r="K2579" s="230" t="s">
        <v>10810</v>
      </c>
      <c r="L2579" s="231">
        <v>982456620</v>
      </c>
    </row>
    <row r="2580" spans="1:12" ht="35.25">
      <c r="A2580" s="222">
        <v>2578</v>
      </c>
      <c r="B2580" s="223" t="s">
        <v>10916</v>
      </c>
      <c r="C2580" s="224" t="s">
        <v>70</v>
      </c>
      <c r="D2580" s="224">
        <f>2012-1932</f>
        <v>80</v>
      </c>
      <c r="E2580" s="225">
        <v>11762</v>
      </c>
      <c r="F2580" s="226">
        <v>1638159</v>
      </c>
      <c r="G2580" s="227">
        <v>971390295</v>
      </c>
      <c r="H2580" s="223" t="s">
        <v>10915</v>
      </c>
      <c r="I2580" s="228" t="s">
        <v>10808</v>
      </c>
      <c r="J2580" s="229" t="s">
        <v>10809</v>
      </c>
      <c r="K2580" s="230" t="s">
        <v>10810</v>
      </c>
      <c r="L2580" s="231">
        <v>982456620</v>
      </c>
    </row>
    <row r="2581" spans="1:12" ht="35.25">
      <c r="A2581" s="222">
        <v>2579</v>
      </c>
      <c r="B2581" s="223" t="s">
        <v>10917</v>
      </c>
      <c r="C2581" s="224"/>
      <c r="D2581" s="224">
        <f>2012-1931</f>
        <v>81</v>
      </c>
      <c r="E2581" s="225">
        <v>11627</v>
      </c>
      <c r="F2581" s="226">
        <v>1703930</v>
      </c>
      <c r="G2581" s="227"/>
      <c r="H2581" s="223" t="s">
        <v>10918</v>
      </c>
      <c r="I2581" s="228" t="s">
        <v>10919</v>
      </c>
      <c r="J2581" s="229" t="s">
        <v>10809</v>
      </c>
      <c r="K2581" s="230"/>
      <c r="L2581" s="231"/>
    </row>
    <row r="2582" spans="1:12" ht="80.25">
      <c r="A2582" s="222">
        <v>2580</v>
      </c>
      <c r="B2582" s="223" t="s">
        <v>10920</v>
      </c>
      <c r="C2582" s="224" t="s">
        <v>10921</v>
      </c>
      <c r="D2582" s="224">
        <f>2012-1925</f>
        <v>87</v>
      </c>
      <c r="E2582" s="225">
        <v>9398</v>
      </c>
      <c r="F2582" s="226">
        <v>1721525</v>
      </c>
      <c r="G2582" s="227">
        <v>985846237</v>
      </c>
      <c r="H2582" s="223" t="s">
        <v>9885</v>
      </c>
      <c r="I2582" s="228" t="s">
        <v>10922</v>
      </c>
      <c r="J2582" s="229" t="s">
        <v>10809</v>
      </c>
      <c r="K2582" s="230" t="s">
        <v>5983</v>
      </c>
      <c r="L2582" s="231">
        <v>984840735</v>
      </c>
    </row>
    <row r="2583" spans="1:12" ht="136.5">
      <c r="A2583" s="222">
        <v>2581</v>
      </c>
      <c r="B2583" s="223" t="s">
        <v>10923</v>
      </c>
      <c r="C2583" s="224"/>
      <c r="D2583" s="224">
        <f>2012-1943</f>
        <v>69</v>
      </c>
      <c r="E2583" s="225">
        <v>15897</v>
      </c>
      <c r="F2583" s="232">
        <v>1748408</v>
      </c>
      <c r="G2583" s="227" t="s">
        <v>10924</v>
      </c>
      <c r="H2583" s="230" t="s">
        <v>10867</v>
      </c>
      <c r="I2583" s="233" t="s">
        <v>10925</v>
      </c>
      <c r="J2583" s="229" t="s">
        <v>10809</v>
      </c>
      <c r="K2583" s="230"/>
      <c r="L2583" s="231"/>
    </row>
    <row r="2584" spans="1:12" ht="136.5">
      <c r="A2584" s="222">
        <v>2582</v>
      </c>
      <c r="B2584" s="223" t="s">
        <v>10926</v>
      </c>
      <c r="C2584" s="224"/>
      <c r="D2584" s="224">
        <f>2012-1943</f>
        <v>69</v>
      </c>
      <c r="E2584" s="225">
        <v>16035</v>
      </c>
      <c r="F2584" s="232">
        <v>1827400</v>
      </c>
      <c r="G2584" s="227" t="s">
        <v>10927</v>
      </c>
      <c r="H2584" s="230" t="s">
        <v>10867</v>
      </c>
      <c r="I2584" s="233" t="s">
        <v>10925</v>
      </c>
      <c r="J2584" s="229" t="s">
        <v>10809</v>
      </c>
      <c r="K2584" s="230"/>
      <c r="L2584" s="231"/>
    </row>
    <row r="2585" spans="1:12" ht="35.25">
      <c r="A2585" s="222">
        <v>2583</v>
      </c>
      <c r="B2585" s="223" t="s">
        <v>10928</v>
      </c>
      <c r="C2585" s="224"/>
      <c r="D2585" s="224">
        <f>2012-1945</f>
        <v>67</v>
      </c>
      <c r="E2585" s="225">
        <v>16674</v>
      </c>
      <c r="F2585" s="226">
        <v>1918158</v>
      </c>
      <c r="G2585" s="227">
        <v>985609591</v>
      </c>
      <c r="H2585" s="223" t="s">
        <v>10929</v>
      </c>
      <c r="I2585" s="228" t="s">
        <v>10808</v>
      </c>
      <c r="J2585" s="229" t="s">
        <v>10809</v>
      </c>
      <c r="K2585" s="230" t="s">
        <v>10810</v>
      </c>
      <c r="L2585" s="231">
        <v>982456620</v>
      </c>
    </row>
    <row r="2586" spans="1:12" ht="35.25">
      <c r="A2586" s="222">
        <v>2584</v>
      </c>
      <c r="B2586" s="223" t="s">
        <v>10930</v>
      </c>
      <c r="C2586" s="224" t="s">
        <v>10931</v>
      </c>
      <c r="D2586" s="224">
        <f>2012-1938</f>
        <v>74</v>
      </c>
      <c r="E2586" s="225">
        <v>14221</v>
      </c>
      <c r="F2586" s="226">
        <v>2013060</v>
      </c>
      <c r="G2586" s="227">
        <v>971139956</v>
      </c>
      <c r="H2586" s="223" t="s">
        <v>10852</v>
      </c>
      <c r="I2586" s="228" t="s">
        <v>10808</v>
      </c>
      <c r="J2586" s="229" t="s">
        <v>10809</v>
      </c>
      <c r="K2586" s="230" t="s">
        <v>10810</v>
      </c>
      <c r="L2586" s="231">
        <v>982456620</v>
      </c>
    </row>
    <row r="2587" spans="1:12" ht="91.5">
      <c r="A2587" s="222">
        <v>2585</v>
      </c>
      <c r="B2587" s="223" t="s">
        <v>10932</v>
      </c>
      <c r="C2587" s="224"/>
      <c r="D2587" s="224">
        <f>2012-1947</f>
        <v>65</v>
      </c>
      <c r="E2587" s="225">
        <v>17473</v>
      </c>
      <c r="F2587" s="232">
        <v>2025144</v>
      </c>
      <c r="G2587" s="227" t="s">
        <v>10933</v>
      </c>
      <c r="H2587" s="230" t="s">
        <v>10867</v>
      </c>
      <c r="I2587" s="233" t="s">
        <v>10934</v>
      </c>
      <c r="J2587" s="229" t="s">
        <v>10809</v>
      </c>
      <c r="K2587" s="230" t="s">
        <v>10935</v>
      </c>
      <c r="L2587" s="231" t="s">
        <v>10936</v>
      </c>
    </row>
    <row r="2588" spans="1:12" ht="125.25">
      <c r="A2588" s="222">
        <v>2586</v>
      </c>
      <c r="B2588" s="223" t="s">
        <v>10937</v>
      </c>
      <c r="C2588" s="224"/>
      <c r="D2588" s="224">
        <f>2012-1943</f>
        <v>69</v>
      </c>
      <c r="E2588" s="225">
        <v>16028</v>
      </c>
      <c r="F2588" s="226">
        <v>2083699</v>
      </c>
      <c r="G2588" s="227"/>
      <c r="H2588" s="223" t="s">
        <v>7857</v>
      </c>
      <c r="I2588" s="228" t="s">
        <v>10938</v>
      </c>
      <c r="J2588" s="229" t="s">
        <v>10809</v>
      </c>
      <c r="K2588" s="230"/>
      <c r="L2588" s="231"/>
    </row>
    <row r="2589" spans="1:12" ht="35.25">
      <c r="A2589" s="222">
        <v>2587</v>
      </c>
      <c r="B2589" s="223" t="s">
        <v>10939</v>
      </c>
      <c r="C2589" s="224"/>
      <c r="D2589" s="224">
        <f>2012-1945</f>
        <v>67</v>
      </c>
      <c r="E2589" s="225">
        <v>16539</v>
      </c>
      <c r="F2589" s="226">
        <v>2101950</v>
      </c>
      <c r="G2589" s="227" t="s">
        <v>3052</v>
      </c>
      <c r="H2589" s="223" t="s">
        <v>10940</v>
      </c>
      <c r="I2589" s="228" t="s">
        <v>10941</v>
      </c>
      <c r="J2589" s="229" t="s">
        <v>10809</v>
      </c>
      <c r="K2589" s="230" t="s">
        <v>10942</v>
      </c>
      <c r="L2589" s="231" t="s">
        <v>3056</v>
      </c>
    </row>
    <row r="2590" spans="1:12" ht="91.5">
      <c r="A2590" s="222">
        <v>2588</v>
      </c>
      <c r="B2590" s="223" t="s">
        <v>10943</v>
      </c>
      <c r="C2590" s="224" t="s">
        <v>10944</v>
      </c>
      <c r="D2590" s="224">
        <f>2012-1941</f>
        <v>71</v>
      </c>
      <c r="E2590" s="225">
        <v>14995</v>
      </c>
      <c r="F2590" s="232">
        <v>2113061</v>
      </c>
      <c r="G2590" s="227" t="s">
        <v>10945</v>
      </c>
      <c r="H2590" s="230" t="s">
        <v>10867</v>
      </c>
      <c r="I2590" s="233" t="s">
        <v>10934</v>
      </c>
      <c r="J2590" s="229" t="s">
        <v>10809</v>
      </c>
      <c r="K2590" s="230"/>
      <c r="L2590" s="231"/>
    </row>
    <row r="2591" spans="1:12" ht="57.75">
      <c r="A2591" s="222">
        <v>2589</v>
      </c>
      <c r="B2591" s="223" t="s">
        <v>10946</v>
      </c>
      <c r="C2591" s="224"/>
      <c r="D2591" s="224">
        <f>2012-1945</f>
        <v>67</v>
      </c>
      <c r="E2591" s="225">
        <v>16477</v>
      </c>
      <c r="F2591" s="226">
        <v>2133236</v>
      </c>
      <c r="G2591" s="227"/>
      <c r="H2591" s="223" t="s">
        <v>10947</v>
      </c>
      <c r="I2591" s="228" t="s">
        <v>10948</v>
      </c>
      <c r="J2591" s="229" t="s">
        <v>10809</v>
      </c>
      <c r="K2591" s="230" t="s">
        <v>10949</v>
      </c>
      <c r="L2591" s="231"/>
    </row>
    <row r="2592" spans="1:12" ht="46.5">
      <c r="A2592" s="222">
        <v>2590</v>
      </c>
      <c r="B2592" s="223" t="s">
        <v>10950</v>
      </c>
      <c r="C2592" s="224"/>
      <c r="D2592" s="224">
        <f>2012-1943</f>
        <v>69</v>
      </c>
      <c r="E2592" s="225">
        <v>15751</v>
      </c>
      <c r="F2592" s="226">
        <v>2145418</v>
      </c>
      <c r="G2592" s="227">
        <v>981228421</v>
      </c>
      <c r="H2592" s="223" t="s">
        <v>10951</v>
      </c>
      <c r="I2592" s="228" t="s">
        <v>10952</v>
      </c>
      <c r="J2592" s="229" t="s">
        <v>10809</v>
      </c>
      <c r="K2592" s="230"/>
      <c r="L2592" s="231"/>
    </row>
    <row r="2593" spans="1:12" ht="136.5">
      <c r="A2593" s="222">
        <v>2591</v>
      </c>
      <c r="B2593" s="223" t="s">
        <v>10953</v>
      </c>
      <c r="C2593" s="224"/>
      <c r="D2593" s="224">
        <f>2012-1944</f>
        <v>68</v>
      </c>
      <c r="E2593" s="225">
        <v>16344</v>
      </c>
      <c r="F2593" s="232">
        <v>2156670</v>
      </c>
      <c r="G2593" s="227" t="s">
        <v>10927</v>
      </c>
      <c r="H2593" s="230" t="s">
        <v>10867</v>
      </c>
      <c r="I2593" s="233" t="s">
        <v>10925</v>
      </c>
      <c r="J2593" s="229" t="s">
        <v>10809</v>
      </c>
      <c r="K2593" s="230"/>
      <c r="L2593" s="231"/>
    </row>
    <row r="2594" spans="1:12" ht="80.25">
      <c r="A2594" s="222">
        <v>2592</v>
      </c>
      <c r="B2594" s="223" t="s">
        <v>10954</v>
      </c>
      <c r="C2594" s="224"/>
      <c r="D2594" s="224">
        <f>2012-1938</f>
        <v>74</v>
      </c>
      <c r="E2594" s="225">
        <v>14017</v>
      </c>
      <c r="F2594" s="231">
        <v>2159532</v>
      </c>
      <c r="G2594" s="227">
        <v>21653885</v>
      </c>
      <c r="H2594" s="223" t="s">
        <v>10955</v>
      </c>
      <c r="I2594" s="228" t="s">
        <v>10956</v>
      </c>
      <c r="J2594" s="229" t="s">
        <v>10809</v>
      </c>
      <c r="K2594" s="224"/>
      <c r="L2594" s="231"/>
    </row>
    <row r="2595" spans="1:12" ht="69">
      <c r="A2595" s="222">
        <v>2593</v>
      </c>
      <c r="B2595" s="223" t="s">
        <v>10957</v>
      </c>
      <c r="C2595" s="224"/>
      <c r="D2595" s="224">
        <f>2012-1934</f>
        <v>78</v>
      </c>
      <c r="E2595" s="225">
        <v>12534</v>
      </c>
      <c r="F2595" s="226">
        <v>2160772</v>
      </c>
      <c r="G2595" s="227"/>
      <c r="H2595" s="223" t="s">
        <v>10951</v>
      </c>
      <c r="I2595" s="228" t="s">
        <v>10958</v>
      </c>
      <c r="J2595" s="229" t="s">
        <v>10809</v>
      </c>
      <c r="K2595" s="230" t="s">
        <v>10959</v>
      </c>
      <c r="L2595" s="231" t="s">
        <v>10960</v>
      </c>
    </row>
    <row r="2596" spans="1:12" ht="80.25">
      <c r="A2596" s="222">
        <v>2594</v>
      </c>
      <c r="B2596" s="223" t="s">
        <v>10961</v>
      </c>
      <c r="C2596" s="224"/>
      <c r="D2596" s="224">
        <f>2012-1945</f>
        <v>67</v>
      </c>
      <c r="E2596" s="225">
        <v>16723</v>
      </c>
      <c r="F2596" s="226">
        <v>2225795</v>
      </c>
      <c r="G2596" s="227" t="s">
        <v>10962</v>
      </c>
      <c r="H2596" s="223" t="s">
        <v>10963</v>
      </c>
      <c r="I2596" s="228" t="s">
        <v>10964</v>
      </c>
      <c r="J2596" s="229" t="s">
        <v>10809</v>
      </c>
      <c r="K2596" s="230"/>
      <c r="L2596" s="231"/>
    </row>
    <row r="2597" spans="1:12" ht="35.25">
      <c r="A2597" s="222">
        <v>2595</v>
      </c>
      <c r="B2597" s="223" t="s">
        <v>10965</v>
      </c>
      <c r="C2597" s="224" t="s">
        <v>10966</v>
      </c>
      <c r="D2597" s="224">
        <f>2012-1936</f>
        <v>76</v>
      </c>
      <c r="E2597" s="225">
        <v>13203</v>
      </c>
      <c r="F2597" s="226">
        <v>2240496</v>
      </c>
      <c r="G2597" s="227">
        <v>991722921</v>
      </c>
      <c r="H2597" s="223" t="s">
        <v>10852</v>
      </c>
      <c r="I2597" s="228" t="s">
        <v>10808</v>
      </c>
      <c r="J2597" s="229" t="s">
        <v>10809</v>
      </c>
      <c r="K2597" s="230" t="s">
        <v>10810</v>
      </c>
      <c r="L2597" s="231">
        <v>982456620</v>
      </c>
    </row>
    <row r="2598" spans="1:12" ht="35.25">
      <c r="A2598" s="222">
        <v>2596</v>
      </c>
      <c r="B2598" s="223" t="s">
        <v>10967</v>
      </c>
      <c r="C2598" s="224"/>
      <c r="D2598" s="224">
        <f>2012-1940</f>
        <v>72</v>
      </c>
      <c r="E2598" s="225">
        <v>14897</v>
      </c>
      <c r="F2598" s="226">
        <v>2448644</v>
      </c>
      <c r="G2598" s="227"/>
      <c r="H2598" s="223" t="s">
        <v>10968</v>
      </c>
      <c r="I2598" s="228" t="s">
        <v>10969</v>
      </c>
      <c r="J2598" s="229" t="s">
        <v>10809</v>
      </c>
      <c r="K2598" s="230" t="s">
        <v>10970</v>
      </c>
      <c r="L2598" s="231">
        <v>982767552</v>
      </c>
    </row>
    <row r="2599" spans="1:12" ht="46.5">
      <c r="A2599" s="222">
        <v>2597</v>
      </c>
      <c r="B2599" s="223" t="s">
        <v>10971</v>
      </c>
      <c r="C2599" s="224"/>
      <c r="D2599" s="224">
        <f>2012-1928</f>
        <v>84</v>
      </c>
      <c r="E2599" s="225">
        <v>10416</v>
      </c>
      <c r="F2599" s="226">
        <v>2498207</v>
      </c>
      <c r="G2599" s="227" t="s">
        <v>10972</v>
      </c>
      <c r="H2599" s="223" t="s">
        <v>10973</v>
      </c>
      <c r="I2599" s="228" t="s">
        <v>10974</v>
      </c>
      <c r="J2599" s="229" t="s">
        <v>10809</v>
      </c>
      <c r="K2599" s="230" t="s">
        <v>10975</v>
      </c>
      <c r="L2599" s="231" t="s">
        <v>10976</v>
      </c>
    </row>
    <row r="2600" spans="1:12" ht="136.5">
      <c r="A2600" s="222">
        <v>2598</v>
      </c>
      <c r="B2600" s="223" t="s">
        <v>10977</v>
      </c>
      <c r="C2600" s="224" t="s">
        <v>10978</v>
      </c>
      <c r="D2600" s="224">
        <f>2012-1939</f>
        <v>73</v>
      </c>
      <c r="E2600" s="225">
        <v>14308</v>
      </c>
      <c r="F2600" s="226">
        <v>2500788</v>
      </c>
      <c r="G2600" s="227"/>
      <c r="H2600" s="223" t="s">
        <v>10897</v>
      </c>
      <c r="I2600" s="228" t="s">
        <v>10979</v>
      </c>
      <c r="J2600" s="229" t="s">
        <v>10809</v>
      </c>
      <c r="K2600" s="230"/>
      <c r="L2600" s="231"/>
    </row>
    <row r="2601" spans="1:12" ht="35.25">
      <c r="A2601" s="222">
        <v>2599</v>
      </c>
      <c r="B2601" s="223" t="s">
        <v>10980</v>
      </c>
      <c r="C2601" s="224"/>
      <c r="D2601" s="224">
        <f>2012-1942</f>
        <v>70</v>
      </c>
      <c r="E2601" s="225">
        <v>15499</v>
      </c>
      <c r="F2601" s="232">
        <v>2601674</v>
      </c>
      <c r="G2601" s="227" t="s">
        <v>10981</v>
      </c>
      <c r="H2601" s="230" t="s">
        <v>10982</v>
      </c>
      <c r="I2601" s="233" t="s">
        <v>10983</v>
      </c>
      <c r="J2601" s="229" t="s">
        <v>10809</v>
      </c>
      <c r="K2601" s="230" t="s">
        <v>10984</v>
      </c>
      <c r="L2601" s="231" t="s">
        <v>10985</v>
      </c>
    </row>
    <row r="2602" spans="1:12" ht="69">
      <c r="A2602" s="222">
        <v>2600</v>
      </c>
      <c r="B2602" s="223" t="s">
        <v>10986</v>
      </c>
      <c r="C2602" s="224"/>
      <c r="D2602" s="224">
        <f>2012-1941</f>
        <v>71</v>
      </c>
      <c r="E2602" s="225">
        <v>15095</v>
      </c>
      <c r="F2602" s="226">
        <v>2854795</v>
      </c>
      <c r="G2602" s="227"/>
      <c r="H2602" s="223" t="s">
        <v>10987</v>
      </c>
      <c r="I2602" s="228" t="s">
        <v>10988</v>
      </c>
      <c r="J2602" s="229" t="s">
        <v>10809</v>
      </c>
      <c r="K2602" s="230" t="s">
        <v>10989</v>
      </c>
      <c r="L2602" s="231" t="s">
        <v>10990</v>
      </c>
    </row>
    <row r="2603" spans="1:12" ht="35.25">
      <c r="A2603" s="222">
        <v>2601</v>
      </c>
      <c r="B2603" s="223" t="s">
        <v>10991</v>
      </c>
      <c r="C2603" s="224"/>
      <c r="D2603" s="224">
        <f>2012-1938</f>
        <v>74</v>
      </c>
      <c r="E2603" s="225">
        <v>13934</v>
      </c>
      <c r="F2603" s="226">
        <v>3003202</v>
      </c>
      <c r="G2603" s="227"/>
      <c r="H2603" s="223" t="s">
        <v>10992</v>
      </c>
      <c r="I2603" s="228" t="s">
        <v>10993</v>
      </c>
      <c r="J2603" s="229" t="s">
        <v>10809</v>
      </c>
      <c r="K2603" s="230" t="s">
        <v>10994</v>
      </c>
      <c r="L2603" s="231">
        <v>981227828</v>
      </c>
    </row>
    <row r="2604" spans="1:12" ht="57.75">
      <c r="A2604" s="222">
        <v>2602</v>
      </c>
      <c r="B2604" s="223" t="s">
        <v>10995</v>
      </c>
      <c r="C2604" s="224"/>
      <c r="D2604" s="224">
        <f>2012-1946</f>
        <v>66</v>
      </c>
      <c r="E2604" s="225">
        <v>17086</v>
      </c>
      <c r="F2604" s="226">
        <v>3339437</v>
      </c>
      <c r="G2604" s="227"/>
      <c r="H2604" s="223" t="s">
        <v>10947</v>
      </c>
      <c r="I2604" s="228" t="s">
        <v>10948</v>
      </c>
      <c r="J2604" s="229" t="s">
        <v>10809</v>
      </c>
      <c r="K2604" s="230"/>
      <c r="L2604" s="231"/>
    </row>
    <row r="2605" spans="1:12" ht="35.25">
      <c r="A2605" s="222">
        <v>2603</v>
      </c>
      <c r="B2605" s="223" t="s">
        <v>10996</v>
      </c>
      <c r="C2605" s="224" t="s">
        <v>10997</v>
      </c>
      <c r="D2605" s="224">
        <f>2012-1943</f>
        <v>69</v>
      </c>
      <c r="E2605" s="225">
        <v>15810</v>
      </c>
      <c r="F2605" s="226">
        <v>3473237</v>
      </c>
      <c r="G2605" s="227">
        <v>982583459</v>
      </c>
      <c r="H2605" s="223" t="s">
        <v>10915</v>
      </c>
      <c r="I2605" s="228" t="s">
        <v>10808</v>
      </c>
      <c r="J2605" s="229" t="s">
        <v>10809</v>
      </c>
      <c r="K2605" s="230" t="s">
        <v>10810</v>
      </c>
      <c r="L2605" s="231">
        <v>982456620</v>
      </c>
    </row>
    <row r="2606" spans="1:12" ht="35.25">
      <c r="A2606" s="222">
        <v>2604</v>
      </c>
      <c r="B2606" s="223" t="s">
        <v>10998</v>
      </c>
      <c r="C2606" s="224"/>
      <c r="D2606" s="224">
        <f>2012-1932</f>
        <v>80</v>
      </c>
      <c r="E2606" s="225">
        <v>12015</v>
      </c>
      <c r="F2606" s="226">
        <v>3611674</v>
      </c>
      <c r="G2606" s="227"/>
      <c r="H2606" s="223" t="s">
        <v>10999</v>
      </c>
      <c r="I2606" s="228" t="s">
        <v>10919</v>
      </c>
      <c r="J2606" s="229" t="s">
        <v>10809</v>
      </c>
      <c r="K2606" s="230"/>
      <c r="L2606" s="231"/>
    </row>
    <row r="2607" spans="1:12" ht="35.25">
      <c r="A2607" s="222">
        <v>2605</v>
      </c>
      <c r="B2607" s="223" t="s">
        <v>11000</v>
      </c>
      <c r="C2607" s="224"/>
      <c r="D2607" s="224">
        <f>2012-1944</f>
        <v>68</v>
      </c>
      <c r="E2607" s="225">
        <v>16360</v>
      </c>
      <c r="F2607" s="226">
        <v>3916516</v>
      </c>
      <c r="G2607" s="227">
        <v>984928114</v>
      </c>
      <c r="H2607" s="223" t="s">
        <v>11001</v>
      </c>
      <c r="I2607" s="228" t="s">
        <v>11002</v>
      </c>
      <c r="J2607" s="229" t="s">
        <v>10809</v>
      </c>
      <c r="K2607" s="230" t="s">
        <v>11003</v>
      </c>
      <c r="L2607" s="231">
        <v>982743976</v>
      </c>
    </row>
    <row r="2608" spans="1:12" ht="46.5">
      <c r="A2608" s="222">
        <v>2606</v>
      </c>
      <c r="B2608" s="223" t="s">
        <v>11004</v>
      </c>
      <c r="C2608" s="224"/>
      <c r="D2608" s="224">
        <f>2012-1928</f>
        <v>84</v>
      </c>
      <c r="E2608" s="225">
        <v>10450</v>
      </c>
      <c r="F2608" s="231">
        <v>3942001</v>
      </c>
      <c r="G2608" s="227" t="s">
        <v>11005</v>
      </c>
      <c r="H2608" s="223" t="s">
        <v>11006</v>
      </c>
      <c r="I2608" s="228" t="s">
        <v>11007</v>
      </c>
      <c r="J2608" s="229" t="s">
        <v>10809</v>
      </c>
      <c r="K2608" s="224"/>
      <c r="L2608" s="231"/>
    </row>
    <row r="2609" spans="1:12" ht="125.25">
      <c r="A2609" s="222">
        <v>2607</v>
      </c>
      <c r="B2609" s="223" t="s">
        <v>11008</v>
      </c>
      <c r="C2609" s="224"/>
      <c r="D2609" s="224">
        <f>2012-1921</f>
        <v>91</v>
      </c>
      <c r="E2609" s="225">
        <v>7917</v>
      </c>
      <c r="F2609" s="232">
        <v>4947805</v>
      </c>
      <c r="G2609" s="227" t="s">
        <v>11009</v>
      </c>
      <c r="H2609" s="230" t="s">
        <v>10867</v>
      </c>
      <c r="I2609" s="233" t="s">
        <v>11010</v>
      </c>
      <c r="J2609" s="229" t="s">
        <v>10809</v>
      </c>
      <c r="K2609" s="230"/>
      <c r="L2609" s="231"/>
    </row>
    <row r="2610" spans="1:12" ht="35.25">
      <c r="A2610" s="222">
        <v>2608</v>
      </c>
      <c r="B2610" s="223" t="s">
        <v>11011</v>
      </c>
      <c r="C2610" s="224" t="s">
        <v>11012</v>
      </c>
      <c r="D2610" s="224">
        <f>2012-1930</f>
        <v>82</v>
      </c>
      <c r="E2610" s="225">
        <v>11314</v>
      </c>
      <c r="F2610" s="226">
        <v>5227817</v>
      </c>
      <c r="G2610" s="227" t="s">
        <v>3441</v>
      </c>
      <c r="H2610" s="223" t="s">
        <v>11013</v>
      </c>
      <c r="I2610" s="228" t="s">
        <v>11014</v>
      </c>
      <c r="J2610" s="229" t="s">
        <v>10809</v>
      </c>
      <c r="K2610" s="230" t="s">
        <v>575</v>
      </c>
      <c r="L2610" s="231" t="s">
        <v>11015</v>
      </c>
    </row>
    <row r="2611" spans="1:12" ht="170.25">
      <c r="A2611" s="222">
        <v>2609</v>
      </c>
      <c r="B2611" s="223" t="s">
        <v>11016</v>
      </c>
      <c r="C2611" s="224" t="s">
        <v>550</v>
      </c>
      <c r="D2611" s="234">
        <f>2012-1934</f>
        <v>78</v>
      </c>
      <c r="E2611" s="225">
        <v>12769</v>
      </c>
      <c r="F2611" s="232">
        <v>5352652</v>
      </c>
      <c r="G2611" s="227">
        <v>984502560</v>
      </c>
      <c r="H2611" s="230" t="s">
        <v>3298</v>
      </c>
      <c r="I2611" s="233" t="s">
        <v>11017</v>
      </c>
      <c r="J2611" s="229" t="s">
        <v>10809</v>
      </c>
      <c r="K2611" s="230" t="s">
        <v>9423</v>
      </c>
      <c r="L2611" s="231">
        <v>983402536</v>
      </c>
    </row>
    <row r="2612" spans="1:12" ht="69">
      <c r="A2612" s="222">
        <v>2610</v>
      </c>
      <c r="B2612" s="223" t="s">
        <v>11018</v>
      </c>
      <c r="C2612" s="224"/>
      <c r="D2612" s="224">
        <f>2012-1938</f>
        <v>74</v>
      </c>
      <c r="E2612" s="225">
        <v>14051</v>
      </c>
      <c r="F2612" s="226">
        <v>6111332</v>
      </c>
      <c r="G2612" s="227">
        <v>984592581</v>
      </c>
      <c r="H2612" s="223" t="s">
        <v>10897</v>
      </c>
      <c r="I2612" s="228" t="s">
        <v>11019</v>
      </c>
      <c r="J2612" s="229" t="s">
        <v>10809</v>
      </c>
      <c r="K2612" s="230"/>
      <c r="L2612" s="231"/>
    </row>
    <row r="2613" spans="1:12" ht="147.75">
      <c r="A2613" s="222">
        <v>2611</v>
      </c>
      <c r="B2613" s="223" t="s">
        <v>11020</v>
      </c>
      <c r="C2613" s="224"/>
      <c r="D2613" s="224">
        <f>2012-1941</f>
        <v>71</v>
      </c>
      <c r="E2613" s="225">
        <v>15299</v>
      </c>
      <c r="F2613" s="226" t="s">
        <v>11021</v>
      </c>
      <c r="G2613" s="227" t="s">
        <v>11022</v>
      </c>
      <c r="H2613" s="223" t="s">
        <v>10897</v>
      </c>
      <c r="I2613" s="228" t="s">
        <v>11023</v>
      </c>
      <c r="J2613" s="229" t="s">
        <v>10809</v>
      </c>
      <c r="K2613" s="230"/>
      <c r="L2613" s="231"/>
    </row>
    <row r="2614" spans="1:12" ht="35.25">
      <c r="A2614" s="222">
        <v>2612</v>
      </c>
      <c r="B2614" s="223" t="s">
        <v>11024</v>
      </c>
      <c r="C2614" s="224"/>
      <c r="D2614" s="224">
        <f>2012-1938</f>
        <v>74</v>
      </c>
      <c r="E2614" s="225">
        <v>14158</v>
      </c>
      <c r="F2614" s="226">
        <v>207343</v>
      </c>
      <c r="G2614" s="227" t="s">
        <v>11025</v>
      </c>
      <c r="H2614" s="223" t="s">
        <v>11026</v>
      </c>
      <c r="I2614" s="228"/>
      <c r="J2614" s="229" t="s">
        <v>11027</v>
      </c>
      <c r="K2614" s="230" t="s">
        <v>11028</v>
      </c>
      <c r="L2614" s="231" t="s">
        <v>11029</v>
      </c>
    </row>
    <row r="2615" spans="1:12" ht="57.75">
      <c r="A2615" s="222">
        <v>2613</v>
      </c>
      <c r="B2615" s="223" t="s">
        <v>11030</v>
      </c>
      <c r="C2615" s="224"/>
      <c r="D2615" s="224">
        <f>2012-1927</f>
        <v>85</v>
      </c>
      <c r="E2615" s="225">
        <v>10024</v>
      </c>
      <c r="F2615" s="231">
        <v>528542</v>
      </c>
      <c r="G2615" s="227"/>
      <c r="H2615" s="223" t="s">
        <v>11031</v>
      </c>
      <c r="I2615" s="228" t="s">
        <v>11032</v>
      </c>
      <c r="J2615" s="229" t="s">
        <v>10583</v>
      </c>
      <c r="K2615" s="224" t="s">
        <v>11033</v>
      </c>
      <c r="L2615" s="231">
        <v>642321</v>
      </c>
    </row>
    <row r="2616" spans="1:12" ht="147.75">
      <c r="A2616" s="222">
        <v>2614</v>
      </c>
      <c r="B2616" s="223" t="s">
        <v>11034</v>
      </c>
      <c r="C2616" s="224"/>
      <c r="D2616" s="224">
        <f>2012-1929</f>
        <v>83</v>
      </c>
      <c r="E2616" s="225">
        <v>10731</v>
      </c>
      <c r="F2616" s="232">
        <v>141515</v>
      </c>
      <c r="G2616" s="227"/>
      <c r="H2616" s="230" t="s">
        <v>3353</v>
      </c>
      <c r="I2616" s="233" t="s">
        <v>11035</v>
      </c>
      <c r="J2616" s="229" t="s">
        <v>11036</v>
      </c>
      <c r="K2616" s="230"/>
      <c r="L2616" s="231"/>
    </row>
    <row r="2617" spans="1:12" ht="91.5">
      <c r="A2617" s="222">
        <v>2615</v>
      </c>
      <c r="B2617" s="223" t="s">
        <v>11037</v>
      </c>
      <c r="C2617" s="224"/>
      <c r="D2617" s="224">
        <f>2012-1921</f>
        <v>91</v>
      </c>
      <c r="E2617" s="225">
        <v>7959</v>
      </c>
      <c r="F2617" s="226">
        <v>175967</v>
      </c>
      <c r="G2617" s="227" t="s">
        <v>11038</v>
      </c>
      <c r="H2617" s="223" t="s">
        <v>3229</v>
      </c>
      <c r="I2617" s="228" t="s">
        <v>11039</v>
      </c>
      <c r="J2617" s="229" t="s">
        <v>11036</v>
      </c>
      <c r="K2617" s="230" t="s">
        <v>11040</v>
      </c>
      <c r="L2617" s="231" t="s">
        <v>11041</v>
      </c>
    </row>
    <row r="2618" spans="1:12" ht="46.5">
      <c r="A2618" s="222">
        <v>2616</v>
      </c>
      <c r="B2618" s="223" t="s">
        <v>11042</v>
      </c>
      <c r="C2618" s="224"/>
      <c r="D2618" s="224">
        <f>2012-1930</f>
        <v>82</v>
      </c>
      <c r="E2618" s="225">
        <v>11007</v>
      </c>
      <c r="F2618" s="226">
        <v>213098</v>
      </c>
      <c r="G2618" s="227">
        <v>982677051</v>
      </c>
      <c r="H2618" s="223" t="s">
        <v>11043</v>
      </c>
      <c r="I2618" s="228" t="s">
        <v>11044</v>
      </c>
      <c r="J2618" s="229" t="s">
        <v>11036</v>
      </c>
      <c r="K2618" s="230" t="s">
        <v>11045</v>
      </c>
      <c r="L2618" s="231">
        <v>985244873</v>
      </c>
    </row>
    <row r="2619" spans="1:12" ht="35.25">
      <c r="A2619" s="222">
        <v>2617</v>
      </c>
      <c r="B2619" s="223" t="s">
        <v>11046</v>
      </c>
      <c r="C2619" s="224" t="s">
        <v>73</v>
      </c>
      <c r="D2619" s="224">
        <f>2012-1945</f>
        <v>67</v>
      </c>
      <c r="E2619" s="225">
        <v>16557</v>
      </c>
      <c r="F2619" s="226">
        <v>436431</v>
      </c>
      <c r="G2619" s="227" t="s">
        <v>11047</v>
      </c>
      <c r="H2619" s="223" t="s">
        <v>11048</v>
      </c>
      <c r="I2619" s="228" t="s">
        <v>11049</v>
      </c>
      <c r="J2619" s="229" t="s">
        <v>11036</v>
      </c>
      <c r="K2619" s="230"/>
      <c r="L2619" s="231"/>
    </row>
    <row r="2620" spans="1:12" ht="35.25">
      <c r="A2620" s="222">
        <v>2618</v>
      </c>
      <c r="B2620" s="223" t="s">
        <v>11050</v>
      </c>
      <c r="C2620" s="224"/>
      <c r="D2620" s="224">
        <f>2012-1942</f>
        <v>70</v>
      </c>
      <c r="E2620" s="225">
        <v>15436</v>
      </c>
      <c r="F2620" s="226">
        <v>986468</v>
      </c>
      <c r="G2620" s="227">
        <v>982947233</v>
      </c>
      <c r="H2620" s="223" t="s">
        <v>11051</v>
      </c>
      <c r="I2620" s="228" t="s">
        <v>11052</v>
      </c>
      <c r="J2620" s="229" t="s">
        <v>11036</v>
      </c>
      <c r="K2620" s="230" t="s">
        <v>11053</v>
      </c>
      <c r="L2620" s="231"/>
    </row>
    <row r="2621" spans="1:12" ht="57.75">
      <c r="A2621" s="222">
        <v>2619</v>
      </c>
      <c r="B2621" s="223" t="s">
        <v>11054</v>
      </c>
      <c r="C2621" s="224"/>
      <c r="D2621" s="224">
        <f>2012-1922</f>
        <v>90</v>
      </c>
      <c r="E2621" s="225">
        <v>8199</v>
      </c>
      <c r="F2621" s="226">
        <v>1225796</v>
      </c>
      <c r="G2621" s="227"/>
      <c r="H2621" s="223" t="s">
        <v>11036</v>
      </c>
      <c r="I2621" s="228" t="s">
        <v>11055</v>
      </c>
      <c r="J2621" s="229" t="s">
        <v>11036</v>
      </c>
      <c r="K2621" s="230" t="s">
        <v>11056</v>
      </c>
      <c r="L2621" s="231" t="s">
        <v>11057</v>
      </c>
    </row>
    <row r="2622" spans="1:12" ht="46.5">
      <c r="A2622" s="222">
        <v>2620</v>
      </c>
      <c r="B2622" s="223" t="s">
        <v>11058</v>
      </c>
      <c r="C2622" s="224"/>
      <c r="D2622" s="224">
        <v>79</v>
      </c>
      <c r="E2622" s="225">
        <v>12169</v>
      </c>
      <c r="F2622" s="232">
        <v>1416891</v>
      </c>
      <c r="G2622" s="227"/>
      <c r="H2622" s="230" t="s">
        <v>11059</v>
      </c>
      <c r="I2622" s="228" t="s">
        <v>11060</v>
      </c>
      <c r="J2622" s="229" t="s">
        <v>11036</v>
      </c>
      <c r="K2622" s="230" t="s">
        <v>11061</v>
      </c>
      <c r="L2622" s="231" t="s">
        <v>11062</v>
      </c>
    </row>
    <row r="2623" spans="1:12" ht="35.25">
      <c r="A2623" s="222">
        <v>2621</v>
      </c>
      <c r="B2623" s="223" t="s">
        <v>11063</v>
      </c>
      <c r="C2623" s="224"/>
      <c r="D2623" s="224">
        <f>2012-1936</f>
        <v>76</v>
      </c>
      <c r="E2623" s="225">
        <v>13337</v>
      </c>
      <c r="F2623" s="226">
        <v>1421912</v>
      </c>
      <c r="G2623" s="227">
        <v>983720181</v>
      </c>
      <c r="H2623" s="223" t="s">
        <v>3225</v>
      </c>
      <c r="I2623" s="228" t="s">
        <v>11064</v>
      </c>
      <c r="J2623" s="229" t="s">
        <v>11036</v>
      </c>
      <c r="K2623" s="230"/>
      <c r="L2623" s="231"/>
    </row>
    <row r="2624" spans="1:12" ht="46.5">
      <c r="A2624" s="222">
        <v>2622</v>
      </c>
      <c r="B2624" s="223" t="s">
        <v>11065</v>
      </c>
      <c r="C2624" s="224" t="s">
        <v>11066</v>
      </c>
      <c r="D2624" s="224">
        <f>2012-1942</f>
        <v>70</v>
      </c>
      <c r="E2624" s="225">
        <v>15553</v>
      </c>
      <c r="F2624" s="226">
        <v>1817953</v>
      </c>
      <c r="G2624" s="227">
        <v>981746023</v>
      </c>
      <c r="H2624" s="223" t="s">
        <v>11067</v>
      </c>
      <c r="I2624" s="228" t="s">
        <v>11068</v>
      </c>
      <c r="J2624" s="229" t="s">
        <v>11036</v>
      </c>
      <c r="K2624" s="230" t="s">
        <v>11069</v>
      </c>
      <c r="L2624" s="231">
        <v>985596432</v>
      </c>
    </row>
    <row r="2625" spans="1:12" ht="46.5">
      <c r="A2625" s="222">
        <v>2623</v>
      </c>
      <c r="B2625" s="223" t="s">
        <v>11070</v>
      </c>
      <c r="C2625" s="224"/>
      <c r="D2625" s="224">
        <f>2012-1939</f>
        <v>73</v>
      </c>
      <c r="E2625" s="225">
        <v>14309</v>
      </c>
      <c r="F2625" s="232">
        <v>1839323</v>
      </c>
      <c r="G2625" s="227"/>
      <c r="H2625" s="230" t="s">
        <v>11071</v>
      </c>
      <c r="I2625" s="233" t="s">
        <v>11072</v>
      </c>
      <c r="J2625" s="229" t="s">
        <v>11036</v>
      </c>
      <c r="K2625" s="230"/>
      <c r="L2625" s="231"/>
    </row>
    <row r="2626" spans="1:12" ht="46.5">
      <c r="A2626" s="222">
        <v>2624</v>
      </c>
      <c r="B2626" s="223" t="s">
        <v>11073</v>
      </c>
      <c r="C2626" s="224"/>
      <c r="D2626" s="224">
        <f>2012-1941</f>
        <v>71</v>
      </c>
      <c r="E2626" s="225">
        <v>15193</v>
      </c>
      <c r="F2626" s="232">
        <v>1909645</v>
      </c>
      <c r="G2626" s="227" t="s">
        <v>11074</v>
      </c>
      <c r="H2626" s="230" t="s">
        <v>4272</v>
      </c>
      <c r="I2626" s="233" t="s">
        <v>11075</v>
      </c>
      <c r="J2626" s="229" t="s">
        <v>11036</v>
      </c>
      <c r="K2626" s="230"/>
      <c r="L2626" s="231"/>
    </row>
    <row r="2627" spans="1:12" ht="35.25">
      <c r="A2627" s="222">
        <v>2625</v>
      </c>
      <c r="B2627" s="223" t="s">
        <v>11076</v>
      </c>
      <c r="C2627" s="224"/>
      <c r="D2627" s="224">
        <f>2012-1933</f>
        <v>79</v>
      </c>
      <c r="E2627" s="225">
        <v>12132</v>
      </c>
      <c r="F2627" s="226">
        <v>2071133</v>
      </c>
      <c r="G2627" s="227">
        <v>983720181</v>
      </c>
      <c r="H2627" s="223" t="s">
        <v>3225</v>
      </c>
      <c r="I2627" s="228" t="s">
        <v>11077</v>
      </c>
      <c r="J2627" s="229" t="s">
        <v>11036</v>
      </c>
      <c r="K2627" s="230"/>
      <c r="L2627" s="231"/>
    </row>
    <row r="2628" spans="1:12" ht="46.5">
      <c r="A2628" s="222">
        <v>2626</v>
      </c>
      <c r="B2628" s="223" t="s">
        <v>11078</v>
      </c>
      <c r="C2628" s="224" t="s">
        <v>11079</v>
      </c>
      <c r="D2628" s="224">
        <v>70</v>
      </c>
      <c r="E2628" s="225">
        <v>15345</v>
      </c>
      <c r="F2628" s="232">
        <v>2119359</v>
      </c>
      <c r="G2628" s="227" t="s">
        <v>11080</v>
      </c>
      <c r="H2628" s="230" t="s">
        <v>11081</v>
      </c>
      <c r="I2628" s="228" t="s">
        <v>11082</v>
      </c>
      <c r="J2628" s="229" t="s">
        <v>11036</v>
      </c>
      <c r="K2628" s="230" t="s">
        <v>11083</v>
      </c>
      <c r="L2628" s="231" t="s">
        <v>11080</v>
      </c>
    </row>
    <row r="2629" spans="1:12" ht="35.25">
      <c r="A2629" s="222">
        <v>2627</v>
      </c>
      <c r="B2629" s="223" t="s">
        <v>11084</v>
      </c>
      <c r="C2629" s="224"/>
      <c r="D2629" s="224">
        <f>2012-1936</f>
        <v>76</v>
      </c>
      <c r="E2629" s="225">
        <v>13511</v>
      </c>
      <c r="F2629" s="226">
        <v>2135869</v>
      </c>
      <c r="G2629" s="227">
        <v>982654229</v>
      </c>
      <c r="H2629" s="223" t="s">
        <v>4272</v>
      </c>
      <c r="I2629" s="228" t="s">
        <v>11085</v>
      </c>
      <c r="J2629" s="229" t="s">
        <v>11036</v>
      </c>
      <c r="K2629" s="230"/>
      <c r="L2629" s="231"/>
    </row>
    <row r="2630" spans="1:12" ht="57.75">
      <c r="A2630" s="222">
        <v>2628</v>
      </c>
      <c r="B2630" s="223" t="s">
        <v>11086</v>
      </c>
      <c r="C2630" s="224"/>
      <c r="D2630" s="224">
        <f>2012-1935</f>
        <v>77</v>
      </c>
      <c r="E2630" s="225">
        <v>12836</v>
      </c>
      <c r="F2630" s="226">
        <v>2335952</v>
      </c>
      <c r="G2630" s="227" t="s">
        <v>11087</v>
      </c>
      <c r="H2630" s="223" t="s">
        <v>11088</v>
      </c>
      <c r="I2630" s="228" t="s">
        <v>11089</v>
      </c>
      <c r="J2630" s="229" t="s">
        <v>11036</v>
      </c>
      <c r="K2630" s="230"/>
      <c r="L2630" s="231"/>
    </row>
    <row r="2631" spans="1:12" ht="46.5">
      <c r="A2631" s="222">
        <v>2629</v>
      </c>
      <c r="B2631" s="223" t="s">
        <v>11090</v>
      </c>
      <c r="C2631" s="224"/>
      <c r="D2631" s="224">
        <f>2012-1938</f>
        <v>74</v>
      </c>
      <c r="E2631" s="225">
        <v>14142</v>
      </c>
      <c r="F2631" s="226">
        <v>2348548</v>
      </c>
      <c r="G2631" s="227">
        <v>983720181</v>
      </c>
      <c r="H2631" s="223" t="s">
        <v>4272</v>
      </c>
      <c r="I2631" s="228" t="s">
        <v>11091</v>
      </c>
      <c r="J2631" s="229" t="s">
        <v>11036</v>
      </c>
      <c r="K2631" s="230"/>
      <c r="L2631" s="231"/>
    </row>
    <row r="2632" spans="1:12" ht="57.75">
      <c r="A2632" s="222">
        <v>2630</v>
      </c>
      <c r="B2632" s="223" t="s">
        <v>11092</v>
      </c>
      <c r="C2632" s="224" t="s">
        <v>568</v>
      </c>
      <c r="D2632" s="224">
        <f>2012-1939</f>
        <v>73</v>
      </c>
      <c r="E2632" s="225">
        <v>14368</v>
      </c>
      <c r="F2632" s="226">
        <v>2428517</v>
      </c>
      <c r="G2632" s="227">
        <v>982478124</v>
      </c>
      <c r="H2632" s="223" t="s">
        <v>11093</v>
      </c>
      <c r="I2632" s="228" t="s">
        <v>11094</v>
      </c>
      <c r="J2632" s="229" t="s">
        <v>11036</v>
      </c>
      <c r="K2632" s="230"/>
      <c r="L2632" s="231"/>
    </row>
    <row r="2633" spans="1:12" ht="91.5">
      <c r="A2633" s="222">
        <v>2631</v>
      </c>
      <c r="B2633" s="223" t="s">
        <v>11095</v>
      </c>
      <c r="C2633" s="224"/>
      <c r="D2633" s="224">
        <f>2012-1928</f>
        <v>84</v>
      </c>
      <c r="E2633" s="225">
        <v>10501</v>
      </c>
      <c r="F2633" s="226">
        <v>2500026</v>
      </c>
      <c r="G2633" s="227" t="s">
        <v>11038</v>
      </c>
      <c r="H2633" s="223" t="s">
        <v>3229</v>
      </c>
      <c r="I2633" s="228" t="s">
        <v>11039</v>
      </c>
      <c r="J2633" s="229" t="s">
        <v>11036</v>
      </c>
      <c r="K2633" s="230" t="s">
        <v>11040</v>
      </c>
      <c r="L2633" s="231" t="s">
        <v>11041</v>
      </c>
    </row>
    <row r="2634" spans="1:12" ht="35.25">
      <c r="A2634" s="222">
        <v>2632</v>
      </c>
      <c r="B2634" s="223" t="s">
        <v>11096</v>
      </c>
      <c r="C2634" s="224" t="s">
        <v>11097</v>
      </c>
      <c r="D2634" s="224">
        <f>2012-1926</f>
        <v>86</v>
      </c>
      <c r="E2634" s="225">
        <v>9829</v>
      </c>
      <c r="F2634" s="226">
        <v>2547614</v>
      </c>
      <c r="G2634" s="227">
        <v>982933480</v>
      </c>
      <c r="H2634" s="223" t="s">
        <v>11098</v>
      </c>
      <c r="I2634" s="228" t="s">
        <v>11099</v>
      </c>
      <c r="J2634" s="229" t="s">
        <v>11036</v>
      </c>
      <c r="K2634" s="230" t="s">
        <v>11100</v>
      </c>
      <c r="L2634" s="231">
        <v>982933480</v>
      </c>
    </row>
    <row r="2635" spans="1:12" ht="46.5">
      <c r="A2635" s="222">
        <v>2633</v>
      </c>
      <c r="B2635" s="223" t="s">
        <v>11101</v>
      </c>
      <c r="C2635" s="224"/>
      <c r="D2635" s="224">
        <f>2012-1947</f>
        <v>65</v>
      </c>
      <c r="E2635" s="225">
        <v>17205</v>
      </c>
      <c r="F2635" s="232">
        <v>2848644</v>
      </c>
      <c r="G2635" s="227" t="s">
        <v>11074</v>
      </c>
      <c r="H2635" s="230" t="s">
        <v>4272</v>
      </c>
      <c r="I2635" s="233" t="s">
        <v>11075</v>
      </c>
      <c r="J2635" s="229" t="s">
        <v>11036</v>
      </c>
      <c r="K2635" s="230"/>
      <c r="L2635" s="231"/>
    </row>
    <row r="2636" spans="1:12" ht="69">
      <c r="A2636" s="222">
        <v>2634</v>
      </c>
      <c r="B2636" s="223" t="s">
        <v>11102</v>
      </c>
      <c r="C2636" s="224"/>
      <c r="D2636" s="224">
        <f>2012-1940</f>
        <v>72</v>
      </c>
      <c r="E2636" s="225">
        <v>14883</v>
      </c>
      <c r="F2636" s="226">
        <v>3288342</v>
      </c>
      <c r="G2636" s="227"/>
      <c r="H2636" s="223" t="s">
        <v>4274</v>
      </c>
      <c r="I2636" s="228" t="s">
        <v>11103</v>
      </c>
      <c r="J2636" s="229" t="s">
        <v>11036</v>
      </c>
      <c r="K2636" s="230" t="s">
        <v>4275</v>
      </c>
      <c r="L2636" s="231" t="s">
        <v>4276</v>
      </c>
    </row>
    <row r="2637" spans="1:12" ht="102.75">
      <c r="A2637" s="222">
        <v>2635</v>
      </c>
      <c r="B2637" s="223" t="s">
        <v>11104</v>
      </c>
      <c r="C2637" s="224" t="s">
        <v>11105</v>
      </c>
      <c r="D2637" s="224">
        <f>2012-1935</f>
        <v>77</v>
      </c>
      <c r="E2637" s="225">
        <v>13139</v>
      </c>
      <c r="F2637" s="226">
        <v>6977544</v>
      </c>
      <c r="G2637" s="227" t="s">
        <v>8730</v>
      </c>
      <c r="H2637" s="223" t="s">
        <v>4272</v>
      </c>
      <c r="I2637" s="228" t="s">
        <v>11106</v>
      </c>
      <c r="J2637" s="229" t="s">
        <v>11036</v>
      </c>
      <c r="K2637" s="230" t="s">
        <v>11107</v>
      </c>
      <c r="L2637" s="231" t="s">
        <v>11108</v>
      </c>
    </row>
    <row r="2638" spans="1:12" ht="57.75">
      <c r="A2638" s="222">
        <v>2636</v>
      </c>
      <c r="B2638" s="223" t="s">
        <v>11109</v>
      </c>
      <c r="C2638" s="224" t="s">
        <v>70</v>
      </c>
      <c r="D2638" s="224">
        <f>2012-1937</f>
        <v>75</v>
      </c>
      <c r="E2638" s="225">
        <v>13521</v>
      </c>
      <c r="F2638" s="232">
        <v>3799481</v>
      </c>
      <c r="G2638" s="227" t="s">
        <v>11110</v>
      </c>
      <c r="H2638" s="230" t="s">
        <v>11111</v>
      </c>
      <c r="I2638" s="233" t="s">
        <v>11112</v>
      </c>
      <c r="J2638" s="229" t="s">
        <v>11113</v>
      </c>
      <c r="K2638" s="230"/>
      <c r="L2638" s="231"/>
    </row>
    <row r="2639" spans="1:12" ht="46.5">
      <c r="A2639" s="222">
        <v>2637</v>
      </c>
      <c r="B2639" s="223" t="s">
        <v>11114</v>
      </c>
      <c r="C2639" s="224"/>
      <c r="D2639" s="224">
        <f>2012-1930</f>
        <v>82</v>
      </c>
      <c r="E2639" s="225">
        <v>11043</v>
      </c>
      <c r="F2639" s="231">
        <v>104901</v>
      </c>
      <c r="G2639" s="227" t="s">
        <v>11115</v>
      </c>
      <c r="H2639" s="223" t="s">
        <v>11116</v>
      </c>
      <c r="I2639" s="228" t="s">
        <v>11117</v>
      </c>
      <c r="J2639" s="229" t="s">
        <v>17756</v>
      </c>
      <c r="K2639" s="224"/>
      <c r="L2639" s="231"/>
    </row>
    <row r="2640" spans="1:12" ht="57.75">
      <c r="A2640" s="222">
        <v>2638</v>
      </c>
      <c r="B2640" s="223" t="s">
        <v>11118</v>
      </c>
      <c r="C2640" s="224"/>
      <c r="D2640" s="224">
        <v>83</v>
      </c>
      <c r="E2640" s="225">
        <v>10691</v>
      </c>
      <c r="F2640" s="232">
        <v>157831</v>
      </c>
      <c r="G2640" s="227"/>
      <c r="H2640" s="230" t="s">
        <v>11119</v>
      </c>
      <c r="I2640" s="228" t="s">
        <v>11120</v>
      </c>
      <c r="J2640" s="229" t="s">
        <v>17756</v>
      </c>
      <c r="K2640" s="230"/>
      <c r="L2640" s="231"/>
    </row>
    <row r="2641" spans="1:12" ht="102.75">
      <c r="A2641" s="222">
        <v>2639</v>
      </c>
      <c r="B2641" s="223" t="s">
        <v>11121</v>
      </c>
      <c r="C2641" s="224"/>
      <c r="D2641" s="234">
        <f>2012-1933</f>
        <v>79</v>
      </c>
      <c r="E2641" s="225">
        <v>12199</v>
      </c>
      <c r="F2641" s="235">
        <v>191406</v>
      </c>
      <c r="G2641" s="227"/>
      <c r="H2641" s="230" t="s">
        <v>11122</v>
      </c>
      <c r="I2641" s="233" t="s">
        <v>11123</v>
      </c>
      <c r="J2641" s="229" t="s">
        <v>17756</v>
      </c>
      <c r="K2641" s="224" t="s">
        <v>1076</v>
      </c>
      <c r="L2641" s="231" t="s">
        <v>11124</v>
      </c>
    </row>
    <row r="2642" spans="1:12" ht="136.5">
      <c r="A2642" s="222">
        <v>2640</v>
      </c>
      <c r="B2642" s="223" t="s">
        <v>11125</v>
      </c>
      <c r="C2642" s="224"/>
      <c r="D2642" s="224">
        <f>2012-1932</f>
        <v>80</v>
      </c>
      <c r="E2642" s="225">
        <v>11986</v>
      </c>
      <c r="F2642" s="226">
        <v>263152</v>
      </c>
      <c r="G2642" s="227">
        <v>991516284</v>
      </c>
      <c r="H2642" s="223" t="s">
        <v>11126</v>
      </c>
      <c r="I2642" s="228" t="s">
        <v>11127</v>
      </c>
      <c r="J2642" s="229" t="s">
        <v>17756</v>
      </c>
      <c r="K2642" s="230" t="s">
        <v>11128</v>
      </c>
      <c r="L2642" s="231">
        <v>21645210</v>
      </c>
    </row>
    <row r="2643" spans="1:12" ht="125.25">
      <c r="A2643" s="222">
        <v>2641</v>
      </c>
      <c r="B2643" s="223" t="s">
        <v>11129</v>
      </c>
      <c r="C2643" s="224"/>
      <c r="D2643" s="234">
        <f>2012-1930</f>
        <v>82</v>
      </c>
      <c r="E2643" s="225">
        <v>11152</v>
      </c>
      <c r="F2643" s="235">
        <v>444799</v>
      </c>
      <c r="G2643" s="227">
        <v>643793</v>
      </c>
      <c r="H2643" s="230" t="s">
        <v>11130</v>
      </c>
      <c r="I2643" s="233" t="s">
        <v>11131</v>
      </c>
      <c r="J2643" s="229" t="s">
        <v>17756</v>
      </c>
      <c r="K2643" s="224"/>
      <c r="L2643" s="231"/>
    </row>
    <row r="2644" spans="1:12" ht="57.75">
      <c r="A2644" s="222">
        <v>2642</v>
      </c>
      <c r="B2644" s="223" t="s">
        <v>11132</v>
      </c>
      <c r="C2644" s="224"/>
      <c r="D2644" s="224">
        <v>84</v>
      </c>
      <c r="E2644" s="225">
        <v>10282</v>
      </c>
      <c r="F2644" s="232">
        <v>792498</v>
      </c>
      <c r="G2644" s="227"/>
      <c r="H2644" s="230" t="s">
        <v>11119</v>
      </c>
      <c r="I2644" s="228" t="s">
        <v>11120</v>
      </c>
      <c r="J2644" s="229" t="s">
        <v>17756</v>
      </c>
      <c r="K2644" s="230"/>
      <c r="L2644" s="231"/>
    </row>
    <row r="2645" spans="1:12" ht="24">
      <c r="A2645" s="222">
        <v>2643</v>
      </c>
      <c r="B2645" s="223" t="s">
        <v>11133</v>
      </c>
      <c r="C2645" s="224" t="s">
        <v>11134</v>
      </c>
      <c r="D2645" s="224">
        <f>2012-1947</f>
        <v>65</v>
      </c>
      <c r="E2645" s="225">
        <v>17509</v>
      </c>
      <c r="F2645" s="226">
        <v>1237183</v>
      </c>
      <c r="G2645" s="227"/>
      <c r="H2645" s="223" t="s">
        <v>11135</v>
      </c>
      <c r="I2645" s="228" t="s">
        <v>6989</v>
      </c>
      <c r="J2645" s="229" t="s">
        <v>17756</v>
      </c>
      <c r="K2645" s="230"/>
      <c r="L2645" s="231"/>
    </row>
    <row r="2646" spans="1:12" ht="102.75">
      <c r="A2646" s="222">
        <v>2644</v>
      </c>
      <c r="B2646" s="223" t="s">
        <v>11136</v>
      </c>
      <c r="C2646" s="224"/>
      <c r="D2646" s="234">
        <f>2012-1947</f>
        <v>65</v>
      </c>
      <c r="E2646" s="225">
        <v>17300</v>
      </c>
      <c r="F2646" s="235">
        <v>1278383</v>
      </c>
      <c r="G2646" s="227">
        <v>982269619</v>
      </c>
      <c r="H2646" s="230" t="s">
        <v>11137</v>
      </c>
      <c r="I2646" s="233" t="s">
        <v>11138</v>
      </c>
      <c r="J2646" s="229" t="s">
        <v>17756</v>
      </c>
      <c r="K2646" s="224"/>
      <c r="L2646" s="231"/>
    </row>
    <row r="2647" spans="1:12" ht="46.5">
      <c r="A2647" s="222">
        <v>2645</v>
      </c>
      <c r="B2647" s="223" t="s">
        <v>11139</v>
      </c>
      <c r="C2647" s="224" t="s">
        <v>481</v>
      </c>
      <c r="D2647" s="234">
        <f>2012-1925</f>
        <v>87</v>
      </c>
      <c r="E2647" s="225">
        <v>9154</v>
      </c>
      <c r="F2647" s="232">
        <v>1373667</v>
      </c>
      <c r="G2647" s="227">
        <v>699609</v>
      </c>
      <c r="H2647" s="230" t="s">
        <v>11140</v>
      </c>
      <c r="I2647" s="233" t="s">
        <v>11141</v>
      </c>
      <c r="J2647" s="229" t="s">
        <v>17756</v>
      </c>
      <c r="K2647" s="230" t="s">
        <v>1322</v>
      </c>
      <c r="L2647" s="231">
        <v>983373148</v>
      </c>
    </row>
    <row r="2648" spans="1:12" ht="35.25">
      <c r="A2648" s="222">
        <v>2646</v>
      </c>
      <c r="B2648" s="223" t="s">
        <v>3138</v>
      </c>
      <c r="C2648" s="224"/>
      <c r="D2648" s="224">
        <f>2012-1927</f>
        <v>85</v>
      </c>
      <c r="E2648" s="225">
        <v>10204</v>
      </c>
      <c r="F2648" s="226">
        <v>2505871</v>
      </c>
      <c r="G2648" s="227" t="s">
        <v>11142</v>
      </c>
      <c r="H2648" s="223" t="s">
        <v>10209</v>
      </c>
      <c r="I2648" s="228" t="s">
        <v>11143</v>
      </c>
      <c r="J2648" s="229" t="s">
        <v>17756</v>
      </c>
      <c r="K2648" s="230"/>
      <c r="L2648" s="231"/>
    </row>
    <row r="2649" spans="1:12" ht="80.25">
      <c r="A2649" s="222">
        <v>2647</v>
      </c>
      <c r="B2649" s="223" t="s">
        <v>11144</v>
      </c>
      <c r="C2649" s="224"/>
      <c r="D2649" s="234">
        <f>2012-1938</f>
        <v>74</v>
      </c>
      <c r="E2649" s="225">
        <v>14024</v>
      </c>
      <c r="F2649" s="232">
        <v>2580955</v>
      </c>
      <c r="G2649" s="227">
        <v>682992</v>
      </c>
      <c r="H2649" s="230" t="s">
        <v>11145</v>
      </c>
      <c r="I2649" s="233" t="s">
        <v>11146</v>
      </c>
      <c r="J2649" s="229" t="s">
        <v>17756</v>
      </c>
      <c r="K2649" s="230" t="s">
        <v>3174</v>
      </c>
      <c r="L2649" s="231">
        <v>985896414</v>
      </c>
    </row>
    <row r="2650" spans="1:12" ht="80.25">
      <c r="A2650" s="222">
        <v>2648</v>
      </c>
      <c r="B2650" s="223" t="s">
        <v>11147</v>
      </c>
      <c r="C2650" s="224"/>
      <c r="D2650" s="224">
        <v>73</v>
      </c>
      <c r="E2650" s="225">
        <v>14445</v>
      </c>
      <c r="F2650" s="232">
        <v>2806929</v>
      </c>
      <c r="G2650" s="227" t="s">
        <v>11148</v>
      </c>
      <c r="H2650" s="230" t="s">
        <v>6857</v>
      </c>
      <c r="I2650" s="228" t="s">
        <v>11149</v>
      </c>
      <c r="J2650" s="229" t="s">
        <v>17756</v>
      </c>
      <c r="K2650" s="230" t="s">
        <v>11150</v>
      </c>
      <c r="L2650" s="231" t="s">
        <v>11151</v>
      </c>
    </row>
    <row r="2651" spans="1:12" ht="80.25">
      <c r="A2651" s="222">
        <v>2649</v>
      </c>
      <c r="B2651" s="223" t="s">
        <v>11152</v>
      </c>
      <c r="C2651" s="224"/>
      <c r="D2651" s="224">
        <v>67</v>
      </c>
      <c r="E2651" s="225">
        <v>16685</v>
      </c>
      <c r="F2651" s="232">
        <v>2806938</v>
      </c>
      <c r="G2651" s="227" t="s">
        <v>11153</v>
      </c>
      <c r="H2651" s="230" t="s">
        <v>6857</v>
      </c>
      <c r="I2651" s="228" t="s">
        <v>11149</v>
      </c>
      <c r="J2651" s="229" t="s">
        <v>17756</v>
      </c>
      <c r="K2651" s="230" t="s">
        <v>11150</v>
      </c>
      <c r="L2651" s="231" t="s">
        <v>11151</v>
      </c>
    </row>
    <row r="2652" spans="1:12" ht="136.5">
      <c r="A2652" s="222">
        <v>2650</v>
      </c>
      <c r="B2652" s="223" t="s">
        <v>11154</v>
      </c>
      <c r="C2652" s="224"/>
      <c r="D2652" s="234">
        <f>2012-1935</f>
        <v>77</v>
      </c>
      <c r="E2652" s="225">
        <v>12927</v>
      </c>
      <c r="F2652" s="235">
        <v>3000006</v>
      </c>
      <c r="G2652" s="227"/>
      <c r="H2652" s="230" t="s">
        <v>11155</v>
      </c>
      <c r="I2652" s="233" t="s">
        <v>11156</v>
      </c>
      <c r="J2652" s="229" t="s">
        <v>17756</v>
      </c>
      <c r="K2652" s="224"/>
      <c r="L2652" s="231">
        <v>648182</v>
      </c>
    </row>
    <row r="2653" spans="1:12" ht="260.25">
      <c r="A2653" s="222">
        <v>2651</v>
      </c>
      <c r="B2653" s="223" t="s">
        <v>11157</v>
      </c>
      <c r="C2653" s="224"/>
      <c r="D2653" s="224">
        <v>78</v>
      </c>
      <c r="E2653" s="225">
        <v>12458</v>
      </c>
      <c r="F2653" s="232">
        <v>3422078</v>
      </c>
      <c r="G2653" s="227" t="s">
        <v>11158</v>
      </c>
      <c r="H2653" s="230" t="s">
        <v>11159</v>
      </c>
      <c r="I2653" s="233" t="s">
        <v>11160</v>
      </c>
      <c r="J2653" s="229" t="s">
        <v>17756</v>
      </c>
      <c r="K2653" s="230" t="s">
        <v>11161</v>
      </c>
      <c r="L2653" s="231" t="s">
        <v>11158</v>
      </c>
    </row>
    <row r="2654" spans="1:12" ht="272.25" thickBot="1">
      <c r="A2654" s="269">
        <v>2652</v>
      </c>
      <c r="B2654" s="270" t="s">
        <v>11162</v>
      </c>
      <c r="C2654" s="271"/>
      <c r="D2654" s="272">
        <f>2012-1926</f>
        <v>86</v>
      </c>
      <c r="E2654" s="273">
        <v>9820</v>
      </c>
      <c r="F2654" s="274">
        <v>7055157</v>
      </c>
      <c r="G2654" s="275" t="s">
        <v>11163</v>
      </c>
      <c r="H2654" s="276" t="s">
        <v>11164</v>
      </c>
      <c r="I2654" s="277" t="s">
        <v>11165</v>
      </c>
      <c r="J2654" s="229" t="s">
        <v>17756</v>
      </c>
      <c r="K2654" s="271" t="s">
        <v>11166</v>
      </c>
      <c r="L2654" s="278">
        <v>961944670</v>
      </c>
    </row>
  </sheetData>
  <mergeCells count="3">
    <mergeCell ref="A1:F1"/>
    <mergeCell ref="G1:I1"/>
    <mergeCell ref="J1:L1"/>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dimension ref="A1:S2653"/>
  <sheetViews>
    <sheetView tabSelected="1" topLeftCell="C40" zoomScale="90" zoomScaleNormal="90" workbookViewId="0">
      <selection activeCell="H52" sqref="H52"/>
    </sheetView>
  </sheetViews>
  <sheetFormatPr baseColWidth="10" defaultRowHeight="15"/>
  <cols>
    <col min="1" max="1" width="7.140625" style="48" customWidth="1"/>
    <col min="2" max="2" width="34.5703125" style="49" bestFit="1" customWidth="1"/>
    <col min="3" max="3" width="15.85546875" style="49" customWidth="1"/>
    <col min="4" max="4" width="13.85546875" style="49" customWidth="1"/>
    <col min="5" max="5" width="9.140625" style="48" customWidth="1"/>
    <col min="6" max="6" width="13.140625" style="49" customWidth="1"/>
    <col min="7" max="7" width="14.28515625" style="48" bestFit="1" customWidth="1"/>
    <col min="8" max="8" width="14.28515625" style="49" bestFit="1" customWidth="1"/>
    <col min="9" max="9" width="14.42578125" style="48" customWidth="1"/>
    <col min="10" max="11" width="6.140625" style="49" customWidth="1"/>
    <col min="12" max="12" width="10.28515625" style="49" customWidth="1"/>
    <col min="13" max="14" width="6.140625" style="49" customWidth="1"/>
    <col min="15" max="15" width="16.28515625" style="48" customWidth="1"/>
    <col min="16" max="16" width="15.85546875" style="50" customWidth="1"/>
    <col min="17" max="17" width="18.7109375" style="50" customWidth="1"/>
    <col min="18" max="18" width="12" style="50" customWidth="1"/>
    <col min="19" max="19" width="7.7109375" customWidth="1"/>
  </cols>
  <sheetData>
    <row r="1" spans="1:19" ht="24.75" customHeight="1">
      <c r="A1" s="110" t="s">
        <v>11167</v>
      </c>
      <c r="B1" s="111" t="s">
        <v>11168</v>
      </c>
      <c r="C1" s="112" t="s">
        <v>17659</v>
      </c>
      <c r="D1" s="111" t="s">
        <v>11169</v>
      </c>
      <c r="E1" s="113" t="s">
        <v>964</v>
      </c>
      <c r="F1" s="114" t="s">
        <v>11170</v>
      </c>
      <c r="G1" s="115" t="s">
        <v>11171</v>
      </c>
      <c r="H1" s="116" t="s">
        <v>11172</v>
      </c>
      <c r="I1" s="113" t="s">
        <v>11173</v>
      </c>
      <c r="J1" s="111" t="s">
        <v>11174</v>
      </c>
      <c r="K1" s="112" t="s">
        <v>11175</v>
      </c>
      <c r="L1" s="111" t="s">
        <v>67</v>
      </c>
      <c r="M1" s="112" t="s">
        <v>597</v>
      </c>
      <c r="N1" s="111" t="s">
        <v>11176</v>
      </c>
      <c r="O1" s="113" t="s">
        <v>11177</v>
      </c>
      <c r="P1" s="113" t="s">
        <v>11368</v>
      </c>
      <c r="Q1" s="113" t="s">
        <v>11369</v>
      </c>
      <c r="R1" s="113" t="s">
        <v>11370</v>
      </c>
      <c r="S1" s="117" t="s">
        <v>17665</v>
      </c>
    </row>
    <row r="2" spans="1:19" ht="29.25" customHeight="1">
      <c r="A2" s="118">
        <v>1</v>
      </c>
      <c r="B2" s="119" t="s">
        <v>976</v>
      </c>
      <c r="C2" s="119"/>
      <c r="D2" s="119"/>
      <c r="E2" s="120">
        <f>2012-1942</f>
        <v>70</v>
      </c>
      <c r="F2" s="121">
        <v>15519</v>
      </c>
      <c r="G2" s="122">
        <v>260856</v>
      </c>
      <c r="H2" s="119"/>
      <c r="I2" s="120" t="s">
        <v>977</v>
      </c>
      <c r="J2" s="119" t="s">
        <v>978</v>
      </c>
      <c r="K2" s="119" t="s">
        <v>979</v>
      </c>
      <c r="L2" s="119" t="s">
        <v>980</v>
      </c>
      <c r="M2" s="123" t="s">
        <v>3088</v>
      </c>
      <c r="N2" s="119"/>
      <c r="O2" s="120"/>
      <c r="P2" s="124" t="s">
        <v>6</v>
      </c>
      <c r="Q2" s="125"/>
      <c r="R2" s="125"/>
      <c r="S2" s="173"/>
    </row>
    <row r="3" spans="1:19" ht="29.25" customHeight="1">
      <c r="A3" s="118">
        <v>2</v>
      </c>
      <c r="B3" s="119" t="s">
        <v>981</v>
      </c>
      <c r="C3" s="119"/>
      <c r="D3" s="119"/>
      <c r="E3" s="120">
        <f>2012-1945</f>
        <v>67</v>
      </c>
      <c r="F3" s="121">
        <v>16788</v>
      </c>
      <c r="G3" s="122">
        <v>510660</v>
      </c>
      <c r="H3" s="119"/>
      <c r="I3" s="120"/>
      <c r="J3" s="119" t="s">
        <v>978</v>
      </c>
      <c r="K3" s="119" t="s">
        <v>979</v>
      </c>
      <c r="L3" s="119" t="s">
        <v>980</v>
      </c>
      <c r="M3" s="123" t="s">
        <v>3088</v>
      </c>
      <c r="N3" s="119"/>
      <c r="O3" s="120"/>
      <c r="P3" s="124" t="s">
        <v>6</v>
      </c>
      <c r="Q3" s="125"/>
      <c r="R3" s="125"/>
      <c r="S3" s="173"/>
    </row>
    <row r="4" spans="1:19" ht="29.25" customHeight="1">
      <c r="A4" s="118">
        <v>3</v>
      </c>
      <c r="B4" s="119" t="s">
        <v>982</v>
      </c>
      <c r="C4" s="119"/>
      <c r="D4" s="119" t="s">
        <v>515</v>
      </c>
      <c r="E4" s="120">
        <f>2012-1940</f>
        <v>72</v>
      </c>
      <c r="F4" s="121">
        <v>14928</v>
      </c>
      <c r="G4" s="122">
        <v>403310</v>
      </c>
      <c r="H4" s="119"/>
      <c r="I4" s="120" t="s">
        <v>983</v>
      </c>
      <c r="J4" s="119" t="s">
        <v>984</v>
      </c>
      <c r="K4" s="119" t="s">
        <v>985</v>
      </c>
      <c r="L4" s="119" t="s">
        <v>986</v>
      </c>
      <c r="M4" s="123" t="s">
        <v>11178</v>
      </c>
      <c r="N4" s="119" t="s">
        <v>987</v>
      </c>
      <c r="O4" s="120" t="s">
        <v>988</v>
      </c>
      <c r="P4" s="124" t="s">
        <v>6</v>
      </c>
      <c r="Q4" s="125"/>
      <c r="R4" s="125"/>
      <c r="S4" s="173"/>
    </row>
    <row r="5" spans="1:19" ht="29.25" customHeight="1">
      <c r="A5" s="118">
        <v>4</v>
      </c>
      <c r="B5" s="119" t="s">
        <v>989</v>
      </c>
      <c r="C5" s="119"/>
      <c r="D5" s="119"/>
      <c r="E5" s="120">
        <f>2012-1942</f>
        <v>70</v>
      </c>
      <c r="F5" s="121">
        <v>15513</v>
      </c>
      <c r="G5" s="122">
        <v>531273</v>
      </c>
      <c r="H5" s="119"/>
      <c r="I5" s="120"/>
      <c r="J5" s="119" t="s">
        <v>990</v>
      </c>
      <c r="K5" s="119" t="s">
        <v>991</v>
      </c>
      <c r="L5" s="119" t="s">
        <v>986</v>
      </c>
      <c r="M5" s="123" t="s">
        <v>11178</v>
      </c>
      <c r="N5" s="119"/>
      <c r="O5" s="120"/>
      <c r="P5" s="124" t="s">
        <v>6</v>
      </c>
      <c r="Q5" s="125"/>
      <c r="R5" s="125"/>
      <c r="S5" s="173"/>
    </row>
    <row r="6" spans="1:19" ht="29.25" customHeight="1">
      <c r="A6" s="195">
        <v>5</v>
      </c>
      <c r="B6" s="127" t="s">
        <v>992</v>
      </c>
      <c r="C6" s="127"/>
      <c r="D6" s="127"/>
      <c r="E6" s="128">
        <f>2012-1931</f>
        <v>81</v>
      </c>
      <c r="F6" s="129">
        <v>11410</v>
      </c>
      <c r="G6" s="130">
        <v>179362</v>
      </c>
      <c r="H6" s="127"/>
      <c r="I6" s="128" t="s">
        <v>993</v>
      </c>
      <c r="J6" s="127" t="s">
        <v>994</v>
      </c>
      <c r="K6" s="127" t="s">
        <v>995</v>
      </c>
      <c r="L6" s="127" t="s">
        <v>996</v>
      </c>
      <c r="M6" s="131" t="s">
        <v>385</v>
      </c>
      <c r="N6" s="127"/>
      <c r="O6" s="128"/>
      <c r="P6" s="132" t="s">
        <v>5</v>
      </c>
      <c r="Q6" s="133" t="s">
        <v>392</v>
      </c>
      <c r="R6" s="133" t="s">
        <v>11179</v>
      </c>
      <c r="S6" s="126"/>
    </row>
    <row r="7" spans="1:19" ht="29.25" customHeight="1">
      <c r="A7" s="118">
        <v>6</v>
      </c>
      <c r="B7" s="119" t="s">
        <v>997</v>
      </c>
      <c r="C7" s="134"/>
      <c r="D7" s="119" t="s">
        <v>998</v>
      </c>
      <c r="E7" s="120">
        <f>2012-1933</f>
        <v>79</v>
      </c>
      <c r="F7" s="121">
        <v>12060</v>
      </c>
      <c r="G7" s="135">
        <v>206751</v>
      </c>
      <c r="H7" s="134">
        <v>202751</v>
      </c>
      <c r="I7" s="120" t="s">
        <v>993</v>
      </c>
      <c r="J7" s="119" t="s">
        <v>994</v>
      </c>
      <c r="K7" s="119" t="s">
        <v>995</v>
      </c>
      <c r="L7" s="119" t="s">
        <v>996</v>
      </c>
      <c r="M7" s="123" t="s">
        <v>385</v>
      </c>
      <c r="N7" s="119"/>
      <c r="O7" s="120"/>
      <c r="P7" s="124" t="s">
        <v>6</v>
      </c>
      <c r="Q7" s="125"/>
      <c r="R7" s="125"/>
      <c r="S7" s="173"/>
    </row>
    <row r="8" spans="1:19" ht="29.25" customHeight="1">
      <c r="A8" s="118">
        <v>7</v>
      </c>
      <c r="B8" s="119" t="s">
        <v>999</v>
      </c>
      <c r="C8" s="119"/>
      <c r="D8" s="119"/>
      <c r="E8" s="120">
        <f>2012-1943</f>
        <v>69</v>
      </c>
      <c r="F8" s="121">
        <v>15867</v>
      </c>
      <c r="G8" s="135">
        <v>506657</v>
      </c>
      <c r="H8" s="119"/>
      <c r="I8" s="120" t="s">
        <v>1000</v>
      </c>
      <c r="J8" s="119" t="s">
        <v>1001</v>
      </c>
      <c r="K8" s="119" t="s">
        <v>1002</v>
      </c>
      <c r="L8" s="119" t="s">
        <v>996</v>
      </c>
      <c r="M8" s="123" t="s">
        <v>11180</v>
      </c>
      <c r="N8" s="119" t="s">
        <v>1003</v>
      </c>
      <c r="O8" s="120" t="s">
        <v>1004</v>
      </c>
      <c r="P8" s="124" t="s">
        <v>6</v>
      </c>
      <c r="Q8" s="125"/>
      <c r="R8" s="125"/>
      <c r="S8" s="173"/>
    </row>
    <row r="9" spans="1:19" ht="29.25" customHeight="1">
      <c r="A9" s="118">
        <v>8</v>
      </c>
      <c r="B9" s="119" t="s">
        <v>1005</v>
      </c>
      <c r="C9" s="119"/>
      <c r="D9" s="119"/>
      <c r="E9" s="120">
        <f>2012-1933</f>
        <v>79</v>
      </c>
      <c r="F9" s="121">
        <v>12262</v>
      </c>
      <c r="G9" s="135">
        <v>550308</v>
      </c>
      <c r="H9" s="119"/>
      <c r="I9" s="120" t="s">
        <v>1006</v>
      </c>
      <c r="J9" s="119" t="s">
        <v>1007</v>
      </c>
      <c r="K9" s="119" t="s">
        <v>1008</v>
      </c>
      <c r="L9" s="119" t="s">
        <v>996</v>
      </c>
      <c r="M9" s="123" t="s">
        <v>11180</v>
      </c>
      <c r="N9" s="119"/>
      <c r="O9" s="120"/>
      <c r="P9" s="124" t="s">
        <v>6</v>
      </c>
      <c r="Q9" s="125"/>
      <c r="R9" s="125"/>
      <c r="S9" s="173"/>
    </row>
    <row r="10" spans="1:19" ht="29.25" customHeight="1">
      <c r="A10" s="195">
        <v>9</v>
      </c>
      <c r="B10" s="127" t="s">
        <v>1009</v>
      </c>
      <c r="C10" s="127"/>
      <c r="D10" s="127"/>
      <c r="E10" s="128">
        <f>2012-1944</f>
        <v>68</v>
      </c>
      <c r="F10" s="129">
        <v>16408</v>
      </c>
      <c r="G10" s="136">
        <v>1328227</v>
      </c>
      <c r="H10" s="127"/>
      <c r="I10" s="128" t="s">
        <v>1010</v>
      </c>
      <c r="J10" s="127" t="s">
        <v>1011</v>
      </c>
      <c r="K10" s="127" t="s">
        <v>1012</v>
      </c>
      <c r="L10" s="127" t="s">
        <v>996</v>
      </c>
      <c r="M10" s="131" t="s">
        <v>385</v>
      </c>
      <c r="N10" s="127" t="s">
        <v>1013</v>
      </c>
      <c r="O10" s="128" t="s">
        <v>1014</v>
      </c>
      <c r="P10" s="132" t="s">
        <v>5</v>
      </c>
      <c r="Q10" s="133" t="s">
        <v>82</v>
      </c>
      <c r="R10" s="133" t="s">
        <v>82</v>
      </c>
      <c r="S10" s="126"/>
    </row>
    <row r="11" spans="1:19" ht="29.25" customHeight="1">
      <c r="A11" s="118">
        <v>10</v>
      </c>
      <c r="B11" s="119" t="s">
        <v>1015</v>
      </c>
      <c r="C11" s="119"/>
      <c r="D11" s="119"/>
      <c r="E11" s="120">
        <f>2012-1933</f>
        <v>79</v>
      </c>
      <c r="F11" s="121">
        <v>12381</v>
      </c>
      <c r="G11" s="122">
        <v>4172705</v>
      </c>
      <c r="H11" s="119"/>
      <c r="I11" s="120">
        <v>21642645</v>
      </c>
      <c r="J11" s="119" t="s">
        <v>1016</v>
      </c>
      <c r="K11" s="119" t="s">
        <v>1017</v>
      </c>
      <c r="L11" s="119" t="s">
        <v>996</v>
      </c>
      <c r="M11" s="123" t="s">
        <v>385</v>
      </c>
      <c r="N11" s="119" t="s">
        <v>1018</v>
      </c>
      <c r="O11" s="120">
        <v>981656422</v>
      </c>
      <c r="P11" s="124" t="s">
        <v>6</v>
      </c>
      <c r="Q11" s="125"/>
      <c r="R11" s="125"/>
      <c r="S11" s="173"/>
    </row>
    <row r="12" spans="1:19" ht="29.25" customHeight="1">
      <c r="A12" s="195">
        <v>11</v>
      </c>
      <c r="B12" s="127" t="s">
        <v>1019</v>
      </c>
      <c r="C12" s="127"/>
      <c r="D12" s="127"/>
      <c r="E12" s="128">
        <f>2012-1929</f>
        <v>83</v>
      </c>
      <c r="F12" s="129">
        <v>10782</v>
      </c>
      <c r="G12" s="128">
        <v>4616020</v>
      </c>
      <c r="H12" s="127"/>
      <c r="I12" s="128" t="s">
        <v>1020</v>
      </c>
      <c r="J12" s="127" t="s">
        <v>1021</v>
      </c>
      <c r="K12" s="127" t="s">
        <v>1022</v>
      </c>
      <c r="L12" s="127" t="s">
        <v>996</v>
      </c>
      <c r="M12" s="131" t="s">
        <v>385</v>
      </c>
      <c r="N12" s="127"/>
      <c r="O12" s="128"/>
      <c r="P12" s="132" t="s">
        <v>5</v>
      </c>
      <c r="Q12" s="133" t="s">
        <v>392</v>
      </c>
      <c r="R12" s="133" t="s">
        <v>11181</v>
      </c>
      <c r="S12" s="126"/>
    </row>
    <row r="13" spans="1:19" ht="29.25" customHeight="1">
      <c r="A13" s="118">
        <v>12</v>
      </c>
      <c r="B13" s="119" t="s">
        <v>1023</v>
      </c>
      <c r="C13" s="119"/>
      <c r="D13" s="119"/>
      <c r="E13" s="120">
        <f>2012-1946</f>
        <v>66</v>
      </c>
      <c r="F13" s="121">
        <v>17094</v>
      </c>
      <c r="G13" s="122">
        <v>369257</v>
      </c>
      <c r="H13" s="119"/>
      <c r="I13" s="120" t="s">
        <v>1024</v>
      </c>
      <c r="J13" s="119" t="s">
        <v>1025</v>
      </c>
      <c r="K13" s="119" t="s">
        <v>1026</v>
      </c>
      <c r="L13" s="119" t="s">
        <v>1027</v>
      </c>
      <c r="M13" s="123" t="s">
        <v>11180</v>
      </c>
      <c r="N13" s="119"/>
      <c r="O13" s="120"/>
      <c r="P13" s="124" t="s">
        <v>6</v>
      </c>
      <c r="Q13" s="125"/>
      <c r="R13" s="125"/>
      <c r="S13" s="173"/>
    </row>
    <row r="14" spans="1:19" ht="29.25" customHeight="1">
      <c r="A14" s="118">
        <v>13</v>
      </c>
      <c r="B14" s="119" t="s">
        <v>1028</v>
      </c>
      <c r="C14" s="119"/>
      <c r="D14" s="119"/>
      <c r="E14" s="120">
        <f>2012-1946</f>
        <v>66</v>
      </c>
      <c r="F14" s="121">
        <v>16836</v>
      </c>
      <c r="G14" s="135">
        <v>151439</v>
      </c>
      <c r="H14" s="119"/>
      <c r="I14" s="120" t="s">
        <v>1029</v>
      </c>
      <c r="J14" s="119" t="s">
        <v>1030</v>
      </c>
      <c r="K14" s="119" t="s">
        <v>1031</v>
      </c>
      <c r="L14" s="119" t="s">
        <v>1032</v>
      </c>
      <c r="M14" s="123" t="s">
        <v>3088</v>
      </c>
      <c r="N14" s="119" t="s">
        <v>1033</v>
      </c>
      <c r="O14" s="120" t="s">
        <v>1034</v>
      </c>
      <c r="P14" s="124" t="s">
        <v>6</v>
      </c>
      <c r="Q14" s="125"/>
      <c r="R14" s="125"/>
      <c r="S14" s="173"/>
    </row>
    <row r="15" spans="1:19" ht="29.25" customHeight="1">
      <c r="A15" s="118">
        <v>14</v>
      </c>
      <c r="B15" s="119" t="s">
        <v>1035</v>
      </c>
      <c r="C15" s="119"/>
      <c r="D15" s="119"/>
      <c r="E15" s="120">
        <f>2012-1930</f>
        <v>82</v>
      </c>
      <c r="F15" s="121">
        <v>11157</v>
      </c>
      <c r="G15" s="135">
        <v>157439</v>
      </c>
      <c r="H15" s="119">
        <v>157434</v>
      </c>
      <c r="I15" s="120" t="s">
        <v>1036</v>
      </c>
      <c r="J15" s="119" t="s">
        <v>1037</v>
      </c>
      <c r="K15" s="119" t="s">
        <v>1038</v>
      </c>
      <c r="L15" s="119" t="s">
        <v>1032</v>
      </c>
      <c r="M15" s="123" t="s">
        <v>3088</v>
      </c>
      <c r="N15" s="119" t="s">
        <v>1039</v>
      </c>
      <c r="O15" s="120" t="s">
        <v>1040</v>
      </c>
      <c r="P15" s="124" t="s">
        <v>6</v>
      </c>
      <c r="Q15" s="125"/>
      <c r="R15" s="125"/>
      <c r="S15" s="173"/>
    </row>
    <row r="16" spans="1:19" ht="29.25" customHeight="1">
      <c r="A16" s="118">
        <v>15</v>
      </c>
      <c r="B16" s="119" t="s">
        <v>1041</v>
      </c>
      <c r="C16" s="119"/>
      <c r="D16" s="119"/>
      <c r="E16" s="120">
        <f>2012-1916</f>
        <v>96</v>
      </c>
      <c r="F16" s="121">
        <v>6042</v>
      </c>
      <c r="G16" s="135">
        <v>188058</v>
      </c>
      <c r="H16" s="119"/>
      <c r="I16" s="120" t="s">
        <v>1042</v>
      </c>
      <c r="J16" s="119" t="s">
        <v>1043</v>
      </c>
      <c r="K16" s="119" t="s">
        <v>1044</v>
      </c>
      <c r="L16" s="119" t="s">
        <v>1032</v>
      </c>
      <c r="M16" s="123" t="s">
        <v>3088</v>
      </c>
      <c r="N16" s="119"/>
      <c r="O16" s="120"/>
      <c r="P16" s="124" t="s">
        <v>6</v>
      </c>
      <c r="Q16" s="125"/>
      <c r="R16" s="125"/>
      <c r="S16" s="173"/>
    </row>
    <row r="17" spans="1:19" ht="29.25" customHeight="1">
      <c r="A17" s="118">
        <v>16</v>
      </c>
      <c r="B17" s="119" t="s">
        <v>1045</v>
      </c>
      <c r="C17" s="119"/>
      <c r="D17" s="119"/>
      <c r="E17" s="120">
        <f>2012-1943</f>
        <v>69</v>
      </c>
      <c r="F17" s="121">
        <v>15951</v>
      </c>
      <c r="G17" s="122">
        <v>282452</v>
      </c>
      <c r="H17" s="119"/>
      <c r="I17" s="120" t="s">
        <v>1046</v>
      </c>
      <c r="J17" s="119" t="s">
        <v>1047</v>
      </c>
      <c r="K17" s="119" t="s">
        <v>1048</v>
      </c>
      <c r="L17" s="119" t="s">
        <v>1032</v>
      </c>
      <c r="M17" s="123" t="s">
        <v>3088</v>
      </c>
      <c r="N17" s="119" t="s">
        <v>1049</v>
      </c>
      <c r="O17" s="120" t="s">
        <v>1050</v>
      </c>
      <c r="P17" s="124" t="s">
        <v>6</v>
      </c>
      <c r="Q17" s="125"/>
      <c r="R17" s="125"/>
      <c r="S17" s="173"/>
    </row>
    <row r="18" spans="1:19" ht="29.25" customHeight="1">
      <c r="A18" s="118">
        <v>17</v>
      </c>
      <c r="B18" s="119" t="s">
        <v>1051</v>
      </c>
      <c r="C18" s="119"/>
      <c r="D18" s="119"/>
      <c r="E18" s="120">
        <f>2012-1941</f>
        <v>71</v>
      </c>
      <c r="F18" s="121">
        <v>15077</v>
      </c>
      <c r="G18" s="122">
        <v>283220</v>
      </c>
      <c r="H18" s="119"/>
      <c r="I18" s="120">
        <v>653822</v>
      </c>
      <c r="J18" s="119" t="s">
        <v>1052</v>
      </c>
      <c r="K18" s="119" t="s">
        <v>1053</v>
      </c>
      <c r="L18" s="119" t="s">
        <v>1032</v>
      </c>
      <c r="M18" s="123" t="s">
        <v>3088</v>
      </c>
      <c r="N18" s="119" t="s">
        <v>1054</v>
      </c>
      <c r="O18" s="120">
        <v>21650337</v>
      </c>
      <c r="P18" s="124" t="s">
        <v>6</v>
      </c>
      <c r="Q18" s="125"/>
      <c r="R18" s="125"/>
      <c r="S18" s="173"/>
    </row>
    <row r="19" spans="1:19" ht="29.25" customHeight="1">
      <c r="A19" s="118">
        <v>18</v>
      </c>
      <c r="B19" s="119" t="s">
        <v>1055</v>
      </c>
      <c r="C19" s="119"/>
      <c r="D19" s="119" t="s">
        <v>1056</v>
      </c>
      <c r="E19" s="120">
        <f>2012-1940</f>
        <v>72</v>
      </c>
      <c r="F19" s="121">
        <v>14955</v>
      </c>
      <c r="G19" s="122">
        <v>286939</v>
      </c>
      <c r="H19" s="119"/>
      <c r="I19" s="120" t="s">
        <v>1057</v>
      </c>
      <c r="J19" s="119" t="s">
        <v>1058</v>
      </c>
      <c r="K19" s="119" t="s">
        <v>1059</v>
      </c>
      <c r="L19" s="119" t="s">
        <v>1032</v>
      </c>
      <c r="M19" s="123" t="s">
        <v>3088</v>
      </c>
      <c r="N19" s="119" t="s">
        <v>1060</v>
      </c>
      <c r="O19" s="120" t="s">
        <v>1061</v>
      </c>
      <c r="P19" s="124" t="s">
        <v>6</v>
      </c>
      <c r="Q19" s="125"/>
      <c r="R19" s="125"/>
      <c r="S19" s="173"/>
    </row>
    <row r="20" spans="1:19" ht="29.25" customHeight="1">
      <c r="A20" s="118">
        <v>19</v>
      </c>
      <c r="B20" s="119" t="s">
        <v>1062</v>
      </c>
      <c r="C20" s="119"/>
      <c r="D20" s="119" t="s">
        <v>1063</v>
      </c>
      <c r="E20" s="120">
        <f>2012-1945</f>
        <v>67</v>
      </c>
      <c r="F20" s="121">
        <v>16607</v>
      </c>
      <c r="G20" s="122">
        <v>428974</v>
      </c>
      <c r="H20" s="119"/>
      <c r="I20" s="120" t="s">
        <v>1064</v>
      </c>
      <c r="J20" s="119" t="s">
        <v>1065</v>
      </c>
      <c r="K20" s="119" t="s">
        <v>1066</v>
      </c>
      <c r="L20" s="119" t="s">
        <v>1032</v>
      </c>
      <c r="M20" s="123" t="s">
        <v>3088</v>
      </c>
      <c r="N20" s="119" t="s">
        <v>1067</v>
      </c>
      <c r="O20" s="120" t="s">
        <v>1068</v>
      </c>
      <c r="P20" s="124" t="s">
        <v>6</v>
      </c>
      <c r="Q20" s="125"/>
      <c r="R20" s="125"/>
      <c r="S20" s="173"/>
    </row>
    <row r="21" spans="1:19" ht="29.25" customHeight="1">
      <c r="A21" s="118">
        <v>20</v>
      </c>
      <c r="B21" s="119" t="s">
        <v>1069</v>
      </c>
      <c r="C21" s="119"/>
      <c r="D21" s="119" t="s">
        <v>612</v>
      </c>
      <c r="E21" s="120">
        <f>2012-1946</f>
        <v>66</v>
      </c>
      <c r="F21" s="121">
        <v>17162</v>
      </c>
      <c r="G21" s="122">
        <v>501755</v>
      </c>
      <c r="H21" s="119"/>
      <c r="I21" s="120">
        <v>984741161</v>
      </c>
      <c r="J21" s="119" t="s">
        <v>1070</v>
      </c>
      <c r="K21" s="119" t="s">
        <v>1071</v>
      </c>
      <c r="L21" s="119" t="s">
        <v>1032</v>
      </c>
      <c r="M21" s="123" t="s">
        <v>3088</v>
      </c>
      <c r="N21" s="119" t="s">
        <v>1072</v>
      </c>
      <c r="O21" s="120">
        <v>640319</v>
      </c>
      <c r="P21" s="124" t="s">
        <v>6</v>
      </c>
      <c r="Q21" s="125"/>
      <c r="R21" s="125"/>
      <c r="S21" s="173"/>
    </row>
    <row r="22" spans="1:19" ht="29.25" customHeight="1">
      <c r="A22" s="118">
        <v>21</v>
      </c>
      <c r="B22" s="119" t="s">
        <v>1073</v>
      </c>
      <c r="C22" s="119"/>
      <c r="D22" s="119"/>
      <c r="E22" s="120">
        <f>2012-1938</f>
        <v>74</v>
      </c>
      <c r="F22" s="121">
        <v>13912</v>
      </c>
      <c r="G22" s="122">
        <v>1242125</v>
      </c>
      <c r="H22" s="119"/>
      <c r="I22" s="120"/>
      <c r="J22" s="119" t="s">
        <v>1074</v>
      </c>
      <c r="K22" s="119" t="s">
        <v>1075</v>
      </c>
      <c r="L22" s="119" t="s">
        <v>1032</v>
      </c>
      <c r="M22" s="123" t="s">
        <v>3088</v>
      </c>
      <c r="N22" s="119" t="s">
        <v>1076</v>
      </c>
      <c r="O22" s="120" t="s">
        <v>1077</v>
      </c>
      <c r="P22" s="124" t="s">
        <v>6</v>
      </c>
      <c r="Q22" s="125"/>
      <c r="R22" s="125"/>
      <c r="S22" s="173"/>
    </row>
    <row r="23" spans="1:19" ht="29.25" customHeight="1">
      <c r="A23" s="118">
        <v>22</v>
      </c>
      <c r="B23" s="119" t="s">
        <v>1078</v>
      </c>
      <c r="C23" s="119"/>
      <c r="D23" s="119"/>
      <c r="E23" s="120">
        <f>2012-1944</f>
        <v>68</v>
      </c>
      <c r="F23" s="121">
        <v>16319</v>
      </c>
      <c r="G23" s="122">
        <v>1371784</v>
      </c>
      <c r="H23" s="119"/>
      <c r="I23" s="120"/>
      <c r="J23" s="119" t="s">
        <v>1079</v>
      </c>
      <c r="K23" s="119" t="s">
        <v>1080</v>
      </c>
      <c r="L23" s="119" t="s">
        <v>1032</v>
      </c>
      <c r="M23" s="123" t="s">
        <v>3088</v>
      </c>
      <c r="N23" s="119"/>
      <c r="O23" s="120"/>
      <c r="P23" s="124" t="s">
        <v>6</v>
      </c>
      <c r="Q23" s="125"/>
      <c r="R23" s="125"/>
      <c r="S23" s="173"/>
    </row>
    <row r="24" spans="1:19" ht="29.25" customHeight="1">
      <c r="A24" s="118">
        <v>23</v>
      </c>
      <c r="B24" s="119" t="s">
        <v>1081</v>
      </c>
      <c r="C24" s="119"/>
      <c r="D24" s="119"/>
      <c r="E24" s="120">
        <f>2012-1937</f>
        <v>75</v>
      </c>
      <c r="F24" s="121">
        <v>13860</v>
      </c>
      <c r="G24" s="122">
        <v>2111118</v>
      </c>
      <c r="H24" s="119"/>
      <c r="I24" s="120"/>
      <c r="J24" s="119" t="s">
        <v>1079</v>
      </c>
      <c r="K24" s="119" t="s">
        <v>1080</v>
      </c>
      <c r="L24" s="119" t="s">
        <v>1032</v>
      </c>
      <c r="M24" s="123" t="s">
        <v>3088</v>
      </c>
      <c r="N24" s="119"/>
      <c r="O24" s="120"/>
      <c r="P24" s="124" t="s">
        <v>6</v>
      </c>
      <c r="Q24" s="125"/>
      <c r="R24" s="125"/>
      <c r="S24" s="173"/>
    </row>
    <row r="25" spans="1:19" ht="29.25" customHeight="1">
      <c r="A25" s="118">
        <v>24</v>
      </c>
      <c r="B25" s="119" t="s">
        <v>1082</v>
      </c>
      <c r="C25" s="119"/>
      <c r="D25" s="119" t="s">
        <v>578</v>
      </c>
      <c r="E25" s="120">
        <f>2012-1943</f>
        <v>69</v>
      </c>
      <c r="F25" s="121">
        <v>16029</v>
      </c>
      <c r="G25" s="122">
        <v>3323578</v>
      </c>
      <c r="H25" s="119"/>
      <c r="I25" s="120" t="s">
        <v>1083</v>
      </c>
      <c r="J25" s="119" t="s">
        <v>1084</v>
      </c>
      <c r="K25" s="119" t="s">
        <v>1085</v>
      </c>
      <c r="L25" s="119" t="s">
        <v>1032</v>
      </c>
      <c r="M25" s="123" t="s">
        <v>3088</v>
      </c>
      <c r="N25" s="119" t="s">
        <v>1086</v>
      </c>
      <c r="O25" s="120" t="s">
        <v>1083</v>
      </c>
      <c r="P25" s="124" t="s">
        <v>6</v>
      </c>
      <c r="Q25" s="125"/>
      <c r="R25" s="125"/>
      <c r="S25" s="173"/>
    </row>
    <row r="26" spans="1:19" ht="29.25" customHeight="1">
      <c r="A26" s="118">
        <v>25</v>
      </c>
      <c r="B26" s="119" t="s">
        <v>1087</v>
      </c>
      <c r="C26" s="119"/>
      <c r="D26" s="119" t="s">
        <v>1088</v>
      </c>
      <c r="E26" s="120">
        <f>2012-1925</f>
        <v>87</v>
      </c>
      <c r="F26" s="121">
        <v>9440</v>
      </c>
      <c r="G26" s="122">
        <v>3341161</v>
      </c>
      <c r="H26" s="119"/>
      <c r="I26" s="120" t="s">
        <v>1089</v>
      </c>
      <c r="J26" s="119" t="s">
        <v>1090</v>
      </c>
      <c r="K26" s="119" t="s">
        <v>1091</v>
      </c>
      <c r="L26" s="119" t="s">
        <v>1032</v>
      </c>
      <c r="M26" s="123" t="s">
        <v>3088</v>
      </c>
      <c r="N26" s="119" t="s">
        <v>1092</v>
      </c>
      <c r="O26" s="120" t="s">
        <v>1089</v>
      </c>
      <c r="P26" s="124" t="s">
        <v>6</v>
      </c>
      <c r="Q26" s="125"/>
      <c r="R26" s="125"/>
      <c r="S26" s="173"/>
    </row>
    <row r="27" spans="1:19" ht="29.25" customHeight="1">
      <c r="A27" s="195">
        <v>26</v>
      </c>
      <c r="B27" s="127" t="s">
        <v>1093</v>
      </c>
      <c r="C27" s="127"/>
      <c r="D27" s="127" t="s">
        <v>73</v>
      </c>
      <c r="E27" s="128">
        <f>2012-1933</f>
        <v>79</v>
      </c>
      <c r="F27" s="129">
        <v>12174</v>
      </c>
      <c r="G27" s="136">
        <v>4257363</v>
      </c>
      <c r="H27" s="127"/>
      <c r="I27" s="128" t="s">
        <v>1094</v>
      </c>
      <c r="J27" s="127" t="s">
        <v>1095</v>
      </c>
      <c r="K27" s="127" t="s">
        <v>1096</v>
      </c>
      <c r="L27" s="127" t="s">
        <v>1032</v>
      </c>
      <c r="M27" s="131" t="s">
        <v>11182</v>
      </c>
      <c r="N27" s="127" t="s">
        <v>1097</v>
      </c>
      <c r="O27" s="128" t="s">
        <v>1098</v>
      </c>
      <c r="P27" s="132" t="s">
        <v>5</v>
      </c>
      <c r="Q27" s="133" t="s">
        <v>82</v>
      </c>
      <c r="R27" s="133" t="s">
        <v>82</v>
      </c>
      <c r="S27" s="126"/>
    </row>
    <row r="28" spans="1:19" ht="29.25" customHeight="1">
      <c r="A28" s="118">
        <v>27</v>
      </c>
      <c r="B28" s="119" t="s">
        <v>1099</v>
      </c>
      <c r="C28" s="137"/>
      <c r="D28" s="119"/>
      <c r="E28" s="120">
        <f>2012-1943</f>
        <v>69</v>
      </c>
      <c r="F28" s="121">
        <v>15931</v>
      </c>
      <c r="G28" s="122">
        <v>7599952</v>
      </c>
      <c r="H28" s="137">
        <v>759952</v>
      </c>
      <c r="I28" s="120" t="s">
        <v>1100</v>
      </c>
      <c r="J28" s="119" t="s">
        <v>1101</v>
      </c>
      <c r="K28" s="119" t="s">
        <v>1102</v>
      </c>
      <c r="L28" s="119" t="s">
        <v>1032</v>
      </c>
      <c r="M28" s="123" t="s">
        <v>11182</v>
      </c>
      <c r="N28" s="119" t="s">
        <v>1072</v>
      </c>
      <c r="O28" s="120" t="s">
        <v>1103</v>
      </c>
      <c r="P28" s="124" t="s">
        <v>6</v>
      </c>
      <c r="Q28" s="125"/>
      <c r="R28" s="125"/>
      <c r="S28" s="173"/>
    </row>
    <row r="29" spans="1:19" ht="29.25" customHeight="1">
      <c r="A29" s="118">
        <v>28</v>
      </c>
      <c r="B29" s="119" t="s">
        <v>1104</v>
      </c>
      <c r="C29" s="119"/>
      <c r="D29" s="119"/>
      <c r="E29" s="120">
        <f>2012-1943</f>
        <v>69</v>
      </c>
      <c r="F29" s="121">
        <v>15886</v>
      </c>
      <c r="G29" s="120">
        <v>282862</v>
      </c>
      <c r="H29" s="119"/>
      <c r="I29" s="120"/>
      <c r="J29" s="119" t="s">
        <v>1105</v>
      </c>
      <c r="K29" s="119" t="s">
        <v>1106</v>
      </c>
      <c r="L29" s="119" t="s">
        <v>1107</v>
      </c>
      <c r="M29" s="123" t="s">
        <v>3088</v>
      </c>
      <c r="N29" s="119"/>
      <c r="O29" s="120"/>
      <c r="P29" s="124" t="s">
        <v>6</v>
      </c>
      <c r="Q29" s="125"/>
      <c r="R29" s="125"/>
      <c r="S29" s="173"/>
    </row>
    <row r="30" spans="1:19" ht="29.25" customHeight="1">
      <c r="A30" s="118">
        <v>29</v>
      </c>
      <c r="B30" s="119" t="s">
        <v>1108</v>
      </c>
      <c r="C30" s="119"/>
      <c r="D30" s="119"/>
      <c r="E30" s="120">
        <f>2012-1940</f>
        <v>72</v>
      </c>
      <c r="F30" s="121">
        <v>14674</v>
      </c>
      <c r="G30" s="120">
        <v>334780</v>
      </c>
      <c r="H30" s="119"/>
      <c r="I30" s="120"/>
      <c r="J30" s="119" t="s">
        <v>1109</v>
      </c>
      <c r="K30" s="119" t="s">
        <v>1106</v>
      </c>
      <c r="L30" s="119" t="s">
        <v>1107</v>
      </c>
      <c r="M30" s="123" t="s">
        <v>3088</v>
      </c>
      <c r="N30" s="119"/>
      <c r="O30" s="120"/>
      <c r="P30" s="124" t="s">
        <v>6</v>
      </c>
      <c r="Q30" s="125"/>
      <c r="R30" s="125"/>
      <c r="S30" s="173"/>
    </row>
    <row r="31" spans="1:19" ht="29.25" customHeight="1">
      <c r="A31" s="118">
        <v>30</v>
      </c>
      <c r="B31" s="119" t="s">
        <v>1110</v>
      </c>
      <c r="C31" s="119"/>
      <c r="D31" s="119"/>
      <c r="E31" s="120">
        <f>2012-1935</f>
        <v>77</v>
      </c>
      <c r="F31" s="121">
        <v>13064</v>
      </c>
      <c r="G31" s="120">
        <v>3724677</v>
      </c>
      <c r="H31" s="119"/>
      <c r="I31" s="120"/>
      <c r="J31" s="119" t="s">
        <v>1111</v>
      </c>
      <c r="K31" s="119" t="s">
        <v>1106</v>
      </c>
      <c r="L31" s="119" t="s">
        <v>1107</v>
      </c>
      <c r="M31" s="123" t="s">
        <v>3088</v>
      </c>
      <c r="N31" s="119"/>
      <c r="O31" s="120"/>
      <c r="P31" s="124" t="s">
        <v>6</v>
      </c>
      <c r="Q31" s="125"/>
      <c r="R31" s="125"/>
      <c r="S31" s="173"/>
    </row>
    <row r="32" spans="1:19" ht="29.25" customHeight="1">
      <c r="A32" s="118">
        <v>31</v>
      </c>
      <c r="B32" s="119" t="s">
        <v>1112</v>
      </c>
      <c r="C32" s="119" t="s">
        <v>11183</v>
      </c>
      <c r="D32" s="119"/>
      <c r="E32" s="120">
        <f>2012-1939</f>
        <v>73</v>
      </c>
      <c r="F32" s="121">
        <v>14465</v>
      </c>
      <c r="G32" s="122">
        <v>714864</v>
      </c>
      <c r="H32" s="119"/>
      <c r="I32" s="120" t="s">
        <v>1113</v>
      </c>
      <c r="J32" s="119" t="s">
        <v>1114</v>
      </c>
      <c r="K32" s="119" t="s">
        <v>1115</v>
      </c>
      <c r="L32" s="119" t="s">
        <v>1116</v>
      </c>
      <c r="M32" s="123" t="s">
        <v>3088</v>
      </c>
      <c r="N32" s="119" t="s">
        <v>1117</v>
      </c>
      <c r="O32" s="120" t="s">
        <v>1118</v>
      </c>
      <c r="P32" s="124" t="s">
        <v>6</v>
      </c>
      <c r="Q32" s="125"/>
      <c r="R32" s="125"/>
      <c r="S32" s="173"/>
    </row>
    <row r="33" spans="1:19" ht="29.25" customHeight="1">
      <c r="A33" s="118">
        <v>32</v>
      </c>
      <c r="B33" s="119" t="s">
        <v>1119</v>
      </c>
      <c r="C33" s="119" t="s">
        <v>11184</v>
      </c>
      <c r="D33" s="119" t="s">
        <v>1120</v>
      </c>
      <c r="E33" s="120">
        <f>2012-1931</f>
        <v>81</v>
      </c>
      <c r="F33" s="121">
        <v>11421</v>
      </c>
      <c r="G33" s="122">
        <v>86883</v>
      </c>
      <c r="H33" s="119"/>
      <c r="I33" s="120" t="s">
        <v>1121</v>
      </c>
      <c r="J33" s="119" t="s">
        <v>1122</v>
      </c>
      <c r="K33" s="119" t="s">
        <v>1123</v>
      </c>
      <c r="L33" s="119" t="s">
        <v>1124</v>
      </c>
      <c r="M33" s="123" t="s">
        <v>6989</v>
      </c>
      <c r="N33" s="119"/>
      <c r="O33" s="120"/>
      <c r="P33" s="124" t="s">
        <v>6</v>
      </c>
      <c r="Q33" s="125"/>
      <c r="R33" s="125"/>
      <c r="S33" s="173"/>
    </row>
    <row r="34" spans="1:19" ht="29.25" customHeight="1">
      <c r="A34" s="118">
        <v>33</v>
      </c>
      <c r="B34" s="119" t="s">
        <v>1125</v>
      </c>
      <c r="C34" s="119"/>
      <c r="D34" s="119" t="s">
        <v>1126</v>
      </c>
      <c r="E34" s="120">
        <f>2012-1943</f>
        <v>69</v>
      </c>
      <c r="F34" s="121">
        <v>15760</v>
      </c>
      <c r="G34" s="122">
        <v>265553</v>
      </c>
      <c r="H34" s="119"/>
      <c r="I34" s="120" t="s">
        <v>1127</v>
      </c>
      <c r="J34" s="119" t="s">
        <v>1124</v>
      </c>
      <c r="K34" s="119" t="s">
        <v>1128</v>
      </c>
      <c r="L34" s="119" t="s">
        <v>1124</v>
      </c>
      <c r="M34" s="123" t="s">
        <v>3088</v>
      </c>
      <c r="N34" s="119"/>
      <c r="O34" s="120"/>
      <c r="P34" s="124" t="s">
        <v>6</v>
      </c>
      <c r="Q34" s="125"/>
      <c r="R34" s="125"/>
      <c r="S34" s="173"/>
    </row>
    <row r="35" spans="1:19" ht="29.25" customHeight="1">
      <c r="A35" s="118">
        <v>34</v>
      </c>
      <c r="B35" s="119" t="s">
        <v>1129</v>
      </c>
      <c r="C35" s="119"/>
      <c r="D35" s="119" t="s">
        <v>1130</v>
      </c>
      <c r="E35" s="120">
        <f>2012-1934</f>
        <v>78</v>
      </c>
      <c r="F35" s="121">
        <v>12734</v>
      </c>
      <c r="G35" s="122">
        <v>271037</v>
      </c>
      <c r="H35" s="119"/>
      <c r="I35" s="120" t="s">
        <v>1131</v>
      </c>
      <c r="J35" s="119" t="s">
        <v>1132</v>
      </c>
      <c r="K35" s="119" t="s">
        <v>1123</v>
      </c>
      <c r="L35" s="119" t="s">
        <v>1124</v>
      </c>
      <c r="M35" s="123" t="s">
        <v>3088</v>
      </c>
      <c r="N35" s="119"/>
      <c r="O35" s="120"/>
      <c r="P35" s="124" t="s">
        <v>6</v>
      </c>
      <c r="Q35" s="125"/>
      <c r="R35" s="125"/>
      <c r="S35" s="173"/>
    </row>
    <row r="36" spans="1:19" ht="29.25" customHeight="1">
      <c r="A36" s="118">
        <v>35</v>
      </c>
      <c r="B36" s="119" t="s">
        <v>1133</v>
      </c>
      <c r="C36" s="119"/>
      <c r="D36" s="119"/>
      <c r="E36" s="120">
        <f>2012-1935</f>
        <v>77</v>
      </c>
      <c r="F36" s="121">
        <v>12844</v>
      </c>
      <c r="G36" s="122">
        <v>375967</v>
      </c>
      <c r="H36" s="119"/>
      <c r="I36" s="120" t="s">
        <v>1134</v>
      </c>
      <c r="J36" s="119" t="s">
        <v>1135</v>
      </c>
      <c r="K36" s="119" t="s">
        <v>1123</v>
      </c>
      <c r="L36" s="119" t="s">
        <v>1124</v>
      </c>
      <c r="M36" s="123" t="s">
        <v>6989</v>
      </c>
      <c r="N36" s="119"/>
      <c r="O36" s="120"/>
      <c r="P36" s="124" t="s">
        <v>6</v>
      </c>
      <c r="Q36" s="125"/>
      <c r="R36" s="125"/>
      <c r="S36" s="173"/>
    </row>
    <row r="37" spans="1:19" ht="29.25" customHeight="1">
      <c r="A37" s="185">
        <v>36</v>
      </c>
      <c r="B37" s="186" t="s">
        <v>1136</v>
      </c>
      <c r="C37" s="186" t="s">
        <v>11185</v>
      </c>
      <c r="D37" s="186" t="s">
        <v>644</v>
      </c>
      <c r="E37" s="187">
        <f>2012-1947</f>
        <v>65</v>
      </c>
      <c r="F37" s="188">
        <v>17464</v>
      </c>
      <c r="G37" s="189">
        <v>405844</v>
      </c>
      <c r="H37" s="186"/>
      <c r="I37" s="187" t="s">
        <v>1137</v>
      </c>
      <c r="J37" s="186" t="s">
        <v>1138</v>
      </c>
      <c r="K37" s="186" t="s">
        <v>1139</v>
      </c>
      <c r="L37" s="186" t="s">
        <v>1124</v>
      </c>
      <c r="M37" s="190" t="s">
        <v>3088</v>
      </c>
      <c r="N37" s="186"/>
      <c r="O37" s="187"/>
      <c r="P37" s="191" t="s">
        <v>17661</v>
      </c>
      <c r="Q37" s="192"/>
      <c r="R37" s="192"/>
      <c r="S37" s="138"/>
    </row>
    <row r="38" spans="1:19" ht="29.25" customHeight="1">
      <c r="A38" s="195">
        <v>37</v>
      </c>
      <c r="B38" s="127" t="s">
        <v>1140</v>
      </c>
      <c r="C38" s="127"/>
      <c r="D38" s="127" t="s">
        <v>1141</v>
      </c>
      <c r="E38" s="128">
        <f>2012-1947</f>
        <v>65</v>
      </c>
      <c r="F38" s="129">
        <v>17291</v>
      </c>
      <c r="G38" s="136">
        <v>417893</v>
      </c>
      <c r="H38" s="127"/>
      <c r="I38" s="128" t="s">
        <v>1142</v>
      </c>
      <c r="J38" s="127" t="s">
        <v>1143</v>
      </c>
      <c r="K38" s="127" t="s">
        <v>1123</v>
      </c>
      <c r="L38" s="127" t="s">
        <v>1124</v>
      </c>
      <c r="M38" s="131" t="s">
        <v>3088</v>
      </c>
      <c r="N38" s="127"/>
      <c r="O38" s="128"/>
      <c r="P38" s="132" t="s">
        <v>5</v>
      </c>
      <c r="Q38" s="133" t="s">
        <v>604</v>
      </c>
      <c r="R38" s="133" t="s">
        <v>11186</v>
      </c>
      <c r="S38" s="126"/>
    </row>
    <row r="39" spans="1:19" ht="29.25" customHeight="1">
      <c r="A39" s="118">
        <v>38</v>
      </c>
      <c r="B39" s="119" t="s">
        <v>1144</v>
      </c>
      <c r="C39" s="119"/>
      <c r="D39" s="119"/>
      <c r="E39" s="120">
        <f>2012-1941</f>
        <v>71</v>
      </c>
      <c r="F39" s="121">
        <v>15097</v>
      </c>
      <c r="G39" s="122">
        <v>482060</v>
      </c>
      <c r="H39" s="119"/>
      <c r="I39" s="120" t="s">
        <v>1145</v>
      </c>
      <c r="J39" s="119" t="s">
        <v>1146</v>
      </c>
      <c r="K39" s="119" t="s">
        <v>1139</v>
      </c>
      <c r="L39" s="119" t="s">
        <v>1124</v>
      </c>
      <c r="M39" s="123" t="s">
        <v>3088</v>
      </c>
      <c r="N39" s="119"/>
      <c r="O39" s="120"/>
      <c r="P39" s="124" t="s">
        <v>6</v>
      </c>
      <c r="Q39" s="125"/>
      <c r="R39" s="125"/>
      <c r="S39" s="173"/>
    </row>
    <row r="40" spans="1:19" ht="29.25" customHeight="1">
      <c r="A40" s="195">
        <v>39</v>
      </c>
      <c r="B40" s="127" t="s">
        <v>1147</v>
      </c>
      <c r="C40" s="127"/>
      <c r="D40" s="127"/>
      <c r="E40" s="128">
        <f>2012-1944</f>
        <v>68</v>
      </c>
      <c r="F40" s="129">
        <v>16275</v>
      </c>
      <c r="G40" s="136">
        <v>527851</v>
      </c>
      <c r="H40" s="127"/>
      <c r="I40" s="128" t="s">
        <v>1148</v>
      </c>
      <c r="J40" s="127" t="s">
        <v>1149</v>
      </c>
      <c r="K40" s="127" t="s">
        <v>1139</v>
      </c>
      <c r="L40" s="127" t="s">
        <v>1124</v>
      </c>
      <c r="M40" s="131" t="s">
        <v>3088</v>
      </c>
      <c r="N40" s="127"/>
      <c r="O40" s="128"/>
      <c r="P40" s="132" t="s">
        <v>5</v>
      </c>
      <c r="Q40" s="133" t="s">
        <v>392</v>
      </c>
      <c r="R40" s="133" t="s">
        <v>11187</v>
      </c>
      <c r="S40" s="126"/>
    </row>
    <row r="41" spans="1:19" ht="29.25" customHeight="1">
      <c r="A41" s="118">
        <v>40</v>
      </c>
      <c r="B41" s="119" t="s">
        <v>1150</v>
      </c>
      <c r="C41" s="119"/>
      <c r="D41" s="119"/>
      <c r="E41" s="120">
        <f>2012-1937</f>
        <v>75</v>
      </c>
      <c r="F41" s="121">
        <v>13603</v>
      </c>
      <c r="G41" s="122">
        <v>552779</v>
      </c>
      <c r="H41" s="119"/>
      <c r="I41" s="120" t="s">
        <v>1151</v>
      </c>
      <c r="J41" s="119" t="s">
        <v>1152</v>
      </c>
      <c r="K41" s="119" t="s">
        <v>1139</v>
      </c>
      <c r="L41" s="119" t="s">
        <v>1124</v>
      </c>
      <c r="M41" s="123" t="s">
        <v>3088</v>
      </c>
      <c r="N41" s="119"/>
      <c r="O41" s="120"/>
      <c r="P41" s="124" t="s">
        <v>6</v>
      </c>
      <c r="Q41" s="125"/>
      <c r="R41" s="125"/>
      <c r="S41" s="173"/>
    </row>
    <row r="42" spans="1:19" ht="29.25" customHeight="1">
      <c r="A42" s="118">
        <v>41</v>
      </c>
      <c r="B42" s="119" t="s">
        <v>1153</v>
      </c>
      <c r="C42" s="119"/>
      <c r="D42" s="119"/>
      <c r="E42" s="120">
        <f>2012-1945</f>
        <v>67</v>
      </c>
      <c r="F42" s="121">
        <v>16693</v>
      </c>
      <c r="G42" s="122">
        <v>1880669</v>
      </c>
      <c r="H42" s="119"/>
      <c r="I42" s="120" t="s">
        <v>1154</v>
      </c>
      <c r="J42" s="119" t="s">
        <v>1155</v>
      </c>
      <c r="K42" s="119" t="s">
        <v>1156</v>
      </c>
      <c r="L42" s="119" t="s">
        <v>1124</v>
      </c>
      <c r="M42" s="123" t="s">
        <v>3088</v>
      </c>
      <c r="N42" s="119" t="s">
        <v>1157</v>
      </c>
      <c r="O42" s="120" t="s">
        <v>1154</v>
      </c>
      <c r="P42" s="124" t="s">
        <v>6</v>
      </c>
      <c r="Q42" s="125"/>
      <c r="R42" s="125"/>
      <c r="S42" s="173"/>
    </row>
    <row r="43" spans="1:19" ht="29.25" customHeight="1">
      <c r="A43" s="118">
        <v>42</v>
      </c>
      <c r="B43" s="119" t="s">
        <v>1158</v>
      </c>
      <c r="C43" s="119"/>
      <c r="D43" s="119"/>
      <c r="E43" s="120">
        <f>2012-1939</f>
        <v>73</v>
      </c>
      <c r="F43" s="121">
        <v>14341</v>
      </c>
      <c r="G43" s="122">
        <v>1933389</v>
      </c>
      <c r="H43" s="119"/>
      <c r="I43" s="120" t="s">
        <v>1159</v>
      </c>
      <c r="J43" s="119" t="s">
        <v>1160</v>
      </c>
      <c r="K43" s="119" t="s">
        <v>1161</v>
      </c>
      <c r="L43" s="119" t="s">
        <v>1124</v>
      </c>
      <c r="M43" s="123" t="s">
        <v>3088</v>
      </c>
      <c r="N43" s="119"/>
      <c r="O43" s="120"/>
      <c r="P43" s="124" t="s">
        <v>6</v>
      </c>
      <c r="Q43" s="125"/>
      <c r="R43" s="125"/>
      <c r="S43" s="173"/>
    </row>
    <row r="44" spans="1:19" ht="29.25" customHeight="1">
      <c r="A44" s="118">
        <v>43</v>
      </c>
      <c r="B44" s="119" t="s">
        <v>1162</v>
      </c>
      <c r="C44" s="119"/>
      <c r="D44" s="119" t="s">
        <v>1163</v>
      </c>
      <c r="E44" s="120">
        <f>2012-1931</f>
        <v>81</v>
      </c>
      <c r="F44" s="121">
        <v>11576</v>
      </c>
      <c r="G44" s="122">
        <v>2860199</v>
      </c>
      <c r="H44" s="119"/>
      <c r="I44" s="120" t="s">
        <v>1164</v>
      </c>
      <c r="J44" s="119" t="s">
        <v>1165</v>
      </c>
      <c r="K44" s="119" t="s">
        <v>1166</v>
      </c>
      <c r="L44" s="119" t="s">
        <v>1124</v>
      </c>
      <c r="M44" s="123" t="s">
        <v>6989</v>
      </c>
      <c r="N44" s="119"/>
      <c r="O44" s="120"/>
      <c r="P44" s="124" t="s">
        <v>6</v>
      </c>
      <c r="Q44" s="125"/>
      <c r="R44" s="125"/>
      <c r="S44" s="173"/>
    </row>
    <row r="45" spans="1:19" ht="29.25" customHeight="1">
      <c r="A45" s="118">
        <v>44</v>
      </c>
      <c r="B45" s="119" t="s">
        <v>1167</v>
      </c>
      <c r="C45" s="119"/>
      <c r="D45" s="119"/>
      <c r="E45" s="120">
        <f>2012-1939</f>
        <v>73</v>
      </c>
      <c r="F45" s="121">
        <v>14250</v>
      </c>
      <c r="G45" s="122">
        <v>2899410</v>
      </c>
      <c r="H45" s="119"/>
      <c r="I45" s="120" t="s">
        <v>1159</v>
      </c>
      <c r="J45" s="119" t="s">
        <v>1168</v>
      </c>
      <c r="K45" s="119" t="s">
        <v>1169</v>
      </c>
      <c r="L45" s="119" t="s">
        <v>1124</v>
      </c>
      <c r="M45" s="123" t="s">
        <v>3088</v>
      </c>
      <c r="N45" s="119"/>
      <c r="O45" s="120"/>
      <c r="P45" s="124" t="s">
        <v>6</v>
      </c>
      <c r="Q45" s="125"/>
      <c r="R45" s="125"/>
      <c r="S45" s="173"/>
    </row>
    <row r="46" spans="1:19" ht="29.25" customHeight="1">
      <c r="A46" s="118">
        <v>45</v>
      </c>
      <c r="B46" s="119" t="s">
        <v>1170</v>
      </c>
      <c r="C46" s="119"/>
      <c r="D46" s="119"/>
      <c r="E46" s="120">
        <f>2012-1944</f>
        <v>68</v>
      </c>
      <c r="F46" s="121">
        <v>16118</v>
      </c>
      <c r="G46" s="122">
        <v>3753585</v>
      </c>
      <c r="H46" s="119"/>
      <c r="I46" s="120" t="s">
        <v>1171</v>
      </c>
      <c r="J46" s="119" t="s">
        <v>1172</v>
      </c>
      <c r="K46" s="119" t="s">
        <v>1173</v>
      </c>
      <c r="L46" s="119" t="s">
        <v>1124</v>
      </c>
      <c r="M46" s="123" t="s">
        <v>3088</v>
      </c>
      <c r="N46" s="119"/>
      <c r="O46" s="120"/>
      <c r="P46" s="124" t="s">
        <v>6</v>
      </c>
      <c r="Q46" s="125"/>
      <c r="R46" s="125"/>
      <c r="S46" s="173"/>
    </row>
    <row r="47" spans="1:19" ht="29.25" customHeight="1">
      <c r="A47" s="118">
        <v>46</v>
      </c>
      <c r="B47" s="119" t="s">
        <v>1174</v>
      </c>
      <c r="C47" s="119"/>
      <c r="D47" s="119" t="s">
        <v>593</v>
      </c>
      <c r="E47" s="120">
        <f>2012-1935</f>
        <v>77</v>
      </c>
      <c r="F47" s="121">
        <v>13072</v>
      </c>
      <c r="G47" s="122">
        <v>3754845</v>
      </c>
      <c r="H47" s="119"/>
      <c r="I47" s="120" t="s">
        <v>1175</v>
      </c>
      <c r="J47" s="119" t="s">
        <v>1132</v>
      </c>
      <c r="K47" s="119" t="s">
        <v>1123</v>
      </c>
      <c r="L47" s="119" t="s">
        <v>1124</v>
      </c>
      <c r="M47" s="123" t="s">
        <v>3088</v>
      </c>
      <c r="N47" s="119"/>
      <c r="O47" s="120"/>
      <c r="P47" s="124" t="s">
        <v>6</v>
      </c>
      <c r="Q47" s="125"/>
      <c r="R47" s="125"/>
      <c r="S47" s="173"/>
    </row>
    <row r="48" spans="1:19" ht="29.25" customHeight="1">
      <c r="A48" s="118">
        <v>47</v>
      </c>
      <c r="B48" s="119" t="s">
        <v>1176</v>
      </c>
      <c r="C48" s="119"/>
      <c r="D48" s="119"/>
      <c r="E48" s="120">
        <f>2012-1935</f>
        <v>77</v>
      </c>
      <c r="F48" s="121">
        <v>12843</v>
      </c>
      <c r="G48" s="122">
        <v>3783396</v>
      </c>
      <c r="H48" s="119"/>
      <c r="I48" s="120" t="s">
        <v>1177</v>
      </c>
      <c r="J48" s="119" t="s">
        <v>1178</v>
      </c>
      <c r="K48" s="119" t="s">
        <v>1179</v>
      </c>
      <c r="L48" s="119" t="s">
        <v>1124</v>
      </c>
      <c r="M48" s="123" t="s">
        <v>3088</v>
      </c>
      <c r="N48" s="119"/>
      <c r="O48" s="120"/>
      <c r="P48" s="124" t="s">
        <v>6</v>
      </c>
      <c r="Q48" s="125"/>
      <c r="R48" s="125"/>
      <c r="S48" s="173"/>
    </row>
    <row r="49" spans="1:19" ht="29.25" customHeight="1">
      <c r="A49" s="118">
        <v>48</v>
      </c>
      <c r="B49" s="119" t="s">
        <v>1180</v>
      </c>
      <c r="C49" s="137"/>
      <c r="D49" s="119"/>
      <c r="E49" s="120">
        <f>2012-1941</f>
        <v>71</v>
      </c>
      <c r="F49" s="121">
        <v>15327</v>
      </c>
      <c r="G49" s="122">
        <v>4304046</v>
      </c>
      <c r="H49" s="137">
        <v>4304036</v>
      </c>
      <c r="I49" s="120" t="s">
        <v>1181</v>
      </c>
      <c r="J49" s="119" t="s">
        <v>1152</v>
      </c>
      <c r="K49" s="119" t="s">
        <v>1182</v>
      </c>
      <c r="L49" s="119" t="s">
        <v>1124</v>
      </c>
      <c r="M49" s="123" t="s">
        <v>3088</v>
      </c>
      <c r="N49" s="119"/>
      <c r="O49" s="120"/>
      <c r="P49" s="124" t="s">
        <v>6</v>
      </c>
      <c r="Q49" s="125"/>
      <c r="R49" s="125"/>
      <c r="S49" s="173"/>
    </row>
    <row r="50" spans="1:19" ht="29.25" customHeight="1">
      <c r="A50" s="118">
        <v>49</v>
      </c>
      <c r="B50" s="119" t="s">
        <v>1183</v>
      </c>
      <c r="C50" s="119"/>
      <c r="D50" s="119"/>
      <c r="E50" s="139">
        <f>2012-1932</f>
        <v>80</v>
      </c>
      <c r="F50" s="121">
        <v>11975</v>
      </c>
      <c r="G50" s="140">
        <v>122904</v>
      </c>
      <c r="H50" s="119"/>
      <c r="I50" s="120">
        <v>984200907</v>
      </c>
      <c r="J50" s="119" t="s">
        <v>1184</v>
      </c>
      <c r="K50" s="119" t="s">
        <v>1185</v>
      </c>
      <c r="L50" s="119" t="s">
        <v>1186</v>
      </c>
      <c r="M50" s="123" t="s">
        <v>11188</v>
      </c>
      <c r="N50" s="119" t="s">
        <v>1187</v>
      </c>
      <c r="O50" s="120">
        <v>994280437</v>
      </c>
      <c r="P50" s="124" t="s">
        <v>6</v>
      </c>
      <c r="Q50" s="125"/>
      <c r="R50" s="125"/>
      <c r="S50" s="173"/>
    </row>
    <row r="51" spans="1:19" ht="29.25" customHeight="1">
      <c r="A51" s="195">
        <v>50</v>
      </c>
      <c r="B51" s="127" t="s">
        <v>1188</v>
      </c>
      <c r="C51" s="127"/>
      <c r="D51" s="127"/>
      <c r="E51" s="141">
        <f>2012-1936</f>
        <v>76</v>
      </c>
      <c r="F51" s="129">
        <v>13296</v>
      </c>
      <c r="G51" s="130">
        <v>161241</v>
      </c>
      <c r="H51" s="127"/>
      <c r="I51" s="128">
        <v>642238</v>
      </c>
      <c r="J51" s="127" t="s">
        <v>1189</v>
      </c>
      <c r="K51" s="127" t="s">
        <v>1190</v>
      </c>
      <c r="L51" s="127" t="s">
        <v>1186</v>
      </c>
      <c r="M51" s="131" t="s">
        <v>11189</v>
      </c>
      <c r="N51" s="127" t="s">
        <v>1191</v>
      </c>
      <c r="O51" s="128">
        <v>982567567</v>
      </c>
      <c r="P51" s="132" t="s">
        <v>5</v>
      </c>
      <c r="Q51" s="142" t="s">
        <v>82</v>
      </c>
      <c r="R51" s="142" t="s">
        <v>607</v>
      </c>
      <c r="S51" s="126"/>
    </row>
    <row r="52" spans="1:19" ht="29.25" customHeight="1">
      <c r="A52" s="118">
        <v>51</v>
      </c>
      <c r="B52" s="119" t="s">
        <v>1192</v>
      </c>
      <c r="C52" s="119"/>
      <c r="D52" s="119"/>
      <c r="E52" s="139">
        <f>2012-1932</f>
        <v>80</v>
      </c>
      <c r="F52" s="121">
        <v>11985</v>
      </c>
      <c r="G52" s="135">
        <v>170419</v>
      </c>
      <c r="H52" s="119"/>
      <c r="I52" s="120">
        <v>645285</v>
      </c>
      <c r="J52" s="119" t="s">
        <v>1193</v>
      </c>
      <c r="K52" s="119" t="s">
        <v>1194</v>
      </c>
      <c r="L52" s="119" t="s">
        <v>1186</v>
      </c>
      <c r="M52" s="123" t="s">
        <v>385</v>
      </c>
      <c r="N52" s="119" t="s">
        <v>1195</v>
      </c>
      <c r="O52" s="120">
        <v>982120976</v>
      </c>
      <c r="P52" s="124" t="s">
        <v>6</v>
      </c>
      <c r="Q52" s="125"/>
      <c r="R52" s="125"/>
      <c r="S52" s="173"/>
    </row>
    <row r="53" spans="1:19" ht="29.25" customHeight="1">
      <c r="A53" s="118">
        <v>52</v>
      </c>
      <c r="B53" s="119" t="s">
        <v>1196</v>
      </c>
      <c r="C53" s="119"/>
      <c r="D53" s="119"/>
      <c r="E53" s="139">
        <f>2012-1939</f>
        <v>73</v>
      </c>
      <c r="F53" s="121">
        <v>14324</v>
      </c>
      <c r="G53" s="140">
        <v>257783</v>
      </c>
      <c r="H53" s="119"/>
      <c r="I53" s="120">
        <v>961550107</v>
      </c>
      <c r="J53" s="119" t="s">
        <v>1197</v>
      </c>
      <c r="K53" s="119" t="s">
        <v>1198</v>
      </c>
      <c r="L53" s="119" t="s">
        <v>1186</v>
      </c>
      <c r="M53" s="123" t="s">
        <v>11189</v>
      </c>
      <c r="N53" s="119" t="s">
        <v>1199</v>
      </c>
      <c r="O53" s="120">
        <v>982256878</v>
      </c>
      <c r="P53" s="124" t="s">
        <v>6</v>
      </c>
      <c r="Q53" s="125"/>
      <c r="R53" s="125"/>
      <c r="S53" s="173"/>
    </row>
    <row r="54" spans="1:19" ht="29.25" customHeight="1">
      <c r="A54" s="118">
        <v>53</v>
      </c>
      <c r="B54" s="119" t="s">
        <v>1200</v>
      </c>
      <c r="C54" s="119"/>
      <c r="D54" s="119"/>
      <c r="E54" s="120">
        <f>2012-1946</f>
        <v>66</v>
      </c>
      <c r="F54" s="121">
        <v>17094</v>
      </c>
      <c r="G54" s="135">
        <v>334829</v>
      </c>
      <c r="H54" s="119"/>
      <c r="I54" s="120" t="s">
        <v>1201</v>
      </c>
      <c r="J54" s="119" t="s">
        <v>1202</v>
      </c>
      <c r="K54" s="119" t="s">
        <v>1203</v>
      </c>
      <c r="L54" s="119" t="s">
        <v>1186</v>
      </c>
      <c r="M54" s="123" t="s">
        <v>385</v>
      </c>
      <c r="N54" s="119"/>
      <c r="O54" s="120"/>
      <c r="P54" s="124" t="s">
        <v>6</v>
      </c>
      <c r="Q54" s="125"/>
      <c r="R54" s="125"/>
      <c r="S54" s="173"/>
    </row>
    <row r="55" spans="1:19" ht="29.25" customHeight="1">
      <c r="A55" s="118">
        <v>54</v>
      </c>
      <c r="B55" s="119" t="s">
        <v>1204</v>
      </c>
      <c r="C55" s="119"/>
      <c r="D55" s="119"/>
      <c r="E55" s="120">
        <f>2012-1942</f>
        <v>70</v>
      </c>
      <c r="F55" s="121">
        <v>15680</v>
      </c>
      <c r="G55" s="122">
        <v>372843</v>
      </c>
      <c r="H55" s="119"/>
      <c r="I55" s="120"/>
      <c r="J55" s="119" t="s">
        <v>1205</v>
      </c>
      <c r="K55" s="119" t="s">
        <v>1206</v>
      </c>
      <c r="L55" s="119" t="s">
        <v>1186</v>
      </c>
      <c r="M55" s="123" t="s">
        <v>11180</v>
      </c>
      <c r="N55" s="119" t="s">
        <v>1207</v>
      </c>
      <c r="O55" s="120" t="s">
        <v>1208</v>
      </c>
      <c r="P55" s="124" t="s">
        <v>6</v>
      </c>
      <c r="Q55" s="125"/>
      <c r="R55" s="125"/>
      <c r="S55" s="173"/>
    </row>
    <row r="56" spans="1:19" ht="29.25" customHeight="1">
      <c r="A56" s="118">
        <v>55</v>
      </c>
      <c r="B56" s="119" t="s">
        <v>1209</v>
      </c>
      <c r="C56" s="119"/>
      <c r="D56" s="119" t="s">
        <v>468</v>
      </c>
      <c r="E56" s="120">
        <f>2012-1942</f>
        <v>70</v>
      </c>
      <c r="F56" s="121">
        <v>15518</v>
      </c>
      <c r="G56" s="122">
        <v>479930</v>
      </c>
      <c r="H56" s="119"/>
      <c r="I56" s="120">
        <v>646313</v>
      </c>
      <c r="J56" s="119" t="s">
        <v>1210</v>
      </c>
      <c r="K56" s="119" t="s">
        <v>1211</v>
      </c>
      <c r="L56" s="119" t="s">
        <v>1186</v>
      </c>
      <c r="M56" s="123" t="s">
        <v>385</v>
      </c>
      <c r="N56" s="119" t="s">
        <v>1212</v>
      </c>
      <c r="O56" s="120">
        <v>961846744</v>
      </c>
      <c r="P56" s="124" t="s">
        <v>6</v>
      </c>
      <c r="Q56" s="125"/>
      <c r="R56" s="125"/>
      <c r="S56" s="173"/>
    </row>
    <row r="57" spans="1:19" ht="29.25" customHeight="1">
      <c r="A57" s="118">
        <v>56</v>
      </c>
      <c r="B57" s="119" t="s">
        <v>1213</v>
      </c>
      <c r="C57" s="119"/>
      <c r="D57" s="119" t="s">
        <v>631</v>
      </c>
      <c r="E57" s="120">
        <f>2012-1938</f>
        <v>74</v>
      </c>
      <c r="F57" s="121">
        <v>13939</v>
      </c>
      <c r="G57" s="122">
        <v>610437</v>
      </c>
      <c r="H57" s="119"/>
      <c r="I57" s="120"/>
      <c r="J57" s="119" t="s">
        <v>1214</v>
      </c>
      <c r="K57" s="119" t="s">
        <v>1215</v>
      </c>
      <c r="L57" s="119" t="s">
        <v>1186</v>
      </c>
      <c r="M57" s="123" t="s">
        <v>11189</v>
      </c>
      <c r="N57" s="119"/>
      <c r="O57" s="120"/>
      <c r="P57" s="124" t="s">
        <v>6</v>
      </c>
      <c r="Q57" s="125"/>
      <c r="R57" s="125"/>
      <c r="S57" s="173"/>
    </row>
    <row r="58" spans="1:19" ht="29.25" customHeight="1">
      <c r="A58" s="118">
        <v>57</v>
      </c>
      <c r="B58" s="119" t="s">
        <v>1216</v>
      </c>
      <c r="C58" s="119"/>
      <c r="D58" s="119"/>
      <c r="E58" s="120">
        <f>2012-1934</f>
        <v>78</v>
      </c>
      <c r="F58" s="121">
        <v>12636</v>
      </c>
      <c r="G58" s="122">
        <v>906651</v>
      </c>
      <c r="H58" s="119"/>
      <c r="I58" s="120">
        <v>981650608</v>
      </c>
      <c r="J58" s="119" t="s">
        <v>1217</v>
      </c>
      <c r="K58" s="119" t="s">
        <v>1218</v>
      </c>
      <c r="L58" s="119" t="s">
        <v>1186</v>
      </c>
      <c r="M58" s="123" t="s">
        <v>385</v>
      </c>
      <c r="N58" s="119"/>
      <c r="O58" s="120"/>
      <c r="P58" s="124" t="s">
        <v>6</v>
      </c>
      <c r="Q58" s="125"/>
      <c r="R58" s="125"/>
      <c r="S58" s="173"/>
    </row>
    <row r="59" spans="1:19" ht="29.25" customHeight="1">
      <c r="A59" s="118">
        <v>58</v>
      </c>
      <c r="B59" s="119" t="s">
        <v>1219</v>
      </c>
      <c r="C59" s="119"/>
      <c r="D59" s="119" t="s">
        <v>471</v>
      </c>
      <c r="E59" s="120">
        <f>2012-1928</f>
        <v>84</v>
      </c>
      <c r="F59" s="121">
        <v>10558</v>
      </c>
      <c r="G59" s="122">
        <v>2345715</v>
      </c>
      <c r="H59" s="119"/>
      <c r="I59" s="120">
        <v>983168184</v>
      </c>
      <c r="J59" s="119" t="s">
        <v>1210</v>
      </c>
      <c r="K59" s="119" t="s">
        <v>1211</v>
      </c>
      <c r="L59" s="119" t="s">
        <v>1186</v>
      </c>
      <c r="M59" s="123" t="s">
        <v>385</v>
      </c>
      <c r="N59" s="119" t="s">
        <v>1212</v>
      </c>
      <c r="O59" s="120">
        <v>961846744</v>
      </c>
      <c r="P59" s="124" t="s">
        <v>6</v>
      </c>
      <c r="Q59" s="125"/>
      <c r="R59" s="125"/>
      <c r="S59" s="173"/>
    </row>
    <row r="60" spans="1:19" ht="29.25" customHeight="1">
      <c r="A60" s="118">
        <v>59</v>
      </c>
      <c r="B60" s="119" t="s">
        <v>1220</v>
      </c>
      <c r="C60" s="119"/>
      <c r="D60" s="119"/>
      <c r="E60" s="120">
        <f>2012-1944</f>
        <v>68</v>
      </c>
      <c r="F60" s="121">
        <v>16116</v>
      </c>
      <c r="G60" s="122">
        <v>2693748</v>
      </c>
      <c r="H60" s="119"/>
      <c r="I60" s="120" t="s">
        <v>1221</v>
      </c>
      <c r="J60" s="119" t="s">
        <v>1222</v>
      </c>
      <c r="K60" s="119"/>
      <c r="L60" s="119" t="s">
        <v>1186</v>
      </c>
      <c r="M60" s="123" t="s">
        <v>11189</v>
      </c>
      <c r="N60" s="119" t="s">
        <v>1223</v>
      </c>
      <c r="O60" s="120" t="s">
        <v>1224</v>
      </c>
      <c r="P60" s="124" t="s">
        <v>6</v>
      </c>
      <c r="Q60" s="125"/>
      <c r="R60" s="125"/>
      <c r="S60" s="173"/>
    </row>
    <row r="61" spans="1:19" ht="29.25" customHeight="1">
      <c r="A61" s="118">
        <v>60</v>
      </c>
      <c r="B61" s="119" t="s">
        <v>1225</v>
      </c>
      <c r="C61" s="119"/>
      <c r="D61" s="119"/>
      <c r="E61" s="120">
        <f>2012-1946</f>
        <v>66</v>
      </c>
      <c r="F61" s="121">
        <v>16853</v>
      </c>
      <c r="G61" s="122">
        <v>3356632</v>
      </c>
      <c r="H61" s="119"/>
      <c r="I61" s="120">
        <v>981570195</v>
      </c>
      <c r="J61" s="119" t="s">
        <v>1226</v>
      </c>
      <c r="K61" s="119" t="s">
        <v>1227</v>
      </c>
      <c r="L61" s="119" t="s">
        <v>1186</v>
      </c>
      <c r="M61" s="123" t="s">
        <v>385</v>
      </c>
      <c r="N61" s="119" t="s">
        <v>1228</v>
      </c>
      <c r="O61" s="120">
        <v>21647907</v>
      </c>
      <c r="P61" s="124" t="s">
        <v>6</v>
      </c>
      <c r="Q61" s="125"/>
      <c r="R61" s="125"/>
      <c r="S61" s="173"/>
    </row>
    <row r="62" spans="1:19" ht="29.25" customHeight="1">
      <c r="A62" s="118">
        <v>61</v>
      </c>
      <c r="B62" s="119" t="s">
        <v>1229</v>
      </c>
      <c r="C62" s="119"/>
      <c r="D62" s="119"/>
      <c r="E62" s="120">
        <f>2012-1943</f>
        <v>69</v>
      </c>
      <c r="F62" s="121">
        <v>15708</v>
      </c>
      <c r="G62" s="135">
        <v>269583</v>
      </c>
      <c r="H62" s="119"/>
      <c r="I62" s="120"/>
      <c r="J62" s="119" t="s">
        <v>1230</v>
      </c>
      <c r="K62" s="119" t="s">
        <v>1231</v>
      </c>
      <c r="L62" s="119" t="s">
        <v>1232</v>
      </c>
      <c r="M62" s="123" t="s">
        <v>11189</v>
      </c>
      <c r="N62" s="119"/>
      <c r="O62" s="120"/>
      <c r="P62" s="124" t="s">
        <v>6</v>
      </c>
      <c r="Q62" s="125"/>
      <c r="R62" s="125"/>
      <c r="S62" s="173"/>
    </row>
    <row r="63" spans="1:19" ht="29.25" customHeight="1">
      <c r="A63" s="118">
        <v>62</v>
      </c>
      <c r="B63" s="119" t="s">
        <v>1233</v>
      </c>
      <c r="C63" s="119"/>
      <c r="D63" s="119"/>
      <c r="E63" s="120">
        <f>2012-1936</f>
        <v>76</v>
      </c>
      <c r="F63" s="121">
        <v>13428</v>
      </c>
      <c r="G63" s="135">
        <v>586899</v>
      </c>
      <c r="H63" s="119"/>
      <c r="I63" s="120" t="s">
        <v>1234</v>
      </c>
      <c r="J63" s="119" t="s">
        <v>1235</v>
      </c>
      <c r="K63" s="119" t="s">
        <v>1236</v>
      </c>
      <c r="L63" s="119" t="s">
        <v>1232</v>
      </c>
      <c r="M63" s="123" t="s">
        <v>11189</v>
      </c>
      <c r="N63" s="119" t="s">
        <v>1237</v>
      </c>
      <c r="O63" s="120" t="s">
        <v>1238</v>
      </c>
      <c r="P63" s="124" t="s">
        <v>6</v>
      </c>
      <c r="Q63" s="125"/>
      <c r="R63" s="125"/>
      <c r="S63" s="173"/>
    </row>
    <row r="64" spans="1:19" ht="29.25" customHeight="1">
      <c r="A64" s="118">
        <v>63</v>
      </c>
      <c r="B64" s="119" t="s">
        <v>1239</v>
      </c>
      <c r="C64" s="119"/>
      <c r="D64" s="119"/>
      <c r="E64" s="120">
        <f>2012-1937</f>
        <v>75</v>
      </c>
      <c r="F64" s="121">
        <v>13799</v>
      </c>
      <c r="G64" s="122">
        <v>618568</v>
      </c>
      <c r="H64" s="119"/>
      <c r="I64" s="120" t="s">
        <v>1240</v>
      </c>
      <c r="J64" s="119" t="s">
        <v>1241</v>
      </c>
      <c r="K64" s="119" t="s">
        <v>1242</v>
      </c>
      <c r="L64" s="119" t="s">
        <v>1232</v>
      </c>
      <c r="M64" s="123" t="s">
        <v>11189</v>
      </c>
      <c r="N64" s="119" t="s">
        <v>1243</v>
      </c>
      <c r="O64" s="120">
        <v>644251</v>
      </c>
      <c r="P64" s="124" t="s">
        <v>6</v>
      </c>
      <c r="Q64" s="125"/>
      <c r="R64" s="125"/>
      <c r="S64" s="173"/>
    </row>
    <row r="65" spans="1:19" ht="29.25" customHeight="1">
      <c r="A65" s="118">
        <v>64</v>
      </c>
      <c r="B65" s="119" t="s">
        <v>1244</v>
      </c>
      <c r="C65" s="119"/>
      <c r="D65" s="119"/>
      <c r="E65" s="120">
        <f>2012-1937</f>
        <v>75</v>
      </c>
      <c r="F65" s="121">
        <v>13545</v>
      </c>
      <c r="G65" s="122">
        <v>642629</v>
      </c>
      <c r="H65" s="119"/>
      <c r="I65" s="120" t="s">
        <v>1245</v>
      </c>
      <c r="J65" s="119" t="s">
        <v>1246</v>
      </c>
      <c r="K65" s="119" t="s">
        <v>1247</v>
      </c>
      <c r="L65" s="119" t="s">
        <v>1232</v>
      </c>
      <c r="M65" s="123" t="s">
        <v>385</v>
      </c>
      <c r="N65" s="119" t="s">
        <v>1248</v>
      </c>
      <c r="O65" s="120">
        <v>642272</v>
      </c>
      <c r="P65" s="124" t="s">
        <v>6</v>
      </c>
      <c r="Q65" s="125"/>
      <c r="R65" s="125"/>
      <c r="S65" s="173"/>
    </row>
    <row r="66" spans="1:19" ht="29.25" customHeight="1">
      <c r="A66" s="195">
        <v>65</v>
      </c>
      <c r="B66" s="127" t="s">
        <v>1249</v>
      </c>
      <c r="C66" s="127"/>
      <c r="D66" s="127"/>
      <c r="E66" s="128">
        <f>2012-1937</f>
        <v>75</v>
      </c>
      <c r="F66" s="129">
        <v>13592</v>
      </c>
      <c r="G66" s="136">
        <v>514875</v>
      </c>
      <c r="H66" s="127"/>
      <c r="I66" s="128"/>
      <c r="J66" s="127" t="s">
        <v>1250</v>
      </c>
      <c r="K66" s="127" t="s">
        <v>1251</v>
      </c>
      <c r="L66" s="127" t="s">
        <v>1252</v>
      </c>
      <c r="M66" s="131" t="s">
        <v>385</v>
      </c>
      <c r="N66" s="127" t="s">
        <v>1253</v>
      </c>
      <c r="O66" s="128" t="s">
        <v>1254</v>
      </c>
      <c r="P66" s="132" t="s">
        <v>5</v>
      </c>
      <c r="Q66" s="133" t="s">
        <v>82</v>
      </c>
      <c r="R66" s="133" t="s">
        <v>607</v>
      </c>
      <c r="S66" s="126"/>
    </row>
    <row r="67" spans="1:19" ht="29.25" customHeight="1">
      <c r="A67" s="118">
        <v>66</v>
      </c>
      <c r="B67" s="119" t="s">
        <v>1255</v>
      </c>
      <c r="C67" s="119"/>
      <c r="D67" s="119"/>
      <c r="E67" s="120">
        <f>2012-1945</f>
        <v>67</v>
      </c>
      <c r="F67" s="121">
        <v>16535</v>
      </c>
      <c r="G67" s="122">
        <v>598434</v>
      </c>
      <c r="H67" s="119"/>
      <c r="I67" s="120" t="s">
        <v>1256</v>
      </c>
      <c r="J67" s="119" t="s">
        <v>1257</v>
      </c>
      <c r="K67" s="119" t="s">
        <v>1258</v>
      </c>
      <c r="L67" s="119" t="s">
        <v>1252</v>
      </c>
      <c r="M67" s="123" t="s">
        <v>11189</v>
      </c>
      <c r="N67" s="119"/>
      <c r="O67" s="120"/>
      <c r="P67" s="124" t="s">
        <v>6</v>
      </c>
      <c r="Q67" s="125"/>
      <c r="R67" s="125"/>
      <c r="S67" s="173"/>
    </row>
    <row r="68" spans="1:19" ht="29.25" customHeight="1">
      <c r="A68" s="118">
        <v>67</v>
      </c>
      <c r="B68" s="119" t="s">
        <v>1259</v>
      </c>
      <c r="C68" s="119"/>
      <c r="D68" s="119"/>
      <c r="E68" s="120">
        <f>2012-1927</f>
        <v>85</v>
      </c>
      <c r="F68" s="121">
        <v>10026</v>
      </c>
      <c r="G68" s="122">
        <v>304385</v>
      </c>
      <c r="H68" s="119"/>
      <c r="I68" s="120" t="s">
        <v>1260</v>
      </c>
      <c r="J68" s="119" t="s">
        <v>1261</v>
      </c>
      <c r="K68" s="119" t="s">
        <v>1262</v>
      </c>
      <c r="L68" s="119" t="s">
        <v>1263</v>
      </c>
      <c r="M68" s="123" t="s">
        <v>3088</v>
      </c>
      <c r="N68" s="119"/>
      <c r="O68" s="120"/>
      <c r="P68" s="124" t="s">
        <v>6</v>
      </c>
      <c r="Q68" s="125"/>
      <c r="R68" s="125"/>
      <c r="S68" s="173"/>
    </row>
    <row r="69" spans="1:19" ht="29.25" customHeight="1">
      <c r="A69" s="118">
        <v>68</v>
      </c>
      <c r="B69" s="119" t="s">
        <v>1264</v>
      </c>
      <c r="C69" s="119"/>
      <c r="D69" s="119" t="s">
        <v>1265</v>
      </c>
      <c r="E69" s="120">
        <f>2012-1935</f>
        <v>77</v>
      </c>
      <c r="F69" s="121">
        <v>12950</v>
      </c>
      <c r="G69" s="122">
        <v>1028464</v>
      </c>
      <c r="H69" s="119"/>
      <c r="I69" s="120">
        <v>984746133</v>
      </c>
      <c r="J69" s="119" t="s">
        <v>1266</v>
      </c>
      <c r="K69" s="119" t="s">
        <v>1267</v>
      </c>
      <c r="L69" s="119" t="s">
        <v>1263</v>
      </c>
      <c r="M69" s="123" t="s">
        <v>3088</v>
      </c>
      <c r="N69" s="119" t="s">
        <v>1268</v>
      </c>
      <c r="O69" s="120"/>
      <c r="P69" s="124" t="s">
        <v>6</v>
      </c>
      <c r="Q69" s="125"/>
      <c r="R69" s="125"/>
      <c r="S69" s="173"/>
    </row>
    <row r="70" spans="1:19" ht="29.25" customHeight="1">
      <c r="A70" s="118">
        <v>69</v>
      </c>
      <c r="B70" s="119" t="s">
        <v>1269</v>
      </c>
      <c r="C70" s="119"/>
      <c r="D70" s="119"/>
      <c r="E70" s="120">
        <f>2012-1924</f>
        <v>88</v>
      </c>
      <c r="F70" s="121">
        <v>9086</v>
      </c>
      <c r="G70" s="122">
        <v>3513315</v>
      </c>
      <c r="H70" s="119"/>
      <c r="I70" s="120" t="s">
        <v>1260</v>
      </c>
      <c r="J70" s="119" t="s">
        <v>1261</v>
      </c>
      <c r="K70" s="119" t="s">
        <v>1262</v>
      </c>
      <c r="L70" s="119" t="s">
        <v>1263</v>
      </c>
      <c r="M70" s="123" t="s">
        <v>3088</v>
      </c>
      <c r="N70" s="119"/>
      <c r="O70" s="120"/>
      <c r="P70" s="124" t="s">
        <v>6</v>
      </c>
      <c r="Q70" s="125"/>
      <c r="R70" s="125"/>
      <c r="S70" s="173"/>
    </row>
    <row r="71" spans="1:19" ht="29.25" customHeight="1">
      <c r="A71" s="118">
        <v>70</v>
      </c>
      <c r="B71" s="119" t="s">
        <v>1270</v>
      </c>
      <c r="C71" s="119"/>
      <c r="D71" s="119"/>
      <c r="E71" s="120">
        <f>2012-1932</f>
        <v>80</v>
      </c>
      <c r="F71" s="121">
        <v>11893</v>
      </c>
      <c r="G71" s="122">
        <v>1542444</v>
      </c>
      <c r="H71" s="119"/>
      <c r="I71" s="120" t="s">
        <v>1271</v>
      </c>
      <c r="J71" s="119" t="s">
        <v>1272</v>
      </c>
      <c r="K71" s="119" t="s">
        <v>1273</v>
      </c>
      <c r="L71" s="119" t="s">
        <v>1274</v>
      </c>
      <c r="M71" s="123" t="s">
        <v>3088</v>
      </c>
      <c r="N71" s="119" t="s">
        <v>1275</v>
      </c>
      <c r="O71" s="120">
        <v>673987</v>
      </c>
      <c r="P71" s="124" t="s">
        <v>6</v>
      </c>
      <c r="Q71" s="125"/>
      <c r="R71" s="125"/>
      <c r="S71" s="173"/>
    </row>
    <row r="72" spans="1:19" ht="29.25" customHeight="1">
      <c r="A72" s="195">
        <v>71</v>
      </c>
      <c r="B72" s="127" t="s">
        <v>1276</v>
      </c>
      <c r="C72" s="127"/>
      <c r="D72" s="127"/>
      <c r="E72" s="128">
        <f>2012-1942</f>
        <v>70</v>
      </c>
      <c r="F72" s="129">
        <v>15459</v>
      </c>
      <c r="G72" s="136">
        <v>1961983</v>
      </c>
      <c r="H72" s="127"/>
      <c r="I72" s="128">
        <v>982544630</v>
      </c>
      <c r="J72" s="127" t="s">
        <v>1277</v>
      </c>
      <c r="K72" s="127" t="s">
        <v>1278</v>
      </c>
      <c r="L72" s="127" t="s">
        <v>1274</v>
      </c>
      <c r="M72" s="131" t="s">
        <v>3088</v>
      </c>
      <c r="N72" s="127"/>
      <c r="O72" s="128"/>
      <c r="P72" s="132" t="s">
        <v>5</v>
      </c>
      <c r="Q72" s="133" t="s">
        <v>601</v>
      </c>
      <c r="R72" s="133" t="s">
        <v>11190</v>
      </c>
      <c r="S72" s="126"/>
    </row>
    <row r="73" spans="1:19" ht="29.25" customHeight="1">
      <c r="A73" s="118">
        <v>72</v>
      </c>
      <c r="B73" s="119" t="s">
        <v>1279</v>
      </c>
      <c r="C73" s="119"/>
      <c r="D73" s="119"/>
      <c r="E73" s="120">
        <f>2012-1940</f>
        <v>72</v>
      </c>
      <c r="F73" s="121">
        <v>14705</v>
      </c>
      <c r="G73" s="120">
        <v>255848</v>
      </c>
      <c r="H73" s="119"/>
      <c r="I73" s="120"/>
      <c r="J73" s="119" t="s">
        <v>1280</v>
      </c>
      <c r="K73" s="119" t="s">
        <v>1281</v>
      </c>
      <c r="L73" s="119" t="s">
        <v>1282</v>
      </c>
      <c r="M73" s="123" t="s">
        <v>10499</v>
      </c>
      <c r="N73" s="119"/>
      <c r="O73" s="120"/>
      <c r="P73" s="124" t="s">
        <v>6</v>
      </c>
      <c r="Q73" s="125"/>
      <c r="R73" s="125"/>
      <c r="S73" s="173"/>
    </row>
    <row r="74" spans="1:19" ht="29.25" customHeight="1">
      <c r="A74" s="118">
        <v>73</v>
      </c>
      <c r="B74" s="119" t="s">
        <v>1283</v>
      </c>
      <c r="C74" s="119"/>
      <c r="D74" s="119"/>
      <c r="E74" s="120">
        <f>2012-1942</f>
        <v>70</v>
      </c>
      <c r="F74" s="121">
        <v>15454</v>
      </c>
      <c r="G74" s="120">
        <v>298096</v>
      </c>
      <c r="H74" s="119"/>
      <c r="I74" s="120"/>
      <c r="J74" s="119" t="s">
        <v>1280</v>
      </c>
      <c r="K74" s="119" t="s">
        <v>1281</v>
      </c>
      <c r="L74" s="119" t="s">
        <v>1282</v>
      </c>
      <c r="M74" s="123" t="s">
        <v>10499</v>
      </c>
      <c r="N74" s="119"/>
      <c r="O74" s="120"/>
      <c r="P74" s="124" t="s">
        <v>6</v>
      </c>
      <c r="Q74" s="125"/>
      <c r="R74" s="125"/>
      <c r="S74" s="173"/>
    </row>
    <row r="75" spans="1:19" ht="29.25" customHeight="1">
      <c r="A75" s="195">
        <v>74</v>
      </c>
      <c r="B75" s="127" t="s">
        <v>1284</v>
      </c>
      <c r="C75" s="127"/>
      <c r="D75" s="127" t="s">
        <v>1285</v>
      </c>
      <c r="E75" s="128">
        <f>2012-1938</f>
        <v>74</v>
      </c>
      <c r="F75" s="129">
        <v>14060</v>
      </c>
      <c r="G75" s="136">
        <v>405573</v>
      </c>
      <c r="H75" s="127"/>
      <c r="I75" s="128">
        <v>699614</v>
      </c>
      <c r="J75" s="127" t="s">
        <v>1286</v>
      </c>
      <c r="K75" s="127" t="s">
        <v>1287</v>
      </c>
      <c r="L75" s="127" t="s">
        <v>1282</v>
      </c>
      <c r="M75" s="131" t="s">
        <v>11178</v>
      </c>
      <c r="N75" s="127" t="s">
        <v>1288</v>
      </c>
      <c r="O75" s="128">
        <v>699614</v>
      </c>
      <c r="P75" s="132" t="s">
        <v>5</v>
      </c>
      <c r="Q75" s="133" t="s">
        <v>82</v>
      </c>
      <c r="R75" s="133" t="s">
        <v>607</v>
      </c>
      <c r="S75" s="126">
        <v>1</v>
      </c>
    </row>
    <row r="76" spans="1:19" s="39" customFormat="1" ht="29.25" customHeight="1">
      <c r="A76" s="118">
        <v>75</v>
      </c>
      <c r="B76" s="119" t="s">
        <v>1289</v>
      </c>
      <c r="C76" s="119"/>
      <c r="D76" s="119" t="s">
        <v>1290</v>
      </c>
      <c r="E76" s="120">
        <f>2012-1946</f>
        <v>66</v>
      </c>
      <c r="F76" s="121">
        <v>16939</v>
      </c>
      <c r="G76" s="122">
        <v>408229</v>
      </c>
      <c r="H76" s="119"/>
      <c r="I76" s="120">
        <v>982979780</v>
      </c>
      <c r="J76" s="119" t="s">
        <v>1291</v>
      </c>
      <c r="K76" s="119" t="s">
        <v>1292</v>
      </c>
      <c r="L76" s="119" t="s">
        <v>1282</v>
      </c>
      <c r="M76" s="123" t="s">
        <v>11191</v>
      </c>
      <c r="N76" s="119" t="s">
        <v>1293</v>
      </c>
      <c r="O76" s="120"/>
      <c r="P76" s="124" t="s">
        <v>6</v>
      </c>
      <c r="Q76" s="125"/>
      <c r="R76" s="125"/>
      <c r="S76" s="173"/>
    </row>
    <row r="77" spans="1:19" ht="29.25" customHeight="1">
      <c r="A77" s="118">
        <v>76</v>
      </c>
      <c r="B77" s="119" t="s">
        <v>1294</v>
      </c>
      <c r="C77" s="119"/>
      <c r="D77" s="119" t="s">
        <v>1295</v>
      </c>
      <c r="E77" s="120">
        <f>2012-1945</f>
        <v>67</v>
      </c>
      <c r="F77" s="121">
        <v>16752</v>
      </c>
      <c r="G77" s="122">
        <v>409845</v>
      </c>
      <c r="H77" s="119"/>
      <c r="I77" s="120">
        <v>981944616</v>
      </c>
      <c r="J77" s="119" t="s">
        <v>1296</v>
      </c>
      <c r="K77" s="119" t="s">
        <v>1297</v>
      </c>
      <c r="L77" s="119" t="s">
        <v>1282</v>
      </c>
      <c r="M77" s="123" t="s">
        <v>10583</v>
      </c>
      <c r="N77" s="119" t="s">
        <v>1298</v>
      </c>
      <c r="O77" s="120">
        <v>981944376</v>
      </c>
      <c r="P77" s="124" t="s">
        <v>6</v>
      </c>
      <c r="Q77" s="125"/>
      <c r="R77" s="125"/>
      <c r="S77" s="173"/>
    </row>
    <row r="78" spans="1:19" ht="29.25" customHeight="1">
      <c r="A78" s="118">
        <v>77</v>
      </c>
      <c r="B78" s="119" t="s">
        <v>1299</v>
      </c>
      <c r="C78" s="119"/>
      <c r="D78" s="119"/>
      <c r="E78" s="120">
        <f>2012-1938</f>
        <v>74</v>
      </c>
      <c r="F78" s="121">
        <v>13949</v>
      </c>
      <c r="G78" s="122">
        <v>437414</v>
      </c>
      <c r="H78" s="174" t="s">
        <v>376</v>
      </c>
      <c r="I78" s="120" t="s">
        <v>1300</v>
      </c>
      <c r="J78" s="119" t="s">
        <v>1301</v>
      </c>
      <c r="K78" s="119" t="s">
        <v>1302</v>
      </c>
      <c r="L78" s="119" t="s">
        <v>1282</v>
      </c>
      <c r="M78" s="123" t="s">
        <v>3587</v>
      </c>
      <c r="N78" s="119" t="s">
        <v>1303</v>
      </c>
      <c r="O78" s="120" t="s">
        <v>1304</v>
      </c>
      <c r="P78" s="124" t="s">
        <v>6</v>
      </c>
      <c r="Q78" s="125"/>
      <c r="R78" s="125"/>
      <c r="S78" s="173"/>
    </row>
    <row r="79" spans="1:19" ht="29.25" customHeight="1">
      <c r="A79" s="118">
        <v>78</v>
      </c>
      <c r="B79" s="119" t="s">
        <v>1305</v>
      </c>
      <c r="C79" s="119"/>
      <c r="D79" s="119" t="s">
        <v>1306</v>
      </c>
      <c r="E79" s="120">
        <f>2012-1947</f>
        <v>65</v>
      </c>
      <c r="F79" s="121">
        <v>17314</v>
      </c>
      <c r="G79" s="122">
        <v>438488</v>
      </c>
      <c r="H79" s="119"/>
      <c r="I79" s="120">
        <v>982600875</v>
      </c>
      <c r="J79" s="119" t="s">
        <v>1307</v>
      </c>
      <c r="K79" s="119" t="s">
        <v>1308</v>
      </c>
      <c r="L79" s="119" t="s">
        <v>1282</v>
      </c>
      <c r="M79" s="123" t="s">
        <v>11178</v>
      </c>
      <c r="N79" s="119" t="s">
        <v>1309</v>
      </c>
      <c r="O79" s="120">
        <v>982484656</v>
      </c>
      <c r="P79" s="124" t="s">
        <v>6</v>
      </c>
      <c r="Q79" s="125"/>
      <c r="R79" s="125"/>
      <c r="S79" s="173"/>
    </row>
    <row r="80" spans="1:19" ht="29.25" customHeight="1">
      <c r="A80" s="118">
        <v>79</v>
      </c>
      <c r="B80" s="119" t="s">
        <v>1310</v>
      </c>
      <c r="C80" s="119"/>
      <c r="D80" s="119"/>
      <c r="E80" s="120">
        <f>2012-1946</f>
        <v>66</v>
      </c>
      <c r="F80" s="121">
        <v>16823</v>
      </c>
      <c r="G80" s="122">
        <v>479063</v>
      </c>
      <c r="H80" s="119"/>
      <c r="I80" s="120">
        <v>991858514</v>
      </c>
      <c r="J80" s="119" t="s">
        <v>1311</v>
      </c>
      <c r="K80" s="119" t="s">
        <v>1312</v>
      </c>
      <c r="L80" s="119" t="s">
        <v>1282</v>
      </c>
      <c r="M80" s="123" t="s">
        <v>10499</v>
      </c>
      <c r="N80" s="119" t="s">
        <v>1313</v>
      </c>
      <c r="O80" s="120">
        <v>991858514</v>
      </c>
      <c r="P80" s="124" t="s">
        <v>6</v>
      </c>
      <c r="Q80" s="125"/>
      <c r="R80" s="125"/>
      <c r="S80" s="173"/>
    </row>
    <row r="81" spans="1:19" ht="29.25" customHeight="1">
      <c r="A81" s="118">
        <v>80</v>
      </c>
      <c r="B81" s="119" t="s">
        <v>1314</v>
      </c>
      <c r="C81" s="119"/>
      <c r="D81" s="119"/>
      <c r="E81" s="120">
        <f>2012-1946</f>
        <v>66</v>
      </c>
      <c r="F81" s="121">
        <v>17140</v>
      </c>
      <c r="G81" s="120">
        <v>530062</v>
      </c>
      <c r="H81" s="119"/>
      <c r="I81" s="120"/>
      <c r="J81" s="119" t="s">
        <v>1315</v>
      </c>
      <c r="K81" s="119" t="s">
        <v>1316</v>
      </c>
      <c r="L81" s="119" t="s">
        <v>1282</v>
      </c>
      <c r="M81" s="123" t="s">
        <v>10499</v>
      </c>
      <c r="N81" s="119"/>
      <c r="O81" s="120"/>
      <c r="P81" s="124" t="s">
        <v>6</v>
      </c>
      <c r="Q81" s="125"/>
      <c r="R81" s="125"/>
      <c r="S81" s="173"/>
    </row>
    <row r="82" spans="1:19" ht="29.25" customHeight="1">
      <c r="A82" s="195">
        <v>81</v>
      </c>
      <c r="B82" s="127" t="s">
        <v>1317</v>
      </c>
      <c r="C82" s="127"/>
      <c r="D82" s="127" t="s">
        <v>1318</v>
      </c>
      <c r="E82" s="128">
        <v>66</v>
      </c>
      <c r="F82" s="129">
        <v>16999</v>
      </c>
      <c r="G82" s="130">
        <v>728770</v>
      </c>
      <c r="H82" s="127"/>
      <c r="I82" s="128" t="s">
        <v>1319</v>
      </c>
      <c r="J82" s="127" t="s">
        <v>1320</v>
      </c>
      <c r="K82" s="127" t="s">
        <v>1321</v>
      </c>
      <c r="L82" s="127" t="s">
        <v>1282</v>
      </c>
      <c r="M82" s="131" t="s">
        <v>3587</v>
      </c>
      <c r="N82" s="127" t="s">
        <v>1322</v>
      </c>
      <c r="O82" s="128" t="s">
        <v>1319</v>
      </c>
      <c r="P82" s="132" t="s">
        <v>5</v>
      </c>
      <c r="Q82" s="133" t="s">
        <v>82</v>
      </c>
      <c r="R82" s="133" t="s">
        <v>82</v>
      </c>
      <c r="S82" s="126"/>
    </row>
    <row r="83" spans="1:19" ht="29.25" customHeight="1">
      <c r="A83" s="195">
        <v>82</v>
      </c>
      <c r="B83" s="127" t="s">
        <v>1323</v>
      </c>
      <c r="C83" s="127"/>
      <c r="D83" s="127" t="s">
        <v>1324</v>
      </c>
      <c r="E83" s="128">
        <f>2012-1929</f>
        <v>83</v>
      </c>
      <c r="F83" s="129">
        <v>10945</v>
      </c>
      <c r="G83" s="136">
        <v>736155</v>
      </c>
      <c r="H83" s="127"/>
      <c r="I83" s="128">
        <v>981942013</v>
      </c>
      <c r="J83" s="127" t="s">
        <v>1325</v>
      </c>
      <c r="K83" s="127" t="s">
        <v>1326</v>
      </c>
      <c r="L83" s="127" t="s">
        <v>1282</v>
      </c>
      <c r="M83" s="131" t="s">
        <v>10499</v>
      </c>
      <c r="N83" s="127" t="s">
        <v>1327</v>
      </c>
      <c r="O83" s="128">
        <v>21643521</v>
      </c>
      <c r="P83" s="132" t="s">
        <v>5</v>
      </c>
      <c r="Q83" s="133" t="s">
        <v>82</v>
      </c>
      <c r="R83" s="133" t="s">
        <v>82</v>
      </c>
      <c r="S83" s="126"/>
    </row>
    <row r="84" spans="1:19" ht="29.25" customHeight="1">
      <c r="A84" s="118">
        <v>83</v>
      </c>
      <c r="B84" s="119" t="s">
        <v>1328</v>
      </c>
      <c r="C84" s="119"/>
      <c r="D84" s="119"/>
      <c r="E84" s="120">
        <f>2012-1946</f>
        <v>66</v>
      </c>
      <c r="F84" s="121">
        <v>16869</v>
      </c>
      <c r="G84" s="135">
        <v>835344</v>
      </c>
      <c r="H84" s="119"/>
      <c r="I84" s="120" t="s">
        <v>1329</v>
      </c>
      <c r="J84" s="119" t="s">
        <v>1330</v>
      </c>
      <c r="K84" s="119" t="s">
        <v>1331</v>
      </c>
      <c r="L84" s="119" t="s">
        <v>1282</v>
      </c>
      <c r="M84" s="123" t="s">
        <v>10499</v>
      </c>
      <c r="N84" s="119" t="s">
        <v>1332</v>
      </c>
      <c r="O84" s="120" t="s">
        <v>1333</v>
      </c>
      <c r="P84" s="124" t="s">
        <v>6</v>
      </c>
      <c r="Q84" s="125"/>
      <c r="R84" s="125"/>
      <c r="S84" s="173"/>
    </row>
    <row r="85" spans="1:19" ht="29.25" customHeight="1">
      <c r="A85" s="118">
        <v>84</v>
      </c>
      <c r="B85" s="119" t="s">
        <v>1334</v>
      </c>
      <c r="C85" s="119"/>
      <c r="D85" s="119"/>
      <c r="E85" s="120">
        <f>2012-1940</f>
        <v>72</v>
      </c>
      <c r="F85" s="121">
        <v>14705</v>
      </c>
      <c r="G85" s="135">
        <v>1096566</v>
      </c>
      <c r="H85" s="119"/>
      <c r="I85" s="120" t="s">
        <v>1335</v>
      </c>
      <c r="J85" s="119" t="s">
        <v>1336</v>
      </c>
      <c r="K85" s="119" t="s">
        <v>1337</v>
      </c>
      <c r="L85" s="119" t="s">
        <v>1282</v>
      </c>
      <c r="M85" s="123" t="s">
        <v>10499</v>
      </c>
      <c r="N85" s="119" t="s">
        <v>1338</v>
      </c>
      <c r="O85" s="120" t="s">
        <v>1339</v>
      </c>
      <c r="P85" s="124" t="s">
        <v>6</v>
      </c>
      <c r="Q85" s="125"/>
      <c r="R85" s="125"/>
      <c r="S85" s="173"/>
    </row>
    <row r="86" spans="1:19" ht="29.25" customHeight="1">
      <c r="A86" s="118">
        <v>85</v>
      </c>
      <c r="B86" s="119" t="s">
        <v>1340</v>
      </c>
      <c r="C86" s="137"/>
      <c r="D86" s="119" t="s">
        <v>488</v>
      </c>
      <c r="E86" s="120">
        <f>2012-1941</f>
        <v>71</v>
      </c>
      <c r="F86" s="121">
        <v>15085</v>
      </c>
      <c r="G86" s="122">
        <v>1211453</v>
      </c>
      <c r="H86" s="137">
        <v>121453</v>
      </c>
      <c r="I86" s="120">
        <v>21699598</v>
      </c>
      <c r="J86" s="119" t="s">
        <v>1341</v>
      </c>
      <c r="K86" s="119" t="s">
        <v>1342</v>
      </c>
      <c r="L86" s="119" t="s">
        <v>1282</v>
      </c>
      <c r="M86" s="123" t="s">
        <v>11188</v>
      </c>
      <c r="N86" s="119"/>
      <c r="O86" s="120"/>
      <c r="P86" s="124" t="s">
        <v>6</v>
      </c>
      <c r="Q86" s="125"/>
      <c r="R86" s="125"/>
      <c r="S86" s="173"/>
    </row>
    <row r="87" spans="1:19" ht="29.25" customHeight="1">
      <c r="A87" s="118">
        <v>86</v>
      </c>
      <c r="B87" s="119" t="s">
        <v>1343</v>
      </c>
      <c r="C87" s="137"/>
      <c r="D87" s="119" t="s">
        <v>1344</v>
      </c>
      <c r="E87" s="120">
        <f>2012-1945</f>
        <v>67</v>
      </c>
      <c r="F87" s="121">
        <v>16469</v>
      </c>
      <c r="G87" s="122">
        <v>1223026</v>
      </c>
      <c r="H87" s="137">
        <v>1233026</v>
      </c>
      <c r="I87" s="120">
        <v>21699080</v>
      </c>
      <c r="J87" s="119" t="s">
        <v>1325</v>
      </c>
      <c r="K87" s="119" t="s">
        <v>1345</v>
      </c>
      <c r="L87" s="119" t="s">
        <v>1282</v>
      </c>
      <c r="M87" s="123" t="s">
        <v>11191</v>
      </c>
      <c r="N87" s="119"/>
      <c r="O87" s="120"/>
      <c r="P87" s="124" t="s">
        <v>6</v>
      </c>
      <c r="Q87" s="125"/>
      <c r="R87" s="125"/>
      <c r="S87" s="173"/>
    </row>
    <row r="88" spans="1:19" ht="29.25" customHeight="1">
      <c r="A88" s="118">
        <v>87</v>
      </c>
      <c r="B88" s="119" t="s">
        <v>1346</v>
      </c>
      <c r="C88" s="119"/>
      <c r="D88" s="119" t="s">
        <v>1347</v>
      </c>
      <c r="E88" s="139">
        <f>2012-1945</f>
        <v>67</v>
      </c>
      <c r="F88" s="121">
        <v>16765</v>
      </c>
      <c r="G88" s="135">
        <v>1231338</v>
      </c>
      <c r="H88" s="119"/>
      <c r="I88" s="120">
        <v>982605879</v>
      </c>
      <c r="J88" s="119" t="s">
        <v>1348</v>
      </c>
      <c r="K88" s="119" t="s">
        <v>1349</v>
      </c>
      <c r="L88" s="119" t="s">
        <v>1282</v>
      </c>
      <c r="M88" s="123" t="s">
        <v>11178</v>
      </c>
      <c r="N88" s="119" t="s">
        <v>1350</v>
      </c>
      <c r="O88" s="120">
        <v>699432</v>
      </c>
      <c r="P88" s="124" t="s">
        <v>6</v>
      </c>
      <c r="Q88" s="125"/>
      <c r="R88" s="125"/>
      <c r="S88" s="173"/>
    </row>
    <row r="89" spans="1:19" ht="29.25" customHeight="1">
      <c r="A89" s="118">
        <v>88</v>
      </c>
      <c r="B89" s="119" t="s">
        <v>1351</v>
      </c>
      <c r="C89" s="119"/>
      <c r="D89" s="119"/>
      <c r="E89" s="120">
        <f>2012-1944</f>
        <v>68</v>
      </c>
      <c r="F89" s="121">
        <v>16184</v>
      </c>
      <c r="G89" s="120">
        <v>1231431</v>
      </c>
      <c r="H89" s="119"/>
      <c r="I89" s="120"/>
      <c r="J89" s="119" t="s">
        <v>1315</v>
      </c>
      <c r="K89" s="119" t="s">
        <v>1316</v>
      </c>
      <c r="L89" s="119" t="s">
        <v>1282</v>
      </c>
      <c r="M89" s="123" t="s">
        <v>10499</v>
      </c>
      <c r="N89" s="119"/>
      <c r="O89" s="120"/>
      <c r="P89" s="124" t="s">
        <v>6</v>
      </c>
      <c r="Q89" s="125"/>
      <c r="R89" s="125"/>
      <c r="S89" s="173"/>
    </row>
    <row r="90" spans="1:19" ht="29.25" customHeight="1">
      <c r="A90" s="195">
        <v>89</v>
      </c>
      <c r="B90" s="127" t="s">
        <v>1352</v>
      </c>
      <c r="C90" s="127"/>
      <c r="D90" s="127"/>
      <c r="E90" s="128">
        <f>2012-1944</f>
        <v>68</v>
      </c>
      <c r="F90" s="129">
        <v>16317</v>
      </c>
      <c r="G90" s="136">
        <v>1240431</v>
      </c>
      <c r="H90" s="127"/>
      <c r="I90" s="128" t="s">
        <v>1353</v>
      </c>
      <c r="J90" s="127" t="s">
        <v>1354</v>
      </c>
      <c r="K90" s="127" t="s">
        <v>1355</v>
      </c>
      <c r="L90" s="127" t="s">
        <v>1282</v>
      </c>
      <c r="M90" s="131" t="s">
        <v>10499</v>
      </c>
      <c r="N90" s="127"/>
      <c r="O90" s="128"/>
      <c r="P90" s="132" t="s">
        <v>5</v>
      </c>
      <c r="Q90" s="133" t="s">
        <v>601</v>
      </c>
      <c r="R90" s="133" t="s">
        <v>11192</v>
      </c>
      <c r="S90" s="126">
        <v>1</v>
      </c>
    </row>
    <row r="91" spans="1:19" ht="29.25" customHeight="1">
      <c r="A91" s="118">
        <v>90</v>
      </c>
      <c r="B91" s="119" t="s">
        <v>1356</v>
      </c>
      <c r="C91" s="119"/>
      <c r="D91" s="119" t="s">
        <v>496</v>
      </c>
      <c r="E91" s="120">
        <f>2012-1928</f>
        <v>84</v>
      </c>
      <c r="F91" s="121">
        <v>10247</v>
      </c>
      <c r="G91" s="122">
        <v>1280962</v>
      </c>
      <c r="H91" s="119"/>
      <c r="I91" s="120">
        <v>981396829</v>
      </c>
      <c r="J91" s="119" t="s">
        <v>1357</v>
      </c>
      <c r="K91" s="119" t="s">
        <v>1358</v>
      </c>
      <c r="L91" s="119" t="s">
        <v>1282</v>
      </c>
      <c r="M91" s="123" t="s">
        <v>3587</v>
      </c>
      <c r="N91" s="119" t="s">
        <v>1359</v>
      </c>
      <c r="O91" s="120">
        <v>981496663</v>
      </c>
      <c r="P91" s="124" t="s">
        <v>6</v>
      </c>
      <c r="Q91" s="125"/>
      <c r="R91" s="125"/>
      <c r="S91" s="173"/>
    </row>
    <row r="92" spans="1:19" ht="29.25" customHeight="1">
      <c r="A92" s="118">
        <v>91</v>
      </c>
      <c r="B92" s="119" t="s">
        <v>1360</v>
      </c>
      <c r="C92" s="119"/>
      <c r="D92" s="119"/>
      <c r="E92" s="120">
        <f>2012-1937</f>
        <v>75</v>
      </c>
      <c r="F92" s="121">
        <v>13601</v>
      </c>
      <c r="G92" s="120">
        <v>1406837</v>
      </c>
      <c r="H92" s="119"/>
      <c r="I92" s="120"/>
      <c r="J92" s="119" t="s">
        <v>1280</v>
      </c>
      <c r="K92" s="119" t="s">
        <v>1361</v>
      </c>
      <c r="L92" s="119" t="s">
        <v>1282</v>
      </c>
      <c r="M92" s="123" t="s">
        <v>10499</v>
      </c>
      <c r="N92" s="119"/>
      <c r="O92" s="120"/>
      <c r="P92" s="124" t="s">
        <v>6</v>
      </c>
      <c r="Q92" s="125"/>
      <c r="R92" s="125"/>
      <c r="S92" s="173"/>
    </row>
    <row r="93" spans="1:19" ht="29.25" customHeight="1">
      <c r="A93" s="195">
        <v>92</v>
      </c>
      <c r="B93" s="127" t="s">
        <v>1362</v>
      </c>
      <c r="C93" s="127"/>
      <c r="D93" s="127"/>
      <c r="E93" s="128">
        <f>2012-1936</f>
        <v>76</v>
      </c>
      <c r="F93" s="129">
        <v>13248</v>
      </c>
      <c r="G93" s="136">
        <v>1413044</v>
      </c>
      <c r="H93" s="127"/>
      <c r="I93" s="128" t="s">
        <v>1363</v>
      </c>
      <c r="J93" s="127" t="s">
        <v>1364</v>
      </c>
      <c r="K93" s="127" t="s">
        <v>1365</v>
      </c>
      <c r="L93" s="127" t="s">
        <v>1282</v>
      </c>
      <c r="M93" s="131" t="s">
        <v>11178</v>
      </c>
      <c r="N93" s="127"/>
      <c r="O93" s="128"/>
      <c r="P93" s="132" t="s">
        <v>5</v>
      </c>
      <c r="Q93" s="133" t="s">
        <v>600</v>
      </c>
      <c r="R93" s="133" t="s">
        <v>11193</v>
      </c>
      <c r="S93" s="126"/>
    </row>
    <row r="94" spans="1:19" ht="29.25" customHeight="1">
      <c r="A94" s="118">
        <v>93</v>
      </c>
      <c r="B94" s="119" t="s">
        <v>1366</v>
      </c>
      <c r="C94" s="134"/>
      <c r="D94" s="119" t="s">
        <v>1367</v>
      </c>
      <c r="E94" s="139">
        <f>2012-1944</f>
        <v>68</v>
      </c>
      <c r="F94" s="121">
        <v>16299</v>
      </c>
      <c r="G94" s="135">
        <v>1466612</v>
      </c>
      <c r="H94" s="134">
        <v>1966612</v>
      </c>
      <c r="I94" s="120">
        <v>984732141</v>
      </c>
      <c r="J94" s="119" t="s">
        <v>1296</v>
      </c>
      <c r="K94" s="119" t="s">
        <v>1368</v>
      </c>
      <c r="L94" s="119" t="s">
        <v>1282</v>
      </c>
      <c r="M94" s="123" t="s">
        <v>3587</v>
      </c>
      <c r="N94" s="119" t="s">
        <v>1369</v>
      </c>
      <c r="O94" s="120">
        <v>971752332</v>
      </c>
      <c r="P94" s="124" t="s">
        <v>6</v>
      </c>
      <c r="Q94" s="125"/>
      <c r="R94" s="125"/>
      <c r="S94" s="173"/>
    </row>
    <row r="95" spans="1:19" ht="29.25" customHeight="1">
      <c r="A95" s="118">
        <v>94</v>
      </c>
      <c r="B95" s="119" t="s">
        <v>1370</v>
      </c>
      <c r="C95" s="119"/>
      <c r="D95" s="119"/>
      <c r="E95" s="120">
        <f>2012-1945</f>
        <v>67</v>
      </c>
      <c r="F95" s="121">
        <v>16451</v>
      </c>
      <c r="G95" s="122">
        <v>1509923</v>
      </c>
      <c r="H95" s="119"/>
      <c r="I95" s="120" t="s">
        <v>1371</v>
      </c>
      <c r="J95" s="119" t="s">
        <v>1372</v>
      </c>
      <c r="K95" s="119" t="s">
        <v>1373</v>
      </c>
      <c r="L95" s="119" t="s">
        <v>1282</v>
      </c>
      <c r="M95" s="123" t="s">
        <v>10499</v>
      </c>
      <c r="N95" s="119" t="s">
        <v>1374</v>
      </c>
      <c r="O95" s="120" t="s">
        <v>1375</v>
      </c>
      <c r="P95" s="124" t="s">
        <v>6</v>
      </c>
      <c r="Q95" s="125"/>
      <c r="R95" s="125"/>
      <c r="S95" s="173"/>
    </row>
    <row r="96" spans="1:19" ht="29.25" customHeight="1">
      <c r="A96" s="118">
        <v>95</v>
      </c>
      <c r="B96" s="119" t="s">
        <v>1376</v>
      </c>
      <c r="C96" s="119"/>
      <c r="D96" s="119" t="s">
        <v>1377</v>
      </c>
      <c r="E96" s="139">
        <f>2012-1938</f>
        <v>74</v>
      </c>
      <c r="F96" s="121">
        <v>13912</v>
      </c>
      <c r="G96" s="135">
        <v>1510109</v>
      </c>
      <c r="H96" s="119"/>
      <c r="I96" s="120">
        <v>981281113</v>
      </c>
      <c r="J96" s="119" t="s">
        <v>1378</v>
      </c>
      <c r="K96" s="119" t="s">
        <v>1379</v>
      </c>
      <c r="L96" s="119" t="s">
        <v>1282</v>
      </c>
      <c r="M96" s="123" t="s">
        <v>3587</v>
      </c>
      <c r="N96" s="119" t="s">
        <v>1380</v>
      </c>
      <c r="O96" s="120">
        <v>983115653</v>
      </c>
      <c r="P96" s="124" t="s">
        <v>6</v>
      </c>
      <c r="Q96" s="125"/>
      <c r="R96" s="125"/>
      <c r="S96" s="173"/>
    </row>
    <row r="97" spans="1:19" ht="29.25" customHeight="1">
      <c r="A97" s="195">
        <v>96</v>
      </c>
      <c r="B97" s="127" t="s">
        <v>1381</v>
      </c>
      <c r="C97" s="127"/>
      <c r="D97" s="127"/>
      <c r="E97" s="128">
        <f>2012-1930</f>
        <v>82</v>
      </c>
      <c r="F97" s="129">
        <v>11178</v>
      </c>
      <c r="G97" s="128">
        <v>1526026</v>
      </c>
      <c r="H97" s="127"/>
      <c r="I97" s="128">
        <v>981185580</v>
      </c>
      <c r="J97" s="127" t="s">
        <v>1382</v>
      </c>
      <c r="K97" s="127" t="s">
        <v>1383</v>
      </c>
      <c r="L97" s="127" t="s">
        <v>1282</v>
      </c>
      <c r="M97" s="131" t="s">
        <v>11191</v>
      </c>
      <c r="N97" s="127" t="s">
        <v>1384</v>
      </c>
      <c r="O97" s="128">
        <v>981185580</v>
      </c>
      <c r="P97" s="132" t="s">
        <v>5</v>
      </c>
      <c r="Q97" s="133" t="s">
        <v>604</v>
      </c>
      <c r="R97" s="133" t="s">
        <v>11194</v>
      </c>
      <c r="S97" s="126"/>
    </row>
    <row r="98" spans="1:19" ht="29.25" customHeight="1">
      <c r="A98" s="118">
        <v>97</v>
      </c>
      <c r="B98" s="119" t="s">
        <v>1385</v>
      </c>
      <c r="C98" s="119"/>
      <c r="D98" s="119" t="s">
        <v>1386</v>
      </c>
      <c r="E98" s="120">
        <f>2012-1944</f>
        <v>68</v>
      </c>
      <c r="F98" s="121">
        <v>16395</v>
      </c>
      <c r="G98" s="122">
        <v>1541249</v>
      </c>
      <c r="H98" s="119"/>
      <c r="I98" s="120">
        <v>984772975</v>
      </c>
      <c r="J98" s="119" t="s">
        <v>1286</v>
      </c>
      <c r="K98" s="119" t="s">
        <v>1387</v>
      </c>
      <c r="L98" s="119" t="s">
        <v>1282</v>
      </c>
      <c r="M98" s="123" t="s">
        <v>5479</v>
      </c>
      <c r="N98" s="119" t="s">
        <v>1388</v>
      </c>
      <c r="O98" s="120">
        <v>699042</v>
      </c>
      <c r="P98" s="124" t="s">
        <v>6</v>
      </c>
      <c r="Q98" s="125"/>
      <c r="R98" s="125"/>
      <c r="S98" s="173"/>
    </row>
    <row r="99" spans="1:19" ht="29.25" customHeight="1">
      <c r="A99" s="195">
        <v>98</v>
      </c>
      <c r="B99" s="127" t="s">
        <v>1389</v>
      </c>
      <c r="C99" s="127"/>
      <c r="D99" s="127"/>
      <c r="E99" s="128">
        <f>2012-1941</f>
        <v>71</v>
      </c>
      <c r="F99" s="129">
        <v>15095</v>
      </c>
      <c r="G99" s="136">
        <v>1546762</v>
      </c>
      <c r="H99" s="127"/>
      <c r="I99" s="128" t="s">
        <v>1390</v>
      </c>
      <c r="J99" s="127" t="s">
        <v>1391</v>
      </c>
      <c r="K99" s="127" t="s">
        <v>1392</v>
      </c>
      <c r="L99" s="127" t="s">
        <v>1282</v>
      </c>
      <c r="M99" s="131" t="s">
        <v>3587</v>
      </c>
      <c r="N99" s="127" t="s">
        <v>1393</v>
      </c>
      <c r="O99" s="128" t="s">
        <v>1394</v>
      </c>
      <c r="P99" s="132" t="s">
        <v>5</v>
      </c>
      <c r="Q99" s="133" t="s">
        <v>601</v>
      </c>
      <c r="R99" s="133" t="s">
        <v>11195</v>
      </c>
      <c r="S99" s="126">
        <v>1</v>
      </c>
    </row>
    <row r="100" spans="1:19" ht="29.25" customHeight="1">
      <c r="A100" s="118">
        <v>99</v>
      </c>
      <c r="B100" s="119" t="s">
        <v>1395</v>
      </c>
      <c r="C100" s="119"/>
      <c r="D100" s="119"/>
      <c r="E100" s="120">
        <f>2012-1930</f>
        <v>82</v>
      </c>
      <c r="F100" s="121">
        <v>11298</v>
      </c>
      <c r="G100" s="122">
        <v>1624804</v>
      </c>
      <c r="H100" s="119"/>
      <c r="I100" s="120">
        <v>982946766</v>
      </c>
      <c r="J100" s="119" t="s">
        <v>1396</v>
      </c>
      <c r="K100" s="119" t="s">
        <v>1397</v>
      </c>
      <c r="L100" s="119" t="s">
        <v>1282</v>
      </c>
      <c r="M100" s="123" t="s">
        <v>11178</v>
      </c>
      <c r="N100" s="119"/>
      <c r="O100" s="120"/>
      <c r="P100" s="124" t="s">
        <v>6</v>
      </c>
      <c r="Q100" s="125"/>
      <c r="R100" s="125"/>
      <c r="S100" s="173"/>
    </row>
    <row r="101" spans="1:19" ht="29.25" customHeight="1">
      <c r="A101" s="118">
        <v>100</v>
      </c>
      <c r="B101" s="119" t="s">
        <v>1398</v>
      </c>
      <c r="C101" s="119"/>
      <c r="D101" s="119"/>
      <c r="E101" s="120">
        <f>2012-1937</f>
        <v>75</v>
      </c>
      <c r="F101" s="121">
        <v>13868</v>
      </c>
      <c r="G101" s="122">
        <v>1634727</v>
      </c>
      <c r="H101" s="119"/>
      <c r="I101" s="120">
        <v>985509012</v>
      </c>
      <c r="J101" s="119" t="s">
        <v>1399</v>
      </c>
      <c r="K101" s="119" t="s">
        <v>1400</v>
      </c>
      <c r="L101" s="119" t="s">
        <v>1282</v>
      </c>
      <c r="M101" s="123" t="s">
        <v>8366</v>
      </c>
      <c r="N101" s="119" t="s">
        <v>1401</v>
      </c>
      <c r="O101" s="120">
        <v>981164743</v>
      </c>
      <c r="P101" s="124" t="s">
        <v>6</v>
      </c>
      <c r="Q101" s="125"/>
      <c r="R101" s="125"/>
      <c r="S101" s="173"/>
    </row>
    <row r="102" spans="1:19" ht="29.25" customHeight="1">
      <c r="A102" s="118">
        <v>101</v>
      </c>
      <c r="B102" s="119" t="s">
        <v>1402</v>
      </c>
      <c r="C102" s="119"/>
      <c r="D102" s="119" t="s">
        <v>1403</v>
      </c>
      <c r="E102" s="120">
        <f>2012-1931</f>
        <v>81</v>
      </c>
      <c r="F102" s="121">
        <v>11510</v>
      </c>
      <c r="G102" s="122">
        <v>1712205</v>
      </c>
      <c r="H102" s="119"/>
      <c r="I102" s="120">
        <v>971368140</v>
      </c>
      <c r="J102" s="119" t="s">
        <v>1286</v>
      </c>
      <c r="K102" s="119" t="s">
        <v>1387</v>
      </c>
      <c r="L102" s="119" t="s">
        <v>1282</v>
      </c>
      <c r="M102" s="123" t="s">
        <v>11178</v>
      </c>
      <c r="N102" s="119"/>
      <c r="O102" s="120"/>
      <c r="P102" s="124" t="s">
        <v>6</v>
      </c>
      <c r="Q102" s="125"/>
      <c r="R102" s="125"/>
      <c r="S102" s="173"/>
    </row>
    <row r="103" spans="1:19" s="39" customFormat="1" ht="29.25" customHeight="1">
      <c r="A103" s="118">
        <v>102</v>
      </c>
      <c r="B103" s="119" t="s">
        <v>1404</v>
      </c>
      <c r="C103" s="119"/>
      <c r="D103" s="119"/>
      <c r="E103" s="120">
        <f>2012-1939</f>
        <v>73</v>
      </c>
      <c r="F103" s="121">
        <v>14583</v>
      </c>
      <c r="G103" s="135">
        <v>1784653</v>
      </c>
      <c r="H103" s="119"/>
      <c r="I103" s="120" t="s">
        <v>1405</v>
      </c>
      <c r="J103" s="119" t="s">
        <v>1406</v>
      </c>
      <c r="K103" s="119" t="s">
        <v>1407</v>
      </c>
      <c r="L103" s="119" t="s">
        <v>1282</v>
      </c>
      <c r="M103" s="123" t="s">
        <v>10499</v>
      </c>
      <c r="N103" s="119" t="s">
        <v>1408</v>
      </c>
      <c r="O103" s="120" t="s">
        <v>1409</v>
      </c>
      <c r="P103" s="124" t="s">
        <v>6</v>
      </c>
      <c r="Q103" s="125"/>
      <c r="R103" s="125"/>
      <c r="S103" s="173"/>
    </row>
    <row r="104" spans="1:19" ht="29.25" customHeight="1">
      <c r="A104" s="118">
        <v>103</v>
      </c>
      <c r="B104" s="119" t="s">
        <v>1410</v>
      </c>
      <c r="C104" s="119"/>
      <c r="D104" s="119"/>
      <c r="E104" s="120">
        <f>2012-1930</f>
        <v>82</v>
      </c>
      <c r="F104" s="121">
        <v>11194</v>
      </c>
      <c r="G104" s="120">
        <v>1796740</v>
      </c>
      <c r="H104" s="119"/>
      <c r="I104" s="120">
        <v>699614</v>
      </c>
      <c r="J104" s="119" t="s">
        <v>1411</v>
      </c>
      <c r="K104" s="119" t="s">
        <v>1412</v>
      </c>
      <c r="L104" s="119" t="s">
        <v>1282</v>
      </c>
      <c r="M104" s="123" t="s">
        <v>11191</v>
      </c>
      <c r="N104" s="119"/>
      <c r="O104" s="120"/>
      <c r="P104" s="124" t="s">
        <v>6</v>
      </c>
      <c r="Q104" s="125"/>
      <c r="R104" s="125"/>
      <c r="S104" s="173"/>
    </row>
    <row r="105" spans="1:19" ht="29.25" customHeight="1">
      <c r="A105" s="195">
        <v>104</v>
      </c>
      <c r="B105" s="127" t="s">
        <v>1413</v>
      </c>
      <c r="C105" s="127"/>
      <c r="D105" s="127"/>
      <c r="E105" s="128">
        <f>2012-1943</f>
        <v>69</v>
      </c>
      <c r="F105" s="129">
        <v>15853</v>
      </c>
      <c r="G105" s="136">
        <v>1956839</v>
      </c>
      <c r="H105" s="127"/>
      <c r="I105" s="128" t="s">
        <v>1414</v>
      </c>
      <c r="J105" s="127" t="s">
        <v>1415</v>
      </c>
      <c r="K105" s="127" t="s">
        <v>1416</v>
      </c>
      <c r="L105" s="127" t="s">
        <v>1282</v>
      </c>
      <c r="M105" s="131" t="s">
        <v>11191</v>
      </c>
      <c r="N105" s="127" t="s">
        <v>1417</v>
      </c>
      <c r="O105" s="128" t="s">
        <v>1418</v>
      </c>
      <c r="P105" s="132" t="s">
        <v>5</v>
      </c>
      <c r="Q105" s="133" t="s">
        <v>82</v>
      </c>
      <c r="R105" s="133" t="s">
        <v>82</v>
      </c>
      <c r="S105" s="126"/>
    </row>
    <row r="106" spans="1:19" ht="29.25" customHeight="1">
      <c r="A106" s="118">
        <v>105</v>
      </c>
      <c r="B106" s="119" t="s">
        <v>1419</v>
      </c>
      <c r="C106" s="119"/>
      <c r="D106" s="119"/>
      <c r="E106" s="120">
        <f>2012-1938</f>
        <v>74</v>
      </c>
      <c r="F106" s="121">
        <v>13950</v>
      </c>
      <c r="G106" s="122">
        <v>1959172</v>
      </c>
      <c r="H106" s="119"/>
      <c r="I106" s="120"/>
      <c r="J106" s="119" t="s">
        <v>1325</v>
      </c>
      <c r="K106" s="119" t="s">
        <v>1420</v>
      </c>
      <c r="L106" s="119" t="s">
        <v>1282</v>
      </c>
      <c r="M106" s="123" t="s">
        <v>11191</v>
      </c>
      <c r="N106" s="119" t="s">
        <v>1421</v>
      </c>
      <c r="O106" s="120">
        <v>981980598</v>
      </c>
      <c r="P106" s="124" t="s">
        <v>6</v>
      </c>
      <c r="Q106" s="125"/>
      <c r="R106" s="125"/>
      <c r="S106" s="173"/>
    </row>
    <row r="107" spans="1:19" ht="29.25" customHeight="1">
      <c r="A107" s="118">
        <v>106</v>
      </c>
      <c r="B107" s="119" t="s">
        <v>1422</v>
      </c>
      <c r="C107" s="119"/>
      <c r="D107" s="119"/>
      <c r="E107" s="120">
        <f>2012-1942</f>
        <v>70</v>
      </c>
      <c r="F107" s="121">
        <v>15622</v>
      </c>
      <c r="G107" s="122">
        <v>1996025</v>
      </c>
      <c r="H107" s="119"/>
      <c r="I107" s="120"/>
      <c r="J107" s="119" t="s">
        <v>1325</v>
      </c>
      <c r="K107" s="119" t="s">
        <v>1420</v>
      </c>
      <c r="L107" s="119" t="s">
        <v>1282</v>
      </c>
      <c r="M107" s="123" t="s">
        <v>11191</v>
      </c>
      <c r="N107" s="119" t="s">
        <v>1421</v>
      </c>
      <c r="O107" s="120">
        <v>981980598</v>
      </c>
      <c r="P107" s="124" t="s">
        <v>6</v>
      </c>
      <c r="Q107" s="125"/>
      <c r="R107" s="125"/>
      <c r="S107" s="173"/>
    </row>
    <row r="108" spans="1:19" ht="29.25" customHeight="1">
      <c r="A108" s="118">
        <v>107</v>
      </c>
      <c r="B108" s="119" t="s">
        <v>1423</v>
      </c>
      <c r="C108" s="119"/>
      <c r="D108" s="119"/>
      <c r="E108" s="120">
        <f>2012-1931</f>
        <v>81</v>
      </c>
      <c r="F108" s="121">
        <v>11485</v>
      </c>
      <c r="G108" s="122">
        <v>2026609</v>
      </c>
      <c r="H108" s="119"/>
      <c r="I108" s="120" t="s">
        <v>1300</v>
      </c>
      <c r="J108" s="119" t="s">
        <v>1424</v>
      </c>
      <c r="K108" s="119" t="s">
        <v>1425</v>
      </c>
      <c r="L108" s="119" t="s">
        <v>1282</v>
      </c>
      <c r="M108" s="123" t="s">
        <v>11178</v>
      </c>
      <c r="N108" s="119" t="s">
        <v>1303</v>
      </c>
      <c r="O108" s="120" t="s">
        <v>1304</v>
      </c>
      <c r="P108" s="124" t="s">
        <v>6</v>
      </c>
      <c r="Q108" s="125"/>
      <c r="R108" s="125"/>
      <c r="S108" s="173"/>
    </row>
    <row r="109" spans="1:19" ht="29.25" customHeight="1">
      <c r="A109" s="118">
        <v>108</v>
      </c>
      <c r="B109" s="119" t="s">
        <v>1426</v>
      </c>
      <c r="C109" s="119"/>
      <c r="D109" s="119"/>
      <c r="E109" s="139">
        <f>2012-1941</f>
        <v>71</v>
      </c>
      <c r="F109" s="121">
        <v>15267</v>
      </c>
      <c r="G109" s="135">
        <v>2055565</v>
      </c>
      <c r="H109" s="119"/>
      <c r="I109" s="120"/>
      <c r="J109" s="119" t="s">
        <v>1427</v>
      </c>
      <c r="K109" s="119" t="s">
        <v>1428</v>
      </c>
      <c r="L109" s="119" t="s">
        <v>1282</v>
      </c>
      <c r="M109" s="123" t="s">
        <v>11178</v>
      </c>
      <c r="N109" s="119" t="s">
        <v>1429</v>
      </c>
      <c r="O109" s="120" t="s">
        <v>1430</v>
      </c>
      <c r="P109" s="124" t="s">
        <v>6</v>
      </c>
      <c r="Q109" s="125"/>
      <c r="R109" s="125"/>
      <c r="S109" s="173"/>
    </row>
    <row r="110" spans="1:19" ht="29.25" customHeight="1">
      <c r="A110" s="118">
        <v>109</v>
      </c>
      <c r="B110" s="119" t="s">
        <v>1431</v>
      </c>
      <c r="C110" s="119"/>
      <c r="D110" s="119"/>
      <c r="E110" s="120">
        <f>2012-1943</f>
        <v>69</v>
      </c>
      <c r="F110" s="121">
        <v>15981</v>
      </c>
      <c r="G110" s="120">
        <v>2114856</v>
      </c>
      <c r="H110" s="119"/>
      <c r="I110" s="120"/>
      <c r="J110" s="119" t="s">
        <v>1315</v>
      </c>
      <c r="K110" s="119" t="s">
        <v>1316</v>
      </c>
      <c r="L110" s="119" t="s">
        <v>1282</v>
      </c>
      <c r="M110" s="123" t="s">
        <v>10499</v>
      </c>
      <c r="N110" s="119"/>
      <c r="O110" s="120"/>
      <c r="P110" s="124" t="s">
        <v>6</v>
      </c>
      <c r="Q110" s="125"/>
      <c r="R110" s="125"/>
      <c r="S110" s="173"/>
    </row>
    <row r="111" spans="1:19" ht="29.25" customHeight="1">
      <c r="A111" s="118">
        <v>110</v>
      </c>
      <c r="B111" s="119" t="s">
        <v>1432</v>
      </c>
      <c r="C111" s="119"/>
      <c r="D111" s="119" t="s">
        <v>1318</v>
      </c>
      <c r="E111" s="120">
        <f>2012-1933</f>
        <v>79</v>
      </c>
      <c r="F111" s="121">
        <v>12337</v>
      </c>
      <c r="G111" s="122">
        <v>2125026</v>
      </c>
      <c r="H111" s="119"/>
      <c r="I111" s="120">
        <v>699042</v>
      </c>
      <c r="J111" s="119" t="s">
        <v>1286</v>
      </c>
      <c r="K111" s="119" t="s">
        <v>1387</v>
      </c>
      <c r="L111" s="119" t="s">
        <v>1282</v>
      </c>
      <c r="M111" s="123" t="s">
        <v>10499</v>
      </c>
      <c r="N111" s="119" t="s">
        <v>1388</v>
      </c>
      <c r="O111" s="120">
        <v>699042</v>
      </c>
      <c r="P111" s="124" t="s">
        <v>6</v>
      </c>
      <c r="Q111" s="125"/>
      <c r="R111" s="125"/>
      <c r="S111" s="173"/>
    </row>
    <row r="112" spans="1:19" ht="29.25" customHeight="1">
      <c r="A112" s="118">
        <v>111</v>
      </c>
      <c r="B112" s="119" t="s">
        <v>1433</v>
      </c>
      <c r="C112" s="119"/>
      <c r="D112" s="119" t="s">
        <v>1434</v>
      </c>
      <c r="E112" s="139">
        <f>2012-1938</f>
        <v>74</v>
      </c>
      <c r="F112" s="121">
        <v>13922</v>
      </c>
      <c r="G112" s="135">
        <v>2165807</v>
      </c>
      <c r="H112" s="119"/>
      <c r="I112" s="120"/>
      <c r="J112" s="119" t="s">
        <v>1435</v>
      </c>
      <c r="K112" s="119" t="s">
        <v>1436</v>
      </c>
      <c r="L112" s="119" t="s">
        <v>1282</v>
      </c>
      <c r="M112" s="123" t="s">
        <v>11178</v>
      </c>
      <c r="N112" s="119" t="s">
        <v>1437</v>
      </c>
      <c r="O112" s="120">
        <v>981979903</v>
      </c>
      <c r="P112" s="124" t="s">
        <v>6</v>
      </c>
      <c r="Q112" s="125"/>
      <c r="R112" s="125"/>
      <c r="S112" s="173"/>
    </row>
    <row r="113" spans="1:19" ht="29.25" customHeight="1">
      <c r="A113" s="118">
        <v>112</v>
      </c>
      <c r="B113" s="119" t="s">
        <v>1438</v>
      </c>
      <c r="C113" s="119"/>
      <c r="D113" s="119"/>
      <c r="E113" s="120">
        <f>2012-1940</f>
        <v>72</v>
      </c>
      <c r="F113" s="121">
        <v>14798</v>
      </c>
      <c r="G113" s="120">
        <v>2393733</v>
      </c>
      <c r="H113" s="119"/>
      <c r="I113" s="120"/>
      <c r="J113" s="119" t="s">
        <v>1439</v>
      </c>
      <c r="K113" s="119" t="s">
        <v>1312</v>
      </c>
      <c r="L113" s="119" t="s">
        <v>1282</v>
      </c>
      <c r="M113" s="123" t="s">
        <v>10499</v>
      </c>
      <c r="N113" s="119"/>
      <c r="O113" s="120"/>
      <c r="P113" s="124" t="s">
        <v>6</v>
      </c>
      <c r="Q113" s="125"/>
      <c r="R113" s="125"/>
      <c r="S113" s="173"/>
    </row>
    <row r="114" spans="1:19" ht="29.25" customHeight="1">
      <c r="A114" s="118">
        <v>113</v>
      </c>
      <c r="B114" s="119" t="s">
        <v>1440</v>
      </c>
      <c r="C114" s="119"/>
      <c r="D114" s="119" t="s">
        <v>1441</v>
      </c>
      <c r="E114" s="120">
        <f>2012-1937</f>
        <v>75</v>
      </c>
      <c r="F114" s="121">
        <v>13824</v>
      </c>
      <c r="G114" s="120">
        <v>2501088</v>
      </c>
      <c r="H114" s="119"/>
      <c r="I114" s="120"/>
      <c r="J114" s="119" t="s">
        <v>1439</v>
      </c>
      <c r="K114" s="119" t="s">
        <v>1442</v>
      </c>
      <c r="L114" s="119" t="s">
        <v>1282</v>
      </c>
      <c r="M114" s="123" t="s">
        <v>10499</v>
      </c>
      <c r="N114" s="119"/>
      <c r="O114" s="120"/>
      <c r="P114" s="124" t="s">
        <v>6</v>
      </c>
      <c r="Q114" s="125"/>
      <c r="R114" s="125"/>
      <c r="S114" s="173"/>
    </row>
    <row r="115" spans="1:19" ht="29.25" customHeight="1">
      <c r="A115" s="118">
        <v>114</v>
      </c>
      <c r="B115" s="119" t="s">
        <v>1443</v>
      </c>
      <c r="C115" s="119"/>
      <c r="D115" s="119" t="s">
        <v>1444</v>
      </c>
      <c r="E115" s="120">
        <f>2012-1945</f>
        <v>67</v>
      </c>
      <c r="F115" s="121">
        <v>16790</v>
      </c>
      <c r="G115" s="135">
        <v>2955968</v>
      </c>
      <c r="H115" s="119"/>
      <c r="I115" s="120" t="s">
        <v>1445</v>
      </c>
      <c r="J115" s="119" t="s">
        <v>1336</v>
      </c>
      <c r="K115" s="119" t="s">
        <v>1446</v>
      </c>
      <c r="L115" s="119" t="s">
        <v>1282</v>
      </c>
      <c r="M115" s="123" t="s">
        <v>10499</v>
      </c>
      <c r="N115" s="119" t="s">
        <v>1447</v>
      </c>
      <c r="O115" s="120" t="s">
        <v>1448</v>
      </c>
      <c r="P115" s="124" t="s">
        <v>6</v>
      </c>
      <c r="Q115" s="125"/>
      <c r="R115" s="125"/>
      <c r="S115" s="173"/>
    </row>
    <row r="116" spans="1:19" ht="29.25" customHeight="1">
      <c r="A116" s="118">
        <v>115</v>
      </c>
      <c r="B116" s="119" t="s">
        <v>1449</v>
      </c>
      <c r="C116" s="119"/>
      <c r="D116" s="119"/>
      <c r="E116" s="120">
        <f>2012-1946</f>
        <v>66</v>
      </c>
      <c r="F116" s="121">
        <v>16966</v>
      </c>
      <c r="G116" s="122">
        <v>3228192</v>
      </c>
      <c r="H116" s="119"/>
      <c r="I116" s="120"/>
      <c r="J116" s="119" t="s">
        <v>1450</v>
      </c>
      <c r="K116" s="119" t="s">
        <v>1451</v>
      </c>
      <c r="L116" s="119" t="s">
        <v>1282</v>
      </c>
      <c r="M116" s="123" t="s">
        <v>10499</v>
      </c>
      <c r="N116" s="119" t="s">
        <v>1452</v>
      </c>
      <c r="O116" s="120" t="s">
        <v>1453</v>
      </c>
      <c r="P116" s="124" t="s">
        <v>6</v>
      </c>
      <c r="Q116" s="125"/>
      <c r="R116" s="125"/>
      <c r="S116" s="173"/>
    </row>
    <row r="117" spans="1:19" ht="29.25" customHeight="1">
      <c r="A117" s="118">
        <v>116</v>
      </c>
      <c r="B117" s="119" t="s">
        <v>1454</v>
      </c>
      <c r="C117" s="119"/>
      <c r="D117" s="119" t="s">
        <v>540</v>
      </c>
      <c r="E117" s="120">
        <f>2012-1934</f>
        <v>78</v>
      </c>
      <c r="F117" s="121">
        <v>12605</v>
      </c>
      <c r="G117" s="122">
        <v>3690381</v>
      </c>
      <c r="H117" s="119"/>
      <c r="I117" s="120">
        <v>982946766</v>
      </c>
      <c r="J117" s="119" t="s">
        <v>1280</v>
      </c>
      <c r="K117" s="119" t="s">
        <v>1397</v>
      </c>
      <c r="L117" s="119" t="s">
        <v>1282</v>
      </c>
      <c r="M117" s="123" t="s">
        <v>11178</v>
      </c>
      <c r="N117" s="119"/>
      <c r="O117" s="120"/>
      <c r="P117" s="124" t="s">
        <v>6</v>
      </c>
      <c r="Q117" s="125"/>
      <c r="R117" s="125"/>
      <c r="S117" s="173"/>
    </row>
    <row r="118" spans="1:19" ht="29.25" customHeight="1">
      <c r="A118" s="195">
        <v>117</v>
      </c>
      <c r="B118" s="127" t="s">
        <v>1455</v>
      </c>
      <c r="C118" s="127"/>
      <c r="D118" s="127"/>
      <c r="E118" s="128">
        <f>2012-1946</f>
        <v>66</v>
      </c>
      <c r="F118" s="129">
        <v>17008</v>
      </c>
      <c r="G118" s="128">
        <v>4109902</v>
      </c>
      <c r="H118" s="127"/>
      <c r="I118" s="128"/>
      <c r="J118" s="127" t="s">
        <v>1315</v>
      </c>
      <c r="K118" s="127" t="s">
        <v>1456</v>
      </c>
      <c r="L118" s="127" t="s">
        <v>1282</v>
      </c>
      <c r="M118" s="131" t="s">
        <v>11178</v>
      </c>
      <c r="N118" s="127"/>
      <c r="O118" s="128"/>
      <c r="P118" s="132" t="s">
        <v>5</v>
      </c>
      <c r="Q118" s="133" t="s">
        <v>82</v>
      </c>
      <c r="R118" s="133" t="s">
        <v>82</v>
      </c>
      <c r="S118" s="126">
        <v>1</v>
      </c>
    </row>
    <row r="119" spans="1:19" ht="29.25" customHeight="1">
      <c r="A119" s="118">
        <v>118</v>
      </c>
      <c r="B119" s="119" t="s">
        <v>1457</v>
      </c>
      <c r="C119" s="119"/>
      <c r="D119" s="119"/>
      <c r="E119" s="120">
        <f>2012-1941</f>
        <v>71</v>
      </c>
      <c r="F119" s="121">
        <v>15193</v>
      </c>
      <c r="G119" s="122">
        <v>6667429</v>
      </c>
      <c r="H119" s="119"/>
      <c r="I119" s="120"/>
      <c r="J119" s="119" t="s">
        <v>1458</v>
      </c>
      <c r="K119" s="119" t="s">
        <v>1459</v>
      </c>
      <c r="L119" s="119" t="s">
        <v>1282</v>
      </c>
      <c r="M119" s="123" t="s">
        <v>10499</v>
      </c>
      <c r="N119" s="119"/>
      <c r="O119" s="120"/>
      <c r="P119" s="124" t="s">
        <v>6</v>
      </c>
      <c r="Q119" s="125"/>
      <c r="R119" s="125"/>
      <c r="S119" s="173"/>
    </row>
    <row r="120" spans="1:19" ht="29.25" customHeight="1">
      <c r="A120" s="118">
        <v>119</v>
      </c>
      <c r="B120" s="119" t="s">
        <v>1460</v>
      </c>
      <c r="C120" s="119"/>
      <c r="D120" s="119" t="s">
        <v>1461</v>
      </c>
      <c r="E120" s="120">
        <f>2012-1933</f>
        <v>79</v>
      </c>
      <c r="F120" s="121">
        <v>12372</v>
      </c>
      <c r="G120" s="122">
        <v>6955814</v>
      </c>
      <c r="H120" s="119"/>
      <c r="I120" s="120"/>
      <c r="J120" s="119" t="s">
        <v>1462</v>
      </c>
      <c r="K120" s="119" t="s">
        <v>1463</v>
      </c>
      <c r="L120" s="119" t="s">
        <v>1282</v>
      </c>
      <c r="M120" s="123" t="s">
        <v>8366</v>
      </c>
      <c r="N120" s="119" t="s">
        <v>1464</v>
      </c>
      <c r="O120" s="120">
        <v>21648855</v>
      </c>
      <c r="P120" s="124" t="s">
        <v>6</v>
      </c>
      <c r="Q120" s="125"/>
      <c r="R120" s="125"/>
      <c r="S120" s="173"/>
    </row>
    <row r="121" spans="1:19" ht="29.25" customHeight="1">
      <c r="A121" s="195">
        <v>120</v>
      </c>
      <c r="B121" s="127" t="s">
        <v>1465</v>
      </c>
      <c r="C121" s="127"/>
      <c r="D121" s="127"/>
      <c r="E121" s="128">
        <f>2012-1942</f>
        <v>70</v>
      </c>
      <c r="F121" s="129">
        <v>15591</v>
      </c>
      <c r="G121" s="136">
        <v>321112</v>
      </c>
      <c r="H121" s="127"/>
      <c r="I121" s="128" t="s">
        <v>1466</v>
      </c>
      <c r="J121" s="127" t="s">
        <v>1467</v>
      </c>
      <c r="K121" s="127" t="s">
        <v>1468</v>
      </c>
      <c r="L121" s="127" t="s">
        <v>1469</v>
      </c>
      <c r="M121" s="131" t="s">
        <v>3587</v>
      </c>
      <c r="N121" s="127"/>
      <c r="O121" s="128"/>
      <c r="P121" s="132" t="s">
        <v>5</v>
      </c>
      <c r="Q121" s="133" t="s">
        <v>82</v>
      </c>
      <c r="R121" s="133" t="s">
        <v>82</v>
      </c>
      <c r="S121" s="126">
        <v>1</v>
      </c>
    </row>
    <row r="122" spans="1:19" ht="29.25" customHeight="1">
      <c r="A122" s="118">
        <v>121</v>
      </c>
      <c r="B122" s="119" t="s">
        <v>1470</v>
      </c>
      <c r="C122" s="119"/>
      <c r="D122" s="119" t="s">
        <v>1471</v>
      </c>
      <c r="E122" s="120">
        <f>2012-1945</f>
        <v>67</v>
      </c>
      <c r="F122" s="121">
        <v>16754</v>
      </c>
      <c r="G122" s="122">
        <v>398451</v>
      </c>
      <c r="H122" s="119"/>
      <c r="I122" s="120" t="s">
        <v>1472</v>
      </c>
      <c r="J122" s="119" t="s">
        <v>1473</v>
      </c>
      <c r="K122" s="119" t="s">
        <v>1474</v>
      </c>
      <c r="L122" s="119" t="s">
        <v>1469</v>
      </c>
      <c r="M122" s="123" t="s">
        <v>11178</v>
      </c>
      <c r="N122" s="119"/>
      <c r="O122" s="120"/>
      <c r="P122" s="124" t="s">
        <v>6</v>
      </c>
      <c r="Q122" s="125"/>
      <c r="R122" s="125"/>
      <c r="S122" s="173"/>
    </row>
    <row r="123" spans="1:19" ht="29.25" customHeight="1">
      <c r="A123" s="118">
        <v>122</v>
      </c>
      <c r="B123" s="119" t="s">
        <v>1475</v>
      </c>
      <c r="C123" s="119"/>
      <c r="D123" s="119" t="s">
        <v>1476</v>
      </c>
      <c r="E123" s="120">
        <f>2012-1934</f>
        <v>78</v>
      </c>
      <c r="F123" s="121">
        <v>12747</v>
      </c>
      <c r="G123" s="135">
        <v>1193124</v>
      </c>
      <c r="H123" s="119"/>
      <c r="I123" s="120" t="s">
        <v>1477</v>
      </c>
      <c r="J123" s="119" t="s">
        <v>1478</v>
      </c>
      <c r="K123" s="119" t="s">
        <v>1479</v>
      </c>
      <c r="L123" s="119" t="s">
        <v>1469</v>
      </c>
      <c r="M123" s="123" t="s">
        <v>10499</v>
      </c>
      <c r="N123" s="119" t="s">
        <v>1480</v>
      </c>
      <c r="O123" s="120" t="s">
        <v>1481</v>
      </c>
      <c r="P123" s="124" t="s">
        <v>6</v>
      </c>
      <c r="Q123" s="125"/>
      <c r="R123" s="125"/>
      <c r="S123" s="173"/>
    </row>
    <row r="124" spans="1:19" ht="29.25" customHeight="1">
      <c r="A124" s="118">
        <v>123</v>
      </c>
      <c r="B124" s="119" t="s">
        <v>1482</v>
      </c>
      <c r="C124" s="119"/>
      <c r="D124" s="119"/>
      <c r="E124" s="120">
        <f>2012-1943</f>
        <v>69</v>
      </c>
      <c r="F124" s="121">
        <v>15937</v>
      </c>
      <c r="G124" s="122">
        <v>1303532</v>
      </c>
      <c r="H124" s="119"/>
      <c r="I124" s="120" t="s">
        <v>1483</v>
      </c>
      <c r="J124" s="119" t="s">
        <v>1484</v>
      </c>
      <c r="K124" s="119" t="s">
        <v>1485</v>
      </c>
      <c r="L124" s="119" t="s">
        <v>1469</v>
      </c>
      <c r="M124" s="123" t="s">
        <v>10583</v>
      </c>
      <c r="N124" s="119"/>
      <c r="O124" s="120"/>
      <c r="P124" s="124" t="s">
        <v>6</v>
      </c>
      <c r="Q124" s="125"/>
      <c r="R124" s="125"/>
      <c r="S124" s="173"/>
    </row>
    <row r="125" spans="1:19" ht="29.25" customHeight="1">
      <c r="A125" s="118">
        <v>124</v>
      </c>
      <c r="B125" s="119" t="s">
        <v>1486</v>
      </c>
      <c r="C125" s="119"/>
      <c r="D125" s="119"/>
      <c r="E125" s="139">
        <f>2012-1938</f>
        <v>74</v>
      </c>
      <c r="F125" s="121">
        <v>14017</v>
      </c>
      <c r="G125" s="135">
        <v>1304645</v>
      </c>
      <c r="H125" s="119"/>
      <c r="I125" s="120"/>
      <c r="J125" s="119" t="s">
        <v>1427</v>
      </c>
      <c r="K125" s="119" t="s">
        <v>1428</v>
      </c>
      <c r="L125" s="119" t="s">
        <v>1469</v>
      </c>
      <c r="M125" s="123" t="s">
        <v>10583</v>
      </c>
      <c r="N125" s="119" t="s">
        <v>1429</v>
      </c>
      <c r="O125" s="120" t="s">
        <v>1430</v>
      </c>
      <c r="P125" s="124" t="s">
        <v>6</v>
      </c>
      <c r="Q125" s="125"/>
      <c r="R125" s="125"/>
      <c r="S125" s="173"/>
    </row>
    <row r="126" spans="1:19" ht="29.25" customHeight="1">
      <c r="A126" s="118">
        <v>125</v>
      </c>
      <c r="B126" s="119" t="s">
        <v>1487</v>
      </c>
      <c r="C126" s="119"/>
      <c r="D126" s="119"/>
      <c r="E126" s="120">
        <f>2012-1933</f>
        <v>79</v>
      </c>
      <c r="F126" s="121">
        <v>12141</v>
      </c>
      <c r="G126" s="122">
        <v>2604566</v>
      </c>
      <c r="H126" s="119"/>
      <c r="I126" s="120" t="s">
        <v>1488</v>
      </c>
      <c r="J126" s="119" t="s">
        <v>1489</v>
      </c>
      <c r="K126" s="119" t="s">
        <v>1490</v>
      </c>
      <c r="L126" s="119" t="s">
        <v>1469</v>
      </c>
      <c r="M126" s="123" t="s">
        <v>3587</v>
      </c>
      <c r="N126" s="119"/>
      <c r="O126" s="120"/>
      <c r="P126" s="124" t="s">
        <v>6</v>
      </c>
      <c r="Q126" s="125"/>
      <c r="R126" s="125"/>
      <c r="S126" s="173"/>
    </row>
    <row r="127" spans="1:19" ht="29.25" customHeight="1">
      <c r="A127" s="118">
        <v>126</v>
      </c>
      <c r="B127" s="119" t="s">
        <v>1491</v>
      </c>
      <c r="C127" s="119"/>
      <c r="D127" s="119"/>
      <c r="E127" s="120">
        <f>2012-1939</f>
        <v>73</v>
      </c>
      <c r="F127" s="121">
        <v>14303</v>
      </c>
      <c r="G127" s="122">
        <v>2961401</v>
      </c>
      <c r="H127" s="119"/>
      <c r="I127" s="120" t="s">
        <v>1492</v>
      </c>
      <c r="J127" s="119" t="s">
        <v>1489</v>
      </c>
      <c r="K127" s="119" t="s">
        <v>1490</v>
      </c>
      <c r="L127" s="119" t="s">
        <v>1469</v>
      </c>
      <c r="M127" s="123" t="s">
        <v>3587</v>
      </c>
      <c r="N127" s="119"/>
      <c r="O127" s="120"/>
      <c r="P127" s="124" t="s">
        <v>6</v>
      </c>
      <c r="Q127" s="125"/>
      <c r="R127" s="125"/>
      <c r="S127" s="173"/>
    </row>
    <row r="128" spans="1:19" ht="29.25" customHeight="1">
      <c r="A128" s="118">
        <v>127</v>
      </c>
      <c r="B128" s="119" t="s">
        <v>1493</v>
      </c>
      <c r="C128" s="119"/>
      <c r="D128" s="119" t="s">
        <v>1494</v>
      </c>
      <c r="E128" s="120">
        <f>2012-1937</f>
        <v>75</v>
      </c>
      <c r="F128" s="121">
        <v>13652</v>
      </c>
      <c r="G128" s="122">
        <v>3438612</v>
      </c>
      <c r="H128" s="119"/>
      <c r="I128" s="120" t="s">
        <v>1495</v>
      </c>
      <c r="J128" s="119" t="s">
        <v>1496</v>
      </c>
      <c r="K128" s="119" t="s">
        <v>1497</v>
      </c>
      <c r="L128" s="119" t="s">
        <v>1469</v>
      </c>
      <c r="M128" s="123" t="s">
        <v>11178</v>
      </c>
      <c r="N128" s="119"/>
      <c r="O128" s="120"/>
      <c r="P128" s="124" t="s">
        <v>6</v>
      </c>
      <c r="Q128" s="125"/>
      <c r="R128" s="125"/>
      <c r="S128" s="173"/>
    </row>
    <row r="129" spans="1:19" ht="29.25" customHeight="1">
      <c r="A129" s="118">
        <v>128</v>
      </c>
      <c r="B129" s="119" t="s">
        <v>1498</v>
      </c>
      <c r="C129" s="119"/>
      <c r="D129" s="119" t="s">
        <v>471</v>
      </c>
      <c r="E129" s="120">
        <f>2012-1933</f>
        <v>79</v>
      </c>
      <c r="F129" s="121">
        <v>12219</v>
      </c>
      <c r="G129" s="122">
        <v>4697635</v>
      </c>
      <c r="H129" s="119"/>
      <c r="I129" s="120" t="s">
        <v>1499</v>
      </c>
      <c r="J129" s="119" t="s">
        <v>501</v>
      </c>
      <c r="K129" s="119" t="s">
        <v>1500</v>
      </c>
      <c r="L129" s="119" t="s">
        <v>1501</v>
      </c>
      <c r="M129" s="123" t="s">
        <v>4582</v>
      </c>
      <c r="N129" s="119"/>
      <c r="O129" s="120"/>
      <c r="P129" s="124" t="s">
        <v>6</v>
      </c>
      <c r="Q129" s="125"/>
      <c r="R129" s="125"/>
      <c r="S129" s="173"/>
    </row>
    <row r="130" spans="1:19" ht="29.25" customHeight="1">
      <c r="A130" s="118">
        <v>129</v>
      </c>
      <c r="B130" s="119" t="s">
        <v>1502</v>
      </c>
      <c r="C130" s="119"/>
      <c r="D130" s="119" t="s">
        <v>1503</v>
      </c>
      <c r="E130" s="120">
        <f>2012-1935</f>
        <v>77</v>
      </c>
      <c r="F130" s="121">
        <v>12840</v>
      </c>
      <c r="G130" s="122">
        <v>376905</v>
      </c>
      <c r="H130" s="119"/>
      <c r="I130" s="120">
        <v>647145</v>
      </c>
      <c r="J130" s="119" t="s">
        <v>1504</v>
      </c>
      <c r="K130" s="119" t="s">
        <v>1505</v>
      </c>
      <c r="L130" s="119" t="s">
        <v>1506</v>
      </c>
      <c r="M130" s="123" t="s">
        <v>11188</v>
      </c>
      <c r="N130" s="119" t="s">
        <v>1507</v>
      </c>
      <c r="O130" s="120">
        <v>984210723</v>
      </c>
      <c r="P130" s="124" t="s">
        <v>6</v>
      </c>
      <c r="Q130" s="125"/>
      <c r="R130" s="125"/>
      <c r="S130" s="173"/>
    </row>
    <row r="131" spans="1:19" ht="29.25" customHeight="1">
      <c r="A131" s="118">
        <v>130</v>
      </c>
      <c r="B131" s="143" t="s">
        <v>1508</v>
      </c>
      <c r="C131" s="143"/>
      <c r="D131" s="143" t="s">
        <v>1509</v>
      </c>
      <c r="E131" s="144">
        <f>2012-1924</f>
        <v>88</v>
      </c>
      <c r="F131" s="145">
        <v>9130</v>
      </c>
      <c r="G131" s="122">
        <v>47675</v>
      </c>
      <c r="H131" s="143"/>
      <c r="I131" s="144" t="s">
        <v>1510</v>
      </c>
      <c r="J131" s="143" t="s">
        <v>1511</v>
      </c>
      <c r="K131" s="143" t="s">
        <v>1512</v>
      </c>
      <c r="L131" s="143" t="s">
        <v>1506</v>
      </c>
      <c r="M131" s="123" t="s">
        <v>385</v>
      </c>
      <c r="N131" s="143" t="s">
        <v>1513</v>
      </c>
      <c r="O131" s="144" t="s">
        <v>1514</v>
      </c>
      <c r="P131" s="124" t="s">
        <v>6</v>
      </c>
      <c r="Q131" s="125"/>
      <c r="R131" s="125"/>
      <c r="S131" s="173"/>
    </row>
    <row r="132" spans="1:19" ht="29.25" customHeight="1">
      <c r="A132" s="195">
        <v>131</v>
      </c>
      <c r="B132" s="127" t="s">
        <v>1515</v>
      </c>
      <c r="C132" s="127"/>
      <c r="D132" s="127" t="s">
        <v>1516</v>
      </c>
      <c r="E132" s="128">
        <f>2012-1933</f>
        <v>79</v>
      </c>
      <c r="F132" s="129">
        <v>12126</v>
      </c>
      <c r="G132" s="136">
        <v>161217</v>
      </c>
      <c r="H132" s="127"/>
      <c r="I132" s="128" t="s">
        <v>1517</v>
      </c>
      <c r="J132" s="127" t="s">
        <v>1518</v>
      </c>
      <c r="K132" s="127" t="s">
        <v>1519</v>
      </c>
      <c r="L132" s="127" t="s">
        <v>1506</v>
      </c>
      <c r="M132" s="131" t="s">
        <v>11188</v>
      </c>
      <c r="N132" s="127" t="s">
        <v>1520</v>
      </c>
      <c r="O132" s="128" t="s">
        <v>1521</v>
      </c>
      <c r="P132" s="132" t="s">
        <v>5</v>
      </c>
      <c r="Q132" s="133" t="s">
        <v>392</v>
      </c>
      <c r="R132" s="133" t="s">
        <v>11196</v>
      </c>
      <c r="S132" s="126"/>
    </row>
    <row r="133" spans="1:19" ht="29.25" customHeight="1">
      <c r="A133" s="118">
        <v>132</v>
      </c>
      <c r="B133" s="119" t="s">
        <v>1522</v>
      </c>
      <c r="C133" s="119"/>
      <c r="D133" s="119"/>
      <c r="E133" s="120">
        <f>2012-1937</f>
        <v>75</v>
      </c>
      <c r="F133" s="121">
        <v>13530</v>
      </c>
      <c r="G133" s="122">
        <v>168385</v>
      </c>
      <c r="H133" s="119"/>
      <c r="I133" s="120">
        <v>643965</v>
      </c>
      <c r="J133" s="119" t="s">
        <v>1523</v>
      </c>
      <c r="K133" s="119" t="s">
        <v>1524</v>
      </c>
      <c r="L133" s="119" t="s">
        <v>1506</v>
      </c>
      <c r="M133" s="123" t="s">
        <v>11188</v>
      </c>
      <c r="N133" s="119"/>
      <c r="O133" s="120"/>
      <c r="P133" s="124" t="s">
        <v>6</v>
      </c>
      <c r="Q133" s="125"/>
      <c r="R133" s="125"/>
      <c r="S133" s="173"/>
    </row>
    <row r="134" spans="1:19" ht="29.25" customHeight="1">
      <c r="A134" s="118">
        <v>133</v>
      </c>
      <c r="B134" s="119" t="s">
        <v>1525</v>
      </c>
      <c r="C134" s="119"/>
      <c r="D134" s="119" t="s">
        <v>1526</v>
      </c>
      <c r="E134" s="120">
        <f>2012-1927</f>
        <v>85</v>
      </c>
      <c r="F134" s="121">
        <v>10091</v>
      </c>
      <c r="G134" s="122">
        <v>178742</v>
      </c>
      <c r="H134" s="119"/>
      <c r="I134" s="120">
        <v>647145</v>
      </c>
      <c r="J134" s="119" t="s">
        <v>1527</v>
      </c>
      <c r="K134" s="119" t="s">
        <v>1528</v>
      </c>
      <c r="L134" s="119" t="s">
        <v>1506</v>
      </c>
      <c r="M134" s="123" t="s">
        <v>11188</v>
      </c>
      <c r="N134" s="119" t="s">
        <v>1529</v>
      </c>
      <c r="O134" s="120"/>
      <c r="P134" s="124" t="s">
        <v>6</v>
      </c>
      <c r="Q134" s="125"/>
      <c r="R134" s="125"/>
      <c r="S134" s="173"/>
    </row>
    <row r="135" spans="1:19" ht="29.25" customHeight="1">
      <c r="A135" s="118">
        <v>134</v>
      </c>
      <c r="B135" s="119" t="s">
        <v>1530</v>
      </c>
      <c r="C135" s="119"/>
      <c r="D135" s="119"/>
      <c r="E135" s="120">
        <f>2012-1926</f>
        <v>86</v>
      </c>
      <c r="F135" s="121">
        <v>9760</v>
      </c>
      <c r="G135" s="122">
        <v>183599</v>
      </c>
      <c r="H135" s="119"/>
      <c r="I135" s="120">
        <v>643971</v>
      </c>
      <c r="J135" s="119" t="s">
        <v>1531</v>
      </c>
      <c r="K135" s="119" t="s">
        <v>1532</v>
      </c>
      <c r="L135" s="119" t="s">
        <v>1506</v>
      </c>
      <c r="M135" s="123" t="s">
        <v>11188</v>
      </c>
      <c r="N135" s="119"/>
      <c r="O135" s="120"/>
      <c r="P135" s="124" t="s">
        <v>6</v>
      </c>
      <c r="Q135" s="125"/>
      <c r="R135" s="125"/>
      <c r="S135" s="173"/>
    </row>
    <row r="136" spans="1:19" ht="29.25" customHeight="1">
      <c r="A136" s="118">
        <v>135</v>
      </c>
      <c r="B136" s="119" t="s">
        <v>1533</v>
      </c>
      <c r="C136" s="119"/>
      <c r="D136" s="119" t="s">
        <v>1534</v>
      </c>
      <c r="E136" s="120">
        <v>72</v>
      </c>
      <c r="F136" s="121">
        <v>14633</v>
      </c>
      <c r="G136" s="135">
        <v>216399</v>
      </c>
      <c r="H136" s="119"/>
      <c r="I136" s="120" t="s">
        <v>1535</v>
      </c>
      <c r="J136" s="119" t="s">
        <v>1536</v>
      </c>
      <c r="K136" s="119"/>
      <c r="L136" s="119" t="s">
        <v>1506</v>
      </c>
      <c r="M136" s="123" t="s">
        <v>11188</v>
      </c>
      <c r="N136" s="119"/>
      <c r="O136" s="120"/>
      <c r="P136" s="124" t="s">
        <v>6</v>
      </c>
      <c r="Q136" s="125"/>
      <c r="R136" s="125"/>
      <c r="S136" s="173"/>
    </row>
    <row r="137" spans="1:19" ht="29.25" customHeight="1">
      <c r="A137" s="118">
        <v>136</v>
      </c>
      <c r="B137" s="119" t="s">
        <v>1537</v>
      </c>
      <c r="C137" s="119"/>
      <c r="D137" s="119" t="s">
        <v>1538</v>
      </c>
      <c r="E137" s="120">
        <f>2012-1940</f>
        <v>72</v>
      </c>
      <c r="F137" s="121">
        <v>14751</v>
      </c>
      <c r="G137" s="122">
        <v>227904</v>
      </c>
      <c r="H137" s="119"/>
      <c r="I137" s="120">
        <v>21647355</v>
      </c>
      <c r="J137" s="119" t="s">
        <v>1539</v>
      </c>
      <c r="K137" s="119" t="s">
        <v>1540</v>
      </c>
      <c r="L137" s="119" t="s">
        <v>1506</v>
      </c>
      <c r="M137" s="123" t="s">
        <v>11188</v>
      </c>
      <c r="N137" s="119"/>
      <c r="O137" s="120"/>
      <c r="P137" s="124" t="s">
        <v>6</v>
      </c>
      <c r="Q137" s="125"/>
      <c r="R137" s="125"/>
      <c r="S137" s="173"/>
    </row>
    <row r="138" spans="1:19" ht="29.25" customHeight="1">
      <c r="A138" s="118">
        <v>137</v>
      </c>
      <c r="B138" s="119" t="s">
        <v>1541</v>
      </c>
      <c r="C138" s="119"/>
      <c r="D138" s="119"/>
      <c r="E138" s="120">
        <f>2012-1932</f>
        <v>80</v>
      </c>
      <c r="F138" s="121">
        <v>11795</v>
      </c>
      <c r="G138" s="122">
        <v>228252</v>
      </c>
      <c r="H138" s="119"/>
      <c r="I138" s="120" t="s">
        <v>1542</v>
      </c>
      <c r="J138" s="119" t="s">
        <v>1543</v>
      </c>
      <c r="K138" s="119" t="s">
        <v>1544</v>
      </c>
      <c r="L138" s="119" t="s">
        <v>1506</v>
      </c>
      <c r="M138" s="123" t="s">
        <v>11188</v>
      </c>
      <c r="N138" s="119" t="s">
        <v>1545</v>
      </c>
      <c r="O138" s="120" t="s">
        <v>1546</v>
      </c>
      <c r="P138" s="124" t="s">
        <v>6</v>
      </c>
      <c r="Q138" s="125"/>
      <c r="R138" s="125"/>
      <c r="S138" s="173"/>
    </row>
    <row r="139" spans="1:19" ht="29.25" customHeight="1">
      <c r="A139" s="118">
        <v>138</v>
      </c>
      <c r="B139" s="119" t="s">
        <v>1547</v>
      </c>
      <c r="C139" s="119"/>
      <c r="D139" s="119" t="s">
        <v>1548</v>
      </c>
      <c r="E139" s="120">
        <f>2012-1936</f>
        <v>76</v>
      </c>
      <c r="F139" s="121">
        <v>13231</v>
      </c>
      <c r="G139" s="122">
        <v>234344</v>
      </c>
      <c r="H139" s="119"/>
      <c r="I139" s="120">
        <v>981326091</v>
      </c>
      <c r="J139" s="119" t="s">
        <v>1549</v>
      </c>
      <c r="K139" s="119" t="s">
        <v>1550</v>
      </c>
      <c r="L139" s="119" t="s">
        <v>1506</v>
      </c>
      <c r="M139" s="123" t="s">
        <v>11188</v>
      </c>
      <c r="N139" s="119"/>
      <c r="O139" s="120"/>
      <c r="P139" s="124" t="s">
        <v>6</v>
      </c>
      <c r="Q139" s="125"/>
      <c r="R139" s="125"/>
      <c r="S139" s="173"/>
    </row>
    <row r="140" spans="1:19" ht="29.25" customHeight="1">
      <c r="A140" s="118">
        <v>139</v>
      </c>
      <c r="B140" s="119" t="s">
        <v>1551</v>
      </c>
      <c r="C140" s="119"/>
      <c r="D140" s="119" t="s">
        <v>1552</v>
      </c>
      <c r="E140" s="120">
        <f>2012-1937</f>
        <v>75</v>
      </c>
      <c r="F140" s="121">
        <v>13676</v>
      </c>
      <c r="G140" s="122">
        <v>245726</v>
      </c>
      <c r="H140" s="119"/>
      <c r="I140" s="120" t="s">
        <v>1553</v>
      </c>
      <c r="J140" s="119" t="s">
        <v>1554</v>
      </c>
      <c r="K140" s="119" t="s">
        <v>1555</v>
      </c>
      <c r="L140" s="119" t="s">
        <v>1506</v>
      </c>
      <c r="M140" s="123" t="s">
        <v>11188</v>
      </c>
      <c r="N140" s="119" t="s">
        <v>1556</v>
      </c>
      <c r="O140" s="120" t="s">
        <v>1557</v>
      </c>
      <c r="P140" s="124" t="s">
        <v>6</v>
      </c>
      <c r="Q140" s="125"/>
      <c r="R140" s="125"/>
      <c r="S140" s="173"/>
    </row>
    <row r="141" spans="1:19" ht="29.25" customHeight="1">
      <c r="A141" s="118">
        <v>140</v>
      </c>
      <c r="B141" s="119" t="s">
        <v>1558</v>
      </c>
      <c r="C141" s="119"/>
      <c r="D141" s="119" t="s">
        <v>617</v>
      </c>
      <c r="E141" s="120">
        <f>2012-1937</f>
        <v>75</v>
      </c>
      <c r="F141" s="121">
        <v>13777</v>
      </c>
      <c r="G141" s="122">
        <v>253001</v>
      </c>
      <c r="H141" s="119"/>
      <c r="I141" s="120">
        <v>645003</v>
      </c>
      <c r="J141" s="119" t="s">
        <v>1559</v>
      </c>
      <c r="K141" s="119" t="s">
        <v>1560</v>
      </c>
      <c r="L141" s="119" t="s">
        <v>1506</v>
      </c>
      <c r="M141" s="123" t="s">
        <v>11188</v>
      </c>
      <c r="N141" s="119" t="s">
        <v>1561</v>
      </c>
      <c r="O141" s="120">
        <v>645003</v>
      </c>
      <c r="P141" s="124" t="s">
        <v>6</v>
      </c>
      <c r="Q141" s="125"/>
      <c r="R141" s="125"/>
      <c r="S141" s="173"/>
    </row>
    <row r="142" spans="1:19" ht="29.25" customHeight="1">
      <c r="A142" s="118">
        <v>141</v>
      </c>
      <c r="B142" s="119" t="s">
        <v>1562</v>
      </c>
      <c r="C142" s="119"/>
      <c r="D142" s="119"/>
      <c r="E142" s="120">
        <f>2012-1941</f>
        <v>71</v>
      </c>
      <c r="F142" s="121">
        <v>15101</v>
      </c>
      <c r="G142" s="122">
        <v>272257</v>
      </c>
      <c r="H142" s="119"/>
      <c r="I142" s="120" t="s">
        <v>1563</v>
      </c>
      <c r="J142" s="119" t="s">
        <v>1564</v>
      </c>
      <c r="K142" s="119" t="s">
        <v>1565</v>
      </c>
      <c r="L142" s="119" t="s">
        <v>1506</v>
      </c>
      <c r="M142" s="123" t="s">
        <v>11188</v>
      </c>
      <c r="N142" s="119" t="s">
        <v>1566</v>
      </c>
      <c r="O142" s="120" t="s">
        <v>1567</v>
      </c>
      <c r="P142" s="124" t="s">
        <v>6</v>
      </c>
      <c r="Q142" s="125"/>
      <c r="R142" s="125"/>
      <c r="S142" s="173"/>
    </row>
    <row r="143" spans="1:19" ht="29.25" customHeight="1">
      <c r="A143" s="118">
        <v>142</v>
      </c>
      <c r="B143" s="119" t="s">
        <v>1568</v>
      </c>
      <c r="C143" s="119"/>
      <c r="D143" s="119" t="s">
        <v>1569</v>
      </c>
      <c r="E143" s="139">
        <f>2012-1945</f>
        <v>67</v>
      </c>
      <c r="F143" s="121">
        <v>16448</v>
      </c>
      <c r="G143" s="135">
        <v>287466</v>
      </c>
      <c r="H143" s="119"/>
      <c r="I143" s="120">
        <v>647169</v>
      </c>
      <c r="J143" s="119" t="s">
        <v>1570</v>
      </c>
      <c r="K143" s="119" t="s">
        <v>1571</v>
      </c>
      <c r="L143" s="119" t="s">
        <v>1506</v>
      </c>
      <c r="M143" s="123" t="s">
        <v>11188</v>
      </c>
      <c r="N143" s="119" t="s">
        <v>1572</v>
      </c>
      <c r="O143" s="120">
        <v>641536</v>
      </c>
      <c r="P143" s="124" t="s">
        <v>6</v>
      </c>
      <c r="Q143" s="125"/>
      <c r="R143" s="125"/>
      <c r="S143" s="173"/>
    </row>
    <row r="144" spans="1:19" ht="29.25" customHeight="1">
      <c r="A144" s="118">
        <v>143</v>
      </c>
      <c r="B144" s="119" t="s">
        <v>1573</v>
      </c>
      <c r="C144" s="119"/>
      <c r="D144" s="119" t="s">
        <v>1574</v>
      </c>
      <c r="E144" s="120">
        <f>2012-1932</f>
        <v>80</v>
      </c>
      <c r="F144" s="121">
        <v>11978</v>
      </c>
      <c r="G144" s="122">
        <v>291550</v>
      </c>
      <c r="H144" s="119"/>
      <c r="I144" s="120" t="s">
        <v>1575</v>
      </c>
      <c r="J144" s="119" t="s">
        <v>1576</v>
      </c>
      <c r="K144" s="119" t="s">
        <v>1577</v>
      </c>
      <c r="L144" s="119" t="s">
        <v>1506</v>
      </c>
      <c r="M144" s="123" t="s">
        <v>11188</v>
      </c>
      <c r="N144" s="119" t="s">
        <v>1578</v>
      </c>
      <c r="O144" s="120" t="s">
        <v>1579</v>
      </c>
      <c r="P144" s="124" t="s">
        <v>6</v>
      </c>
      <c r="Q144" s="125"/>
      <c r="R144" s="125"/>
      <c r="S144" s="173"/>
    </row>
    <row r="145" spans="1:19" ht="29.25" customHeight="1">
      <c r="A145" s="118">
        <v>144</v>
      </c>
      <c r="B145" s="119" t="s">
        <v>1580</v>
      </c>
      <c r="C145" s="119"/>
      <c r="D145" s="119"/>
      <c r="E145" s="120">
        <f>2012-1935</f>
        <v>77</v>
      </c>
      <c r="F145" s="121">
        <v>12927</v>
      </c>
      <c r="G145" s="122">
        <v>300687</v>
      </c>
      <c r="H145" s="119"/>
      <c r="I145" s="120">
        <v>643959</v>
      </c>
      <c r="J145" s="119" t="s">
        <v>1581</v>
      </c>
      <c r="K145" s="119" t="s">
        <v>1582</v>
      </c>
      <c r="L145" s="119" t="s">
        <v>1506</v>
      </c>
      <c r="M145" s="123" t="s">
        <v>11188</v>
      </c>
      <c r="N145" s="119"/>
      <c r="O145" s="120"/>
      <c r="P145" s="124" t="s">
        <v>6</v>
      </c>
      <c r="Q145" s="125"/>
      <c r="R145" s="125"/>
      <c r="S145" s="173"/>
    </row>
    <row r="146" spans="1:19" ht="29.25" customHeight="1">
      <c r="A146" s="118">
        <v>145</v>
      </c>
      <c r="B146" s="119" t="s">
        <v>1583</v>
      </c>
      <c r="C146" s="119" t="s">
        <v>11197</v>
      </c>
      <c r="D146" s="119"/>
      <c r="E146" s="120">
        <f>2012-1945</f>
        <v>67</v>
      </c>
      <c r="F146" s="121">
        <v>16671</v>
      </c>
      <c r="G146" s="122">
        <v>304673</v>
      </c>
      <c r="H146" s="119"/>
      <c r="I146" s="120">
        <v>654205</v>
      </c>
      <c r="J146" s="119" t="s">
        <v>1584</v>
      </c>
      <c r="K146" s="119" t="s">
        <v>1585</v>
      </c>
      <c r="L146" s="119" t="s">
        <v>1506</v>
      </c>
      <c r="M146" s="123" t="s">
        <v>11188</v>
      </c>
      <c r="N146" s="119"/>
      <c r="O146" s="120"/>
      <c r="P146" s="124" t="s">
        <v>6</v>
      </c>
      <c r="Q146" s="125"/>
      <c r="R146" s="125"/>
      <c r="S146" s="173"/>
    </row>
    <row r="147" spans="1:19" ht="29.25" customHeight="1">
      <c r="A147" s="118">
        <v>146</v>
      </c>
      <c r="B147" s="119" t="s">
        <v>1586</v>
      </c>
      <c r="C147" s="119"/>
      <c r="D147" s="119"/>
      <c r="E147" s="120">
        <f>2012-1937</f>
        <v>75</v>
      </c>
      <c r="F147" s="121">
        <v>13702</v>
      </c>
      <c r="G147" s="122">
        <v>318038</v>
      </c>
      <c r="H147" s="119"/>
      <c r="I147" s="120"/>
      <c r="J147" s="119" t="s">
        <v>1587</v>
      </c>
      <c r="K147" s="119"/>
      <c r="L147" s="119" t="s">
        <v>1506</v>
      </c>
      <c r="M147" s="123" t="s">
        <v>11188</v>
      </c>
      <c r="N147" s="119"/>
      <c r="O147" s="120"/>
      <c r="P147" s="124" t="s">
        <v>6</v>
      </c>
      <c r="Q147" s="125"/>
      <c r="R147" s="125"/>
      <c r="S147" s="173"/>
    </row>
    <row r="148" spans="1:19" ht="29.25" customHeight="1">
      <c r="A148" s="118">
        <v>147</v>
      </c>
      <c r="B148" s="119" t="s">
        <v>1588</v>
      </c>
      <c r="C148" s="119"/>
      <c r="D148" s="119"/>
      <c r="E148" s="120">
        <v>70</v>
      </c>
      <c r="F148" s="121">
        <v>15626</v>
      </c>
      <c r="G148" s="135">
        <v>330944</v>
      </c>
      <c r="H148" s="119"/>
      <c r="I148" s="120" t="s">
        <v>1589</v>
      </c>
      <c r="J148" s="119" t="s">
        <v>1590</v>
      </c>
      <c r="K148" s="119" t="s">
        <v>1591</v>
      </c>
      <c r="L148" s="119" t="s">
        <v>1506</v>
      </c>
      <c r="M148" s="123" t="s">
        <v>385</v>
      </c>
      <c r="N148" s="119"/>
      <c r="O148" s="120"/>
      <c r="P148" s="124" t="s">
        <v>6</v>
      </c>
      <c r="Q148" s="125"/>
      <c r="R148" s="125"/>
      <c r="S148" s="173"/>
    </row>
    <row r="149" spans="1:19" ht="29.25" customHeight="1">
      <c r="A149" s="118">
        <v>148</v>
      </c>
      <c r="B149" s="119" t="s">
        <v>1592</v>
      </c>
      <c r="C149" s="119"/>
      <c r="D149" s="119" t="s">
        <v>1593</v>
      </c>
      <c r="E149" s="139">
        <f>2012-1939</f>
        <v>73</v>
      </c>
      <c r="F149" s="121">
        <v>14514</v>
      </c>
      <c r="G149" s="135">
        <v>331591</v>
      </c>
      <c r="H149" s="119"/>
      <c r="I149" s="120">
        <v>641943</v>
      </c>
      <c r="J149" s="119" t="s">
        <v>1594</v>
      </c>
      <c r="K149" s="119" t="s">
        <v>1595</v>
      </c>
      <c r="L149" s="119" t="s">
        <v>1506</v>
      </c>
      <c r="M149" s="123" t="s">
        <v>11188</v>
      </c>
      <c r="N149" s="119" t="s">
        <v>1195</v>
      </c>
      <c r="O149" s="120">
        <v>982120976</v>
      </c>
      <c r="P149" s="124" t="s">
        <v>6</v>
      </c>
      <c r="Q149" s="125"/>
      <c r="R149" s="125"/>
      <c r="S149" s="173"/>
    </row>
    <row r="150" spans="1:19" ht="29.25" customHeight="1">
      <c r="A150" s="118">
        <v>149</v>
      </c>
      <c r="B150" s="119" t="s">
        <v>1596</v>
      </c>
      <c r="C150" s="119"/>
      <c r="D150" s="119" t="s">
        <v>1597</v>
      </c>
      <c r="E150" s="139">
        <f>2012-1943</f>
        <v>69</v>
      </c>
      <c r="F150" s="121">
        <v>15884</v>
      </c>
      <c r="G150" s="135">
        <v>332391</v>
      </c>
      <c r="H150" s="119"/>
      <c r="I150" s="120" t="s">
        <v>1598</v>
      </c>
      <c r="J150" s="119" t="s">
        <v>1599</v>
      </c>
      <c r="K150" s="119" t="s">
        <v>1600</v>
      </c>
      <c r="L150" s="119" t="s">
        <v>1506</v>
      </c>
      <c r="M150" s="123" t="s">
        <v>11188</v>
      </c>
      <c r="N150" s="119" t="s">
        <v>1601</v>
      </c>
      <c r="O150" s="120" t="s">
        <v>1602</v>
      </c>
      <c r="P150" s="124" t="s">
        <v>6</v>
      </c>
      <c r="Q150" s="125"/>
      <c r="R150" s="125"/>
      <c r="S150" s="173"/>
    </row>
    <row r="151" spans="1:19" ht="29.25" customHeight="1">
      <c r="A151" s="118">
        <v>150</v>
      </c>
      <c r="B151" s="119" t="s">
        <v>1603</v>
      </c>
      <c r="C151" s="119"/>
      <c r="D151" s="119" t="s">
        <v>1604</v>
      </c>
      <c r="E151" s="120">
        <f>2012-1943</f>
        <v>69</v>
      </c>
      <c r="F151" s="121">
        <v>16027</v>
      </c>
      <c r="G151" s="122">
        <v>336389</v>
      </c>
      <c r="H151" s="119"/>
      <c r="I151" s="120">
        <v>645003</v>
      </c>
      <c r="J151" s="119" t="s">
        <v>1605</v>
      </c>
      <c r="K151" s="119" t="s">
        <v>1560</v>
      </c>
      <c r="L151" s="119" t="s">
        <v>1506</v>
      </c>
      <c r="M151" s="123" t="s">
        <v>385</v>
      </c>
      <c r="N151" s="119"/>
      <c r="O151" s="120"/>
      <c r="P151" s="124" t="s">
        <v>6</v>
      </c>
      <c r="Q151" s="125"/>
      <c r="R151" s="125"/>
      <c r="S151" s="173"/>
    </row>
    <row r="152" spans="1:19" ht="29.25" customHeight="1">
      <c r="A152" s="118">
        <v>151</v>
      </c>
      <c r="B152" s="119" t="s">
        <v>1606</v>
      </c>
      <c r="C152" s="119"/>
      <c r="D152" s="119"/>
      <c r="E152" s="120">
        <f>2012-1940</f>
        <v>72</v>
      </c>
      <c r="F152" s="121">
        <v>14901</v>
      </c>
      <c r="G152" s="122">
        <v>341425</v>
      </c>
      <c r="H152" s="119"/>
      <c r="I152" s="120"/>
      <c r="J152" s="119" t="s">
        <v>1607</v>
      </c>
      <c r="K152" s="119" t="s">
        <v>1608</v>
      </c>
      <c r="L152" s="119" t="s">
        <v>1506</v>
      </c>
      <c r="M152" s="123" t="s">
        <v>11188</v>
      </c>
      <c r="N152" s="119"/>
      <c r="O152" s="120"/>
      <c r="P152" s="124" t="s">
        <v>6</v>
      </c>
      <c r="Q152" s="125"/>
      <c r="R152" s="125"/>
      <c r="S152" s="173"/>
    </row>
    <row r="153" spans="1:19" ht="29.25" customHeight="1">
      <c r="A153" s="118">
        <v>152</v>
      </c>
      <c r="B153" s="119" t="s">
        <v>1609</v>
      </c>
      <c r="C153" s="119"/>
      <c r="D153" s="119"/>
      <c r="E153" s="120">
        <f>2012-1944</f>
        <v>68</v>
      </c>
      <c r="F153" s="121">
        <v>16242</v>
      </c>
      <c r="G153" s="122">
        <v>341562</v>
      </c>
      <c r="H153" s="119"/>
      <c r="I153" s="120"/>
      <c r="J153" s="119" t="s">
        <v>1587</v>
      </c>
      <c r="K153" s="119" t="s">
        <v>1610</v>
      </c>
      <c r="L153" s="119" t="s">
        <v>1506</v>
      </c>
      <c r="M153" s="123" t="s">
        <v>11188</v>
      </c>
      <c r="N153" s="119"/>
      <c r="O153" s="120"/>
      <c r="P153" s="124" t="s">
        <v>6</v>
      </c>
      <c r="Q153" s="125"/>
      <c r="R153" s="125"/>
      <c r="S153" s="173"/>
    </row>
    <row r="154" spans="1:19" ht="29.25" customHeight="1">
      <c r="A154" s="118">
        <v>153</v>
      </c>
      <c r="B154" s="119" t="s">
        <v>1611</v>
      </c>
      <c r="C154" s="119"/>
      <c r="D154" s="119"/>
      <c r="E154" s="120">
        <f>2012-1941</f>
        <v>71</v>
      </c>
      <c r="F154" s="121">
        <v>15126</v>
      </c>
      <c r="G154" s="122">
        <v>357167</v>
      </c>
      <c r="H154" s="119"/>
      <c r="I154" s="120"/>
      <c r="J154" s="119" t="s">
        <v>1543</v>
      </c>
      <c r="K154" s="119" t="s">
        <v>1612</v>
      </c>
      <c r="L154" s="119" t="s">
        <v>1506</v>
      </c>
      <c r="M154" s="123" t="s">
        <v>11188</v>
      </c>
      <c r="N154" s="119"/>
      <c r="O154" s="120"/>
      <c r="P154" s="124" t="s">
        <v>6</v>
      </c>
      <c r="Q154" s="125"/>
      <c r="R154" s="125"/>
      <c r="S154" s="173"/>
    </row>
    <row r="155" spans="1:19" ht="29.25" customHeight="1">
      <c r="A155" s="118">
        <v>154</v>
      </c>
      <c r="B155" s="119" t="s">
        <v>1613</v>
      </c>
      <c r="C155" s="119"/>
      <c r="D155" s="119"/>
      <c r="E155" s="120">
        <f>2012-1944</f>
        <v>68</v>
      </c>
      <c r="F155" s="121">
        <v>16386</v>
      </c>
      <c r="G155" s="122">
        <v>369905</v>
      </c>
      <c r="H155" s="119"/>
      <c r="I155" s="120" t="s">
        <v>1614</v>
      </c>
      <c r="J155" s="119" t="s">
        <v>1615</v>
      </c>
      <c r="K155" s="119" t="s">
        <v>1616</v>
      </c>
      <c r="L155" s="119" t="s">
        <v>1506</v>
      </c>
      <c r="M155" s="123" t="s">
        <v>11188</v>
      </c>
      <c r="N155" s="119" t="s">
        <v>1617</v>
      </c>
      <c r="O155" s="120" t="s">
        <v>1618</v>
      </c>
      <c r="P155" s="124" t="s">
        <v>6</v>
      </c>
      <c r="Q155" s="125"/>
      <c r="R155" s="125"/>
      <c r="S155" s="173"/>
    </row>
    <row r="156" spans="1:19" s="39" customFormat="1" ht="29.25" customHeight="1">
      <c r="A156" s="118">
        <v>155</v>
      </c>
      <c r="B156" s="119" t="s">
        <v>1619</v>
      </c>
      <c r="C156" s="119"/>
      <c r="D156" s="119"/>
      <c r="E156" s="120">
        <f>2012-1934</f>
        <v>78</v>
      </c>
      <c r="F156" s="121">
        <v>12660</v>
      </c>
      <c r="G156" s="122">
        <v>374538</v>
      </c>
      <c r="H156" s="119"/>
      <c r="I156" s="120"/>
      <c r="J156" s="119" t="s">
        <v>1620</v>
      </c>
      <c r="K156" s="119" t="s">
        <v>1621</v>
      </c>
      <c r="L156" s="119" t="s">
        <v>1506</v>
      </c>
      <c r="M156" s="123" t="s">
        <v>385</v>
      </c>
      <c r="N156" s="119"/>
      <c r="O156" s="120"/>
      <c r="P156" s="124" t="s">
        <v>6</v>
      </c>
      <c r="Q156" s="125"/>
      <c r="R156" s="125"/>
      <c r="S156" s="173"/>
    </row>
    <row r="157" spans="1:19" ht="29.25" customHeight="1">
      <c r="A157" s="118">
        <v>156</v>
      </c>
      <c r="B157" s="119" t="s">
        <v>1622</v>
      </c>
      <c r="C157" s="119"/>
      <c r="D157" s="119"/>
      <c r="E157" s="120">
        <v>67</v>
      </c>
      <c r="F157" s="121">
        <v>16598</v>
      </c>
      <c r="G157" s="135">
        <v>374804</v>
      </c>
      <c r="H157" s="119"/>
      <c r="I157" s="120" t="s">
        <v>1623</v>
      </c>
      <c r="J157" s="119" t="s">
        <v>1624</v>
      </c>
      <c r="K157" s="119"/>
      <c r="L157" s="119" t="s">
        <v>1506</v>
      </c>
      <c r="M157" s="123" t="s">
        <v>11188</v>
      </c>
      <c r="N157" s="119" t="s">
        <v>1625</v>
      </c>
      <c r="O157" s="120" t="s">
        <v>1626</v>
      </c>
      <c r="P157" s="124" t="s">
        <v>6</v>
      </c>
      <c r="Q157" s="125"/>
      <c r="R157" s="125"/>
      <c r="S157" s="173"/>
    </row>
    <row r="158" spans="1:19" ht="29.25" customHeight="1">
      <c r="A158" s="118">
        <v>157</v>
      </c>
      <c r="B158" s="119" t="s">
        <v>1627</v>
      </c>
      <c r="C158" s="119"/>
      <c r="D158" s="119" t="s">
        <v>1628</v>
      </c>
      <c r="E158" s="120">
        <f>2012-1944</f>
        <v>68</v>
      </c>
      <c r="F158" s="121">
        <v>16141</v>
      </c>
      <c r="G158" s="122">
        <v>375771</v>
      </c>
      <c r="H158" s="119"/>
      <c r="I158" s="120">
        <v>983859603</v>
      </c>
      <c r="J158" s="119" t="s">
        <v>1629</v>
      </c>
      <c r="K158" s="119" t="s">
        <v>1630</v>
      </c>
      <c r="L158" s="119" t="s">
        <v>1506</v>
      </c>
      <c r="M158" s="123" t="s">
        <v>11188</v>
      </c>
      <c r="N158" s="119"/>
      <c r="O158" s="120"/>
      <c r="P158" s="124" t="s">
        <v>6</v>
      </c>
      <c r="Q158" s="125"/>
      <c r="R158" s="125"/>
      <c r="S158" s="173"/>
    </row>
    <row r="159" spans="1:19" ht="29.25" customHeight="1">
      <c r="A159" s="118">
        <v>158</v>
      </c>
      <c r="B159" s="119" t="s">
        <v>1631</v>
      </c>
      <c r="C159" s="119"/>
      <c r="D159" s="119"/>
      <c r="E159" s="120">
        <f>2012-1941</f>
        <v>71</v>
      </c>
      <c r="F159" s="121">
        <v>15021</v>
      </c>
      <c r="G159" s="135">
        <v>384337</v>
      </c>
      <c r="H159" s="119"/>
      <c r="I159" s="120" t="s">
        <v>1632</v>
      </c>
      <c r="J159" s="119" t="s">
        <v>1633</v>
      </c>
      <c r="K159" s="119" t="s">
        <v>1634</v>
      </c>
      <c r="L159" s="119" t="s">
        <v>1506</v>
      </c>
      <c r="M159" s="123" t="s">
        <v>11188</v>
      </c>
      <c r="N159" s="119"/>
      <c r="O159" s="120"/>
      <c r="P159" s="124" t="s">
        <v>6</v>
      </c>
      <c r="Q159" s="125"/>
      <c r="R159" s="125"/>
      <c r="S159" s="173"/>
    </row>
    <row r="160" spans="1:19" ht="29.25" customHeight="1">
      <c r="A160" s="118">
        <v>159</v>
      </c>
      <c r="B160" s="119" t="s">
        <v>1635</v>
      </c>
      <c r="C160" s="119"/>
      <c r="D160" s="119" t="s">
        <v>1636</v>
      </c>
      <c r="E160" s="120">
        <f>2012-1945</f>
        <v>67</v>
      </c>
      <c r="F160" s="121">
        <v>16514</v>
      </c>
      <c r="G160" s="122">
        <v>392766</v>
      </c>
      <c r="H160" s="119"/>
      <c r="I160" s="120">
        <v>991719158</v>
      </c>
      <c r="J160" s="119" t="s">
        <v>1637</v>
      </c>
      <c r="K160" s="119" t="s">
        <v>1638</v>
      </c>
      <c r="L160" s="119" t="s">
        <v>1506</v>
      </c>
      <c r="M160" s="123" t="s">
        <v>385</v>
      </c>
      <c r="N160" s="119" t="s">
        <v>1639</v>
      </c>
      <c r="O160" s="120">
        <v>21644395</v>
      </c>
      <c r="P160" s="124" t="s">
        <v>6</v>
      </c>
      <c r="Q160" s="125"/>
      <c r="R160" s="125"/>
      <c r="S160" s="173"/>
    </row>
    <row r="161" spans="1:19" ht="29.25" customHeight="1">
      <c r="A161" s="118">
        <v>160</v>
      </c>
      <c r="B161" s="119" t="s">
        <v>1640</v>
      </c>
      <c r="C161" s="119"/>
      <c r="D161" s="119"/>
      <c r="E161" s="120">
        <f>2012-1940</f>
        <v>72</v>
      </c>
      <c r="F161" s="121">
        <v>14713</v>
      </c>
      <c r="G161" s="122">
        <v>397100</v>
      </c>
      <c r="H161" s="119"/>
      <c r="I161" s="120" t="s">
        <v>1641</v>
      </c>
      <c r="J161" s="119" t="s">
        <v>1642</v>
      </c>
      <c r="K161" s="119" t="s">
        <v>1643</v>
      </c>
      <c r="L161" s="119" t="s">
        <v>1506</v>
      </c>
      <c r="M161" s="123" t="s">
        <v>11188</v>
      </c>
      <c r="N161" s="119" t="s">
        <v>1644</v>
      </c>
      <c r="O161" s="120" t="s">
        <v>1645</v>
      </c>
      <c r="P161" s="124" t="s">
        <v>6</v>
      </c>
      <c r="Q161" s="125"/>
      <c r="R161" s="125"/>
      <c r="S161" s="173"/>
    </row>
    <row r="162" spans="1:19" ht="29.25" customHeight="1">
      <c r="A162" s="118">
        <v>161</v>
      </c>
      <c r="B162" s="119" t="s">
        <v>1646</v>
      </c>
      <c r="C162" s="146" t="s">
        <v>11198</v>
      </c>
      <c r="D162" s="119"/>
      <c r="E162" s="120">
        <v>71</v>
      </c>
      <c r="F162" s="121">
        <v>15120</v>
      </c>
      <c r="G162" s="135">
        <v>403665</v>
      </c>
      <c r="H162" s="146"/>
      <c r="I162" s="120" t="s">
        <v>1589</v>
      </c>
      <c r="J162" s="119" t="s">
        <v>1590</v>
      </c>
      <c r="K162" s="119" t="s">
        <v>1591</v>
      </c>
      <c r="L162" s="119" t="s">
        <v>1506</v>
      </c>
      <c r="M162" s="123" t="s">
        <v>385</v>
      </c>
      <c r="N162" s="119"/>
      <c r="O162" s="120"/>
      <c r="P162" s="124" t="s">
        <v>6</v>
      </c>
      <c r="Q162" s="125"/>
      <c r="R162" s="125"/>
      <c r="S162" s="173"/>
    </row>
    <row r="163" spans="1:19" ht="29.25" customHeight="1">
      <c r="A163" s="118">
        <v>162</v>
      </c>
      <c r="B163" s="119" t="s">
        <v>1647</v>
      </c>
      <c r="C163" s="119"/>
      <c r="D163" s="119"/>
      <c r="E163" s="120">
        <f>2012-1940</f>
        <v>72</v>
      </c>
      <c r="F163" s="121">
        <v>14854</v>
      </c>
      <c r="G163" s="122">
        <v>411261</v>
      </c>
      <c r="H163" s="119"/>
      <c r="I163" s="120">
        <v>21640061</v>
      </c>
      <c r="J163" s="119" t="s">
        <v>1648</v>
      </c>
      <c r="K163" s="119" t="s">
        <v>1649</v>
      </c>
      <c r="L163" s="119" t="s">
        <v>1506</v>
      </c>
      <c r="M163" s="123" t="s">
        <v>11188</v>
      </c>
      <c r="N163" s="119" t="s">
        <v>1650</v>
      </c>
      <c r="O163" s="120">
        <v>21643507</v>
      </c>
      <c r="P163" s="124" t="s">
        <v>6</v>
      </c>
      <c r="Q163" s="125"/>
      <c r="R163" s="125"/>
      <c r="S163" s="173"/>
    </row>
    <row r="164" spans="1:19" ht="29.25" customHeight="1">
      <c r="A164" s="118">
        <v>163</v>
      </c>
      <c r="B164" s="119" t="s">
        <v>1651</v>
      </c>
      <c r="C164" s="119"/>
      <c r="D164" s="119"/>
      <c r="E164" s="120">
        <f>2012-1929</f>
        <v>83</v>
      </c>
      <c r="F164" s="121">
        <v>10733</v>
      </c>
      <c r="G164" s="122">
        <v>425028</v>
      </c>
      <c r="H164" s="119"/>
      <c r="I164" s="120" t="s">
        <v>1652</v>
      </c>
      <c r="J164" s="119" t="s">
        <v>1653</v>
      </c>
      <c r="K164" s="119" t="s">
        <v>1654</v>
      </c>
      <c r="L164" s="119" t="s">
        <v>1506</v>
      </c>
      <c r="M164" s="123" t="s">
        <v>385</v>
      </c>
      <c r="N164" s="119"/>
      <c r="O164" s="120"/>
      <c r="P164" s="124" t="s">
        <v>6</v>
      </c>
      <c r="Q164" s="125"/>
      <c r="R164" s="125"/>
      <c r="S164" s="173"/>
    </row>
    <row r="165" spans="1:19" ht="29.25" customHeight="1">
      <c r="A165" s="118">
        <v>164</v>
      </c>
      <c r="B165" s="119" t="s">
        <v>1655</v>
      </c>
      <c r="C165" s="119"/>
      <c r="D165" s="119"/>
      <c r="E165" s="120">
        <f>2012-1937</f>
        <v>75</v>
      </c>
      <c r="F165" s="121">
        <v>13602</v>
      </c>
      <c r="G165" s="122">
        <v>431921</v>
      </c>
      <c r="H165" s="119"/>
      <c r="I165" s="120"/>
      <c r="J165" s="119" t="s">
        <v>1656</v>
      </c>
      <c r="K165" s="119" t="s">
        <v>1657</v>
      </c>
      <c r="L165" s="119" t="s">
        <v>1506</v>
      </c>
      <c r="M165" s="123" t="s">
        <v>11188</v>
      </c>
      <c r="N165" s="119"/>
      <c r="O165" s="120"/>
      <c r="P165" s="124" t="s">
        <v>6</v>
      </c>
      <c r="Q165" s="125"/>
      <c r="R165" s="125"/>
      <c r="S165" s="173"/>
    </row>
    <row r="166" spans="1:19" ht="29.25" customHeight="1">
      <c r="A166" s="195">
        <v>165</v>
      </c>
      <c r="B166" s="127" t="s">
        <v>1658</v>
      </c>
      <c r="C166" s="127"/>
      <c r="D166" s="127" t="s">
        <v>1659</v>
      </c>
      <c r="E166" s="128">
        <f>2012-1933</f>
        <v>79</v>
      </c>
      <c r="F166" s="129">
        <v>12406</v>
      </c>
      <c r="G166" s="136">
        <v>438980</v>
      </c>
      <c r="H166" s="127"/>
      <c r="I166" s="128">
        <v>21642856</v>
      </c>
      <c r="J166" s="127" t="s">
        <v>1660</v>
      </c>
      <c r="K166" s="127" t="s">
        <v>1661</v>
      </c>
      <c r="L166" s="127" t="s">
        <v>1506</v>
      </c>
      <c r="M166" s="131" t="s">
        <v>11188</v>
      </c>
      <c r="N166" s="127" t="s">
        <v>1662</v>
      </c>
      <c r="O166" s="128">
        <v>982664639</v>
      </c>
      <c r="P166" s="132" t="s">
        <v>5</v>
      </c>
      <c r="Q166" s="133" t="s">
        <v>82</v>
      </c>
      <c r="R166" s="133" t="s">
        <v>11199</v>
      </c>
      <c r="S166" s="126"/>
    </row>
    <row r="167" spans="1:19" ht="29.25" customHeight="1">
      <c r="A167" s="118">
        <v>166</v>
      </c>
      <c r="B167" s="119" t="s">
        <v>1663</v>
      </c>
      <c r="C167" s="119"/>
      <c r="D167" s="119"/>
      <c r="E167" s="139">
        <f>2012-1924</f>
        <v>88</v>
      </c>
      <c r="F167" s="121">
        <v>8904</v>
      </c>
      <c r="G167" s="135">
        <v>445033</v>
      </c>
      <c r="H167" s="119"/>
      <c r="I167" s="120" t="s">
        <v>1664</v>
      </c>
      <c r="J167" s="119" t="s">
        <v>1665</v>
      </c>
      <c r="K167" s="119" t="s">
        <v>1666</v>
      </c>
      <c r="L167" s="119" t="s">
        <v>1506</v>
      </c>
      <c r="M167" s="123" t="s">
        <v>11188</v>
      </c>
      <c r="N167" s="119" t="s">
        <v>1667</v>
      </c>
      <c r="O167" s="120" t="s">
        <v>1668</v>
      </c>
      <c r="P167" s="124" t="s">
        <v>6</v>
      </c>
      <c r="Q167" s="125"/>
      <c r="R167" s="125"/>
      <c r="S167" s="173"/>
    </row>
    <row r="168" spans="1:19" s="39" customFormat="1" ht="29.25" customHeight="1">
      <c r="A168" s="118">
        <v>167</v>
      </c>
      <c r="B168" s="119" t="s">
        <v>1669</v>
      </c>
      <c r="C168" s="119"/>
      <c r="D168" s="119"/>
      <c r="E168" s="120">
        <f>2012-1936</f>
        <v>76</v>
      </c>
      <c r="F168" s="121">
        <v>13503</v>
      </c>
      <c r="G168" s="122">
        <v>447454</v>
      </c>
      <c r="H168" s="119"/>
      <c r="I168" s="120" t="s">
        <v>1670</v>
      </c>
      <c r="J168" s="119" t="s">
        <v>1671</v>
      </c>
      <c r="K168" s="119" t="s">
        <v>1672</v>
      </c>
      <c r="L168" s="119" t="s">
        <v>1506</v>
      </c>
      <c r="M168" s="123" t="s">
        <v>11188</v>
      </c>
      <c r="N168" s="119" t="s">
        <v>1673</v>
      </c>
      <c r="O168" s="120" t="s">
        <v>1674</v>
      </c>
      <c r="P168" s="124" t="s">
        <v>6</v>
      </c>
      <c r="Q168" s="125"/>
      <c r="R168" s="125"/>
      <c r="S168" s="173"/>
    </row>
    <row r="169" spans="1:19" ht="29.25" customHeight="1">
      <c r="A169" s="118">
        <v>168</v>
      </c>
      <c r="B169" s="119" t="s">
        <v>1675</v>
      </c>
      <c r="C169" s="119"/>
      <c r="D169" s="119"/>
      <c r="E169" s="120">
        <f>2012-1941</f>
        <v>71</v>
      </c>
      <c r="F169" s="121">
        <v>15130</v>
      </c>
      <c r="G169" s="122">
        <v>449238</v>
      </c>
      <c r="H169" s="119"/>
      <c r="I169" s="120">
        <v>644341</v>
      </c>
      <c r="J169" s="119" t="s">
        <v>1676</v>
      </c>
      <c r="K169" s="119" t="s">
        <v>1677</v>
      </c>
      <c r="L169" s="119" t="s">
        <v>1506</v>
      </c>
      <c r="M169" s="123" t="s">
        <v>11188</v>
      </c>
      <c r="N169" s="119"/>
      <c r="O169" s="120"/>
      <c r="P169" s="124" t="s">
        <v>6</v>
      </c>
      <c r="Q169" s="125"/>
      <c r="R169" s="125"/>
      <c r="S169" s="173"/>
    </row>
    <row r="170" spans="1:19" ht="29.25" customHeight="1">
      <c r="A170" s="118">
        <v>169</v>
      </c>
      <c r="B170" s="119" t="s">
        <v>1678</v>
      </c>
      <c r="C170" s="119"/>
      <c r="D170" s="119"/>
      <c r="E170" s="120">
        <f>2012-1946</f>
        <v>66</v>
      </c>
      <c r="F170" s="121">
        <v>16888</v>
      </c>
      <c r="G170" s="122">
        <v>487268</v>
      </c>
      <c r="H170" s="119"/>
      <c r="I170" s="120">
        <v>982939268</v>
      </c>
      <c r="J170" s="119" t="s">
        <v>1679</v>
      </c>
      <c r="K170" s="119" t="s">
        <v>1680</v>
      </c>
      <c r="L170" s="119" t="s">
        <v>1506</v>
      </c>
      <c r="M170" s="123" t="s">
        <v>385</v>
      </c>
      <c r="N170" s="119" t="s">
        <v>1681</v>
      </c>
      <c r="O170" s="120">
        <v>21642403</v>
      </c>
      <c r="P170" s="124" t="s">
        <v>6</v>
      </c>
      <c r="Q170" s="125"/>
      <c r="R170" s="125"/>
      <c r="S170" s="173"/>
    </row>
    <row r="171" spans="1:19" ht="29.25" customHeight="1">
      <c r="A171" s="118">
        <v>170</v>
      </c>
      <c r="B171" s="119" t="s">
        <v>1682</v>
      </c>
      <c r="C171" s="119"/>
      <c r="D171" s="119"/>
      <c r="E171" s="120">
        <f>2012-1937</f>
        <v>75</v>
      </c>
      <c r="F171" s="121">
        <v>13659</v>
      </c>
      <c r="G171" s="122">
        <v>490511</v>
      </c>
      <c r="H171" s="119"/>
      <c r="I171" s="120" t="s">
        <v>1683</v>
      </c>
      <c r="J171" s="119" t="s">
        <v>1684</v>
      </c>
      <c r="K171" s="119" t="s">
        <v>1685</v>
      </c>
      <c r="L171" s="119" t="s">
        <v>1506</v>
      </c>
      <c r="M171" s="123" t="s">
        <v>385</v>
      </c>
      <c r="N171" s="119"/>
      <c r="O171" s="120"/>
      <c r="P171" s="124" t="s">
        <v>6</v>
      </c>
      <c r="Q171" s="125"/>
      <c r="R171" s="125"/>
      <c r="S171" s="173"/>
    </row>
    <row r="172" spans="1:19" ht="29.25" customHeight="1">
      <c r="A172" s="118">
        <v>171</v>
      </c>
      <c r="B172" s="119" t="s">
        <v>1686</v>
      </c>
      <c r="C172" s="119"/>
      <c r="D172" s="119"/>
      <c r="E172" s="120">
        <f>2012-1939</f>
        <v>73</v>
      </c>
      <c r="F172" s="121">
        <v>14336</v>
      </c>
      <c r="G172" s="122">
        <v>490575</v>
      </c>
      <c r="H172" s="119"/>
      <c r="I172" s="120">
        <v>643971</v>
      </c>
      <c r="J172" s="119" t="s">
        <v>1531</v>
      </c>
      <c r="K172" s="119" t="s">
        <v>1532</v>
      </c>
      <c r="L172" s="119" t="s">
        <v>1506</v>
      </c>
      <c r="M172" s="123" t="s">
        <v>11188</v>
      </c>
      <c r="N172" s="119"/>
      <c r="O172" s="120"/>
      <c r="P172" s="124" t="s">
        <v>6</v>
      </c>
      <c r="Q172" s="125"/>
      <c r="R172" s="125"/>
      <c r="S172" s="173"/>
    </row>
    <row r="173" spans="1:19" ht="29.25" customHeight="1">
      <c r="A173" s="118">
        <v>172</v>
      </c>
      <c r="B173" s="119" t="s">
        <v>1687</v>
      </c>
      <c r="C173" s="119"/>
      <c r="D173" s="119" t="s">
        <v>1688</v>
      </c>
      <c r="E173" s="120">
        <f>2012-1939</f>
        <v>73</v>
      </c>
      <c r="F173" s="121">
        <v>14320</v>
      </c>
      <c r="G173" s="122">
        <v>492009</v>
      </c>
      <c r="H173" s="119"/>
      <c r="I173" s="120">
        <v>655249</v>
      </c>
      <c r="J173" s="119" t="s">
        <v>1689</v>
      </c>
      <c r="K173" s="119" t="s">
        <v>1690</v>
      </c>
      <c r="L173" s="119" t="s">
        <v>1506</v>
      </c>
      <c r="M173" s="123" t="s">
        <v>11188</v>
      </c>
      <c r="N173" s="119" t="s">
        <v>1691</v>
      </c>
      <c r="O173" s="120">
        <v>641282</v>
      </c>
      <c r="P173" s="124" t="s">
        <v>6</v>
      </c>
      <c r="Q173" s="125"/>
      <c r="R173" s="125"/>
      <c r="S173" s="173"/>
    </row>
    <row r="174" spans="1:19" ht="29.25" customHeight="1">
      <c r="A174" s="118">
        <v>173</v>
      </c>
      <c r="B174" s="119" t="s">
        <v>1692</v>
      </c>
      <c r="C174" s="119"/>
      <c r="D174" s="119"/>
      <c r="E174" s="139">
        <f>2012-1945</f>
        <v>67</v>
      </c>
      <c r="F174" s="121">
        <v>16609</v>
      </c>
      <c r="G174" s="135">
        <v>535114</v>
      </c>
      <c r="H174" s="119"/>
      <c r="I174" s="120">
        <v>645171</v>
      </c>
      <c r="J174" s="119" t="s">
        <v>1693</v>
      </c>
      <c r="K174" s="119" t="s">
        <v>1694</v>
      </c>
      <c r="L174" s="119" t="s">
        <v>1506</v>
      </c>
      <c r="M174" s="123" t="s">
        <v>11188</v>
      </c>
      <c r="N174" s="119" t="s">
        <v>1695</v>
      </c>
      <c r="O174" s="120">
        <v>640054</v>
      </c>
      <c r="P174" s="124" t="s">
        <v>6</v>
      </c>
      <c r="Q174" s="125"/>
      <c r="R174" s="125"/>
      <c r="S174" s="173"/>
    </row>
    <row r="175" spans="1:19" ht="29.25" customHeight="1">
      <c r="A175" s="118">
        <v>174</v>
      </c>
      <c r="B175" s="119" t="s">
        <v>1696</v>
      </c>
      <c r="C175" s="119"/>
      <c r="D175" s="119" t="s">
        <v>1697</v>
      </c>
      <c r="E175" s="139">
        <f>2012-1937</f>
        <v>75</v>
      </c>
      <c r="F175" s="121">
        <v>13700</v>
      </c>
      <c r="G175" s="135">
        <v>541222</v>
      </c>
      <c r="H175" s="119"/>
      <c r="I175" s="120" t="s">
        <v>1698</v>
      </c>
      <c r="J175" s="119" t="s">
        <v>1699</v>
      </c>
      <c r="K175" s="119" t="s">
        <v>1700</v>
      </c>
      <c r="L175" s="119" t="s">
        <v>1506</v>
      </c>
      <c r="M175" s="123" t="s">
        <v>385</v>
      </c>
      <c r="N175" s="119" t="s">
        <v>1701</v>
      </c>
      <c r="O175" s="120">
        <v>961815420</v>
      </c>
      <c r="P175" s="124" t="s">
        <v>6</v>
      </c>
      <c r="Q175" s="125"/>
      <c r="R175" s="125"/>
      <c r="S175" s="173"/>
    </row>
    <row r="176" spans="1:19" ht="29.25" customHeight="1">
      <c r="A176" s="118">
        <v>175</v>
      </c>
      <c r="B176" s="119" t="s">
        <v>1702</v>
      </c>
      <c r="C176" s="119"/>
      <c r="D176" s="119"/>
      <c r="E176" s="120">
        <f>2012-1938</f>
        <v>74</v>
      </c>
      <c r="F176" s="121">
        <v>14100</v>
      </c>
      <c r="G176" s="135">
        <v>557637</v>
      </c>
      <c r="H176" s="119"/>
      <c r="I176" s="120" t="s">
        <v>1703</v>
      </c>
      <c r="J176" s="119" t="s">
        <v>1704</v>
      </c>
      <c r="K176" s="119" t="s">
        <v>1705</v>
      </c>
      <c r="L176" s="119" t="s">
        <v>1506</v>
      </c>
      <c r="M176" s="123" t="s">
        <v>11188</v>
      </c>
      <c r="N176" s="119" t="s">
        <v>1706</v>
      </c>
      <c r="O176" s="120" t="s">
        <v>1707</v>
      </c>
      <c r="P176" s="124" t="s">
        <v>6</v>
      </c>
      <c r="Q176" s="125"/>
      <c r="R176" s="125"/>
      <c r="S176" s="173"/>
    </row>
    <row r="177" spans="1:19" ht="29.25" customHeight="1">
      <c r="A177" s="118">
        <v>176</v>
      </c>
      <c r="B177" s="119" t="s">
        <v>1708</v>
      </c>
      <c r="C177" s="119"/>
      <c r="D177" s="119"/>
      <c r="E177" s="120">
        <f>2012-1943</f>
        <v>69</v>
      </c>
      <c r="F177" s="121">
        <v>15774</v>
      </c>
      <c r="G177" s="122">
        <v>578341</v>
      </c>
      <c r="H177" s="119"/>
      <c r="I177" s="120" t="s">
        <v>1709</v>
      </c>
      <c r="J177" s="119" t="s">
        <v>1710</v>
      </c>
      <c r="K177" s="119" t="s">
        <v>1711</v>
      </c>
      <c r="L177" s="119" t="s">
        <v>1506</v>
      </c>
      <c r="M177" s="123" t="s">
        <v>385</v>
      </c>
      <c r="N177" s="119" t="s">
        <v>1712</v>
      </c>
      <c r="O177" s="120" t="s">
        <v>1709</v>
      </c>
      <c r="P177" s="124" t="s">
        <v>6</v>
      </c>
      <c r="Q177" s="125"/>
      <c r="R177" s="125"/>
      <c r="S177" s="173"/>
    </row>
    <row r="178" spans="1:19" ht="29.25" customHeight="1">
      <c r="A178" s="195">
        <v>177</v>
      </c>
      <c r="B178" s="127" t="s">
        <v>1713</v>
      </c>
      <c r="C178" s="127"/>
      <c r="D178" s="127" t="s">
        <v>1714</v>
      </c>
      <c r="E178" s="128">
        <f>2012-1939</f>
        <v>73</v>
      </c>
      <c r="F178" s="129">
        <v>14384</v>
      </c>
      <c r="G178" s="136">
        <v>582744</v>
      </c>
      <c r="H178" s="127"/>
      <c r="I178" s="128">
        <v>654744</v>
      </c>
      <c r="J178" s="127" t="s">
        <v>1715</v>
      </c>
      <c r="K178" s="127" t="s">
        <v>1716</v>
      </c>
      <c r="L178" s="127" t="s">
        <v>1506</v>
      </c>
      <c r="M178" s="131" t="s">
        <v>3587</v>
      </c>
      <c r="N178" s="127" t="s">
        <v>1717</v>
      </c>
      <c r="O178" s="128">
        <v>961492105</v>
      </c>
      <c r="P178" s="132" t="s">
        <v>5</v>
      </c>
      <c r="Q178" s="133" t="s">
        <v>82</v>
      </c>
      <c r="R178" s="133" t="s">
        <v>607</v>
      </c>
      <c r="S178" s="126"/>
    </row>
    <row r="179" spans="1:19" ht="29.25" customHeight="1">
      <c r="A179" s="118">
        <v>178</v>
      </c>
      <c r="B179" s="119" t="s">
        <v>1718</v>
      </c>
      <c r="C179" s="119"/>
      <c r="D179" s="119"/>
      <c r="E179" s="120">
        <f>2012-1933</f>
        <v>79</v>
      </c>
      <c r="F179" s="121">
        <v>12117</v>
      </c>
      <c r="G179" s="135">
        <v>610438</v>
      </c>
      <c r="H179" s="119"/>
      <c r="I179" s="120" t="s">
        <v>1719</v>
      </c>
      <c r="J179" s="119" t="s">
        <v>1720</v>
      </c>
      <c r="K179" s="119" t="s">
        <v>1721</v>
      </c>
      <c r="L179" s="119" t="s">
        <v>1506</v>
      </c>
      <c r="M179" s="131" t="s">
        <v>3587</v>
      </c>
      <c r="N179" s="119" t="s">
        <v>1722</v>
      </c>
      <c r="O179" s="120" t="s">
        <v>1723</v>
      </c>
      <c r="P179" s="124" t="s">
        <v>6</v>
      </c>
      <c r="Q179" s="125"/>
      <c r="R179" s="125"/>
      <c r="S179" s="173"/>
    </row>
    <row r="180" spans="1:19" ht="29.25" customHeight="1">
      <c r="A180" s="195">
        <v>179</v>
      </c>
      <c r="B180" s="127" t="s">
        <v>1724</v>
      </c>
      <c r="C180" s="127"/>
      <c r="D180" s="127" t="s">
        <v>1725</v>
      </c>
      <c r="E180" s="128">
        <f>2012-1931</f>
        <v>81</v>
      </c>
      <c r="F180" s="129">
        <v>11483</v>
      </c>
      <c r="G180" s="136">
        <v>731993</v>
      </c>
      <c r="H180" s="127"/>
      <c r="I180" s="128">
        <v>961493381</v>
      </c>
      <c r="J180" s="127" t="s">
        <v>1726</v>
      </c>
      <c r="K180" s="127" t="s">
        <v>1727</v>
      </c>
      <c r="L180" s="127" t="s">
        <v>1506</v>
      </c>
      <c r="M180" s="131" t="s">
        <v>3587</v>
      </c>
      <c r="N180" s="127" t="s">
        <v>1728</v>
      </c>
      <c r="O180" s="128">
        <v>21653562</v>
      </c>
      <c r="P180" s="132" t="s">
        <v>5</v>
      </c>
      <c r="Q180" s="133" t="s">
        <v>600</v>
      </c>
      <c r="R180" s="133" t="s">
        <v>11200</v>
      </c>
      <c r="S180" s="126"/>
    </row>
    <row r="181" spans="1:19" ht="29.25" customHeight="1">
      <c r="A181" s="118">
        <v>180</v>
      </c>
      <c r="B181" s="119" t="s">
        <v>1729</v>
      </c>
      <c r="C181" s="119"/>
      <c r="D181" s="119"/>
      <c r="E181" s="120">
        <f>2012-1934</f>
        <v>78</v>
      </c>
      <c r="F181" s="121">
        <v>12441</v>
      </c>
      <c r="G181" s="135">
        <v>734264</v>
      </c>
      <c r="H181" s="119"/>
      <c r="I181" s="120" t="s">
        <v>1730</v>
      </c>
      <c r="J181" s="119" t="s">
        <v>1506</v>
      </c>
      <c r="K181" s="119"/>
      <c r="L181" s="119" t="s">
        <v>1506</v>
      </c>
      <c r="M181" s="131" t="s">
        <v>3587</v>
      </c>
      <c r="N181" s="119" t="s">
        <v>1731</v>
      </c>
      <c r="O181" s="120" t="s">
        <v>1732</v>
      </c>
      <c r="P181" s="124" t="s">
        <v>6</v>
      </c>
      <c r="Q181" s="125"/>
      <c r="R181" s="125"/>
      <c r="S181" s="173"/>
    </row>
    <row r="182" spans="1:19" ht="29.25" customHeight="1">
      <c r="A182" s="118">
        <v>181</v>
      </c>
      <c r="B182" s="119" t="s">
        <v>1650</v>
      </c>
      <c r="C182" s="119"/>
      <c r="D182" s="119"/>
      <c r="E182" s="139">
        <f>2012-1937</f>
        <v>75</v>
      </c>
      <c r="F182" s="121">
        <v>13562</v>
      </c>
      <c r="G182" s="135">
        <v>770532</v>
      </c>
      <c r="H182" s="119"/>
      <c r="I182" s="120">
        <v>643507</v>
      </c>
      <c r="J182" s="119" t="s">
        <v>1733</v>
      </c>
      <c r="K182" s="119" t="s">
        <v>1734</v>
      </c>
      <c r="L182" s="119" t="s">
        <v>1506</v>
      </c>
      <c r="M182" s="131" t="s">
        <v>3587</v>
      </c>
      <c r="N182" s="119" t="s">
        <v>1735</v>
      </c>
      <c r="O182" s="120">
        <v>640061</v>
      </c>
      <c r="P182" s="124" t="s">
        <v>6</v>
      </c>
      <c r="Q182" s="125"/>
      <c r="R182" s="125"/>
      <c r="S182" s="173"/>
    </row>
    <row r="183" spans="1:19" ht="29.25" customHeight="1">
      <c r="A183" s="118">
        <v>182</v>
      </c>
      <c r="B183" s="119" t="s">
        <v>1736</v>
      </c>
      <c r="C183" s="119"/>
      <c r="D183" s="119"/>
      <c r="E183" s="139">
        <f>2012-1940</f>
        <v>72</v>
      </c>
      <c r="F183" s="121">
        <v>14808</v>
      </c>
      <c r="G183" s="135">
        <v>783295</v>
      </c>
      <c r="H183" s="119"/>
      <c r="I183" s="120">
        <v>643507</v>
      </c>
      <c r="J183" s="119" t="s">
        <v>1737</v>
      </c>
      <c r="K183" s="119" t="s">
        <v>1734</v>
      </c>
      <c r="L183" s="119" t="s">
        <v>1506</v>
      </c>
      <c r="M183" s="131" t="s">
        <v>3587</v>
      </c>
      <c r="N183" s="119" t="s">
        <v>1735</v>
      </c>
      <c r="O183" s="120">
        <v>640061</v>
      </c>
      <c r="P183" s="124" t="s">
        <v>6</v>
      </c>
      <c r="Q183" s="125"/>
      <c r="R183" s="125"/>
      <c r="S183" s="173"/>
    </row>
    <row r="184" spans="1:19" ht="29.25" customHeight="1">
      <c r="A184" s="118">
        <v>183</v>
      </c>
      <c r="B184" s="119" t="s">
        <v>1738</v>
      </c>
      <c r="C184" s="119"/>
      <c r="D184" s="119" t="s">
        <v>545</v>
      </c>
      <c r="E184" s="120">
        <f>2012-1927</f>
        <v>85</v>
      </c>
      <c r="F184" s="121">
        <v>10026</v>
      </c>
      <c r="G184" s="122">
        <v>832112</v>
      </c>
      <c r="H184" s="119"/>
      <c r="I184" s="120">
        <v>981864213</v>
      </c>
      <c r="J184" s="119" t="s">
        <v>1739</v>
      </c>
      <c r="K184" s="119" t="s">
        <v>1740</v>
      </c>
      <c r="L184" s="119" t="s">
        <v>1506</v>
      </c>
      <c r="M184" s="131" t="s">
        <v>3587</v>
      </c>
      <c r="N184" s="119" t="s">
        <v>1741</v>
      </c>
      <c r="O184" s="120">
        <v>991285234</v>
      </c>
      <c r="P184" s="124" t="s">
        <v>6</v>
      </c>
      <c r="Q184" s="125"/>
      <c r="R184" s="125"/>
      <c r="S184" s="173"/>
    </row>
    <row r="185" spans="1:19" ht="29.25" customHeight="1">
      <c r="A185" s="118">
        <v>184</v>
      </c>
      <c r="B185" s="119" t="s">
        <v>1742</v>
      </c>
      <c r="C185" s="119"/>
      <c r="D185" s="119"/>
      <c r="E185" s="139">
        <f>2012-1931</f>
        <v>81</v>
      </c>
      <c r="F185" s="121">
        <v>11343</v>
      </c>
      <c r="G185" s="135">
        <v>848890</v>
      </c>
      <c r="H185" s="119"/>
      <c r="I185" s="120">
        <v>643931</v>
      </c>
      <c r="J185" s="119" t="s">
        <v>1743</v>
      </c>
      <c r="K185" s="119" t="s">
        <v>1744</v>
      </c>
      <c r="L185" s="119" t="s">
        <v>1506</v>
      </c>
      <c r="M185" s="131" t="s">
        <v>3587</v>
      </c>
      <c r="N185" s="119" t="s">
        <v>1650</v>
      </c>
      <c r="O185" s="120">
        <v>643507</v>
      </c>
      <c r="P185" s="124" t="s">
        <v>6</v>
      </c>
      <c r="Q185" s="125"/>
      <c r="R185" s="125"/>
      <c r="S185" s="173"/>
    </row>
    <row r="186" spans="1:19" ht="29.25" customHeight="1">
      <c r="A186" s="118">
        <v>185</v>
      </c>
      <c r="B186" s="119" t="s">
        <v>1745</v>
      </c>
      <c r="C186" s="119"/>
      <c r="D186" s="119"/>
      <c r="E186" s="120">
        <f>2012-1945</f>
        <v>67</v>
      </c>
      <c r="F186" s="121">
        <v>16667</v>
      </c>
      <c r="G186" s="122">
        <v>849128</v>
      </c>
      <c r="H186" s="119"/>
      <c r="I186" s="120" t="s">
        <v>1746</v>
      </c>
      <c r="J186" s="119" t="s">
        <v>1747</v>
      </c>
      <c r="K186" s="119" t="s">
        <v>1748</v>
      </c>
      <c r="L186" s="119" t="s">
        <v>1506</v>
      </c>
      <c r="M186" s="131" t="s">
        <v>3587</v>
      </c>
      <c r="N186" s="119" t="s">
        <v>1749</v>
      </c>
      <c r="O186" s="120"/>
      <c r="P186" s="124" t="s">
        <v>6</v>
      </c>
      <c r="Q186" s="125"/>
      <c r="R186" s="125"/>
      <c r="S186" s="173"/>
    </row>
    <row r="187" spans="1:19" ht="29.25" customHeight="1">
      <c r="A187" s="118">
        <v>186</v>
      </c>
      <c r="B187" s="119" t="s">
        <v>1750</v>
      </c>
      <c r="C187" s="119"/>
      <c r="D187" s="119" t="s">
        <v>1751</v>
      </c>
      <c r="E187" s="120">
        <f>2012-1938</f>
        <v>74</v>
      </c>
      <c r="F187" s="121">
        <v>13884</v>
      </c>
      <c r="G187" s="122">
        <v>864291</v>
      </c>
      <c r="H187" s="119"/>
      <c r="I187" s="120"/>
      <c r="J187" s="119" t="s">
        <v>1752</v>
      </c>
      <c r="K187" s="119" t="s">
        <v>1753</v>
      </c>
      <c r="L187" s="119" t="s">
        <v>1506</v>
      </c>
      <c r="M187" s="131" t="s">
        <v>3587</v>
      </c>
      <c r="N187" s="119" t="s">
        <v>1754</v>
      </c>
      <c r="O187" s="120">
        <v>642955</v>
      </c>
      <c r="P187" s="124" t="s">
        <v>6</v>
      </c>
      <c r="Q187" s="125"/>
      <c r="R187" s="125"/>
      <c r="S187" s="173"/>
    </row>
    <row r="188" spans="1:19" ht="29.25" customHeight="1">
      <c r="A188" s="118">
        <v>187</v>
      </c>
      <c r="B188" s="119" t="s">
        <v>1755</v>
      </c>
      <c r="C188" s="119"/>
      <c r="D188" s="119" t="s">
        <v>1756</v>
      </c>
      <c r="E188" s="120">
        <v>79</v>
      </c>
      <c r="F188" s="121">
        <v>12370</v>
      </c>
      <c r="G188" s="135">
        <v>869581</v>
      </c>
      <c r="H188" s="119"/>
      <c r="I188" s="120" t="s">
        <v>1757</v>
      </c>
      <c r="J188" s="119" t="s">
        <v>1758</v>
      </c>
      <c r="K188" s="119"/>
      <c r="L188" s="119" t="s">
        <v>1506</v>
      </c>
      <c r="M188" s="131" t="s">
        <v>3587</v>
      </c>
      <c r="N188" s="119"/>
      <c r="O188" s="120"/>
      <c r="P188" s="124" t="s">
        <v>6</v>
      </c>
      <c r="Q188" s="125"/>
      <c r="R188" s="125"/>
      <c r="S188" s="173"/>
    </row>
    <row r="189" spans="1:19" ht="29.25" customHeight="1">
      <c r="A189" s="118">
        <v>188</v>
      </c>
      <c r="B189" s="119" t="s">
        <v>1759</v>
      </c>
      <c r="C189" s="119"/>
      <c r="D189" s="119"/>
      <c r="E189" s="139">
        <f>2012-1944</f>
        <v>68</v>
      </c>
      <c r="F189" s="121">
        <v>16205</v>
      </c>
      <c r="G189" s="135">
        <v>904967</v>
      </c>
      <c r="H189" s="119"/>
      <c r="I189" s="120" t="s">
        <v>1760</v>
      </c>
      <c r="J189" s="119" t="s">
        <v>1761</v>
      </c>
      <c r="K189" s="119" t="s">
        <v>1762</v>
      </c>
      <c r="L189" s="119" t="s">
        <v>1506</v>
      </c>
      <c r="M189" s="131" t="s">
        <v>3587</v>
      </c>
      <c r="N189" s="119" t="s">
        <v>1763</v>
      </c>
      <c r="O189" s="120">
        <v>84853792</v>
      </c>
      <c r="P189" s="124" t="s">
        <v>6</v>
      </c>
      <c r="Q189" s="125"/>
      <c r="R189" s="125"/>
      <c r="S189" s="173"/>
    </row>
    <row r="190" spans="1:19" ht="29.25" customHeight="1">
      <c r="A190" s="118">
        <v>189</v>
      </c>
      <c r="B190" s="119" t="s">
        <v>1764</v>
      </c>
      <c r="C190" s="119"/>
      <c r="D190" s="119" t="s">
        <v>1765</v>
      </c>
      <c r="E190" s="120">
        <v>73</v>
      </c>
      <c r="F190" s="121">
        <v>14590</v>
      </c>
      <c r="G190" s="135">
        <v>905029</v>
      </c>
      <c r="H190" s="119"/>
      <c r="I190" s="120"/>
      <c r="J190" s="119" t="s">
        <v>1766</v>
      </c>
      <c r="K190" s="119"/>
      <c r="L190" s="119" t="s">
        <v>1506</v>
      </c>
      <c r="M190" s="131" t="s">
        <v>3587</v>
      </c>
      <c r="N190" s="119"/>
      <c r="O190" s="120"/>
      <c r="P190" s="124" t="s">
        <v>6</v>
      </c>
      <c r="Q190" s="125"/>
      <c r="R190" s="125"/>
      <c r="S190" s="173"/>
    </row>
    <row r="191" spans="1:19" ht="29.25" customHeight="1">
      <c r="A191" s="118">
        <v>190</v>
      </c>
      <c r="B191" s="119" t="s">
        <v>1767</v>
      </c>
      <c r="C191" s="119"/>
      <c r="D191" s="119" t="s">
        <v>1768</v>
      </c>
      <c r="E191" s="120">
        <f>2012-1946</f>
        <v>66</v>
      </c>
      <c r="F191" s="121">
        <v>16934</v>
      </c>
      <c r="G191" s="122">
        <v>942677</v>
      </c>
      <c r="H191" s="119"/>
      <c r="I191" s="120" t="s">
        <v>1769</v>
      </c>
      <c r="J191" s="119" t="s">
        <v>1770</v>
      </c>
      <c r="K191" s="119" t="s">
        <v>1771</v>
      </c>
      <c r="L191" s="119" t="s">
        <v>1506</v>
      </c>
      <c r="M191" s="131" t="s">
        <v>3587</v>
      </c>
      <c r="N191" s="119" t="s">
        <v>1772</v>
      </c>
      <c r="O191" s="120" t="s">
        <v>1773</v>
      </c>
      <c r="P191" s="124" t="s">
        <v>6</v>
      </c>
      <c r="Q191" s="125"/>
      <c r="R191" s="125"/>
      <c r="S191" s="173"/>
    </row>
    <row r="192" spans="1:19" ht="29.25" customHeight="1">
      <c r="A192" s="118">
        <v>191</v>
      </c>
      <c r="B192" s="119" t="s">
        <v>1774</v>
      </c>
      <c r="C192" s="119"/>
      <c r="D192" s="119"/>
      <c r="E192" s="120">
        <f>2012-1941</f>
        <v>71</v>
      </c>
      <c r="F192" s="121">
        <v>15125</v>
      </c>
      <c r="G192" s="122">
        <v>1003561</v>
      </c>
      <c r="H192" s="119"/>
      <c r="I192" s="120">
        <v>21646238</v>
      </c>
      <c r="J192" s="119" t="s">
        <v>1775</v>
      </c>
      <c r="K192" s="119" t="s">
        <v>1776</v>
      </c>
      <c r="L192" s="119" t="s">
        <v>1506</v>
      </c>
      <c r="M192" s="131" t="s">
        <v>3587</v>
      </c>
      <c r="N192" s="119" t="s">
        <v>1777</v>
      </c>
      <c r="O192" s="120">
        <v>21646238</v>
      </c>
      <c r="P192" s="124" t="s">
        <v>6</v>
      </c>
      <c r="Q192" s="125"/>
      <c r="R192" s="125"/>
      <c r="S192" s="173"/>
    </row>
    <row r="193" spans="1:19" ht="29.25" customHeight="1">
      <c r="A193" s="118">
        <v>192</v>
      </c>
      <c r="B193" s="119" t="s">
        <v>1778</v>
      </c>
      <c r="C193" s="119"/>
      <c r="D193" s="119"/>
      <c r="E193" s="120">
        <f>2012-1947</f>
        <v>65</v>
      </c>
      <c r="F193" s="121">
        <v>17207</v>
      </c>
      <c r="G193" s="122">
        <v>1221139</v>
      </c>
      <c r="H193" s="119"/>
      <c r="I193" s="120" t="s">
        <v>1779</v>
      </c>
      <c r="J193" s="119" t="s">
        <v>1780</v>
      </c>
      <c r="K193" s="119" t="s">
        <v>1781</v>
      </c>
      <c r="L193" s="119" t="s">
        <v>1506</v>
      </c>
      <c r="M193" s="131" t="s">
        <v>3587</v>
      </c>
      <c r="N193" s="119" t="s">
        <v>1782</v>
      </c>
      <c r="O193" s="120" t="s">
        <v>1783</v>
      </c>
      <c r="P193" s="124" t="s">
        <v>6</v>
      </c>
      <c r="Q193" s="125"/>
      <c r="R193" s="125"/>
      <c r="S193" s="173"/>
    </row>
    <row r="194" spans="1:19" ht="29.25" customHeight="1">
      <c r="A194" s="118">
        <v>193</v>
      </c>
      <c r="B194" s="119" t="s">
        <v>1784</v>
      </c>
      <c r="C194" s="119"/>
      <c r="D194" s="119" t="s">
        <v>1785</v>
      </c>
      <c r="E194" s="120">
        <f>2012-1931</f>
        <v>81</v>
      </c>
      <c r="F194" s="121">
        <v>11626</v>
      </c>
      <c r="G194" s="122">
        <v>1230261</v>
      </c>
      <c r="H194" s="119"/>
      <c r="I194" s="120">
        <v>982372126</v>
      </c>
      <c r="J194" s="119" t="s">
        <v>1786</v>
      </c>
      <c r="K194" s="119" t="s">
        <v>1560</v>
      </c>
      <c r="L194" s="119" t="s">
        <v>1506</v>
      </c>
      <c r="M194" s="131" t="s">
        <v>3587</v>
      </c>
      <c r="N194" s="119"/>
      <c r="O194" s="120"/>
      <c r="P194" s="124" t="s">
        <v>6</v>
      </c>
      <c r="Q194" s="125"/>
      <c r="R194" s="125"/>
      <c r="S194" s="173"/>
    </row>
    <row r="195" spans="1:19" ht="29.25" customHeight="1">
      <c r="A195" s="118">
        <v>194</v>
      </c>
      <c r="B195" s="119" t="s">
        <v>1787</v>
      </c>
      <c r="C195" s="119"/>
      <c r="D195" s="119" t="s">
        <v>479</v>
      </c>
      <c r="E195" s="120">
        <f>2012-1926</f>
        <v>86</v>
      </c>
      <c r="F195" s="121">
        <v>9668</v>
      </c>
      <c r="G195" s="122">
        <v>1240430</v>
      </c>
      <c r="H195" s="119"/>
      <c r="I195" s="120">
        <v>984152666</v>
      </c>
      <c r="J195" s="119" t="s">
        <v>1788</v>
      </c>
      <c r="K195" s="119" t="s">
        <v>1789</v>
      </c>
      <c r="L195" s="119" t="s">
        <v>1506</v>
      </c>
      <c r="M195" s="131" t="s">
        <v>3587</v>
      </c>
      <c r="N195" s="119"/>
      <c r="O195" s="120"/>
      <c r="P195" s="124" t="s">
        <v>6</v>
      </c>
      <c r="Q195" s="125"/>
      <c r="R195" s="125"/>
      <c r="S195" s="173"/>
    </row>
    <row r="196" spans="1:19" ht="29.25" customHeight="1">
      <c r="A196" s="118">
        <v>195</v>
      </c>
      <c r="B196" s="119" t="s">
        <v>1790</v>
      </c>
      <c r="C196" s="119"/>
      <c r="D196" s="119"/>
      <c r="E196" s="120">
        <f>2012-1945</f>
        <v>67</v>
      </c>
      <c r="F196" s="121">
        <v>16734</v>
      </c>
      <c r="G196" s="122">
        <v>1246555</v>
      </c>
      <c r="H196" s="119"/>
      <c r="I196" s="120" t="s">
        <v>1791</v>
      </c>
      <c r="J196" s="119" t="s">
        <v>1792</v>
      </c>
      <c r="K196" s="119" t="s">
        <v>1793</v>
      </c>
      <c r="L196" s="119" t="s">
        <v>1506</v>
      </c>
      <c r="M196" s="131" t="s">
        <v>3587</v>
      </c>
      <c r="N196" s="119" t="s">
        <v>1794</v>
      </c>
      <c r="O196" s="120" t="s">
        <v>1795</v>
      </c>
      <c r="P196" s="124" t="s">
        <v>6</v>
      </c>
      <c r="Q196" s="125"/>
      <c r="R196" s="125"/>
      <c r="S196" s="173"/>
    </row>
    <row r="197" spans="1:19" ht="29.25" customHeight="1">
      <c r="A197" s="118">
        <v>196</v>
      </c>
      <c r="B197" s="119" t="s">
        <v>1796</v>
      </c>
      <c r="C197" s="119"/>
      <c r="D197" s="119"/>
      <c r="E197" s="120">
        <f>2012-1945</f>
        <v>67</v>
      </c>
      <c r="F197" s="121">
        <v>16603</v>
      </c>
      <c r="G197" s="122">
        <v>1328140</v>
      </c>
      <c r="H197" s="119"/>
      <c r="I197" s="120">
        <v>985162188</v>
      </c>
      <c r="J197" s="119" t="s">
        <v>1797</v>
      </c>
      <c r="K197" s="119" t="s">
        <v>1798</v>
      </c>
      <c r="L197" s="119" t="s">
        <v>1506</v>
      </c>
      <c r="M197" s="131" t="s">
        <v>3587</v>
      </c>
      <c r="N197" s="119" t="s">
        <v>1799</v>
      </c>
      <c r="O197" s="120">
        <v>985162188</v>
      </c>
      <c r="P197" s="124" t="s">
        <v>6</v>
      </c>
      <c r="Q197" s="125"/>
      <c r="R197" s="125"/>
      <c r="S197" s="173"/>
    </row>
    <row r="198" spans="1:19" ht="29.25" customHeight="1">
      <c r="A198" s="118">
        <v>197</v>
      </c>
      <c r="B198" s="119" t="s">
        <v>1800</v>
      </c>
      <c r="C198" s="137"/>
      <c r="D198" s="119" t="s">
        <v>1801</v>
      </c>
      <c r="E198" s="120">
        <f>2012-1938</f>
        <v>74</v>
      </c>
      <c r="F198" s="121">
        <v>13988</v>
      </c>
      <c r="G198" s="122">
        <v>1339663</v>
      </c>
      <c r="H198" s="137">
        <v>1399663</v>
      </c>
      <c r="I198" s="120"/>
      <c r="J198" s="119" t="s">
        <v>1752</v>
      </c>
      <c r="K198" s="119" t="s">
        <v>1753</v>
      </c>
      <c r="L198" s="119" t="s">
        <v>1506</v>
      </c>
      <c r="M198" s="131" t="s">
        <v>3587</v>
      </c>
      <c r="N198" s="119" t="s">
        <v>1754</v>
      </c>
      <c r="O198" s="120">
        <v>642955</v>
      </c>
      <c r="P198" s="124" t="s">
        <v>6</v>
      </c>
      <c r="Q198" s="125"/>
      <c r="R198" s="125"/>
      <c r="S198" s="173"/>
    </row>
    <row r="199" spans="1:19" ht="29.25" customHeight="1">
      <c r="A199" s="118">
        <v>198</v>
      </c>
      <c r="B199" s="119" t="s">
        <v>1802</v>
      </c>
      <c r="C199" s="119"/>
      <c r="D199" s="119" t="s">
        <v>1803</v>
      </c>
      <c r="E199" s="120">
        <f>2012-1939</f>
        <v>73</v>
      </c>
      <c r="F199" s="121">
        <v>14565</v>
      </c>
      <c r="G199" s="122">
        <v>1388520</v>
      </c>
      <c r="H199" s="119"/>
      <c r="I199" s="120"/>
      <c r="J199" s="119" t="s">
        <v>1804</v>
      </c>
      <c r="K199" s="119" t="s">
        <v>1805</v>
      </c>
      <c r="L199" s="119" t="s">
        <v>1506</v>
      </c>
      <c r="M199" s="131" t="s">
        <v>3587</v>
      </c>
      <c r="N199" s="119" t="s">
        <v>1806</v>
      </c>
      <c r="O199" s="120">
        <v>645002</v>
      </c>
      <c r="P199" s="124" t="s">
        <v>6</v>
      </c>
      <c r="Q199" s="125"/>
      <c r="R199" s="125"/>
      <c r="S199" s="173"/>
    </row>
    <row r="200" spans="1:19" ht="29.25" customHeight="1">
      <c r="A200" s="118">
        <v>199</v>
      </c>
      <c r="B200" s="119" t="s">
        <v>1807</v>
      </c>
      <c r="C200" s="119"/>
      <c r="D200" s="119"/>
      <c r="E200" s="120">
        <f>2012-1938</f>
        <v>74</v>
      </c>
      <c r="F200" s="121">
        <v>14011</v>
      </c>
      <c r="G200" s="122">
        <v>1404019</v>
      </c>
      <c r="H200" s="119"/>
      <c r="I200" s="120"/>
      <c r="J200" s="119" t="s">
        <v>1808</v>
      </c>
      <c r="K200" s="119" t="s">
        <v>1809</v>
      </c>
      <c r="L200" s="119" t="s">
        <v>1506</v>
      </c>
      <c r="M200" s="131" t="s">
        <v>3587</v>
      </c>
      <c r="N200" s="119" t="s">
        <v>1810</v>
      </c>
      <c r="O200" s="120">
        <v>981226633</v>
      </c>
      <c r="P200" s="124" t="s">
        <v>6</v>
      </c>
      <c r="Q200" s="125"/>
      <c r="R200" s="125"/>
      <c r="S200" s="173"/>
    </row>
    <row r="201" spans="1:19" ht="29.25" customHeight="1">
      <c r="A201" s="118">
        <v>200</v>
      </c>
      <c r="B201" s="119" t="s">
        <v>1811</v>
      </c>
      <c r="C201" s="119"/>
      <c r="D201" s="119"/>
      <c r="E201" s="120">
        <f>2012-1936</f>
        <v>76</v>
      </c>
      <c r="F201" s="121">
        <v>13298</v>
      </c>
      <c r="G201" s="122">
        <v>1404394</v>
      </c>
      <c r="H201" s="119"/>
      <c r="I201" s="120">
        <v>640671</v>
      </c>
      <c r="J201" s="119" t="s">
        <v>1812</v>
      </c>
      <c r="K201" s="119" t="s">
        <v>1813</v>
      </c>
      <c r="L201" s="119" t="s">
        <v>1506</v>
      </c>
      <c r="M201" s="131" t="s">
        <v>3587</v>
      </c>
      <c r="N201" s="119"/>
      <c r="O201" s="120"/>
      <c r="P201" s="124" t="s">
        <v>6</v>
      </c>
      <c r="Q201" s="125"/>
      <c r="R201" s="125"/>
      <c r="S201" s="173"/>
    </row>
    <row r="202" spans="1:19" ht="29.25" customHeight="1">
      <c r="A202" s="118">
        <v>201</v>
      </c>
      <c r="B202" s="119" t="s">
        <v>1814</v>
      </c>
      <c r="C202" s="119"/>
      <c r="D202" s="119"/>
      <c r="E202" s="120">
        <f>2012-1945</f>
        <v>67</v>
      </c>
      <c r="F202" s="121">
        <v>16634</v>
      </c>
      <c r="G202" s="135">
        <v>1427941</v>
      </c>
      <c r="H202" s="119"/>
      <c r="I202" s="120" t="s">
        <v>1815</v>
      </c>
      <c r="J202" s="119" t="s">
        <v>1816</v>
      </c>
      <c r="K202" s="119" t="s">
        <v>1817</v>
      </c>
      <c r="L202" s="119" t="s">
        <v>1506</v>
      </c>
      <c r="M202" s="131" t="s">
        <v>3587</v>
      </c>
      <c r="N202" s="119" t="s">
        <v>1818</v>
      </c>
      <c r="O202" s="120" t="s">
        <v>1815</v>
      </c>
      <c r="P202" s="124" t="s">
        <v>6</v>
      </c>
      <c r="Q202" s="125"/>
      <c r="R202" s="125"/>
      <c r="S202" s="173"/>
    </row>
    <row r="203" spans="1:19" ht="29.25" customHeight="1">
      <c r="A203" s="118">
        <v>202</v>
      </c>
      <c r="B203" s="119" t="s">
        <v>1819</v>
      </c>
      <c r="C203" s="119"/>
      <c r="D203" s="119"/>
      <c r="E203" s="120">
        <f>2012-1943</f>
        <v>69</v>
      </c>
      <c r="F203" s="121">
        <v>15822</v>
      </c>
      <c r="G203" s="122">
        <v>1456796</v>
      </c>
      <c r="H203" s="119"/>
      <c r="I203" s="120"/>
      <c r="J203" s="119" t="s">
        <v>1543</v>
      </c>
      <c r="K203" s="119" t="s">
        <v>1612</v>
      </c>
      <c r="L203" s="119" t="s">
        <v>1506</v>
      </c>
      <c r="M203" s="131" t="s">
        <v>3587</v>
      </c>
      <c r="N203" s="119"/>
      <c r="O203" s="120"/>
      <c r="P203" s="124" t="s">
        <v>6</v>
      </c>
      <c r="Q203" s="125"/>
      <c r="R203" s="125"/>
      <c r="S203" s="173"/>
    </row>
    <row r="204" spans="1:19" s="39" customFormat="1" ht="29.25" customHeight="1">
      <c r="A204" s="118">
        <v>203</v>
      </c>
      <c r="B204" s="119" t="s">
        <v>1820</v>
      </c>
      <c r="C204" s="119"/>
      <c r="D204" s="119" t="s">
        <v>1821</v>
      </c>
      <c r="E204" s="120">
        <f>2012-1930</f>
        <v>82</v>
      </c>
      <c r="F204" s="121">
        <v>11035</v>
      </c>
      <c r="G204" s="122">
        <v>1517790</v>
      </c>
      <c r="H204" s="119"/>
      <c r="I204" s="120" t="s">
        <v>1822</v>
      </c>
      <c r="J204" s="119" t="s">
        <v>1823</v>
      </c>
      <c r="K204" s="119" t="s">
        <v>1824</v>
      </c>
      <c r="L204" s="119" t="s">
        <v>1506</v>
      </c>
      <c r="M204" s="131" t="s">
        <v>3587</v>
      </c>
      <c r="N204" s="119"/>
      <c r="O204" s="120"/>
      <c r="P204" s="124" t="s">
        <v>6</v>
      </c>
      <c r="Q204" s="125"/>
      <c r="R204" s="125"/>
      <c r="S204" s="173"/>
    </row>
    <row r="205" spans="1:19" ht="29.25" customHeight="1">
      <c r="A205" s="118">
        <v>204</v>
      </c>
      <c r="B205" s="119" t="s">
        <v>1825</v>
      </c>
      <c r="C205" s="119"/>
      <c r="D205" s="119" t="s">
        <v>1826</v>
      </c>
      <c r="E205" s="120">
        <f>2012-1944</f>
        <v>68</v>
      </c>
      <c r="F205" s="121">
        <v>16173</v>
      </c>
      <c r="G205" s="122">
        <v>1666165</v>
      </c>
      <c r="H205" s="119"/>
      <c r="I205" s="120">
        <v>985895790</v>
      </c>
      <c r="J205" s="119" t="s">
        <v>1827</v>
      </c>
      <c r="K205" s="119" t="s">
        <v>1828</v>
      </c>
      <c r="L205" s="119" t="s">
        <v>1506</v>
      </c>
      <c r="M205" s="131" t="s">
        <v>3587</v>
      </c>
      <c r="N205" s="119" t="s">
        <v>1829</v>
      </c>
      <c r="O205" s="120">
        <v>983414620</v>
      </c>
      <c r="P205" s="124" t="s">
        <v>6</v>
      </c>
      <c r="Q205" s="125"/>
      <c r="R205" s="125"/>
      <c r="S205" s="173"/>
    </row>
    <row r="206" spans="1:19" ht="29.25" customHeight="1">
      <c r="A206" s="118">
        <v>205</v>
      </c>
      <c r="B206" s="119" t="s">
        <v>1830</v>
      </c>
      <c r="C206" s="119"/>
      <c r="D206" s="119"/>
      <c r="E206" s="120">
        <f>2012-1944</f>
        <v>68</v>
      </c>
      <c r="F206" s="121">
        <v>16274</v>
      </c>
      <c r="G206" s="122">
        <v>1698876</v>
      </c>
      <c r="H206" s="119"/>
      <c r="I206" s="120"/>
      <c r="J206" s="119" t="s">
        <v>1831</v>
      </c>
      <c r="K206" s="119" t="s">
        <v>1832</v>
      </c>
      <c r="L206" s="119" t="s">
        <v>1506</v>
      </c>
      <c r="M206" s="131" t="s">
        <v>3587</v>
      </c>
      <c r="N206" s="119"/>
      <c r="O206" s="120"/>
      <c r="P206" s="124" t="s">
        <v>6</v>
      </c>
      <c r="Q206" s="125"/>
      <c r="R206" s="125"/>
      <c r="S206" s="173"/>
    </row>
    <row r="207" spans="1:19" ht="29.25" customHeight="1">
      <c r="A207" s="118">
        <v>206</v>
      </c>
      <c r="B207" s="119" t="s">
        <v>1833</v>
      </c>
      <c r="C207" s="119"/>
      <c r="D207" s="119" t="s">
        <v>1834</v>
      </c>
      <c r="E207" s="120">
        <f>2012-1930</f>
        <v>82</v>
      </c>
      <c r="F207" s="121">
        <v>11273</v>
      </c>
      <c r="G207" s="122">
        <v>1905398</v>
      </c>
      <c r="H207" s="119"/>
      <c r="I207" s="120">
        <v>21640696</v>
      </c>
      <c r="J207" s="119" t="s">
        <v>1835</v>
      </c>
      <c r="K207" s="119" t="s">
        <v>1836</v>
      </c>
      <c r="L207" s="119" t="s">
        <v>1506</v>
      </c>
      <c r="M207" s="131" t="s">
        <v>3587</v>
      </c>
      <c r="N207" s="119" t="s">
        <v>1837</v>
      </c>
      <c r="O207" s="120">
        <v>640696</v>
      </c>
      <c r="P207" s="124" t="s">
        <v>6</v>
      </c>
      <c r="Q207" s="125"/>
      <c r="R207" s="125"/>
      <c r="S207" s="173"/>
    </row>
    <row r="208" spans="1:19" ht="29.25" customHeight="1">
      <c r="A208" s="118">
        <v>207</v>
      </c>
      <c r="B208" s="119" t="s">
        <v>1838</v>
      </c>
      <c r="C208" s="119"/>
      <c r="D208" s="119"/>
      <c r="E208" s="139">
        <f>2012-1933</f>
        <v>79</v>
      </c>
      <c r="F208" s="121">
        <v>12201</v>
      </c>
      <c r="G208" s="135">
        <v>1997694</v>
      </c>
      <c r="H208" s="119"/>
      <c r="I208" s="120" t="s">
        <v>1664</v>
      </c>
      <c r="J208" s="119" t="s">
        <v>1665</v>
      </c>
      <c r="K208" s="119" t="s">
        <v>1666</v>
      </c>
      <c r="L208" s="119" t="s">
        <v>1506</v>
      </c>
      <c r="M208" s="131" t="s">
        <v>3587</v>
      </c>
      <c r="N208" s="119" t="s">
        <v>1667</v>
      </c>
      <c r="O208" s="120" t="s">
        <v>1668</v>
      </c>
      <c r="P208" s="124" t="s">
        <v>6</v>
      </c>
      <c r="Q208" s="125"/>
      <c r="R208" s="125"/>
      <c r="S208" s="173"/>
    </row>
    <row r="209" spans="1:19" ht="29.25" customHeight="1">
      <c r="A209" s="118">
        <v>208</v>
      </c>
      <c r="B209" s="119" t="s">
        <v>1839</v>
      </c>
      <c r="C209" s="119"/>
      <c r="D209" s="119" t="s">
        <v>388</v>
      </c>
      <c r="E209" s="120">
        <f>2012-1933</f>
        <v>79</v>
      </c>
      <c r="F209" s="121">
        <v>12251</v>
      </c>
      <c r="G209" s="122">
        <v>2093377</v>
      </c>
      <c r="H209" s="119"/>
      <c r="I209" s="120">
        <v>991868879</v>
      </c>
      <c r="J209" s="119" t="s">
        <v>1506</v>
      </c>
      <c r="K209" s="119" t="s">
        <v>1840</v>
      </c>
      <c r="L209" s="119" t="s">
        <v>1506</v>
      </c>
      <c r="M209" s="131" t="s">
        <v>3587</v>
      </c>
      <c r="N209" s="119" t="s">
        <v>1841</v>
      </c>
      <c r="O209" s="120">
        <v>21642697</v>
      </c>
      <c r="P209" s="124" t="s">
        <v>6</v>
      </c>
      <c r="Q209" s="125"/>
      <c r="R209" s="125"/>
      <c r="S209" s="173"/>
    </row>
    <row r="210" spans="1:19" ht="29.25" customHeight="1">
      <c r="A210" s="118">
        <v>209</v>
      </c>
      <c r="B210" s="119" t="s">
        <v>1842</v>
      </c>
      <c r="C210" s="119"/>
      <c r="D210" s="119"/>
      <c r="E210" s="139">
        <f>2012-1937</f>
        <v>75</v>
      </c>
      <c r="F210" s="121">
        <v>13866</v>
      </c>
      <c r="G210" s="135">
        <v>2115418</v>
      </c>
      <c r="H210" s="119"/>
      <c r="I210" s="120"/>
      <c r="J210" s="119" t="s">
        <v>1843</v>
      </c>
      <c r="K210" s="119" t="s">
        <v>1844</v>
      </c>
      <c r="L210" s="119" t="s">
        <v>1506</v>
      </c>
      <c r="M210" s="131" t="s">
        <v>3587</v>
      </c>
      <c r="N210" s="119" t="s">
        <v>1845</v>
      </c>
      <c r="O210" s="120">
        <v>72405802</v>
      </c>
      <c r="P210" s="124" t="s">
        <v>6</v>
      </c>
      <c r="Q210" s="125"/>
      <c r="R210" s="125"/>
      <c r="S210" s="173"/>
    </row>
    <row r="211" spans="1:19" ht="29.25" customHeight="1">
      <c r="A211" s="118">
        <v>210</v>
      </c>
      <c r="B211" s="119" t="s">
        <v>1846</v>
      </c>
      <c r="C211" s="119"/>
      <c r="D211" s="119"/>
      <c r="E211" s="120">
        <f>2012-1935</f>
        <v>77</v>
      </c>
      <c r="F211" s="121">
        <v>12894</v>
      </c>
      <c r="G211" s="122">
        <v>2124154</v>
      </c>
      <c r="H211" s="119"/>
      <c r="I211" s="120">
        <v>640671</v>
      </c>
      <c r="J211" s="119" t="s">
        <v>1847</v>
      </c>
      <c r="K211" s="119" t="s">
        <v>1813</v>
      </c>
      <c r="L211" s="119" t="s">
        <v>1506</v>
      </c>
      <c r="M211" s="131" t="s">
        <v>3587</v>
      </c>
      <c r="N211" s="119"/>
      <c r="O211" s="120"/>
      <c r="P211" s="124" t="s">
        <v>6</v>
      </c>
      <c r="Q211" s="125"/>
      <c r="R211" s="125"/>
      <c r="S211" s="173"/>
    </row>
    <row r="212" spans="1:19" ht="29.25" customHeight="1">
      <c r="A212" s="118">
        <v>211</v>
      </c>
      <c r="B212" s="119" t="s">
        <v>1848</v>
      </c>
      <c r="C212" s="119" t="s">
        <v>11202</v>
      </c>
      <c r="D212" s="119" t="s">
        <v>1849</v>
      </c>
      <c r="E212" s="120">
        <f>2012-1938</f>
        <v>74</v>
      </c>
      <c r="F212" s="121">
        <v>14040</v>
      </c>
      <c r="G212" s="122">
        <v>2125565</v>
      </c>
      <c r="H212" s="119"/>
      <c r="I212" s="120" t="s">
        <v>1850</v>
      </c>
      <c r="J212" s="119" t="s">
        <v>1851</v>
      </c>
      <c r="K212" s="119" t="s">
        <v>1852</v>
      </c>
      <c r="L212" s="119" t="s">
        <v>1506</v>
      </c>
      <c r="M212" s="131" t="s">
        <v>3587</v>
      </c>
      <c r="N212" s="119"/>
      <c r="O212" s="120"/>
      <c r="P212" s="124" t="s">
        <v>6</v>
      </c>
      <c r="Q212" s="125"/>
      <c r="R212" s="125"/>
      <c r="S212" s="173"/>
    </row>
    <row r="213" spans="1:19" ht="29.25" customHeight="1">
      <c r="A213" s="118">
        <v>212</v>
      </c>
      <c r="B213" s="119" t="s">
        <v>1853</v>
      </c>
      <c r="C213" s="119"/>
      <c r="D213" s="119"/>
      <c r="E213" s="120">
        <f>2012-1940</f>
        <v>72</v>
      </c>
      <c r="F213" s="121">
        <v>14734</v>
      </c>
      <c r="G213" s="122">
        <v>2132896</v>
      </c>
      <c r="H213" s="119"/>
      <c r="I213" s="120">
        <v>643959</v>
      </c>
      <c r="J213" s="119" t="s">
        <v>1581</v>
      </c>
      <c r="K213" s="119" t="s">
        <v>1582</v>
      </c>
      <c r="L213" s="119" t="s">
        <v>1506</v>
      </c>
      <c r="M213" s="131" t="s">
        <v>3587</v>
      </c>
      <c r="N213" s="119"/>
      <c r="O213" s="120"/>
      <c r="P213" s="124" t="s">
        <v>6</v>
      </c>
      <c r="Q213" s="125"/>
      <c r="R213" s="125"/>
      <c r="S213" s="173"/>
    </row>
    <row r="214" spans="1:19" ht="29.25" customHeight="1">
      <c r="A214" s="118">
        <v>213</v>
      </c>
      <c r="B214" s="119" t="s">
        <v>1854</v>
      </c>
      <c r="C214" s="119"/>
      <c r="D214" s="119" t="s">
        <v>582</v>
      </c>
      <c r="E214" s="120">
        <f>2012-1938</f>
        <v>74</v>
      </c>
      <c r="F214" s="121">
        <v>14127</v>
      </c>
      <c r="G214" s="122">
        <v>2151062</v>
      </c>
      <c r="H214" s="119"/>
      <c r="I214" s="120">
        <v>984534098</v>
      </c>
      <c r="J214" s="119" t="s">
        <v>1855</v>
      </c>
      <c r="K214" s="119" t="s">
        <v>1856</v>
      </c>
      <c r="L214" s="119" t="s">
        <v>1506</v>
      </c>
      <c r="M214" s="131" t="s">
        <v>3587</v>
      </c>
      <c r="N214" s="119" t="s">
        <v>1857</v>
      </c>
      <c r="O214" s="120">
        <v>961462958</v>
      </c>
      <c r="P214" s="124" t="s">
        <v>6</v>
      </c>
      <c r="Q214" s="125"/>
      <c r="R214" s="125"/>
      <c r="S214" s="173"/>
    </row>
    <row r="215" spans="1:19" ht="29.25" customHeight="1">
      <c r="A215" s="118">
        <v>214</v>
      </c>
      <c r="B215" s="119" t="s">
        <v>1858</v>
      </c>
      <c r="C215" s="119"/>
      <c r="D215" s="119" t="s">
        <v>1593</v>
      </c>
      <c r="E215" s="120">
        <v>71</v>
      </c>
      <c r="F215" s="121">
        <v>15245</v>
      </c>
      <c r="G215" s="135">
        <v>2205269</v>
      </c>
      <c r="H215" s="119"/>
      <c r="I215" s="120" t="s">
        <v>1859</v>
      </c>
      <c r="J215" s="119" t="s">
        <v>1860</v>
      </c>
      <c r="K215" s="119"/>
      <c r="L215" s="119" t="s">
        <v>1506</v>
      </c>
      <c r="M215" s="131" t="s">
        <v>3587</v>
      </c>
      <c r="N215" s="119"/>
      <c r="O215" s="120"/>
      <c r="P215" s="124" t="s">
        <v>6</v>
      </c>
      <c r="Q215" s="125"/>
      <c r="R215" s="125"/>
      <c r="S215" s="173"/>
    </row>
    <row r="216" spans="1:19" ht="29.25" customHeight="1">
      <c r="A216" s="118">
        <v>215</v>
      </c>
      <c r="B216" s="119" t="s">
        <v>1861</v>
      </c>
      <c r="C216" s="119"/>
      <c r="D216" s="119"/>
      <c r="E216" s="139">
        <f>2012-1945</f>
        <v>67</v>
      </c>
      <c r="F216" s="121">
        <v>16577</v>
      </c>
      <c r="G216" s="135">
        <v>2312666</v>
      </c>
      <c r="H216" s="119"/>
      <c r="I216" s="120" t="s">
        <v>1760</v>
      </c>
      <c r="J216" s="119" t="s">
        <v>1761</v>
      </c>
      <c r="K216" s="119" t="s">
        <v>1762</v>
      </c>
      <c r="L216" s="119" t="s">
        <v>1506</v>
      </c>
      <c r="M216" s="131" t="s">
        <v>3587</v>
      </c>
      <c r="N216" s="119" t="s">
        <v>1763</v>
      </c>
      <c r="O216" s="120">
        <v>84853792</v>
      </c>
      <c r="P216" s="124" t="s">
        <v>6</v>
      </c>
      <c r="Q216" s="125"/>
      <c r="R216" s="125"/>
      <c r="S216" s="173"/>
    </row>
    <row r="217" spans="1:19" ht="29.25" customHeight="1">
      <c r="A217" s="118">
        <v>216</v>
      </c>
      <c r="B217" s="119" t="s">
        <v>1862</v>
      </c>
      <c r="C217" s="119"/>
      <c r="D217" s="119" t="s">
        <v>1863</v>
      </c>
      <c r="E217" s="120">
        <f>2012-1939</f>
        <v>73</v>
      </c>
      <c r="F217" s="121">
        <v>14398</v>
      </c>
      <c r="G217" s="122">
        <v>2598892</v>
      </c>
      <c r="H217" s="119"/>
      <c r="I217" s="120">
        <v>961963969</v>
      </c>
      <c r="J217" s="119" t="s">
        <v>1864</v>
      </c>
      <c r="K217" s="119" t="s">
        <v>1540</v>
      </c>
      <c r="L217" s="119" t="s">
        <v>1506</v>
      </c>
      <c r="M217" s="131" t="s">
        <v>3587</v>
      </c>
      <c r="N217" s="119"/>
      <c r="O217" s="120"/>
      <c r="P217" s="124" t="s">
        <v>6</v>
      </c>
      <c r="Q217" s="125"/>
      <c r="R217" s="125"/>
      <c r="S217" s="173"/>
    </row>
    <row r="218" spans="1:19" s="39" customFormat="1" ht="29.25" customHeight="1">
      <c r="A218" s="118">
        <v>217</v>
      </c>
      <c r="B218" s="119" t="s">
        <v>1865</v>
      </c>
      <c r="C218" s="119"/>
      <c r="D218" s="119" t="s">
        <v>586</v>
      </c>
      <c r="E218" s="139">
        <f>2012-1933</f>
        <v>79</v>
      </c>
      <c r="F218" s="121">
        <v>12188</v>
      </c>
      <c r="G218" s="140">
        <v>2697037</v>
      </c>
      <c r="H218" s="119"/>
      <c r="I218" s="120">
        <v>982247498</v>
      </c>
      <c r="J218" s="119" t="s">
        <v>1866</v>
      </c>
      <c r="K218" s="119" t="s">
        <v>1867</v>
      </c>
      <c r="L218" s="119" t="s">
        <v>1506</v>
      </c>
      <c r="M218" s="131" t="s">
        <v>3587</v>
      </c>
      <c r="N218" s="119"/>
      <c r="O218" s="120"/>
      <c r="P218" s="124" t="s">
        <v>6</v>
      </c>
      <c r="Q218" s="125"/>
      <c r="R218" s="125"/>
      <c r="S218" s="173"/>
    </row>
    <row r="219" spans="1:19" ht="29.25" customHeight="1">
      <c r="A219" s="118">
        <v>218</v>
      </c>
      <c r="B219" s="119" t="s">
        <v>1868</v>
      </c>
      <c r="C219" s="119"/>
      <c r="D219" s="119"/>
      <c r="E219" s="120">
        <v>88</v>
      </c>
      <c r="F219" s="121">
        <v>9050</v>
      </c>
      <c r="G219" s="135">
        <v>3607739</v>
      </c>
      <c r="H219" s="119"/>
      <c r="I219" s="120"/>
      <c r="J219" s="119" t="s">
        <v>1869</v>
      </c>
      <c r="K219" s="119"/>
      <c r="L219" s="119" t="s">
        <v>1506</v>
      </c>
      <c r="M219" s="131" t="s">
        <v>3587</v>
      </c>
      <c r="N219" s="119" t="s">
        <v>1870</v>
      </c>
      <c r="O219" s="120"/>
      <c r="P219" s="124" t="s">
        <v>6</v>
      </c>
      <c r="Q219" s="125"/>
      <c r="R219" s="125"/>
      <c r="S219" s="173"/>
    </row>
    <row r="220" spans="1:19" ht="29.25" customHeight="1">
      <c r="A220" s="118">
        <v>219</v>
      </c>
      <c r="B220" s="119" t="s">
        <v>1871</v>
      </c>
      <c r="C220" s="119"/>
      <c r="D220" s="119"/>
      <c r="E220" s="120">
        <f>2012-1946</f>
        <v>66</v>
      </c>
      <c r="F220" s="121">
        <v>17023</v>
      </c>
      <c r="G220" s="122">
        <v>389996</v>
      </c>
      <c r="H220" s="119"/>
      <c r="I220" s="120" t="s">
        <v>1872</v>
      </c>
      <c r="J220" s="119" t="s">
        <v>1873</v>
      </c>
      <c r="K220" s="119" t="s">
        <v>1874</v>
      </c>
      <c r="L220" s="119" t="s">
        <v>1875</v>
      </c>
      <c r="M220" s="131" t="s">
        <v>3587</v>
      </c>
      <c r="N220" s="119"/>
      <c r="O220" s="120"/>
      <c r="P220" s="124" t="s">
        <v>6</v>
      </c>
      <c r="Q220" s="125"/>
      <c r="R220" s="125"/>
      <c r="S220" s="173"/>
    </row>
    <row r="221" spans="1:19" ht="29.25" customHeight="1">
      <c r="A221" s="195">
        <v>220</v>
      </c>
      <c r="B221" s="127" t="s">
        <v>1876</v>
      </c>
      <c r="C221" s="127"/>
      <c r="D221" s="127"/>
      <c r="E221" s="128">
        <f>2012-1946</f>
        <v>66</v>
      </c>
      <c r="F221" s="129">
        <v>17111</v>
      </c>
      <c r="G221" s="136">
        <v>493774</v>
      </c>
      <c r="H221" s="127"/>
      <c r="I221" s="128" t="s">
        <v>1877</v>
      </c>
      <c r="J221" s="127" t="s">
        <v>1878</v>
      </c>
      <c r="K221" s="127" t="s">
        <v>1879</v>
      </c>
      <c r="L221" s="127" t="s">
        <v>1875</v>
      </c>
      <c r="M221" s="131" t="s">
        <v>3587</v>
      </c>
      <c r="N221" s="127"/>
      <c r="O221" s="128"/>
      <c r="P221" s="132" t="s">
        <v>5</v>
      </c>
      <c r="Q221" s="133" t="s">
        <v>602</v>
      </c>
      <c r="R221" s="133" t="s">
        <v>11203</v>
      </c>
      <c r="S221" s="126"/>
    </row>
    <row r="222" spans="1:19" ht="29.25" customHeight="1">
      <c r="A222" s="118">
        <v>221</v>
      </c>
      <c r="B222" s="119" t="s">
        <v>1880</v>
      </c>
      <c r="C222" s="119"/>
      <c r="D222" s="119"/>
      <c r="E222" s="120">
        <f>2012-1937</f>
        <v>75</v>
      </c>
      <c r="F222" s="121">
        <v>13584</v>
      </c>
      <c r="G222" s="122">
        <v>558594</v>
      </c>
      <c r="H222" s="119"/>
      <c r="I222" s="120" t="s">
        <v>1881</v>
      </c>
      <c r="J222" s="119" t="s">
        <v>1882</v>
      </c>
      <c r="K222" s="119" t="s">
        <v>1883</v>
      </c>
      <c r="L222" s="119" t="s">
        <v>1875</v>
      </c>
      <c r="M222" s="131" t="s">
        <v>3587</v>
      </c>
      <c r="N222" s="119" t="s">
        <v>1884</v>
      </c>
      <c r="O222" s="120" t="s">
        <v>1885</v>
      </c>
      <c r="P222" s="124" t="s">
        <v>6</v>
      </c>
      <c r="Q222" s="125"/>
      <c r="R222" s="125"/>
      <c r="S222" s="173"/>
    </row>
    <row r="223" spans="1:19" ht="29.25" customHeight="1">
      <c r="A223" s="118">
        <v>222</v>
      </c>
      <c r="B223" s="119" t="s">
        <v>1886</v>
      </c>
      <c r="C223" s="119"/>
      <c r="D223" s="119"/>
      <c r="E223" s="120">
        <f>2012-1942</f>
        <v>70</v>
      </c>
      <c r="F223" s="121">
        <v>15387</v>
      </c>
      <c r="G223" s="122">
        <v>956615</v>
      </c>
      <c r="H223" s="119"/>
      <c r="I223" s="120" t="s">
        <v>1887</v>
      </c>
      <c r="J223" s="119" t="s">
        <v>1888</v>
      </c>
      <c r="K223" s="119" t="s">
        <v>1889</v>
      </c>
      <c r="L223" s="119" t="s">
        <v>1875</v>
      </c>
      <c r="M223" s="131" t="s">
        <v>3587</v>
      </c>
      <c r="N223" s="119"/>
      <c r="O223" s="120"/>
      <c r="P223" s="124" t="s">
        <v>6</v>
      </c>
      <c r="Q223" s="125"/>
      <c r="R223" s="125"/>
      <c r="S223" s="173"/>
    </row>
    <row r="224" spans="1:19" ht="29.25" customHeight="1">
      <c r="A224" s="118">
        <v>223</v>
      </c>
      <c r="B224" s="119" t="s">
        <v>1890</v>
      </c>
      <c r="C224" s="119"/>
      <c r="D224" s="119" t="s">
        <v>478</v>
      </c>
      <c r="E224" s="139">
        <f>2012-1926</f>
        <v>86</v>
      </c>
      <c r="F224" s="121">
        <v>9503</v>
      </c>
      <c r="G224" s="135">
        <v>2116068</v>
      </c>
      <c r="H224" s="119"/>
      <c r="I224" s="120">
        <v>984248231</v>
      </c>
      <c r="J224" s="119" t="s">
        <v>1891</v>
      </c>
      <c r="K224" s="119" t="s">
        <v>1892</v>
      </c>
      <c r="L224" s="119" t="s">
        <v>1875</v>
      </c>
      <c r="M224" s="131" t="s">
        <v>3587</v>
      </c>
      <c r="N224" s="119" t="s">
        <v>1191</v>
      </c>
      <c r="O224" s="120">
        <v>982567567</v>
      </c>
      <c r="P224" s="124" t="s">
        <v>6</v>
      </c>
      <c r="Q224" s="125"/>
      <c r="R224" s="125"/>
      <c r="S224" s="173"/>
    </row>
    <row r="225" spans="1:19" ht="29.25" customHeight="1">
      <c r="A225" s="195">
        <v>224</v>
      </c>
      <c r="B225" s="127" t="s">
        <v>1893</v>
      </c>
      <c r="C225" s="127"/>
      <c r="D225" s="127"/>
      <c r="E225" s="128">
        <f>2012-1923</f>
        <v>89</v>
      </c>
      <c r="F225" s="129">
        <v>8610</v>
      </c>
      <c r="G225" s="136">
        <v>101000</v>
      </c>
      <c r="H225" s="127"/>
      <c r="I225" s="128">
        <v>982976347</v>
      </c>
      <c r="J225" s="127" t="s">
        <v>1894</v>
      </c>
      <c r="K225" s="127" t="s">
        <v>1895</v>
      </c>
      <c r="L225" s="127" t="s">
        <v>1896</v>
      </c>
      <c r="M225" s="131" t="s">
        <v>3587</v>
      </c>
      <c r="N225" s="127" t="s">
        <v>1897</v>
      </c>
      <c r="O225" s="128">
        <v>984181596</v>
      </c>
      <c r="P225" s="132" t="s">
        <v>5</v>
      </c>
      <c r="Q225" s="133" t="s">
        <v>600</v>
      </c>
      <c r="R225" s="133" t="s">
        <v>11204</v>
      </c>
      <c r="S225" s="126"/>
    </row>
    <row r="226" spans="1:19" ht="29.25" customHeight="1">
      <c r="A226" s="118">
        <v>225</v>
      </c>
      <c r="B226" s="119" t="s">
        <v>1898</v>
      </c>
      <c r="C226" s="119"/>
      <c r="D226" s="119"/>
      <c r="E226" s="120">
        <f>2012-1930</f>
        <v>82</v>
      </c>
      <c r="F226" s="121">
        <v>11296</v>
      </c>
      <c r="G226" s="122">
        <v>120318</v>
      </c>
      <c r="H226" s="119"/>
      <c r="I226" s="120"/>
      <c r="J226" s="119" t="s">
        <v>1899</v>
      </c>
      <c r="K226" s="119" t="s">
        <v>1900</v>
      </c>
      <c r="L226" s="119" t="s">
        <v>1896</v>
      </c>
      <c r="M226" s="131" t="s">
        <v>3587</v>
      </c>
      <c r="N226" s="119" t="s">
        <v>1901</v>
      </c>
      <c r="O226" s="120" t="s">
        <v>1902</v>
      </c>
      <c r="P226" s="124" t="s">
        <v>6</v>
      </c>
      <c r="Q226" s="125"/>
      <c r="R226" s="125"/>
      <c r="S226" s="173"/>
    </row>
    <row r="227" spans="1:19" ht="29.25" customHeight="1">
      <c r="A227" s="118">
        <v>226</v>
      </c>
      <c r="B227" s="119" t="s">
        <v>1903</v>
      </c>
      <c r="C227" s="119"/>
      <c r="D227" s="119"/>
      <c r="E227" s="120">
        <f>2012-1935</f>
        <v>77</v>
      </c>
      <c r="F227" s="121">
        <v>13145</v>
      </c>
      <c r="G227" s="122">
        <v>121620</v>
      </c>
      <c r="H227" s="119"/>
      <c r="I227" s="120">
        <v>21641541</v>
      </c>
      <c r="J227" s="119" t="s">
        <v>1904</v>
      </c>
      <c r="K227" s="119" t="s">
        <v>1905</v>
      </c>
      <c r="L227" s="119" t="s">
        <v>1896</v>
      </c>
      <c r="M227" s="131" t="s">
        <v>3587</v>
      </c>
      <c r="N227" s="119"/>
      <c r="O227" s="120"/>
      <c r="P227" s="124" t="s">
        <v>6</v>
      </c>
      <c r="Q227" s="125"/>
      <c r="R227" s="125"/>
      <c r="S227" s="173"/>
    </row>
    <row r="228" spans="1:19" ht="29.25" customHeight="1">
      <c r="A228" s="118">
        <v>227</v>
      </c>
      <c r="B228" s="119" t="s">
        <v>1906</v>
      </c>
      <c r="C228" s="119"/>
      <c r="D228" s="119"/>
      <c r="E228" s="120">
        <f>2012-1927</f>
        <v>85</v>
      </c>
      <c r="F228" s="121">
        <v>9993</v>
      </c>
      <c r="G228" s="135">
        <v>123011</v>
      </c>
      <c r="H228" s="119"/>
      <c r="I228" s="120"/>
      <c r="J228" s="119" t="s">
        <v>1907</v>
      </c>
      <c r="K228" s="119" t="s">
        <v>1908</v>
      </c>
      <c r="L228" s="119" t="s">
        <v>1896</v>
      </c>
      <c r="M228" s="131" t="s">
        <v>3587</v>
      </c>
      <c r="N228" s="119"/>
      <c r="O228" s="120"/>
      <c r="P228" s="124" t="s">
        <v>6</v>
      </c>
      <c r="Q228" s="125"/>
      <c r="R228" s="125"/>
      <c r="S228" s="173"/>
    </row>
    <row r="229" spans="1:19" ht="29.25" customHeight="1">
      <c r="A229" s="118">
        <v>228</v>
      </c>
      <c r="B229" s="119" t="s">
        <v>1909</v>
      </c>
      <c r="C229" s="119"/>
      <c r="D229" s="119"/>
      <c r="E229" s="120">
        <f>2012-1936</f>
        <v>76</v>
      </c>
      <c r="F229" s="121">
        <v>13334</v>
      </c>
      <c r="G229" s="122">
        <v>127993</v>
      </c>
      <c r="H229" s="119"/>
      <c r="I229" s="120" t="s">
        <v>1910</v>
      </c>
      <c r="J229" s="119" t="s">
        <v>1911</v>
      </c>
      <c r="K229" s="119" t="s">
        <v>1912</v>
      </c>
      <c r="L229" s="119" t="s">
        <v>1896</v>
      </c>
      <c r="M229" s="131" t="s">
        <v>3587</v>
      </c>
      <c r="N229" s="119" t="s">
        <v>1913</v>
      </c>
      <c r="O229" s="120" t="s">
        <v>1914</v>
      </c>
      <c r="P229" s="124" t="s">
        <v>6</v>
      </c>
      <c r="Q229" s="125"/>
      <c r="R229" s="125"/>
      <c r="S229" s="173"/>
    </row>
    <row r="230" spans="1:19" ht="29.25" customHeight="1">
      <c r="A230" s="195">
        <v>229</v>
      </c>
      <c r="B230" s="127" t="s">
        <v>1915</v>
      </c>
      <c r="C230" s="127"/>
      <c r="D230" s="127"/>
      <c r="E230" s="128">
        <f>2012-1932</f>
        <v>80</v>
      </c>
      <c r="F230" s="129">
        <v>12049</v>
      </c>
      <c r="G230" s="136">
        <v>142754</v>
      </c>
      <c r="H230" s="127"/>
      <c r="I230" s="128" t="s">
        <v>1916</v>
      </c>
      <c r="J230" s="127" t="s">
        <v>1917</v>
      </c>
      <c r="K230" s="127" t="s">
        <v>1918</v>
      </c>
      <c r="L230" s="127" t="s">
        <v>1896</v>
      </c>
      <c r="M230" s="131" t="s">
        <v>3587</v>
      </c>
      <c r="N230" s="127" t="s">
        <v>1919</v>
      </c>
      <c r="O230" s="128" t="s">
        <v>1920</v>
      </c>
      <c r="P230" s="132" t="s">
        <v>5</v>
      </c>
      <c r="Q230" s="133" t="s">
        <v>600</v>
      </c>
      <c r="R230" s="133" t="s">
        <v>390</v>
      </c>
      <c r="S230" s="126"/>
    </row>
    <row r="231" spans="1:19" ht="29.25" customHeight="1">
      <c r="A231" s="118">
        <v>230</v>
      </c>
      <c r="B231" s="119" t="s">
        <v>1921</v>
      </c>
      <c r="C231" s="119"/>
      <c r="D231" s="119" t="s">
        <v>76</v>
      </c>
      <c r="E231" s="120">
        <f>2012-1927</f>
        <v>85</v>
      </c>
      <c r="F231" s="121">
        <v>9895</v>
      </c>
      <c r="G231" s="122">
        <v>147687</v>
      </c>
      <c r="H231" s="119"/>
      <c r="I231" s="120">
        <v>961327982</v>
      </c>
      <c r="J231" s="119" t="s">
        <v>1922</v>
      </c>
      <c r="K231" s="119" t="s">
        <v>1923</v>
      </c>
      <c r="L231" s="119" t="s">
        <v>1896</v>
      </c>
      <c r="M231" s="131" t="s">
        <v>3587</v>
      </c>
      <c r="N231" s="119" t="s">
        <v>1924</v>
      </c>
      <c r="O231" s="120">
        <v>961871708</v>
      </c>
      <c r="P231" s="124" t="s">
        <v>6</v>
      </c>
      <c r="Q231" s="125"/>
      <c r="R231" s="125"/>
      <c r="S231" s="173"/>
    </row>
    <row r="232" spans="1:19" ht="29.25" customHeight="1">
      <c r="A232" s="118">
        <v>231</v>
      </c>
      <c r="B232" s="119" t="s">
        <v>1925</v>
      </c>
      <c r="C232" s="119"/>
      <c r="D232" s="119"/>
      <c r="E232" s="120">
        <f>2012-1935</f>
        <v>77</v>
      </c>
      <c r="F232" s="121">
        <v>12988</v>
      </c>
      <c r="G232" s="122">
        <v>165290</v>
      </c>
      <c r="H232" s="119"/>
      <c r="I232" s="120"/>
      <c r="J232" s="119" t="s">
        <v>1926</v>
      </c>
      <c r="K232" s="119" t="s">
        <v>1927</v>
      </c>
      <c r="L232" s="119" t="s">
        <v>1896</v>
      </c>
      <c r="M232" s="131" t="s">
        <v>3587</v>
      </c>
      <c r="N232" s="119" t="s">
        <v>1928</v>
      </c>
      <c r="O232" s="120" t="s">
        <v>1929</v>
      </c>
      <c r="P232" s="124" t="s">
        <v>6</v>
      </c>
      <c r="Q232" s="125"/>
      <c r="R232" s="125"/>
      <c r="S232" s="173"/>
    </row>
    <row r="233" spans="1:19" ht="29.25" customHeight="1">
      <c r="A233" s="118">
        <v>232</v>
      </c>
      <c r="B233" s="119" t="s">
        <v>1930</v>
      </c>
      <c r="C233" s="119"/>
      <c r="D233" s="119"/>
      <c r="E233" s="120">
        <f>2012-1932</f>
        <v>80</v>
      </c>
      <c r="F233" s="121">
        <v>11789</v>
      </c>
      <c r="G233" s="122">
        <v>166229</v>
      </c>
      <c r="H233" s="119"/>
      <c r="I233" s="120" t="s">
        <v>1931</v>
      </c>
      <c r="J233" s="119" t="s">
        <v>1932</v>
      </c>
      <c r="K233" s="119" t="s">
        <v>1933</v>
      </c>
      <c r="L233" s="119" t="s">
        <v>1896</v>
      </c>
      <c r="M233" s="131" t="s">
        <v>3587</v>
      </c>
      <c r="N233" s="119" t="s">
        <v>1934</v>
      </c>
      <c r="O233" s="120" t="s">
        <v>1931</v>
      </c>
      <c r="P233" s="124" t="s">
        <v>6</v>
      </c>
      <c r="Q233" s="125"/>
      <c r="R233" s="125"/>
      <c r="S233" s="173"/>
    </row>
    <row r="234" spans="1:19" ht="29.25" customHeight="1">
      <c r="A234" s="118">
        <v>233</v>
      </c>
      <c r="B234" s="119" t="s">
        <v>1935</v>
      </c>
      <c r="C234" s="119"/>
      <c r="D234" s="119"/>
      <c r="E234" s="120">
        <f>2012-1930</f>
        <v>82</v>
      </c>
      <c r="F234" s="121">
        <v>11255</v>
      </c>
      <c r="G234" s="122">
        <v>166903</v>
      </c>
      <c r="H234" s="119"/>
      <c r="I234" s="120">
        <v>981425208</v>
      </c>
      <c r="J234" s="119" t="s">
        <v>1936</v>
      </c>
      <c r="K234" s="119" t="s">
        <v>1937</v>
      </c>
      <c r="L234" s="119" t="s">
        <v>1896</v>
      </c>
      <c r="M234" s="131" t="s">
        <v>3587</v>
      </c>
      <c r="N234" s="119" t="s">
        <v>1938</v>
      </c>
      <c r="O234" s="120">
        <v>983394068</v>
      </c>
      <c r="P234" s="124" t="s">
        <v>6</v>
      </c>
      <c r="Q234" s="125"/>
      <c r="R234" s="125"/>
      <c r="S234" s="173"/>
    </row>
    <row r="235" spans="1:19" ht="29.25" customHeight="1">
      <c r="A235" s="118">
        <v>234</v>
      </c>
      <c r="B235" s="119" t="s">
        <v>1939</v>
      </c>
      <c r="C235" s="119"/>
      <c r="D235" s="119"/>
      <c r="E235" s="120">
        <f>2012-1919</f>
        <v>93</v>
      </c>
      <c r="F235" s="121">
        <v>7031</v>
      </c>
      <c r="G235" s="122">
        <v>175975</v>
      </c>
      <c r="H235" s="119"/>
      <c r="I235" s="120"/>
      <c r="J235" s="119" t="s">
        <v>1940</v>
      </c>
      <c r="K235" s="119" t="s">
        <v>1941</v>
      </c>
      <c r="L235" s="119" t="s">
        <v>1896</v>
      </c>
      <c r="M235" s="131" t="s">
        <v>3587</v>
      </c>
      <c r="N235" s="119"/>
      <c r="O235" s="120"/>
      <c r="P235" s="124" t="s">
        <v>6</v>
      </c>
      <c r="Q235" s="125"/>
      <c r="R235" s="125"/>
      <c r="S235" s="173"/>
    </row>
    <row r="236" spans="1:19" ht="29.25" customHeight="1">
      <c r="A236" s="118">
        <v>235</v>
      </c>
      <c r="B236" s="119" t="s">
        <v>1942</v>
      </c>
      <c r="C236" s="119"/>
      <c r="D236" s="119" t="s">
        <v>520</v>
      </c>
      <c r="E236" s="120">
        <f>2012-1931</f>
        <v>81</v>
      </c>
      <c r="F236" s="121">
        <v>11431</v>
      </c>
      <c r="G236" s="135">
        <v>184857</v>
      </c>
      <c r="H236" s="119"/>
      <c r="I236" s="120" t="s">
        <v>1943</v>
      </c>
      <c r="J236" s="119" t="s">
        <v>1944</v>
      </c>
      <c r="K236" s="119" t="s">
        <v>1945</v>
      </c>
      <c r="L236" s="119" t="s">
        <v>1896</v>
      </c>
      <c r="M236" s="131" t="s">
        <v>3587</v>
      </c>
      <c r="N236" s="119"/>
      <c r="O236" s="120"/>
      <c r="P236" s="124" t="s">
        <v>6</v>
      </c>
      <c r="Q236" s="125"/>
      <c r="R236" s="125"/>
      <c r="S236" s="173"/>
    </row>
    <row r="237" spans="1:19" ht="29.25" customHeight="1">
      <c r="A237" s="118">
        <v>236</v>
      </c>
      <c r="B237" s="119" t="s">
        <v>1946</v>
      </c>
      <c r="C237" s="119"/>
      <c r="D237" s="119"/>
      <c r="E237" s="120">
        <f>2012-1935</f>
        <v>77</v>
      </c>
      <c r="F237" s="121">
        <v>13053</v>
      </c>
      <c r="G237" s="122">
        <v>186819</v>
      </c>
      <c r="H237" s="119"/>
      <c r="I237" s="120" t="s">
        <v>1947</v>
      </c>
      <c r="J237" s="119" t="s">
        <v>1948</v>
      </c>
      <c r="K237" s="119" t="s">
        <v>1949</v>
      </c>
      <c r="L237" s="119" t="s">
        <v>1896</v>
      </c>
      <c r="M237" s="131" t="s">
        <v>3587</v>
      </c>
      <c r="N237" s="119" t="s">
        <v>1950</v>
      </c>
      <c r="O237" s="120" t="s">
        <v>1951</v>
      </c>
      <c r="P237" s="124" t="s">
        <v>6</v>
      </c>
      <c r="Q237" s="125"/>
      <c r="R237" s="125"/>
      <c r="S237" s="173"/>
    </row>
    <row r="238" spans="1:19" ht="29.25" customHeight="1">
      <c r="A238" s="118">
        <v>237</v>
      </c>
      <c r="B238" s="119" t="s">
        <v>1952</v>
      </c>
      <c r="C238" s="119"/>
      <c r="D238" s="119"/>
      <c r="E238" s="120">
        <f>2012-1922</f>
        <v>90</v>
      </c>
      <c r="F238" s="121">
        <v>8206</v>
      </c>
      <c r="G238" s="122">
        <v>196838</v>
      </c>
      <c r="H238" s="119"/>
      <c r="I238" s="120" t="s">
        <v>1953</v>
      </c>
      <c r="J238" s="119" t="s">
        <v>1896</v>
      </c>
      <c r="K238" s="119" t="s">
        <v>1954</v>
      </c>
      <c r="L238" s="119" t="s">
        <v>1896</v>
      </c>
      <c r="M238" s="131" t="s">
        <v>3587</v>
      </c>
      <c r="N238" s="119" t="s">
        <v>1955</v>
      </c>
      <c r="O238" s="120" t="s">
        <v>1956</v>
      </c>
      <c r="P238" s="124" t="s">
        <v>6</v>
      </c>
      <c r="Q238" s="125"/>
      <c r="R238" s="125"/>
      <c r="S238" s="173"/>
    </row>
    <row r="239" spans="1:19" ht="29.25" customHeight="1">
      <c r="A239" s="195">
        <v>238</v>
      </c>
      <c r="B239" s="127" t="s">
        <v>1957</v>
      </c>
      <c r="C239" s="127"/>
      <c r="D239" s="127" t="s">
        <v>1958</v>
      </c>
      <c r="E239" s="128">
        <f>2012-1927</f>
        <v>85</v>
      </c>
      <c r="F239" s="129">
        <v>9890</v>
      </c>
      <c r="G239" s="130">
        <v>202660</v>
      </c>
      <c r="H239" s="127"/>
      <c r="I239" s="128">
        <v>642497</v>
      </c>
      <c r="J239" s="127" t="s">
        <v>1959</v>
      </c>
      <c r="K239" s="127" t="s">
        <v>1960</v>
      </c>
      <c r="L239" s="127" t="s">
        <v>1896</v>
      </c>
      <c r="M239" s="131" t="s">
        <v>3587</v>
      </c>
      <c r="N239" s="127" t="s">
        <v>1961</v>
      </c>
      <c r="O239" s="128" t="s">
        <v>1962</v>
      </c>
      <c r="P239" s="132" t="s">
        <v>5</v>
      </c>
      <c r="Q239" s="133" t="s">
        <v>392</v>
      </c>
      <c r="R239" s="133" t="s">
        <v>392</v>
      </c>
      <c r="S239" s="126"/>
    </row>
    <row r="240" spans="1:19" ht="29.25" customHeight="1">
      <c r="A240" s="118">
        <v>239</v>
      </c>
      <c r="B240" s="119" t="s">
        <v>1963</v>
      </c>
      <c r="C240" s="119"/>
      <c r="D240" s="119"/>
      <c r="E240" s="139">
        <f>2012-1927</f>
        <v>85</v>
      </c>
      <c r="F240" s="121">
        <v>10114</v>
      </c>
      <c r="G240" s="140">
        <v>204791</v>
      </c>
      <c r="H240" s="119"/>
      <c r="I240" s="120" t="s">
        <v>1964</v>
      </c>
      <c r="J240" s="119" t="s">
        <v>1965</v>
      </c>
      <c r="K240" s="119"/>
      <c r="L240" s="119" t="s">
        <v>1896</v>
      </c>
      <c r="M240" s="131" t="s">
        <v>3587</v>
      </c>
      <c r="N240" s="119"/>
      <c r="O240" s="120"/>
      <c r="P240" s="124" t="s">
        <v>6</v>
      </c>
      <c r="Q240" s="125"/>
      <c r="R240" s="125"/>
      <c r="S240" s="173"/>
    </row>
    <row r="241" spans="1:19" ht="29.25" customHeight="1">
      <c r="A241" s="118">
        <v>240</v>
      </c>
      <c r="B241" s="119" t="s">
        <v>1966</v>
      </c>
      <c r="C241" s="119"/>
      <c r="D241" s="119"/>
      <c r="E241" s="120">
        <f>2012-1937</f>
        <v>75</v>
      </c>
      <c r="F241" s="121">
        <v>13601</v>
      </c>
      <c r="G241" s="120">
        <v>216390</v>
      </c>
      <c r="H241" s="119"/>
      <c r="I241" s="120">
        <v>640806</v>
      </c>
      <c r="J241" s="119" t="s">
        <v>1967</v>
      </c>
      <c r="K241" s="119" t="s">
        <v>1968</v>
      </c>
      <c r="L241" s="119" t="s">
        <v>1896</v>
      </c>
      <c r="M241" s="131" t="s">
        <v>3587</v>
      </c>
      <c r="N241" s="119"/>
      <c r="O241" s="120"/>
      <c r="P241" s="124" t="s">
        <v>6</v>
      </c>
      <c r="Q241" s="125"/>
      <c r="R241" s="125"/>
      <c r="S241" s="173"/>
    </row>
    <row r="242" spans="1:19" ht="29.25" customHeight="1">
      <c r="A242" s="118">
        <v>241</v>
      </c>
      <c r="B242" s="119" t="s">
        <v>1969</v>
      </c>
      <c r="C242" s="119"/>
      <c r="D242" s="119"/>
      <c r="E242" s="120">
        <f>2012-1935</f>
        <v>77</v>
      </c>
      <c r="F242" s="121">
        <v>13124</v>
      </c>
      <c r="G242" s="122">
        <v>217789</v>
      </c>
      <c r="H242" s="119"/>
      <c r="I242" s="120">
        <v>991661599</v>
      </c>
      <c r="J242" s="119" t="s">
        <v>1970</v>
      </c>
      <c r="K242" s="119" t="s">
        <v>1971</v>
      </c>
      <c r="L242" s="119" t="s">
        <v>1896</v>
      </c>
      <c r="M242" s="131" t="s">
        <v>3587</v>
      </c>
      <c r="N242" s="119"/>
      <c r="O242" s="120"/>
      <c r="P242" s="124" t="s">
        <v>6</v>
      </c>
      <c r="Q242" s="125"/>
      <c r="R242" s="125"/>
      <c r="S242" s="173"/>
    </row>
    <row r="243" spans="1:19" ht="29.25" customHeight="1">
      <c r="A243" s="118">
        <v>242</v>
      </c>
      <c r="B243" s="119" t="s">
        <v>1972</v>
      </c>
      <c r="C243" s="119"/>
      <c r="D243" s="119"/>
      <c r="E243" s="120">
        <f>2012-1934</f>
        <v>78</v>
      </c>
      <c r="F243" s="121">
        <v>12513</v>
      </c>
      <c r="G243" s="122">
        <v>221875</v>
      </c>
      <c r="H243" s="119"/>
      <c r="I243" s="120">
        <v>981672506</v>
      </c>
      <c r="J243" s="119" t="s">
        <v>1973</v>
      </c>
      <c r="K243" s="119" t="s">
        <v>1974</v>
      </c>
      <c r="L243" s="119" t="s">
        <v>1896</v>
      </c>
      <c r="M243" s="131" t="s">
        <v>3587</v>
      </c>
      <c r="N243" s="119"/>
      <c r="O243" s="120"/>
      <c r="P243" s="124" t="s">
        <v>6</v>
      </c>
      <c r="Q243" s="125"/>
      <c r="R243" s="125"/>
      <c r="S243" s="173"/>
    </row>
    <row r="244" spans="1:19" ht="29.25" customHeight="1">
      <c r="A244" s="118">
        <v>243</v>
      </c>
      <c r="B244" s="119" t="s">
        <v>1975</v>
      </c>
      <c r="C244" s="119"/>
      <c r="D244" s="119"/>
      <c r="E244" s="120">
        <f>2012-1916</f>
        <v>96</v>
      </c>
      <c r="F244" s="121">
        <v>6087</v>
      </c>
      <c r="G244" s="122">
        <v>229463</v>
      </c>
      <c r="H244" s="119"/>
      <c r="I244" s="120">
        <v>981672506</v>
      </c>
      <c r="J244" s="119" t="s">
        <v>1973</v>
      </c>
      <c r="K244" s="119" t="s">
        <v>1974</v>
      </c>
      <c r="L244" s="119" t="s">
        <v>1896</v>
      </c>
      <c r="M244" s="131" t="s">
        <v>3587</v>
      </c>
      <c r="N244" s="119"/>
      <c r="O244" s="120"/>
      <c r="P244" s="124" t="s">
        <v>6</v>
      </c>
      <c r="Q244" s="125"/>
      <c r="R244" s="125"/>
      <c r="S244" s="173"/>
    </row>
    <row r="245" spans="1:19" ht="29.25" customHeight="1">
      <c r="A245" s="118">
        <v>244</v>
      </c>
      <c r="B245" s="119" t="s">
        <v>1976</v>
      </c>
      <c r="C245" s="119"/>
      <c r="D245" s="119"/>
      <c r="E245" s="120">
        <f>2012-1936</f>
        <v>76</v>
      </c>
      <c r="F245" s="121">
        <v>13441</v>
      </c>
      <c r="G245" s="122">
        <v>237813</v>
      </c>
      <c r="H245" s="119"/>
      <c r="I245" s="120">
        <v>21643673</v>
      </c>
      <c r="J245" s="119" t="s">
        <v>1977</v>
      </c>
      <c r="K245" s="119" t="s">
        <v>1978</v>
      </c>
      <c r="L245" s="119" t="s">
        <v>1896</v>
      </c>
      <c r="M245" s="131" t="s">
        <v>3587</v>
      </c>
      <c r="N245" s="119"/>
      <c r="O245" s="120"/>
      <c r="P245" s="124" t="s">
        <v>6</v>
      </c>
      <c r="Q245" s="125"/>
      <c r="R245" s="125"/>
      <c r="S245" s="173"/>
    </row>
    <row r="246" spans="1:19" ht="29.25" customHeight="1">
      <c r="A246" s="118">
        <v>245</v>
      </c>
      <c r="B246" s="119" t="s">
        <v>1979</v>
      </c>
      <c r="C246" s="119"/>
      <c r="D246" s="119" t="s">
        <v>1980</v>
      </c>
      <c r="E246" s="120">
        <f>2012-1939</f>
        <v>73</v>
      </c>
      <c r="F246" s="121">
        <v>14418</v>
      </c>
      <c r="G246" s="122">
        <v>239513</v>
      </c>
      <c r="H246" s="119"/>
      <c r="I246" s="120" t="s">
        <v>1981</v>
      </c>
      <c r="J246" s="119" t="s">
        <v>1982</v>
      </c>
      <c r="K246" s="119" t="s">
        <v>1983</v>
      </c>
      <c r="L246" s="119" t="s">
        <v>1896</v>
      </c>
      <c r="M246" s="131" t="s">
        <v>3587</v>
      </c>
      <c r="N246" s="119" t="s">
        <v>1984</v>
      </c>
      <c r="O246" s="120" t="s">
        <v>1985</v>
      </c>
      <c r="P246" s="124" t="s">
        <v>6</v>
      </c>
      <c r="Q246" s="125"/>
      <c r="R246" s="125"/>
      <c r="S246" s="173"/>
    </row>
    <row r="247" spans="1:19" ht="29.25" customHeight="1">
      <c r="A247" s="118">
        <v>246</v>
      </c>
      <c r="B247" s="119" t="s">
        <v>1986</v>
      </c>
      <c r="C247" s="119"/>
      <c r="D247" s="119"/>
      <c r="E247" s="120">
        <f>2012-1931</f>
        <v>81</v>
      </c>
      <c r="F247" s="121">
        <v>11635</v>
      </c>
      <c r="G247" s="122">
        <v>242656</v>
      </c>
      <c r="H247" s="119"/>
      <c r="I247" s="120">
        <v>645112</v>
      </c>
      <c r="J247" s="119" t="s">
        <v>1987</v>
      </c>
      <c r="K247" s="119" t="s">
        <v>1988</v>
      </c>
      <c r="L247" s="119" t="s">
        <v>1896</v>
      </c>
      <c r="M247" s="131" t="s">
        <v>3587</v>
      </c>
      <c r="N247" s="119" t="s">
        <v>1989</v>
      </c>
      <c r="O247" s="120" t="s">
        <v>1947</v>
      </c>
      <c r="P247" s="124" t="s">
        <v>6</v>
      </c>
      <c r="Q247" s="125"/>
      <c r="R247" s="125"/>
      <c r="S247" s="173"/>
    </row>
    <row r="248" spans="1:19" ht="29.25" customHeight="1">
      <c r="A248" s="118">
        <v>247</v>
      </c>
      <c r="B248" s="119" t="s">
        <v>1990</v>
      </c>
      <c r="C248" s="119"/>
      <c r="D248" s="119" t="s">
        <v>1991</v>
      </c>
      <c r="E248" s="120">
        <f>2012-1928</f>
        <v>84</v>
      </c>
      <c r="F248" s="121">
        <v>10424</v>
      </c>
      <c r="G248" s="135">
        <v>243528</v>
      </c>
      <c r="H248" s="119"/>
      <c r="I248" s="120" t="s">
        <v>1992</v>
      </c>
      <c r="J248" s="119" t="s">
        <v>1993</v>
      </c>
      <c r="K248" s="119" t="s">
        <v>1994</v>
      </c>
      <c r="L248" s="119" t="s">
        <v>1896</v>
      </c>
      <c r="M248" s="131" t="s">
        <v>3587</v>
      </c>
      <c r="N248" s="119" t="s">
        <v>1995</v>
      </c>
      <c r="O248" s="120"/>
      <c r="P248" s="124" t="s">
        <v>6</v>
      </c>
      <c r="Q248" s="125"/>
      <c r="R248" s="125"/>
      <c r="S248" s="173"/>
    </row>
    <row r="249" spans="1:19" ht="29.25" customHeight="1">
      <c r="A249" s="118">
        <v>248</v>
      </c>
      <c r="B249" s="119" t="s">
        <v>1996</v>
      </c>
      <c r="C249" s="119"/>
      <c r="D249" s="119" t="s">
        <v>1997</v>
      </c>
      <c r="E249" s="120">
        <f>2012-1935</f>
        <v>77</v>
      </c>
      <c r="F249" s="121">
        <v>12970</v>
      </c>
      <c r="G249" s="122">
        <v>243740</v>
      </c>
      <c r="H249" s="119"/>
      <c r="I249" s="120">
        <v>981376933</v>
      </c>
      <c r="J249" s="119" t="s">
        <v>1998</v>
      </c>
      <c r="K249" s="119" t="s">
        <v>1999</v>
      </c>
      <c r="L249" s="119" t="s">
        <v>1896</v>
      </c>
      <c r="M249" s="131" t="s">
        <v>3587</v>
      </c>
      <c r="N249" s="119" t="s">
        <v>514</v>
      </c>
      <c r="O249" s="120">
        <v>641443</v>
      </c>
      <c r="P249" s="124" t="s">
        <v>6</v>
      </c>
      <c r="Q249" s="125"/>
      <c r="R249" s="125"/>
      <c r="S249" s="173"/>
    </row>
    <row r="250" spans="1:19" ht="29.25" customHeight="1">
      <c r="A250" s="118">
        <v>249</v>
      </c>
      <c r="B250" s="119" t="s">
        <v>2000</v>
      </c>
      <c r="C250" s="119"/>
      <c r="D250" s="119"/>
      <c r="E250" s="120">
        <f>2012-1939</f>
        <v>73</v>
      </c>
      <c r="F250" s="121">
        <v>14465</v>
      </c>
      <c r="G250" s="122">
        <v>246310</v>
      </c>
      <c r="H250" s="119"/>
      <c r="I250" s="120" t="s">
        <v>2001</v>
      </c>
      <c r="J250" s="119" t="s">
        <v>2002</v>
      </c>
      <c r="K250" s="119" t="s">
        <v>2003</v>
      </c>
      <c r="L250" s="119" t="s">
        <v>1896</v>
      </c>
      <c r="M250" s="131" t="s">
        <v>3587</v>
      </c>
      <c r="N250" s="119"/>
      <c r="O250" s="120"/>
      <c r="P250" s="124" t="s">
        <v>6</v>
      </c>
      <c r="Q250" s="125"/>
      <c r="R250" s="125"/>
      <c r="S250" s="173"/>
    </row>
    <row r="251" spans="1:19" ht="29.25" customHeight="1">
      <c r="A251" s="118">
        <v>250</v>
      </c>
      <c r="B251" s="119" t="s">
        <v>2004</v>
      </c>
      <c r="C251" s="119"/>
      <c r="D251" s="119"/>
      <c r="E251" s="120">
        <f>2012-1942</f>
        <v>70</v>
      </c>
      <c r="F251" s="121">
        <v>15513</v>
      </c>
      <c r="G251" s="120">
        <v>248923</v>
      </c>
      <c r="H251" s="119"/>
      <c r="I251" s="120" t="s">
        <v>2005</v>
      </c>
      <c r="J251" s="119" t="s">
        <v>487</v>
      </c>
      <c r="K251" s="119" t="s">
        <v>2006</v>
      </c>
      <c r="L251" s="119" t="s">
        <v>1896</v>
      </c>
      <c r="M251" s="131" t="s">
        <v>3587</v>
      </c>
      <c r="N251" s="119"/>
      <c r="O251" s="120"/>
      <c r="P251" s="124" t="s">
        <v>6</v>
      </c>
      <c r="Q251" s="125"/>
      <c r="R251" s="125"/>
      <c r="S251" s="173"/>
    </row>
    <row r="252" spans="1:19" ht="29.25" customHeight="1">
      <c r="A252" s="118">
        <v>251</v>
      </c>
      <c r="B252" s="119" t="s">
        <v>2007</v>
      </c>
      <c r="C252" s="119"/>
      <c r="D252" s="119"/>
      <c r="E252" s="120">
        <f>2012-1942</f>
        <v>70</v>
      </c>
      <c r="F252" s="121">
        <v>15542</v>
      </c>
      <c r="G252" s="122">
        <v>249473</v>
      </c>
      <c r="H252" s="119"/>
      <c r="I252" s="120" t="s">
        <v>2008</v>
      </c>
      <c r="J252" s="119" t="s">
        <v>2009</v>
      </c>
      <c r="K252" s="119" t="s">
        <v>2010</v>
      </c>
      <c r="L252" s="119" t="s">
        <v>1896</v>
      </c>
      <c r="M252" s="131" t="s">
        <v>3587</v>
      </c>
      <c r="N252" s="119"/>
      <c r="O252" s="120"/>
      <c r="P252" s="124" t="s">
        <v>6</v>
      </c>
      <c r="Q252" s="125"/>
      <c r="R252" s="125"/>
      <c r="S252" s="173"/>
    </row>
    <row r="253" spans="1:19" ht="29.25" customHeight="1">
      <c r="A253" s="118">
        <v>252</v>
      </c>
      <c r="B253" s="119" t="s">
        <v>2011</v>
      </c>
      <c r="C253" s="119"/>
      <c r="D253" s="119"/>
      <c r="E253" s="120">
        <f>2012-1942</f>
        <v>70</v>
      </c>
      <c r="F253" s="121">
        <v>15541</v>
      </c>
      <c r="G253" s="120">
        <v>249568</v>
      </c>
      <c r="H253" s="119"/>
      <c r="I253" s="120" t="s">
        <v>2012</v>
      </c>
      <c r="J253" s="119" t="s">
        <v>2013</v>
      </c>
      <c r="K253" s="119" t="s">
        <v>2014</v>
      </c>
      <c r="L253" s="119" t="s">
        <v>1896</v>
      </c>
      <c r="M253" s="131" t="s">
        <v>3587</v>
      </c>
      <c r="N253" s="119"/>
      <c r="O253" s="120"/>
      <c r="P253" s="124" t="s">
        <v>6</v>
      </c>
      <c r="Q253" s="125"/>
      <c r="R253" s="125"/>
      <c r="S253" s="173"/>
    </row>
    <row r="254" spans="1:19" ht="29.25" customHeight="1">
      <c r="A254" s="118">
        <v>253</v>
      </c>
      <c r="B254" s="119" t="s">
        <v>2015</v>
      </c>
      <c r="C254" s="119"/>
      <c r="D254" s="119"/>
      <c r="E254" s="120">
        <f>2012-1941</f>
        <v>71</v>
      </c>
      <c r="F254" s="121">
        <v>15219</v>
      </c>
      <c r="G254" s="122">
        <v>251937</v>
      </c>
      <c r="H254" s="119"/>
      <c r="I254" s="120" t="s">
        <v>2016</v>
      </c>
      <c r="J254" s="119" t="s">
        <v>2017</v>
      </c>
      <c r="K254" s="119" t="s">
        <v>2018</v>
      </c>
      <c r="L254" s="119" t="s">
        <v>1896</v>
      </c>
      <c r="M254" s="131" t="s">
        <v>3587</v>
      </c>
      <c r="N254" s="119" t="s">
        <v>2019</v>
      </c>
      <c r="O254" s="120" t="s">
        <v>2020</v>
      </c>
      <c r="P254" s="124" t="s">
        <v>6</v>
      </c>
      <c r="Q254" s="125"/>
      <c r="R254" s="125"/>
      <c r="S254" s="173"/>
    </row>
    <row r="255" spans="1:19" ht="29.25" customHeight="1">
      <c r="A255" s="118">
        <v>254</v>
      </c>
      <c r="B255" s="119" t="s">
        <v>2021</v>
      </c>
      <c r="C255" s="119"/>
      <c r="D255" s="119"/>
      <c r="E255" s="120">
        <f>2012-1939</f>
        <v>73</v>
      </c>
      <c r="F255" s="121">
        <v>14594</v>
      </c>
      <c r="G255" s="122">
        <v>254795</v>
      </c>
      <c r="H255" s="119"/>
      <c r="I255" s="120" t="s">
        <v>2022</v>
      </c>
      <c r="J255" s="119" t="s">
        <v>2023</v>
      </c>
      <c r="K255" s="119"/>
      <c r="L255" s="119" t="s">
        <v>1896</v>
      </c>
      <c r="M255" s="131" t="s">
        <v>3587</v>
      </c>
      <c r="N255" s="119"/>
      <c r="O255" s="120"/>
      <c r="P255" s="124" t="s">
        <v>6</v>
      </c>
      <c r="Q255" s="125"/>
      <c r="R255" s="125"/>
      <c r="S255" s="173"/>
    </row>
    <row r="256" spans="1:19" ht="29.25" customHeight="1">
      <c r="A256" s="118">
        <v>255</v>
      </c>
      <c r="B256" s="119" t="s">
        <v>2024</v>
      </c>
      <c r="C256" s="119"/>
      <c r="D256" s="119"/>
      <c r="E256" s="120">
        <f>2012-1941</f>
        <v>71</v>
      </c>
      <c r="F256" s="121">
        <v>15252</v>
      </c>
      <c r="G256" s="122">
        <v>259513</v>
      </c>
      <c r="H256" s="119"/>
      <c r="I256" s="120"/>
      <c r="J256" s="119" t="s">
        <v>2025</v>
      </c>
      <c r="K256" s="119" t="s">
        <v>2026</v>
      </c>
      <c r="L256" s="119" t="s">
        <v>1896</v>
      </c>
      <c r="M256" s="131" t="s">
        <v>3587</v>
      </c>
      <c r="N256" s="119"/>
      <c r="O256" s="120"/>
      <c r="P256" s="124" t="s">
        <v>6</v>
      </c>
      <c r="Q256" s="125"/>
      <c r="R256" s="125"/>
      <c r="S256" s="173"/>
    </row>
    <row r="257" spans="1:19" ht="29.25" customHeight="1">
      <c r="A257" s="118">
        <v>256</v>
      </c>
      <c r="B257" s="119" t="s">
        <v>2027</v>
      </c>
      <c r="C257" s="119"/>
      <c r="D257" s="119"/>
      <c r="E257" s="120">
        <f>2012-1941</f>
        <v>71</v>
      </c>
      <c r="F257" s="121">
        <v>15239</v>
      </c>
      <c r="G257" s="122">
        <v>263641</v>
      </c>
      <c r="H257" s="119"/>
      <c r="I257" s="120"/>
      <c r="J257" s="119" t="s">
        <v>2028</v>
      </c>
      <c r="K257" s="119" t="s">
        <v>2029</v>
      </c>
      <c r="L257" s="119" t="s">
        <v>1896</v>
      </c>
      <c r="M257" s="131" t="s">
        <v>3587</v>
      </c>
      <c r="N257" s="119" t="s">
        <v>2030</v>
      </c>
      <c r="O257" s="120">
        <v>21644175</v>
      </c>
      <c r="P257" s="124" t="s">
        <v>6</v>
      </c>
      <c r="Q257" s="125"/>
      <c r="R257" s="125"/>
      <c r="S257" s="173"/>
    </row>
    <row r="258" spans="1:19" ht="29.25" customHeight="1">
      <c r="A258" s="118">
        <v>257</v>
      </c>
      <c r="B258" s="119" t="s">
        <v>2031</v>
      </c>
      <c r="C258" s="119"/>
      <c r="D258" s="119"/>
      <c r="E258" s="139">
        <f>2012-1933</f>
        <v>79</v>
      </c>
      <c r="F258" s="121">
        <v>12296</v>
      </c>
      <c r="G258" s="140">
        <v>275087</v>
      </c>
      <c r="H258" s="119"/>
      <c r="I258" s="120" t="s">
        <v>1964</v>
      </c>
      <c r="J258" s="119" t="s">
        <v>1965</v>
      </c>
      <c r="K258" s="119" t="s">
        <v>2032</v>
      </c>
      <c r="L258" s="119" t="s">
        <v>1896</v>
      </c>
      <c r="M258" s="131" t="s">
        <v>3587</v>
      </c>
      <c r="N258" s="119"/>
      <c r="O258" s="120"/>
      <c r="P258" s="124" t="s">
        <v>6</v>
      </c>
      <c r="Q258" s="125"/>
      <c r="R258" s="125"/>
      <c r="S258" s="173"/>
    </row>
    <row r="259" spans="1:19" ht="29.25" customHeight="1">
      <c r="A259" s="118">
        <v>258</v>
      </c>
      <c r="B259" s="119" t="s">
        <v>2033</v>
      </c>
      <c r="C259" s="119"/>
      <c r="D259" s="119"/>
      <c r="E259" s="120">
        <f>2012-1946</f>
        <v>66</v>
      </c>
      <c r="F259" s="121">
        <v>16847</v>
      </c>
      <c r="G259" s="122">
        <v>279767</v>
      </c>
      <c r="H259" s="119"/>
      <c r="I259" s="120">
        <v>983832774</v>
      </c>
      <c r="J259" s="119" t="s">
        <v>2034</v>
      </c>
      <c r="K259" s="119" t="s">
        <v>2029</v>
      </c>
      <c r="L259" s="119" t="s">
        <v>1896</v>
      </c>
      <c r="M259" s="131" t="s">
        <v>3587</v>
      </c>
      <c r="N259" s="119" t="s">
        <v>2035</v>
      </c>
      <c r="O259" s="120">
        <v>983451326</v>
      </c>
      <c r="P259" s="124" t="s">
        <v>6</v>
      </c>
      <c r="Q259" s="125"/>
      <c r="R259" s="125"/>
      <c r="S259" s="173"/>
    </row>
    <row r="260" spans="1:19" ht="29.25" customHeight="1">
      <c r="A260" s="118">
        <v>259</v>
      </c>
      <c r="B260" s="119" t="s">
        <v>2036</v>
      </c>
      <c r="C260" s="119"/>
      <c r="D260" s="119"/>
      <c r="E260" s="120">
        <f>2012-1928</f>
        <v>84</v>
      </c>
      <c r="F260" s="121">
        <v>10529</v>
      </c>
      <c r="G260" s="122">
        <v>284779</v>
      </c>
      <c r="H260" s="119"/>
      <c r="I260" s="120"/>
      <c r="J260" s="119" t="s">
        <v>2037</v>
      </c>
      <c r="K260" s="119" t="s">
        <v>2038</v>
      </c>
      <c r="L260" s="119" t="s">
        <v>1896</v>
      </c>
      <c r="M260" s="131" t="s">
        <v>3587</v>
      </c>
      <c r="N260" s="119" t="s">
        <v>2039</v>
      </c>
      <c r="O260" s="120" t="s">
        <v>2040</v>
      </c>
      <c r="P260" s="124" t="s">
        <v>6</v>
      </c>
      <c r="Q260" s="125"/>
      <c r="R260" s="125"/>
      <c r="S260" s="173"/>
    </row>
    <row r="261" spans="1:19" ht="29.25" customHeight="1">
      <c r="A261" s="118">
        <v>260</v>
      </c>
      <c r="B261" s="119" t="s">
        <v>2041</v>
      </c>
      <c r="C261" s="119"/>
      <c r="D261" s="119"/>
      <c r="E261" s="120">
        <f>2012-1935</f>
        <v>77</v>
      </c>
      <c r="F261" s="121">
        <v>13072</v>
      </c>
      <c r="G261" s="122">
        <v>290271</v>
      </c>
      <c r="H261" s="119"/>
      <c r="I261" s="120"/>
      <c r="J261" s="119" t="s">
        <v>2042</v>
      </c>
      <c r="K261" s="119" t="s">
        <v>2043</v>
      </c>
      <c r="L261" s="119" t="s">
        <v>1896</v>
      </c>
      <c r="M261" s="131" t="s">
        <v>3587</v>
      </c>
      <c r="N261" s="119" t="s">
        <v>2044</v>
      </c>
      <c r="O261" s="120" t="s">
        <v>2045</v>
      </c>
      <c r="P261" s="124" t="s">
        <v>6</v>
      </c>
      <c r="Q261" s="125"/>
      <c r="R261" s="125"/>
      <c r="S261" s="173"/>
    </row>
    <row r="262" spans="1:19" ht="29.25" customHeight="1">
      <c r="A262" s="118">
        <v>261</v>
      </c>
      <c r="B262" s="119" t="s">
        <v>2046</v>
      </c>
      <c r="C262" s="119"/>
      <c r="D262" s="119" t="s">
        <v>2047</v>
      </c>
      <c r="E262" s="139">
        <f>2012-1935</f>
        <v>77</v>
      </c>
      <c r="F262" s="121">
        <v>12922</v>
      </c>
      <c r="G262" s="135">
        <v>291070</v>
      </c>
      <c r="H262" s="119"/>
      <c r="I262" s="120">
        <v>982836172</v>
      </c>
      <c r="J262" s="119" t="s">
        <v>2048</v>
      </c>
      <c r="K262" s="119" t="s">
        <v>2049</v>
      </c>
      <c r="L262" s="119" t="s">
        <v>1896</v>
      </c>
      <c r="M262" s="131" t="s">
        <v>3587</v>
      </c>
      <c r="N262" s="119" t="s">
        <v>2050</v>
      </c>
      <c r="O262" s="120">
        <v>982830172</v>
      </c>
      <c r="P262" s="124" t="s">
        <v>6</v>
      </c>
      <c r="Q262" s="125"/>
      <c r="R262" s="125"/>
      <c r="S262" s="173"/>
    </row>
    <row r="263" spans="1:19" ht="29.25" customHeight="1">
      <c r="A263" s="195">
        <v>262</v>
      </c>
      <c r="B263" s="127" t="s">
        <v>2051</v>
      </c>
      <c r="C263" s="127"/>
      <c r="D263" s="127"/>
      <c r="E263" s="128">
        <f>2012-1946</f>
        <v>66</v>
      </c>
      <c r="F263" s="129">
        <v>16951</v>
      </c>
      <c r="G263" s="136">
        <v>300264</v>
      </c>
      <c r="H263" s="127"/>
      <c r="I263" s="128">
        <v>21642458</v>
      </c>
      <c r="J263" s="127" t="s">
        <v>2052</v>
      </c>
      <c r="K263" s="127" t="s">
        <v>2053</v>
      </c>
      <c r="L263" s="127" t="s">
        <v>1896</v>
      </c>
      <c r="M263" s="131" t="s">
        <v>3587</v>
      </c>
      <c r="N263" s="127"/>
      <c r="O263" s="128"/>
      <c r="P263" s="132" t="s">
        <v>5</v>
      </c>
      <c r="Q263" s="133" t="s">
        <v>82</v>
      </c>
      <c r="R263" s="133" t="s">
        <v>642</v>
      </c>
      <c r="S263" s="126"/>
    </row>
    <row r="264" spans="1:19" ht="29.25" customHeight="1">
      <c r="A264" s="118">
        <v>263</v>
      </c>
      <c r="B264" s="119" t="s">
        <v>2054</v>
      </c>
      <c r="C264" s="119"/>
      <c r="D264" s="119" t="s">
        <v>2055</v>
      </c>
      <c r="E264" s="120">
        <f>2012-1945</f>
        <v>67</v>
      </c>
      <c r="F264" s="121">
        <v>16459</v>
      </c>
      <c r="G264" s="135">
        <v>302895</v>
      </c>
      <c r="H264" s="119"/>
      <c r="I264" s="120"/>
      <c r="J264" s="119" t="s">
        <v>1907</v>
      </c>
      <c r="K264" s="119" t="s">
        <v>1908</v>
      </c>
      <c r="L264" s="119" t="s">
        <v>1896</v>
      </c>
      <c r="M264" s="131" t="s">
        <v>3587</v>
      </c>
      <c r="N264" s="119"/>
      <c r="O264" s="120"/>
      <c r="P264" s="124" t="s">
        <v>6</v>
      </c>
      <c r="Q264" s="125"/>
      <c r="R264" s="125"/>
      <c r="S264" s="173"/>
    </row>
    <row r="265" spans="1:19" ht="29.25" customHeight="1">
      <c r="A265" s="118">
        <v>264</v>
      </c>
      <c r="B265" s="119" t="s">
        <v>2056</v>
      </c>
      <c r="C265" s="119"/>
      <c r="D265" s="119" t="s">
        <v>2057</v>
      </c>
      <c r="E265" s="120">
        <f>2012-1941</f>
        <v>71</v>
      </c>
      <c r="F265" s="121">
        <v>15113</v>
      </c>
      <c r="G265" s="122">
        <v>302960</v>
      </c>
      <c r="H265" s="119"/>
      <c r="I265" s="120" t="s">
        <v>2058</v>
      </c>
      <c r="J265" s="119" t="s">
        <v>2059</v>
      </c>
      <c r="K265" s="119" t="s">
        <v>2060</v>
      </c>
      <c r="L265" s="119" t="s">
        <v>1896</v>
      </c>
      <c r="M265" s="131" t="s">
        <v>3587</v>
      </c>
      <c r="N265" s="119" t="s">
        <v>1984</v>
      </c>
      <c r="O265" s="120" t="s">
        <v>1985</v>
      </c>
      <c r="P265" s="124" t="s">
        <v>6</v>
      </c>
      <c r="Q265" s="125"/>
      <c r="R265" s="125"/>
      <c r="S265" s="173"/>
    </row>
    <row r="266" spans="1:19" ht="29.25" customHeight="1">
      <c r="A266" s="118">
        <v>265</v>
      </c>
      <c r="B266" s="119" t="s">
        <v>2061</v>
      </c>
      <c r="C266" s="119"/>
      <c r="D266" s="119"/>
      <c r="E266" s="120">
        <f>2012-1944</f>
        <v>68</v>
      </c>
      <c r="F266" s="121">
        <v>16322</v>
      </c>
      <c r="G266" s="122">
        <v>312884</v>
      </c>
      <c r="H266" s="119"/>
      <c r="I266" s="120" t="s">
        <v>2062</v>
      </c>
      <c r="J266" s="119" t="s">
        <v>2063</v>
      </c>
      <c r="K266" s="119" t="s">
        <v>2064</v>
      </c>
      <c r="L266" s="119" t="s">
        <v>1896</v>
      </c>
      <c r="M266" s="131" t="s">
        <v>3587</v>
      </c>
      <c r="N266" s="119"/>
      <c r="O266" s="120"/>
      <c r="P266" s="124" t="s">
        <v>6</v>
      </c>
      <c r="Q266" s="125"/>
      <c r="R266" s="125"/>
      <c r="S266" s="173"/>
    </row>
    <row r="267" spans="1:19" ht="29.25" customHeight="1">
      <c r="A267" s="118">
        <v>266</v>
      </c>
      <c r="B267" s="119" t="s">
        <v>2065</v>
      </c>
      <c r="C267" s="119"/>
      <c r="D267" s="119"/>
      <c r="E267" s="120">
        <f>2012-1945</f>
        <v>67</v>
      </c>
      <c r="F267" s="121">
        <v>16685</v>
      </c>
      <c r="G267" s="122">
        <v>315589</v>
      </c>
      <c r="H267" s="119"/>
      <c r="I267" s="120" t="s">
        <v>2066</v>
      </c>
      <c r="J267" s="119" t="s">
        <v>2067</v>
      </c>
      <c r="K267" s="119" t="s">
        <v>2068</v>
      </c>
      <c r="L267" s="119" t="s">
        <v>1896</v>
      </c>
      <c r="M267" s="131" t="s">
        <v>3587</v>
      </c>
      <c r="N267" s="119" t="s">
        <v>2069</v>
      </c>
      <c r="O267" s="120" t="s">
        <v>2066</v>
      </c>
      <c r="P267" s="124" t="s">
        <v>6</v>
      </c>
      <c r="Q267" s="125"/>
      <c r="R267" s="125"/>
      <c r="S267" s="173"/>
    </row>
    <row r="268" spans="1:19" ht="29.25" customHeight="1">
      <c r="A268" s="118">
        <v>267</v>
      </c>
      <c r="B268" s="119" t="s">
        <v>2070</v>
      </c>
      <c r="C268" s="119"/>
      <c r="D268" s="119"/>
      <c r="E268" s="120">
        <f>2012-1940</f>
        <v>72</v>
      </c>
      <c r="F268" s="121">
        <v>14670</v>
      </c>
      <c r="G268" s="122">
        <v>322501</v>
      </c>
      <c r="H268" s="119"/>
      <c r="I268" s="120"/>
      <c r="J268" s="119" t="s">
        <v>2071</v>
      </c>
      <c r="K268" s="119" t="s">
        <v>2072</v>
      </c>
      <c r="L268" s="119" t="s">
        <v>1896</v>
      </c>
      <c r="M268" s="131" t="s">
        <v>3587</v>
      </c>
      <c r="N268" s="119"/>
      <c r="O268" s="120"/>
      <c r="P268" s="124" t="s">
        <v>6</v>
      </c>
      <c r="Q268" s="125"/>
      <c r="R268" s="125"/>
      <c r="S268" s="173"/>
    </row>
    <row r="269" spans="1:19" ht="29.25" customHeight="1">
      <c r="A269" s="118">
        <v>268</v>
      </c>
      <c r="B269" s="119" t="s">
        <v>2073</v>
      </c>
      <c r="C269" s="119"/>
      <c r="D269" s="119"/>
      <c r="E269" s="120">
        <f>2012-1934</f>
        <v>78</v>
      </c>
      <c r="F269" s="121">
        <v>12767</v>
      </c>
      <c r="G269" s="120">
        <v>329954</v>
      </c>
      <c r="H269" s="119"/>
      <c r="I269" s="120">
        <v>21640283</v>
      </c>
      <c r="J269" s="119" t="s">
        <v>2074</v>
      </c>
      <c r="K269" s="119" t="s">
        <v>2075</v>
      </c>
      <c r="L269" s="119" t="s">
        <v>1896</v>
      </c>
      <c r="M269" s="131" t="s">
        <v>3587</v>
      </c>
      <c r="N269" s="119"/>
      <c r="O269" s="120"/>
      <c r="P269" s="124" t="s">
        <v>6</v>
      </c>
      <c r="Q269" s="125"/>
      <c r="R269" s="125"/>
      <c r="S269" s="173"/>
    </row>
    <row r="270" spans="1:19" ht="29.25" customHeight="1">
      <c r="A270" s="118">
        <v>269</v>
      </c>
      <c r="B270" s="119" t="s">
        <v>2076</v>
      </c>
      <c r="C270" s="119"/>
      <c r="D270" s="119"/>
      <c r="E270" s="120">
        <f>2012-1940</f>
        <v>72</v>
      </c>
      <c r="F270" s="121">
        <v>14820</v>
      </c>
      <c r="G270" s="122">
        <v>330210</v>
      </c>
      <c r="H270" s="119"/>
      <c r="I270" s="120">
        <v>653336</v>
      </c>
      <c r="J270" s="119" t="s">
        <v>2077</v>
      </c>
      <c r="K270" s="119" t="s">
        <v>2078</v>
      </c>
      <c r="L270" s="119" t="s">
        <v>1896</v>
      </c>
      <c r="M270" s="131" t="s">
        <v>3587</v>
      </c>
      <c r="N270" s="119" t="s">
        <v>2079</v>
      </c>
      <c r="O270" s="120"/>
      <c r="P270" s="124" t="s">
        <v>6</v>
      </c>
      <c r="Q270" s="125"/>
      <c r="R270" s="125"/>
      <c r="S270" s="173"/>
    </row>
    <row r="271" spans="1:19" ht="29.25" customHeight="1">
      <c r="A271" s="118">
        <v>270</v>
      </c>
      <c r="B271" s="119" t="s">
        <v>2080</v>
      </c>
      <c r="C271" s="119"/>
      <c r="D271" s="119" t="s">
        <v>2081</v>
      </c>
      <c r="E271" s="120">
        <f>2012-1927</f>
        <v>85</v>
      </c>
      <c r="F271" s="121">
        <v>10178</v>
      </c>
      <c r="G271" s="122">
        <v>344223</v>
      </c>
      <c r="H271" s="119"/>
      <c r="I271" s="120" t="s">
        <v>2082</v>
      </c>
      <c r="J271" s="119" t="s">
        <v>2083</v>
      </c>
      <c r="K271" s="119" t="s">
        <v>2084</v>
      </c>
      <c r="L271" s="119" t="s">
        <v>1896</v>
      </c>
      <c r="M271" s="131" t="s">
        <v>3587</v>
      </c>
      <c r="N271" s="119"/>
      <c r="O271" s="120"/>
      <c r="P271" s="124" t="s">
        <v>6</v>
      </c>
      <c r="Q271" s="125"/>
      <c r="R271" s="125"/>
      <c r="S271" s="173"/>
    </row>
    <row r="272" spans="1:19" ht="29.25" customHeight="1">
      <c r="A272" s="118">
        <v>271</v>
      </c>
      <c r="B272" s="119" t="s">
        <v>2085</v>
      </c>
      <c r="C272" s="119"/>
      <c r="D272" s="119"/>
      <c r="E272" s="120">
        <f>2012-1945</f>
        <v>67</v>
      </c>
      <c r="F272" s="121">
        <v>16441</v>
      </c>
      <c r="G272" s="122">
        <v>348418</v>
      </c>
      <c r="H272" s="119"/>
      <c r="I272" s="120" t="s">
        <v>2086</v>
      </c>
      <c r="J272" s="119" t="s">
        <v>2087</v>
      </c>
      <c r="K272" s="119" t="s">
        <v>2088</v>
      </c>
      <c r="L272" s="119" t="s">
        <v>1896</v>
      </c>
      <c r="M272" s="131" t="s">
        <v>3587</v>
      </c>
      <c r="N272" s="119" t="s">
        <v>2089</v>
      </c>
      <c r="O272" s="120" t="s">
        <v>2090</v>
      </c>
      <c r="P272" s="124" t="s">
        <v>6</v>
      </c>
      <c r="Q272" s="125"/>
      <c r="R272" s="125"/>
      <c r="S272" s="173"/>
    </row>
    <row r="273" spans="1:19" ht="29.25" customHeight="1">
      <c r="A273" s="118">
        <v>272</v>
      </c>
      <c r="B273" s="119" t="s">
        <v>2091</v>
      </c>
      <c r="C273" s="119"/>
      <c r="D273" s="119"/>
      <c r="E273" s="120">
        <f>2012-1946</f>
        <v>66</v>
      </c>
      <c r="F273" s="121">
        <v>17151</v>
      </c>
      <c r="G273" s="122">
        <v>348421</v>
      </c>
      <c r="H273" s="119"/>
      <c r="I273" s="120" t="s">
        <v>2092</v>
      </c>
      <c r="J273" s="119" t="s">
        <v>2093</v>
      </c>
      <c r="K273" s="119" t="s">
        <v>2094</v>
      </c>
      <c r="L273" s="119" t="s">
        <v>1896</v>
      </c>
      <c r="M273" s="131" t="s">
        <v>3587</v>
      </c>
      <c r="N273" s="119" t="s">
        <v>2095</v>
      </c>
      <c r="O273" s="120" t="s">
        <v>2096</v>
      </c>
      <c r="P273" s="124" t="s">
        <v>6</v>
      </c>
      <c r="Q273" s="125"/>
      <c r="R273" s="125"/>
      <c r="S273" s="173"/>
    </row>
    <row r="274" spans="1:19" ht="29.25" customHeight="1">
      <c r="A274" s="118">
        <v>273</v>
      </c>
      <c r="B274" s="119" t="s">
        <v>2097</v>
      </c>
      <c r="C274" s="119"/>
      <c r="D274" s="119" t="s">
        <v>2098</v>
      </c>
      <c r="E274" s="120">
        <f>2012-1945</f>
        <v>67</v>
      </c>
      <c r="F274" s="121">
        <v>16583</v>
      </c>
      <c r="G274" s="122">
        <v>358597</v>
      </c>
      <c r="H274" s="119"/>
      <c r="I274" s="120" t="s">
        <v>2099</v>
      </c>
      <c r="J274" s="119" t="s">
        <v>2100</v>
      </c>
      <c r="K274" s="119" t="s">
        <v>2101</v>
      </c>
      <c r="L274" s="119" t="s">
        <v>1896</v>
      </c>
      <c r="M274" s="131" t="s">
        <v>3587</v>
      </c>
      <c r="N274" s="119" t="s">
        <v>2102</v>
      </c>
      <c r="O274" s="120" t="s">
        <v>2099</v>
      </c>
      <c r="P274" s="124" t="s">
        <v>6</v>
      </c>
      <c r="Q274" s="125"/>
      <c r="R274" s="125"/>
      <c r="S274" s="173"/>
    </row>
    <row r="275" spans="1:19" ht="29.25" customHeight="1">
      <c r="A275" s="118">
        <v>274</v>
      </c>
      <c r="B275" s="119" t="s">
        <v>2103</v>
      </c>
      <c r="C275" s="119"/>
      <c r="D275" s="119" t="s">
        <v>2104</v>
      </c>
      <c r="E275" s="120">
        <f>2012-1942</f>
        <v>70</v>
      </c>
      <c r="F275" s="121">
        <v>15519</v>
      </c>
      <c r="G275" s="122">
        <v>368014</v>
      </c>
      <c r="H275" s="119"/>
      <c r="I275" s="120" t="s">
        <v>2105</v>
      </c>
      <c r="J275" s="119" t="s">
        <v>2106</v>
      </c>
      <c r="K275" s="119" t="s">
        <v>2107</v>
      </c>
      <c r="L275" s="119" t="s">
        <v>1896</v>
      </c>
      <c r="M275" s="131" t="s">
        <v>3587</v>
      </c>
      <c r="N275" s="119"/>
      <c r="O275" s="120"/>
      <c r="P275" s="124" t="s">
        <v>6</v>
      </c>
      <c r="Q275" s="125"/>
      <c r="R275" s="125"/>
      <c r="S275" s="173"/>
    </row>
    <row r="276" spans="1:19" ht="29.25" customHeight="1">
      <c r="A276" s="118">
        <v>275</v>
      </c>
      <c r="B276" s="119" t="s">
        <v>2108</v>
      </c>
      <c r="C276" s="119"/>
      <c r="D276" s="119"/>
      <c r="E276" s="120">
        <f>2012-1946</f>
        <v>66</v>
      </c>
      <c r="F276" s="121">
        <v>16949</v>
      </c>
      <c r="G276" s="122">
        <v>371074</v>
      </c>
      <c r="H276" s="119"/>
      <c r="I276" s="120"/>
      <c r="J276" s="119" t="s">
        <v>1940</v>
      </c>
      <c r="K276" s="119" t="s">
        <v>1941</v>
      </c>
      <c r="L276" s="119" t="s">
        <v>1896</v>
      </c>
      <c r="M276" s="131" t="s">
        <v>3587</v>
      </c>
      <c r="N276" s="119"/>
      <c r="O276" s="120"/>
      <c r="P276" s="124" t="s">
        <v>6</v>
      </c>
      <c r="Q276" s="125"/>
      <c r="R276" s="125"/>
      <c r="S276" s="173"/>
    </row>
    <row r="277" spans="1:19" ht="29.25" customHeight="1">
      <c r="A277" s="118">
        <v>276</v>
      </c>
      <c r="B277" s="119" t="s">
        <v>2109</v>
      </c>
      <c r="C277" s="119"/>
      <c r="D277" s="119" t="s">
        <v>2110</v>
      </c>
      <c r="E277" s="120">
        <f>2012-1942</f>
        <v>70</v>
      </c>
      <c r="F277" s="121">
        <v>15347</v>
      </c>
      <c r="G277" s="122">
        <v>371904</v>
      </c>
      <c r="H277" s="119"/>
      <c r="I277" s="120" t="s">
        <v>2111</v>
      </c>
      <c r="J277" s="119" t="s">
        <v>2112</v>
      </c>
      <c r="K277" s="119" t="s">
        <v>2113</v>
      </c>
      <c r="L277" s="119" t="s">
        <v>1896</v>
      </c>
      <c r="M277" s="131" t="s">
        <v>3587</v>
      </c>
      <c r="N277" s="119" t="s">
        <v>2114</v>
      </c>
      <c r="O277" s="120" t="s">
        <v>2115</v>
      </c>
      <c r="P277" s="124" t="s">
        <v>6</v>
      </c>
      <c r="Q277" s="125"/>
      <c r="R277" s="125"/>
      <c r="S277" s="173"/>
    </row>
    <row r="278" spans="1:19" ht="29.25" customHeight="1">
      <c r="A278" s="118">
        <v>277</v>
      </c>
      <c r="B278" s="119" t="s">
        <v>2116</v>
      </c>
      <c r="C278" s="119"/>
      <c r="D278" s="119" t="s">
        <v>2117</v>
      </c>
      <c r="E278" s="120">
        <f>2012-1941</f>
        <v>71</v>
      </c>
      <c r="F278" s="121">
        <v>15253</v>
      </c>
      <c r="G278" s="122">
        <v>372132</v>
      </c>
      <c r="H278" s="119"/>
      <c r="I278" s="120">
        <v>653336</v>
      </c>
      <c r="J278" s="119" t="s">
        <v>2077</v>
      </c>
      <c r="K278" s="119" t="s">
        <v>2078</v>
      </c>
      <c r="L278" s="119" t="s">
        <v>1896</v>
      </c>
      <c r="M278" s="131" t="s">
        <v>3587</v>
      </c>
      <c r="N278" s="119" t="s">
        <v>2079</v>
      </c>
      <c r="O278" s="120"/>
      <c r="P278" s="124" t="s">
        <v>6</v>
      </c>
      <c r="Q278" s="125"/>
      <c r="R278" s="125"/>
      <c r="S278" s="173"/>
    </row>
    <row r="279" spans="1:19" ht="29.25" customHeight="1">
      <c r="A279" s="118">
        <v>278</v>
      </c>
      <c r="B279" s="119" t="s">
        <v>2118</v>
      </c>
      <c r="C279" s="119"/>
      <c r="D279" s="119"/>
      <c r="E279" s="120">
        <f>2012-1940</f>
        <v>72</v>
      </c>
      <c r="F279" s="121">
        <v>14915</v>
      </c>
      <c r="G279" s="122">
        <v>373636</v>
      </c>
      <c r="H279" s="119"/>
      <c r="I279" s="120"/>
      <c r="J279" s="119" t="s">
        <v>1936</v>
      </c>
      <c r="K279" s="119" t="s">
        <v>1937</v>
      </c>
      <c r="L279" s="119" t="s">
        <v>1896</v>
      </c>
      <c r="M279" s="131" t="s">
        <v>3587</v>
      </c>
      <c r="N279" s="119"/>
      <c r="O279" s="120"/>
      <c r="P279" s="124" t="s">
        <v>6</v>
      </c>
      <c r="Q279" s="125"/>
      <c r="R279" s="125"/>
      <c r="S279" s="173"/>
    </row>
    <row r="280" spans="1:19" ht="29.25" customHeight="1">
      <c r="A280" s="118">
        <v>279</v>
      </c>
      <c r="B280" s="119" t="s">
        <v>2119</v>
      </c>
      <c r="C280" s="119"/>
      <c r="D280" s="119" t="s">
        <v>71</v>
      </c>
      <c r="E280" s="120">
        <f>2012-1933</f>
        <v>79</v>
      </c>
      <c r="F280" s="121">
        <v>12307</v>
      </c>
      <c r="G280" s="122">
        <v>376329</v>
      </c>
      <c r="H280" s="119"/>
      <c r="I280" s="120" t="s">
        <v>2120</v>
      </c>
      <c r="J280" s="119" t="s">
        <v>2121</v>
      </c>
      <c r="K280" s="119" t="s">
        <v>2122</v>
      </c>
      <c r="L280" s="119" t="s">
        <v>1896</v>
      </c>
      <c r="M280" s="131" t="s">
        <v>3587</v>
      </c>
      <c r="N280" s="119" t="s">
        <v>2123</v>
      </c>
      <c r="O280" s="120" t="s">
        <v>2124</v>
      </c>
      <c r="P280" s="124" t="s">
        <v>6</v>
      </c>
      <c r="Q280" s="125"/>
      <c r="R280" s="125"/>
      <c r="S280" s="173"/>
    </row>
    <row r="281" spans="1:19" ht="29.25" customHeight="1">
      <c r="A281" s="118">
        <v>280</v>
      </c>
      <c r="B281" s="119" t="s">
        <v>2125</v>
      </c>
      <c r="C281" s="119"/>
      <c r="D281" s="119" t="s">
        <v>523</v>
      </c>
      <c r="E281" s="120">
        <f>2012-1928</f>
        <v>84</v>
      </c>
      <c r="F281" s="121">
        <v>10522</v>
      </c>
      <c r="G281" s="135">
        <v>384308</v>
      </c>
      <c r="H281" s="119"/>
      <c r="I281" s="120" t="s">
        <v>1992</v>
      </c>
      <c r="J281" s="119" t="s">
        <v>1993</v>
      </c>
      <c r="K281" s="119" t="s">
        <v>1994</v>
      </c>
      <c r="L281" s="119" t="s">
        <v>1896</v>
      </c>
      <c r="M281" s="131" t="s">
        <v>3587</v>
      </c>
      <c r="N281" s="119" t="s">
        <v>1995</v>
      </c>
      <c r="O281" s="120"/>
      <c r="P281" s="124" t="s">
        <v>6</v>
      </c>
      <c r="Q281" s="125"/>
      <c r="R281" s="125"/>
      <c r="S281" s="173"/>
    </row>
    <row r="282" spans="1:19" ht="29.25" customHeight="1">
      <c r="A282" s="118">
        <v>281</v>
      </c>
      <c r="B282" s="119" t="s">
        <v>2126</v>
      </c>
      <c r="C282" s="119"/>
      <c r="D282" s="119"/>
      <c r="E282" s="120">
        <f>2012-1938</f>
        <v>74</v>
      </c>
      <c r="F282" s="121">
        <v>14041</v>
      </c>
      <c r="G282" s="120">
        <v>386853</v>
      </c>
      <c r="H282" s="119"/>
      <c r="I282" s="120" t="s">
        <v>2127</v>
      </c>
      <c r="J282" s="119" t="s">
        <v>2128</v>
      </c>
      <c r="K282" s="119"/>
      <c r="L282" s="119" t="s">
        <v>1896</v>
      </c>
      <c r="M282" s="131" t="s">
        <v>3587</v>
      </c>
      <c r="N282" s="119"/>
      <c r="O282" s="120"/>
      <c r="P282" s="124" t="s">
        <v>6</v>
      </c>
      <c r="Q282" s="125"/>
      <c r="R282" s="125"/>
      <c r="S282" s="173"/>
    </row>
    <row r="283" spans="1:19" ht="29.25" customHeight="1">
      <c r="A283" s="118">
        <v>282</v>
      </c>
      <c r="B283" s="119" t="s">
        <v>2129</v>
      </c>
      <c r="C283" s="119"/>
      <c r="D283" s="119"/>
      <c r="E283" s="120">
        <f>2012-1942</f>
        <v>70</v>
      </c>
      <c r="F283" s="121">
        <v>15669</v>
      </c>
      <c r="G283" s="122">
        <v>395357</v>
      </c>
      <c r="H283" s="119"/>
      <c r="I283" s="120">
        <v>21641895</v>
      </c>
      <c r="J283" s="119" t="s">
        <v>2130</v>
      </c>
      <c r="K283" s="119" t="s">
        <v>2131</v>
      </c>
      <c r="L283" s="119" t="s">
        <v>1896</v>
      </c>
      <c r="M283" s="131" t="s">
        <v>3587</v>
      </c>
      <c r="N283" s="119" t="s">
        <v>2132</v>
      </c>
      <c r="O283" s="120"/>
      <c r="P283" s="124" t="s">
        <v>6</v>
      </c>
      <c r="Q283" s="125"/>
      <c r="R283" s="125"/>
      <c r="S283" s="173"/>
    </row>
    <row r="284" spans="1:19" ht="29.25" customHeight="1">
      <c r="A284" s="118">
        <v>283</v>
      </c>
      <c r="B284" s="119" t="s">
        <v>2133</v>
      </c>
      <c r="C284" s="119"/>
      <c r="D284" s="119" t="s">
        <v>2134</v>
      </c>
      <c r="E284" s="120">
        <f>2012-1941</f>
        <v>71</v>
      </c>
      <c r="F284" s="121">
        <v>15166</v>
      </c>
      <c r="G284" s="122">
        <v>399629</v>
      </c>
      <c r="H284" s="119"/>
      <c r="I284" s="120" t="s">
        <v>2135</v>
      </c>
      <c r="J284" s="119" t="s">
        <v>2136</v>
      </c>
      <c r="K284" s="119" t="s">
        <v>2137</v>
      </c>
      <c r="L284" s="119" t="s">
        <v>1896</v>
      </c>
      <c r="M284" s="131" t="s">
        <v>3587</v>
      </c>
      <c r="N284" s="119" t="s">
        <v>2138</v>
      </c>
      <c r="O284" s="120" t="s">
        <v>2135</v>
      </c>
      <c r="P284" s="124" t="s">
        <v>6</v>
      </c>
      <c r="Q284" s="125"/>
      <c r="R284" s="125"/>
      <c r="S284" s="173"/>
    </row>
    <row r="285" spans="1:19" ht="29.25" customHeight="1">
      <c r="A285" s="195">
        <v>284</v>
      </c>
      <c r="B285" s="127" t="s">
        <v>2139</v>
      </c>
      <c r="C285" s="127"/>
      <c r="D285" s="127" t="s">
        <v>554</v>
      </c>
      <c r="E285" s="141">
        <f>2012-1944</f>
        <v>68</v>
      </c>
      <c r="F285" s="129">
        <v>16091</v>
      </c>
      <c r="G285" s="130">
        <v>408647</v>
      </c>
      <c r="H285" s="127"/>
      <c r="I285" s="128">
        <v>981711265</v>
      </c>
      <c r="J285" s="127" t="s">
        <v>2140</v>
      </c>
      <c r="K285" s="127" t="s">
        <v>2141</v>
      </c>
      <c r="L285" s="127" t="s">
        <v>1896</v>
      </c>
      <c r="M285" s="131" t="s">
        <v>3587</v>
      </c>
      <c r="N285" s="127"/>
      <c r="O285" s="128"/>
      <c r="P285" s="132" t="s">
        <v>5</v>
      </c>
      <c r="Q285" s="133" t="s">
        <v>82</v>
      </c>
      <c r="R285" s="133" t="s">
        <v>642</v>
      </c>
      <c r="S285" s="126"/>
    </row>
    <row r="286" spans="1:19" ht="29.25" customHeight="1">
      <c r="A286" s="118">
        <v>285</v>
      </c>
      <c r="B286" s="119" t="s">
        <v>2142</v>
      </c>
      <c r="C286" s="119"/>
      <c r="D286" s="119" t="s">
        <v>2143</v>
      </c>
      <c r="E286" s="120">
        <f>2012-1946</f>
        <v>66</v>
      </c>
      <c r="F286" s="121">
        <v>16898</v>
      </c>
      <c r="G286" s="122">
        <v>408809</v>
      </c>
      <c r="H286" s="119"/>
      <c r="I286" s="120" t="s">
        <v>2144</v>
      </c>
      <c r="J286" s="119" t="s">
        <v>2145</v>
      </c>
      <c r="K286" s="119" t="s">
        <v>2146</v>
      </c>
      <c r="L286" s="119" t="s">
        <v>1896</v>
      </c>
      <c r="M286" s="131" t="s">
        <v>3587</v>
      </c>
      <c r="N286" s="119" t="s">
        <v>2147</v>
      </c>
      <c r="O286" s="120" t="s">
        <v>2148</v>
      </c>
      <c r="P286" s="124" t="s">
        <v>6</v>
      </c>
      <c r="Q286" s="125"/>
      <c r="R286" s="125"/>
      <c r="S286" s="173"/>
    </row>
    <row r="287" spans="1:19" ht="29.25" customHeight="1">
      <c r="A287" s="118">
        <v>286</v>
      </c>
      <c r="B287" s="119" t="s">
        <v>2149</v>
      </c>
      <c r="C287" s="119"/>
      <c r="D287" s="119"/>
      <c r="E287" s="120">
        <f>2012-1943</f>
        <v>69</v>
      </c>
      <c r="F287" s="121">
        <v>15716</v>
      </c>
      <c r="G287" s="122">
        <v>412949</v>
      </c>
      <c r="H287" s="119"/>
      <c r="I287" s="120" t="s">
        <v>2150</v>
      </c>
      <c r="J287" s="119" t="s">
        <v>2151</v>
      </c>
      <c r="K287" s="119" t="s">
        <v>2152</v>
      </c>
      <c r="L287" s="119" t="s">
        <v>1896</v>
      </c>
      <c r="M287" s="131" t="s">
        <v>3587</v>
      </c>
      <c r="N287" s="119" t="s">
        <v>2153</v>
      </c>
      <c r="O287" s="120" t="s">
        <v>2154</v>
      </c>
      <c r="P287" s="124" t="s">
        <v>6</v>
      </c>
      <c r="Q287" s="125"/>
      <c r="R287" s="125"/>
      <c r="S287" s="173"/>
    </row>
    <row r="288" spans="1:19" ht="29.25" customHeight="1">
      <c r="A288" s="118">
        <v>287</v>
      </c>
      <c r="B288" s="119" t="s">
        <v>2155</v>
      </c>
      <c r="C288" s="119"/>
      <c r="D288" s="119"/>
      <c r="E288" s="120">
        <f>2012-1946</f>
        <v>66</v>
      </c>
      <c r="F288" s="121">
        <v>17156</v>
      </c>
      <c r="G288" s="120">
        <v>427901</v>
      </c>
      <c r="H288" s="119"/>
      <c r="I288" s="120" t="s">
        <v>2156</v>
      </c>
      <c r="J288" s="119" t="s">
        <v>2157</v>
      </c>
      <c r="K288" s="119"/>
      <c r="L288" s="119" t="s">
        <v>1896</v>
      </c>
      <c r="M288" s="131" t="s">
        <v>3587</v>
      </c>
      <c r="N288" s="119"/>
      <c r="O288" s="120"/>
      <c r="P288" s="124" t="s">
        <v>6</v>
      </c>
      <c r="Q288" s="125"/>
      <c r="R288" s="125"/>
      <c r="S288" s="173"/>
    </row>
    <row r="289" spans="1:19" ht="29.25" customHeight="1">
      <c r="A289" s="118">
        <v>288</v>
      </c>
      <c r="B289" s="119" t="s">
        <v>2158</v>
      </c>
      <c r="C289" s="119"/>
      <c r="D289" s="119"/>
      <c r="E289" s="120">
        <f>2012-1944</f>
        <v>68</v>
      </c>
      <c r="F289" s="121">
        <v>16251</v>
      </c>
      <c r="G289" s="122">
        <v>436925</v>
      </c>
      <c r="H289" s="119"/>
      <c r="I289" s="120"/>
      <c r="J289" s="119" t="s">
        <v>2159</v>
      </c>
      <c r="K289" s="119" t="s">
        <v>2160</v>
      </c>
      <c r="L289" s="119" t="s">
        <v>1896</v>
      </c>
      <c r="M289" s="131" t="s">
        <v>3587</v>
      </c>
      <c r="N289" s="119" t="s">
        <v>2161</v>
      </c>
      <c r="O289" s="120"/>
      <c r="P289" s="124" t="s">
        <v>6</v>
      </c>
      <c r="Q289" s="125"/>
      <c r="R289" s="125"/>
      <c r="S289" s="173"/>
    </row>
    <row r="290" spans="1:19" ht="29.25" customHeight="1">
      <c r="A290" s="176">
        <v>289</v>
      </c>
      <c r="B290" s="177" t="s">
        <v>2162</v>
      </c>
      <c r="C290" s="177"/>
      <c r="D290" s="177" t="s">
        <v>2163</v>
      </c>
      <c r="E290" s="178">
        <f>2012-1942</f>
        <v>70</v>
      </c>
      <c r="F290" s="179">
        <v>15535</v>
      </c>
      <c r="G290" s="180">
        <v>438271</v>
      </c>
      <c r="H290" s="177"/>
      <c r="I290" s="178" t="s">
        <v>2164</v>
      </c>
      <c r="J290" s="177" t="s">
        <v>2165</v>
      </c>
      <c r="K290" s="177" t="s">
        <v>2166</v>
      </c>
      <c r="L290" s="177" t="s">
        <v>1896</v>
      </c>
      <c r="M290" s="131" t="s">
        <v>3587</v>
      </c>
      <c r="N290" s="177"/>
      <c r="O290" s="178"/>
      <c r="P290" s="181" t="s">
        <v>17662</v>
      </c>
      <c r="Q290" s="182"/>
      <c r="R290" s="182"/>
      <c r="S290" s="126"/>
    </row>
    <row r="291" spans="1:19" ht="29.25" customHeight="1">
      <c r="A291" s="195">
        <v>290</v>
      </c>
      <c r="B291" s="127" t="s">
        <v>2167</v>
      </c>
      <c r="C291" s="127"/>
      <c r="D291" s="127"/>
      <c r="E291" s="128">
        <f>2012-1944</f>
        <v>68</v>
      </c>
      <c r="F291" s="129">
        <v>16435</v>
      </c>
      <c r="G291" s="128">
        <v>449331</v>
      </c>
      <c r="H291" s="127"/>
      <c r="I291" s="128" t="s">
        <v>2168</v>
      </c>
      <c r="J291" s="127" t="s">
        <v>2169</v>
      </c>
      <c r="K291" s="127" t="s">
        <v>2170</v>
      </c>
      <c r="L291" s="127" t="s">
        <v>1896</v>
      </c>
      <c r="M291" s="131" t="s">
        <v>3587</v>
      </c>
      <c r="N291" s="127"/>
      <c r="O291" s="128"/>
      <c r="P291" s="132" t="s">
        <v>5</v>
      </c>
      <c r="Q291" s="148" t="s">
        <v>601</v>
      </c>
      <c r="R291" s="148" t="s">
        <v>11206</v>
      </c>
      <c r="S291" s="126"/>
    </row>
    <row r="292" spans="1:19" ht="29.25" customHeight="1">
      <c r="A292" s="118">
        <v>291</v>
      </c>
      <c r="B292" s="119" t="s">
        <v>2171</v>
      </c>
      <c r="C292" s="119"/>
      <c r="D292" s="119"/>
      <c r="E292" s="120">
        <f>2012-1934</f>
        <v>78</v>
      </c>
      <c r="F292" s="121">
        <v>12783</v>
      </c>
      <c r="G292" s="122">
        <v>449536</v>
      </c>
      <c r="H292" s="119"/>
      <c r="I292" s="120">
        <v>653060</v>
      </c>
      <c r="J292" s="119" t="s">
        <v>2172</v>
      </c>
      <c r="K292" s="119" t="s">
        <v>2173</v>
      </c>
      <c r="L292" s="119" t="s">
        <v>1896</v>
      </c>
      <c r="M292" s="131" t="s">
        <v>3587</v>
      </c>
      <c r="N292" s="119" t="s">
        <v>2174</v>
      </c>
      <c r="O292" s="120" t="s">
        <v>2175</v>
      </c>
      <c r="P292" s="124" t="s">
        <v>6</v>
      </c>
      <c r="Q292" s="125"/>
      <c r="R292" s="125"/>
      <c r="S292" s="173"/>
    </row>
    <row r="293" spans="1:19" ht="29.25" customHeight="1">
      <c r="A293" s="118">
        <v>292</v>
      </c>
      <c r="B293" s="119" t="s">
        <v>2176</v>
      </c>
      <c r="C293" s="119"/>
      <c r="D293" s="119" t="s">
        <v>586</v>
      </c>
      <c r="E293" s="120">
        <f>2012-1946</f>
        <v>66</v>
      </c>
      <c r="F293" s="121">
        <v>16871</v>
      </c>
      <c r="G293" s="122">
        <v>453089</v>
      </c>
      <c r="H293" s="119"/>
      <c r="I293" s="120">
        <v>984958868</v>
      </c>
      <c r="J293" s="119" t="s">
        <v>2177</v>
      </c>
      <c r="K293" s="119" t="s">
        <v>2178</v>
      </c>
      <c r="L293" s="119" t="s">
        <v>1896</v>
      </c>
      <c r="M293" s="131" t="s">
        <v>3587</v>
      </c>
      <c r="N293" s="119" t="s">
        <v>2179</v>
      </c>
      <c r="O293" s="120">
        <v>984958868</v>
      </c>
      <c r="P293" s="124" t="s">
        <v>6</v>
      </c>
      <c r="Q293" s="125"/>
      <c r="R293" s="125"/>
      <c r="S293" s="173"/>
    </row>
    <row r="294" spans="1:19" ht="29.25" customHeight="1">
      <c r="A294" s="118">
        <v>293</v>
      </c>
      <c r="B294" s="119" t="s">
        <v>2180</v>
      </c>
      <c r="C294" s="119"/>
      <c r="D294" s="119"/>
      <c r="E294" s="120">
        <f>2012-1941</f>
        <v>71</v>
      </c>
      <c r="F294" s="121">
        <v>15055</v>
      </c>
      <c r="G294" s="122">
        <v>478976</v>
      </c>
      <c r="H294" s="119"/>
      <c r="I294" s="120"/>
      <c r="J294" s="119" t="s">
        <v>2181</v>
      </c>
      <c r="K294" s="119" t="s">
        <v>2182</v>
      </c>
      <c r="L294" s="119" t="s">
        <v>1896</v>
      </c>
      <c r="M294" s="131" t="s">
        <v>3587</v>
      </c>
      <c r="N294" s="119" t="s">
        <v>2183</v>
      </c>
      <c r="O294" s="120">
        <v>21643128</v>
      </c>
      <c r="P294" s="124" t="s">
        <v>6</v>
      </c>
      <c r="Q294" s="125"/>
      <c r="R294" s="125"/>
      <c r="S294" s="173"/>
    </row>
    <row r="295" spans="1:19" ht="29.25" customHeight="1">
      <c r="A295" s="118">
        <v>294</v>
      </c>
      <c r="B295" s="119" t="s">
        <v>2184</v>
      </c>
      <c r="C295" s="119"/>
      <c r="D295" s="119"/>
      <c r="E295" s="120">
        <f>2012-1936</f>
        <v>76</v>
      </c>
      <c r="F295" s="121">
        <v>13477</v>
      </c>
      <c r="G295" s="120">
        <v>481943</v>
      </c>
      <c r="H295" s="119"/>
      <c r="I295" s="120" t="s">
        <v>2185</v>
      </c>
      <c r="J295" s="119" t="s">
        <v>2186</v>
      </c>
      <c r="K295" s="119"/>
      <c r="L295" s="119" t="s">
        <v>1896</v>
      </c>
      <c r="M295" s="131" t="s">
        <v>3587</v>
      </c>
      <c r="N295" s="119"/>
      <c r="O295" s="120"/>
      <c r="P295" s="124" t="s">
        <v>6</v>
      </c>
      <c r="Q295" s="125"/>
      <c r="R295" s="125"/>
      <c r="S295" s="173"/>
    </row>
    <row r="296" spans="1:19" ht="29.25" customHeight="1">
      <c r="A296" s="118">
        <v>295</v>
      </c>
      <c r="B296" s="119" t="s">
        <v>2187</v>
      </c>
      <c r="C296" s="119"/>
      <c r="D296" s="119"/>
      <c r="E296" s="120">
        <f>2012-1947</f>
        <v>65</v>
      </c>
      <c r="F296" s="121">
        <v>17177</v>
      </c>
      <c r="G296" s="122">
        <v>482158</v>
      </c>
      <c r="H296" s="119"/>
      <c r="I296" s="120"/>
      <c r="J296" s="119" t="s">
        <v>2188</v>
      </c>
      <c r="K296" s="119" t="s">
        <v>2189</v>
      </c>
      <c r="L296" s="119" t="s">
        <v>1896</v>
      </c>
      <c r="M296" s="131" t="s">
        <v>3587</v>
      </c>
      <c r="N296" s="119" t="s">
        <v>2190</v>
      </c>
      <c r="O296" s="120" t="s">
        <v>2191</v>
      </c>
      <c r="P296" s="124" t="s">
        <v>6</v>
      </c>
      <c r="Q296" s="125"/>
      <c r="R296" s="125"/>
      <c r="S296" s="173"/>
    </row>
    <row r="297" spans="1:19" ht="29.25" customHeight="1">
      <c r="A297" s="118">
        <v>296</v>
      </c>
      <c r="B297" s="119" t="s">
        <v>2192</v>
      </c>
      <c r="C297" s="119"/>
      <c r="D297" s="119" t="s">
        <v>2193</v>
      </c>
      <c r="E297" s="120">
        <f>2012-1945</f>
        <v>67</v>
      </c>
      <c r="F297" s="121">
        <v>16539</v>
      </c>
      <c r="G297" s="122">
        <v>482955</v>
      </c>
      <c r="H297" s="119"/>
      <c r="I297" s="120">
        <v>984117152</v>
      </c>
      <c r="J297" s="119" t="s">
        <v>2194</v>
      </c>
      <c r="K297" s="119" t="s">
        <v>2195</v>
      </c>
      <c r="L297" s="119" t="s">
        <v>1896</v>
      </c>
      <c r="M297" s="131" t="s">
        <v>3587</v>
      </c>
      <c r="N297" s="119" t="s">
        <v>2196</v>
      </c>
      <c r="O297" s="120">
        <v>981991233</v>
      </c>
      <c r="P297" s="124" t="s">
        <v>6</v>
      </c>
      <c r="Q297" s="125"/>
      <c r="R297" s="125"/>
      <c r="S297" s="173"/>
    </row>
    <row r="298" spans="1:19" ht="29.25" customHeight="1">
      <c r="A298" s="118">
        <v>297</v>
      </c>
      <c r="B298" s="119" t="s">
        <v>2197</v>
      </c>
      <c r="C298" s="119"/>
      <c r="D298" s="119" t="s">
        <v>477</v>
      </c>
      <c r="E298" s="120">
        <f>2012-1942</f>
        <v>70</v>
      </c>
      <c r="F298" s="121">
        <v>15353</v>
      </c>
      <c r="G298" s="122">
        <v>486801</v>
      </c>
      <c r="H298" s="119"/>
      <c r="I298" s="120" t="s">
        <v>2198</v>
      </c>
      <c r="J298" s="119" t="s">
        <v>2199</v>
      </c>
      <c r="K298" s="119" t="s">
        <v>2200</v>
      </c>
      <c r="L298" s="119" t="s">
        <v>1896</v>
      </c>
      <c r="M298" s="131" t="s">
        <v>3587</v>
      </c>
      <c r="N298" s="119"/>
      <c r="O298" s="120"/>
      <c r="P298" s="124" t="s">
        <v>6</v>
      </c>
      <c r="Q298" s="125"/>
      <c r="R298" s="125"/>
      <c r="S298" s="173"/>
    </row>
    <row r="299" spans="1:19" ht="29.25" customHeight="1">
      <c r="A299" s="195">
        <v>298</v>
      </c>
      <c r="B299" s="127" t="s">
        <v>2201</v>
      </c>
      <c r="C299" s="127"/>
      <c r="D299" s="127"/>
      <c r="E299" s="128">
        <f>2012-1941</f>
        <v>71</v>
      </c>
      <c r="F299" s="129">
        <v>15206</v>
      </c>
      <c r="G299" s="130">
        <v>488851</v>
      </c>
      <c r="H299" s="127"/>
      <c r="I299" s="128" t="s">
        <v>2202</v>
      </c>
      <c r="J299" s="127" t="s">
        <v>2203</v>
      </c>
      <c r="K299" s="127" t="s">
        <v>1983</v>
      </c>
      <c r="L299" s="127" t="s">
        <v>1896</v>
      </c>
      <c r="M299" s="131" t="s">
        <v>3587</v>
      </c>
      <c r="N299" s="127"/>
      <c r="O299" s="128"/>
      <c r="P299" s="132" t="s">
        <v>5</v>
      </c>
      <c r="Q299" s="133" t="s">
        <v>602</v>
      </c>
      <c r="R299" s="133" t="s">
        <v>11207</v>
      </c>
      <c r="S299" s="126"/>
    </row>
    <row r="300" spans="1:19" ht="29.25" customHeight="1">
      <c r="A300" s="118">
        <v>299</v>
      </c>
      <c r="B300" s="119" t="s">
        <v>2204</v>
      </c>
      <c r="C300" s="119" t="s">
        <v>11208</v>
      </c>
      <c r="D300" s="119" t="s">
        <v>2205</v>
      </c>
      <c r="E300" s="120">
        <f>2012-1945</f>
        <v>67</v>
      </c>
      <c r="F300" s="121">
        <v>16786</v>
      </c>
      <c r="G300" s="122">
        <v>501410</v>
      </c>
      <c r="H300" s="119"/>
      <c r="I300" s="120">
        <v>21643284</v>
      </c>
      <c r="J300" s="119" t="s">
        <v>2206</v>
      </c>
      <c r="K300" s="119" t="s">
        <v>2207</v>
      </c>
      <c r="L300" s="119" t="s">
        <v>1896</v>
      </c>
      <c r="M300" s="131" t="s">
        <v>3587</v>
      </c>
      <c r="N300" s="119" t="s">
        <v>2208</v>
      </c>
      <c r="O300" s="120">
        <v>981248877</v>
      </c>
      <c r="P300" s="124" t="s">
        <v>6</v>
      </c>
      <c r="Q300" s="125"/>
      <c r="R300" s="125"/>
      <c r="S300" s="173"/>
    </row>
    <row r="301" spans="1:19" ht="29.25" customHeight="1">
      <c r="A301" s="118">
        <v>300</v>
      </c>
      <c r="B301" s="119" t="s">
        <v>2209</v>
      </c>
      <c r="C301" s="119"/>
      <c r="D301" s="119"/>
      <c r="E301" s="120">
        <f>2012-1923</f>
        <v>89</v>
      </c>
      <c r="F301" s="121">
        <v>8445</v>
      </c>
      <c r="G301" s="120">
        <v>505484</v>
      </c>
      <c r="H301" s="119"/>
      <c r="I301" s="120" t="s">
        <v>2210</v>
      </c>
      <c r="J301" s="119" t="s">
        <v>2211</v>
      </c>
      <c r="K301" s="119" t="s">
        <v>2212</v>
      </c>
      <c r="L301" s="119" t="s">
        <v>1896</v>
      </c>
      <c r="M301" s="131" t="s">
        <v>3587</v>
      </c>
      <c r="N301" s="119"/>
      <c r="O301" s="120"/>
      <c r="P301" s="124" t="s">
        <v>6</v>
      </c>
      <c r="Q301" s="125"/>
      <c r="R301" s="125"/>
      <c r="S301" s="173"/>
    </row>
    <row r="302" spans="1:19" ht="29.25" customHeight="1">
      <c r="A302" s="118">
        <v>301</v>
      </c>
      <c r="B302" s="119" t="s">
        <v>2213</v>
      </c>
      <c r="C302" s="119"/>
      <c r="D302" s="119" t="s">
        <v>2214</v>
      </c>
      <c r="E302" s="139">
        <f>2012-1940</f>
        <v>72</v>
      </c>
      <c r="F302" s="121">
        <v>14904</v>
      </c>
      <c r="G302" s="135">
        <v>508862</v>
      </c>
      <c r="H302" s="174" t="s">
        <v>374</v>
      </c>
      <c r="I302" s="120"/>
      <c r="J302" s="119" t="s">
        <v>2215</v>
      </c>
      <c r="K302" s="119" t="s">
        <v>2216</v>
      </c>
      <c r="L302" s="119" t="s">
        <v>1896</v>
      </c>
      <c r="M302" s="131" t="s">
        <v>3587</v>
      </c>
      <c r="N302" s="119" t="s">
        <v>2035</v>
      </c>
      <c r="O302" s="120">
        <v>983451326</v>
      </c>
      <c r="P302" s="124" t="s">
        <v>6</v>
      </c>
      <c r="Q302" s="125"/>
      <c r="R302" s="125"/>
      <c r="S302" s="173"/>
    </row>
    <row r="303" spans="1:19" ht="29.25" customHeight="1">
      <c r="A303" s="195">
        <v>302</v>
      </c>
      <c r="B303" s="127" t="s">
        <v>2217</v>
      </c>
      <c r="C303" s="127"/>
      <c r="D303" s="127" t="s">
        <v>2218</v>
      </c>
      <c r="E303" s="128">
        <f>2012-1944</f>
        <v>68</v>
      </c>
      <c r="F303" s="129">
        <v>16261</v>
      </c>
      <c r="G303" s="136">
        <v>511648</v>
      </c>
      <c r="H303" s="127"/>
      <c r="I303" s="128">
        <v>983609617</v>
      </c>
      <c r="J303" s="127" t="s">
        <v>2219</v>
      </c>
      <c r="K303" s="127" t="s">
        <v>2220</v>
      </c>
      <c r="L303" s="127" t="s">
        <v>1896</v>
      </c>
      <c r="M303" s="131" t="s">
        <v>3587</v>
      </c>
      <c r="N303" s="127" t="s">
        <v>2221</v>
      </c>
      <c r="O303" s="128">
        <v>984884660</v>
      </c>
      <c r="P303" s="132" t="s">
        <v>5</v>
      </c>
      <c r="Q303" s="148" t="s">
        <v>602</v>
      </c>
      <c r="R303" s="148" t="s">
        <v>11209</v>
      </c>
      <c r="S303" s="126"/>
    </row>
    <row r="304" spans="1:19" ht="29.25" customHeight="1">
      <c r="A304" s="195">
        <v>303</v>
      </c>
      <c r="B304" s="127" t="s">
        <v>2222</v>
      </c>
      <c r="C304" s="127"/>
      <c r="D304" s="127"/>
      <c r="E304" s="128">
        <f>2012-1942</f>
        <v>70</v>
      </c>
      <c r="F304" s="129">
        <v>15539</v>
      </c>
      <c r="G304" s="136">
        <v>511671</v>
      </c>
      <c r="H304" s="127"/>
      <c r="I304" s="128" t="s">
        <v>2223</v>
      </c>
      <c r="J304" s="127" t="s">
        <v>2224</v>
      </c>
      <c r="K304" s="127" t="s">
        <v>2225</v>
      </c>
      <c r="L304" s="127" t="s">
        <v>1896</v>
      </c>
      <c r="M304" s="131" t="s">
        <v>3587</v>
      </c>
      <c r="N304" s="127"/>
      <c r="O304" s="128"/>
      <c r="P304" s="132" t="s">
        <v>5</v>
      </c>
      <c r="Q304" s="133" t="s">
        <v>600</v>
      </c>
      <c r="R304" s="133" t="s">
        <v>11210</v>
      </c>
      <c r="S304" s="126"/>
    </row>
    <row r="305" spans="1:19" ht="29.25" customHeight="1">
      <c r="A305" s="118">
        <v>304</v>
      </c>
      <c r="B305" s="119" t="s">
        <v>2226</v>
      </c>
      <c r="C305" s="119"/>
      <c r="D305" s="119"/>
      <c r="E305" s="120">
        <f>2012-1931</f>
        <v>81</v>
      </c>
      <c r="F305" s="121">
        <v>11528</v>
      </c>
      <c r="G305" s="122">
        <v>525974</v>
      </c>
      <c r="H305" s="119"/>
      <c r="I305" s="120"/>
      <c r="J305" s="119" t="s">
        <v>2227</v>
      </c>
      <c r="K305" s="119" t="s">
        <v>2228</v>
      </c>
      <c r="L305" s="119" t="s">
        <v>1896</v>
      </c>
      <c r="M305" s="131" t="s">
        <v>3587</v>
      </c>
      <c r="N305" s="119" t="s">
        <v>2229</v>
      </c>
      <c r="O305" s="120" t="s">
        <v>2230</v>
      </c>
      <c r="P305" s="124" t="s">
        <v>6</v>
      </c>
      <c r="Q305" s="125"/>
      <c r="R305" s="125"/>
      <c r="S305" s="173"/>
    </row>
    <row r="306" spans="1:19" ht="29.25" customHeight="1">
      <c r="A306" s="118">
        <v>305</v>
      </c>
      <c r="B306" s="119" t="s">
        <v>2231</v>
      </c>
      <c r="C306" s="119"/>
      <c r="D306" s="119"/>
      <c r="E306" s="120">
        <f>2012-1944</f>
        <v>68</v>
      </c>
      <c r="F306" s="121">
        <v>16255</v>
      </c>
      <c r="G306" s="120">
        <v>532150</v>
      </c>
      <c r="H306" s="119"/>
      <c r="I306" s="120" t="s">
        <v>2232</v>
      </c>
      <c r="J306" s="119" t="s">
        <v>2233</v>
      </c>
      <c r="K306" s="119"/>
      <c r="L306" s="119" t="s">
        <v>1896</v>
      </c>
      <c r="M306" s="131" t="s">
        <v>3587</v>
      </c>
      <c r="N306" s="119"/>
      <c r="O306" s="120"/>
      <c r="P306" s="124" t="s">
        <v>6</v>
      </c>
      <c r="Q306" s="125"/>
      <c r="R306" s="125"/>
      <c r="S306" s="173"/>
    </row>
    <row r="307" spans="1:19" ht="29.25" customHeight="1">
      <c r="A307" s="118">
        <v>306</v>
      </c>
      <c r="B307" s="119" t="s">
        <v>2234</v>
      </c>
      <c r="C307" s="119"/>
      <c r="D307" s="119"/>
      <c r="E307" s="120">
        <f>2012-1940</f>
        <v>72</v>
      </c>
      <c r="F307" s="121">
        <v>14838</v>
      </c>
      <c r="G307" s="122">
        <v>542155</v>
      </c>
      <c r="H307" s="119"/>
      <c r="I307" s="120" t="s">
        <v>2235</v>
      </c>
      <c r="J307" s="119" t="s">
        <v>2236</v>
      </c>
      <c r="K307" s="119" t="s">
        <v>2237</v>
      </c>
      <c r="L307" s="119" t="s">
        <v>1896</v>
      </c>
      <c r="M307" s="131" t="s">
        <v>3587</v>
      </c>
      <c r="N307" s="119"/>
      <c r="O307" s="120"/>
      <c r="P307" s="124" t="s">
        <v>6</v>
      </c>
      <c r="Q307" s="125"/>
      <c r="R307" s="125"/>
      <c r="S307" s="173"/>
    </row>
    <row r="308" spans="1:19" ht="29.25" customHeight="1">
      <c r="A308" s="118">
        <v>307</v>
      </c>
      <c r="B308" s="119" t="s">
        <v>2238</v>
      </c>
      <c r="C308" s="119"/>
      <c r="D308" s="119" t="s">
        <v>606</v>
      </c>
      <c r="E308" s="120">
        <f>2012-1935</f>
        <v>77</v>
      </c>
      <c r="F308" s="121">
        <v>12803</v>
      </c>
      <c r="G308" s="122">
        <v>553726</v>
      </c>
      <c r="H308" s="119"/>
      <c r="I308" s="120">
        <v>21648147</v>
      </c>
      <c r="J308" s="119" t="s">
        <v>2239</v>
      </c>
      <c r="K308" s="119" t="s">
        <v>2240</v>
      </c>
      <c r="L308" s="119" t="s">
        <v>1896</v>
      </c>
      <c r="M308" s="131" t="s">
        <v>3587</v>
      </c>
      <c r="N308" s="119" t="s">
        <v>2241</v>
      </c>
      <c r="O308" s="120">
        <v>21642674</v>
      </c>
      <c r="P308" s="124" t="s">
        <v>6</v>
      </c>
      <c r="Q308" s="125"/>
      <c r="R308" s="125"/>
      <c r="S308" s="173"/>
    </row>
    <row r="309" spans="1:19" ht="29.25" customHeight="1">
      <c r="A309" s="118">
        <v>308</v>
      </c>
      <c r="B309" s="119" t="s">
        <v>2242</v>
      </c>
      <c r="C309" s="119"/>
      <c r="D309" s="119"/>
      <c r="E309" s="120">
        <f>2012-1946</f>
        <v>66</v>
      </c>
      <c r="F309" s="121">
        <v>17003</v>
      </c>
      <c r="G309" s="122">
        <v>569387</v>
      </c>
      <c r="H309" s="119"/>
      <c r="I309" s="120" t="s">
        <v>2243</v>
      </c>
      <c r="J309" s="119" t="s">
        <v>2244</v>
      </c>
      <c r="K309" s="119" t="s">
        <v>2245</v>
      </c>
      <c r="L309" s="119" t="s">
        <v>1896</v>
      </c>
      <c r="M309" s="131" t="s">
        <v>3587</v>
      </c>
      <c r="N309" s="119"/>
      <c r="O309" s="120"/>
      <c r="P309" s="124" t="s">
        <v>6</v>
      </c>
      <c r="Q309" s="125"/>
      <c r="R309" s="125"/>
      <c r="S309" s="173"/>
    </row>
    <row r="310" spans="1:19" ht="29.25" customHeight="1">
      <c r="A310" s="118">
        <v>309</v>
      </c>
      <c r="B310" s="119" t="s">
        <v>2246</v>
      </c>
      <c r="C310" s="119"/>
      <c r="D310" s="119"/>
      <c r="E310" s="120">
        <v>66</v>
      </c>
      <c r="F310" s="121">
        <v>16865</v>
      </c>
      <c r="G310" s="135">
        <v>594577</v>
      </c>
      <c r="H310" s="119"/>
      <c r="I310" s="120"/>
      <c r="J310" s="119" t="s">
        <v>2247</v>
      </c>
      <c r="K310" s="119" t="s">
        <v>2248</v>
      </c>
      <c r="L310" s="119" t="s">
        <v>1896</v>
      </c>
      <c r="M310" s="131" t="s">
        <v>3587</v>
      </c>
      <c r="N310" s="119"/>
      <c r="O310" s="120"/>
      <c r="P310" s="124" t="s">
        <v>6</v>
      </c>
      <c r="Q310" s="125"/>
      <c r="R310" s="125"/>
      <c r="S310" s="173"/>
    </row>
    <row r="311" spans="1:19" ht="29.25" customHeight="1">
      <c r="A311" s="118">
        <v>310</v>
      </c>
      <c r="B311" s="119" t="s">
        <v>2249</v>
      </c>
      <c r="C311" s="119"/>
      <c r="D311" s="119"/>
      <c r="E311" s="120">
        <f>2012-1927</f>
        <v>85</v>
      </c>
      <c r="F311" s="121">
        <v>9865</v>
      </c>
      <c r="G311" s="122">
        <v>604002</v>
      </c>
      <c r="H311" s="119"/>
      <c r="I311" s="120" t="s">
        <v>2250</v>
      </c>
      <c r="J311" s="119" t="s">
        <v>2251</v>
      </c>
      <c r="K311" s="119" t="s">
        <v>2252</v>
      </c>
      <c r="L311" s="119" t="s">
        <v>1896</v>
      </c>
      <c r="M311" s="131" t="s">
        <v>3587</v>
      </c>
      <c r="N311" s="119" t="s">
        <v>2253</v>
      </c>
      <c r="O311" s="120" t="s">
        <v>2250</v>
      </c>
      <c r="P311" s="124" t="s">
        <v>6</v>
      </c>
      <c r="Q311" s="125"/>
      <c r="R311" s="125"/>
      <c r="S311" s="173"/>
    </row>
    <row r="312" spans="1:19" ht="29.25" customHeight="1">
      <c r="A312" s="118">
        <v>311</v>
      </c>
      <c r="B312" s="119" t="s">
        <v>2254</v>
      </c>
      <c r="C312" s="119"/>
      <c r="D312" s="119"/>
      <c r="E312" s="120">
        <f>2012-1945</f>
        <v>67</v>
      </c>
      <c r="F312" s="121">
        <v>16617</v>
      </c>
      <c r="G312" s="122">
        <v>609128</v>
      </c>
      <c r="H312" s="119"/>
      <c r="I312" s="120"/>
      <c r="J312" s="119" t="s">
        <v>2255</v>
      </c>
      <c r="K312" s="119" t="s">
        <v>2256</v>
      </c>
      <c r="L312" s="119" t="s">
        <v>1896</v>
      </c>
      <c r="M312" s="131" t="s">
        <v>3587</v>
      </c>
      <c r="N312" s="119"/>
      <c r="O312" s="120"/>
      <c r="P312" s="124" t="s">
        <v>6</v>
      </c>
      <c r="Q312" s="125"/>
      <c r="R312" s="125"/>
      <c r="S312" s="173"/>
    </row>
    <row r="313" spans="1:19" ht="29.25" customHeight="1">
      <c r="A313" s="118">
        <v>312</v>
      </c>
      <c r="B313" s="119" t="s">
        <v>2257</v>
      </c>
      <c r="C313" s="119"/>
      <c r="D313" s="119"/>
      <c r="E313" s="120">
        <f>2012-1943</f>
        <v>69</v>
      </c>
      <c r="F313" s="121">
        <v>15790</v>
      </c>
      <c r="G313" s="122">
        <v>636611</v>
      </c>
      <c r="H313" s="119"/>
      <c r="I313" s="120">
        <v>983720411</v>
      </c>
      <c r="J313" s="119" t="s">
        <v>2258</v>
      </c>
      <c r="K313" s="119" t="s">
        <v>2259</v>
      </c>
      <c r="L313" s="119" t="s">
        <v>1896</v>
      </c>
      <c r="M313" s="131" t="s">
        <v>3587</v>
      </c>
      <c r="N313" s="119" t="s">
        <v>2260</v>
      </c>
      <c r="O313" s="120">
        <v>961974850</v>
      </c>
      <c r="P313" s="124" t="s">
        <v>6</v>
      </c>
      <c r="Q313" s="125"/>
      <c r="R313" s="125"/>
      <c r="S313" s="173"/>
    </row>
    <row r="314" spans="1:19" ht="29.25" customHeight="1">
      <c r="A314" s="118">
        <v>313</v>
      </c>
      <c r="B314" s="119" t="s">
        <v>2261</v>
      </c>
      <c r="C314" s="119"/>
      <c r="D314" s="119"/>
      <c r="E314" s="120">
        <f>2012-1923</f>
        <v>89</v>
      </c>
      <c r="F314" s="121">
        <v>8537</v>
      </c>
      <c r="G314" s="122">
        <v>657131</v>
      </c>
      <c r="H314" s="119"/>
      <c r="I314" s="120"/>
      <c r="J314" s="119" t="s">
        <v>1896</v>
      </c>
      <c r="K314" s="119" t="s">
        <v>2262</v>
      </c>
      <c r="L314" s="119" t="s">
        <v>1896</v>
      </c>
      <c r="M314" s="131" t="s">
        <v>3587</v>
      </c>
      <c r="N314" s="119" t="s">
        <v>2263</v>
      </c>
      <c r="O314" s="120" t="s">
        <v>2264</v>
      </c>
      <c r="P314" s="124" t="s">
        <v>6</v>
      </c>
      <c r="Q314" s="125"/>
      <c r="R314" s="125"/>
      <c r="S314" s="173"/>
    </row>
    <row r="315" spans="1:19" ht="29.25" customHeight="1">
      <c r="A315" s="118">
        <v>314</v>
      </c>
      <c r="B315" s="119" t="s">
        <v>2265</v>
      </c>
      <c r="C315" s="119"/>
      <c r="D315" s="119"/>
      <c r="E315" s="120">
        <f>2012-1940</f>
        <v>72</v>
      </c>
      <c r="F315" s="145">
        <v>14617</v>
      </c>
      <c r="G315" s="149">
        <v>682138</v>
      </c>
      <c r="H315" s="119"/>
      <c r="I315" s="144" t="s">
        <v>2266</v>
      </c>
      <c r="J315" s="119" t="s">
        <v>2267</v>
      </c>
      <c r="K315" s="119" t="s">
        <v>2268</v>
      </c>
      <c r="L315" s="119" t="s">
        <v>1896</v>
      </c>
      <c r="M315" s="131" t="s">
        <v>3587</v>
      </c>
      <c r="N315" s="119" t="s">
        <v>2269</v>
      </c>
      <c r="O315" s="120" t="s">
        <v>2266</v>
      </c>
      <c r="P315" s="124" t="s">
        <v>6</v>
      </c>
      <c r="Q315" s="125"/>
      <c r="R315" s="125"/>
      <c r="S315" s="173"/>
    </row>
    <row r="316" spans="1:19" ht="29.25" customHeight="1">
      <c r="A316" s="118">
        <v>315</v>
      </c>
      <c r="B316" s="119" t="s">
        <v>2270</v>
      </c>
      <c r="C316" s="119"/>
      <c r="D316" s="119" t="s">
        <v>2271</v>
      </c>
      <c r="E316" s="120">
        <f>2012-1945</f>
        <v>67</v>
      </c>
      <c r="F316" s="121">
        <v>16537</v>
      </c>
      <c r="G316" s="122">
        <v>691618</v>
      </c>
      <c r="H316" s="119"/>
      <c r="I316" s="120">
        <v>642653</v>
      </c>
      <c r="J316" s="119" t="s">
        <v>2272</v>
      </c>
      <c r="K316" s="119" t="s">
        <v>2273</v>
      </c>
      <c r="L316" s="119" t="s">
        <v>1896</v>
      </c>
      <c r="M316" s="131" t="s">
        <v>3587</v>
      </c>
      <c r="N316" s="119" t="s">
        <v>2274</v>
      </c>
      <c r="O316" s="120" t="s">
        <v>2275</v>
      </c>
      <c r="P316" s="124" t="s">
        <v>6</v>
      </c>
      <c r="Q316" s="125"/>
      <c r="R316" s="125"/>
      <c r="S316" s="173"/>
    </row>
    <row r="317" spans="1:19" ht="29.25" customHeight="1">
      <c r="A317" s="118">
        <v>316</v>
      </c>
      <c r="B317" s="119" t="s">
        <v>2276</v>
      </c>
      <c r="C317" s="119"/>
      <c r="D317" s="119" t="s">
        <v>583</v>
      </c>
      <c r="E317" s="139">
        <f>2012-1940</f>
        <v>72</v>
      </c>
      <c r="F317" s="121">
        <v>14773</v>
      </c>
      <c r="G317" s="140">
        <v>694775</v>
      </c>
      <c r="H317" s="119"/>
      <c r="I317" s="120">
        <v>981515341</v>
      </c>
      <c r="J317" s="119" t="s">
        <v>2277</v>
      </c>
      <c r="K317" s="119" t="s">
        <v>2278</v>
      </c>
      <c r="L317" s="119" t="s">
        <v>1896</v>
      </c>
      <c r="M317" s="131" t="s">
        <v>3587</v>
      </c>
      <c r="N317" s="119" t="s">
        <v>2196</v>
      </c>
      <c r="O317" s="120">
        <v>981911233</v>
      </c>
      <c r="P317" s="124" t="s">
        <v>6</v>
      </c>
      <c r="Q317" s="125"/>
      <c r="R317" s="125"/>
      <c r="S317" s="173"/>
    </row>
    <row r="318" spans="1:19" ht="29.25" customHeight="1">
      <c r="A318" s="118">
        <v>317</v>
      </c>
      <c r="B318" s="119" t="s">
        <v>2279</v>
      </c>
      <c r="C318" s="119"/>
      <c r="D318" s="119"/>
      <c r="E318" s="120">
        <f>2012-1934</f>
        <v>78</v>
      </c>
      <c r="F318" s="121">
        <v>12600</v>
      </c>
      <c r="G318" s="122">
        <v>695260</v>
      </c>
      <c r="H318" s="119"/>
      <c r="I318" s="120"/>
      <c r="J318" s="119" t="s">
        <v>2280</v>
      </c>
      <c r="K318" s="119" t="s">
        <v>2281</v>
      </c>
      <c r="L318" s="119" t="s">
        <v>1896</v>
      </c>
      <c r="M318" s="131" t="s">
        <v>3587</v>
      </c>
      <c r="N318" s="119"/>
      <c r="O318" s="120"/>
      <c r="P318" s="124" t="s">
        <v>6</v>
      </c>
      <c r="Q318" s="125"/>
      <c r="R318" s="125"/>
      <c r="S318" s="173"/>
    </row>
    <row r="319" spans="1:19" ht="29.25" customHeight="1">
      <c r="A319" s="118">
        <v>318</v>
      </c>
      <c r="B319" s="119" t="s">
        <v>2282</v>
      </c>
      <c r="C319" s="119"/>
      <c r="D319" s="119"/>
      <c r="E319" s="120">
        <v>68</v>
      </c>
      <c r="F319" s="121">
        <v>16166</v>
      </c>
      <c r="G319" s="135">
        <v>723881</v>
      </c>
      <c r="H319" s="119"/>
      <c r="I319" s="120"/>
      <c r="J319" s="119" t="s">
        <v>2247</v>
      </c>
      <c r="K319" s="119" t="s">
        <v>2248</v>
      </c>
      <c r="L319" s="119" t="s">
        <v>1896</v>
      </c>
      <c r="M319" s="131" t="s">
        <v>3587</v>
      </c>
      <c r="N319" s="119"/>
      <c r="O319" s="120"/>
      <c r="P319" s="124" t="s">
        <v>6</v>
      </c>
      <c r="Q319" s="125"/>
      <c r="R319" s="125"/>
      <c r="S319" s="173"/>
    </row>
    <row r="320" spans="1:19" ht="29.25" customHeight="1">
      <c r="A320" s="118">
        <v>319</v>
      </c>
      <c r="B320" s="119" t="s">
        <v>2283</v>
      </c>
      <c r="C320" s="119"/>
      <c r="D320" s="119" t="s">
        <v>500</v>
      </c>
      <c r="E320" s="139">
        <f>2012-1938</f>
        <v>74</v>
      </c>
      <c r="F320" s="121">
        <v>13944</v>
      </c>
      <c r="G320" s="135">
        <v>725154</v>
      </c>
      <c r="H320" s="119"/>
      <c r="I320" s="120" t="s">
        <v>2284</v>
      </c>
      <c r="J320" s="119" t="s">
        <v>2285</v>
      </c>
      <c r="K320" s="119" t="s">
        <v>2286</v>
      </c>
      <c r="L320" s="119" t="s">
        <v>1896</v>
      </c>
      <c r="M320" s="131" t="s">
        <v>3587</v>
      </c>
      <c r="N320" s="119" t="s">
        <v>2287</v>
      </c>
      <c r="O320" s="120">
        <v>643187</v>
      </c>
      <c r="P320" s="124" t="s">
        <v>6</v>
      </c>
      <c r="Q320" s="125"/>
      <c r="R320" s="125"/>
      <c r="S320" s="173"/>
    </row>
    <row r="321" spans="1:19" ht="29.25" customHeight="1">
      <c r="A321" s="118">
        <v>320</v>
      </c>
      <c r="B321" s="119" t="s">
        <v>2288</v>
      </c>
      <c r="C321" s="119"/>
      <c r="D321" s="119"/>
      <c r="E321" s="120">
        <f>2012-1932</f>
        <v>80</v>
      </c>
      <c r="F321" s="121">
        <v>11805</v>
      </c>
      <c r="G321" s="120">
        <v>766391</v>
      </c>
      <c r="H321" s="119"/>
      <c r="I321" s="120">
        <v>981741257</v>
      </c>
      <c r="J321" s="119" t="s">
        <v>2289</v>
      </c>
      <c r="K321" s="119" t="s">
        <v>2290</v>
      </c>
      <c r="L321" s="119" t="s">
        <v>1896</v>
      </c>
      <c r="M321" s="131" t="s">
        <v>3587</v>
      </c>
      <c r="N321" s="119"/>
      <c r="O321" s="120"/>
      <c r="P321" s="124" t="s">
        <v>6</v>
      </c>
      <c r="Q321" s="125"/>
      <c r="R321" s="125"/>
      <c r="S321" s="173"/>
    </row>
    <row r="322" spans="1:19" ht="29.25" customHeight="1">
      <c r="A322" s="118">
        <v>321</v>
      </c>
      <c r="B322" s="119" t="s">
        <v>2291</v>
      </c>
      <c r="C322" s="119"/>
      <c r="D322" s="119"/>
      <c r="E322" s="139">
        <f>2012-1927</f>
        <v>85</v>
      </c>
      <c r="F322" s="121">
        <v>9886</v>
      </c>
      <c r="G322" s="140">
        <v>797246</v>
      </c>
      <c r="H322" s="119"/>
      <c r="I322" s="120"/>
      <c r="J322" s="119" t="s">
        <v>2292</v>
      </c>
      <c r="K322" s="119" t="s">
        <v>2293</v>
      </c>
      <c r="L322" s="119" t="s">
        <v>1896</v>
      </c>
      <c r="M322" s="131" t="s">
        <v>3587</v>
      </c>
      <c r="N322" s="119" t="s">
        <v>2294</v>
      </c>
      <c r="O322" s="120">
        <v>985430934</v>
      </c>
      <c r="P322" s="124" t="s">
        <v>6</v>
      </c>
      <c r="Q322" s="125"/>
      <c r="R322" s="125"/>
      <c r="S322" s="173"/>
    </row>
    <row r="323" spans="1:19" ht="29.25" customHeight="1">
      <c r="A323" s="118">
        <v>322</v>
      </c>
      <c r="B323" s="119" t="s">
        <v>2295</v>
      </c>
      <c r="C323" s="119"/>
      <c r="D323" s="119"/>
      <c r="E323" s="120">
        <f>2012-1942</f>
        <v>70</v>
      </c>
      <c r="F323" s="121">
        <v>15505</v>
      </c>
      <c r="G323" s="122">
        <v>857024</v>
      </c>
      <c r="H323" s="119"/>
      <c r="I323" s="120" t="s">
        <v>2296</v>
      </c>
      <c r="J323" s="119" t="s">
        <v>2297</v>
      </c>
      <c r="K323" s="119" t="s">
        <v>2298</v>
      </c>
      <c r="L323" s="119" t="s">
        <v>1896</v>
      </c>
      <c r="M323" s="131" t="s">
        <v>3587</v>
      </c>
      <c r="N323" s="119"/>
      <c r="O323" s="120"/>
      <c r="P323" s="124" t="s">
        <v>6</v>
      </c>
      <c r="Q323" s="125"/>
      <c r="R323" s="125"/>
      <c r="S323" s="173"/>
    </row>
    <row r="324" spans="1:19" ht="29.25" customHeight="1">
      <c r="A324" s="195">
        <v>323</v>
      </c>
      <c r="B324" s="127" t="s">
        <v>2299</v>
      </c>
      <c r="C324" s="127"/>
      <c r="D324" s="127"/>
      <c r="E324" s="128">
        <f>2012-1939</f>
        <v>73</v>
      </c>
      <c r="F324" s="129">
        <v>14578</v>
      </c>
      <c r="G324" s="136">
        <v>857588</v>
      </c>
      <c r="H324" s="127"/>
      <c r="I324" s="128" t="s">
        <v>2300</v>
      </c>
      <c r="J324" s="127" t="s">
        <v>2301</v>
      </c>
      <c r="K324" s="127" t="s">
        <v>2302</v>
      </c>
      <c r="L324" s="127" t="s">
        <v>1896</v>
      </c>
      <c r="M324" s="131" t="s">
        <v>3587</v>
      </c>
      <c r="N324" s="127"/>
      <c r="O324" s="128"/>
      <c r="P324" s="132" t="s">
        <v>5</v>
      </c>
      <c r="Q324" s="142" t="s">
        <v>601</v>
      </c>
      <c r="R324" s="142" t="s">
        <v>11211</v>
      </c>
      <c r="S324" s="126"/>
    </row>
    <row r="325" spans="1:19" ht="29.25" customHeight="1">
      <c r="A325" s="118">
        <v>324</v>
      </c>
      <c r="B325" s="119" t="s">
        <v>2303</v>
      </c>
      <c r="C325" s="119"/>
      <c r="D325" s="119"/>
      <c r="E325" s="120">
        <f>2012-1941</f>
        <v>71</v>
      </c>
      <c r="F325" s="121">
        <v>14997</v>
      </c>
      <c r="G325" s="122">
        <v>874257</v>
      </c>
      <c r="H325" s="119"/>
      <c r="I325" s="120" t="s">
        <v>2304</v>
      </c>
      <c r="J325" s="119" t="s">
        <v>2255</v>
      </c>
      <c r="K325" s="119" t="s">
        <v>2256</v>
      </c>
      <c r="L325" s="119" t="s">
        <v>1896</v>
      </c>
      <c r="M325" s="131" t="s">
        <v>3587</v>
      </c>
      <c r="N325" s="119"/>
      <c r="O325" s="120"/>
      <c r="P325" s="124" t="s">
        <v>6</v>
      </c>
      <c r="Q325" s="125"/>
      <c r="R325" s="125"/>
      <c r="S325" s="173"/>
    </row>
    <row r="326" spans="1:19" ht="29.25" customHeight="1">
      <c r="A326" s="118">
        <v>325</v>
      </c>
      <c r="B326" s="119" t="s">
        <v>2305</v>
      </c>
      <c r="C326" s="119"/>
      <c r="D326" s="119"/>
      <c r="E326" s="120">
        <f>2012-1945</f>
        <v>67</v>
      </c>
      <c r="F326" s="121">
        <v>16445</v>
      </c>
      <c r="G326" s="135">
        <v>892271</v>
      </c>
      <c r="H326" s="119"/>
      <c r="I326" s="120" t="s">
        <v>2306</v>
      </c>
      <c r="J326" s="119" t="s">
        <v>2307</v>
      </c>
      <c r="K326" s="119" t="s">
        <v>2308</v>
      </c>
      <c r="L326" s="119" t="s">
        <v>1896</v>
      </c>
      <c r="M326" s="131" t="s">
        <v>3587</v>
      </c>
      <c r="N326" s="119" t="s">
        <v>2309</v>
      </c>
      <c r="O326" s="120" t="s">
        <v>2310</v>
      </c>
      <c r="P326" s="124" t="s">
        <v>6</v>
      </c>
      <c r="Q326" s="125"/>
      <c r="R326" s="125"/>
      <c r="S326" s="173"/>
    </row>
    <row r="327" spans="1:19" ht="29.25" customHeight="1">
      <c r="A327" s="118">
        <v>326</v>
      </c>
      <c r="B327" s="119" t="s">
        <v>2311</v>
      </c>
      <c r="C327" s="119"/>
      <c r="D327" s="119"/>
      <c r="E327" s="120">
        <f>2012-1945</f>
        <v>67</v>
      </c>
      <c r="F327" s="121">
        <v>16470</v>
      </c>
      <c r="G327" s="122">
        <v>899811</v>
      </c>
      <c r="H327" s="119"/>
      <c r="I327" s="120" t="s">
        <v>2312</v>
      </c>
      <c r="J327" s="119" t="s">
        <v>2313</v>
      </c>
      <c r="K327" s="119" t="s">
        <v>2314</v>
      </c>
      <c r="L327" s="119" t="s">
        <v>1896</v>
      </c>
      <c r="M327" s="131" t="s">
        <v>3587</v>
      </c>
      <c r="N327" s="119" t="s">
        <v>637</v>
      </c>
      <c r="O327" s="120" t="s">
        <v>2315</v>
      </c>
      <c r="P327" s="124" t="s">
        <v>6</v>
      </c>
      <c r="Q327" s="125"/>
      <c r="R327" s="125"/>
      <c r="S327" s="173"/>
    </row>
    <row r="328" spans="1:19" ht="29.25" customHeight="1">
      <c r="A328" s="118">
        <v>327</v>
      </c>
      <c r="B328" s="119" t="s">
        <v>2316</v>
      </c>
      <c r="C328" s="119"/>
      <c r="D328" s="119"/>
      <c r="E328" s="120">
        <f>2012-1941</f>
        <v>71</v>
      </c>
      <c r="F328" s="121">
        <v>15213</v>
      </c>
      <c r="G328" s="122">
        <v>904863</v>
      </c>
      <c r="H328" s="119"/>
      <c r="I328" s="120" t="s">
        <v>2317</v>
      </c>
      <c r="J328" s="119" t="s">
        <v>2318</v>
      </c>
      <c r="K328" s="119" t="s">
        <v>2319</v>
      </c>
      <c r="L328" s="119" t="s">
        <v>1896</v>
      </c>
      <c r="M328" s="131" t="s">
        <v>3587</v>
      </c>
      <c r="N328" s="119"/>
      <c r="O328" s="120"/>
      <c r="P328" s="124" t="s">
        <v>6</v>
      </c>
      <c r="Q328" s="125"/>
      <c r="R328" s="125"/>
      <c r="S328" s="173"/>
    </row>
    <row r="329" spans="1:19" ht="29.25" customHeight="1">
      <c r="A329" s="118">
        <v>328</v>
      </c>
      <c r="B329" s="119" t="s">
        <v>2320</v>
      </c>
      <c r="C329" s="119"/>
      <c r="D329" s="119" t="s">
        <v>2321</v>
      </c>
      <c r="E329" s="120">
        <f>2012-1929</f>
        <v>83</v>
      </c>
      <c r="F329" s="121">
        <v>10662</v>
      </c>
      <c r="G329" s="122">
        <v>976573</v>
      </c>
      <c r="H329" s="119"/>
      <c r="I329" s="120" t="s">
        <v>2322</v>
      </c>
      <c r="J329" s="119" t="s">
        <v>2323</v>
      </c>
      <c r="K329" s="119" t="s">
        <v>2324</v>
      </c>
      <c r="L329" s="119" t="s">
        <v>1896</v>
      </c>
      <c r="M329" s="131" t="s">
        <v>3587</v>
      </c>
      <c r="N329" s="119" t="s">
        <v>2325</v>
      </c>
      <c r="O329" s="120" t="s">
        <v>2326</v>
      </c>
      <c r="P329" s="124" t="s">
        <v>6</v>
      </c>
      <c r="Q329" s="125"/>
      <c r="R329" s="125"/>
      <c r="S329" s="173"/>
    </row>
    <row r="330" spans="1:19" ht="29.25" customHeight="1">
      <c r="A330" s="195">
        <v>329</v>
      </c>
      <c r="B330" s="127" t="s">
        <v>2327</v>
      </c>
      <c r="C330" s="127"/>
      <c r="D330" s="127" t="s">
        <v>629</v>
      </c>
      <c r="E330" s="128">
        <f>2012-1928</f>
        <v>84</v>
      </c>
      <c r="F330" s="129">
        <v>10480</v>
      </c>
      <c r="G330" s="136">
        <v>1010676</v>
      </c>
      <c r="H330" s="127"/>
      <c r="I330" s="128" t="s">
        <v>2328</v>
      </c>
      <c r="J330" s="127" t="s">
        <v>2329</v>
      </c>
      <c r="K330" s="127" t="s">
        <v>2330</v>
      </c>
      <c r="L330" s="127" t="s">
        <v>1896</v>
      </c>
      <c r="M330" s="131" t="s">
        <v>3587</v>
      </c>
      <c r="N330" s="127" t="s">
        <v>2331</v>
      </c>
      <c r="O330" s="128" t="s">
        <v>2332</v>
      </c>
      <c r="P330" s="132" t="s">
        <v>5</v>
      </c>
      <c r="Q330" s="133" t="s">
        <v>392</v>
      </c>
      <c r="R330" s="133" t="s">
        <v>392</v>
      </c>
      <c r="S330" s="126"/>
    </row>
    <row r="331" spans="1:19" ht="29.25" customHeight="1">
      <c r="A331" s="118">
        <v>330</v>
      </c>
      <c r="B331" s="119" t="s">
        <v>2333</v>
      </c>
      <c r="C331" s="119"/>
      <c r="D331" s="119"/>
      <c r="E331" s="120">
        <f>2012-1942</f>
        <v>70</v>
      </c>
      <c r="F331" s="121">
        <v>15459</v>
      </c>
      <c r="G331" s="122">
        <v>1023324</v>
      </c>
      <c r="H331" s="119"/>
      <c r="I331" s="120" t="s">
        <v>2334</v>
      </c>
      <c r="J331" s="119" t="s">
        <v>2335</v>
      </c>
      <c r="K331" s="119" t="s">
        <v>2336</v>
      </c>
      <c r="L331" s="119" t="s">
        <v>1896</v>
      </c>
      <c r="M331" s="131" t="s">
        <v>3587</v>
      </c>
      <c r="N331" s="119"/>
      <c r="O331" s="120"/>
      <c r="P331" s="124" t="s">
        <v>6</v>
      </c>
      <c r="Q331" s="125"/>
      <c r="R331" s="125"/>
      <c r="S331" s="173"/>
    </row>
    <row r="332" spans="1:19" ht="29.25" customHeight="1">
      <c r="A332" s="118">
        <v>331</v>
      </c>
      <c r="B332" s="119" t="s">
        <v>2337</v>
      </c>
      <c r="C332" s="119"/>
      <c r="D332" s="119"/>
      <c r="E332" s="120">
        <f>2012-1941</f>
        <v>71</v>
      </c>
      <c r="F332" s="121">
        <v>15079</v>
      </c>
      <c r="G332" s="122">
        <v>1054611</v>
      </c>
      <c r="H332" s="119"/>
      <c r="I332" s="120" t="s">
        <v>2338</v>
      </c>
      <c r="J332" s="119" t="s">
        <v>2339</v>
      </c>
      <c r="K332" s="119" t="s">
        <v>2340</v>
      </c>
      <c r="L332" s="119" t="s">
        <v>1896</v>
      </c>
      <c r="M332" s="131" t="s">
        <v>3587</v>
      </c>
      <c r="N332" s="119" t="s">
        <v>637</v>
      </c>
      <c r="O332" s="120" t="s">
        <v>2315</v>
      </c>
      <c r="P332" s="124" t="s">
        <v>6</v>
      </c>
      <c r="Q332" s="125"/>
      <c r="R332" s="125"/>
      <c r="S332" s="173"/>
    </row>
    <row r="333" spans="1:19" ht="29.25" customHeight="1">
      <c r="A333" s="195">
        <v>332</v>
      </c>
      <c r="B333" s="127" t="s">
        <v>2341</v>
      </c>
      <c r="C333" s="127"/>
      <c r="D333" s="127"/>
      <c r="E333" s="128">
        <f>2012-1929</f>
        <v>83</v>
      </c>
      <c r="F333" s="129">
        <v>10760</v>
      </c>
      <c r="G333" s="136">
        <v>1057648</v>
      </c>
      <c r="H333" s="127"/>
      <c r="I333" s="128"/>
      <c r="J333" s="127" t="s">
        <v>2342</v>
      </c>
      <c r="K333" s="127" t="s">
        <v>2343</v>
      </c>
      <c r="L333" s="127" t="s">
        <v>1896</v>
      </c>
      <c r="M333" s="131" t="s">
        <v>3587</v>
      </c>
      <c r="N333" s="127" t="s">
        <v>637</v>
      </c>
      <c r="O333" s="128" t="s">
        <v>2315</v>
      </c>
      <c r="P333" s="132" t="s">
        <v>5</v>
      </c>
      <c r="Q333" s="133" t="s">
        <v>600</v>
      </c>
      <c r="R333" s="133" t="s">
        <v>11212</v>
      </c>
      <c r="S333" s="126"/>
    </row>
    <row r="334" spans="1:19" ht="29.25" customHeight="1">
      <c r="A334" s="118">
        <v>333</v>
      </c>
      <c r="B334" s="119" t="s">
        <v>2344</v>
      </c>
      <c r="C334" s="119"/>
      <c r="D334" s="119"/>
      <c r="E334" s="120">
        <f>2012-1937</f>
        <v>75</v>
      </c>
      <c r="F334" s="121">
        <v>13768</v>
      </c>
      <c r="G334" s="122">
        <v>1058630</v>
      </c>
      <c r="H334" s="119"/>
      <c r="I334" s="120"/>
      <c r="J334" s="119" t="s">
        <v>2025</v>
      </c>
      <c r="K334" s="119" t="s">
        <v>2345</v>
      </c>
      <c r="L334" s="119" t="s">
        <v>1896</v>
      </c>
      <c r="M334" s="131" t="s">
        <v>3587</v>
      </c>
      <c r="N334" s="119"/>
      <c r="O334" s="120"/>
      <c r="P334" s="124" t="s">
        <v>6</v>
      </c>
      <c r="Q334" s="125"/>
      <c r="R334" s="125"/>
      <c r="S334" s="173"/>
    </row>
    <row r="335" spans="1:19" ht="29.25" customHeight="1">
      <c r="A335" s="118">
        <v>334</v>
      </c>
      <c r="B335" s="119" t="s">
        <v>2346</v>
      </c>
      <c r="C335" s="119"/>
      <c r="D335" s="119"/>
      <c r="E335" s="120">
        <f>2012-1940</f>
        <v>72</v>
      </c>
      <c r="F335" s="121">
        <v>14654</v>
      </c>
      <c r="G335" s="122">
        <v>1071447</v>
      </c>
      <c r="H335" s="119"/>
      <c r="I335" s="120"/>
      <c r="J335" s="119" t="s">
        <v>2347</v>
      </c>
      <c r="K335" s="119" t="s">
        <v>2348</v>
      </c>
      <c r="L335" s="119" t="s">
        <v>1896</v>
      </c>
      <c r="M335" s="131" t="s">
        <v>3587</v>
      </c>
      <c r="N335" s="119"/>
      <c r="O335" s="120"/>
      <c r="P335" s="124" t="s">
        <v>6</v>
      </c>
      <c r="Q335" s="125"/>
      <c r="R335" s="125"/>
      <c r="S335" s="173"/>
    </row>
    <row r="336" spans="1:19" ht="29.25" customHeight="1">
      <c r="A336" s="118">
        <v>335</v>
      </c>
      <c r="B336" s="119" t="s">
        <v>2349</v>
      </c>
      <c r="C336" s="119"/>
      <c r="D336" s="119" t="s">
        <v>470</v>
      </c>
      <c r="E336" s="120">
        <f>2012-1937</f>
        <v>75</v>
      </c>
      <c r="F336" s="121">
        <v>13861</v>
      </c>
      <c r="G336" s="122">
        <v>1077321</v>
      </c>
      <c r="H336" s="119"/>
      <c r="I336" s="120" t="s">
        <v>2350</v>
      </c>
      <c r="J336" s="119" t="s">
        <v>2351</v>
      </c>
      <c r="K336" s="119" t="s">
        <v>2352</v>
      </c>
      <c r="L336" s="119" t="s">
        <v>1896</v>
      </c>
      <c r="M336" s="131" t="s">
        <v>3587</v>
      </c>
      <c r="N336" s="119"/>
      <c r="O336" s="120"/>
      <c r="P336" s="124" t="s">
        <v>6</v>
      </c>
      <c r="Q336" s="125"/>
      <c r="R336" s="125"/>
      <c r="S336" s="173"/>
    </row>
    <row r="337" spans="1:19" ht="29.25" customHeight="1">
      <c r="A337" s="118">
        <v>336</v>
      </c>
      <c r="B337" s="119" t="s">
        <v>2353</v>
      </c>
      <c r="C337" s="119"/>
      <c r="D337" s="119"/>
      <c r="E337" s="120">
        <f>2012-1945</f>
        <v>67</v>
      </c>
      <c r="F337" s="121">
        <v>16491</v>
      </c>
      <c r="G337" s="122">
        <v>1131872</v>
      </c>
      <c r="H337" s="119"/>
      <c r="I337" s="120"/>
      <c r="J337" s="119" t="s">
        <v>2354</v>
      </c>
      <c r="K337" s="119" t="s">
        <v>2355</v>
      </c>
      <c r="L337" s="119" t="s">
        <v>1896</v>
      </c>
      <c r="M337" s="131" t="s">
        <v>3587</v>
      </c>
      <c r="N337" s="119"/>
      <c r="O337" s="120"/>
      <c r="P337" s="124" t="s">
        <v>6</v>
      </c>
      <c r="Q337" s="125"/>
      <c r="R337" s="125"/>
      <c r="S337" s="173"/>
    </row>
    <row r="338" spans="1:19" ht="29.25" customHeight="1">
      <c r="A338" s="118">
        <v>337</v>
      </c>
      <c r="B338" s="119" t="s">
        <v>2356</v>
      </c>
      <c r="C338" s="119"/>
      <c r="D338" s="119"/>
      <c r="E338" s="120">
        <f>2012-1941</f>
        <v>71</v>
      </c>
      <c r="F338" s="121">
        <v>15097</v>
      </c>
      <c r="G338" s="122">
        <v>1132275</v>
      </c>
      <c r="H338" s="119"/>
      <c r="I338" s="120" t="s">
        <v>2357</v>
      </c>
      <c r="J338" s="119" t="s">
        <v>1911</v>
      </c>
      <c r="K338" s="119" t="s">
        <v>1912</v>
      </c>
      <c r="L338" s="119" t="s">
        <v>1896</v>
      </c>
      <c r="M338" s="131" t="s">
        <v>3587</v>
      </c>
      <c r="N338" s="119" t="s">
        <v>1913</v>
      </c>
      <c r="O338" s="120" t="s">
        <v>1914</v>
      </c>
      <c r="P338" s="124" t="s">
        <v>6</v>
      </c>
      <c r="Q338" s="125"/>
      <c r="R338" s="125"/>
      <c r="S338" s="173"/>
    </row>
    <row r="339" spans="1:19" ht="29.25" customHeight="1">
      <c r="A339" s="118">
        <v>338</v>
      </c>
      <c r="B339" s="119" t="s">
        <v>2358</v>
      </c>
      <c r="C339" s="119"/>
      <c r="D339" s="119" t="s">
        <v>2359</v>
      </c>
      <c r="E339" s="120">
        <f>2012-1946</f>
        <v>66</v>
      </c>
      <c r="F339" s="121">
        <v>17050</v>
      </c>
      <c r="G339" s="122">
        <v>1143374</v>
      </c>
      <c r="H339" s="119"/>
      <c r="I339" s="120">
        <v>982741294</v>
      </c>
      <c r="J339" s="119" t="s">
        <v>2360</v>
      </c>
      <c r="K339" s="119" t="s">
        <v>2361</v>
      </c>
      <c r="L339" s="119" t="s">
        <v>1896</v>
      </c>
      <c r="M339" s="131" t="s">
        <v>3587</v>
      </c>
      <c r="N339" s="119" t="s">
        <v>2362</v>
      </c>
      <c r="O339" s="120">
        <v>982741294</v>
      </c>
      <c r="P339" s="124" t="s">
        <v>6</v>
      </c>
      <c r="Q339" s="125"/>
      <c r="R339" s="125"/>
      <c r="S339" s="173"/>
    </row>
    <row r="340" spans="1:19" ht="29.25" customHeight="1">
      <c r="A340" s="118">
        <v>339</v>
      </c>
      <c r="B340" s="119" t="s">
        <v>2363</v>
      </c>
      <c r="C340" s="119"/>
      <c r="D340" s="119"/>
      <c r="E340" s="120">
        <f>2012-1944</f>
        <v>68</v>
      </c>
      <c r="F340" s="121">
        <v>16120</v>
      </c>
      <c r="G340" s="122">
        <v>1164606</v>
      </c>
      <c r="H340" s="119"/>
      <c r="I340" s="120" t="s">
        <v>2364</v>
      </c>
      <c r="J340" s="119" t="s">
        <v>2365</v>
      </c>
      <c r="K340" s="119" t="s">
        <v>2366</v>
      </c>
      <c r="L340" s="119" t="s">
        <v>1896</v>
      </c>
      <c r="M340" s="131" t="s">
        <v>3587</v>
      </c>
      <c r="N340" s="119" t="s">
        <v>2080</v>
      </c>
      <c r="O340" s="120" t="s">
        <v>2082</v>
      </c>
      <c r="P340" s="124" t="s">
        <v>6</v>
      </c>
      <c r="Q340" s="125"/>
      <c r="R340" s="125"/>
      <c r="S340" s="173"/>
    </row>
    <row r="341" spans="1:19" ht="29.25" customHeight="1">
      <c r="A341" s="195">
        <v>340</v>
      </c>
      <c r="B341" s="127" t="s">
        <v>2367</v>
      </c>
      <c r="C341" s="127"/>
      <c r="D341" s="127"/>
      <c r="E341" s="128">
        <f>2012-1946</f>
        <v>66</v>
      </c>
      <c r="F341" s="129">
        <v>16837</v>
      </c>
      <c r="G341" s="136">
        <v>1195937</v>
      </c>
      <c r="H341" s="127"/>
      <c r="I341" s="128"/>
      <c r="J341" s="127" t="s">
        <v>2368</v>
      </c>
      <c r="K341" s="127" t="s">
        <v>2369</v>
      </c>
      <c r="L341" s="127" t="s">
        <v>1896</v>
      </c>
      <c r="M341" s="131" t="s">
        <v>3587</v>
      </c>
      <c r="N341" s="127" t="s">
        <v>2370</v>
      </c>
      <c r="O341" s="128" t="s">
        <v>2371</v>
      </c>
      <c r="P341" s="132" t="s">
        <v>5</v>
      </c>
      <c r="Q341" s="133" t="s">
        <v>601</v>
      </c>
      <c r="R341" s="133" t="s">
        <v>601</v>
      </c>
      <c r="S341" s="126"/>
    </row>
    <row r="342" spans="1:19" ht="29.25" customHeight="1">
      <c r="A342" s="118">
        <v>341</v>
      </c>
      <c r="B342" s="119" t="s">
        <v>2372</v>
      </c>
      <c r="C342" s="119"/>
      <c r="D342" s="119"/>
      <c r="E342" s="120">
        <f>2012-1935</f>
        <v>77</v>
      </c>
      <c r="F342" s="121">
        <v>13017</v>
      </c>
      <c r="G342" s="122">
        <v>1200666</v>
      </c>
      <c r="H342" s="119"/>
      <c r="I342" s="120" t="s">
        <v>2373</v>
      </c>
      <c r="J342" s="119" t="s">
        <v>2374</v>
      </c>
      <c r="K342" s="119" t="s">
        <v>2375</v>
      </c>
      <c r="L342" s="119" t="s">
        <v>1896</v>
      </c>
      <c r="M342" s="131" t="s">
        <v>3587</v>
      </c>
      <c r="N342" s="119"/>
      <c r="O342" s="120"/>
      <c r="P342" s="124" t="s">
        <v>6</v>
      </c>
      <c r="Q342" s="125"/>
      <c r="R342" s="125"/>
      <c r="S342" s="173"/>
    </row>
    <row r="343" spans="1:19" ht="29.25" customHeight="1">
      <c r="A343" s="118">
        <v>342</v>
      </c>
      <c r="B343" s="119" t="s">
        <v>2376</v>
      </c>
      <c r="C343" s="119"/>
      <c r="D343" s="119"/>
      <c r="E343" s="120">
        <f>2012-1937</f>
        <v>75</v>
      </c>
      <c r="F343" s="121">
        <v>13516</v>
      </c>
      <c r="G343" s="122">
        <v>1210815</v>
      </c>
      <c r="H343" s="119"/>
      <c r="I343" s="120"/>
      <c r="J343" s="119" t="s">
        <v>2377</v>
      </c>
      <c r="K343" s="119" t="s">
        <v>2378</v>
      </c>
      <c r="L343" s="119" t="s">
        <v>1896</v>
      </c>
      <c r="M343" s="131" t="s">
        <v>3587</v>
      </c>
      <c r="N343" s="119"/>
      <c r="O343" s="120"/>
      <c r="P343" s="124" t="s">
        <v>6</v>
      </c>
      <c r="Q343" s="125"/>
      <c r="R343" s="125"/>
      <c r="S343" s="173"/>
    </row>
    <row r="344" spans="1:19" ht="29.25" customHeight="1">
      <c r="A344" s="118">
        <v>343</v>
      </c>
      <c r="B344" s="119" t="s">
        <v>2379</v>
      </c>
      <c r="C344" s="119"/>
      <c r="D344" s="119"/>
      <c r="E344" s="120">
        <f>2012-1945</f>
        <v>67</v>
      </c>
      <c r="F344" s="121">
        <v>16471</v>
      </c>
      <c r="G344" s="122">
        <v>1231456</v>
      </c>
      <c r="H344" s="119"/>
      <c r="I344" s="120">
        <v>961327948</v>
      </c>
      <c r="J344" s="119" t="s">
        <v>1922</v>
      </c>
      <c r="K344" s="119" t="s">
        <v>1923</v>
      </c>
      <c r="L344" s="119" t="s">
        <v>1896</v>
      </c>
      <c r="M344" s="131" t="s">
        <v>3587</v>
      </c>
      <c r="N344" s="119" t="s">
        <v>1924</v>
      </c>
      <c r="O344" s="120">
        <v>961871708</v>
      </c>
      <c r="P344" s="124" t="s">
        <v>6</v>
      </c>
      <c r="Q344" s="125"/>
      <c r="R344" s="125"/>
      <c r="S344" s="173"/>
    </row>
    <row r="345" spans="1:19" ht="29.25" customHeight="1">
      <c r="A345" s="118">
        <v>344</v>
      </c>
      <c r="B345" s="119" t="s">
        <v>2380</v>
      </c>
      <c r="C345" s="119"/>
      <c r="D345" s="119" t="s">
        <v>383</v>
      </c>
      <c r="E345" s="120">
        <f>2012-1945</f>
        <v>67</v>
      </c>
      <c r="F345" s="121">
        <v>16586</v>
      </c>
      <c r="G345" s="122">
        <v>1240698</v>
      </c>
      <c r="H345" s="119"/>
      <c r="I345" s="120" t="s">
        <v>2381</v>
      </c>
      <c r="J345" s="119" t="s">
        <v>2382</v>
      </c>
      <c r="K345" s="119" t="s">
        <v>2383</v>
      </c>
      <c r="L345" s="119" t="s">
        <v>1896</v>
      </c>
      <c r="M345" s="131" t="s">
        <v>3587</v>
      </c>
      <c r="N345" s="119" t="s">
        <v>2384</v>
      </c>
      <c r="O345" s="120" t="s">
        <v>2385</v>
      </c>
      <c r="P345" s="124" t="s">
        <v>6</v>
      </c>
      <c r="Q345" s="125"/>
      <c r="R345" s="125"/>
      <c r="S345" s="173"/>
    </row>
    <row r="346" spans="1:19" ht="29.25" customHeight="1">
      <c r="A346" s="118">
        <v>345</v>
      </c>
      <c r="B346" s="119" t="s">
        <v>2386</v>
      </c>
      <c r="C346" s="119"/>
      <c r="D346" s="119" t="s">
        <v>521</v>
      </c>
      <c r="E346" s="120">
        <f>2012-1944</f>
        <v>68</v>
      </c>
      <c r="F346" s="121">
        <v>16156</v>
      </c>
      <c r="G346" s="122">
        <v>1341660</v>
      </c>
      <c r="H346" s="119"/>
      <c r="I346" s="120">
        <v>961327948</v>
      </c>
      <c r="J346" s="119" t="s">
        <v>1922</v>
      </c>
      <c r="K346" s="119" t="s">
        <v>1923</v>
      </c>
      <c r="L346" s="119" t="s">
        <v>1896</v>
      </c>
      <c r="M346" s="131" t="s">
        <v>3587</v>
      </c>
      <c r="N346" s="119" t="s">
        <v>1924</v>
      </c>
      <c r="O346" s="120">
        <v>961871708</v>
      </c>
      <c r="P346" s="124" t="s">
        <v>6</v>
      </c>
      <c r="Q346" s="125"/>
      <c r="R346" s="125"/>
      <c r="S346" s="173"/>
    </row>
    <row r="347" spans="1:19" ht="29.25" customHeight="1">
      <c r="A347" s="118">
        <v>346</v>
      </c>
      <c r="B347" s="119" t="s">
        <v>2387</v>
      </c>
      <c r="C347" s="119"/>
      <c r="D347" s="119"/>
      <c r="E347" s="120">
        <f>2012-1935</f>
        <v>77</v>
      </c>
      <c r="F347" s="121">
        <v>12857</v>
      </c>
      <c r="G347" s="122">
        <v>1355809</v>
      </c>
      <c r="H347" s="119"/>
      <c r="I347" s="120" t="s">
        <v>2388</v>
      </c>
      <c r="J347" s="119" t="s">
        <v>2389</v>
      </c>
      <c r="K347" s="119" t="s">
        <v>1927</v>
      </c>
      <c r="L347" s="119" t="s">
        <v>1896</v>
      </c>
      <c r="M347" s="131" t="s">
        <v>3587</v>
      </c>
      <c r="N347" s="119" t="s">
        <v>1928</v>
      </c>
      <c r="O347" s="120" t="s">
        <v>1929</v>
      </c>
      <c r="P347" s="124" t="s">
        <v>6</v>
      </c>
      <c r="Q347" s="125"/>
      <c r="R347" s="125"/>
      <c r="S347" s="173"/>
    </row>
    <row r="348" spans="1:19" ht="29.25" customHeight="1">
      <c r="A348" s="118">
        <v>347</v>
      </c>
      <c r="B348" s="119" t="s">
        <v>2390</v>
      </c>
      <c r="C348" s="119"/>
      <c r="D348" s="119" t="s">
        <v>627</v>
      </c>
      <c r="E348" s="120">
        <f>2012-1941</f>
        <v>71</v>
      </c>
      <c r="F348" s="121">
        <v>15070</v>
      </c>
      <c r="G348" s="122">
        <v>1361567</v>
      </c>
      <c r="H348" s="119"/>
      <c r="I348" s="120">
        <v>981643324</v>
      </c>
      <c r="J348" s="119" t="s">
        <v>2391</v>
      </c>
      <c r="K348" s="119" t="s">
        <v>2392</v>
      </c>
      <c r="L348" s="119" t="s">
        <v>1896</v>
      </c>
      <c r="M348" s="131" t="s">
        <v>3587</v>
      </c>
      <c r="N348" s="119" t="s">
        <v>2393</v>
      </c>
      <c r="O348" s="120">
        <v>21644272</v>
      </c>
      <c r="P348" s="124" t="s">
        <v>6</v>
      </c>
      <c r="Q348" s="125"/>
      <c r="R348" s="125"/>
      <c r="S348" s="173"/>
    </row>
    <row r="349" spans="1:19" ht="29.25" customHeight="1">
      <c r="A349" s="118">
        <v>348</v>
      </c>
      <c r="B349" s="119" t="s">
        <v>2394</v>
      </c>
      <c r="C349" s="119" t="s">
        <v>11213</v>
      </c>
      <c r="D349" s="119" t="s">
        <v>2395</v>
      </c>
      <c r="E349" s="120">
        <f>2012-1939</f>
        <v>73</v>
      </c>
      <c r="F349" s="121">
        <v>14267</v>
      </c>
      <c r="G349" s="122">
        <v>1497267</v>
      </c>
      <c r="H349" s="119"/>
      <c r="I349" s="120" t="s">
        <v>2396</v>
      </c>
      <c r="J349" s="119" t="s">
        <v>2397</v>
      </c>
      <c r="K349" s="119" t="s">
        <v>2398</v>
      </c>
      <c r="L349" s="119" t="s">
        <v>1896</v>
      </c>
      <c r="M349" s="131" t="s">
        <v>3587</v>
      </c>
      <c r="N349" s="119" t="s">
        <v>2399</v>
      </c>
      <c r="O349" s="120" t="s">
        <v>2400</v>
      </c>
      <c r="P349" s="124" t="s">
        <v>6</v>
      </c>
      <c r="Q349" s="125"/>
      <c r="R349" s="125"/>
      <c r="S349" s="173"/>
    </row>
    <row r="350" spans="1:19" ht="29.25" customHeight="1">
      <c r="A350" s="118">
        <v>349</v>
      </c>
      <c r="B350" s="119" t="s">
        <v>2401</v>
      </c>
      <c r="C350" s="119"/>
      <c r="D350" s="119"/>
      <c r="E350" s="120">
        <f>2012-1938</f>
        <v>74</v>
      </c>
      <c r="F350" s="121">
        <v>13998</v>
      </c>
      <c r="G350" s="122">
        <v>1585142</v>
      </c>
      <c r="H350" s="119"/>
      <c r="I350" s="120"/>
      <c r="J350" s="119" t="s">
        <v>2402</v>
      </c>
      <c r="K350" s="119" t="s">
        <v>2403</v>
      </c>
      <c r="L350" s="119" t="s">
        <v>1896</v>
      </c>
      <c r="M350" s="131" t="s">
        <v>3587</v>
      </c>
      <c r="N350" s="119"/>
      <c r="O350" s="120"/>
      <c r="P350" s="124" t="s">
        <v>6</v>
      </c>
      <c r="Q350" s="125"/>
      <c r="R350" s="125"/>
      <c r="S350" s="173"/>
    </row>
    <row r="351" spans="1:19" ht="29.25" customHeight="1">
      <c r="A351" s="118">
        <v>350</v>
      </c>
      <c r="B351" s="119" t="s">
        <v>2404</v>
      </c>
      <c r="C351" s="119"/>
      <c r="D351" s="119"/>
      <c r="E351" s="120">
        <f>2012-1936</f>
        <v>76</v>
      </c>
      <c r="F351" s="121">
        <v>13478</v>
      </c>
      <c r="G351" s="122">
        <v>1652474</v>
      </c>
      <c r="H351" s="119"/>
      <c r="I351" s="120" t="s">
        <v>2001</v>
      </c>
      <c r="J351" s="119" t="s">
        <v>2002</v>
      </c>
      <c r="K351" s="119" t="s">
        <v>2003</v>
      </c>
      <c r="L351" s="119" t="s">
        <v>1896</v>
      </c>
      <c r="M351" s="131" t="s">
        <v>3587</v>
      </c>
      <c r="N351" s="119"/>
      <c r="O351" s="120"/>
      <c r="P351" s="124" t="s">
        <v>6</v>
      </c>
      <c r="Q351" s="125"/>
      <c r="R351" s="125"/>
      <c r="S351" s="173"/>
    </row>
    <row r="352" spans="1:19" ht="29.25" customHeight="1">
      <c r="A352" s="118">
        <v>351</v>
      </c>
      <c r="B352" s="119" t="s">
        <v>2405</v>
      </c>
      <c r="C352" s="119"/>
      <c r="D352" s="119"/>
      <c r="E352" s="120">
        <f>2012-1945</f>
        <v>67</v>
      </c>
      <c r="F352" s="121">
        <v>16445</v>
      </c>
      <c r="G352" s="122">
        <v>1652483</v>
      </c>
      <c r="H352" s="119"/>
      <c r="I352" s="120"/>
      <c r="J352" s="119" t="s">
        <v>2406</v>
      </c>
      <c r="K352" s="119" t="s">
        <v>2407</v>
      </c>
      <c r="L352" s="119" t="s">
        <v>1896</v>
      </c>
      <c r="M352" s="131" t="s">
        <v>3587</v>
      </c>
      <c r="N352" s="119" t="s">
        <v>637</v>
      </c>
      <c r="O352" s="120" t="s">
        <v>2315</v>
      </c>
      <c r="P352" s="124" t="s">
        <v>6</v>
      </c>
      <c r="Q352" s="125"/>
      <c r="R352" s="125"/>
      <c r="S352" s="173"/>
    </row>
    <row r="353" spans="1:19" ht="29.25" customHeight="1">
      <c r="A353" s="118">
        <v>352</v>
      </c>
      <c r="B353" s="119" t="s">
        <v>2408</v>
      </c>
      <c r="C353" s="119"/>
      <c r="D353" s="119"/>
      <c r="E353" s="120">
        <f>2012-1940</f>
        <v>72</v>
      </c>
      <c r="F353" s="121">
        <v>14673</v>
      </c>
      <c r="G353" s="122">
        <v>1655859</v>
      </c>
      <c r="H353" s="119"/>
      <c r="I353" s="120"/>
      <c r="J353" s="119" t="s">
        <v>2409</v>
      </c>
      <c r="K353" s="119" t="s">
        <v>2410</v>
      </c>
      <c r="L353" s="119" t="s">
        <v>1896</v>
      </c>
      <c r="M353" s="131" t="s">
        <v>3587</v>
      </c>
      <c r="N353" s="119"/>
      <c r="O353" s="120"/>
      <c r="P353" s="124" t="s">
        <v>6</v>
      </c>
      <c r="Q353" s="125"/>
      <c r="R353" s="125"/>
      <c r="S353" s="173"/>
    </row>
    <row r="354" spans="1:19" ht="29.25" customHeight="1">
      <c r="A354" s="118">
        <v>353</v>
      </c>
      <c r="B354" s="119" t="s">
        <v>2411</v>
      </c>
      <c r="C354" s="119"/>
      <c r="D354" s="119"/>
      <c r="E354" s="139">
        <f>2012-1935</f>
        <v>77</v>
      </c>
      <c r="F354" s="121">
        <v>13114</v>
      </c>
      <c r="G354" s="135">
        <v>1661744</v>
      </c>
      <c r="H354" s="119"/>
      <c r="I354" s="120"/>
      <c r="J354" s="119" t="s">
        <v>2412</v>
      </c>
      <c r="K354" s="119" t="s">
        <v>2413</v>
      </c>
      <c r="L354" s="119" t="s">
        <v>1896</v>
      </c>
      <c r="M354" s="131" t="s">
        <v>3587</v>
      </c>
      <c r="N354" s="119" t="s">
        <v>2414</v>
      </c>
      <c r="O354" s="120">
        <v>643739</v>
      </c>
      <c r="P354" s="124" t="s">
        <v>6</v>
      </c>
      <c r="Q354" s="125"/>
      <c r="R354" s="125"/>
      <c r="S354" s="173"/>
    </row>
    <row r="355" spans="1:19" ht="29.25" customHeight="1">
      <c r="A355" s="185">
        <v>354</v>
      </c>
      <c r="B355" s="186" t="s">
        <v>2415</v>
      </c>
      <c r="C355" s="186"/>
      <c r="D355" s="186"/>
      <c r="E355" s="187">
        <f>2012-1947</f>
        <v>65</v>
      </c>
      <c r="F355" s="188">
        <v>17515</v>
      </c>
      <c r="G355" s="189">
        <v>1683190</v>
      </c>
      <c r="H355" s="186"/>
      <c r="I355" s="187"/>
      <c r="J355" s="186" t="s">
        <v>2416</v>
      </c>
      <c r="K355" s="186"/>
      <c r="L355" s="186" t="s">
        <v>1896</v>
      </c>
      <c r="M355" s="131" t="s">
        <v>3587</v>
      </c>
      <c r="N355" s="186" t="s">
        <v>2417</v>
      </c>
      <c r="O355" s="187" t="s">
        <v>2418</v>
      </c>
      <c r="P355" s="191" t="s">
        <v>17661</v>
      </c>
      <c r="Q355" s="192"/>
      <c r="R355" s="192"/>
      <c r="S355" s="138"/>
    </row>
    <row r="356" spans="1:19" ht="29.25" customHeight="1">
      <c r="A356" s="118">
        <v>355</v>
      </c>
      <c r="B356" s="119" t="s">
        <v>2419</v>
      </c>
      <c r="C356" s="119"/>
      <c r="D356" s="119"/>
      <c r="E356" s="120">
        <f>2012-1941</f>
        <v>71</v>
      </c>
      <c r="F356" s="121">
        <v>15039</v>
      </c>
      <c r="G356" s="120">
        <v>1714217</v>
      </c>
      <c r="H356" s="119"/>
      <c r="I356" s="120" t="s">
        <v>2420</v>
      </c>
      <c r="J356" s="119" t="s">
        <v>2421</v>
      </c>
      <c r="K356" s="119" t="s">
        <v>2422</v>
      </c>
      <c r="L356" s="119" t="s">
        <v>1896</v>
      </c>
      <c r="M356" s="131" t="s">
        <v>3587</v>
      </c>
      <c r="N356" s="119"/>
      <c r="O356" s="120"/>
      <c r="P356" s="124" t="s">
        <v>6</v>
      </c>
      <c r="Q356" s="125"/>
      <c r="R356" s="125"/>
      <c r="S356" s="173"/>
    </row>
    <row r="357" spans="1:19" ht="29.25" customHeight="1">
      <c r="A357" s="118">
        <v>356</v>
      </c>
      <c r="B357" s="119" t="s">
        <v>2423</v>
      </c>
      <c r="C357" s="119"/>
      <c r="D357" s="119"/>
      <c r="E357" s="139">
        <f>2012-1942</f>
        <v>70</v>
      </c>
      <c r="F357" s="121">
        <v>15476</v>
      </c>
      <c r="G357" s="135">
        <v>1782264</v>
      </c>
      <c r="H357" s="119"/>
      <c r="I357" s="120">
        <v>982113309</v>
      </c>
      <c r="J357" s="119" t="s">
        <v>2424</v>
      </c>
      <c r="K357" s="119" t="s">
        <v>2425</v>
      </c>
      <c r="L357" s="119" t="s">
        <v>1896</v>
      </c>
      <c r="M357" s="131" t="s">
        <v>3587</v>
      </c>
      <c r="N357" s="119" t="s">
        <v>2426</v>
      </c>
      <c r="O357" s="120">
        <v>983318112</v>
      </c>
      <c r="P357" s="124" t="s">
        <v>6</v>
      </c>
      <c r="Q357" s="125"/>
      <c r="R357" s="125"/>
      <c r="S357" s="173"/>
    </row>
    <row r="358" spans="1:19" ht="29.25" customHeight="1">
      <c r="A358" s="118">
        <v>357</v>
      </c>
      <c r="B358" s="119" t="s">
        <v>2427</v>
      </c>
      <c r="C358" s="119"/>
      <c r="D358" s="119" t="s">
        <v>646</v>
      </c>
      <c r="E358" s="120">
        <f>2012-1933</f>
        <v>79</v>
      </c>
      <c r="F358" s="121">
        <v>12182</v>
      </c>
      <c r="G358" s="122">
        <v>1782704</v>
      </c>
      <c r="H358" s="119"/>
      <c r="I358" s="120" t="s">
        <v>2396</v>
      </c>
      <c r="J358" s="119" t="s">
        <v>2397</v>
      </c>
      <c r="K358" s="119" t="s">
        <v>2398</v>
      </c>
      <c r="L358" s="119" t="s">
        <v>1896</v>
      </c>
      <c r="M358" s="131" t="s">
        <v>3587</v>
      </c>
      <c r="N358" s="119" t="s">
        <v>2399</v>
      </c>
      <c r="O358" s="120" t="s">
        <v>2400</v>
      </c>
      <c r="P358" s="124" t="s">
        <v>6</v>
      </c>
      <c r="Q358" s="125"/>
      <c r="R358" s="125"/>
      <c r="S358" s="173"/>
    </row>
    <row r="359" spans="1:19" ht="29.25" customHeight="1">
      <c r="A359" s="195">
        <v>358</v>
      </c>
      <c r="B359" s="127" t="s">
        <v>2428</v>
      </c>
      <c r="C359" s="127"/>
      <c r="D359" s="127" t="s">
        <v>2429</v>
      </c>
      <c r="E359" s="141">
        <f>2012-1947</f>
        <v>65</v>
      </c>
      <c r="F359" s="129">
        <v>17388</v>
      </c>
      <c r="G359" s="130">
        <v>1787252</v>
      </c>
      <c r="H359" s="127"/>
      <c r="I359" s="128" t="s">
        <v>2430</v>
      </c>
      <c r="J359" s="127" t="s">
        <v>2431</v>
      </c>
      <c r="K359" s="127" t="s">
        <v>2432</v>
      </c>
      <c r="L359" s="127" t="s">
        <v>1896</v>
      </c>
      <c r="M359" s="131" t="s">
        <v>3587</v>
      </c>
      <c r="N359" s="127" t="s">
        <v>2433</v>
      </c>
      <c r="O359" s="128">
        <v>981167773</v>
      </c>
      <c r="P359" s="132" t="s">
        <v>5</v>
      </c>
      <c r="Q359" s="133" t="s">
        <v>392</v>
      </c>
      <c r="R359" s="133" t="s">
        <v>11214</v>
      </c>
      <c r="S359" s="126"/>
    </row>
    <row r="360" spans="1:19" ht="29.25" customHeight="1">
      <c r="A360" s="118">
        <v>359</v>
      </c>
      <c r="B360" s="119" t="s">
        <v>2434</v>
      </c>
      <c r="C360" s="119"/>
      <c r="D360" s="119"/>
      <c r="E360" s="120">
        <f>2012-1942</f>
        <v>70</v>
      </c>
      <c r="F360" s="121">
        <v>15585</v>
      </c>
      <c r="G360" s="122">
        <v>1810762</v>
      </c>
      <c r="H360" s="119"/>
      <c r="I360" s="120" t="s">
        <v>2435</v>
      </c>
      <c r="J360" s="119" t="s">
        <v>2436</v>
      </c>
      <c r="K360" s="119" t="s">
        <v>2437</v>
      </c>
      <c r="L360" s="119" t="s">
        <v>1896</v>
      </c>
      <c r="M360" s="131" t="s">
        <v>3587</v>
      </c>
      <c r="N360" s="119"/>
      <c r="O360" s="120"/>
      <c r="P360" s="124" t="s">
        <v>6</v>
      </c>
      <c r="Q360" s="125"/>
      <c r="R360" s="125"/>
      <c r="S360" s="173"/>
    </row>
    <row r="361" spans="1:19" ht="29.25" customHeight="1">
      <c r="A361" s="118">
        <v>360</v>
      </c>
      <c r="B361" s="119" t="s">
        <v>2438</v>
      </c>
      <c r="C361" s="119"/>
      <c r="D361" s="119"/>
      <c r="E361" s="120">
        <f>2012-1935</f>
        <v>77</v>
      </c>
      <c r="F361" s="121">
        <v>12823</v>
      </c>
      <c r="G361" s="120">
        <v>1856201</v>
      </c>
      <c r="H361" s="119"/>
      <c r="I361" s="120" t="s">
        <v>2439</v>
      </c>
      <c r="J361" s="119" t="s">
        <v>2440</v>
      </c>
      <c r="K361" s="119"/>
      <c r="L361" s="119" t="s">
        <v>1896</v>
      </c>
      <c r="M361" s="131" t="s">
        <v>3587</v>
      </c>
      <c r="N361" s="119"/>
      <c r="O361" s="120"/>
      <c r="P361" s="124" t="s">
        <v>6</v>
      </c>
      <c r="Q361" s="125"/>
      <c r="R361" s="125"/>
      <c r="S361" s="173"/>
    </row>
    <row r="362" spans="1:19" ht="29.25" customHeight="1">
      <c r="A362" s="118">
        <v>361</v>
      </c>
      <c r="B362" s="119" t="s">
        <v>2441</v>
      </c>
      <c r="C362" s="119"/>
      <c r="D362" s="119"/>
      <c r="E362" s="120">
        <f>2012-1942</f>
        <v>70</v>
      </c>
      <c r="F362" s="121">
        <v>15632</v>
      </c>
      <c r="G362" s="122">
        <v>1859813</v>
      </c>
      <c r="H362" s="119"/>
      <c r="I362" s="120">
        <v>641282</v>
      </c>
      <c r="J362" s="119" t="s">
        <v>2442</v>
      </c>
      <c r="K362" s="119" t="s">
        <v>2443</v>
      </c>
      <c r="L362" s="119" t="s">
        <v>1896</v>
      </c>
      <c r="M362" s="131" t="s">
        <v>3587</v>
      </c>
      <c r="N362" s="119" t="s">
        <v>2444</v>
      </c>
      <c r="O362" s="120">
        <v>641282</v>
      </c>
      <c r="P362" s="124" t="s">
        <v>6</v>
      </c>
      <c r="Q362" s="125"/>
      <c r="R362" s="125"/>
      <c r="S362" s="173"/>
    </row>
    <row r="363" spans="1:19" ht="29.25" customHeight="1">
      <c r="A363" s="118">
        <v>362</v>
      </c>
      <c r="B363" s="119" t="s">
        <v>2445</v>
      </c>
      <c r="C363" s="119"/>
      <c r="D363" s="119"/>
      <c r="E363" s="120">
        <f>2012-1921</f>
        <v>91</v>
      </c>
      <c r="F363" s="121">
        <v>7831</v>
      </c>
      <c r="G363" s="120">
        <v>1898004</v>
      </c>
      <c r="H363" s="119"/>
      <c r="I363" s="120"/>
      <c r="J363" s="119" t="s">
        <v>2446</v>
      </c>
      <c r="K363" s="119" t="s">
        <v>2447</v>
      </c>
      <c r="L363" s="119" t="s">
        <v>1896</v>
      </c>
      <c r="M363" s="131" t="s">
        <v>3587</v>
      </c>
      <c r="N363" s="119"/>
      <c r="O363" s="120"/>
      <c r="P363" s="124" t="s">
        <v>6</v>
      </c>
      <c r="Q363" s="125"/>
      <c r="R363" s="125"/>
      <c r="S363" s="173"/>
    </row>
    <row r="364" spans="1:19" ht="29.25" customHeight="1">
      <c r="A364" s="118">
        <v>363</v>
      </c>
      <c r="B364" s="119" t="s">
        <v>2448</v>
      </c>
      <c r="C364" s="119"/>
      <c r="D364" s="119"/>
      <c r="E364" s="120">
        <f>2012-1938</f>
        <v>74</v>
      </c>
      <c r="F364" s="121">
        <v>13940</v>
      </c>
      <c r="G364" s="120">
        <v>1946159</v>
      </c>
      <c r="H364" s="119"/>
      <c r="I364" s="120" t="s">
        <v>2005</v>
      </c>
      <c r="J364" s="119" t="s">
        <v>2449</v>
      </c>
      <c r="K364" s="119" t="s">
        <v>2450</v>
      </c>
      <c r="L364" s="119" t="s">
        <v>1896</v>
      </c>
      <c r="M364" s="131" t="s">
        <v>3587</v>
      </c>
      <c r="N364" s="119"/>
      <c r="O364" s="120"/>
      <c r="P364" s="124" t="s">
        <v>6</v>
      </c>
      <c r="Q364" s="125"/>
      <c r="R364" s="125"/>
      <c r="S364" s="173"/>
    </row>
    <row r="365" spans="1:19" ht="29.25" customHeight="1">
      <c r="A365" s="118">
        <v>364</v>
      </c>
      <c r="B365" s="119" t="s">
        <v>2451</v>
      </c>
      <c r="C365" s="119"/>
      <c r="D365" s="119" t="s">
        <v>533</v>
      </c>
      <c r="E365" s="120">
        <f>2012-1934</f>
        <v>78</v>
      </c>
      <c r="F365" s="121">
        <v>12467</v>
      </c>
      <c r="G365" s="135">
        <v>1961877</v>
      </c>
      <c r="H365" s="119"/>
      <c r="I365" s="120" t="s">
        <v>2452</v>
      </c>
      <c r="J365" s="119" t="s">
        <v>2453</v>
      </c>
      <c r="K365" s="119" t="s">
        <v>2454</v>
      </c>
      <c r="L365" s="119" t="s">
        <v>1896</v>
      </c>
      <c r="M365" s="131" t="s">
        <v>3587</v>
      </c>
      <c r="N365" s="119" t="s">
        <v>2455</v>
      </c>
      <c r="O365" s="120" t="s">
        <v>2456</v>
      </c>
      <c r="P365" s="124" t="s">
        <v>6</v>
      </c>
      <c r="Q365" s="125"/>
      <c r="R365" s="125"/>
      <c r="S365" s="173"/>
    </row>
    <row r="366" spans="1:19" ht="29.25" customHeight="1">
      <c r="A366" s="118">
        <v>365</v>
      </c>
      <c r="B366" s="119" t="s">
        <v>2457</v>
      </c>
      <c r="C366" s="119"/>
      <c r="D366" s="119" t="s">
        <v>2458</v>
      </c>
      <c r="E366" s="120">
        <f>2012-1946</f>
        <v>66</v>
      </c>
      <c r="F366" s="121">
        <v>16953</v>
      </c>
      <c r="G366" s="122">
        <v>2000505</v>
      </c>
      <c r="H366" s="119"/>
      <c r="I366" s="120">
        <v>961617853</v>
      </c>
      <c r="J366" s="119" t="s">
        <v>2034</v>
      </c>
      <c r="K366" s="119" t="s">
        <v>2029</v>
      </c>
      <c r="L366" s="119" t="s">
        <v>1896</v>
      </c>
      <c r="M366" s="131" t="s">
        <v>3587</v>
      </c>
      <c r="N366" s="119" t="s">
        <v>2459</v>
      </c>
      <c r="O366" s="120">
        <v>982151423</v>
      </c>
      <c r="P366" s="124" t="s">
        <v>6</v>
      </c>
      <c r="Q366" s="125"/>
      <c r="R366" s="125"/>
      <c r="S366" s="173"/>
    </row>
    <row r="367" spans="1:19" ht="29.25" customHeight="1">
      <c r="A367" s="118">
        <v>366</v>
      </c>
      <c r="B367" s="119" t="s">
        <v>2460</v>
      </c>
      <c r="C367" s="119"/>
      <c r="D367" s="119" t="s">
        <v>2461</v>
      </c>
      <c r="E367" s="120">
        <f>2012-1943</f>
        <v>69</v>
      </c>
      <c r="F367" s="121">
        <v>15840</v>
      </c>
      <c r="G367" s="122">
        <v>2027453</v>
      </c>
      <c r="H367" s="119"/>
      <c r="I367" s="120" t="s">
        <v>2462</v>
      </c>
      <c r="J367" s="119" t="s">
        <v>2463</v>
      </c>
      <c r="K367" s="119" t="s">
        <v>2464</v>
      </c>
      <c r="L367" s="119" t="s">
        <v>1896</v>
      </c>
      <c r="M367" s="131" t="s">
        <v>3587</v>
      </c>
      <c r="N367" s="119" t="s">
        <v>2465</v>
      </c>
      <c r="O367" s="120" t="s">
        <v>2466</v>
      </c>
      <c r="P367" s="124" t="s">
        <v>6</v>
      </c>
      <c r="Q367" s="125"/>
      <c r="R367" s="125"/>
      <c r="S367" s="173"/>
    </row>
    <row r="368" spans="1:19" ht="29.25" customHeight="1">
      <c r="A368" s="118">
        <v>367</v>
      </c>
      <c r="B368" s="119" t="s">
        <v>2467</v>
      </c>
      <c r="C368" s="119"/>
      <c r="D368" s="119"/>
      <c r="E368" s="120">
        <f>2012-1941</f>
        <v>71</v>
      </c>
      <c r="F368" s="121">
        <v>15034</v>
      </c>
      <c r="G368" s="135">
        <v>2049965</v>
      </c>
      <c r="H368" s="119"/>
      <c r="I368" s="120" t="s">
        <v>2468</v>
      </c>
      <c r="J368" s="119" t="s">
        <v>2307</v>
      </c>
      <c r="K368" s="119" t="s">
        <v>2308</v>
      </c>
      <c r="L368" s="119" t="s">
        <v>1896</v>
      </c>
      <c r="M368" s="131" t="s">
        <v>3587</v>
      </c>
      <c r="N368" s="119" t="s">
        <v>2309</v>
      </c>
      <c r="O368" s="120" t="s">
        <v>2310</v>
      </c>
      <c r="P368" s="124" t="s">
        <v>6</v>
      </c>
      <c r="Q368" s="125"/>
      <c r="R368" s="125"/>
      <c r="S368" s="173"/>
    </row>
    <row r="369" spans="1:19" ht="29.25" customHeight="1">
      <c r="A369" s="118">
        <v>368</v>
      </c>
      <c r="B369" s="119" t="s">
        <v>2469</v>
      </c>
      <c r="C369" s="119"/>
      <c r="D369" s="119" t="s">
        <v>473</v>
      </c>
      <c r="E369" s="120">
        <f>2012-1940</f>
        <v>72</v>
      </c>
      <c r="F369" s="121">
        <v>14882</v>
      </c>
      <c r="G369" s="122">
        <v>2061239</v>
      </c>
      <c r="H369" s="119"/>
      <c r="I369" s="120" t="s">
        <v>2470</v>
      </c>
      <c r="J369" s="119" t="s">
        <v>2471</v>
      </c>
      <c r="K369" s="119" t="s">
        <v>2472</v>
      </c>
      <c r="L369" s="119" t="s">
        <v>1896</v>
      </c>
      <c r="M369" s="131" t="s">
        <v>3587</v>
      </c>
      <c r="N369" s="119" t="s">
        <v>2473</v>
      </c>
      <c r="O369" s="120" t="s">
        <v>2474</v>
      </c>
      <c r="P369" s="124" t="s">
        <v>6</v>
      </c>
      <c r="Q369" s="125"/>
      <c r="R369" s="125"/>
      <c r="S369" s="173"/>
    </row>
    <row r="370" spans="1:19" ht="29.25" customHeight="1">
      <c r="A370" s="118">
        <v>369</v>
      </c>
      <c r="B370" s="119" t="s">
        <v>2475</v>
      </c>
      <c r="C370" s="119"/>
      <c r="D370" s="119" t="s">
        <v>611</v>
      </c>
      <c r="E370" s="120">
        <f>2012-1931</f>
        <v>81</v>
      </c>
      <c r="F370" s="121">
        <v>11596</v>
      </c>
      <c r="G370" s="122">
        <v>2061260</v>
      </c>
      <c r="H370" s="119"/>
      <c r="I370" s="120">
        <v>985640332</v>
      </c>
      <c r="J370" s="119" t="s">
        <v>2476</v>
      </c>
      <c r="K370" s="119" t="s">
        <v>2477</v>
      </c>
      <c r="L370" s="119" t="s">
        <v>1896</v>
      </c>
      <c r="M370" s="131" t="s">
        <v>3587</v>
      </c>
      <c r="N370" s="119" t="s">
        <v>2478</v>
      </c>
      <c r="O370" s="120">
        <v>985885590</v>
      </c>
      <c r="P370" s="124" t="s">
        <v>6</v>
      </c>
      <c r="Q370" s="125"/>
      <c r="R370" s="125"/>
      <c r="S370" s="173"/>
    </row>
    <row r="371" spans="1:19" ht="29.25" customHeight="1">
      <c r="A371" s="118">
        <v>370</v>
      </c>
      <c r="B371" s="119" t="s">
        <v>2479</v>
      </c>
      <c r="C371" s="119"/>
      <c r="D371" s="119"/>
      <c r="E371" s="120">
        <f>2012-1942</f>
        <v>70</v>
      </c>
      <c r="F371" s="121">
        <v>15529</v>
      </c>
      <c r="G371" s="120">
        <v>2087899</v>
      </c>
      <c r="H371" s="119"/>
      <c r="I371" s="120">
        <v>656159</v>
      </c>
      <c r="J371" s="119" t="s">
        <v>2480</v>
      </c>
      <c r="K371" s="119" t="s">
        <v>2481</v>
      </c>
      <c r="L371" s="119" t="s">
        <v>1896</v>
      </c>
      <c r="M371" s="131" t="s">
        <v>3587</v>
      </c>
      <c r="N371" s="119"/>
      <c r="O371" s="120"/>
      <c r="P371" s="124" t="s">
        <v>6</v>
      </c>
      <c r="Q371" s="125"/>
      <c r="R371" s="125"/>
      <c r="S371" s="173"/>
    </row>
    <row r="372" spans="1:19" ht="29.25" customHeight="1">
      <c r="A372" s="118">
        <v>371</v>
      </c>
      <c r="B372" s="119" t="s">
        <v>2482</v>
      </c>
      <c r="C372" s="119"/>
      <c r="D372" s="119"/>
      <c r="E372" s="120">
        <f>2012-1936</f>
        <v>76</v>
      </c>
      <c r="F372" s="121">
        <v>13443</v>
      </c>
      <c r="G372" s="120">
        <v>2091997</v>
      </c>
      <c r="H372" s="119"/>
      <c r="I372" s="120" t="s">
        <v>2483</v>
      </c>
      <c r="J372" s="119" t="s">
        <v>2480</v>
      </c>
      <c r="K372" s="119" t="s">
        <v>2484</v>
      </c>
      <c r="L372" s="119" t="s">
        <v>1896</v>
      </c>
      <c r="M372" s="131" t="s">
        <v>3587</v>
      </c>
      <c r="N372" s="119"/>
      <c r="O372" s="120"/>
      <c r="P372" s="124" t="s">
        <v>6</v>
      </c>
      <c r="Q372" s="125"/>
      <c r="R372" s="125"/>
      <c r="S372" s="173"/>
    </row>
    <row r="373" spans="1:19" ht="29.25" customHeight="1">
      <c r="A373" s="118">
        <v>372</v>
      </c>
      <c r="B373" s="119" t="s">
        <v>2485</v>
      </c>
      <c r="C373" s="119"/>
      <c r="D373" s="119"/>
      <c r="E373" s="120">
        <f>2012-1927</f>
        <v>85</v>
      </c>
      <c r="F373" s="121">
        <v>10075</v>
      </c>
      <c r="G373" s="120">
        <v>2133222</v>
      </c>
      <c r="H373" s="119"/>
      <c r="I373" s="120" t="s">
        <v>2005</v>
      </c>
      <c r="J373" s="119" t="s">
        <v>2486</v>
      </c>
      <c r="K373" s="119"/>
      <c r="L373" s="119" t="s">
        <v>1896</v>
      </c>
      <c r="M373" s="131" t="s">
        <v>3587</v>
      </c>
      <c r="N373" s="119"/>
      <c r="O373" s="120"/>
      <c r="P373" s="124" t="s">
        <v>6</v>
      </c>
      <c r="Q373" s="125"/>
      <c r="R373" s="125"/>
      <c r="S373" s="173"/>
    </row>
    <row r="374" spans="1:19" ht="29.25" customHeight="1">
      <c r="A374" s="118">
        <v>373</v>
      </c>
      <c r="B374" s="119" t="s">
        <v>2487</v>
      </c>
      <c r="C374" s="119"/>
      <c r="D374" s="119"/>
      <c r="E374" s="120">
        <f>2012-1943</f>
        <v>69</v>
      </c>
      <c r="F374" s="121">
        <v>15717</v>
      </c>
      <c r="G374" s="120">
        <v>2142812</v>
      </c>
      <c r="H374" s="119"/>
      <c r="I374" s="120" t="s">
        <v>2488</v>
      </c>
      <c r="J374" s="119" t="s">
        <v>2489</v>
      </c>
      <c r="K374" s="119" t="s">
        <v>2490</v>
      </c>
      <c r="L374" s="119" t="s">
        <v>1896</v>
      </c>
      <c r="M374" s="131" t="s">
        <v>3587</v>
      </c>
      <c r="N374" s="119"/>
      <c r="O374" s="120"/>
      <c r="P374" s="124" t="s">
        <v>6</v>
      </c>
      <c r="Q374" s="125"/>
      <c r="R374" s="125"/>
      <c r="S374" s="173"/>
    </row>
    <row r="375" spans="1:19" ht="29.25" customHeight="1">
      <c r="A375" s="118">
        <v>374</v>
      </c>
      <c r="B375" s="119" t="s">
        <v>2491</v>
      </c>
      <c r="C375" s="119"/>
      <c r="D375" s="119" t="s">
        <v>69</v>
      </c>
      <c r="E375" s="120">
        <f>2012-1943</f>
        <v>69</v>
      </c>
      <c r="F375" s="121">
        <v>15784</v>
      </c>
      <c r="G375" s="122">
        <v>2163803</v>
      </c>
      <c r="H375" s="119"/>
      <c r="I375" s="120">
        <v>961396636</v>
      </c>
      <c r="J375" s="119" t="s">
        <v>2492</v>
      </c>
      <c r="K375" s="119" t="s">
        <v>2493</v>
      </c>
      <c r="L375" s="119" t="s">
        <v>1896</v>
      </c>
      <c r="M375" s="131" t="s">
        <v>3587</v>
      </c>
      <c r="N375" s="119"/>
      <c r="O375" s="120"/>
      <c r="P375" s="124" t="s">
        <v>6</v>
      </c>
      <c r="Q375" s="125"/>
      <c r="R375" s="125"/>
      <c r="S375" s="173"/>
    </row>
    <row r="376" spans="1:19" ht="29.25" customHeight="1">
      <c r="A376" s="118">
        <v>375</v>
      </c>
      <c r="B376" s="119" t="s">
        <v>2494</v>
      </c>
      <c r="C376" s="119"/>
      <c r="D376" s="119"/>
      <c r="E376" s="120">
        <f>2012-1936</f>
        <v>76</v>
      </c>
      <c r="F376" s="121">
        <v>13224</v>
      </c>
      <c r="G376" s="122">
        <v>2169104</v>
      </c>
      <c r="H376" s="119"/>
      <c r="I376" s="120"/>
      <c r="J376" s="119" t="s">
        <v>2280</v>
      </c>
      <c r="K376" s="119" t="s">
        <v>2281</v>
      </c>
      <c r="L376" s="119" t="s">
        <v>1896</v>
      </c>
      <c r="M376" s="131" t="s">
        <v>3587</v>
      </c>
      <c r="N376" s="119"/>
      <c r="O376" s="120"/>
      <c r="P376" s="124" t="s">
        <v>6</v>
      </c>
      <c r="Q376" s="125"/>
      <c r="R376" s="125"/>
      <c r="S376" s="173"/>
    </row>
    <row r="377" spans="1:19" ht="29.25" customHeight="1">
      <c r="A377" s="118">
        <v>376</v>
      </c>
      <c r="B377" s="119" t="s">
        <v>2495</v>
      </c>
      <c r="C377" s="119" t="s">
        <v>11215</v>
      </c>
      <c r="D377" s="119" t="s">
        <v>2496</v>
      </c>
      <c r="E377" s="120">
        <f>2012-1930</f>
        <v>82</v>
      </c>
      <c r="F377" s="121">
        <v>11210</v>
      </c>
      <c r="G377" s="122">
        <v>2185468</v>
      </c>
      <c r="H377" s="119"/>
      <c r="I377" s="120">
        <v>644551</v>
      </c>
      <c r="J377" s="119" t="s">
        <v>2497</v>
      </c>
      <c r="K377" s="119" t="s">
        <v>2498</v>
      </c>
      <c r="L377" s="119" t="s">
        <v>1896</v>
      </c>
      <c r="M377" s="131" t="s">
        <v>3587</v>
      </c>
      <c r="N377" s="119" t="s">
        <v>2499</v>
      </c>
      <c r="O377" s="120">
        <v>21644551</v>
      </c>
      <c r="P377" s="124" t="s">
        <v>6</v>
      </c>
      <c r="Q377" s="125"/>
      <c r="R377" s="125"/>
      <c r="S377" s="173"/>
    </row>
    <row r="378" spans="1:19" ht="29.25" customHeight="1">
      <c r="A378" s="118">
        <v>377</v>
      </c>
      <c r="B378" s="119" t="s">
        <v>2500</v>
      </c>
      <c r="C378" s="119"/>
      <c r="D378" s="119" t="s">
        <v>68</v>
      </c>
      <c r="E378" s="120">
        <f>2012-1938</f>
        <v>74</v>
      </c>
      <c r="F378" s="121">
        <v>13931</v>
      </c>
      <c r="G378" s="122">
        <v>2196205</v>
      </c>
      <c r="H378" s="119"/>
      <c r="I378" s="120">
        <v>961617853</v>
      </c>
      <c r="J378" s="119" t="s">
        <v>2034</v>
      </c>
      <c r="K378" s="119" t="s">
        <v>2029</v>
      </c>
      <c r="L378" s="119" t="s">
        <v>1896</v>
      </c>
      <c r="M378" s="131" t="s">
        <v>3587</v>
      </c>
      <c r="N378" s="119" t="s">
        <v>2459</v>
      </c>
      <c r="O378" s="120">
        <v>982151423</v>
      </c>
      <c r="P378" s="124" t="s">
        <v>6</v>
      </c>
      <c r="Q378" s="125"/>
      <c r="R378" s="125"/>
      <c r="S378" s="173"/>
    </row>
    <row r="379" spans="1:19" ht="29.25" customHeight="1">
      <c r="A379" s="118">
        <v>378</v>
      </c>
      <c r="B379" s="119" t="s">
        <v>2501</v>
      </c>
      <c r="C379" s="119"/>
      <c r="D379" s="119"/>
      <c r="E379" s="120">
        <f>2012-1943</f>
        <v>69</v>
      </c>
      <c r="F379" s="121">
        <v>15831</v>
      </c>
      <c r="G379" s="122">
        <v>2219886</v>
      </c>
      <c r="H379" s="119"/>
      <c r="I379" s="120">
        <v>983346325</v>
      </c>
      <c r="J379" s="119" t="s">
        <v>2502</v>
      </c>
      <c r="K379" s="119" t="s">
        <v>2503</v>
      </c>
      <c r="L379" s="119" t="s">
        <v>1896</v>
      </c>
      <c r="M379" s="131" t="s">
        <v>3587</v>
      </c>
      <c r="N379" s="119" t="s">
        <v>2504</v>
      </c>
      <c r="O379" s="120">
        <v>983346325</v>
      </c>
      <c r="P379" s="124" t="s">
        <v>6</v>
      </c>
      <c r="Q379" s="125"/>
      <c r="R379" s="125"/>
      <c r="S379" s="173"/>
    </row>
    <row r="380" spans="1:19" ht="29.25" customHeight="1">
      <c r="A380" s="118">
        <v>379</v>
      </c>
      <c r="B380" s="119" t="s">
        <v>2505</v>
      </c>
      <c r="C380" s="119"/>
      <c r="D380" s="119" t="s">
        <v>2506</v>
      </c>
      <c r="E380" s="139">
        <f>2012-1938</f>
        <v>74</v>
      </c>
      <c r="F380" s="121">
        <v>14062</v>
      </c>
      <c r="G380" s="135">
        <v>2390821</v>
      </c>
      <c r="H380" s="119"/>
      <c r="I380" s="120">
        <v>982462594</v>
      </c>
      <c r="J380" s="119" t="s">
        <v>2497</v>
      </c>
      <c r="K380" s="119" t="s">
        <v>2507</v>
      </c>
      <c r="L380" s="119" t="s">
        <v>1896</v>
      </c>
      <c r="M380" s="131" t="s">
        <v>3587</v>
      </c>
      <c r="N380" s="119"/>
      <c r="O380" s="120"/>
      <c r="P380" s="124" t="s">
        <v>6</v>
      </c>
      <c r="Q380" s="125"/>
      <c r="R380" s="125"/>
      <c r="S380" s="173"/>
    </row>
    <row r="381" spans="1:19" ht="29.25" customHeight="1">
      <c r="A381" s="118">
        <v>380</v>
      </c>
      <c r="B381" s="119" t="s">
        <v>2508</v>
      </c>
      <c r="C381" s="119"/>
      <c r="D381" s="119"/>
      <c r="E381" s="120">
        <f>2012-1945</f>
        <v>67</v>
      </c>
      <c r="F381" s="121">
        <v>16647</v>
      </c>
      <c r="G381" s="120">
        <v>2397835</v>
      </c>
      <c r="H381" s="119"/>
      <c r="I381" s="120" t="s">
        <v>2509</v>
      </c>
      <c r="J381" s="119" t="s">
        <v>2449</v>
      </c>
      <c r="K381" s="119" t="s">
        <v>2450</v>
      </c>
      <c r="L381" s="119" t="s">
        <v>1896</v>
      </c>
      <c r="M381" s="131" t="s">
        <v>3587</v>
      </c>
      <c r="N381" s="119"/>
      <c r="O381" s="120"/>
      <c r="P381" s="124" t="s">
        <v>6</v>
      </c>
      <c r="Q381" s="125"/>
      <c r="R381" s="125"/>
      <c r="S381" s="173"/>
    </row>
    <row r="382" spans="1:19" ht="29.25" customHeight="1">
      <c r="A382" s="118">
        <v>381</v>
      </c>
      <c r="B382" s="119" t="s">
        <v>2510</v>
      </c>
      <c r="C382" s="119"/>
      <c r="D382" s="119"/>
      <c r="E382" s="120">
        <f>2012-1946</f>
        <v>66</v>
      </c>
      <c r="F382" s="121">
        <v>16847</v>
      </c>
      <c r="G382" s="122">
        <v>2495902</v>
      </c>
      <c r="H382" s="119"/>
      <c r="I382" s="120" t="s">
        <v>2511</v>
      </c>
      <c r="J382" s="119" t="s">
        <v>2512</v>
      </c>
      <c r="K382" s="119" t="s">
        <v>2513</v>
      </c>
      <c r="L382" s="119" t="s">
        <v>1896</v>
      </c>
      <c r="M382" s="131" t="s">
        <v>3587</v>
      </c>
      <c r="N382" s="119" t="s">
        <v>2514</v>
      </c>
      <c r="O382" s="120" t="s">
        <v>2515</v>
      </c>
      <c r="P382" s="124" t="s">
        <v>6</v>
      </c>
      <c r="Q382" s="125"/>
      <c r="R382" s="125"/>
      <c r="S382" s="173"/>
    </row>
    <row r="383" spans="1:19" ht="29.25" customHeight="1">
      <c r="A383" s="118">
        <v>382</v>
      </c>
      <c r="B383" s="119" t="s">
        <v>2516</v>
      </c>
      <c r="C383" s="119"/>
      <c r="D383" s="119" t="s">
        <v>494</v>
      </c>
      <c r="E383" s="120">
        <f>2012-1923</f>
        <v>89</v>
      </c>
      <c r="F383" s="121">
        <v>8488</v>
      </c>
      <c r="G383" s="135">
        <v>2510106</v>
      </c>
      <c r="H383" s="119"/>
      <c r="I383" s="120" t="s">
        <v>2517</v>
      </c>
      <c r="J383" s="119" t="s">
        <v>2518</v>
      </c>
      <c r="K383" s="119" t="s">
        <v>2519</v>
      </c>
      <c r="L383" s="119" t="s">
        <v>1896</v>
      </c>
      <c r="M383" s="131" t="s">
        <v>3587</v>
      </c>
      <c r="N383" s="119" t="s">
        <v>2035</v>
      </c>
      <c r="O383" s="120" t="s">
        <v>2520</v>
      </c>
      <c r="P383" s="124" t="s">
        <v>6</v>
      </c>
      <c r="Q383" s="125"/>
      <c r="R383" s="125"/>
      <c r="S383" s="173"/>
    </row>
    <row r="384" spans="1:19" ht="29.25" customHeight="1">
      <c r="A384" s="118">
        <v>383</v>
      </c>
      <c r="B384" s="119" t="s">
        <v>2521</v>
      </c>
      <c r="C384" s="119"/>
      <c r="D384" s="119"/>
      <c r="E384" s="120">
        <f>2012-1931</f>
        <v>81</v>
      </c>
      <c r="F384" s="121">
        <v>11632</v>
      </c>
      <c r="G384" s="122">
        <v>2536013</v>
      </c>
      <c r="H384" s="119"/>
      <c r="I384" s="120">
        <v>641670</v>
      </c>
      <c r="J384" s="119" t="s">
        <v>2522</v>
      </c>
      <c r="K384" s="119" t="s">
        <v>2523</v>
      </c>
      <c r="L384" s="119" t="s">
        <v>1896</v>
      </c>
      <c r="M384" s="131" t="s">
        <v>3587</v>
      </c>
      <c r="N384" s="119"/>
      <c r="O384" s="120"/>
      <c r="P384" s="124" t="s">
        <v>6</v>
      </c>
      <c r="Q384" s="125"/>
      <c r="R384" s="125"/>
      <c r="S384" s="173"/>
    </row>
    <row r="385" spans="1:19" ht="29.25" customHeight="1">
      <c r="A385" s="118">
        <v>384</v>
      </c>
      <c r="B385" s="119" t="s">
        <v>2524</v>
      </c>
      <c r="C385" s="119"/>
      <c r="D385" s="119"/>
      <c r="E385" s="120">
        <f>2012-1917</f>
        <v>95</v>
      </c>
      <c r="F385" s="121">
        <v>6366</v>
      </c>
      <c r="G385" s="135">
        <v>2585212</v>
      </c>
      <c r="H385" s="119"/>
      <c r="I385" s="120" t="s">
        <v>2525</v>
      </c>
      <c r="J385" s="119" t="s">
        <v>2526</v>
      </c>
      <c r="K385" s="119" t="s">
        <v>2527</v>
      </c>
      <c r="L385" s="119" t="s">
        <v>1896</v>
      </c>
      <c r="M385" s="131" t="s">
        <v>3587</v>
      </c>
      <c r="N385" s="119" t="s">
        <v>2528</v>
      </c>
      <c r="O385" s="120" t="s">
        <v>2529</v>
      </c>
      <c r="P385" s="124" t="s">
        <v>6</v>
      </c>
      <c r="Q385" s="125"/>
      <c r="R385" s="125"/>
      <c r="S385" s="173"/>
    </row>
    <row r="386" spans="1:19" ht="29.25" customHeight="1">
      <c r="A386" s="118">
        <v>385</v>
      </c>
      <c r="B386" s="119" t="s">
        <v>2530</v>
      </c>
      <c r="C386" s="119"/>
      <c r="D386" s="119" t="s">
        <v>2531</v>
      </c>
      <c r="E386" s="120">
        <f>2012-1943</f>
        <v>69</v>
      </c>
      <c r="F386" s="121">
        <v>15954</v>
      </c>
      <c r="G386" s="122">
        <v>2605766</v>
      </c>
      <c r="H386" s="119"/>
      <c r="I386" s="120" t="s">
        <v>2532</v>
      </c>
      <c r="J386" s="119" t="s">
        <v>2533</v>
      </c>
      <c r="K386" s="119" t="s">
        <v>2464</v>
      </c>
      <c r="L386" s="119" t="s">
        <v>1896</v>
      </c>
      <c r="M386" s="131" t="s">
        <v>3587</v>
      </c>
      <c r="N386" s="119" t="s">
        <v>2534</v>
      </c>
      <c r="O386" s="120" t="s">
        <v>2535</v>
      </c>
      <c r="P386" s="124" t="s">
        <v>6</v>
      </c>
      <c r="Q386" s="125"/>
      <c r="R386" s="125"/>
      <c r="S386" s="173"/>
    </row>
    <row r="387" spans="1:19" ht="29.25" customHeight="1">
      <c r="A387" s="195">
        <v>386</v>
      </c>
      <c r="B387" s="127" t="s">
        <v>2536</v>
      </c>
      <c r="C387" s="127"/>
      <c r="D387" s="127"/>
      <c r="E387" s="128">
        <f>2012-1927</f>
        <v>85</v>
      </c>
      <c r="F387" s="129">
        <v>10181</v>
      </c>
      <c r="G387" s="136">
        <v>2667319</v>
      </c>
      <c r="H387" s="127"/>
      <c r="I387" s="128" t="s">
        <v>2537</v>
      </c>
      <c r="J387" s="127" t="s">
        <v>2538</v>
      </c>
      <c r="K387" s="127" t="s">
        <v>2539</v>
      </c>
      <c r="L387" s="127" t="s">
        <v>1896</v>
      </c>
      <c r="M387" s="131" t="s">
        <v>3587</v>
      </c>
      <c r="N387" s="127" t="s">
        <v>2540</v>
      </c>
      <c r="O387" s="128" t="s">
        <v>2537</v>
      </c>
      <c r="P387" s="132" t="s">
        <v>5</v>
      </c>
      <c r="Q387" s="133" t="s">
        <v>392</v>
      </c>
      <c r="R387" s="133" t="s">
        <v>11216</v>
      </c>
      <c r="S387" s="126"/>
    </row>
    <row r="388" spans="1:19" ht="29.25" customHeight="1">
      <c r="A388" s="118">
        <v>387</v>
      </c>
      <c r="B388" s="119" t="s">
        <v>2541</v>
      </c>
      <c r="C388" s="119"/>
      <c r="D388" s="119"/>
      <c r="E388" s="120">
        <f>2012-1938</f>
        <v>74</v>
      </c>
      <c r="F388" s="121">
        <v>14241</v>
      </c>
      <c r="G388" s="122">
        <v>2697627</v>
      </c>
      <c r="H388" s="119"/>
      <c r="I388" s="120"/>
      <c r="J388" s="119" t="s">
        <v>2542</v>
      </c>
      <c r="K388" s="119" t="s">
        <v>2543</v>
      </c>
      <c r="L388" s="119" t="s">
        <v>1896</v>
      </c>
      <c r="M388" s="131" t="s">
        <v>3587</v>
      </c>
      <c r="N388" s="119"/>
      <c r="O388" s="120"/>
      <c r="P388" s="124" t="s">
        <v>6</v>
      </c>
      <c r="Q388" s="125"/>
      <c r="R388" s="125"/>
      <c r="S388" s="173"/>
    </row>
    <row r="389" spans="1:19" ht="29.25" customHeight="1">
      <c r="A389" s="118">
        <v>388</v>
      </c>
      <c r="B389" s="119" t="s">
        <v>2544</v>
      </c>
      <c r="C389" s="119"/>
      <c r="D389" s="119"/>
      <c r="E389" s="120">
        <f>2012-1932</f>
        <v>80</v>
      </c>
      <c r="F389" s="121">
        <v>12018</v>
      </c>
      <c r="G389" s="122">
        <v>2701714</v>
      </c>
      <c r="H389" s="119"/>
      <c r="I389" s="120" t="s">
        <v>2545</v>
      </c>
      <c r="J389" s="119" t="s">
        <v>2546</v>
      </c>
      <c r="K389" s="119" t="s">
        <v>2547</v>
      </c>
      <c r="L389" s="119" t="s">
        <v>1896</v>
      </c>
      <c r="M389" s="131" t="s">
        <v>3587</v>
      </c>
      <c r="N389" s="119" t="s">
        <v>2548</v>
      </c>
      <c r="O389" s="120" t="s">
        <v>2549</v>
      </c>
      <c r="P389" s="124" t="s">
        <v>6</v>
      </c>
      <c r="Q389" s="125"/>
      <c r="R389" s="125"/>
      <c r="S389" s="173"/>
    </row>
    <row r="390" spans="1:19" ht="29.25" customHeight="1">
      <c r="A390" s="118">
        <v>389</v>
      </c>
      <c r="B390" s="119" t="s">
        <v>2550</v>
      </c>
      <c r="C390" s="119"/>
      <c r="D390" s="119" t="s">
        <v>507</v>
      </c>
      <c r="E390" s="120">
        <f>2012-1935</f>
        <v>77</v>
      </c>
      <c r="F390" s="121">
        <v>12997</v>
      </c>
      <c r="G390" s="122">
        <v>3177926</v>
      </c>
      <c r="H390" s="119"/>
      <c r="I390" s="120">
        <v>961503187</v>
      </c>
      <c r="J390" s="119" t="s">
        <v>2551</v>
      </c>
      <c r="K390" s="119" t="s">
        <v>2552</v>
      </c>
      <c r="L390" s="119" t="s">
        <v>1896</v>
      </c>
      <c r="M390" s="131" t="s">
        <v>3587</v>
      </c>
      <c r="N390" s="119" t="s">
        <v>2553</v>
      </c>
      <c r="O390" s="120">
        <v>981423746</v>
      </c>
      <c r="P390" s="124" t="s">
        <v>6</v>
      </c>
      <c r="Q390" s="125"/>
      <c r="R390" s="125"/>
      <c r="S390" s="173"/>
    </row>
    <row r="391" spans="1:19" ht="29.25" customHeight="1">
      <c r="A391" s="118">
        <v>390</v>
      </c>
      <c r="B391" s="119" t="s">
        <v>2554</v>
      </c>
      <c r="C391" s="119"/>
      <c r="D391" s="119"/>
      <c r="E391" s="120">
        <f>2012-1937</f>
        <v>75</v>
      </c>
      <c r="F391" s="121">
        <v>13642</v>
      </c>
      <c r="G391" s="122">
        <v>3186408</v>
      </c>
      <c r="H391" s="119"/>
      <c r="I391" s="120"/>
      <c r="J391" s="119" t="s">
        <v>2555</v>
      </c>
      <c r="K391" s="119" t="s">
        <v>2556</v>
      </c>
      <c r="L391" s="119" t="s">
        <v>1896</v>
      </c>
      <c r="M391" s="131" t="s">
        <v>3587</v>
      </c>
      <c r="N391" s="119" t="s">
        <v>2557</v>
      </c>
      <c r="O391" s="120" t="s">
        <v>2558</v>
      </c>
      <c r="P391" s="124" t="s">
        <v>6</v>
      </c>
      <c r="Q391" s="125"/>
      <c r="R391" s="125"/>
      <c r="S391" s="173"/>
    </row>
    <row r="392" spans="1:19" ht="29.25" customHeight="1">
      <c r="A392" s="118">
        <v>391</v>
      </c>
      <c r="B392" s="119" t="s">
        <v>2559</v>
      </c>
      <c r="C392" s="119"/>
      <c r="D392" s="119" t="s">
        <v>2560</v>
      </c>
      <c r="E392" s="120">
        <f>2012-1938</f>
        <v>74</v>
      </c>
      <c r="F392" s="121">
        <v>14118</v>
      </c>
      <c r="G392" s="122">
        <v>3244495</v>
      </c>
      <c r="H392" s="119"/>
      <c r="I392" s="120" t="s">
        <v>2561</v>
      </c>
      <c r="J392" s="119" t="s">
        <v>2562</v>
      </c>
      <c r="K392" s="119" t="s">
        <v>2563</v>
      </c>
      <c r="L392" s="119" t="s">
        <v>1896</v>
      </c>
      <c r="M392" s="131" t="s">
        <v>3587</v>
      </c>
      <c r="N392" s="119" t="s">
        <v>2564</v>
      </c>
      <c r="O392" s="120" t="s">
        <v>2565</v>
      </c>
      <c r="P392" s="124" t="s">
        <v>6</v>
      </c>
      <c r="Q392" s="125"/>
      <c r="R392" s="125"/>
      <c r="S392" s="173"/>
    </row>
    <row r="393" spans="1:19" ht="29.25" customHeight="1">
      <c r="A393" s="118">
        <v>392</v>
      </c>
      <c r="B393" s="119" t="s">
        <v>2566</v>
      </c>
      <c r="C393" s="119"/>
      <c r="D393" s="119" t="s">
        <v>555</v>
      </c>
      <c r="E393" s="139">
        <f>2012-1930</f>
        <v>82</v>
      </c>
      <c r="F393" s="121">
        <v>11219</v>
      </c>
      <c r="G393" s="135">
        <v>3339407</v>
      </c>
      <c r="H393" s="119"/>
      <c r="I393" s="120">
        <v>981941159</v>
      </c>
      <c r="J393" s="119" t="s">
        <v>2567</v>
      </c>
      <c r="K393" s="119" t="s">
        <v>2568</v>
      </c>
      <c r="L393" s="119" t="s">
        <v>1896</v>
      </c>
      <c r="M393" s="131" t="s">
        <v>3587</v>
      </c>
      <c r="N393" s="119" t="s">
        <v>2569</v>
      </c>
      <c r="O393" s="120" t="s">
        <v>2570</v>
      </c>
      <c r="P393" s="124" t="s">
        <v>6</v>
      </c>
      <c r="Q393" s="125"/>
      <c r="R393" s="125"/>
      <c r="S393" s="173"/>
    </row>
    <row r="394" spans="1:19" ht="29.25" customHeight="1">
      <c r="A394" s="118">
        <v>393</v>
      </c>
      <c r="B394" s="119" t="s">
        <v>2571</v>
      </c>
      <c r="C394" s="119"/>
      <c r="D394" s="119" t="s">
        <v>79</v>
      </c>
      <c r="E394" s="120">
        <f>2012-1937</f>
        <v>75</v>
      </c>
      <c r="F394" s="121">
        <v>13806</v>
      </c>
      <c r="G394" s="122">
        <v>3351138</v>
      </c>
      <c r="H394" s="119"/>
      <c r="I394" s="120">
        <v>982774491</v>
      </c>
      <c r="J394" s="119" t="s">
        <v>2572</v>
      </c>
      <c r="K394" s="119" t="s">
        <v>2029</v>
      </c>
      <c r="L394" s="119" t="s">
        <v>1896</v>
      </c>
      <c r="M394" s="131" t="s">
        <v>3587</v>
      </c>
      <c r="N394" s="119" t="s">
        <v>2573</v>
      </c>
      <c r="O394" s="120">
        <v>961605950</v>
      </c>
      <c r="P394" s="124" t="s">
        <v>6</v>
      </c>
      <c r="Q394" s="125"/>
      <c r="R394" s="125"/>
      <c r="S394" s="173"/>
    </row>
    <row r="395" spans="1:19" ht="29.25" customHeight="1">
      <c r="A395" s="118">
        <v>394</v>
      </c>
      <c r="B395" s="119" t="s">
        <v>2574</v>
      </c>
      <c r="C395" s="119"/>
      <c r="D395" s="119" t="s">
        <v>2575</v>
      </c>
      <c r="E395" s="120">
        <f>2012-1924</f>
        <v>88</v>
      </c>
      <c r="F395" s="121">
        <v>8776</v>
      </c>
      <c r="G395" s="122">
        <v>3879880</v>
      </c>
      <c r="H395" s="119"/>
      <c r="I395" s="120">
        <v>643002</v>
      </c>
      <c r="J395" s="119" t="s">
        <v>2576</v>
      </c>
      <c r="K395" s="119" t="s">
        <v>2577</v>
      </c>
      <c r="L395" s="119" t="s">
        <v>1896</v>
      </c>
      <c r="M395" s="131" t="s">
        <v>3587</v>
      </c>
      <c r="N395" s="119" t="s">
        <v>2346</v>
      </c>
      <c r="O395" s="120">
        <v>643002</v>
      </c>
      <c r="P395" s="124" t="s">
        <v>6</v>
      </c>
      <c r="Q395" s="125"/>
      <c r="R395" s="125"/>
      <c r="S395" s="173"/>
    </row>
    <row r="396" spans="1:19" ht="29.25" customHeight="1">
      <c r="A396" s="118">
        <v>395</v>
      </c>
      <c r="B396" s="119" t="s">
        <v>2578</v>
      </c>
      <c r="C396" s="119"/>
      <c r="D396" s="119"/>
      <c r="E396" s="120">
        <f>2012-1938</f>
        <v>74</v>
      </c>
      <c r="F396" s="121">
        <v>14056</v>
      </c>
      <c r="G396" s="122">
        <v>4073777</v>
      </c>
      <c r="H396" s="119"/>
      <c r="I396" s="120"/>
      <c r="J396" s="119" t="s">
        <v>2579</v>
      </c>
      <c r="K396" s="119" t="s">
        <v>2580</v>
      </c>
      <c r="L396" s="119" t="s">
        <v>1896</v>
      </c>
      <c r="M396" s="131" t="s">
        <v>3587</v>
      </c>
      <c r="N396" s="119" t="s">
        <v>2581</v>
      </c>
      <c r="O396" s="120">
        <v>21640622</v>
      </c>
      <c r="P396" s="124" t="s">
        <v>6</v>
      </c>
      <c r="Q396" s="125"/>
      <c r="R396" s="125"/>
      <c r="S396" s="173"/>
    </row>
    <row r="397" spans="1:19" ht="29.25" customHeight="1">
      <c r="A397" s="118">
        <v>396</v>
      </c>
      <c r="B397" s="119" t="s">
        <v>2582</v>
      </c>
      <c r="C397" s="119"/>
      <c r="D397" s="119"/>
      <c r="E397" s="120">
        <f>2012-1934</f>
        <v>78</v>
      </c>
      <c r="F397" s="121">
        <v>12520</v>
      </c>
      <c r="G397" s="122">
        <v>4357101</v>
      </c>
      <c r="H397" s="119"/>
      <c r="I397" s="120" t="s">
        <v>2583</v>
      </c>
      <c r="J397" s="119" t="s">
        <v>2584</v>
      </c>
      <c r="K397" s="119" t="s">
        <v>2585</v>
      </c>
      <c r="L397" s="119" t="s">
        <v>1896</v>
      </c>
      <c r="M397" s="131" t="s">
        <v>3587</v>
      </c>
      <c r="N397" s="119"/>
      <c r="O397" s="120"/>
      <c r="P397" s="124" t="s">
        <v>6</v>
      </c>
      <c r="Q397" s="125"/>
      <c r="R397" s="125"/>
      <c r="S397" s="173"/>
    </row>
    <row r="398" spans="1:19" ht="29.25" customHeight="1">
      <c r="A398" s="118">
        <v>397</v>
      </c>
      <c r="B398" s="119" t="s">
        <v>2586</v>
      </c>
      <c r="C398" s="119"/>
      <c r="D398" s="119"/>
      <c r="E398" s="120">
        <f>2012-1945</f>
        <v>67</v>
      </c>
      <c r="F398" s="121">
        <v>16531</v>
      </c>
      <c r="G398" s="122">
        <v>4695341</v>
      </c>
      <c r="H398" s="119"/>
      <c r="I398" s="120">
        <v>961748413</v>
      </c>
      <c r="J398" s="119" t="s">
        <v>2587</v>
      </c>
      <c r="K398" s="119" t="s">
        <v>2588</v>
      </c>
      <c r="L398" s="119" t="s">
        <v>1896</v>
      </c>
      <c r="M398" s="131" t="s">
        <v>3587</v>
      </c>
      <c r="N398" s="119" t="s">
        <v>2589</v>
      </c>
      <c r="O398" s="120">
        <v>961748413</v>
      </c>
      <c r="P398" s="124" t="s">
        <v>6</v>
      </c>
      <c r="Q398" s="125"/>
      <c r="R398" s="125"/>
      <c r="S398" s="173"/>
    </row>
    <row r="399" spans="1:19" ht="29.25" customHeight="1">
      <c r="A399" s="118">
        <v>398</v>
      </c>
      <c r="B399" s="119" t="s">
        <v>2590</v>
      </c>
      <c r="C399" s="119"/>
      <c r="D399" s="119" t="s">
        <v>2591</v>
      </c>
      <c r="E399" s="120">
        <f>2012-1944</f>
        <v>68</v>
      </c>
      <c r="F399" s="121">
        <v>16289</v>
      </c>
      <c r="G399" s="122">
        <v>5527042</v>
      </c>
      <c r="H399" s="119"/>
      <c r="I399" s="120">
        <v>985621452</v>
      </c>
      <c r="J399" s="119" t="s">
        <v>2592</v>
      </c>
      <c r="K399" s="119" t="s">
        <v>2361</v>
      </c>
      <c r="L399" s="119" t="s">
        <v>1896</v>
      </c>
      <c r="M399" s="131" t="s">
        <v>3587</v>
      </c>
      <c r="N399" s="119" t="s">
        <v>2035</v>
      </c>
      <c r="O399" s="120">
        <v>983451326</v>
      </c>
      <c r="P399" s="124" t="s">
        <v>6</v>
      </c>
      <c r="Q399" s="125"/>
      <c r="R399" s="125"/>
      <c r="S399" s="173"/>
    </row>
    <row r="400" spans="1:19" ht="29.25" customHeight="1">
      <c r="A400" s="118">
        <v>399</v>
      </c>
      <c r="B400" s="119" t="s">
        <v>2593</v>
      </c>
      <c r="C400" s="119"/>
      <c r="D400" s="119"/>
      <c r="E400" s="120">
        <f>2012-1929</f>
        <v>83</v>
      </c>
      <c r="F400" s="121">
        <v>10844</v>
      </c>
      <c r="G400" s="122">
        <v>7009471</v>
      </c>
      <c r="H400" s="119"/>
      <c r="I400" s="120">
        <v>21640782</v>
      </c>
      <c r="J400" s="119" t="s">
        <v>2594</v>
      </c>
      <c r="K400" s="119" t="s">
        <v>2595</v>
      </c>
      <c r="L400" s="119" t="s">
        <v>1896</v>
      </c>
      <c r="M400" s="131" t="s">
        <v>3587</v>
      </c>
      <c r="N400" s="119" t="s">
        <v>2596</v>
      </c>
      <c r="O400" s="120">
        <v>21643318</v>
      </c>
      <c r="P400" s="124" t="s">
        <v>6</v>
      </c>
      <c r="Q400" s="125"/>
      <c r="R400" s="125"/>
      <c r="S400" s="173"/>
    </row>
    <row r="401" spans="1:19" ht="29.25" customHeight="1">
      <c r="A401" s="118">
        <v>400</v>
      </c>
      <c r="B401" s="119" t="s">
        <v>2597</v>
      </c>
      <c r="C401" s="119"/>
      <c r="D401" s="119"/>
      <c r="E401" s="120">
        <f>2012-1927</f>
        <v>85</v>
      </c>
      <c r="F401" s="121">
        <v>10182</v>
      </c>
      <c r="G401" s="122" t="s">
        <v>2598</v>
      </c>
      <c r="H401" s="174" t="s">
        <v>373</v>
      </c>
      <c r="I401" s="120">
        <v>982144068</v>
      </c>
      <c r="J401" s="119" t="s">
        <v>2599</v>
      </c>
      <c r="K401" s="119" t="s">
        <v>2600</v>
      </c>
      <c r="L401" s="119" t="s">
        <v>1896</v>
      </c>
      <c r="M401" s="131" t="s">
        <v>3587</v>
      </c>
      <c r="N401" s="119" t="s">
        <v>2601</v>
      </c>
      <c r="O401" s="120">
        <v>21647215</v>
      </c>
      <c r="P401" s="124" t="s">
        <v>6</v>
      </c>
      <c r="Q401" s="125"/>
      <c r="R401" s="125"/>
      <c r="S401" s="173"/>
    </row>
    <row r="402" spans="1:19" ht="29.25" customHeight="1">
      <c r="A402" s="118">
        <v>401</v>
      </c>
      <c r="B402" s="119" t="s">
        <v>2602</v>
      </c>
      <c r="C402" s="119"/>
      <c r="D402" s="119"/>
      <c r="E402" s="120">
        <f>2012-1937</f>
        <v>75</v>
      </c>
      <c r="F402" s="121">
        <v>13566</v>
      </c>
      <c r="G402" s="122">
        <v>527642</v>
      </c>
      <c r="H402" s="119"/>
      <c r="I402" s="120" t="s">
        <v>2603</v>
      </c>
      <c r="J402" s="119" t="s">
        <v>2604</v>
      </c>
      <c r="K402" s="119" t="s">
        <v>2605</v>
      </c>
      <c r="L402" s="119" t="s">
        <v>2606</v>
      </c>
      <c r="M402" s="131" t="s">
        <v>3587</v>
      </c>
      <c r="N402" s="119" t="s">
        <v>2607</v>
      </c>
      <c r="O402" s="120" t="s">
        <v>2608</v>
      </c>
      <c r="P402" s="124" t="s">
        <v>6</v>
      </c>
      <c r="Q402" s="125"/>
      <c r="R402" s="125"/>
      <c r="S402" s="173"/>
    </row>
    <row r="403" spans="1:19" ht="29.25" customHeight="1">
      <c r="A403" s="118">
        <v>402</v>
      </c>
      <c r="B403" s="119" t="s">
        <v>2609</v>
      </c>
      <c r="C403" s="119"/>
      <c r="D403" s="119"/>
      <c r="E403" s="120">
        <f>2012-1942</f>
        <v>70</v>
      </c>
      <c r="F403" s="121">
        <v>15348</v>
      </c>
      <c r="G403" s="120">
        <v>343780</v>
      </c>
      <c r="H403" s="119"/>
      <c r="I403" s="120" t="s">
        <v>2005</v>
      </c>
      <c r="J403" s="119" t="s">
        <v>2186</v>
      </c>
      <c r="K403" s="119"/>
      <c r="L403" s="119" t="s">
        <v>2610</v>
      </c>
      <c r="M403" s="131" t="s">
        <v>3587</v>
      </c>
      <c r="N403" s="119"/>
      <c r="O403" s="120"/>
      <c r="P403" s="124" t="s">
        <v>6</v>
      </c>
      <c r="Q403" s="125"/>
      <c r="R403" s="125"/>
      <c r="S403" s="173"/>
    </row>
    <row r="404" spans="1:19" ht="29.25" customHeight="1">
      <c r="A404" s="118">
        <v>403</v>
      </c>
      <c r="B404" s="119" t="s">
        <v>2611</v>
      </c>
      <c r="C404" s="119"/>
      <c r="D404" s="119"/>
      <c r="E404" s="120">
        <f>2012-1936</f>
        <v>76</v>
      </c>
      <c r="F404" s="121">
        <v>13474</v>
      </c>
      <c r="G404" s="120">
        <v>1208682</v>
      </c>
      <c r="H404" s="119"/>
      <c r="I404" s="120" t="s">
        <v>2612</v>
      </c>
      <c r="J404" s="119" t="s">
        <v>2613</v>
      </c>
      <c r="K404" s="119" t="s">
        <v>2490</v>
      </c>
      <c r="L404" s="119" t="s">
        <v>2610</v>
      </c>
      <c r="M404" s="131" t="s">
        <v>3587</v>
      </c>
      <c r="N404" s="119"/>
      <c r="O404" s="120"/>
      <c r="P404" s="124" t="s">
        <v>6</v>
      </c>
      <c r="Q404" s="125"/>
      <c r="R404" s="125"/>
      <c r="S404" s="173"/>
    </row>
    <row r="405" spans="1:19" ht="29.25" customHeight="1">
      <c r="A405" s="118">
        <v>404</v>
      </c>
      <c r="B405" s="119" t="s">
        <v>2614</v>
      </c>
      <c r="C405" s="119"/>
      <c r="D405" s="119"/>
      <c r="E405" s="120">
        <f>2012-1936</f>
        <v>76</v>
      </c>
      <c r="F405" s="121">
        <v>13249</v>
      </c>
      <c r="G405" s="122">
        <v>1247894</v>
      </c>
      <c r="H405" s="119"/>
      <c r="I405" s="120" t="s">
        <v>2615</v>
      </c>
      <c r="J405" s="119" t="s">
        <v>2616</v>
      </c>
      <c r="K405" s="119" t="s">
        <v>2617</v>
      </c>
      <c r="L405" s="119" t="s">
        <v>2618</v>
      </c>
      <c r="M405" s="131" t="s">
        <v>3587</v>
      </c>
      <c r="N405" s="119" t="s">
        <v>2619</v>
      </c>
      <c r="O405" s="120" t="s">
        <v>2620</v>
      </c>
      <c r="P405" s="124" t="s">
        <v>6</v>
      </c>
      <c r="Q405" s="125"/>
      <c r="R405" s="125"/>
      <c r="S405" s="173"/>
    </row>
    <row r="406" spans="1:19" ht="29.25" customHeight="1">
      <c r="A406" s="185">
        <v>405</v>
      </c>
      <c r="B406" s="186" t="s">
        <v>2621</v>
      </c>
      <c r="C406" s="186"/>
      <c r="D406" s="186" t="s">
        <v>2622</v>
      </c>
      <c r="E406" s="187">
        <f>2012-1947</f>
        <v>65</v>
      </c>
      <c r="F406" s="188">
        <v>17466</v>
      </c>
      <c r="G406" s="189">
        <v>1822901</v>
      </c>
      <c r="H406" s="186"/>
      <c r="I406" s="187" t="s">
        <v>2623</v>
      </c>
      <c r="J406" s="186" t="s">
        <v>2624</v>
      </c>
      <c r="K406" s="186" t="s">
        <v>2625</v>
      </c>
      <c r="L406" s="186" t="s">
        <v>2618</v>
      </c>
      <c r="M406" s="131" t="s">
        <v>3587</v>
      </c>
      <c r="N406" s="186" t="s">
        <v>2626</v>
      </c>
      <c r="O406" s="187" t="s">
        <v>2627</v>
      </c>
      <c r="P406" s="191" t="s">
        <v>17661</v>
      </c>
      <c r="Q406" s="192"/>
      <c r="R406" s="192"/>
      <c r="S406" s="138"/>
    </row>
    <row r="407" spans="1:19" ht="29.25" customHeight="1">
      <c r="A407" s="118">
        <v>406</v>
      </c>
      <c r="B407" s="119" t="s">
        <v>2628</v>
      </c>
      <c r="C407" s="119"/>
      <c r="D407" s="119" t="s">
        <v>2629</v>
      </c>
      <c r="E407" s="120">
        <f>2012-1939</f>
        <v>73</v>
      </c>
      <c r="F407" s="121">
        <v>14462</v>
      </c>
      <c r="G407" s="122">
        <v>2173126</v>
      </c>
      <c r="H407" s="119"/>
      <c r="I407" s="120" t="s">
        <v>2630</v>
      </c>
      <c r="J407" s="119" t="s">
        <v>2631</v>
      </c>
      <c r="K407" s="119" t="s">
        <v>2632</v>
      </c>
      <c r="L407" s="119" t="s">
        <v>2618</v>
      </c>
      <c r="M407" s="131" t="s">
        <v>3587</v>
      </c>
      <c r="N407" s="119" t="s">
        <v>2626</v>
      </c>
      <c r="O407" s="120" t="s">
        <v>2627</v>
      </c>
      <c r="P407" s="124" t="s">
        <v>6</v>
      </c>
      <c r="Q407" s="125"/>
      <c r="R407" s="125"/>
      <c r="S407" s="173"/>
    </row>
    <row r="408" spans="1:19" ht="29.25" customHeight="1">
      <c r="A408" s="118">
        <v>407</v>
      </c>
      <c r="B408" s="119" t="s">
        <v>2633</v>
      </c>
      <c r="C408" s="119"/>
      <c r="D408" s="119" t="s">
        <v>2634</v>
      </c>
      <c r="E408" s="120">
        <f>2012-1942</f>
        <v>70</v>
      </c>
      <c r="F408" s="121">
        <v>15593</v>
      </c>
      <c r="G408" s="135">
        <v>5188914</v>
      </c>
      <c r="H408" s="119"/>
      <c r="I408" s="120" t="s">
        <v>2635</v>
      </c>
      <c r="J408" s="119" t="s">
        <v>2636</v>
      </c>
      <c r="K408" s="119" t="s">
        <v>2637</v>
      </c>
      <c r="L408" s="119" t="s">
        <v>2618</v>
      </c>
      <c r="M408" s="131" t="s">
        <v>3587</v>
      </c>
      <c r="N408" s="119" t="s">
        <v>2638</v>
      </c>
      <c r="O408" s="120" t="s">
        <v>2639</v>
      </c>
      <c r="P408" s="124" t="s">
        <v>6</v>
      </c>
      <c r="Q408" s="125"/>
      <c r="R408" s="125"/>
      <c r="S408" s="173"/>
    </row>
    <row r="409" spans="1:19" ht="29.25" customHeight="1">
      <c r="A409" s="118">
        <v>408</v>
      </c>
      <c r="B409" s="119" t="s">
        <v>2640</v>
      </c>
      <c r="C409" s="119"/>
      <c r="D409" s="119"/>
      <c r="E409" s="120">
        <f>2012-1941</f>
        <v>71</v>
      </c>
      <c r="F409" s="121">
        <v>15154</v>
      </c>
      <c r="G409" s="122">
        <v>6602318</v>
      </c>
      <c r="H409" s="119"/>
      <c r="I409" s="120" t="s">
        <v>2641</v>
      </c>
      <c r="J409" s="119" t="s">
        <v>2642</v>
      </c>
      <c r="K409" s="119" t="s">
        <v>2643</v>
      </c>
      <c r="L409" s="119" t="s">
        <v>2618</v>
      </c>
      <c r="M409" s="131" t="s">
        <v>3587</v>
      </c>
      <c r="N409" s="119" t="s">
        <v>2644</v>
      </c>
      <c r="O409" s="120" t="s">
        <v>2641</v>
      </c>
      <c r="P409" s="124" t="s">
        <v>6</v>
      </c>
      <c r="Q409" s="125"/>
      <c r="R409" s="125"/>
      <c r="S409" s="173"/>
    </row>
    <row r="410" spans="1:19" ht="29.25" customHeight="1">
      <c r="A410" s="118">
        <v>409</v>
      </c>
      <c r="B410" s="119" t="s">
        <v>2645</v>
      </c>
      <c r="C410" s="119"/>
      <c r="D410" s="119"/>
      <c r="E410" s="120">
        <f>2012-1936</f>
        <v>76</v>
      </c>
      <c r="F410" s="121">
        <v>13359</v>
      </c>
      <c r="G410" s="122">
        <v>367787</v>
      </c>
      <c r="H410" s="119"/>
      <c r="I410" s="120" t="s">
        <v>2646</v>
      </c>
      <c r="J410" s="119" t="s">
        <v>2647</v>
      </c>
      <c r="K410" s="119" t="s">
        <v>2648</v>
      </c>
      <c r="L410" s="119" t="s">
        <v>2649</v>
      </c>
      <c r="M410" s="131" t="s">
        <v>3587</v>
      </c>
      <c r="N410" s="119" t="s">
        <v>2650</v>
      </c>
      <c r="O410" s="120" t="s">
        <v>2651</v>
      </c>
      <c r="P410" s="124" t="s">
        <v>6</v>
      </c>
      <c r="Q410" s="125"/>
      <c r="R410" s="125"/>
      <c r="S410" s="173"/>
    </row>
    <row r="411" spans="1:19" ht="29.25" customHeight="1">
      <c r="A411" s="118">
        <v>410</v>
      </c>
      <c r="B411" s="119" t="s">
        <v>2652</v>
      </c>
      <c r="C411" s="119"/>
      <c r="D411" s="119"/>
      <c r="E411" s="120">
        <f>2012-1940</f>
        <v>72</v>
      </c>
      <c r="F411" s="121">
        <v>14799</v>
      </c>
      <c r="G411" s="122">
        <v>2131783</v>
      </c>
      <c r="H411" s="119"/>
      <c r="I411" s="120"/>
      <c r="J411" s="119" t="s">
        <v>2647</v>
      </c>
      <c r="K411" s="119" t="s">
        <v>2653</v>
      </c>
      <c r="L411" s="119" t="s">
        <v>2649</v>
      </c>
      <c r="M411" s="131" t="s">
        <v>3587</v>
      </c>
      <c r="N411" s="119" t="s">
        <v>2650</v>
      </c>
      <c r="O411" s="120" t="s">
        <v>2651</v>
      </c>
      <c r="P411" s="124" t="s">
        <v>6</v>
      </c>
      <c r="Q411" s="125"/>
      <c r="R411" s="125"/>
      <c r="S411" s="173"/>
    </row>
    <row r="412" spans="1:19" ht="29.25" customHeight="1">
      <c r="A412" s="118">
        <v>411</v>
      </c>
      <c r="B412" s="119" t="s">
        <v>2654</v>
      </c>
      <c r="C412" s="119"/>
      <c r="D412" s="119" t="s">
        <v>2655</v>
      </c>
      <c r="E412" s="120">
        <f>2012-1930</f>
        <v>82</v>
      </c>
      <c r="F412" s="121">
        <v>11005</v>
      </c>
      <c r="G412" s="122">
        <v>6167195</v>
      </c>
      <c r="H412" s="119"/>
      <c r="I412" s="120"/>
      <c r="J412" s="119" t="s">
        <v>2647</v>
      </c>
      <c r="K412" s="119" t="s">
        <v>2656</v>
      </c>
      <c r="L412" s="119" t="s">
        <v>2657</v>
      </c>
      <c r="M412" s="131" t="s">
        <v>3587</v>
      </c>
      <c r="N412" s="119" t="s">
        <v>2658</v>
      </c>
      <c r="O412" s="120" t="s">
        <v>2659</v>
      </c>
      <c r="P412" s="124" t="s">
        <v>6</v>
      </c>
      <c r="Q412" s="125"/>
      <c r="R412" s="125"/>
      <c r="S412" s="173"/>
    </row>
    <row r="413" spans="1:19" ht="29.25" customHeight="1">
      <c r="A413" s="118">
        <v>412</v>
      </c>
      <c r="B413" s="119" t="s">
        <v>2660</v>
      </c>
      <c r="C413" s="119"/>
      <c r="D413" s="119" t="s">
        <v>526</v>
      </c>
      <c r="E413" s="120">
        <f>2012-1937</f>
        <v>75</v>
      </c>
      <c r="F413" s="121">
        <v>13551</v>
      </c>
      <c r="G413" s="135">
        <v>2505837</v>
      </c>
      <c r="H413" s="119"/>
      <c r="I413" s="120" t="s">
        <v>2661</v>
      </c>
      <c r="J413" s="119" t="s">
        <v>2662</v>
      </c>
      <c r="K413" s="119" t="s">
        <v>2663</v>
      </c>
      <c r="L413" s="119" t="s">
        <v>2664</v>
      </c>
      <c r="M413" s="131" t="s">
        <v>3587</v>
      </c>
      <c r="N413" s="119"/>
      <c r="O413" s="120"/>
      <c r="P413" s="124" t="s">
        <v>6</v>
      </c>
      <c r="Q413" s="125"/>
      <c r="R413" s="125"/>
      <c r="S413" s="173"/>
    </row>
    <row r="414" spans="1:19" ht="29.25" customHeight="1">
      <c r="A414" s="118">
        <v>413</v>
      </c>
      <c r="B414" s="119" t="s">
        <v>2665</v>
      </c>
      <c r="C414" s="119"/>
      <c r="D414" s="119" t="s">
        <v>2666</v>
      </c>
      <c r="E414" s="120">
        <f>2012-1930</f>
        <v>82</v>
      </c>
      <c r="F414" s="121">
        <v>11207</v>
      </c>
      <c r="G414" s="122">
        <v>2116498</v>
      </c>
      <c r="H414" s="119"/>
      <c r="I414" s="120">
        <v>981912409</v>
      </c>
      <c r="J414" s="119" t="s">
        <v>2667</v>
      </c>
      <c r="K414" s="119" t="s">
        <v>2668</v>
      </c>
      <c r="L414" s="119" t="s">
        <v>2669</v>
      </c>
      <c r="M414" s="131" t="s">
        <v>3587</v>
      </c>
      <c r="N414" s="119"/>
      <c r="O414" s="120"/>
      <c r="P414" s="124" t="s">
        <v>6</v>
      </c>
      <c r="Q414" s="125"/>
      <c r="R414" s="125"/>
      <c r="S414" s="173"/>
    </row>
    <row r="415" spans="1:19" ht="29.25" customHeight="1">
      <c r="A415" s="118">
        <v>414</v>
      </c>
      <c r="B415" s="119" t="s">
        <v>2670</v>
      </c>
      <c r="C415" s="119"/>
      <c r="D415" s="119" t="s">
        <v>2671</v>
      </c>
      <c r="E415" s="120">
        <f>2012-1922</f>
        <v>90</v>
      </c>
      <c r="F415" s="121">
        <v>8096</v>
      </c>
      <c r="G415" s="122">
        <v>2947103</v>
      </c>
      <c r="H415" s="119"/>
      <c r="I415" s="120"/>
      <c r="J415" s="119" t="s">
        <v>2669</v>
      </c>
      <c r="K415" s="119" t="s">
        <v>2672</v>
      </c>
      <c r="L415" s="119" t="s">
        <v>2669</v>
      </c>
      <c r="M415" s="131" t="s">
        <v>3587</v>
      </c>
      <c r="N415" s="119" t="s">
        <v>2035</v>
      </c>
      <c r="O415" s="120" t="s">
        <v>2673</v>
      </c>
      <c r="P415" s="124" t="s">
        <v>6</v>
      </c>
      <c r="Q415" s="125"/>
      <c r="R415" s="125"/>
      <c r="S415" s="173"/>
    </row>
    <row r="416" spans="1:19" ht="29.25" customHeight="1">
      <c r="A416" s="118">
        <v>415</v>
      </c>
      <c r="B416" s="119" t="s">
        <v>2674</v>
      </c>
      <c r="C416" s="137"/>
      <c r="D416" s="119"/>
      <c r="E416" s="120">
        <f>2012-1943</f>
        <v>69</v>
      </c>
      <c r="F416" s="121">
        <v>15813</v>
      </c>
      <c r="G416" s="122">
        <v>3274168</v>
      </c>
      <c r="H416" s="137">
        <v>3274162</v>
      </c>
      <c r="I416" s="120"/>
      <c r="J416" s="119" t="s">
        <v>2669</v>
      </c>
      <c r="K416" s="119" t="s">
        <v>2672</v>
      </c>
      <c r="L416" s="119" t="s">
        <v>2669</v>
      </c>
      <c r="M416" s="131" t="s">
        <v>3587</v>
      </c>
      <c r="N416" s="119" t="s">
        <v>2035</v>
      </c>
      <c r="O416" s="120" t="s">
        <v>2673</v>
      </c>
      <c r="P416" s="124" t="s">
        <v>6</v>
      </c>
      <c r="Q416" s="125"/>
      <c r="R416" s="125"/>
      <c r="S416" s="173"/>
    </row>
    <row r="417" spans="1:19" ht="29.25" customHeight="1">
      <c r="A417" s="118">
        <v>416</v>
      </c>
      <c r="B417" s="119" t="s">
        <v>2675</v>
      </c>
      <c r="C417" s="119"/>
      <c r="D417" s="119" t="s">
        <v>2676</v>
      </c>
      <c r="E417" s="120">
        <f>2012-1941</f>
        <v>71</v>
      </c>
      <c r="F417" s="121">
        <v>15084</v>
      </c>
      <c r="G417" s="122">
        <v>4433272</v>
      </c>
      <c r="H417" s="119"/>
      <c r="I417" s="120">
        <v>982997510</v>
      </c>
      <c r="J417" s="119" t="s">
        <v>2677</v>
      </c>
      <c r="K417" s="119" t="s">
        <v>2678</v>
      </c>
      <c r="L417" s="119" t="s">
        <v>2679</v>
      </c>
      <c r="M417" s="131" t="s">
        <v>3587</v>
      </c>
      <c r="N417" s="119" t="s">
        <v>2680</v>
      </c>
      <c r="O417" s="120">
        <v>972282982</v>
      </c>
      <c r="P417" s="124" t="s">
        <v>6</v>
      </c>
      <c r="Q417" s="125"/>
      <c r="R417" s="125"/>
      <c r="S417" s="173"/>
    </row>
    <row r="418" spans="1:19" ht="29.25" customHeight="1">
      <c r="A418" s="118">
        <v>417</v>
      </c>
      <c r="B418" s="119" t="s">
        <v>2681</v>
      </c>
      <c r="C418" s="119"/>
      <c r="D418" s="119" t="s">
        <v>2682</v>
      </c>
      <c r="E418" s="120">
        <f>2012-1942</f>
        <v>70</v>
      </c>
      <c r="F418" s="121">
        <v>15539</v>
      </c>
      <c r="G418" s="122">
        <v>1018772</v>
      </c>
      <c r="H418" s="119"/>
      <c r="I418" s="120">
        <v>981314919</v>
      </c>
      <c r="J418" s="119" t="s">
        <v>2683</v>
      </c>
      <c r="K418" s="119" t="s">
        <v>2684</v>
      </c>
      <c r="L418" s="119" t="s">
        <v>2685</v>
      </c>
      <c r="M418" s="131" t="s">
        <v>3587</v>
      </c>
      <c r="N418" s="119" t="s">
        <v>2686</v>
      </c>
      <c r="O418" s="120">
        <v>981600199</v>
      </c>
      <c r="P418" s="124" t="s">
        <v>6</v>
      </c>
      <c r="Q418" s="125"/>
      <c r="R418" s="125"/>
      <c r="S418" s="173"/>
    </row>
    <row r="419" spans="1:19" ht="29.25" customHeight="1">
      <c r="A419" s="118">
        <v>418</v>
      </c>
      <c r="B419" s="119" t="s">
        <v>2687</v>
      </c>
      <c r="C419" s="119"/>
      <c r="D419" s="119" t="s">
        <v>80</v>
      </c>
      <c r="E419" s="120">
        <f>2012-1945</f>
        <v>67</v>
      </c>
      <c r="F419" s="121">
        <v>16519</v>
      </c>
      <c r="G419" s="122">
        <v>2469935</v>
      </c>
      <c r="H419" s="119"/>
      <c r="I419" s="120">
        <v>981314919</v>
      </c>
      <c r="J419" s="119" t="s">
        <v>2683</v>
      </c>
      <c r="K419" s="119" t="s">
        <v>2684</v>
      </c>
      <c r="L419" s="119" t="s">
        <v>2685</v>
      </c>
      <c r="M419" s="131" t="s">
        <v>3587</v>
      </c>
      <c r="N419" s="119" t="s">
        <v>2686</v>
      </c>
      <c r="O419" s="120">
        <v>981600199</v>
      </c>
      <c r="P419" s="124" t="s">
        <v>6</v>
      </c>
      <c r="Q419" s="125"/>
      <c r="R419" s="125"/>
      <c r="S419" s="173"/>
    </row>
    <row r="420" spans="1:19" ht="29.25" customHeight="1">
      <c r="A420" s="118">
        <v>419</v>
      </c>
      <c r="B420" s="119" t="s">
        <v>2688</v>
      </c>
      <c r="C420" s="119"/>
      <c r="D420" s="119" t="s">
        <v>590</v>
      </c>
      <c r="E420" s="120">
        <f>2012-1947</f>
        <v>65</v>
      </c>
      <c r="F420" s="121">
        <v>17188</v>
      </c>
      <c r="G420" s="122">
        <v>3335343</v>
      </c>
      <c r="H420" s="119"/>
      <c r="I420" s="120">
        <v>981486531</v>
      </c>
      <c r="J420" s="119" t="s">
        <v>2683</v>
      </c>
      <c r="K420" s="119" t="s">
        <v>2684</v>
      </c>
      <c r="L420" s="119" t="s">
        <v>2685</v>
      </c>
      <c r="M420" s="131" t="s">
        <v>3587</v>
      </c>
      <c r="N420" s="119" t="s">
        <v>2689</v>
      </c>
      <c r="O420" s="120">
        <v>981486531</v>
      </c>
      <c r="P420" s="124" t="s">
        <v>6</v>
      </c>
      <c r="Q420" s="125"/>
      <c r="R420" s="125"/>
      <c r="S420" s="173"/>
    </row>
    <row r="421" spans="1:19" ht="29.25" customHeight="1">
      <c r="A421" s="195">
        <v>420</v>
      </c>
      <c r="B421" s="127" t="s">
        <v>2690</v>
      </c>
      <c r="C421" s="127"/>
      <c r="D421" s="127"/>
      <c r="E421" s="128">
        <f>2012-1941</f>
        <v>71</v>
      </c>
      <c r="F421" s="129">
        <v>15247</v>
      </c>
      <c r="G421" s="136">
        <v>3339432</v>
      </c>
      <c r="H421" s="127"/>
      <c r="I421" s="128" t="s">
        <v>2691</v>
      </c>
      <c r="J421" s="127" t="s">
        <v>2692</v>
      </c>
      <c r="K421" s="127" t="s">
        <v>2693</v>
      </c>
      <c r="L421" s="127" t="s">
        <v>608</v>
      </c>
      <c r="M421" s="131" t="s">
        <v>3587</v>
      </c>
      <c r="N421" s="127" t="s">
        <v>2694</v>
      </c>
      <c r="O421" s="128" t="s">
        <v>2695</v>
      </c>
      <c r="P421" s="132" t="s">
        <v>5</v>
      </c>
      <c r="Q421" s="133" t="s">
        <v>601</v>
      </c>
      <c r="R421" s="133" t="s">
        <v>601</v>
      </c>
      <c r="S421" s="126"/>
    </row>
    <row r="422" spans="1:19" ht="29.25" customHeight="1">
      <c r="A422" s="118">
        <v>421</v>
      </c>
      <c r="B422" s="119" t="s">
        <v>2696</v>
      </c>
      <c r="C422" s="119"/>
      <c r="D422" s="119" t="s">
        <v>388</v>
      </c>
      <c r="E422" s="120">
        <f>2012-1947</f>
        <v>65</v>
      </c>
      <c r="F422" s="121">
        <v>17406</v>
      </c>
      <c r="G422" s="122">
        <v>443256</v>
      </c>
      <c r="H422" s="119"/>
      <c r="I422" s="120">
        <v>982107711</v>
      </c>
      <c r="J422" s="119" t="s">
        <v>2697</v>
      </c>
      <c r="K422" s="119" t="s">
        <v>2698</v>
      </c>
      <c r="L422" s="119" t="s">
        <v>2699</v>
      </c>
      <c r="M422" s="131" t="s">
        <v>3587</v>
      </c>
      <c r="N422" s="119"/>
      <c r="O422" s="120">
        <v>981375835</v>
      </c>
      <c r="P422" s="124" t="s">
        <v>6</v>
      </c>
      <c r="Q422" s="125"/>
      <c r="R422" s="125"/>
      <c r="S422" s="173"/>
    </row>
    <row r="423" spans="1:19" ht="29.25" customHeight="1">
      <c r="A423" s="118">
        <v>422</v>
      </c>
      <c r="B423" s="119" t="s">
        <v>2700</v>
      </c>
      <c r="C423" s="119"/>
      <c r="D423" s="119" t="s">
        <v>2701</v>
      </c>
      <c r="E423" s="120">
        <f>2012-1945</f>
        <v>67</v>
      </c>
      <c r="F423" s="121">
        <v>16504</v>
      </c>
      <c r="G423" s="122">
        <v>1719403</v>
      </c>
      <c r="H423" s="119"/>
      <c r="I423" s="120">
        <v>971319440</v>
      </c>
      <c r="J423" s="119" t="s">
        <v>2702</v>
      </c>
      <c r="K423" s="119" t="s">
        <v>2703</v>
      </c>
      <c r="L423" s="119" t="s">
        <v>2704</v>
      </c>
      <c r="M423" s="131" t="s">
        <v>3587</v>
      </c>
      <c r="N423" s="119"/>
      <c r="O423" s="120"/>
      <c r="P423" s="124" t="s">
        <v>6</v>
      </c>
      <c r="Q423" s="125"/>
      <c r="R423" s="125"/>
      <c r="S423" s="173"/>
    </row>
    <row r="424" spans="1:19" ht="29.25" customHeight="1">
      <c r="A424" s="118">
        <v>423</v>
      </c>
      <c r="B424" s="119" t="s">
        <v>2705</v>
      </c>
      <c r="C424" s="119"/>
      <c r="D424" s="119"/>
      <c r="E424" s="120">
        <f>2012-1932</f>
        <v>80</v>
      </c>
      <c r="F424" s="121">
        <v>11905</v>
      </c>
      <c r="G424" s="122">
        <v>637123</v>
      </c>
      <c r="H424" s="119"/>
      <c r="I424" s="120">
        <v>982635465</v>
      </c>
      <c r="J424" s="119" t="s">
        <v>2706</v>
      </c>
      <c r="K424" s="119" t="s">
        <v>2707</v>
      </c>
      <c r="L424" s="119" t="s">
        <v>2706</v>
      </c>
      <c r="M424" s="131" t="s">
        <v>3587</v>
      </c>
      <c r="N424" s="119" t="s">
        <v>2708</v>
      </c>
      <c r="O424" s="120">
        <v>982895393</v>
      </c>
      <c r="P424" s="124" t="s">
        <v>6</v>
      </c>
      <c r="Q424" s="125"/>
      <c r="R424" s="125"/>
      <c r="S424" s="173"/>
    </row>
    <row r="425" spans="1:19" ht="29.25" customHeight="1">
      <c r="A425" s="118">
        <v>424</v>
      </c>
      <c r="B425" s="119" t="s">
        <v>2709</v>
      </c>
      <c r="C425" s="119"/>
      <c r="D425" s="119" t="s">
        <v>554</v>
      </c>
      <c r="E425" s="120">
        <v>84</v>
      </c>
      <c r="F425" s="121">
        <v>10406</v>
      </c>
      <c r="G425" s="135">
        <v>94141</v>
      </c>
      <c r="H425" s="119"/>
      <c r="I425" s="120"/>
      <c r="J425" s="119" t="s">
        <v>2710</v>
      </c>
      <c r="K425" s="119" t="s">
        <v>2711</v>
      </c>
      <c r="L425" s="119" t="s">
        <v>2712</v>
      </c>
      <c r="M425" s="131" t="s">
        <v>3587</v>
      </c>
      <c r="N425" s="119" t="s">
        <v>2713</v>
      </c>
      <c r="O425" s="120" t="s">
        <v>2714</v>
      </c>
      <c r="P425" s="124" t="s">
        <v>6</v>
      </c>
      <c r="Q425" s="125"/>
      <c r="R425" s="125"/>
      <c r="S425" s="173"/>
    </row>
    <row r="426" spans="1:19" ht="29.25" customHeight="1">
      <c r="A426" s="118">
        <v>425</v>
      </c>
      <c r="B426" s="119" t="s">
        <v>2715</v>
      </c>
      <c r="C426" s="119"/>
      <c r="D426" s="119"/>
      <c r="E426" s="120">
        <f>2012-1932</f>
        <v>80</v>
      </c>
      <c r="F426" s="121">
        <v>11785</v>
      </c>
      <c r="G426" s="135">
        <v>123979</v>
      </c>
      <c r="H426" s="119"/>
      <c r="I426" s="120" t="s">
        <v>2716</v>
      </c>
      <c r="J426" s="119" t="s">
        <v>2717</v>
      </c>
      <c r="K426" s="119" t="s">
        <v>2718</v>
      </c>
      <c r="L426" s="119" t="s">
        <v>2712</v>
      </c>
      <c r="M426" s="131" t="s">
        <v>3587</v>
      </c>
      <c r="N426" s="119"/>
      <c r="O426" s="120"/>
      <c r="P426" s="124" t="s">
        <v>6</v>
      </c>
      <c r="Q426" s="125"/>
      <c r="R426" s="125"/>
      <c r="S426" s="173"/>
    </row>
    <row r="427" spans="1:19" ht="29.25" customHeight="1">
      <c r="A427" s="118">
        <v>426</v>
      </c>
      <c r="B427" s="119" t="s">
        <v>2719</v>
      </c>
      <c r="C427" s="119"/>
      <c r="D427" s="119"/>
      <c r="E427" s="120">
        <f>2012-1930</f>
        <v>82</v>
      </c>
      <c r="F427" s="121">
        <v>11026</v>
      </c>
      <c r="G427" s="122">
        <v>143220</v>
      </c>
      <c r="H427" s="119"/>
      <c r="I427" s="120">
        <v>21647463</v>
      </c>
      <c r="J427" s="119" t="s">
        <v>2720</v>
      </c>
      <c r="K427" s="119" t="s">
        <v>2721</v>
      </c>
      <c r="L427" s="119" t="s">
        <v>2712</v>
      </c>
      <c r="M427" s="131" t="s">
        <v>3587</v>
      </c>
      <c r="N427" s="119" t="s">
        <v>2722</v>
      </c>
      <c r="O427" s="120">
        <v>21647463</v>
      </c>
      <c r="P427" s="124" t="s">
        <v>6</v>
      </c>
      <c r="Q427" s="125"/>
      <c r="R427" s="125"/>
      <c r="S427" s="173"/>
    </row>
    <row r="428" spans="1:19" ht="29.25" customHeight="1">
      <c r="A428" s="118">
        <v>427</v>
      </c>
      <c r="B428" s="119" t="s">
        <v>2723</v>
      </c>
      <c r="C428" s="119"/>
      <c r="D428" s="119" t="s">
        <v>2724</v>
      </c>
      <c r="E428" s="120">
        <f>2012-1930</f>
        <v>82</v>
      </c>
      <c r="F428" s="121">
        <v>11284</v>
      </c>
      <c r="G428" s="122">
        <v>144231</v>
      </c>
      <c r="H428" s="119"/>
      <c r="I428" s="120">
        <v>982408189</v>
      </c>
      <c r="J428" s="119" t="s">
        <v>2725</v>
      </c>
      <c r="K428" s="119" t="s">
        <v>2726</v>
      </c>
      <c r="L428" s="119" t="s">
        <v>2712</v>
      </c>
      <c r="M428" s="131" t="s">
        <v>3587</v>
      </c>
      <c r="N428" s="119" t="s">
        <v>2727</v>
      </c>
      <c r="O428" s="120">
        <v>982814417</v>
      </c>
      <c r="P428" s="124" t="s">
        <v>6</v>
      </c>
      <c r="Q428" s="125"/>
      <c r="R428" s="125"/>
      <c r="S428" s="173"/>
    </row>
    <row r="429" spans="1:19" ht="29.25" customHeight="1">
      <c r="A429" s="118">
        <v>428</v>
      </c>
      <c r="B429" s="119" t="s">
        <v>2728</v>
      </c>
      <c r="C429" s="119"/>
      <c r="D429" s="119"/>
      <c r="E429" s="120">
        <f>2012-1931</f>
        <v>81</v>
      </c>
      <c r="F429" s="121">
        <v>11575</v>
      </c>
      <c r="G429" s="122">
        <v>148473</v>
      </c>
      <c r="H429" s="119"/>
      <c r="I429" s="120"/>
      <c r="J429" s="119" t="s">
        <v>2729</v>
      </c>
      <c r="K429" s="119" t="s">
        <v>1218</v>
      </c>
      <c r="L429" s="119" t="s">
        <v>2712</v>
      </c>
      <c r="M429" s="131" t="s">
        <v>3587</v>
      </c>
      <c r="N429" s="119"/>
      <c r="O429" s="120"/>
      <c r="P429" s="124" t="s">
        <v>6</v>
      </c>
      <c r="Q429" s="125"/>
      <c r="R429" s="125"/>
      <c r="S429" s="173"/>
    </row>
    <row r="430" spans="1:19" ht="29.25" customHeight="1">
      <c r="A430" s="118">
        <v>429</v>
      </c>
      <c r="B430" s="119" t="s">
        <v>2730</v>
      </c>
      <c r="C430" s="119"/>
      <c r="D430" s="119"/>
      <c r="E430" s="120">
        <f>2012-1929</f>
        <v>83</v>
      </c>
      <c r="F430" s="121">
        <v>10660</v>
      </c>
      <c r="G430" s="122">
        <v>181680</v>
      </c>
      <c r="H430" s="119"/>
      <c r="I430" s="120">
        <v>981690158</v>
      </c>
      <c r="J430" s="119" t="s">
        <v>2731</v>
      </c>
      <c r="K430" s="119" t="s">
        <v>2732</v>
      </c>
      <c r="L430" s="119" t="s">
        <v>2712</v>
      </c>
      <c r="M430" s="131" t="s">
        <v>3587</v>
      </c>
      <c r="N430" s="119" t="s">
        <v>2733</v>
      </c>
      <c r="O430" s="120">
        <v>981690158</v>
      </c>
      <c r="P430" s="124" t="s">
        <v>6</v>
      </c>
      <c r="Q430" s="125"/>
      <c r="R430" s="125"/>
      <c r="S430" s="173"/>
    </row>
    <row r="431" spans="1:19" ht="29.25" customHeight="1">
      <c r="A431" s="195">
        <v>430</v>
      </c>
      <c r="B431" s="127" t="s">
        <v>2734</v>
      </c>
      <c r="C431" s="127"/>
      <c r="D431" s="127" t="s">
        <v>2735</v>
      </c>
      <c r="E431" s="128">
        <f>2012-1923</f>
        <v>89</v>
      </c>
      <c r="F431" s="129">
        <v>8550</v>
      </c>
      <c r="G431" s="130">
        <v>191457</v>
      </c>
      <c r="H431" s="127"/>
      <c r="I431" s="128"/>
      <c r="J431" s="127" t="s">
        <v>2736</v>
      </c>
      <c r="K431" s="127" t="s">
        <v>2737</v>
      </c>
      <c r="L431" s="127" t="s">
        <v>2712</v>
      </c>
      <c r="M431" s="131" t="s">
        <v>3587</v>
      </c>
      <c r="N431" s="127"/>
      <c r="O431" s="128"/>
      <c r="P431" s="132" t="s">
        <v>5</v>
      </c>
      <c r="Q431" s="133" t="s">
        <v>82</v>
      </c>
      <c r="R431" s="133" t="s">
        <v>607</v>
      </c>
      <c r="S431" s="126"/>
    </row>
    <row r="432" spans="1:19" ht="29.25" customHeight="1">
      <c r="A432" s="118">
        <v>431</v>
      </c>
      <c r="B432" s="119" t="s">
        <v>2738</v>
      </c>
      <c r="C432" s="137"/>
      <c r="D432" s="119" t="s">
        <v>383</v>
      </c>
      <c r="E432" s="120">
        <f>2012-1934</f>
        <v>78</v>
      </c>
      <c r="F432" s="121">
        <v>12537</v>
      </c>
      <c r="G432" s="122">
        <v>191825</v>
      </c>
      <c r="H432" s="137">
        <v>191824</v>
      </c>
      <c r="I432" s="120"/>
      <c r="J432" s="119" t="s">
        <v>2739</v>
      </c>
      <c r="K432" s="119" t="s">
        <v>2740</v>
      </c>
      <c r="L432" s="119" t="s">
        <v>2712</v>
      </c>
      <c r="M432" s="131" t="s">
        <v>3587</v>
      </c>
      <c r="N432" s="119" t="s">
        <v>2741</v>
      </c>
      <c r="O432" s="120"/>
      <c r="P432" s="124" t="s">
        <v>6</v>
      </c>
      <c r="Q432" s="125"/>
      <c r="R432" s="125"/>
      <c r="S432" s="173"/>
    </row>
    <row r="433" spans="1:19" ht="29.25" customHeight="1">
      <c r="A433" s="118">
        <v>432</v>
      </c>
      <c r="B433" s="119" t="s">
        <v>2742</v>
      </c>
      <c r="C433" s="119"/>
      <c r="D433" s="119"/>
      <c r="E433" s="120">
        <f>2012-1931</f>
        <v>81</v>
      </c>
      <c r="F433" s="121">
        <v>11641</v>
      </c>
      <c r="G433" s="122">
        <v>244210</v>
      </c>
      <c r="H433" s="119"/>
      <c r="I433" s="120"/>
      <c r="J433" s="119" t="s">
        <v>2743</v>
      </c>
      <c r="K433" s="119" t="s">
        <v>2744</v>
      </c>
      <c r="L433" s="119" t="s">
        <v>2712</v>
      </c>
      <c r="M433" s="131" t="s">
        <v>3587</v>
      </c>
      <c r="N433" s="119" t="s">
        <v>2745</v>
      </c>
      <c r="O433" s="120" t="s">
        <v>2746</v>
      </c>
      <c r="P433" s="124" t="s">
        <v>6</v>
      </c>
      <c r="Q433" s="125"/>
      <c r="R433" s="125"/>
      <c r="S433" s="173"/>
    </row>
    <row r="434" spans="1:19" ht="29.25" customHeight="1">
      <c r="A434" s="118">
        <v>433</v>
      </c>
      <c r="B434" s="119" t="s">
        <v>2747</v>
      </c>
      <c r="C434" s="119"/>
      <c r="D434" s="119" t="s">
        <v>2748</v>
      </c>
      <c r="E434" s="120">
        <f>2012-1942</f>
        <v>70</v>
      </c>
      <c r="F434" s="121">
        <v>15700</v>
      </c>
      <c r="G434" s="122">
        <v>248458</v>
      </c>
      <c r="H434" s="119"/>
      <c r="I434" s="120" t="s">
        <v>2749</v>
      </c>
      <c r="J434" s="119" t="s">
        <v>2750</v>
      </c>
      <c r="K434" s="119" t="s">
        <v>2751</v>
      </c>
      <c r="L434" s="119" t="s">
        <v>2712</v>
      </c>
      <c r="M434" s="131" t="s">
        <v>3587</v>
      </c>
      <c r="N434" s="119" t="s">
        <v>2752</v>
      </c>
      <c r="O434" s="120" t="s">
        <v>2753</v>
      </c>
      <c r="P434" s="124" t="s">
        <v>6</v>
      </c>
      <c r="Q434" s="125"/>
      <c r="R434" s="125"/>
      <c r="S434" s="173"/>
    </row>
    <row r="435" spans="1:19" ht="29.25" customHeight="1">
      <c r="A435" s="118">
        <v>434</v>
      </c>
      <c r="B435" s="119" t="s">
        <v>2754</v>
      </c>
      <c r="C435" s="119"/>
      <c r="D435" s="119"/>
      <c r="E435" s="120">
        <f>2012-1939</f>
        <v>73</v>
      </c>
      <c r="F435" s="121">
        <v>14322</v>
      </c>
      <c r="G435" s="122">
        <v>258385</v>
      </c>
      <c r="H435" s="119"/>
      <c r="I435" s="120" t="s">
        <v>2755</v>
      </c>
      <c r="J435" s="119" t="s">
        <v>2756</v>
      </c>
      <c r="K435" s="119" t="s">
        <v>2757</v>
      </c>
      <c r="L435" s="119" t="s">
        <v>2712</v>
      </c>
      <c r="M435" s="131" t="s">
        <v>3587</v>
      </c>
      <c r="N435" s="119"/>
      <c r="O435" s="120"/>
      <c r="P435" s="124" t="s">
        <v>6</v>
      </c>
      <c r="Q435" s="125"/>
      <c r="R435" s="125"/>
      <c r="S435" s="173"/>
    </row>
    <row r="436" spans="1:19" ht="29.25" customHeight="1">
      <c r="A436" s="118">
        <v>435</v>
      </c>
      <c r="B436" s="119" t="s">
        <v>2758</v>
      </c>
      <c r="C436" s="119"/>
      <c r="D436" s="119" t="s">
        <v>2759</v>
      </c>
      <c r="E436" s="120">
        <f>2012-1941</f>
        <v>71</v>
      </c>
      <c r="F436" s="121">
        <v>15202</v>
      </c>
      <c r="G436" s="122">
        <v>264778</v>
      </c>
      <c r="H436" s="119"/>
      <c r="I436" s="120" t="s">
        <v>2760</v>
      </c>
      <c r="J436" s="119" t="s">
        <v>2761</v>
      </c>
      <c r="K436" s="119" t="s">
        <v>2762</v>
      </c>
      <c r="L436" s="119" t="s">
        <v>2712</v>
      </c>
      <c r="M436" s="131" t="s">
        <v>3587</v>
      </c>
      <c r="N436" s="119" t="s">
        <v>2763</v>
      </c>
      <c r="O436" s="120" t="s">
        <v>2760</v>
      </c>
      <c r="P436" s="124" t="s">
        <v>6</v>
      </c>
      <c r="Q436" s="125"/>
      <c r="R436" s="125"/>
      <c r="S436" s="173"/>
    </row>
    <row r="437" spans="1:19" ht="29.25" customHeight="1">
      <c r="A437" s="118">
        <v>436</v>
      </c>
      <c r="B437" s="119" t="s">
        <v>2764</v>
      </c>
      <c r="C437" s="119"/>
      <c r="D437" s="119"/>
      <c r="E437" s="120">
        <f>2012-1940</f>
        <v>72</v>
      </c>
      <c r="F437" s="121">
        <v>14935</v>
      </c>
      <c r="G437" s="122">
        <v>287884</v>
      </c>
      <c r="H437" s="119"/>
      <c r="I437" s="120">
        <v>21640767</v>
      </c>
      <c r="J437" s="119" t="s">
        <v>2765</v>
      </c>
      <c r="K437" s="119" t="s">
        <v>2766</v>
      </c>
      <c r="L437" s="119" t="s">
        <v>2712</v>
      </c>
      <c r="M437" s="131" t="s">
        <v>3587</v>
      </c>
      <c r="N437" s="119" t="s">
        <v>509</v>
      </c>
      <c r="O437" s="120">
        <v>21640823</v>
      </c>
      <c r="P437" s="124" t="s">
        <v>6</v>
      </c>
      <c r="Q437" s="125"/>
      <c r="R437" s="125"/>
      <c r="S437" s="173"/>
    </row>
    <row r="438" spans="1:19" ht="29.25" customHeight="1">
      <c r="A438" s="118">
        <v>437</v>
      </c>
      <c r="B438" s="119" t="s">
        <v>2767</v>
      </c>
      <c r="C438" s="119"/>
      <c r="D438" s="119" t="s">
        <v>571</v>
      </c>
      <c r="E438" s="120">
        <f>2012-1937</f>
        <v>75</v>
      </c>
      <c r="F438" s="121">
        <v>13698</v>
      </c>
      <c r="G438" s="135">
        <v>289502</v>
      </c>
      <c r="H438" s="119"/>
      <c r="I438" s="120" t="s">
        <v>2768</v>
      </c>
      <c r="J438" s="119" t="s">
        <v>2769</v>
      </c>
      <c r="K438" s="119" t="s">
        <v>2770</v>
      </c>
      <c r="L438" s="119" t="s">
        <v>2712</v>
      </c>
      <c r="M438" s="131" t="s">
        <v>3587</v>
      </c>
      <c r="N438" s="119" t="s">
        <v>2771</v>
      </c>
      <c r="O438" s="120" t="s">
        <v>2772</v>
      </c>
      <c r="P438" s="124" t="s">
        <v>6</v>
      </c>
      <c r="Q438" s="125"/>
      <c r="R438" s="125"/>
      <c r="S438" s="173"/>
    </row>
    <row r="439" spans="1:19" ht="29.25" customHeight="1">
      <c r="A439" s="118">
        <v>438</v>
      </c>
      <c r="B439" s="119" t="s">
        <v>2773</v>
      </c>
      <c r="C439" s="119"/>
      <c r="D439" s="119" t="s">
        <v>81</v>
      </c>
      <c r="E439" s="120">
        <f>2012-1942</f>
        <v>70</v>
      </c>
      <c r="F439" s="121">
        <v>15348</v>
      </c>
      <c r="G439" s="122">
        <v>289959</v>
      </c>
      <c r="H439" s="119"/>
      <c r="I439" s="120">
        <v>21643099</v>
      </c>
      <c r="J439" s="119" t="s">
        <v>2774</v>
      </c>
      <c r="K439" s="119" t="s">
        <v>2775</v>
      </c>
      <c r="L439" s="119" t="s">
        <v>2712</v>
      </c>
      <c r="M439" s="131" t="s">
        <v>3587</v>
      </c>
      <c r="N439" s="119" t="s">
        <v>2776</v>
      </c>
      <c r="O439" s="120">
        <v>21643099</v>
      </c>
      <c r="P439" s="124" t="s">
        <v>6</v>
      </c>
      <c r="Q439" s="125"/>
      <c r="R439" s="125"/>
      <c r="S439" s="173"/>
    </row>
    <row r="440" spans="1:19" ht="29.25" customHeight="1">
      <c r="A440" s="118">
        <v>439</v>
      </c>
      <c r="B440" s="119" t="s">
        <v>2777</v>
      </c>
      <c r="C440" s="119"/>
      <c r="D440" s="119"/>
      <c r="E440" s="120">
        <f>2012-1936</f>
        <v>76</v>
      </c>
      <c r="F440" s="121">
        <v>13491</v>
      </c>
      <c r="G440" s="122">
        <v>308110</v>
      </c>
      <c r="H440" s="119"/>
      <c r="I440" s="120" t="s">
        <v>2778</v>
      </c>
      <c r="J440" s="119" t="s">
        <v>2779</v>
      </c>
      <c r="K440" s="119" t="s">
        <v>2780</v>
      </c>
      <c r="L440" s="119" t="s">
        <v>2712</v>
      </c>
      <c r="M440" s="131" t="s">
        <v>3587</v>
      </c>
      <c r="N440" s="119"/>
      <c r="O440" s="120"/>
      <c r="P440" s="124" t="s">
        <v>6</v>
      </c>
      <c r="Q440" s="125"/>
      <c r="R440" s="125"/>
      <c r="S440" s="173"/>
    </row>
    <row r="441" spans="1:19" ht="29.25" customHeight="1">
      <c r="A441" s="118">
        <v>440</v>
      </c>
      <c r="B441" s="119" t="s">
        <v>2781</v>
      </c>
      <c r="C441" s="119"/>
      <c r="D441" s="119" t="s">
        <v>2782</v>
      </c>
      <c r="E441" s="120">
        <f>2012-1945</f>
        <v>67</v>
      </c>
      <c r="F441" s="121">
        <v>16549</v>
      </c>
      <c r="G441" s="135">
        <v>330489</v>
      </c>
      <c r="H441" s="119"/>
      <c r="I441" s="120" t="s">
        <v>2716</v>
      </c>
      <c r="J441" s="119" t="s">
        <v>2783</v>
      </c>
      <c r="K441" s="119" t="s">
        <v>2784</v>
      </c>
      <c r="L441" s="119" t="s">
        <v>2712</v>
      </c>
      <c r="M441" s="131" t="s">
        <v>3587</v>
      </c>
      <c r="N441" s="119" t="s">
        <v>2785</v>
      </c>
      <c r="O441" s="120" t="s">
        <v>2786</v>
      </c>
      <c r="P441" s="124" t="s">
        <v>6</v>
      </c>
      <c r="Q441" s="125"/>
      <c r="R441" s="125"/>
      <c r="S441" s="173"/>
    </row>
    <row r="442" spans="1:19" ht="29.25" customHeight="1">
      <c r="A442" s="118">
        <v>441</v>
      </c>
      <c r="B442" s="119" t="s">
        <v>2787</v>
      </c>
      <c r="C442" s="119"/>
      <c r="D442" s="119"/>
      <c r="E442" s="139">
        <f>2012-1928</f>
        <v>84</v>
      </c>
      <c r="F442" s="121">
        <v>10510</v>
      </c>
      <c r="G442" s="135">
        <v>330882</v>
      </c>
      <c r="H442" s="119"/>
      <c r="I442" s="120"/>
      <c r="J442" s="119" t="s">
        <v>2788</v>
      </c>
      <c r="K442" s="119" t="s">
        <v>2789</v>
      </c>
      <c r="L442" s="119" t="s">
        <v>2712</v>
      </c>
      <c r="M442" s="131" t="s">
        <v>3587</v>
      </c>
      <c r="N442" s="119" t="s">
        <v>2790</v>
      </c>
      <c r="O442" s="120"/>
      <c r="P442" s="124" t="s">
        <v>6</v>
      </c>
      <c r="Q442" s="125"/>
      <c r="R442" s="125"/>
      <c r="S442" s="173"/>
    </row>
    <row r="443" spans="1:19" ht="29.25" customHeight="1">
      <c r="A443" s="118">
        <v>442</v>
      </c>
      <c r="B443" s="119" t="s">
        <v>2791</v>
      </c>
      <c r="C443" s="119"/>
      <c r="D443" s="119"/>
      <c r="E443" s="120">
        <f>2012-1944</f>
        <v>68</v>
      </c>
      <c r="F443" s="121">
        <v>16220</v>
      </c>
      <c r="G443" s="122">
        <v>336574</v>
      </c>
      <c r="H443" s="119"/>
      <c r="I443" s="120"/>
      <c r="J443" s="119" t="s">
        <v>2792</v>
      </c>
      <c r="K443" s="119" t="s">
        <v>2793</v>
      </c>
      <c r="L443" s="119" t="s">
        <v>2712</v>
      </c>
      <c r="M443" s="131" t="s">
        <v>3587</v>
      </c>
      <c r="N443" s="119"/>
      <c r="O443" s="120"/>
      <c r="P443" s="124" t="s">
        <v>6</v>
      </c>
      <c r="Q443" s="125"/>
      <c r="R443" s="125"/>
      <c r="S443" s="173"/>
    </row>
    <row r="444" spans="1:19" ht="29.25" customHeight="1">
      <c r="A444" s="118">
        <v>443</v>
      </c>
      <c r="B444" s="119" t="s">
        <v>2794</v>
      </c>
      <c r="C444" s="119"/>
      <c r="D444" s="119"/>
      <c r="E444" s="120">
        <f>2012-1940</f>
        <v>72</v>
      </c>
      <c r="F444" s="121">
        <v>14696</v>
      </c>
      <c r="G444" s="122">
        <v>339638</v>
      </c>
      <c r="H444" s="119"/>
      <c r="I444" s="120">
        <v>21641416</v>
      </c>
      <c r="J444" s="119" t="s">
        <v>2795</v>
      </c>
      <c r="K444" s="119" t="s">
        <v>2796</v>
      </c>
      <c r="L444" s="119" t="s">
        <v>2712</v>
      </c>
      <c r="M444" s="131" t="s">
        <v>3587</v>
      </c>
      <c r="N444" s="119" t="s">
        <v>2797</v>
      </c>
      <c r="O444" s="120">
        <v>21641416</v>
      </c>
      <c r="P444" s="124" t="s">
        <v>6</v>
      </c>
      <c r="Q444" s="125"/>
      <c r="R444" s="125"/>
      <c r="S444" s="173"/>
    </row>
    <row r="445" spans="1:19" ht="29.25" customHeight="1">
      <c r="A445" s="118">
        <v>444</v>
      </c>
      <c r="B445" s="119" t="s">
        <v>2798</v>
      </c>
      <c r="C445" s="119"/>
      <c r="D445" s="119" t="s">
        <v>548</v>
      </c>
      <c r="E445" s="139">
        <f>2012-1943</f>
        <v>69</v>
      </c>
      <c r="F445" s="121">
        <v>15934</v>
      </c>
      <c r="G445" s="135">
        <v>341632</v>
      </c>
      <c r="H445" s="119"/>
      <c r="I445" s="120">
        <v>983326118</v>
      </c>
      <c r="J445" s="119" t="s">
        <v>2799</v>
      </c>
      <c r="K445" s="119" t="s">
        <v>2800</v>
      </c>
      <c r="L445" s="119" t="s">
        <v>2712</v>
      </c>
      <c r="M445" s="131" t="s">
        <v>3587</v>
      </c>
      <c r="N445" s="119" t="s">
        <v>2801</v>
      </c>
      <c r="O445" s="120">
        <v>982627195</v>
      </c>
      <c r="P445" s="124" t="s">
        <v>6</v>
      </c>
      <c r="Q445" s="125"/>
      <c r="R445" s="125"/>
      <c r="S445" s="173"/>
    </row>
    <row r="446" spans="1:19" ht="29.25" customHeight="1">
      <c r="A446" s="118">
        <v>445</v>
      </c>
      <c r="B446" s="119" t="s">
        <v>2802</v>
      </c>
      <c r="C446" s="119"/>
      <c r="D446" s="119"/>
      <c r="E446" s="139">
        <f>2012-1946</f>
        <v>66</v>
      </c>
      <c r="F446" s="121">
        <v>16999</v>
      </c>
      <c r="G446" s="135">
        <v>363489</v>
      </c>
      <c r="H446" s="119"/>
      <c r="I446" s="120" t="s">
        <v>2803</v>
      </c>
      <c r="J446" s="119" t="s">
        <v>2804</v>
      </c>
      <c r="K446" s="119" t="s">
        <v>2805</v>
      </c>
      <c r="L446" s="119" t="s">
        <v>2712</v>
      </c>
      <c r="M446" s="131" t="s">
        <v>3587</v>
      </c>
      <c r="N446" s="119"/>
      <c r="O446" s="120"/>
      <c r="P446" s="124" t="s">
        <v>6</v>
      </c>
      <c r="Q446" s="125"/>
      <c r="R446" s="125"/>
      <c r="S446" s="173"/>
    </row>
    <row r="447" spans="1:19" ht="29.25" customHeight="1">
      <c r="A447" s="118">
        <v>446</v>
      </c>
      <c r="B447" s="119" t="s">
        <v>2806</v>
      </c>
      <c r="C447" s="119"/>
      <c r="D447" s="119"/>
      <c r="E447" s="120">
        <f>2012-1945</f>
        <v>67</v>
      </c>
      <c r="F447" s="121">
        <v>16650</v>
      </c>
      <c r="G447" s="120">
        <v>368971</v>
      </c>
      <c r="H447" s="119"/>
      <c r="I447" s="120" t="s">
        <v>2807</v>
      </c>
      <c r="J447" s="119" t="s">
        <v>2808</v>
      </c>
      <c r="K447" s="119" t="s">
        <v>2809</v>
      </c>
      <c r="L447" s="119" t="s">
        <v>2712</v>
      </c>
      <c r="M447" s="131" t="s">
        <v>3587</v>
      </c>
      <c r="N447" s="119"/>
      <c r="O447" s="120"/>
      <c r="P447" s="124" t="s">
        <v>6</v>
      </c>
      <c r="Q447" s="125"/>
      <c r="R447" s="125"/>
      <c r="S447" s="173"/>
    </row>
    <row r="448" spans="1:19" ht="29.25" customHeight="1">
      <c r="A448" s="195">
        <v>447</v>
      </c>
      <c r="B448" s="127" t="s">
        <v>2810</v>
      </c>
      <c r="C448" s="127"/>
      <c r="D448" s="127"/>
      <c r="E448" s="128">
        <f>2012-1944</f>
        <v>68</v>
      </c>
      <c r="F448" s="129">
        <v>16195</v>
      </c>
      <c r="G448" s="136">
        <v>389342</v>
      </c>
      <c r="H448" s="127"/>
      <c r="I448" s="128">
        <v>21641428</v>
      </c>
      <c r="J448" s="127" t="s">
        <v>2811</v>
      </c>
      <c r="K448" s="127" t="s">
        <v>2812</v>
      </c>
      <c r="L448" s="127" t="s">
        <v>2712</v>
      </c>
      <c r="M448" s="131" t="s">
        <v>3587</v>
      </c>
      <c r="N448" s="127"/>
      <c r="O448" s="128"/>
      <c r="P448" s="132" t="s">
        <v>5</v>
      </c>
      <c r="Q448" s="133" t="s">
        <v>82</v>
      </c>
      <c r="R448" s="133" t="s">
        <v>607</v>
      </c>
      <c r="S448" s="126"/>
    </row>
    <row r="449" spans="1:19" ht="29.25" customHeight="1">
      <c r="A449" s="118">
        <v>448</v>
      </c>
      <c r="B449" s="119" t="s">
        <v>2813</v>
      </c>
      <c r="C449" s="119"/>
      <c r="D449" s="119"/>
      <c r="E449" s="120">
        <f>2012-1943</f>
        <v>69</v>
      </c>
      <c r="F449" s="121">
        <v>16006</v>
      </c>
      <c r="G449" s="122">
        <v>394610</v>
      </c>
      <c r="H449" s="119"/>
      <c r="I449" s="120"/>
      <c r="J449" s="119" t="s">
        <v>2814</v>
      </c>
      <c r="K449" s="119" t="s">
        <v>2815</v>
      </c>
      <c r="L449" s="119" t="s">
        <v>2712</v>
      </c>
      <c r="M449" s="131" t="s">
        <v>3587</v>
      </c>
      <c r="N449" s="119"/>
      <c r="O449" s="120"/>
      <c r="P449" s="124" t="s">
        <v>6</v>
      </c>
      <c r="Q449" s="125"/>
      <c r="R449" s="125"/>
      <c r="S449" s="173"/>
    </row>
    <row r="450" spans="1:19" ht="29.25" customHeight="1">
      <c r="A450" s="118">
        <v>449</v>
      </c>
      <c r="B450" s="119" t="s">
        <v>2816</v>
      </c>
      <c r="C450" s="119"/>
      <c r="D450" s="119" t="s">
        <v>2817</v>
      </c>
      <c r="E450" s="120">
        <f>2012-1939</f>
        <v>73</v>
      </c>
      <c r="F450" s="121">
        <v>14343</v>
      </c>
      <c r="G450" s="122">
        <v>400892</v>
      </c>
      <c r="H450" s="119"/>
      <c r="I450" s="120"/>
      <c r="J450" s="119" t="s">
        <v>2818</v>
      </c>
      <c r="K450" s="119" t="s">
        <v>2819</v>
      </c>
      <c r="L450" s="119" t="s">
        <v>2712</v>
      </c>
      <c r="M450" s="131" t="s">
        <v>3587</v>
      </c>
      <c r="N450" s="119" t="s">
        <v>2820</v>
      </c>
      <c r="O450" s="120">
        <v>641416</v>
      </c>
      <c r="P450" s="124" t="s">
        <v>6</v>
      </c>
      <c r="Q450" s="125"/>
      <c r="R450" s="125"/>
      <c r="S450" s="173"/>
    </row>
    <row r="451" spans="1:19" ht="29.25" customHeight="1">
      <c r="A451" s="118">
        <v>450</v>
      </c>
      <c r="B451" s="119" t="s">
        <v>2821</v>
      </c>
      <c r="C451" s="119"/>
      <c r="D451" s="119"/>
      <c r="E451" s="120">
        <f>2012-1938</f>
        <v>74</v>
      </c>
      <c r="F451" s="121">
        <v>14078</v>
      </c>
      <c r="G451" s="122">
        <v>401525</v>
      </c>
      <c r="H451" s="119"/>
      <c r="I451" s="120" t="s">
        <v>2822</v>
      </c>
      <c r="J451" s="119" t="s">
        <v>2823</v>
      </c>
      <c r="K451" s="119" t="s">
        <v>2824</v>
      </c>
      <c r="L451" s="119" t="s">
        <v>2712</v>
      </c>
      <c r="M451" s="131" t="s">
        <v>3587</v>
      </c>
      <c r="N451" s="119"/>
      <c r="O451" s="120"/>
      <c r="P451" s="124" t="s">
        <v>6</v>
      </c>
      <c r="Q451" s="125"/>
      <c r="R451" s="125"/>
      <c r="S451" s="173"/>
    </row>
    <row r="452" spans="1:19" ht="29.25" customHeight="1">
      <c r="A452" s="118">
        <v>451</v>
      </c>
      <c r="B452" s="119" t="s">
        <v>2825</v>
      </c>
      <c r="C452" s="119"/>
      <c r="D452" s="119"/>
      <c r="E452" s="120">
        <f>2012-1934</f>
        <v>78</v>
      </c>
      <c r="F452" s="121">
        <v>12757</v>
      </c>
      <c r="G452" s="122">
        <v>405361</v>
      </c>
      <c r="H452" s="119"/>
      <c r="I452" s="120" t="s">
        <v>2826</v>
      </c>
      <c r="J452" s="119" t="s">
        <v>2827</v>
      </c>
      <c r="K452" s="119" t="s">
        <v>2828</v>
      </c>
      <c r="L452" s="119" t="s">
        <v>2712</v>
      </c>
      <c r="M452" s="131" t="s">
        <v>3587</v>
      </c>
      <c r="N452" s="119"/>
      <c r="O452" s="120"/>
      <c r="P452" s="124" t="s">
        <v>6</v>
      </c>
      <c r="Q452" s="125"/>
      <c r="R452" s="125"/>
      <c r="S452" s="173"/>
    </row>
    <row r="453" spans="1:19" ht="29.25" customHeight="1">
      <c r="A453" s="118">
        <v>452</v>
      </c>
      <c r="B453" s="119" t="s">
        <v>2829</v>
      </c>
      <c r="C453" s="119"/>
      <c r="D453" s="119"/>
      <c r="E453" s="120">
        <f>2012-1946</f>
        <v>66</v>
      </c>
      <c r="F453" s="121">
        <v>17020</v>
      </c>
      <c r="G453" s="122">
        <v>406394</v>
      </c>
      <c r="H453" s="119"/>
      <c r="I453" s="120" t="s">
        <v>2830</v>
      </c>
      <c r="J453" s="119" t="s">
        <v>2831</v>
      </c>
      <c r="K453" s="119" t="s">
        <v>2832</v>
      </c>
      <c r="L453" s="119" t="s">
        <v>2712</v>
      </c>
      <c r="M453" s="131" t="s">
        <v>3587</v>
      </c>
      <c r="N453" s="119" t="s">
        <v>2833</v>
      </c>
      <c r="O453" s="120" t="s">
        <v>2834</v>
      </c>
      <c r="P453" s="124" t="s">
        <v>6</v>
      </c>
      <c r="Q453" s="125"/>
      <c r="R453" s="125"/>
      <c r="S453" s="173"/>
    </row>
    <row r="454" spans="1:19" ht="29.25" customHeight="1">
      <c r="A454" s="118">
        <v>453</v>
      </c>
      <c r="B454" s="119" t="s">
        <v>2835</v>
      </c>
      <c r="C454" s="119"/>
      <c r="D454" s="119"/>
      <c r="E454" s="139">
        <f>2012-1938</f>
        <v>74</v>
      </c>
      <c r="F454" s="121">
        <v>14132</v>
      </c>
      <c r="G454" s="135">
        <v>412708</v>
      </c>
      <c r="H454" s="119"/>
      <c r="I454" s="120"/>
      <c r="J454" s="119" t="s">
        <v>2836</v>
      </c>
      <c r="K454" s="119" t="s">
        <v>2837</v>
      </c>
      <c r="L454" s="119" t="s">
        <v>2712</v>
      </c>
      <c r="M454" s="131" t="s">
        <v>3587</v>
      </c>
      <c r="N454" s="119"/>
      <c r="O454" s="120"/>
      <c r="P454" s="124" t="s">
        <v>6</v>
      </c>
      <c r="Q454" s="125"/>
      <c r="R454" s="125"/>
      <c r="S454" s="173"/>
    </row>
    <row r="455" spans="1:19" ht="29.25" customHeight="1">
      <c r="A455" s="195">
        <v>454</v>
      </c>
      <c r="B455" s="127" t="s">
        <v>2838</v>
      </c>
      <c r="C455" s="127"/>
      <c r="D455" s="127"/>
      <c r="E455" s="128">
        <f>2012-1937</f>
        <v>75</v>
      </c>
      <c r="F455" s="129">
        <v>13565</v>
      </c>
      <c r="G455" s="136">
        <v>422272</v>
      </c>
      <c r="H455" s="127"/>
      <c r="I455" s="128">
        <v>642997</v>
      </c>
      <c r="J455" s="127" t="s">
        <v>2839</v>
      </c>
      <c r="K455" s="127" t="s">
        <v>2840</v>
      </c>
      <c r="L455" s="127" t="s">
        <v>2712</v>
      </c>
      <c r="M455" s="131" t="s">
        <v>3587</v>
      </c>
      <c r="N455" s="127" t="s">
        <v>2841</v>
      </c>
      <c r="O455" s="128">
        <v>6545558</v>
      </c>
      <c r="P455" s="132" t="s">
        <v>5</v>
      </c>
      <c r="Q455" s="133" t="s">
        <v>601</v>
      </c>
      <c r="R455" s="133" t="s">
        <v>11218</v>
      </c>
      <c r="S455" s="126"/>
    </row>
    <row r="456" spans="1:19" ht="29.25" customHeight="1">
      <c r="A456" s="118">
        <v>455</v>
      </c>
      <c r="B456" s="119" t="s">
        <v>2842</v>
      </c>
      <c r="C456" s="119"/>
      <c r="D456" s="119"/>
      <c r="E456" s="120">
        <f>2012-1938</f>
        <v>74</v>
      </c>
      <c r="F456" s="121">
        <v>14062</v>
      </c>
      <c r="G456" s="122">
        <v>429582</v>
      </c>
      <c r="H456" s="119"/>
      <c r="I456" s="120"/>
      <c r="J456" s="119" t="s">
        <v>2843</v>
      </c>
      <c r="K456" s="119" t="s">
        <v>2844</v>
      </c>
      <c r="L456" s="119" t="s">
        <v>2712</v>
      </c>
      <c r="M456" s="131" t="s">
        <v>3587</v>
      </c>
      <c r="N456" s="119"/>
      <c r="O456" s="120"/>
      <c r="P456" s="124" t="s">
        <v>6</v>
      </c>
      <c r="Q456" s="125"/>
      <c r="R456" s="125"/>
      <c r="S456" s="173"/>
    </row>
    <row r="457" spans="1:19" ht="29.25" customHeight="1">
      <c r="A457" s="118">
        <v>456</v>
      </c>
      <c r="B457" s="119" t="s">
        <v>2845</v>
      </c>
      <c r="C457" s="119"/>
      <c r="D457" s="119" t="s">
        <v>2846</v>
      </c>
      <c r="E457" s="120">
        <f>2012-1946</f>
        <v>66</v>
      </c>
      <c r="F457" s="121">
        <v>16990</v>
      </c>
      <c r="G457" s="122">
        <v>438078</v>
      </c>
      <c r="H457" s="119"/>
      <c r="I457" s="120">
        <v>981952264</v>
      </c>
      <c r="J457" s="119" t="s">
        <v>2847</v>
      </c>
      <c r="K457" s="119" t="s">
        <v>2848</v>
      </c>
      <c r="L457" s="119" t="s">
        <v>2712</v>
      </c>
      <c r="M457" s="131" t="s">
        <v>3587</v>
      </c>
      <c r="N457" s="119"/>
      <c r="O457" s="120"/>
      <c r="P457" s="124" t="s">
        <v>6</v>
      </c>
      <c r="Q457" s="125"/>
      <c r="R457" s="125"/>
      <c r="S457" s="173"/>
    </row>
    <row r="458" spans="1:19" ht="29.25" customHeight="1">
      <c r="A458" s="118">
        <v>457</v>
      </c>
      <c r="B458" s="119" t="s">
        <v>2849</v>
      </c>
      <c r="C458" s="119" t="s">
        <v>11219</v>
      </c>
      <c r="D458" s="119"/>
      <c r="E458" s="139">
        <f>2012-1930</f>
        <v>82</v>
      </c>
      <c r="F458" s="121">
        <v>11194</v>
      </c>
      <c r="G458" s="135">
        <v>443356</v>
      </c>
      <c r="H458" s="119"/>
      <c r="I458" s="120">
        <v>81135453</v>
      </c>
      <c r="J458" s="119" t="s">
        <v>2850</v>
      </c>
      <c r="K458" s="119"/>
      <c r="L458" s="119" t="s">
        <v>2712</v>
      </c>
      <c r="M458" s="131" t="s">
        <v>3587</v>
      </c>
      <c r="N458" s="119" t="s">
        <v>2851</v>
      </c>
      <c r="O458" s="120">
        <v>81150928</v>
      </c>
      <c r="P458" s="124" t="s">
        <v>6</v>
      </c>
      <c r="Q458" s="125"/>
      <c r="R458" s="125"/>
      <c r="S458" s="173"/>
    </row>
    <row r="459" spans="1:19" ht="29.25" customHeight="1">
      <c r="A459" s="118">
        <v>458</v>
      </c>
      <c r="B459" s="119" t="s">
        <v>2852</v>
      </c>
      <c r="C459" s="119"/>
      <c r="D459" s="119"/>
      <c r="E459" s="120">
        <f>2012-1945</f>
        <v>67</v>
      </c>
      <c r="F459" s="121">
        <v>16715</v>
      </c>
      <c r="G459" s="122">
        <v>459776</v>
      </c>
      <c r="H459" s="119"/>
      <c r="I459" s="120" t="s">
        <v>2853</v>
      </c>
      <c r="J459" s="119" t="s">
        <v>2854</v>
      </c>
      <c r="K459" s="119" t="s">
        <v>2855</v>
      </c>
      <c r="L459" s="119" t="s">
        <v>2712</v>
      </c>
      <c r="M459" s="131" t="s">
        <v>3587</v>
      </c>
      <c r="N459" s="119"/>
      <c r="O459" s="120"/>
      <c r="P459" s="124" t="s">
        <v>6</v>
      </c>
      <c r="Q459" s="125"/>
      <c r="R459" s="125"/>
      <c r="S459" s="173"/>
    </row>
    <row r="460" spans="1:19" ht="29.25" customHeight="1">
      <c r="A460" s="118">
        <v>459</v>
      </c>
      <c r="B460" s="119" t="s">
        <v>2856</v>
      </c>
      <c r="C460" s="119"/>
      <c r="D460" s="119"/>
      <c r="E460" s="120">
        <f>2012-1944</f>
        <v>68</v>
      </c>
      <c r="F460" s="121">
        <v>16139</v>
      </c>
      <c r="G460" s="120">
        <v>460497</v>
      </c>
      <c r="H460" s="119"/>
      <c r="I460" s="120" t="s">
        <v>2807</v>
      </c>
      <c r="J460" s="119" t="s">
        <v>2808</v>
      </c>
      <c r="K460" s="119" t="s">
        <v>2857</v>
      </c>
      <c r="L460" s="119" t="s">
        <v>2712</v>
      </c>
      <c r="M460" s="131" t="s">
        <v>3587</v>
      </c>
      <c r="N460" s="119"/>
      <c r="O460" s="120"/>
      <c r="P460" s="124" t="s">
        <v>6</v>
      </c>
      <c r="Q460" s="125"/>
      <c r="R460" s="125"/>
      <c r="S460" s="173"/>
    </row>
    <row r="461" spans="1:19" ht="29.25" customHeight="1">
      <c r="A461" s="195">
        <v>460</v>
      </c>
      <c r="B461" s="127" t="s">
        <v>2858</v>
      </c>
      <c r="C461" s="127"/>
      <c r="D461" s="127" t="s">
        <v>490</v>
      </c>
      <c r="E461" s="128">
        <v>79</v>
      </c>
      <c r="F461" s="129">
        <v>12371</v>
      </c>
      <c r="G461" s="130">
        <v>491780</v>
      </c>
      <c r="H461" s="127"/>
      <c r="I461" s="128"/>
      <c r="J461" s="127" t="s">
        <v>2859</v>
      </c>
      <c r="K461" s="127"/>
      <c r="L461" s="127" t="s">
        <v>2712</v>
      </c>
      <c r="M461" s="131" t="s">
        <v>3587</v>
      </c>
      <c r="N461" s="127" t="s">
        <v>2860</v>
      </c>
      <c r="O461" s="128" t="s">
        <v>2861</v>
      </c>
      <c r="P461" s="132" t="s">
        <v>5</v>
      </c>
      <c r="Q461" s="133" t="s">
        <v>600</v>
      </c>
      <c r="R461" s="133" t="s">
        <v>11220</v>
      </c>
      <c r="S461" s="126"/>
    </row>
    <row r="462" spans="1:19" ht="29.25" customHeight="1">
      <c r="A462" s="118">
        <v>461</v>
      </c>
      <c r="B462" s="119" t="s">
        <v>2862</v>
      </c>
      <c r="C462" s="119"/>
      <c r="D462" s="119"/>
      <c r="E462" s="120">
        <v>69</v>
      </c>
      <c r="F462" s="121">
        <v>15938</v>
      </c>
      <c r="G462" s="135">
        <v>519881</v>
      </c>
      <c r="H462" s="119"/>
      <c r="I462" s="120" t="s">
        <v>2863</v>
      </c>
      <c r="J462" s="119" t="s">
        <v>2864</v>
      </c>
      <c r="K462" s="119" t="s">
        <v>2865</v>
      </c>
      <c r="L462" s="119" t="s">
        <v>2712</v>
      </c>
      <c r="M462" s="131" t="s">
        <v>3587</v>
      </c>
      <c r="N462" s="119" t="s">
        <v>2866</v>
      </c>
      <c r="O462" s="120" t="s">
        <v>2867</v>
      </c>
      <c r="P462" s="124" t="s">
        <v>6</v>
      </c>
      <c r="Q462" s="125"/>
      <c r="R462" s="125"/>
      <c r="S462" s="173"/>
    </row>
    <row r="463" spans="1:19" ht="29.25" customHeight="1">
      <c r="A463" s="118">
        <v>462</v>
      </c>
      <c r="B463" s="119" t="s">
        <v>2868</v>
      </c>
      <c r="C463" s="119"/>
      <c r="D463" s="119" t="s">
        <v>582</v>
      </c>
      <c r="E463" s="139">
        <f>2012-1944</f>
        <v>68</v>
      </c>
      <c r="F463" s="121">
        <v>16181</v>
      </c>
      <c r="G463" s="135">
        <v>527666</v>
      </c>
      <c r="H463" s="119"/>
      <c r="I463" s="120">
        <v>983326118</v>
      </c>
      <c r="J463" s="119" t="s">
        <v>2799</v>
      </c>
      <c r="K463" s="119" t="s">
        <v>2800</v>
      </c>
      <c r="L463" s="119" t="s">
        <v>2712</v>
      </c>
      <c r="M463" s="131" t="s">
        <v>3587</v>
      </c>
      <c r="N463" s="119" t="s">
        <v>2801</v>
      </c>
      <c r="O463" s="120">
        <v>982627195</v>
      </c>
      <c r="P463" s="124" t="s">
        <v>6</v>
      </c>
      <c r="Q463" s="125"/>
      <c r="R463" s="125"/>
      <c r="S463" s="173"/>
    </row>
    <row r="464" spans="1:19" ht="29.25" customHeight="1">
      <c r="A464" s="118">
        <v>463</v>
      </c>
      <c r="B464" s="119" t="s">
        <v>2869</v>
      </c>
      <c r="C464" s="119"/>
      <c r="D464" s="119"/>
      <c r="E464" s="120">
        <f>2012-1947</f>
        <v>65</v>
      </c>
      <c r="F464" s="121">
        <v>17268</v>
      </c>
      <c r="G464" s="120">
        <v>558145</v>
      </c>
      <c r="H464" s="119"/>
      <c r="I464" s="120" t="s">
        <v>2870</v>
      </c>
      <c r="J464" s="119" t="s">
        <v>2823</v>
      </c>
      <c r="K464" s="119" t="s">
        <v>2871</v>
      </c>
      <c r="L464" s="119" t="s">
        <v>2712</v>
      </c>
      <c r="M464" s="131" t="s">
        <v>3587</v>
      </c>
      <c r="N464" s="119"/>
      <c r="O464" s="120"/>
      <c r="P464" s="124" t="s">
        <v>6</v>
      </c>
      <c r="Q464" s="125"/>
      <c r="R464" s="125"/>
      <c r="S464" s="173"/>
    </row>
    <row r="465" spans="1:19" ht="29.25" customHeight="1">
      <c r="A465" s="118">
        <v>464</v>
      </c>
      <c r="B465" s="119" t="s">
        <v>2872</v>
      </c>
      <c r="C465" s="119"/>
      <c r="D465" s="119"/>
      <c r="E465" s="120">
        <f>2012-1930</f>
        <v>82</v>
      </c>
      <c r="F465" s="121">
        <v>11275</v>
      </c>
      <c r="G465" s="135">
        <v>558610</v>
      </c>
      <c r="H465" s="119"/>
      <c r="I465" s="120"/>
      <c r="J465" s="119" t="s">
        <v>2873</v>
      </c>
      <c r="K465" s="119" t="s">
        <v>2874</v>
      </c>
      <c r="L465" s="119" t="s">
        <v>2712</v>
      </c>
      <c r="M465" s="131" t="s">
        <v>3587</v>
      </c>
      <c r="N465" s="119" t="s">
        <v>2875</v>
      </c>
      <c r="O465" s="120" t="s">
        <v>2876</v>
      </c>
      <c r="P465" s="124" t="s">
        <v>6</v>
      </c>
      <c r="Q465" s="125"/>
      <c r="R465" s="125"/>
      <c r="S465" s="173"/>
    </row>
    <row r="466" spans="1:19" ht="29.25" customHeight="1">
      <c r="A466" s="118">
        <v>465</v>
      </c>
      <c r="B466" s="119" t="s">
        <v>2877</v>
      </c>
      <c r="C466" s="119"/>
      <c r="D466" s="119"/>
      <c r="E466" s="120">
        <f>2012-1946</f>
        <v>66</v>
      </c>
      <c r="F466" s="121">
        <v>16902</v>
      </c>
      <c r="G466" s="122">
        <v>572168</v>
      </c>
      <c r="H466" s="119"/>
      <c r="I466" s="120" t="s">
        <v>2878</v>
      </c>
      <c r="J466" s="119" t="s">
        <v>2879</v>
      </c>
      <c r="K466" s="119" t="s">
        <v>2880</v>
      </c>
      <c r="L466" s="119" t="s">
        <v>2712</v>
      </c>
      <c r="M466" s="131" t="s">
        <v>3587</v>
      </c>
      <c r="N466" s="119"/>
      <c r="O466" s="120"/>
      <c r="P466" s="124" t="s">
        <v>6</v>
      </c>
      <c r="Q466" s="125"/>
      <c r="R466" s="125"/>
      <c r="S466" s="173"/>
    </row>
    <row r="467" spans="1:19" ht="29.25" customHeight="1">
      <c r="A467" s="118">
        <v>466</v>
      </c>
      <c r="B467" s="119" t="s">
        <v>2881</v>
      </c>
      <c r="C467" s="119"/>
      <c r="D467" s="119"/>
      <c r="E467" s="120">
        <f>2012-1935</f>
        <v>77</v>
      </c>
      <c r="F467" s="121">
        <v>12964</v>
      </c>
      <c r="G467" s="122">
        <v>597134</v>
      </c>
      <c r="H467" s="119"/>
      <c r="I467" s="120">
        <v>650101</v>
      </c>
      <c r="J467" s="119" t="s">
        <v>2882</v>
      </c>
      <c r="K467" s="119" t="s">
        <v>2883</v>
      </c>
      <c r="L467" s="119" t="s">
        <v>2712</v>
      </c>
      <c r="M467" s="131" t="s">
        <v>3587</v>
      </c>
      <c r="N467" s="119" t="s">
        <v>2884</v>
      </c>
      <c r="O467" s="120">
        <v>982197880</v>
      </c>
      <c r="P467" s="124" t="s">
        <v>6</v>
      </c>
      <c r="Q467" s="125"/>
      <c r="R467" s="125"/>
      <c r="S467" s="173"/>
    </row>
    <row r="468" spans="1:19" ht="29.25" customHeight="1">
      <c r="A468" s="118">
        <v>467</v>
      </c>
      <c r="B468" s="119" t="s">
        <v>2885</v>
      </c>
      <c r="C468" s="137"/>
      <c r="D468" s="119"/>
      <c r="E468" s="120">
        <f>2012-1930</f>
        <v>82</v>
      </c>
      <c r="F468" s="121">
        <v>11059</v>
      </c>
      <c r="G468" s="122">
        <v>611323</v>
      </c>
      <c r="H468" s="137">
        <v>611623</v>
      </c>
      <c r="I468" s="120"/>
      <c r="J468" s="119" t="s">
        <v>2886</v>
      </c>
      <c r="K468" s="119" t="s">
        <v>2887</v>
      </c>
      <c r="L468" s="119" t="s">
        <v>2712</v>
      </c>
      <c r="M468" s="131" t="s">
        <v>3587</v>
      </c>
      <c r="N468" s="119"/>
      <c r="O468" s="120"/>
      <c r="P468" s="124" t="s">
        <v>6</v>
      </c>
      <c r="Q468" s="125"/>
      <c r="R468" s="125"/>
      <c r="S468" s="173"/>
    </row>
    <row r="469" spans="1:19" ht="29.25" customHeight="1">
      <c r="A469" s="118">
        <v>468</v>
      </c>
      <c r="B469" s="119" t="s">
        <v>2888</v>
      </c>
      <c r="C469" s="119"/>
      <c r="D469" s="119"/>
      <c r="E469" s="120">
        <f>2012-1940</f>
        <v>72</v>
      </c>
      <c r="F469" s="121">
        <v>14774</v>
      </c>
      <c r="G469" s="122">
        <v>638648</v>
      </c>
      <c r="H469" s="119"/>
      <c r="I469" s="120"/>
      <c r="J469" s="119" t="s">
        <v>2889</v>
      </c>
      <c r="K469" s="119"/>
      <c r="L469" s="119" t="s">
        <v>2712</v>
      </c>
      <c r="M469" s="131" t="s">
        <v>3587</v>
      </c>
      <c r="N469" s="119"/>
      <c r="O469" s="120"/>
      <c r="P469" s="124" t="s">
        <v>6</v>
      </c>
      <c r="Q469" s="125"/>
      <c r="R469" s="125"/>
      <c r="S469" s="173"/>
    </row>
    <row r="470" spans="1:19" ht="29.25" customHeight="1">
      <c r="A470" s="118">
        <v>469</v>
      </c>
      <c r="B470" s="119" t="s">
        <v>2890</v>
      </c>
      <c r="C470" s="119"/>
      <c r="D470" s="119"/>
      <c r="E470" s="120">
        <f>2012-1944</f>
        <v>68</v>
      </c>
      <c r="F470" s="121">
        <v>16334</v>
      </c>
      <c r="G470" s="122">
        <v>725190</v>
      </c>
      <c r="H470" s="119"/>
      <c r="I470" s="120">
        <v>21641350</v>
      </c>
      <c r="J470" s="119" t="s">
        <v>2891</v>
      </c>
      <c r="K470" s="119" t="s">
        <v>1218</v>
      </c>
      <c r="L470" s="119" t="s">
        <v>2712</v>
      </c>
      <c r="M470" s="131" t="s">
        <v>3587</v>
      </c>
      <c r="N470" s="119" t="s">
        <v>2892</v>
      </c>
      <c r="O470" s="120">
        <v>21641350</v>
      </c>
      <c r="P470" s="124" t="s">
        <v>6</v>
      </c>
      <c r="Q470" s="125"/>
      <c r="R470" s="125"/>
      <c r="S470" s="173"/>
    </row>
    <row r="471" spans="1:19" ht="29.25" customHeight="1">
      <c r="A471" s="118">
        <v>470</v>
      </c>
      <c r="B471" s="119" t="s">
        <v>2893</v>
      </c>
      <c r="C471" s="137"/>
      <c r="D471" s="119" t="s">
        <v>2894</v>
      </c>
      <c r="E471" s="120">
        <f>2012-1945</f>
        <v>67</v>
      </c>
      <c r="F471" s="121">
        <v>16555</v>
      </c>
      <c r="G471" s="122">
        <v>737264</v>
      </c>
      <c r="H471" s="137">
        <v>737267</v>
      </c>
      <c r="I471" s="120" t="s">
        <v>2895</v>
      </c>
      <c r="J471" s="119" t="s">
        <v>2896</v>
      </c>
      <c r="K471" s="119" t="s">
        <v>2897</v>
      </c>
      <c r="L471" s="119" t="s">
        <v>2712</v>
      </c>
      <c r="M471" s="131" t="s">
        <v>3587</v>
      </c>
      <c r="N471" s="119" t="s">
        <v>2898</v>
      </c>
      <c r="O471" s="120" t="s">
        <v>2895</v>
      </c>
      <c r="P471" s="124" t="s">
        <v>6</v>
      </c>
      <c r="Q471" s="125"/>
      <c r="R471" s="125"/>
      <c r="S471" s="173"/>
    </row>
    <row r="472" spans="1:19" ht="29.25" customHeight="1">
      <c r="A472" s="118">
        <v>471</v>
      </c>
      <c r="B472" s="119" t="s">
        <v>2899</v>
      </c>
      <c r="C472" s="119"/>
      <c r="D472" s="119"/>
      <c r="E472" s="120">
        <f>2012-1927</f>
        <v>85</v>
      </c>
      <c r="F472" s="121">
        <v>9897</v>
      </c>
      <c r="G472" s="122">
        <v>740883</v>
      </c>
      <c r="H472" s="119"/>
      <c r="I472" s="120"/>
      <c r="J472" s="119" t="s">
        <v>2900</v>
      </c>
      <c r="K472" s="119" t="s">
        <v>2901</v>
      </c>
      <c r="L472" s="119" t="s">
        <v>2712</v>
      </c>
      <c r="M472" s="131" t="s">
        <v>3587</v>
      </c>
      <c r="N472" s="119" t="s">
        <v>2902</v>
      </c>
      <c r="O472" s="120">
        <v>972215455</v>
      </c>
      <c r="P472" s="124" t="s">
        <v>6</v>
      </c>
      <c r="Q472" s="125"/>
      <c r="R472" s="125"/>
      <c r="S472" s="173"/>
    </row>
    <row r="473" spans="1:19" ht="29.25" customHeight="1">
      <c r="A473" s="118">
        <v>472</v>
      </c>
      <c r="B473" s="119" t="s">
        <v>2903</v>
      </c>
      <c r="C473" s="119"/>
      <c r="D473" s="119"/>
      <c r="E473" s="120">
        <f>2012-1937</f>
        <v>75</v>
      </c>
      <c r="F473" s="121">
        <v>13859</v>
      </c>
      <c r="G473" s="122">
        <v>747889</v>
      </c>
      <c r="H473" s="119"/>
      <c r="I473" s="120" t="s">
        <v>2904</v>
      </c>
      <c r="J473" s="119" t="s">
        <v>2905</v>
      </c>
      <c r="K473" s="119" t="s">
        <v>2906</v>
      </c>
      <c r="L473" s="119" t="s">
        <v>2712</v>
      </c>
      <c r="M473" s="131" t="s">
        <v>3587</v>
      </c>
      <c r="N473" s="119" t="s">
        <v>2907</v>
      </c>
      <c r="O473" s="120" t="s">
        <v>2908</v>
      </c>
      <c r="P473" s="124" t="s">
        <v>6</v>
      </c>
      <c r="Q473" s="125"/>
      <c r="R473" s="125"/>
      <c r="S473" s="173"/>
    </row>
    <row r="474" spans="1:19" ht="29.25" customHeight="1">
      <c r="A474" s="118">
        <v>473</v>
      </c>
      <c r="B474" s="119" t="s">
        <v>2909</v>
      </c>
      <c r="C474" s="119"/>
      <c r="D474" s="119"/>
      <c r="E474" s="120">
        <f>2012-1942</f>
        <v>70</v>
      </c>
      <c r="F474" s="121">
        <v>15636</v>
      </c>
      <c r="G474" s="122">
        <v>749199</v>
      </c>
      <c r="H474" s="119"/>
      <c r="I474" s="120" t="s">
        <v>2910</v>
      </c>
      <c r="J474" s="119" t="s">
        <v>2911</v>
      </c>
      <c r="K474" s="119" t="s">
        <v>2912</v>
      </c>
      <c r="L474" s="119" t="s">
        <v>2712</v>
      </c>
      <c r="M474" s="131" t="s">
        <v>3587</v>
      </c>
      <c r="N474" s="119"/>
      <c r="O474" s="120"/>
      <c r="P474" s="124" t="s">
        <v>6</v>
      </c>
      <c r="Q474" s="125"/>
      <c r="R474" s="125"/>
      <c r="S474" s="173"/>
    </row>
    <row r="475" spans="1:19" ht="29.25" customHeight="1">
      <c r="A475" s="195">
        <v>474</v>
      </c>
      <c r="B475" s="127" t="s">
        <v>2913</v>
      </c>
      <c r="C475" s="127"/>
      <c r="D475" s="127"/>
      <c r="E475" s="128">
        <f>2012-1932</f>
        <v>80</v>
      </c>
      <c r="F475" s="129">
        <v>11934</v>
      </c>
      <c r="G475" s="136">
        <v>768855</v>
      </c>
      <c r="H475" s="127"/>
      <c r="I475" s="128" t="s">
        <v>2914</v>
      </c>
      <c r="J475" s="127" t="s">
        <v>2915</v>
      </c>
      <c r="K475" s="127" t="s">
        <v>2916</v>
      </c>
      <c r="L475" s="127" t="s">
        <v>2712</v>
      </c>
      <c r="M475" s="131" t="s">
        <v>3587</v>
      </c>
      <c r="N475" s="127" t="s">
        <v>2917</v>
      </c>
      <c r="O475" s="128" t="s">
        <v>2914</v>
      </c>
      <c r="P475" s="132" t="s">
        <v>5</v>
      </c>
      <c r="Q475" s="133" t="s">
        <v>601</v>
      </c>
      <c r="R475" s="133" t="s">
        <v>601</v>
      </c>
      <c r="S475" s="126"/>
    </row>
    <row r="476" spans="1:19" ht="29.25" customHeight="1">
      <c r="A476" s="118">
        <v>475</v>
      </c>
      <c r="B476" s="119" t="s">
        <v>2918</v>
      </c>
      <c r="C476" s="119"/>
      <c r="D476" s="119"/>
      <c r="E476" s="120">
        <f>2012-1929</f>
        <v>83</v>
      </c>
      <c r="F476" s="121">
        <v>10777</v>
      </c>
      <c r="G476" s="122">
        <v>817882</v>
      </c>
      <c r="H476" s="119"/>
      <c r="I476" s="120" t="s">
        <v>2919</v>
      </c>
      <c r="J476" s="119" t="s">
        <v>2920</v>
      </c>
      <c r="K476" s="119" t="s">
        <v>2921</v>
      </c>
      <c r="L476" s="119" t="s">
        <v>2712</v>
      </c>
      <c r="M476" s="131" t="s">
        <v>3587</v>
      </c>
      <c r="N476" s="119" t="s">
        <v>2922</v>
      </c>
      <c r="O476" s="120" t="s">
        <v>2923</v>
      </c>
      <c r="P476" s="124" t="s">
        <v>6</v>
      </c>
      <c r="Q476" s="125"/>
      <c r="R476" s="125"/>
      <c r="S476" s="173"/>
    </row>
    <row r="477" spans="1:19" ht="29.25" customHeight="1">
      <c r="A477" s="118">
        <v>476</v>
      </c>
      <c r="B477" s="119" t="s">
        <v>2924</v>
      </c>
      <c r="C477" s="119"/>
      <c r="D477" s="119" t="s">
        <v>379</v>
      </c>
      <c r="E477" s="120">
        <f>2012-1945</f>
        <v>67</v>
      </c>
      <c r="F477" s="121">
        <v>16585</v>
      </c>
      <c r="G477" s="122">
        <v>825606</v>
      </c>
      <c r="H477" s="119"/>
      <c r="I477" s="120" t="s">
        <v>2925</v>
      </c>
      <c r="J477" s="119" t="s">
        <v>2926</v>
      </c>
      <c r="K477" s="119" t="s">
        <v>2927</v>
      </c>
      <c r="L477" s="119" t="s">
        <v>2712</v>
      </c>
      <c r="M477" s="131" t="s">
        <v>3587</v>
      </c>
      <c r="N477" s="119"/>
      <c r="O477" s="120"/>
      <c r="P477" s="124" t="s">
        <v>6</v>
      </c>
      <c r="Q477" s="125"/>
      <c r="R477" s="125"/>
      <c r="S477" s="173"/>
    </row>
    <row r="478" spans="1:19" ht="29.25" customHeight="1">
      <c r="A478" s="118">
        <v>477</v>
      </c>
      <c r="B478" s="119" t="s">
        <v>2928</v>
      </c>
      <c r="C478" s="119"/>
      <c r="D478" s="119"/>
      <c r="E478" s="120">
        <f>2012-1940</f>
        <v>72</v>
      </c>
      <c r="F478" s="121">
        <v>14819</v>
      </c>
      <c r="G478" s="122">
        <v>829831</v>
      </c>
      <c r="H478" s="119"/>
      <c r="I478" s="120" t="s">
        <v>2929</v>
      </c>
      <c r="J478" s="119" t="s">
        <v>2930</v>
      </c>
      <c r="K478" s="119" t="s">
        <v>2931</v>
      </c>
      <c r="L478" s="119" t="s">
        <v>2712</v>
      </c>
      <c r="M478" s="131" t="s">
        <v>3587</v>
      </c>
      <c r="N478" s="119" t="s">
        <v>2932</v>
      </c>
      <c r="O478" s="120" t="s">
        <v>2929</v>
      </c>
      <c r="P478" s="124" t="s">
        <v>6</v>
      </c>
      <c r="Q478" s="125"/>
      <c r="R478" s="125"/>
      <c r="S478" s="173"/>
    </row>
    <row r="479" spans="1:19" ht="29.25" customHeight="1">
      <c r="A479" s="118">
        <v>478</v>
      </c>
      <c r="B479" s="119" t="s">
        <v>2933</v>
      </c>
      <c r="C479" s="119"/>
      <c r="D479" s="119"/>
      <c r="E479" s="120">
        <f>2012-1943</f>
        <v>69</v>
      </c>
      <c r="F479" s="121">
        <v>15722</v>
      </c>
      <c r="G479" s="122">
        <v>877102</v>
      </c>
      <c r="H479" s="119"/>
      <c r="I479" s="120"/>
      <c r="J479" s="119" t="s">
        <v>2934</v>
      </c>
      <c r="K479" s="119" t="s">
        <v>2935</v>
      </c>
      <c r="L479" s="119" t="s">
        <v>2712</v>
      </c>
      <c r="M479" s="131" t="s">
        <v>3587</v>
      </c>
      <c r="N479" s="119" t="s">
        <v>2936</v>
      </c>
      <c r="O479" s="120">
        <v>982113321</v>
      </c>
      <c r="P479" s="124" t="s">
        <v>6</v>
      </c>
      <c r="Q479" s="125"/>
      <c r="R479" s="125"/>
      <c r="S479" s="173"/>
    </row>
    <row r="480" spans="1:19" ht="29.25" customHeight="1">
      <c r="A480" s="118">
        <v>479</v>
      </c>
      <c r="B480" s="119" t="s">
        <v>2937</v>
      </c>
      <c r="C480" s="119"/>
      <c r="D480" s="119"/>
      <c r="E480" s="139">
        <f>2012-1930</f>
        <v>82</v>
      </c>
      <c r="F480" s="121">
        <v>10961</v>
      </c>
      <c r="G480" s="135">
        <v>883600</v>
      </c>
      <c r="H480" s="119"/>
      <c r="I480" s="120">
        <v>81135453</v>
      </c>
      <c r="J480" s="119" t="s">
        <v>2850</v>
      </c>
      <c r="K480" s="119" t="s">
        <v>2938</v>
      </c>
      <c r="L480" s="119" t="s">
        <v>2712</v>
      </c>
      <c r="M480" s="131" t="s">
        <v>3587</v>
      </c>
      <c r="N480" s="119" t="s">
        <v>2851</v>
      </c>
      <c r="O480" s="120">
        <v>81150928</v>
      </c>
      <c r="P480" s="124" t="s">
        <v>6</v>
      </c>
      <c r="Q480" s="125"/>
      <c r="R480" s="125"/>
      <c r="S480" s="173"/>
    </row>
    <row r="481" spans="1:19" ht="29.25" customHeight="1">
      <c r="A481" s="118">
        <v>480</v>
      </c>
      <c r="B481" s="119" t="s">
        <v>2939</v>
      </c>
      <c r="C481" s="119" t="s">
        <v>11221</v>
      </c>
      <c r="D481" s="119" t="s">
        <v>2940</v>
      </c>
      <c r="E481" s="120">
        <f>2012-1943</f>
        <v>69</v>
      </c>
      <c r="F481" s="121">
        <v>15860</v>
      </c>
      <c r="G481" s="122">
        <v>884752</v>
      </c>
      <c r="H481" s="119"/>
      <c r="I481" s="120">
        <v>981131334</v>
      </c>
      <c r="J481" s="119" t="s">
        <v>2941</v>
      </c>
      <c r="K481" s="119" t="s">
        <v>2883</v>
      </c>
      <c r="L481" s="119" t="s">
        <v>2712</v>
      </c>
      <c r="M481" s="131" t="s">
        <v>3587</v>
      </c>
      <c r="N481" s="119" t="s">
        <v>2942</v>
      </c>
      <c r="O481" s="120">
        <v>21644631</v>
      </c>
      <c r="P481" s="124" t="s">
        <v>6</v>
      </c>
      <c r="Q481" s="125"/>
      <c r="R481" s="125"/>
      <c r="S481" s="173"/>
    </row>
    <row r="482" spans="1:19" ht="29.25" customHeight="1">
      <c r="A482" s="118">
        <v>481</v>
      </c>
      <c r="B482" s="119" t="s">
        <v>2943</v>
      </c>
      <c r="C482" s="119"/>
      <c r="D482" s="119"/>
      <c r="E482" s="120">
        <f>2012-1928</f>
        <v>84</v>
      </c>
      <c r="F482" s="121">
        <v>10304</v>
      </c>
      <c r="G482" s="122">
        <v>955078</v>
      </c>
      <c r="H482" s="119"/>
      <c r="I482" s="120" t="s">
        <v>2944</v>
      </c>
      <c r="J482" s="119" t="s">
        <v>2945</v>
      </c>
      <c r="K482" s="119" t="s">
        <v>2946</v>
      </c>
      <c r="L482" s="119" t="s">
        <v>2712</v>
      </c>
      <c r="M482" s="131" t="s">
        <v>3587</v>
      </c>
      <c r="N482" s="119" t="s">
        <v>2947</v>
      </c>
      <c r="O482" s="120" t="s">
        <v>2948</v>
      </c>
      <c r="P482" s="124" t="s">
        <v>6</v>
      </c>
      <c r="Q482" s="125"/>
      <c r="R482" s="125"/>
      <c r="S482" s="173"/>
    </row>
    <row r="483" spans="1:19" ht="29.25" customHeight="1">
      <c r="A483" s="118">
        <v>482</v>
      </c>
      <c r="B483" s="119" t="s">
        <v>2949</v>
      </c>
      <c r="C483" s="119"/>
      <c r="D483" s="119" t="s">
        <v>2950</v>
      </c>
      <c r="E483" s="120">
        <f>2012-1943</f>
        <v>69</v>
      </c>
      <c r="F483" s="121">
        <v>16013</v>
      </c>
      <c r="G483" s="122">
        <v>965974</v>
      </c>
      <c r="H483" s="119"/>
      <c r="I483" s="120" t="s">
        <v>2778</v>
      </c>
      <c r="J483" s="119" t="s">
        <v>2779</v>
      </c>
      <c r="K483" s="119" t="s">
        <v>2780</v>
      </c>
      <c r="L483" s="119" t="s">
        <v>2712</v>
      </c>
      <c r="M483" s="131" t="s">
        <v>3587</v>
      </c>
      <c r="N483" s="119"/>
      <c r="O483" s="120"/>
      <c r="P483" s="124" t="s">
        <v>6</v>
      </c>
      <c r="Q483" s="125"/>
      <c r="R483" s="125"/>
      <c r="S483" s="173"/>
    </row>
    <row r="484" spans="1:19" ht="29.25" customHeight="1">
      <c r="A484" s="118">
        <v>483</v>
      </c>
      <c r="B484" s="119" t="s">
        <v>2951</v>
      </c>
      <c r="C484" s="119"/>
      <c r="D484" s="119"/>
      <c r="E484" s="120">
        <f>2012-1941</f>
        <v>71</v>
      </c>
      <c r="F484" s="121">
        <v>15246</v>
      </c>
      <c r="G484" s="122">
        <v>987456</v>
      </c>
      <c r="H484" s="119"/>
      <c r="I484" s="120"/>
      <c r="J484" s="119" t="s">
        <v>2952</v>
      </c>
      <c r="K484" s="119" t="s">
        <v>2953</v>
      </c>
      <c r="L484" s="119" t="s">
        <v>2712</v>
      </c>
      <c r="M484" s="131" t="s">
        <v>3587</v>
      </c>
      <c r="N484" s="119" t="s">
        <v>2954</v>
      </c>
      <c r="O484" s="120" t="s">
        <v>2955</v>
      </c>
      <c r="P484" s="124" t="s">
        <v>6</v>
      </c>
      <c r="Q484" s="125"/>
      <c r="R484" s="125"/>
      <c r="S484" s="173"/>
    </row>
    <row r="485" spans="1:19" ht="29.25" customHeight="1">
      <c r="A485" s="118">
        <v>484</v>
      </c>
      <c r="B485" s="119" t="s">
        <v>2956</v>
      </c>
      <c r="C485" s="119"/>
      <c r="D485" s="119"/>
      <c r="E485" s="120">
        <f>2012-1934</f>
        <v>78</v>
      </c>
      <c r="F485" s="121">
        <v>12543</v>
      </c>
      <c r="G485" s="122">
        <v>1121779</v>
      </c>
      <c r="H485" s="119"/>
      <c r="I485" s="120" t="s">
        <v>2957</v>
      </c>
      <c r="J485" s="119" t="s">
        <v>2958</v>
      </c>
      <c r="K485" s="119" t="s">
        <v>2959</v>
      </c>
      <c r="L485" s="119" t="s">
        <v>2712</v>
      </c>
      <c r="M485" s="131" t="s">
        <v>3587</v>
      </c>
      <c r="N485" s="119" t="s">
        <v>2960</v>
      </c>
      <c r="O485" s="120" t="s">
        <v>2961</v>
      </c>
      <c r="P485" s="124" t="s">
        <v>6</v>
      </c>
      <c r="Q485" s="125"/>
      <c r="R485" s="125"/>
      <c r="S485" s="173"/>
    </row>
    <row r="486" spans="1:19" ht="29.25" customHeight="1">
      <c r="A486" s="185">
        <v>485</v>
      </c>
      <c r="B486" s="186" t="s">
        <v>2962</v>
      </c>
      <c r="C486" s="186"/>
      <c r="D486" s="186" t="s">
        <v>612</v>
      </c>
      <c r="E486" s="193">
        <f>2012-1947</f>
        <v>65</v>
      </c>
      <c r="F486" s="188">
        <v>17484</v>
      </c>
      <c r="G486" s="194">
        <v>1145815</v>
      </c>
      <c r="H486" s="186"/>
      <c r="I486" s="187">
        <v>645373</v>
      </c>
      <c r="J486" s="186" t="s">
        <v>2963</v>
      </c>
      <c r="K486" s="186" t="s">
        <v>2964</v>
      </c>
      <c r="L486" s="186" t="s">
        <v>2712</v>
      </c>
      <c r="M486" s="131" t="s">
        <v>3587</v>
      </c>
      <c r="N486" s="186" t="s">
        <v>2965</v>
      </c>
      <c r="O486" s="187">
        <v>646373</v>
      </c>
      <c r="P486" s="191" t="s">
        <v>17661</v>
      </c>
      <c r="Q486" s="192"/>
      <c r="R486" s="192"/>
      <c r="S486" s="138"/>
    </row>
    <row r="487" spans="1:19" ht="29.25" customHeight="1">
      <c r="A487" s="118">
        <v>486</v>
      </c>
      <c r="B487" s="119" t="s">
        <v>2966</v>
      </c>
      <c r="C487" s="119"/>
      <c r="D487" s="119"/>
      <c r="E487" s="120">
        <f>2012-1926</f>
        <v>86</v>
      </c>
      <c r="F487" s="121">
        <v>9775</v>
      </c>
      <c r="G487" s="122">
        <v>1202347</v>
      </c>
      <c r="H487" s="119"/>
      <c r="I487" s="120">
        <v>982914384</v>
      </c>
      <c r="J487" s="119" t="s">
        <v>2967</v>
      </c>
      <c r="K487" s="119" t="s">
        <v>2968</v>
      </c>
      <c r="L487" s="119" t="s">
        <v>2712</v>
      </c>
      <c r="M487" s="131" t="s">
        <v>3587</v>
      </c>
      <c r="N487" s="119" t="s">
        <v>2969</v>
      </c>
      <c r="O487" s="120">
        <v>982914384</v>
      </c>
      <c r="P487" s="124" t="s">
        <v>6</v>
      </c>
      <c r="Q487" s="125"/>
      <c r="R487" s="125"/>
      <c r="S487" s="173"/>
    </row>
    <row r="488" spans="1:19" ht="29.25" customHeight="1">
      <c r="A488" s="195">
        <v>487</v>
      </c>
      <c r="B488" s="127" t="s">
        <v>2970</v>
      </c>
      <c r="C488" s="127"/>
      <c r="D488" s="127" t="s">
        <v>379</v>
      </c>
      <c r="E488" s="128">
        <f>2012-1942</f>
        <v>70</v>
      </c>
      <c r="F488" s="129">
        <v>15492</v>
      </c>
      <c r="G488" s="136">
        <v>1204850</v>
      </c>
      <c r="H488" s="127"/>
      <c r="I488" s="128" t="s">
        <v>2971</v>
      </c>
      <c r="J488" s="127" t="s">
        <v>2761</v>
      </c>
      <c r="K488" s="127" t="s">
        <v>2972</v>
      </c>
      <c r="L488" s="127" t="s">
        <v>2712</v>
      </c>
      <c r="M488" s="131" t="s">
        <v>3587</v>
      </c>
      <c r="N488" s="127" t="s">
        <v>2763</v>
      </c>
      <c r="O488" s="128" t="s">
        <v>2760</v>
      </c>
      <c r="P488" s="132" t="s">
        <v>5</v>
      </c>
      <c r="Q488" s="133" t="s">
        <v>392</v>
      </c>
      <c r="R488" s="133" t="s">
        <v>11222</v>
      </c>
      <c r="S488" s="126"/>
    </row>
    <row r="489" spans="1:19" ht="29.25" customHeight="1">
      <c r="A489" s="118">
        <v>488</v>
      </c>
      <c r="B489" s="119" t="s">
        <v>2973</v>
      </c>
      <c r="C489" s="119"/>
      <c r="D489" s="119"/>
      <c r="E489" s="120">
        <f>2012-1931</f>
        <v>81</v>
      </c>
      <c r="F489" s="121">
        <v>11445</v>
      </c>
      <c r="G489" s="122">
        <v>1223678</v>
      </c>
      <c r="H489" s="119"/>
      <c r="I489" s="120" t="s">
        <v>2974</v>
      </c>
      <c r="J489" s="119" t="s">
        <v>2975</v>
      </c>
      <c r="K489" s="119" t="s">
        <v>2976</v>
      </c>
      <c r="L489" s="119" t="s">
        <v>2712</v>
      </c>
      <c r="M489" s="131" t="s">
        <v>3587</v>
      </c>
      <c r="N489" s="119" t="s">
        <v>2977</v>
      </c>
      <c r="O489" s="120" t="s">
        <v>2974</v>
      </c>
      <c r="P489" s="124" t="s">
        <v>6</v>
      </c>
      <c r="Q489" s="125"/>
      <c r="R489" s="125"/>
      <c r="S489" s="173"/>
    </row>
    <row r="490" spans="1:19" ht="29.25" customHeight="1">
      <c r="A490" s="118">
        <v>489</v>
      </c>
      <c r="B490" s="119" t="s">
        <v>2978</v>
      </c>
      <c r="C490" s="119"/>
      <c r="D490" s="119"/>
      <c r="E490" s="120">
        <v>69</v>
      </c>
      <c r="F490" s="121">
        <v>15973</v>
      </c>
      <c r="G490" s="135">
        <v>1517187</v>
      </c>
      <c r="H490" s="119"/>
      <c r="I490" s="120"/>
      <c r="J490" s="119" t="s">
        <v>2864</v>
      </c>
      <c r="K490" s="119" t="s">
        <v>2865</v>
      </c>
      <c r="L490" s="119" t="s">
        <v>2712</v>
      </c>
      <c r="M490" s="131" t="s">
        <v>3587</v>
      </c>
      <c r="N490" s="119" t="s">
        <v>2866</v>
      </c>
      <c r="O490" s="120" t="s">
        <v>2867</v>
      </c>
      <c r="P490" s="124" t="s">
        <v>6</v>
      </c>
      <c r="Q490" s="125"/>
      <c r="R490" s="125"/>
      <c r="S490" s="173"/>
    </row>
    <row r="491" spans="1:19" ht="29.25" customHeight="1">
      <c r="A491" s="118">
        <v>490</v>
      </c>
      <c r="B491" s="119" t="s">
        <v>2979</v>
      </c>
      <c r="C491" s="119"/>
      <c r="D491" s="119"/>
      <c r="E491" s="120">
        <f>2012-1936</f>
        <v>76</v>
      </c>
      <c r="F491" s="121">
        <v>13406</v>
      </c>
      <c r="G491" s="120">
        <v>1634732</v>
      </c>
      <c r="H491" s="119"/>
      <c r="I491" s="120" t="s">
        <v>2980</v>
      </c>
      <c r="J491" s="119" t="s">
        <v>2981</v>
      </c>
      <c r="K491" s="119" t="s">
        <v>2982</v>
      </c>
      <c r="L491" s="119" t="s">
        <v>2712</v>
      </c>
      <c r="M491" s="131" t="s">
        <v>3587</v>
      </c>
      <c r="N491" s="119"/>
      <c r="O491" s="120"/>
      <c r="P491" s="124" t="s">
        <v>6</v>
      </c>
      <c r="Q491" s="125"/>
      <c r="R491" s="125"/>
      <c r="S491" s="173"/>
    </row>
    <row r="492" spans="1:19" ht="29.25" customHeight="1">
      <c r="A492" s="118">
        <v>491</v>
      </c>
      <c r="B492" s="119" t="s">
        <v>2983</v>
      </c>
      <c r="C492" s="119"/>
      <c r="D492" s="119"/>
      <c r="E492" s="120">
        <f>2012-1940</f>
        <v>72</v>
      </c>
      <c r="F492" s="121">
        <v>14749</v>
      </c>
      <c r="G492" s="122">
        <v>1742917</v>
      </c>
      <c r="H492" s="119"/>
      <c r="I492" s="120" t="s">
        <v>2984</v>
      </c>
      <c r="J492" s="119" t="s">
        <v>2985</v>
      </c>
      <c r="K492" s="119" t="s">
        <v>2986</v>
      </c>
      <c r="L492" s="119" t="s">
        <v>2712</v>
      </c>
      <c r="M492" s="131" t="s">
        <v>3587</v>
      </c>
      <c r="N492" s="119" t="s">
        <v>2987</v>
      </c>
      <c r="O492" s="120" t="s">
        <v>2984</v>
      </c>
      <c r="P492" s="124" t="s">
        <v>6</v>
      </c>
      <c r="Q492" s="125"/>
      <c r="R492" s="125"/>
      <c r="S492" s="173"/>
    </row>
    <row r="493" spans="1:19" ht="29.25" customHeight="1">
      <c r="A493" s="118">
        <v>492</v>
      </c>
      <c r="B493" s="119" t="s">
        <v>2988</v>
      </c>
      <c r="C493" s="119"/>
      <c r="D493" s="119"/>
      <c r="E493" s="120">
        <f>2012-1917</f>
        <v>95</v>
      </c>
      <c r="F493" s="121">
        <v>6403</v>
      </c>
      <c r="G493" s="122">
        <v>1774922</v>
      </c>
      <c r="H493" s="119"/>
      <c r="I493" s="120">
        <v>655310</v>
      </c>
      <c r="J493" s="119" t="s">
        <v>2989</v>
      </c>
      <c r="K493" s="119" t="s">
        <v>2990</v>
      </c>
      <c r="L493" s="119" t="s">
        <v>2712</v>
      </c>
      <c r="M493" s="131" t="s">
        <v>3587</v>
      </c>
      <c r="N493" s="119"/>
      <c r="O493" s="120"/>
      <c r="P493" s="124" t="s">
        <v>6</v>
      </c>
      <c r="Q493" s="125"/>
      <c r="R493" s="125"/>
      <c r="S493" s="173"/>
    </row>
    <row r="494" spans="1:19" ht="29.25" customHeight="1">
      <c r="A494" s="118">
        <v>493</v>
      </c>
      <c r="B494" s="119" t="s">
        <v>2991</v>
      </c>
      <c r="C494" s="119"/>
      <c r="D494" s="119"/>
      <c r="E494" s="120">
        <f>2012-1929</f>
        <v>83</v>
      </c>
      <c r="F494" s="121">
        <v>10889</v>
      </c>
      <c r="G494" s="122">
        <v>1801407</v>
      </c>
      <c r="H494" s="119"/>
      <c r="I494" s="120">
        <v>961812453</v>
      </c>
      <c r="J494" s="119" t="s">
        <v>2992</v>
      </c>
      <c r="K494" s="119" t="s">
        <v>2993</v>
      </c>
      <c r="L494" s="119" t="s">
        <v>2712</v>
      </c>
      <c r="M494" s="131" t="s">
        <v>3587</v>
      </c>
      <c r="N494" s="119" t="s">
        <v>2994</v>
      </c>
      <c r="O494" s="120">
        <v>961812453</v>
      </c>
      <c r="P494" s="124" t="s">
        <v>6</v>
      </c>
      <c r="Q494" s="125"/>
      <c r="R494" s="125"/>
      <c r="S494" s="173"/>
    </row>
    <row r="495" spans="1:19" ht="29.25" customHeight="1">
      <c r="A495" s="118">
        <v>494</v>
      </c>
      <c r="B495" s="119" t="s">
        <v>2995</v>
      </c>
      <c r="C495" s="119"/>
      <c r="D495" s="119"/>
      <c r="E495" s="120">
        <f>2012-1933</f>
        <v>79</v>
      </c>
      <c r="F495" s="121">
        <v>12244</v>
      </c>
      <c r="G495" s="122">
        <v>1885044</v>
      </c>
      <c r="H495" s="119"/>
      <c r="I495" s="120"/>
      <c r="J495" s="119" t="s">
        <v>2996</v>
      </c>
      <c r="K495" s="119" t="s">
        <v>2819</v>
      </c>
      <c r="L495" s="119" t="s">
        <v>2712</v>
      </c>
      <c r="M495" s="131" t="s">
        <v>3587</v>
      </c>
      <c r="N495" s="119" t="s">
        <v>2997</v>
      </c>
      <c r="O495" s="120">
        <v>971388512</v>
      </c>
      <c r="P495" s="124" t="s">
        <v>6</v>
      </c>
      <c r="Q495" s="125"/>
      <c r="R495" s="125"/>
      <c r="S495" s="173"/>
    </row>
    <row r="496" spans="1:19" ht="29.25" customHeight="1">
      <c r="A496" s="195">
        <v>495</v>
      </c>
      <c r="B496" s="127" t="s">
        <v>2998</v>
      </c>
      <c r="C496" s="127"/>
      <c r="D496" s="127"/>
      <c r="E496" s="128">
        <f>2012-1940</f>
        <v>72</v>
      </c>
      <c r="F496" s="129">
        <v>14884</v>
      </c>
      <c r="G496" s="128">
        <v>1911473</v>
      </c>
      <c r="H496" s="127"/>
      <c r="I496" s="128" t="s">
        <v>2999</v>
      </c>
      <c r="J496" s="127" t="s">
        <v>3000</v>
      </c>
      <c r="K496" s="127" t="s">
        <v>3001</v>
      </c>
      <c r="L496" s="127" t="s">
        <v>2712</v>
      </c>
      <c r="M496" s="131" t="s">
        <v>3587</v>
      </c>
      <c r="N496" s="127"/>
      <c r="O496" s="128"/>
      <c r="P496" s="132" t="s">
        <v>5</v>
      </c>
      <c r="Q496" s="148" t="s">
        <v>82</v>
      </c>
      <c r="R496" s="148" t="s">
        <v>607</v>
      </c>
      <c r="S496" s="126"/>
    </row>
    <row r="497" spans="1:19" ht="29.25" customHeight="1">
      <c r="A497" s="195">
        <v>496</v>
      </c>
      <c r="B497" s="127" t="s">
        <v>3002</v>
      </c>
      <c r="C497" s="127"/>
      <c r="D497" s="127" t="s">
        <v>3003</v>
      </c>
      <c r="E497" s="128">
        <f>2012-1939</f>
        <v>73</v>
      </c>
      <c r="F497" s="129">
        <v>14520</v>
      </c>
      <c r="G497" s="136">
        <v>1923481</v>
      </c>
      <c r="H497" s="127"/>
      <c r="I497" s="128">
        <v>985812136</v>
      </c>
      <c r="J497" s="127" t="s">
        <v>3004</v>
      </c>
      <c r="K497" s="127" t="s">
        <v>3005</v>
      </c>
      <c r="L497" s="127" t="s">
        <v>2712</v>
      </c>
      <c r="M497" s="131" t="s">
        <v>3587</v>
      </c>
      <c r="N497" s="127" t="s">
        <v>3006</v>
      </c>
      <c r="O497" s="128">
        <v>985812136</v>
      </c>
      <c r="P497" s="132" t="s">
        <v>5</v>
      </c>
      <c r="Q497" s="133" t="s">
        <v>601</v>
      </c>
      <c r="R497" s="133" t="s">
        <v>601</v>
      </c>
      <c r="S497" s="126"/>
    </row>
    <row r="498" spans="1:19" ht="29.25" customHeight="1">
      <c r="A498" s="118">
        <v>497</v>
      </c>
      <c r="B498" s="119" t="s">
        <v>3007</v>
      </c>
      <c r="C498" s="119"/>
      <c r="D498" s="119"/>
      <c r="E498" s="120">
        <f>2012-1946</f>
        <v>66</v>
      </c>
      <c r="F498" s="121">
        <v>16892</v>
      </c>
      <c r="G498" s="120">
        <v>1966814</v>
      </c>
      <c r="H498" s="119"/>
      <c r="I498" s="120">
        <v>982816697</v>
      </c>
      <c r="J498" s="119" t="s">
        <v>3008</v>
      </c>
      <c r="K498" s="119" t="s">
        <v>3009</v>
      </c>
      <c r="L498" s="119" t="s">
        <v>2712</v>
      </c>
      <c r="M498" s="131" t="s">
        <v>3587</v>
      </c>
      <c r="N498" s="119"/>
      <c r="O498" s="120"/>
      <c r="P498" s="124" t="s">
        <v>6</v>
      </c>
      <c r="Q498" s="125"/>
      <c r="R498" s="125"/>
      <c r="S498" s="173"/>
    </row>
    <row r="499" spans="1:19" ht="29.25" customHeight="1">
      <c r="A499" s="118">
        <v>498</v>
      </c>
      <c r="B499" s="119" t="s">
        <v>3010</v>
      </c>
      <c r="C499" s="119"/>
      <c r="D499" s="119"/>
      <c r="E499" s="120">
        <f>2012-1942</f>
        <v>70</v>
      </c>
      <c r="F499" s="121">
        <v>15502</v>
      </c>
      <c r="G499" s="122">
        <v>2008869</v>
      </c>
      <c r="H499" s="119"/>
      <c r="I499" s="120"/>
      <c r="J499" s="119" t="s">
        <v>3011</v>
      </c>
      <c r="K499" s="119" t="s">
        <v>3012</v>
      </c>
      <c r="L499" s="119" t="s">
        <v>2712</v>
      </c>
      <c r="M499" s="131" t="s">
        <v>3587</v>
      </c>
      <c r="N499" s="119"/>
      <c r="O499" s="120"/>
      <c r="P499" s="124" t="s">
        <v>6</v>
      </c>
      <c r="Q499" s="125"/>
      <c r="R499" s="125"/>
      <c r="S499" s="173"/>
    </row>
    <row r="500" spans="1:19" ht="29.25" customHeight="1">
      <c r="A500" s="118">
        <v>499</v>
      </c>
      <c r="B500" s="119" t="s">
        <v>3013</v>
      </c>
      <c r="C500" s="119"/>
      <c r="D500" s="119" t="s">
        <v>481</v>
      </c>
      <c r="E500" s="120">
        <f>2012-1945</f>
        <v>67</v>
      </c>
      <c r="F500" s="121">
        <v>16538</v>
      </c>
      <c r="G500" s="122">
        <v>2085531</v>
      </c>
      <c r="H500" s="119"/>
      <c r="I500" s="120">
        <v>985609975</v>
      </c>
      <c r="J500" s="119" t="s">
        <v>3014</v>
      </c>
      <c r="K500" s="119" t="s">
        <v>3015</v>
      </c>
      <c r="L500" s="119" t="s">
        <v>2712</v>
      </c>
      <c r="M500" s="131" t="s">
        <v>3587</v>
      </c>
      <c r="N500" s="119" t="s">
        <v>3016</v>
      </c>
      <c r="O500" s="120">
        <v>985609975</v>
      </c>
      <c r="P500" s="124" t="s">
        <v>6</v>
      </c>
      <c r="Q500" s="125"/>
      <c r="R500" s="125"/>
      <c r="S500" s="173"/>
    </row>
    <row r="501" spans="1:19" ht="29.25" customHeight="1">
      <c r="A501" s="118">
        <v>500</v>
      </c>
      <c r="B501" s="119" t="s">
        <v>3017</v>
      </c>
      <c r="C501" s="119"/>
      <c r="D501" s="119" t="s">
        <v>3018</v>
      </c>
      <c r="E501" s="120">
        <f>2012-1930</f>
        <v>82</v>
      </c>
      <c r="F501" s="121">
        <v>10980</v>
      </c>
      <c r="G501" s="135">
        <v>2119377</v>
      </c>
      <c r="H501" s="119"/>
      <c r="I501" s="120" t="s">
        <v>3019</v>
      </c>
      <c r="J501" s="119" t="s">
        <v>3020</v>
      </c>
      <c r="K501" s="119" t="s">
        <v>3021</v>
      </c>
      <c r="L501" s="119" t="s">
        <v>2712</v>
      </c>
      <c r="M501" s="131" t="s">
        <v>3587</v>
      </c>
      <c r="N501" s="119"/>
      <c r="O501" s="120"/>
      <c r="P501" s="124" t="s">
        <v>6</v>
      </c>
      <c r="Q501" s="125"/>
      <c r="R501" s="125"/>
      <c r="S501" s="173"/>
    </row>
    <row r="502" spans="1:19" ht="29.25" customHeight="1">
      <c r="A502" s="118">
        <v>501</v>
      </c>
      <c r="B502" s="119" t="s">
        <v>3022</v>
      </c>
      <c r="C502" s="119"/>
      <c r="D502" s="119"/>
      <c r="E502" s="120">
        <f>2012-1941</f>
        <v>71</v>
      </c>
      <c r="F502" s="121">
        <v>15269</v>
      </c>
      <c r="G502" s="120">
        <v>2138882</v>
      </c>
      <c r="H502" s="119"/>
      <c r="I502" s="120" t="s">
        <v>2980</v>
      </c>
      <c r="J502" s="119" t="s">
        <v>3023</v>
      </c>
      <c r="K502" s="119" t="s">
        <v>3024</v>
      </c>
      <c r="L502" s="119" t="s">
        <v>2712</v>
      </c>
      <c r="M502" s="131" t="s">
        <v>3587</v>
      </c>
      <c r="N502" s="119" t="s">
        <v>3025</v>
      </c>
      <c r="O502" s="120"/>
      <c r="P502" s="124" t="s">
        <v>6</v>
      </c>
      <c r="Q502" s="125"/>
      <c r="R502" s="125"/>
      <c r="S502" s="173"/>
    </row>
    <row r="503" spans="1:19" ht="29.25" customHeight="1">
      <c r="A503" s="118">
        <v>502</v>
      </c>
      <c r="B503" s="119" t="s">
        <v>3026</v>
      </c>
      <c r="C503" s="119"/>
      <c r="D503" s="119"/>
      <c r="E503" s="120">
        <f>2012-1924</f>
        <v>88</v>
      </c>
      <c r="F503" s="121">
        <v>8774</v>
      </c>
      <c r="G503" s="122">
        <v>2156663</v>
      </c>
      <c r="H503" s="119"/>
      <c r="I503" s="120">
        <v>981543823</v>
      </c>
      <c r="J503" s="119" t="s">
        <v>3027</v>
      </c>
      <c r="K503" s="119" t="s">
        <v>3028</v>
      </c>
      <c r="L503" s="119" t="s">
        <v>2712</v>
      </c>
      <c r="M503" s="131" t="s">
        <v>3587</v>
      </c>
      <c r="N503" s="119" t="s">
        <v>3029</v>
      </c>
      <c r="O503" s="120"/>
      <c r="P503" s="124" t="s">
        <v>6</v>
      </c>
      <c r="Q503" s="125"/>
      <c r="R503" s="125"/>
      <c r="S503" s="173"/>
    </row>
    <row r="504" spans="1:19" ht="29.25" customHeight="1">
      <c r="A504" s="118">
        <v>503</v>
      </c>
      <c r="B504" s="119" t="s">
        <v>3030</v>
      </c>
      <c r="C504" s="119" t="s">
        <v>11223</v>
      </c>
      <c r="D504" s="119"/>
      <c r="E504" s="120">
        <f>2012-1941</f>
        <v>71</v>
      </c>
      <c r="F504" s="121">
        <v>15340</v>
      </c>
      <c r="G504" s="122">
        <v>2247287</v>
      </c>
      <c r="H504" s="119"/>
      <c r="I504" s="120">
        <v>982674488</v>
      </c>
      <c r="J504" s="119" t="s">
        <v>3031</v>
      </c>
      <c r="K504" s="119" t="s">
        <v>3032</v>
      </c>
      <c r="L504" s="119" t="s">
        <v>2712</v>
      </c>
      <c r="M504" s="131" t="s">
        <v>3587</v>
      </c>
      <c r="N504" s="119" t="s">
        <v>3033</v>
      </c>
      <c r="O504" s="120">
        <v>654242</v>
      </c>
      <c r="P504" s="124" t="s">
        <v>6</v>
      </c>
      <c r="Q504" s="125"/>
      <c r="R504" s="125"/>
      <c r="S504" s="173"/>
    </row>
    <row r="505" spans="1:19" ht="29.25" customHeight="1">
      <c r="A505" s="118">
        <v>504</v>
      </c>
      <c r="B505" s="119" t="s">
        <v>3034</v>
      </c>
      <c r="C505" s="119"/>
      <c r="D505" s="119" t="s">
        <v>565</v>
      </c>
      <c r="E505" s="120">
        <f>2012-1929</f>
        <v>83</v>
      </c>
      <c r="F505" s="121">
        <v>10862</v>
      </c>
      <c r="G505" s="122">
        <v>2389644</v>
      </c>
      <c r="H505" s="119"/>
      <c r="I505" s="120"/>
      <c r="J505" s="119" t="s">
        <v>2900</v>
      </c>
      <c r="K505" s="119" t="s">
        <v>2901</v>
      </c>
      <c r="L505" s="119" t="s">
        <v>2712</v>
      </c>
      <c r="M505" s="131" t="s">
        <v>3587</v>
      </c>
      <c r="N505" s="119" t="s">
        <v>2902</v>
      </c>
      <c r="O505" s="120">
        <v>972215455</v>
      </c>
      <c r="P505" s="124" t="s">
        <v>6</v>
      </c>
      <c r="Q505" s="125"/>
      <c r="R505" s="125"/>
      <c r="S505" s="173"/>
    </row>
    <row r="506" spans="1:19" ht="29.25" customHeight="1">
      <c r="A506" s="195">
        <v>505</v>
      </c>
      <c r="B506" s="127" t="s">
        <v>3035</v>
      </c>
      <c r="C506" s="127"/>
      <c r="D506" s="127"/>
      <c r="E506" s="128">
        <f>2012-1933</f>
        <v>79</v>
      </c>
      <c r="F506" s="129">
        <v>12126</v>
      </c>
      <c r="G506" s="136">
        <v>2513860</v>
      </c>
      <c r="H506" s="127"/>
      <c r="I506" s="128"/>
      <c r="J506" s="127" t="s">
        <v>3036</v>
      </c>
      <c r="K506" s="127" t="s">
        <v>3037</v>
      </c>
      <c r="L506" s="127" t="s">
        <v>2712</v>
      </c>
      <c r="M506" s="131" t="s">
        <v>3587</v>
      </c>
      <c r="N506" s="127"/>
      <c r="O506" s="128"/>
      <c r="P506" s="132" t="s">
        <v>5</v>
      </c>
      <c r="Q506" s="133" t="s">
        <v>601</v>
      </c>
      <c r="R506" s="133" t="s">
        <v>601</v>
      </c>
      <c r="S506" s="126"/>
    </row>
    <row r="507" spans="1:19" ht="29.25" customHeight="1">
      <c r="A507" s="195">
        <v>506</v>
      </c>
      <c r="B507" s="127" t="s">
        <v>3038</v>
      </c>
      <c r="C507" s="127"/>
      <c r="D507" s="127"/>
      <c r="E507" s="128">
        <f>2012-1940</f>
        <v>72</v>
      </c>
      <c r="F507" s="129">
        <v>14671</v>
      </c>
      <c r="G507" s="130">
        <v>2567979</v>
      </c>
      <c r="H507" s="127"/>
      <c r="I507" s="128" t="s">
        <v>3039</v>
      </c>
      <c r="J507" s="127" t="s">
        <v>3040</v>
      </c>
      <c r="K507" s="127" t="s">
        <v>3041</v>
      </c>
      <c r="L507" s="127" t="s">
        <v>2712</v>
      </c>
      <c r="M507" s="131" t="s">
        <v>3587</v>
      </c>
      <c r="N507" s="127"/>
      <c r="O507" s="128"/>
      <c r="P507" s="132" t="s">
        <v>5</v>
      </c>
      <c r="Q507" s="148" t="s">
        <v>82</v>
      </c>
      <c r="R507" s="148" t="s">
        <v>607</v>
      </c>
      <c r="S507" s="126">
        <v>1</v>
      </c>
    </row>
    <row r="508" spans="1:19" ht="29.25" customHeight="1">
      <c r="A508" s="118">
        <v>507</v>
      </c>
      <c r="B508" s="119" t="s">
        <v>3042</v>
      </c>
      <c r="C508" s="119"/>
      <c r="D508" s="119"/>
      <c r="E508" s="120">
        <f>2012-1946</f>
        <v>66</v>
      </c>
      <c r="F508" s="121">
        <v>17148</v>
      </c>
      <c r="G508" s="122">
        <v>2578312</v>
      </c>
      <c r="H508" s="119"/>
      <c r="I508" s="120"/>
      <c r="J508" s="119" t="s">
        <v>3043</v>
      </c>
      <c r="K508" s="119" t="s">
        <v>3044</v>
      </c>
      <c r="L508" s="119" t="s">
        <v>2712</v>
      </c>
      <c r="M508" s="131" t="s">
        <v>3587</v>
      </c>
      <c r="N508" s="119" t="s">
        <v>3045</v>
      </c>
      <c r="O508" s="120">
        <v>971388512</v>
      </c>
      <c r="P508" s="124" t="s">
        <v>6</v>
      </c>
      <c r="Q508" s="125"/>
      <c r="R508" s="125"/>
      <c r="S508" s="173"/>
    </row>
    <row r="509" spans="1:19" ht="29.25" customHeight="1">
      <c r="A509" s="118">
        <v>508</v>
      </c>
      <c r="B509" s="119" t="s">
        <v>3046</v>
      </c>
      <c r="C509" s="119"/>
      <c r="D509" s="119"/>
      <c r="E509" s="139">
        <f>2012-1940</f>
        <v>72</v>
      </c>
      <c r="F509" s="121">
        <v>14910</v>
      </c>
      <c r="G509" s="140">
        <v>2643597</v>
      </c>
      <c r="H509" s="119"/>
      <c r="I509" s="120"/>
      <c r="J509" s="119" t="s">
        <v>3047</v>
      </c>
      <c r="K509" s="119" t="s">
        <v>3048</v>
      </c>
      <c r="L509" s="119" t="s">
        <v>2712</v>
      </c>
      <c r="M509" s="131" t="s">
        <v>3587</v>
      </c>
      <c r="N509" s="119" t="s">
        <v>3049</v>
      </c>
      <c r="O509" s="120">
        <v>981208951</v>
      </c>
      <c r="P509" s="124" t="s">
        <v>6</v>
      </c>
      <c r="Q509" s="125"/>
      <c r="R509" s="125"/>
      <c r="S509" s="173"/>
    </row>
    <row r="510" spans="1:19" ht="29.25" customHeight="1">
      <c r="A510" s="118">
        <v>509</v>
      </c>
      <c r="B510" s="119" t="s">
        <v>3050</v>
      </c>
      <c r="C510" s="119"/>
      <c r="D510" s="119" t="s">
        <v>3051</v>
      </c>
      <c r="E510" s="120">
        <f>2012-1946</f>
        <v>66</v>
      </c>
      <c r="F510" s="121">
        <v>17016</v>
      </c>
      <c r="G510" s="122">
        <v>2895966</v>
      </c>
      <c r="H510" s="119"/>
      <c r="I510" s="120" t="s">
        <v>3052</v>
      </c>
      <c r="J510" s="119" t="s">
        <v>3053</v>
      </c>
      <c r="K510" s="119" t="s">
        <v>3054</v>
      </c>
      <c r="L510" s="119" t="s">
        <v>2712</v>
      </c>
      <c r="M510" s="131" t="s">
        <v>3587</v>
      </c>
      <c r="N510" s="119" t="s">
        <v>3055</v>
      </c>
      <c r="O510" s="120" t="s">
        <v>3056</v>
      </c>
      <c r="P510" s="124" t="s">
        <v>6</v>
      </c>
      <c r="Q510" s="125"/>
      <c r="R510" s="125"/>
      <c r="S510" s="173"/>
    </row>
    <row r="511" spans="1:19" ht="29.25" customHeight="1">
      <c r="A511" s="118">
        <v>510</v>
      </c>
      <c r="B511" s="119" t="s">
        <v>3057</v>
      </c>
      <c r="C511" s="119"/>
      <c r="D511" s="119"/>
      <c r="E511" s="120">
        <f>2012-1932</f>
        <v>80</v>
      </c>
      <c r="F511" s="121">
        <v>11696</v>
      </c>
      <c r="G511" s="122">
        <v>3025972</v>
      </c>
      <c r="H511" s="119"/>
      <c r="I511" s="120"/>
      <c r="J511" s="119" t="s">
        <v>3058</v>
      </c>
      <c r="K511" s="119" t="s">
        <v>3059</v>
      </c>
      <c r="L511" s="119" t="s">
        <v>2712</v>
      </c>
      <c r="M511" s="131" t="s">
        <v>3587</v>
      </c>
      <c r="N511" s="119" t="s">
        <v>3060</v>
      </c>
      <c r="O511" s="120" t="s">
        <v>3061</v>
      </c>
      <c r="P511" s="124" t="s">
        <v>6</v>
      </c>
      <c r="Q511" s="125"/>
      <c r="R511" s="125"/>
      <c r="S511" s="173"/>
    </row>
    <row r="512" spans="1:19" ht="29.25" customHeight="1">
      <c r="A512" s="118">
        <v>511</v>
      </c>
      <c r="B512" s="119" t="s">
        <v>3062</v>
      </c>
      <c r="C512" s="119"/>
      <c r="D512" s="119"/>
      <c r="E512" s="120">
        <f>2012-1938</f>
        <v>74</v>
      </c>
      <c r="F512" s="121">
        <v>14010</v>
      </c>
      <c r="G512" s="122">
        <v>3288184</v>
      </c>
      <c r="H512" s="119"/>
      <c r="I512" s="120"/>
      <c r="J512" s="119" t="s">
        <v>3063</v>
      </c>
      <c r="K512" s="119" t="s">
        <v>3064</v>
      </c>
      <c r="L512" s="119" t="s">
        <v>2712</v>
      </c>
      <c r="M512" s="131" t="s">
        <v>3587</v>
      </c>
      <c r="N512" s="119" t="s">
        <v>2745</v>
      </c>
      <c r="O512" s="120" t="s">
        <v>3065</v>
      </c>
      <c r="P512" s="124" t="s">
        <v>6</v>
      </c>
      <c r="Q512" s="125"/>
      <c r="R512" s="125"/>
      <c r="S512" s="173"/>
    </row>
    <row r="513" spans="1:19" ht="29.25" customHeight="1">
      <c r="A513" s="195">
        <v>512</v>
      </c>
      <c r="B513" s="127" t="s">
        <v>3066</v>
      </c>
      <c r="C513" s="127"/>
      <c r="D513" s="127" t="s">
        <v>71</v>
      </c>
      <c r="E513" s="128">
        <v>87</v>
      </c>
      <c r="F513" s="129">
        <v>9205</v>
      </c>
      <c r="G513" s="130">
        <v>3342921</v>
      </c>
      <c r="H513" s="127"/>
      <c r="I513" s="128"/>
      <c r="J513" s="127" t="s">
        <v>3067</v>
      </c>
      <c r="K513" s="127" t="s">
        <v>3068</v>
      </c>
      <c r="L513" s="127" t="s">
        <v>2712</v>
      </c>
      <c r="M513" s="131" t="s">
        <v>3587</v>
      </c>
      <c r="N513" s="127"/>
      <c r="O513" s="128"/>
      <c r="P513" s="132" t="s">
        <v>5</v>
      </c>
      <c r="Q513" s="133" t="s">
        <v>601</v>
      </c>
      <c r="R513" s="133" t="s">
        <v>601</v>
      </c>
      <c r="S513" s="126"/>
    </row>
    <row r="514" spans="1:19" ht="29.25" customHeight="1">
      <c r="A514" s="118">
        <v>513</v>
      </c>
      <c r="B514" s="119" t="s">
        <v>3069</v>
      </c>
      <c r="C514" s="119"/>
      <c r="D514" s="119" t="s">
        <v>3070</v>
      </c>
      <c r="E514" s="120">
        <f>2012-1936</f>
        <v>76</v>
      </c>
      <c r="F514" s="121">
        <v>13312</v>
      </c>
      <c r="G514" s="122">
        <v>7008532</v>
      </c>
      <c r="H514" s="119"/>
      <c r="I514" s="120" t="s">
        <v>2974</v>
      </c>
      <c r="J514" s="119" t="s">
        <v>3071</v>
      </c>
      <c r="K514" s="119" t="s">
        <v>3072</v>
      </c>
      <c r="L514" s="119" t="s">
        <v>2712</v>
      </c>
      <c r="M514" s="131" t="s">
        <v>3587</v>
      </c>
      <c r="N514" s="119" t="s">
        <v>3073</v>
      </c>
      <c r="O514" s="120" t="s">
        <v>2974</v>
      </c>
      <c r="P514" s="124" t="s">
        <v>6</v>
      </c>
      <c r="Q514" s="125"/>
      <c r="R514" s="125"/>
      <c r="S514" s="173"/>
    </row>
    <row r="515" spans="1:19" ht="29.25" customHeight="1">
      <c r="A515" s="118">
        <v>514</v>
      </c>
      <c r="B515" s="119" t="s">
        <v>3074</v>
      </c>
      <c r="C515" s="119"/>
      <c r="D515" s="119"/>
      <c r="E515" s="120">
        <f>2012-1932</f>
        <v>80</v>
      </c>
      <c r="F515" s="121">
        <v>11909</v>
      </c>
      <c r="G515" s="122">
        <v>279811</v>
      </c>
      <c r="H515" s="119"/>
      <c r="I515" s="120" t="s">
        <v>3075</v>
      </c>
      <c r="J515" s="119" t="s">
        <v>3076</v>
      </c>
      <c r="K515" s="119" t="s">
        <v>3077</v>
      </c>
      <c r="L515" s="119" t="s">
        <v>3078</v>
      </c>
      <c r="M515" s="131" t="s">
        <v>3587</v>
      </c>
      <c r="N515" s="119"/>
      <c r="O515" s="120"/>
      <c r="P515" s="124" t="s">
        <v>6</v>
      </c>
      <c r="Q515" s="125"/>
      <c r="R515" s="125"/>
      <c r="S515" s="173"/>
    </row>
    <row r="516" spans="1:19" ht="29.25" customHeight="1">
      <c r="A516" s="118">
        <v>515</v>
      </c>
      <c r="B516" s="119" t="s">
        <v>3079</v>
      </c>
      <c r="C516" s="119"/>
      <c r="D516" s="119"/>
      <c r="E516" s="120">
        <f>2012-1938</f>
        <v>74</v>
      </c>
      <c r="F516" s="121">
        <v>13926</v>
      </c>
      <c r="G516" s="135">
        <v>486794</v>
      </c>
      <c r="H516" s="119"/>
      <c r="I516" s="120" t="s">
        <v>3080</v>
      </c>
      <c r="J516" s="119" t="s">
        <v>3081</v>
      </c>
      <c r="K516" s="119" t="s">
        <v>3082</v>
      </c>
      <c r="L516" s="119" t="s">
        <v>3083</v>
      </c>
      <c r="M516" s="131" t="s">
        <v>3587</v>
      </c>
      <c r="N516" s="119"/>
      <c r="O516" s="120"/>
      <c r="P516" s="124" t="s">
        <v>6</v>
      </c>
      <c r="Q516" s="125"/>
      <c r="R516" s="125"/>
      <c r="S516" s="173"/>
    </row>
    <row r="517" spans="1:19" ht="29.25" customHeight="1">
      <c r="A517" s="195">
        <v>516</v>
      </c>
      <c r="B517" s="127" t="s">
        <v>3084</v>
      </c>
      <c r="C517" s="127"/>
      <c r="D517" s="127"/>
      <c r="E517" s="128">
        <f>2012-1930</f>
        <v>82</v>
      </c>
      <c r="F517" s="129">
        <v>11246</v>
      </c>
      <c r="G517" s="136">
        <v>164276</v>
      </c>
      <c r="H517" s="127"/>
      <c r="I517" s="128" t="s">
        <v>3085</v>
      </c>
      <c r="J517" s="127" t="s">
        <v>3086</v>
      </c>
      <c r="K517" s="127" t="s">
        <v>3087</v>
      </c>
      <c r="L517" s="127" t="s">
        <v>3088</v>
      </c>
      <c r="M517" s="131" t="s">
        <v>3587</v>
      </c>
      <c r="N517" s="127" t="s">
        <v>3089</v>
      </c>
      <c r="O517" s="128" t="s">
        <v>3085</v>
      </c>
      <c r="P517" s="132" t="s">
        <v>5</v>
      </c>
      <c r="Q517" s="133" t="s">
        <v>602</v>
      </c>
      <c r="R517" s="133" t="s">
        <v>11224</v>
      </c>
      <c r="S517" s="126"/>
    </row>
    <row r="518" spans="1:19" s="39" customFormat="1" ht="29.25" customHeight="1">
      <c r="A518" s="118">
        <v>517</v>
      </c>
      <c r="B518" s="119" t="s">
        <v>3090</v>
      </c>
      <c r="C518" s="119" t="s">
        <v>11225</v>
      </c>
      <c r="D518" s="119"/>
      <c r="E518" s="120">
        <v>71</v>
      </c>
      <c r="F518" s="121">
        <v>15341</v>
      </c>
      <c r="G518" s="135">
        <v>249101</v>
      </c>
      <c r="H518" s="119"/>
      <c r="I518" s="120"/>
      <c r="J518" s="119" t="s">
        <v>3091</v>
      </c>
      <c r="K518" s="119" t="s">
        <v>3092</v>
      </c>
      <c r="L518" s="119" t="s">
        <v>3088</v>
      </c>
      <c r="M518" s="131" t="s">
        <v>3587</v>
      </c>
      <c r="N518" s="119" t="s">
        <v>3093</v>
      </c>
      <c r="O518" s="120" t="s">
        <v>3094</v>
      </c>
      <c r="P518" s="124" t="s">
        <v>6</v>
      </c>
      <c r="Q518" s="125"/>
      <c r="R518" s="125"/>
      <c r="S518" s="173"/>
    </row>
    <row r="519" spans="1:19" ht="29.25" customHeight="1">
      <c r="A519" s="195">
        <v>518</v>
      </c>
      <c r="B519" s="127" t="s">
        <v>3095</v>
      </c>
      <c r="C519" s="127"/>
      <c r="D519" s="127"/>
      <c r="E519" s="128">
        <f>2012-1932</f>
        <v>80</v>
      </c>
      <c r="F519" s="129">
        <v>11971</v>
      </c>
      <c r="G519" s="136">
        <v>271256</v>
      </c>
      <c r="H519" s="127"/>
      <c r="I519" s="128" t="s">
        <v>3096</v>
      </c>
      <c r="J519" s="127" t="s">
        <v>3097</v>
      </c>
      <c r="K519" s="127" t="s">
        <v>3098</v>
      </c>
      <c r="L519" s="127" t="s">
        <v>3088</v>
      </c>
      <c r="M519" s="131" t="s">
        <v>3587</v>
      </c>
      <c r="N519" s="127" t="s">
        <v>3099</v>
      </c>
      <c r="O519" s="128" t="s">
        <v>3100</v>
      </c>
      <c r="P519" s="132" t="s">
        <v>5</v>
      </c>
      <c r="Q519" s="133" t="s">
        <v>601</v>
      </c>
      <c r="R519" s="133" t="s">
        <v>11226</v>
      </c>
      <c r="S519" s="126"/>
    </row>
    <row r="520" spans="1:19" ht="29.25" customHeight="1">
      <c r="A520" s="118">
        <v>519</v>
      </c>
      <c r="B520" s="119" t="s">
        <v>3101</v>
      </c>
      <c r="C520" s="119"/>
      <c r="D520" s="119"/>
      <c r="E520" s="120">
        <f>2012-1940</f>
        <v>72</v>
      </c>
      <c r="F520" s="121">
        <v>14957</v>
      </c>
      <c r="G520" s="120">
        <v>331015</v>
      </c>
      <c r="H520" s="119"/>
      <c r="I520" s="120" t="s">
        <v>3102</v>
      </c>
      <c r="J520" s="119" t="s">
        <v>3103</v>
      </c>
      <c r="K520" s="119" t="s">
        <v>3104</v>
      </c>
      <c r="L520" s="119" t="s">
        <v>3088</v>
      </c>
      <c r="M520" s="131" t="s">
        <v>3587</v>
      </c>
      <c r="N520" s="119"/>
      <c r="O520" s="120"/>
      <c r="P520" s="124" t="s">
        <v>6</v>
      </c>
      <c r="Q520" s="125"/>
      <c r="R520" s="125"/>
      <c r="S520" s="173"/>
    </row>
    <row r="521" spans="1:19" ht="29.25" customHeight="1">
      <c r="A521" s="118">
        <v>520</v>
      </c>
      <c r="B521" s="119" t="s">
        <v>3105</v>
      </c>
      <c r="C521" s="119"/>
      <c r="D521" s="119" t="s">
        <v>388</v>
      </c>
      <c r="E521" s="120">
        <f>2012-1941</f>
        <v>71</v>
      </c>
      <c r="F521" s="121">
        <v>15215</v>
      </c>
      <c r="G521" s="122">
        <v>372909</v>
      </c>
      <c r="H521" s="119"/>
      <c r="I521" s="120">
        <v>961881664</v>
      </c>
      <c r="J521" s="119" t="s">
        <v>3106</v>
      </c>
      <c r="K521" s="119" t="s">
        <v>3107</v>
      </c>
      <c r="L521" s="119" t="s">
        <v>3088</v>
      </c>
      <c r="M521" s="131" t="s">
        <v>3587</v>
      </c>
      <c r="N521" s="119" t="s">
        <v>3108</v>
      </c>
      <c r="O521" s="120">
        <v>982445526</v>
      </c>
      <c r="P521" s="124" t="s">
        <v>6</v>
      </c>
      <c r="Q521" s="125"/>
      <c r="R521" s="125"/>
      <c r="S521" s="173"/>
    </row>
    <row r="522" spans="1:19" ht="29.25" customHeight="1">
      <c r="A522" s="195">
        <v>521</v>
      </c>
      <c r="B522" s="127" t="s">
        <v>3109</v>
      </c>
      <c r="C522" s="127"/>
      <c r="D522" s="127"/>
      <c r="E522" s="128">
        <f>2012-1945</f>
        <v>67</v>
      </c>
      <c r="F522" s="129">
        <v>16500</v>
      </c>
      <c r="G522" s="128">
        <v>375171</v>
      </c>
      <c r="H522" s="127"/>
      <c r="I522" s="128" t="s">
        <v>3110</v>
      </c>
      <c r="J522" s="127" t="s">
        <v>3111</v>
      </c>
      <c r="K522" s="127" t="s">
        <v>3112</v>
      </c>
      <c r="L522" s="127" t="s">
        <v>3088</v>
      </c>
      <c r="M522" s="131" t="s">
        <v>3587</v>
      </c>
      <c r="N522" s="127"/>
      <c r="O522" s="128"/>
      <c r="P522" s="132" t="s">
        <v>5</v>
      </c>
      <c r="Q522" s="133" t="s">
        <v>392</v>
      </c>
      <c r="R522" s="133" t="s">
        <v>11227</v>
      </c>
      <c r="S522" s="126"/>
    </row>
    <row r="523" spans="1:19" ht="29.25" customHeight="1">
      <c r="A523" s="118">
        <v>522</v>
      </c>
      <c r="B523" s="119" t="s">
        <v>3113</v>
      </c>
      <c r="C523" s="119"/>
      <c r="D523" s="119"/>
      <c r="E523" s="120">
        <f>2012-1944</f>
        <v>68</v>
      </c>
      <c r="F523" s="121">
        <v>16223</v>
      </c>
      <c r="G523" s="122">
        <v>433605</v>
      </c>
      <c r="H523" s="119"/>
      <c r="I523" s="120">
        <v>982247818</v>
      </c>
      <c r="J523" s="119" t="s">
        <v>3114</v>
      </c>
      <c r="K523" s="119" t="s">
        <v>3115</v>
      </c>
      <c r="L523" s="119" t="s">
        <v>3088</v>
      </c>
      <c r="M523" s="131" t="s">
        <v>3587</v>
      </c>
      <c r="N523" s="119" t="s">
        <v>3116</v>
      </c>
      <c r="O523" s="120">
        <v>982247818</v>
      </c>
      <c r="P523" s="124" t="s">
        <v>6</v>
      </c>
      <c r="Q523" s="125"/>
      <c r="R523" s="125"/>
      <c r="S523" s="173"/>
    </row>
    <row r="524" spans="1:19" s="38" customFormat="1" ht="29.25" customHeight="1">
      <c r="A524" s="195">
        <v>523</v>
      </c>
      <c r="B524" s="127" t="s">
        <v>3117</v>
      </c>
      <c r="C524" s="127"/>
      <c r="D524" s="127"/>
      <c r="E524" s="128">
        <f>2012-1943</f>
        <v>69</v>
      </c>
      <c r="F524" s="129">
        <v>15808</v>
      </c>
      <c r="G524" s="136">
        <v>510616</v>
      </c>
      <c r="H524" s="127"/>
      <c r="I524" s="128">
        <v>984253033</v>
      </c>
      <c r="J524" s="127" t="s">
        <v>3088</v>
      </c>
      <c r="K524" s="127" t="s">
        <v>3118</v>
      </c>
      <c r="L524" s="127" t="s">
        <v>3088</v>
      </c>
      <c r="M524" s="131" t="s">
        <v>3587</v>
      </c>
      <c r="N524" s="127" t="s">
        <v>3119</v>
      </c>
      <c r="O524" s="128">
        <v>981822085</v>
      </c>
      <c r="P524" s="132" t="s">
        <v>5</v>
      </c>
      <c r="Q524" s="133" t="s">
        <v>604</v>
      </c>
      <c r="R524" s="133" t="s">
        <v>11228</v>
      </c>
      <c r="S524" s="126"/>
    </row>
    <row r="525" spans="1:19" ht="29.25" customHeight="1">
      <c r="A525" s="118">
        <v>524</v>
      </c>
      <c r="B525" s="119" t="s">
        <v>3120</v>
      </c>
      <c r="C525" s="119"/>
      <c r="D525" s="119"/>
      <c r="E525" s="120">
        <f>2012-1936</f>
        <v>76</v>
      </c>
      <c r="F525" s="121">
        <v>13434</v>
      </c>
      <c r="G525" s="135">
        <v>525776</v>
      </c>
      <c r="H525" s="119"/>
      <c r="I525" s="120" t="s">
        <v>3121</v>
      </c>
      <c r="J525" s="119" t="s">
        <v>3122</v>
      </c>
      <c r="K525" s="119" t="s">
        <v>3123</v>
      </c>
      <c r="L525" s="119" t="s">
        <v>3088</v>
      </c>
      <c r="M525" s="131" t="s">
        <v>3587</v>
      </c>
      <c r="N525" s="119" t="s">
        <v>3124</v>
      </c>
      <c r="O525" s="120" t="s">
        <v>3125</v>
      </c>
      <c r="P525" s="124" t="s">
        <v>6</v>
      </c>
      <c r="Q525" s="125"/>
      <c r="R525" s="125"/>
      <c r="S525" s="173"/>
    </row>
    <row r="526" spans="1:19" ht="29.25" customHeight="1">
      <c r="A526" s="118">
        <v>525</v>
      </c>
      <c r="B526" s="119" t="s">
        <v>3126</v>
      </c>
      <c r="C526" s="119"/>
      <c r="D526" s="119"/>
      <c r="E526" s="120">
        <v>73</v>
      </c>
      <c r="F526" s="121">
        <v>14270</v>
      </c>
      <c r="G526" s="135">
        <v>617263</v>
      </c>
      <c r="H526" s="119"/>
      <c r="I526" s="120"/>
      <c r="J526" s="119" t="s">
        <v>3091</v>
      </c>
      <c r="K526" s="119" t="s">
        <v>3092</v>
      </c>
      <c r="L526" s="119" t="s">
        <v>3088</v>
      </c>
      <c r="M526" s="131" t="s">
        <v>3587</v>
      </c>
      <c r="N526" s="119" t="s">
        <v>3093</v>
      </c>
      <c r="O526" s="120" t="s">
        <v>3094</v>
      </c>
      <c r="P526" s="124" t="s">
        <v>6</v>
      </c>
      <c r="Q526" s="125"/>
      <c r="R526" s="125"/>
      <c r="S526" s="173"/>
    </row>
    <row r="527" spans="1:19" s="38" customFormat="1" ht="29.25" customHeight="1">
      <c r="A527" s="195">
        <v>526</v>
      </c>
      <c r="B527" s="127" t="s">
        <v>3127</v>
      </c>
      <c r="C527" s="127"/>
      <c r="D527" s="127"/>
      <c r="E527" s="128">
        <f>2012-1938</f>
        <v>74</v>
      </c>
      <c r="F527" s="129">
        <v>14116</v>
      </c>
      <c r="G527" s="136">
        <v>628029</v>
      </c>
      <c r="H527" s="127"/>
      <c r="I527" s="128"/>
      <c r="J527" s="127" t="s">
        <v>3128</v>
      </c>
      <c r="K527" s="127" t="s">
        <v>3129</v>
      </c>
      <c r="L527" s="127" t="s">
        <v>3088</v>
      </c>
      <c r="M527" s="131" t="s">
        <v>3587</v>
      </c>
      <c r="N527" s="127"/>
      <c r="O527" s="128"/>
      <c r="P527" s="132" t="s">
        <v>5</v>
      </c>
      <c r="Q527" s="133" t="s">
        <v>602</v>
      </c>
      <c r="R527" s="133" t="s">
        <v>11229</v>
      </c>
      <c r="S527" s="126"/>
    </row>
    <row r="528" spans="1:19" ht="29.25" customHeight="1">
      <c r="A528" s="118">
        <v>527</v>
      </c>
      <c r="B528" s="119" t="s">
        <v>3130</v>
      </c>
      <c r="C528" s="119"/>
      <c r="D528" s="119"/>
      <c r="E528" s="120">
        <f>2012-1934</f>
        <v>78</v>
      </c>
      <c r="F528" s="121">
        <v>12474</v>
      </c>
      <c r="G528" s="122">
        <v>1079346</v>
      </c>
      <c r="H528" s="119"/>
      <c r="I528" s="120">
        <v>21680205</v>
      </c>
      <c r="J528" s="119" t="s">
        <v>3131</v>
      </c>
      <c r="K528" s="119" t="s">
        <v>3132</v>
      </c>
      <c r="L528" s="119" t="s">
        <v>3088</v>
      </c>
      <c r="M528" s="131" t="s">
        <v>3587</v>
      </c>
      <c r="N528" s="119" t="s">
        <v>3133</v>
      </c>
      <c r="O528" s="120">
        <v>961998431</v>
      </c>
      <c r="P528" s="124" t="s">
        <v>6</v>
      </c>
      <c r="Q528" s="125"/>
      <c r="R528" s="125"/>
      <c r="S528" s="173"/>
    </row>
    <row r="529" spans="1:19" ht="29.25" customHeight="1">
      <c r="A529" s="118">
        <v>528</v>
      </c>
      <c r="B529" s="119" t="s">
        <v>3134</v>
      </c>
      <c r="C529" s="119"/>
      <c r="D529" s="119"/>
      <c r="E529" s="120">
        <f>2012-1939</f>
        <v>73</v>
      </c>
      <c r="F529" s="121">
        <v>14553</v>
      </c>
      <c r="G529" s="120">
        <v>1195934</v>
      </c>
      <c r="H529" s="119"/>
      <c r="I529" s="120"/>
      <c r="J529" s="119" t="s">
        <v>3135</v>
      </c>
      <c r="K529" s="119" t="s">
        <v>3112</v>
      </c>
      <c r="L529" s="119" t="s">
        <v>3088</v>
      </c>
      <c r="M529" s="131" t="s">
        <v>3587</v>
      </c>
      <c r="N529" s="119"/>
      <c r="O529" s="120"/>
      <c r="P529" s="124" t="s">
        <v>6</v>
      </c>
      <c r="Q529" s="125"/>
      <c r="R529" s="125"/>
      <c r="S529" s="173"/>
    </row>
    <row r="530" spans="1:19" ht="29.25" customHeight="1">
      <c r="A530" s="118">
        <v>529</v>
      </c>
      <c r="B530" s="119" t="s">
        <v>3136</v>
      </c>
      <c r="C530" s="119"/>
      <c r="D530" s="119"/>
      <c r="E530" s="139">
        <f>2012-1942</f>
        <v>70</v>
      </c>
      <c r="F530" s="121">
        <v>15397</v>
      </c>
      <c r="G530" s="140">
        <v>1271068</v>
      </c>
      <c r="H530" s="119"/>
      <c r="I530" s="120"/>
      <c r="J530" s="119" t="s">
        <v>3137</v>
      </c>
      <c r="K530" s="119"/>
      <c r="L530" s="119" t="s">
        <v>3088</v>
      </c>
      <c r="M530" s="131" t="s">
        <v>3587</v>
      </c>
      <c r="N530" s="119"/>
      <c r="O530" s="120"/>
      <c r="P530" s="124" t="s">
        <v>6</v>
      </c>
      <c r="Q530" s="125"/>
      <c r="R530" s="125"/>
      <c r="S530" s="173"/>
    </row>
    <row r="531" spans="1:19" ht="29.25" customHeight="1">
      <c r="A531" s="118">
        <v>530</v>
      </c>
      <c r="B531" s="119" t="s">
        <v>3138</v>
      </c>
      <c r="C531" s="119"/>
      <c r="D531" s="119"/>
      <c r="E531" s="120">
        <f>2012-1943</f>
        <v>69</v>
      </c>
      <c r="F531" s="121">
        <v>16048</v>
      </c>
      <c r="G531" s="120">
        <v>1681037</v>
      </c>
      <c r="H531" s="119"/>
      <c r="I531" s="120" t="s">
        <v>3139</v>
      </c>
      <c r="J531" s="119" t="s">
        <v>3140</v>
      </c>
      <c r="K531" s="119" t="s">
        <v>3112</v>
      </c>
      <c r="L531" s="119" t="s">
        <v>3088</v>
      </c>
      <c r="M531" s="131" t="s">
        <v>3587</v>
      </c>
      <c r="N531" s="119"/>
      <c r="O531" s="120"/>
      <c r="P531" s="124" t="s">
        <v>6</v>
      </c>
      <c r="Q531" s="125"/>
      <c r="R531" s="125"/>
      <c r="S531" s="173"/>
    </row>
    <row r="532" spans="1:19" ht="29.25" customHeight="1">
      <c r="A532" s="118">
        <v>531</v>
      </c>
      <c r="B532" s="119" t="s">
        <v>3141</v>
      </c>
      <c r="C532" s="137"/>
      <c r="D532" s="119"/>
      <c r="E532" s="120">
        <f>2012-1942</f>
        <v>70</v>
      </c>
      <c r="F532" s="121">
        <v>15651</v>
      </c>
      <c r="G532" s="122">
        <v>2193661</v>
      </c>
      <c r="H532" s="137">
        <v>2193561</v>
      </c>
      <c r="I532" s="120" t="s">
        <v>3142</v>
      </c>
      <c r="J532" s="119" t="s">
        <v>3143</v>
      </c>
      <c r="K532" s="119" t="s">
        <v>3144</v>
      </c>
      <c r="L532" s="119" t="s">
        <v>3088</v>
      </c>
      <c r="M532" s="131" t="s">
        <v>3587</v>
      </c>
      <c r="N532" s="119"/>
      <c r="O532" s="120"/>
      <c r="P532" s="124" t="s">
        <v>6</v>
      </c>
      <c r="Q532" s="125"/>
      <c r="R532" s="125"/>
      <c r="S532" s="173"/>
    </row>
    <row r="533" spans="1:19" ht="29.25" customHeight="1">
      <c r="A533" s="195">
        <v>532</v>
      </c>
      <c r="B533" s="127" t="s">
        <v>3145</v>
      </c>
      <c r="C533" s="127"/>
      <c r="D533" s="127" t="s">
        <v>384</v>
      </c>
      <c r="E533" s="128">
        <f>2012-1929</f>
        <v>83</v>
      </c>
      <c r="F533" s="129">
        <v>10753</v>
      </c>
      <c r="G533" s="136">
        <v>2549515</v>
      </c>
      <c r="H533" s="127"/>
      <c r="I533" s="128" t="s">
        <v>3146</v>
      </c>
      <c r="J533" s="127" t="s">
        <v>3147</v>
      </c>
      <c r="K533" s="127" t="s">
        <v>3148</v>
      </c>
      <c r="L533" s="127" t="s">
        <v>3088</v>
      </c>
      <c r="M533" s="131" t="s">
        <v>3587</v>
      </c>
      <c r="N533" s="127" t="s">
        <v>3149</v>
      </c>
      <c r="O533" s="128" t="s">
        <v>3150</v>
      </c>
      <c r="P533" s="132" t="s">
        <v>5</v>
      </c>
      <c r="Q533" s="133" t="s">
        <v>602</v>
      </c>
      <c r="R533" s="133" t="s">
        <v>603</v>
      </c>
      <c r="S533" s="126"/>
    </row>
    <row r="534" spans="1:19" ht="29.25" customHeight="1">
      <c r="A534" s="118">
        <v>533</v>
      </c>
      <c r="B534" s="119" t="s">
        <v>3151</v>
      </c>
      <c r="C534" s="119"/>
      <c r="D534" s="119" t="s">
        <v>3152</v>
      </c>
      <c r="E534" s="139">
        <f>2012-1939</f>
        <v>73</v>
      </c>
      <c r="F534" s="121">
        <v>14356</v>
      </c>
      <c r="G534" s="140">
        <v>3362530</v>
      </c>
      <c r="H534" s="119"/>
      <c r="I534" s="120">
        <v>984224531</v>
      </c>
      <c r="J534" s="119" t="s">
        <v>3137</v>
      </c>
      <c r="K534" s="119" t="s">
        <v>3153</v>
      </c>
      <c r="L534" s="119" t="s">
        <v>3088</v>
      </c>
      <c r="M534" s="131" t="s">
        <v>3587</v>
      </c>
      <c r="N534" s="119"/>
      <c r="O534" s="120"/>
      <c r="P534" s="124" t="s">
        <v>6</v>
      </c>
      <c r="Q534" s="125"/>
      <c r="R534" s="125"/>
      <c r="S534" s="173"/>
    </row>
    <row r="535" spans="1:19" ht="29.25" customHeight="1">
      <c r="A535" s="118">
        <v>534</v>
      </c>
      <c r="B535" s="119" t="s">
        <v>3154</v>
      </c>
      <c r="C535" s="119"/>
      <c r="D535" s="119"/>
      <c r="E535" s="120">
        <f>2012-1945</f>
        <v>67</v>
      </c>
      <c r="F535" s="121">
        <v>16658</v>
      </c>
      <c r="G535" s="122">
        <v>357974</v>
      </c>
      <c r="H535" s="119"/>
      <c r="I535" s="120"/>
      <c r="J535" s="119" t="s">
        <v>3155</v>
      </c>
      <c r="K535" s="119" t="s">
        <v>3156</v>
      </c>
      <c r="L535" s="119" t="s">
        <v>3157</v>
      </c>
      <c r="M535" s="131" t="s">
        <v>3587</v>
      </c>
      <c r="N535" s="119"/>
      <c r="O535" s="120"/>
      <c r="P535" s="124" t="s">
        <v>6</v>
      </c>
      <c r="Q535" s="125"/>
      <c r="R535" s="125"/>
      <c r="S535" s="173"/>
    </row>
    <row r="536" spans="1:19" ht="29.25" customHeight="1">
      <c r="A536" s="118">
        <v>535</v>
      </c>
      <c r="B536" s="119" t="s">
        <v>3158</v>
      </c>
      <c r="C536" s="119"/>
      <c r="D536" s="119"/>
      <c r="E536" s="120">
        <f>2012-1944</f>
        <v>68</v>
      </c>
      <c r="F536" s="121">
        <v>16385</v>
      </c>
      <c r="G536" s="122">
        <v>568812</v>
      </c>
      <c r="H536" s="119"/>
      <c r="I536" s="120"/>
      <c r="J536" s="119" t="s">
        <v>3159</v>
      </c>
      <c r="K536" s="119" t="s">
        <v>3129</v>
      </c>
      <c r="L536" s="119" t="s">
        <v>3157</v>
      </c>
      <c r="M536" s="131" t="s">
        <v>3587</v>
      </c>
      <c r="N536" s="119"/>
      <c r="O536" s="120"/>
      <c r="P536" s="124" t="s">
        <v>6</v>
      </c>
      <c r="Q536" s="125"/>
      <c r="R536" s="125"/>
      <c r="S536" s="173"/>
    </row>
    <row r="537" spans="1:19" ht="29.25" customHeight="1">
      <c r="A537" s="118">
        <v>536</v>
      </c>
      <c r="B537" s="119" t="s">
        <v>3160</v>
      </c>
      <c r="C537" s="119"/>
      <c r="D537" s="119" t="s">
        <v>3161</v>
      </c>
      <c r="E537" s="120">
        <f>2012-1946</f>
        <v>66</v>
      </c>
      <c r="F537" s="121">
        <v>16839</v>
      </c>
      <c r="G537" s="135">
        <v>600278</v>
      </c>
      <c r="H537" s="119"/>
      <c r="I537" s="120" t="s">
        <v>3162</v>
      </c>
      <c r="J537" s="119" t="s">
        <v>3163</v>
      </c>
      <c r="K537" s="119" t="s">
        <v>3164</v>
      </c>
      <c r="L537" s="119" t="s">
        <v>3165</v>
      </c>
      <c r="M537" s="131" t="s">
        <v>3587</v>
      </c>
      <c r="N537" s="119"/>
      <c r="O537" s="120"/>
      <c r="P537" s="124" t="s">
        <v>6</v>
      </c>
      <c r="Q537" s="125"/>
      <c r="R537" s="125"/>
      <c r="S537" s="173"/>
    </row>
    <row r="538" spans="1:19" ht="29.25" customHeight="1">
      <c r="A538" s="118">
        <v>537</v>
      </c>
      <c r="B538" s="119" t="s">
        <v>3166</v>
      </c>
      <c r="C538" s="119"/>
      <c r="D538" s="119" t="s">
        <v>71</v>
      </c>
      <c r="E538" s="139">
        <f>2012-1926</f>
        <v>86</v>
      </c>
      <c r="F538" s="121">
        <v>9786</v>
      </c>
      <c r="G538" s="135">
        <v>2322315</v>
      </c>
      <c r="H538" s="119"/>
      <c r="I538" s="120">
        <v>971683682</v>
      </c>
      <c r="J538" s="119" t="s">
        <v>3167</v>
      </c>
      <c r="K538" s="119" t="s">
        <v>3168</v>
      </c>
      <c r="L538" s="119" t="s">
        <v>486</v>
      </c>
      <c r="M538" s="131" t="s">
        <v>3587</v>
      </c>
      <c r="N538" s="119" t="s">
        <v>1191</v>
      </c>
      <c r="O538" s="120">
        <v>982567567</v>
      </c>
      <c r="P538" s="124" t="s">
        <v>6</v>
      </c>
      <c r="Q538" s="125"/>
      <c r="R538" s="125"/>
      <c r="S538" s="173"/>
    </row>
    <row r="539" spans="1:19" ht="29.25" customHeight="1">
      <c r="A539" s="118">
        <v>538</v>
      </c>
      <c r="B539" s="119" t="s">
        <v>3169</v>
      </c>
      <c r="C539" s="119"/>
      <c r="D539" s="119"/>
      <c r="E539" s="139">
        <f>2012-1933</f>
        <v>79</v>
      </c>
      <c r="F539" s="121">
        <v>12057</v>
      </c>
      <c r="G539" s="135">
        <v>2130319</v>
      </c>
      <c r="H539" s="119"/>
      <c r="I539" s="120" t="s">
        <v>3170</v>
      </c>
      <c r="J539" s="119" t="s">
        <v>3171</v>
      </c>
      <c r="K539" s="119" t="s">
        <v>3172</v>
      </c>
      <c r="L539" s="119" t="s">
        <v>3173</v>
      </c>
      <c r="M539" s="131" t="s">
        <v>3587</v>
      </c>
      <c r="N539" s="119" t="s">
        <v>3174</v>
      </c>
      <c r="O539" s="120">
        <v>985896414</v>
      </c>
      <c r="P539" s="124" t="s">
        <v>6</v>
      </c>
      <c r="Q539" s="125"/>
      <c r="R539" s="125"/>
      <c r="S539" s="173"/>
    </row>
    <row r="540" spans="1:19" ht="29.25" customHeight="1">
      <c r="A540" s="118">
        <v>539</v>
      </c>
      <c r="B540" s="119" t="s">
        <v>3175</v>
      </c>
      <c r="C540" s="119"/>
      <c r="D540" s="119"/>
      <c r="E540" s="120">
        <v>75</v>
      </c>
      <c r="F540" s="121">
        <v>13598</v>
      </c>
      <c r="G540" s="122">
        <v>319864</v>
      </c>
      <c r="H540" s="119"/>
      <c r="I540" s="120"/>
      <c r="J540" s="119"/>
      <c r="K540" s="119" t="s">
        <v>3176</v>
      </c>
      <c r="L540" s="119" t="s">
        <v>3177</v>
      </c>
      <c r="M540" s="131" t="s">
        <v>3587</v>
      </c>
      <c r="N540" s="119"/>
      <c r="O540" s="120"/>
      <c r="P540" s="124" t="s">
        <v>6</v>
      </c>
      <c r="Q540" s="125"/>
      <c r="R540" s="125"/>
      <c r="S540" s="173"/>
    </row>
    <row r="541" spans="1:19" ht="29.25" customHeight="1">
      <c r="A541" s="118">
        <v>540</v>
      </c>
      <c r="B541" s="119" t="s">
        <v>3178</v>
      </c>
      <c r="C541" s="137"/>
      <c r="D541" s="119"/>
      <c r="E541" s="120">
        <v>69</v>
      </c>
      <c r="F541" s="121">
        <v>16026</v>
      </c>
      <c r="G541" s="122">
        <v>319865</v>
      </c>
      <c r="H541" s="137">
        <v>517715</v>
      </c>
      <c r="I541" s="120"/>
      <c r="J541" s="119" t="s">
        <v>3179</v>
      </c>
      <c r="K541" s="119" t="s">
        <v>3176</v>
      </c>
      <c r="L541" s="119" t="s">
        <v>3177</v>
      </c>
      <c r="M541" s="131" t="s">
        <v>3587</v>
      </c>
      <c r="N541" s="119"/>
      <c r="O541" s="120"/>
      <c r="P541" s="124" t="s">
        <v>6</v>
      </c>
      <c r="Q541" s="125"/>
      <c r="R541" s="125"/>
      <c r="S541" s="173"/>
    </row>
    <row r="542" spans="1:19" ht="29.25" customHeight="1">
      <c r="A542" s="118">
        <v>541</v>
      </c>
      <c r="B542" s="119" t="s">
        <v>3180</v>
      </c>
      <c r="C542" s="119" t="s">
        <v>11230</v>
      </c>
      <c r="D542" s="119" t="s">
        <v>3181</v>
      </c>
      <c r="E542" s="120">
        <f>2012-1922</f>
        <v>90</v>
      </c>
      <c r="F542" s="121">
        <v>8177</v>
      </c>
      <c r="G542" s="122">
        <v>115386</v>
      </c>
      <c r="H542" s="119"/>
      <c r="I542" s="120" t="s">
        <v>3182</v>
      </c>
      <c r="J542" s="119" t="s">
        <v>3183</v>
      </c>
      <c r="K542" s="119" t="s">
        <v>3184</v>
      </c>
      <c r="L542" s="119" t="s">
        <v>3177</v>
      </c>
      <c r="M542" s="131" t="s">
        <v>3587</v>
      </c>
      <c r="N542" s="119" t="s">
        <v>3185</v>
      </c>
      <c r="O542" s="120" t="s">
        <v>3186</v>
      </c>
      <c r="P542" s="124" t="s">
        <v>6</v>
      </c>
      <c r="Q542" s="125"/>
      <c r="R542" s="125"/>
      <c r="S542" s="173"/>
    </row>
    <row r="543" spans="1:19" ht="29.25" customHeight="1">
      <c r="A543" s="118">
        <v>542</v>
      </c>
      <c r="B543" s="119" t="s">
        <v>3187</v>
      </c>
      <c r="C543" s="119"/>
      <c r="D543" s="119"/>
      <c r="E543" s="120">
        <f>2012-1931</f>
        <v>81</v>
      </c>
      <c r="F543" s="121">
        <v>11662</v>
      </c>
      <c r="G543" s="120">
        <v>123713</v>
      </c>
      <c r="H543" s="119"/>
      <c r="I543" s="120"/>
      <c r="J543" s="119" t="s">
        <v>3188</v>
      </c>
      <c r="K543" s="119" t="s">
        <v>3189</v>
      </c>
      <c r="L543" s="119" t="s">
        <v>3177</v>
      </c>
      <c r="M543" s="131" t="s">
        <v>3587</v>
      </c>
      <c r="N543" s="119" t="s">
        <v>575</v>
      </c>
      <c r="O543" s="120">
        <v>981435015</v>
      </c>
      <c r="P543" s="124" t="s">
        <v>6</v>
      </c>
      <c r="Q543" s="125"/>
      <c r="R543" s="125"/>
      <c r="S543" s="173"/>
    </row>
    <row r="544" spans="1:19" ht="29.25" customHeight="1">
      <c r="A544" s="118">
        <v>543</v>
      </c>
      <c r="B544" s="119" t="s">
        <v>3190</v>
      </c>
      <c r="C544" s="146" t="s">
        <v>11231</v>
      </c>
      <c r="D544" s="119" t="s">
        <v>3191</v>
      </c>
      <c r="E544" s="120">
        <v>79</v>
      </c>
      <c r="F544" s="121">
        <v>12133</v>
      </c>
      <c r="G544" s="135">
        <v>142124</v>
      </c>
      <c r="H544" s="146"/>
      <c r="I544" s="120"/>
      <c r="J544" s="119" t="s">
        <v>3192</v>
      </c>
      <c r="K544" s="119" t="s">
        <v>3193</v>
      </c>
      <c r="L544" s="119" t="s">
        <v>3177</v>
      </c>
      <c r="M544" s="131" t="s">
        <v>3587</v>
      </c>
      <c r="N544" s="119" t="s">
        <v>3194</v>
      </c>
      <c r="O544" s="120" t="s">
        <v>3195</v>
      </c>
      <c r="P544" s="124" t="s">
        <v>6</v>
      </c>
      <c r="Q544" s="125"/>
      <c r="R544" s="125"/>
      <c r="S544" s="173"/>
    </row>
    <row r="545" spans="1:19" ht="29.25" customHeight="1">
      <c r="A545" s="118">
        <v>544</v>
      </c>
      <c r="B545" s="119" t="s">
        <v>3196</v>
      </c>
      <c r="C545" s="119"/>
      <c r="D545" s="119"/>
      <c r="E545" s="120">
        <f>2012-1927</f>
        <v>85</v>
      </c>
      <c r="F545" s="121">
        <v>9994</v>
      </c>
      <c r="G545" s="122">
        <v>162679</v>
      </c>
      <c r="H545" s="119"/>
      <c r="I545" s="120" t="s">
        <v>3197</v>
      </c>
      <c r="J545" s="119" t="s">
        <v>3198</v>
      </c>
      <c r="K545" s="119" t="s">
        <v>3199</v>
      </c>
      <c r="L545" s="119" t="s">
        <v>3177</v>
      </c>
      <c r="M545" s="131" t="s">
        <v>3587</v>
      </c>
      <c r="N545" s="119" t="s">
        <v>3200</v>
      </c>
      <c r="O545" s="120" t="s">
        <v>3201</v>
      </c>
      <c r="P545" s="124" t="s">
        <v>6</v>
      </c>
      <c r="Q545" s="125"/>
      <c r="R545" s="125"/>
      <c r="S545" s="173"/>
    </row>
    <row r="546" spans="1:19" ht="29.25" customHeight="1">
      <c r="A546" s="195">
        <v>545</v>
      </c>
      <c r="B546" s="127" t="s">
        <v>3202</v>
      </c>
      <c r="C546" s="127"/>
      <c r="D546" s="127"/>
      <c r="E546" s="128">
        <v>83</v>
      </c>
      <c r="F546" s="129">
        <v>10741</v>
      </c>
      <c r="G546" s="130">
        <v>216950</v>
      </c>
      <c r="H546" s="127"/>
      <c r="I546" s="128"/>
      <c r="J546" s="127"/>
      <c r="K546" s="127" t="s">
        <v>3203</v>
      </c>
      <c r="L546" s="127" t="s">
        <v>3177</v>
      </c>
      <c r="M546" s="131" t="s">
        <v>3587</v>
      </c>
      <c r="N546" s="127"/>
      <c r="O546" s="128"/>
      <c r="P546" s="132" t="s">
        <v>5</v>
      </c>
      <c r="Q546" s="150" t="s">
        <v>82</v>
      </c>
      <c r="R546" s="150" t="s">
        <v>82</v>
      </c>
      <c r="S546" s="126"/>
    </row>
    <row r="547" spans="1:19" ht="29.25" customHeight="1">
      <c r="A547" s="118">
        <v>546</v>
      </c>
      <c r="B547" s="119" t="s">
        <v>3204</v>
      </c>
      <c r="C547" s="119"/>
      <c r="D547" s="119"/>
      <c r="E547" s="120">
        <f>2012-1939</f>
        <v>73</v>
      </c>
      <c r="F547" s="121">
        <v>14387</v>
      </c>
      <c r="G547" s="122">
        <v>238502</v>
      </c>
      <c r="H547" s="119"/>
      <c r="I547" s="120" t="s">
        <v>3205</v>
      </c>
      <c r="J547" s="119" t="s">
        <v>3206</v>
      </c>
      <c r="K547" s="119" t="s">
        <v>3207</v>
      </c>
      <c r="L547" s="119" t="s">
        <v>3177</v>
      </c>
      <c r="M547" s="131" t="s">
        <v>3587</v>
      </c>
      <c r="N547" s="119" t="s">
        <v>3208</v>
      </c>
      <c r="O547" s="120" t="s">
        <v>3209</v>
      </c>
      <c r="P547" s="124" t="s">
        <v>6</v>
      </c>
      <c r="Q547" s="125"/>
      <c r="R547" s="125"/>
      <c r="S547" s="173"/>
    </row>
    <row r="548" spans="1:19" ht="29.25" customHeight="1">
      <c r="A548" s="195">
        <v>547</v>
      </c>
      <c r="B548" s="127" t="s">
        <v>3210</v>
      </c>
      <c r="C548" s="127"/>
      <c r="D548" s="127"/>
      <c r="E548" s="128">
        <f>2012-1937</f>
        <v>75</v>
      </c>
      <c r="F548" s="129">
        <v>13763</v>
      </c>
      <c r="G548" s="136">
        <v>258577</v>
      </c>
      <c r="H548" s="127"/>
      <c r="I548" s="128" t="s">
        <v>3211</v>
      </c>
      <c r="J548" s="127" t="s">
        <v>3198</v>
      </c>
      <c r="K548" s="127" t="s">
        <v>3212</v>
      </c>
      <c r="L548" s="127" t="s">
        <v>3177</v>
      </c>
      <c r="M548" s="131" t="s">
        <v>3587</v>
      </c>
      <c r="N548" s="127"/>
      <c r="O548" s="128"/>
      <c r="P548" s="132" t="s">
        <v>5</v>
      </c>
      <c r="Q548" s="133" t="s">
        <v>82</v>
      </c>
      <c r="R548" s="133" t="s">
        <v>82</v>
      </c>
      <c r="S548" s="126"/>
    </row>
    <row r="549" spans="1:19" ht="29.25" customHeight="1">
      <c r="A549" s="118">
        <v>548</v>
      </c>
      <c r="B549" s="119" t="s">
        <v>3213</v>
      </c>
      <c r="C549" s="119"/>
      <c r="D549" s="119" t="s">
        <v>3214</v>
      </c>
      <c r="E549" s="120">
        <f>2012-1940</f>
        <v>72</v>
      </c>
      <c r="F549" s="121">
        <v>14879</v>
      </c>
      <c r="G549" s="135">
        <v>266963</v>
      </c>
      <c r="H549" s="119"/>
      <c r="I549" s="120" t="s">
        <v>3215</v>
      </c>
      <c r="J549" s="119" t="s">
        <v>3216</v>
      </c>
      <c r="K549" s="119" t="s">
        <v>3217</v>
      </c>
      <c r="L549" s="119" t="s">
        <v>3177</v>
      </c>
      <c r="M549" s="131" t="s">
        <v>3587</v>
      </c>
      <c r="N549" s="119" t="s">
        <v>3218</v>
      </c>
      <c r="O549" s="120" t="s">
        <v>3215</v>
      </c>
      <c r="P549" s="124" t="s">
        <v>6</v>
      </c>
      <c r="Q549" s="125"/>
      <c r="R549" s="125"/>
      <c r="S549" s="173"/>
    </row>
    <row r="550" spans="1:19" s="38" customFormat="1" ht="29.25" customHeight="1">
      <c r="A550" s="118">
        <v>549</v>
      </c>
      <c r="B550" s="119" t="s">
        <v>3219</v>
      </c>
      <c r="C550" s="119"/>
      <c r="D550" s="119"/>
      <c r="E550" s="139">
        <f>2012-1940</f>
        <v>72</v>
      </c>
      <c r="F550" s="121">
        <v>14764</v>
      </c>
      <c r="G550" s="135">
        <v>280098</v>
      </c>
      <c r="H550" s="119"/>
      <c r="I550" s="120">
        <v>984210870</v>
      </c>
      <c r="J550" s="119" t="s">
        <v>3220</v>
      </c>
      <c r="K550" s="119" t="s">
        <v>3221</v>
      </c>
      <c r="L550" s="119" t="s">
        <v>3177</v>
      </c>
      <c r="M550" s="131" t="s">
        <v>3587</v>
      </c>
      <c r="N550" s="119" t="s">
        <v>3222</v>
      </c>
      <c r="O550" s="120">
        <v>981541870</v>
      </c>
      <c r="P550" s="124" t="s">
        <v>6</v>
      </c>
      <c r="Q550" s="125"/>
      <c r="R550" s="125"/>
      <c r="S550" s="173"/>
    </row>
    <row r="551" spans="1:19" ht="29.25" customHeight="1">
      <c r="A551" s="118">
        <v>550</v>
      </c>
      <c r="B551" s="119" t="s">
        <v>3223</v>
      </c>
      <c r="C551" s="119"/>
      <c r="D551" s="119"/>
      <c r="E551" s="120">
        <f>2012-1937</f>
        <v>75</v>
      </c>
      <c r="F551" s="121">
        <v>13773</v>
      </c>
      <c r="G551" s="135">
        <v>298384</v>
      </c>
      <c r="H551" s="119"/>
      <c r="I551" s="120" t="s">
        <v>3224</v>
      </c>
      <c r="J551" s="119" t="s">
        <v>3225</v>
      </c>
      <c r="K551" s="119" t="s">
        <v>3226</v>
      </c>
      <c r="L551" s="119" t="s">
        <v>3177</v>
      </c>
      <c r="M551" s="131" t="s">
        <v>3587</v>
      </c>
      <c r="N551" s="119"/>
      <c r="O551" s="120"/>
      <c r="P551" s="124" t="s">
        <v>6</v>
      </c>
      <c r="Q551" s="125"/>
      <c r="R551" s="125"/>
      <c r="S551" s="173"/>
    </row>
    <row r="552" spans="1:19" ht="29.25" customHeight="1">
      <c r="A552" s="118">
        <v>551</v>
      </c>
      <c r="B552" s="119" t="s">
        <v>3227</v>
      </c>
      <c r="C552" s="119"/>
      <c r="D552" s="119"/>
      <c r="E552" s="120">
        <f>2012-1941</f>
        <v>71</v>
      </c>
      <c r="F552" s="121">
        <v>15105</v>
      </c>
      <c r="G552" s="122">
        <v>312014</v>
      </c>
      <c r="H552" s="119"/>
      <c r="I552" s="120" t="s">
        <v>3228</v>
      </c>
      <c r="J552" s="119" t="s">
        <v>3229</v>
      </c>
      <c r="K552" s="119" t="s">
        <v>3230</v>
      </c>
      <c r="L552" s="119" t="s">
        <v>3177</v>
      </c>
      <c r="M552" s="131" t="s">
        <v>3587</v>
      </c>
      <c r="N552" s="119" t="s">
        <v>3231</v>
      </c>
      <c r="O552" s="120" t="s">
        <v>3232</v>
      </c>
      <c r="P552" s="124" t="s">
        <v>6</v>
      </c>
      <c r="Q552" s="125"/>
      <c r="R552" s="125"/>
      <c r="S552" s="173"/>
    </row>
    <row r="553" spans="1:19" ht="29.25" customHeight="1">
      <c r="A553" s="118">
        <v>552</v>
      </c>
      <c r="B553" s="119" t="s">
        <v>3233</v>
      </c>
      <c r="C553" s="146" t="s">
        <v>11232</v>
      </c>
      <c r="D553" s="119"/>
      <c r="E553" s="120">
        <v>71</v>
      </c>
      <c r="F553" s="121">
        <v>15312</v>
      </c>
      <c r="G553" s="135">
        <v>315597</v>
      </c>
      <c r="H553" s="146"/>
      <c r="I553" s="120" t="s">
        <v>3234</v>
      </c>
      <c r="J553" s="119" t="s">
        <v>3235</v>
      </c>
      <c r="K553" s="119" t="s">
        <v>3236</v>
      </c>
      <c r="L553" s="119" t="s">
        <v>3177</v>
      </c>
      <c r="M553" s="131" t="s">
        <v>3587</v>
      </c>
      <c r="N553" s="119" t="s">
        <v>3237</v>
      </c>
      <c r="O553" s="120" t="s">
        <v>3238</v>
      </c>
      <c r="P553" s="124" t="s">
        <v>6</v>
      </c>
      <c r="Q553" s="125"/>
      <c r="R553" s="125"/>
      <c r="S553" s="173"/>
    </row>
    <row r="554" spans="1:19" ht="29.25" customHeight="1">
      <c r="A554" s="195">
        <v>553</v>
      </c>
      <c r="B554" s="127" t="s">
        <v>3239</v>
      </c>
      <c r="C554" s="127"/>
      <c r="D554" s="127"/>
      <c r="E554" s="128">
        <f>2012-1938</f>
        <v>74</v>
      </c>
      <c r="F554" s="129">
        <v>13882</v>
      </c>
      <c r="G554" s="136">
        <v>327332</v>
      </c>
      <c r="H554" s="127"/>
      <c r="I554" s="128"/>
      <c r="J554" s="127" t="s">
        <v>3240</v>
      </c>
      <c r="K554" s="127" t="s">
        <v>3241</v>
      </c>
      <c r="L554" s="127" t="s">
        <v>3177</v>
      </c>
      <c r="M554" s="131" t="s">
        <v>3587</v>
      </c>
      <c r="N554" s="127"/>
      <c r="O554" s="128"/>
      <c r="P554" s="132" t="s">
        <v>5</v>
      </c>
      <c r="Q554" s="151" t="s">
        <v>82</v>
      </c>
      <c r="R554" s="151" t="s">
        <v>82</v>
      </c>
      <c r="S554" s="126"/>
    </row>
    <row r="555" spans="1:19" ht="29.25" customHeight="1">
      <c r="A555" s="118">
        <v>554</v>
      </c>
      <c r="B555" s="119" t="s">
        <v>3242</v>
      </c>
      <c r="C555" s="119"/>
      <c r="D555" s="119"/>
      <c r="E555" s="120">
        <f>2012-1930</f>
        <v>82</v>
      </c>
      <c r="F555" s="121">
        <v>11045</v>
      </c>
      <c r="G555" s="122">
        <v>342799</v>
      </c>
      <c r="H555" s="119"/>
      <c r="I555" s="120">
        <v>981611086</v>
      </c>
      <c r="J555" s="119" t="s">
        <v>3243</v>
      </c>
      <c r="K555" s="119" t="s">
        <v>3244</v>
      </c>
      <c r="L555" s="119" t="s">
        <v>3177</v>
      </c>
      <c r="M555" s="131" t="s">
        <v>3587</v>
      </c>
      <c r="N555" s="119"/>
      <c r="O555" s="120"/>
      <c r="P555" s="124" t="s">
        <v>6</v>
      </c>
      <c r="Q555" s="125"/>
      <c r="R555" s="125"/>
      <c r="S555" s="173"/>
    </row>
    <row r="556" spans="1:19" ht="29.25" customHeight="1">
      <c r="A556" s="118">
        <v>555</v>
      </c>
      <c r="B556" s="119" t="s">
        <v>3245</v>
      </c>
      <c r="C556" s="119"/>
      <c r="D556" s="119"/>
      <c r="E556" s="120">
        <f>2012-1930</f>
        <v>82</v>
      </c>
      <c r="F556" s="121">
        <v>11124</v>
      </c>
      <c r="G556" s="122">
        <v>373645</v>
      </c>
      <c r="H556" s="119"/>
      <c r="I556" s="120">
        <v>981611086</v>
      </c>
      <c r="J556" s="119" t="s">
        <v>3243</v>
      </c>
      <c r="K556" s="119" t="s">
        <v>3244</v>
      </c>
      <c r="L556" s="119" t="s">
        <v>3177</v>
      </c>
      <c r="M556" s="131" t="s">
        <v>3587</v>
      </c>
      <c r="N556" s="119"/>
      <c r="O556" s="120"/>
      <c r="P556" s="124" t="s">
        <v>6</v>
      </c>
      <c r="Q556" s="125"/>
      <c r="R556" s="125"/>
      <c r="S556" s="173"/>
    </row>
    <row r="557" spans="1:19" ht="29.25" customHeight="1">
      <c r="A557" s="118">
        <v>556</v>
      </c>
      <c r="B557" s="119" t="s">
        <v>3246</v>
      </c>
      <c r="C557" s="119"/>
      <c r="D557" s="119"/>
      <c r="E557" s="120">
        <f>2012-1946</f>
        <v>66</v>
      </c>
      <c r="F557" s="121">
        <v>17154</v>
      </c>
      <c r="G557" s="122">
        <v>384935</v>
      </c>
      <c r="H557" s="119"/>
      <c r="I557" s="120" t="s">
        <v>3247</v>
      </c>
      <c r="J557" s="119" t="s">
        <v>3248</v>
      </c>
      <c r="K557" s="119" t="s">
        <v>3249</v>
      </c>
      <c r="L557" s="119" t="s">
        <v>3177</v>
      </c>
      <c r="M557" s="131" t="s">
        <v>3587</v>
      </c>
      <c r="N557" s="119"/>
      <c r="O557" s="120"/>
      <c r="P557" s="124" t="s">
        <v>6</v>
      </c>
      <c r="Q557" s="125"/>
      <c r="R557" s="125"/>
      <c r="S557" s="173"/>
    </row>
    <row r="558" spans="1:19" ht="29.25" customHeight="1">
      <c r="A558" s="118">
        <v>557</v>
      </c>
      <c r="B558" s="119" t="s">
        <v>3250</v>
      </c>
      <c r="C558" s="119"/>
      <c r="D558" s="119" t="s">
        <v>3251</v>
      </c>
      <c r="E558" s="120">
        <f>2012-1938</f>
        <v>74</v>
      </c>
      <c r="F558" s="121">
        <v>14199</v>
      </c>
      <c r="G558" s="120">
        <v>397315</v>
      </c>
      <c r="H558" s="119"/>
      <c r="I558" s="120"/>
      <c r="J558" s="119" t="s">
        <v>3188</v>
      </c>
      <c r="K558" s="119" t="s">
        <v>3189</v>
      </c>
      <c r="L558" s="119" t="s">
        <v>3177</v>
      </c>
      <c r="M558" s="131" t="s">
        <v>3587</v>
      </c>
      <c r="N558" s="119" t="s">
        <v>575</v>
      </c>
      <c r="O558" s="120">
        <v>981435015</v>
      </c>
      <c r="P558" s="124" t="s">
        <v>6</v>
      </c>
      <c r="Q558" s="125"/>
      <c r="R558" s="125"/>
      <c r="S558" s="173"/>
    </row>
    <row r="559" spans="1:19" ht="29.25" customHeight="1">
      <c r="A559" s="118">
        <v>558</v>
      </c>
      <c r="B559" s="119" t="s">
        <v>3252</v>
      </c>
      <c r="C559" s="119"/>
      <c r="D559" s="119" t="s">
        <v>517</v>
      </c>
      <c r="E559" s="120">
        <f>2012-1926</f>
        <v>86</v>
      </c>
      <c r="F559" s="121">
        <v>9776</v>
      </c>
      <c r="G559" s="122">
        <v>417797</v>
      </c>
      <c r="H559" s="119"/>
      <c r="I559" s="120">
        <v>981152956</v>
      </c>
      <c r="J559" s="119" t="s">
        <v>3253</v>
      </c>
      <c r="K559" s="119" t="s">
        <v>3254</v>
      </c>
      <c r="L559" s="119" t="s">
        <v>3177</v>
      </c>
      <c r="M559" s="131" t="s">
        <v>3587</v>
      </c>
      <c r="N559" s="119"/>
      <c r="O559" s="120"/>
      <c r="P559" s="124" t="s">
        <v>6</v>
      </c>
      <c r="Q559" s="125"/>
      <c r="R559" s="125"/>
      <c r="S559" s="173"/>
    </row>
    <row r="560" spans="1:19" ht="29.25" customHeight="1">
      <c r="A560" s="195">
        <v>559</v>
      </c>
      <c r="B560" s="127" t="s">
        <v>3255</v>
      </c>
      <c r="C560" s="127"/>
      <c r="D560" s="127" t="s">
        <v>3256</v>
      </c>
      <c r="E560" s="128">
        <f>2012-1935</f>
        <v>77</v>
      </c>
      <c r="F560" s="129">
        <v>13114</v>
      </c>
      <c r="G560" s="136">
        <v>430993</v>
      </c>
      <c r="H560" s="127"/>
      <c r="I560" s="128">
        <v>653967</v>
      </c>
      <c r="J560" s="127" t="s">
        <v>3257</v>
      </c>
      <c r="K560" s="127" t="s">
        <v>3258</v>
      </c>
      <c r="L560" s="127" t="s">
        <v>3177</v>
      </c>
      <c r="M560" s="131" t="s">
        <v>3587</v>
      </c>
      <c r="N560" s="127"/>
      <c r="O560" s="128">
        <v>981594133</v>
      </c>
      <c r="P560" s="132" t="s">
        <v>5</v>
      </c>
      <c r="Q560" s="133" t="s">
        <v>82</v>
      </c>
      <c r="R560" s="133" t="s">
        <v>607</v>
      </c>
      <c r="S560" s="126">
        <v>1</v>
      </c>
    </row>
    <row r="561" spans="1:19" ht="29.25" customHeight="1">
      <c r="A561" s="118">
        <v>560</v>
      </c>
      <c r="B561" s="119" t="s">
        <v>3259</v>
      </c>
      <c r="C561" s="119"/>
      <c r="D561" s="119" t="s">
        <v>3260</v>
      </c>
      <c r="E561" s="120">
        <f>2012-1936</f>
        <v>76</v>
      </c>
      <c r="F561" s="121">
        <v>13397</v>
      </c>
      <c r="G561" s="122">
        <v>482110</v>
      </c>
      <c r="H561" s="119"/>
      <c r="I561" s="120">
        <v>981647718</v>
      </c>
      <c r="J561" s="119" t="s">
        <v>3261</v>
      </c>
      <c r="K561" s="119" t="s">
        <v>3262</v>
      </c>
      <c r="L561" s="119" t="s">
        <v>3177</v>
      </c>
      <c r="M561" s="131" t="s">
        <v>3587</v>
      </c>
      <c r="N561" s="119" t="s">
        <v>575</v>
      </c>
      <c r="O561" s="120">
        <v>981435015</v>
      </c>
      <c r="P561" s="124" t="s">
        <v>6</v>
      </c>
      <c r="Q561" s="125"/>
      <c r="R561" s="125"/>
      <c r="S561" s="173"/>
    </row>
    <row r="562" spans="1:19" ht="29.25" customHeight="1">
      <c r="A562" s="118">
        <v>561</v>
      </c>
      <c r="B562" s="119" t="s">
        <v>3263</v>
      </c>
      <c r="C562" s="119"/>
      <c r="D562" s="119"/>
      <c r="E562" s="120">
        <f>2012-1946</f>
        <v>66</v>
      </c>
      <c r="F562" s="121">
        <v>16811</v>
      </c>
      <c r="G562" s="122">
        <v>516247</v>
      </c>
      <c r="H562" s="119"/>
      <c r="I562" s="120">
        <v>982224373</v>
      </c>
      <c r="J562" s="119" t="s">
        <v>3261</v>
      </c>
      <c r="K562" s="119" t="s">
        <v>3264</v>
      </c>
      <c r="L562" s="119" t="s">
        <v>3177</v>
      </c>
      <c r="M562" s="131" t="s">
        <v>3587</v>
      </c>
      <c r="N562" s="119" t="s">
        <v>3265</v>
      </c>
      <c r="O562" s="120">
        <v>984316761</v>
      </c>
      <c r="P562" s="124" t="s">
        <v>6</v>
      </c>
      <c r="Q562" s="125"/>
      <c r="R562" s="125"/>
      <c r="S562" s="173"/>
    </row>
    <row r="563" spans="1:19" ht="29.25" customHeight="1">
      <c r="A563" s="118">
        <v>562</v>
      </c>
      <c r="B563" s="119" t="s">
        <v>3266</v>
      </c>
      <c r="C563" s="119"/>
      <c r="D563" s="119" t="s">
        <v>3267</v>
      </c>
      <c r="E563" s="120">
        <f>2012-1934</f>
        <v>78</v>
      </c>
      <c r="F563" s="121">
        <v>12740</v>
      </c>
      <c r="G563" s="122">
        <v>527617</v>
      </c>
      <c r="H563" s="119"/>
      <c r="I563" s="120"/>
      <c r="J563" s="119" t="s">
        <v>3268</v>
      </c>
      <c r="K563" s="119" t="s">
        <v>3059</v>
      </c>
      <c r="L563" s="119" t="s">
        <v>3177</v>
      </c>
      <c r="M563" s="131" t="s">
        <v>3587</v>
      </c>
      <c r="N563" s="119" t="s">
        <v>3269</v>
      </c>
      <c r="O563" s="120"/>
      <c r="P563" s="124" t="s">
        <v>6</v>
      </c>
      <c r="Q563" s="125"/>
      <c r="R563" s="125"/>
      <c r="S563" s="173"/>
    </row>
    <row r="564" spans="1:19" ht="29.25" customHeight="1">
      <c r="A564" s="118">
        <v>563</v>
      </c>
      <c r="B564" s="119" t="s">
        <v>3270</v>
      </c>
      <c r="C564" s="119"/>
      <c r="D564" s="119"/>
      <c r="E564" s="120">
        <f>2012-1936</f>
        <v>76</v>
      </c>
      <c r="F564" s="121">
        <v>13399</v>
      </c>
      <c r="G564" s="120">
        <v>527892</v>
      </c>
      <c r="H564" s="119"/>
      <c r="I564" s="120">
        <v>982672834</v>
      </c>
      <c r="J564" s="119" t="s">
        <v>3271</v>
      </c>
      <c r="K564" s="119" t="s">
        <v>3272</v>
      </c>
      <c r="L564" s="119" t="s">
        <v>3177</v>
      </c>
      <c r="M564" s="131" t="s">
        <v>3587</v>
      </c>
      <c r="N564" s="119"/>
      <c r="O564" s="120"/>
      <c r="P564" s="124" t="s">
        <v>6</v>
      </c>
      <c r="Q564" s="125"/>
      <c r="R564" s="125"/>
      <c r="S564" s="173"/>
    </row>
    <row r="565" spans="1:19" ht="29.25" customHeight="1">
      <c r="A565" s="118">
        <v>564</v>
      </c>
      <c r="B565" s="119" t="s">
        <v>3273</v>
      </c>
      <c r="C565" s="119"/>
      <c r="D565" s="119"/>
      <c r="E565" s="120">
        <f>2012-1939</f>
        <v>73</v>
      </c>
      <c r="F565" s="121">
        <v>14364</v>
      </c>
      <c r="G565" s="122">
        <v>530587</v>
      </c>
      <c r="H565" s="119"/>
      <c r="I565" s="120" t="s">
        <v>3274</v>
      </c>
      <c r="J565" s="119" t="s">
        <v>3177</v>
      </c>
      <c r="K565" s="119" t="s">
        <v>3275</v>
      </c>
      <c r="L565" s="119" t="s">
        <v>3177</v>
      </c>
      <c r="M565" s="131" t="s">
        <v>3587</v>
      </c>
      <c r="N565" s="119"/>
      <c r="O565" s="120"/>
      <c r="P565" s="124" t="s">
        <v>6</v>
      </c>
      <c r="Q565" s="125"/>
      <c r="R565" s="125"/>
      <c r="S565" s="173"/>
    </row>
    <row r="566" spans="1:19" ht="29.25" customHeight="1">
      <c r="A566" s="118">
        <v>565</v>
      </c>
      <c r="B566" s="119" t="s">
        <v>3276</v>
      </c>
      <c r="C566" s="119"/>
      <c r="D566" s="119" t="s">
        <v>3277</v>
      </c>
      <c r="E566" s="139">
        <f>2012-1920</f>
        <v>92</v>
      </c>
      <c r="F566" s="121">
        <v>7608</v>
      </c>
      <c r="G566" s="135">
        <v>531057</v>
      </c>
      <c r="H566" s="119"/>
      <c r="I566" s="120">
        <v>981134764</v>
      </c>
      <c r="J566" s="119" t="s">
        <v>3278</v>
      </c>
      <c r="K566" s="119" t="s">
        <v>3279</v>
      </c>
      <c r="L566" s="119" t="s">
        <v>3177</v>
      </c>
      <c r="M566" s="131" t="s">
        <v>3587</v>
      </c>
      <c r="N566" s="119" t="s">
        <v>3280</v>
      </c>
      <c r="O566" s="120">
        <v>984709586</v>
      </c>
      <c r="P566" s="124" t="s">
        <v>6</v>
      </c>
      <c r="Q566" s="125"/>
      <c r="R566" s="125"/>
      <c r="S566" s="173"/>
    </row>
    <row r="567" spans="1:19" ht="29.25" customHeight="1">
      <c r="A567" s="118">
        <v>566</v>
      </c>
      <c r="B567" s="119" t="s">
        <v>3281</v>
      </c>
      <c r="C567" s="119"/>
      <c r="D567" s="119" t="s">
        <v>3282</v>
      </c>
      <c r="E567" s="120">
        <f>2012-1938</f>
        <v>74</v>
      </c>
      <c r="F567" s="121">
        <v>13882</v>
      </c>
      <c r="G567" s="122">
        <v>537632</v>
      </c>
      <c r="H567" s="119"/>
      <c r="I567" s="120"/>
      <c r="J567" s="119" t="s">
        <v>3177</v>
      </c>
      <c r="K567" s="119" t="s">
        <v>3283</v>
      </c>
      <c r="L567" s="119" t="s">
        <v>3177</v>
      </c>
      <c r="M567" s="131" t="s">
        <v>3587</v>
      </c>
      <c r="N567" s="119" t="s">
        <v>3200</v>
      </c>
      <c r="O567" s="120" t="s">
        <v>3284</v>
      </c>
      <c r="P567" s="124" t="s">
        <v>6</v>
      </c>
      <c r="Q567" s="125"/>
      <c r="R567" s="125"/>
      <c r="S567" s="173"/>
    </row>
    <row r="568" spans="1:19" ht="29.25" customHeight="1">
      <c r="A568" s="195">
        <v>567</v>
      </c>
      <c r="B568" s="127" t="s">
        <v>3285</v>
      </c>
      <c r="C568" s="127"/>
      <c r="D568" s="127"/>
      <c r="E568" s="128">
        <f>2012-1942</f>
        <v>70</v>
      </c>
      <c r="F568" s="129">
        <v>15669</v>
      </c>
      <c r="G568" s="136">
        <v>538918</v>
      </c>
      <c r="H568" s="127"/>
      <c r="I568" s="128"/>
      <c r="J568" s="127" t="s">
        <v>3286</v>
      </c>
      <c r="K568" s="127" t="s">
        <v>3287</v>
      </c>
      <c r="L568" s="127" t="s">
        <v>3177</v>
      </c>
      <c r="M568" s="131" t="s">
        <v>3587</v>
      </c>
      <c r="N568" s="127" t="s">
        <v>3288</v>
      </c>
      <c r="O568" s="128" t="s">
        <v>3289</v>
      </c>
      <c r="P568" s="132" t="s">
        <v>5</v>
      </c>
      <c r="Q568" s="133" t="s">
        <v>82</v>
      </c>
      <c r="R568" s="133" t="s">
        <v>607</v>
      </c>
      <c r="S568" s="126"/>
    </row>
    <row r="569" spans="1:19" ht="29.25" customHeight="1">
      <c r="A569" s="118">
        <v>568</v>
      </c>
      <c r="B569" s="119" t="s">
        <v>3290</v>
      </c>
      <c r="C569" s="119"/>
      <c r="D569" s="119"/>
      <c r="E569" s="120">
        <f>2012-1947</f>
        <v>65</v>
      </c>
      <c r="F569" s="121">
        <v>17232</v>
      </c>
      <c r="G569" s="122">
        <v>540299</v>
      </c>
      <c r="H569" s="119"/>
      <c r="I569" s="120"/>
      <c r="J569" s="119" t="s">
        <v>3248</v>
      </c>
      <c r="K569" s="119"/>
      <c r="L569" s="119" t="s">
        <v>3177</v>
      </c>
      <c r="M569" s="131" t="s">
        <v>3587</v>
      </c>
      <c r="N569" s="119"/>
      <c r="O569" s="120"/>
      <c r="P569" s="124" t="s">
        <v>6</v>
      </c>
      <c r="Q569" s="125"/>
      <c r="R569" s="125"/>
      <c r="S569" s="173"/>
    </row>
    <row r="570" spans="1:19" ht="29.25" customHeight="1">
      <c r="A570" s="195">
        <v>569</v>
      </c>
      <c r="B570" s="127" t="s">
        <v>3291</v>
      </c>
      <c r="C570" s="127"/>
      <c r="D570" s="127"/>
      <c r="E570" s="128">
        <f>2012-1935</f>
        <v>77</v>
      </c>
      <c r="F570" s="129">
        <v>13017</v>
      </c>
      <c r="G570" s="136">
        <v>556502</v>
      </c>
      <c r="H570" s="127"/>
      <c r="I570" s="128"/>
      <c r="J570" s="127" t="s">
        <v>3271</v>
      </c>
      <c r="K570" s="127" t="s">
        <v>3292</v>
      </c>
      <c r="L570" s="127" t="s">
        <v>3177</v>
      </c>
      <c r="M570" s="131" t="s">
        <v>3587</v>
      </c>
      <c r="N570" s="127" t="s">
        <v>3288</v>
      </c>
      <c r="O570" s="128" t="s">
        <v>3289</v>
      </c>
      <c r="P570" s="132" t="s">
        <v>5</v>
      </c>
      <c r="Q570" s="133" t="s">
        <v>601</v>
      </c>
      <c r="R570" s="133" t="s">
        <v>601</v>
      </c>
      <c r="S570" s="126"/>
    </row>
    <row r="571" spans="1:19" ht="29.25" customHeight="1">
      <c r="A571" s="195">
        <v>570</v>
      </c>
      <c r="B571" s="127" t="s">
        <v>3293</v>
      </c>
      <c r="C571" s="127"/>
      <c r="D571" s="127" t="s">
        <v>3294</v>
      </c>
      <c r="E571" s="128">
        <f>2012-1945</f>
        <v>67</v>
      </c>
      <c r="F571" s="129">
        <v>16688</v>
      </c>
      <c r="G571" s="136">
        <v>570086</v>
      </c>
      <c r="H571" s="127"/>
      <c r="I571" s="128"/>
      <c r="J571" s="127" t="s">
        <v>3295</v>
      </c>
      <c r="K571" s="127" t="s">
        <v>3296</v>
      </c>
      <c r="L571" s="127" t="s">
        <v>3177</v>
      </c>
      <c r="M571" s="131" t="s">
        <v>3587</v>
      </c>
      <c r="N571" s="127" t="s">
        <v>575</v>
      </c>
      <c r="O571" s="128">
        <v>981435015</v>
      </c>
      <c r="P571" s="132" t="s">
        <v>5</v>
      </c>
      <c r="Q571" s="151" t="s">
        <v>82</v>
      </c>
      <c r="R571" s="151" t="s">
        <v>82</v>
      </c>
      <c r="S571" s="126"/>
    </row>
    <row r="572" spans="1:19" ht="29.25" customHeight="1">
      <c r="A572" s="118">
        <v>571</v>
      </c>
      <c r="B572" s="119" t="s">
        <v>3297</v>
      </c>
      <c r="C572" s="119"/>
      <c r="D572" s="119"/>
      <c r="E572" s="120">
        <f>2012-1939</f>
        <v>73</v>
      </c>
      <c r="F572" s="121">
        <v>14578</v>
      </c>
      <c r="G572" s="122">
        <v>607209</v>
      </c>
      <c r="H572" s="119"/>
      <c r="I572" s="120"/>
      <c r="J572" s="119" t="s">
        <v>3298</v>
      </c>
      <c r="K572" s="119" t="s">
        <v>3299</v>
      </c>
      <c r="L572" s="119" t="s">
        <v>3177</v>
      </c>
      <c r="M572" s="131" t="s">
        <v>3587</v>
      </c>
      <c r="N572" s="119" t="s">
        <v>3300</v>
      </c>
      <c r="O572" s="120">
        <v>982847671</v>
      </c>
      <c r="P572" s="124" t="s">
        <v>6</v>
      </c>
      <c r="Q572" s="125"/>
      <c r="R572" s="125"/>
      <c r="S572" s="173"/>
    </row>
    <row r="573" spans="1:19" ht="29.25" customHeight="1">
      <c r="A573" s="118">
        <v>572</v>
      </c>
      <c r="B573" s="119" t="s">
        <v>3301</v>
      </c>
      <c r="C573" s="119"/>
      <c r="D573" s="119" t="s">
        <v>3302</v>
      </c>
      <c r="E573" s="139">
        <f>2012-1938</f>
        <v>74</v>
      </c>
      <c r="F573" s="121">
        <v>14210</v>
      </c>
      <c r="G573" s="135">
        <v>624312</v>
      </c>
      <c r="H573" s="119"/>
      <c r="I573" s="120"/>
      <c r="J573" s="119" t="s">
        <v>3303</v>
      </c>
      <c r="K573" s="119" t="s">
        <v>3304</v>
      </c>
      <c r="L573" s="119" t="s">
        <v>3177</v>
      </c>
      <c r="M573" s="131" t="s">
        <v>3587</v>
      </c>
      <c r="N573" s="119" t="s">
        <v>3305</v>
      </c>
      <c r="O573" s="120">
        <v>981658322</v>
      </c>
      <c r="P573" s="124" t="s">
        <v>6</v>
      </c>
      <c r="Q573" s="125"/>
      <c r="R573" s="125"/>
      <c r="S573" s="173"/>
    </row>
    <row r="574" spans="1:19" ht="29.25" customHeight="1">
      <c r="A574" s="195">
        <v>573</v>
      </c>
      <c r="B574" s="127" t="s">
        <v>3306</v>
      </c>
      <c r="C574" s="127"/>
      <c r="D574" s="127"/>
      <c r="E574" s="128">
        <f>2012-1919</f>
        <v>93</v>
      </c>
      <c r="F574" s="129">
        <v>6944</v>
      </c>
      <c r="G574" s="136">
        <v>674039</v>
      </c>
      <c r="H574" s="127"/>
      <c r="I574" s="128"/>
      <c r="J574" s="127" t="s">
        <v>3307</v>
      </c>
      <c r="K574" s="127" t="s">
        <v>3308</v>
      </c>
      <c r="L574" s="127" t="s">
        <v>3177</v>
      </c>
      <c r="M574" s="131" t="s">
        <v>3587</v>
      </c>
      <c r="N574" s="127"/>
      <c r="O574" s="128"/>
      <c r="P574" s="132" t="s">
        <v>5</v>
      </c>
      <c r="Q574" s="133" t="s">
        <v>82</v>
      </c>
      <c r="R574" s="133" t="s">
        <v>82</v>
      </c>
      <c r="S574" s="126"/>
    </row>
    <row r="575" spans="1:19" ht="29.25" customHeight="1">
      <c r="A575" s="118">
        <v>574</v>
      </c>
      <c r="B575" s="119" t="s">
        <v>3309</v>
      </c>
      <c r="C575" s="119"/>
      <c r="D575" s="119"/>
      <c r="E575" s="120">
        <f>2012-1943</f>
        <v>69</v>
      </c>
      <c r="F575" s="121">
        <v>15912</v>
      </c>
      <c r="G575" s="122">
        <v>719927</v>
      </c>
      <c r="H575" s="119"/>
      <c r="I575" s="120"/>
      <c r="J575" s="119" t="s">
        <v>3310</v>
      </c>
      <c r="K575" s="119" t="s">
        <v>3311</v>
      </c>
      <c r="L575" s="119" t="s">
        <v>3177</v>
      </c>
      <c r="M575" s="131" t="s">
        <v>3587</v>
      </c>
      <c r="N575" s="119" t="s">
        <v>3312</v>
      </c>
      <c r="O575" s="120">
        <v>981870340</v>
      </c>
      <c r="P575" s="124" t="s">
        <v>6</v>
      </c>
      <c r="Q575" s="125"/>
      <c r="R575" s="125"/>
      <c r="S575" s="173"/>
    </row>
    <row r="576" spans="1:19" s="39" customFormat="1" ht="29.25" customHeight="1">
      <c r="A576" s="118">
        <v>575</v>
      </c>
      <c r="B576" s="119" t="s">
        <v>3313</v>
      </c>
      <c r="C576" s="119"/>
      <c r="D576" s="119"/>
      <c r="E576" s="120">
        <f>2012-1942</f>
        <v>70</v>
      </c>
      <c r="F576" s="121">
        <v>15581</v>
      </c>
      <c r="G576" s="122">
        <v>739482</v>
      </c>
      <c r="H576" s="119"/>
      <c r="I576" s="120" t="s">
        <v>3314</v>
      </c>
      <c r="J576" s="119" t="s">
        <v>3315</v>
      </c>
      <c r="K576" s="119" t="s">
        <v>3316</v>
      </c>
      <c r="L576" s="119" t="s">
        <v>3177</v>
      </c>
      <c r="M576" s="131" t="s">
        <v>3587</v>
      </c>
      <c r="N576" s="119" t="s">
        <v>3317</v>
      </c>
      <c r="O576" s="120" t="s">
        <v>3314</v>
      </c>
      <c r="P576" s="124" t="s">
        <v>6</v>
      </c>
      <c r="Q576" s="125"/>
      <c r="R576" s="125"/>
      <c r="S576" s="173"/>
    </row>
    <row r="577" spans="1:19" ht="29.25" customHeight="1">
      <c r="A577" s="118">
        <v>576</v>
      </c>
      <c r="B577" s="119" t="s">
        <v>3318</v>
      </c>
      <c r="C577" s="119"/>
      <c r="D577" s="119" t="s">
        <v>3319</v>
      </c>
      <c r="E577" s="120">
        <f>2012-1945</f>
        <v>67</v>
      </c>
      <c r="F577" s="121">
        <v>16559</v>
      </c>
      <c r="G577" s="135">
        <v>806251</v>
      </c>
      <c r="H577" s="119"/>
      <c r="I577" s="120" t="s">
        <v>3320</v>
      </c>
      <c r="J577" s="119" t="s">
        <v>3321</v>
      </c>
      <c r="K577" s="119" t="s">
        <v>3322</v>
      </c>
      <c r="L577" s="119" t="s">
        <v>3177</v>
      </c>
      <c r="M577" s="131" t="s">
        <v>3587</v>
      </c>
      <c r="N577" s="119" t="s">
        <v>623</v>
      </c>
      <c r="O577" s="120" t="s">
        <v>3323</v>
      </c>
      <c r="P577" s="124" t="s">
        <v>6</v>
      </c>
      <c r="Q577" s="125"/>
      <c r="R577" s="125"/>
      <c r="S577" s="173"/>
    </row>
    <row r="578" spans="1:19" ht="29.25" customHeight="1">
      <c r="A578" s="118">
        <v>577</v>
      </c>
      <c r="B578" s="119" t="s">
        <v>3324</v>
      </c>
      <c r="C578" s="119"/>
      <c r="D578" s="119" t="s">
        <v>549</v>
      </c>
      <c r="E578" s="120">
        <v>84</v>
      </c>
      <c r="F578" s="121">
        <v>10565</v>
      </c>
      <c r="G578" s="135">
        <v>1286769</v>
      </c>
      <c r="H578" s="119"/>
      <c r="I578" s="120">
        <v>981435015</v>
      </c>
      <c r="J578" s="119" t="s">
        <v>3192</v>
      </c>
      <c r="K578" s="119" t="s">
        <v>3193</v>
      </c>
      <c r="L578" s="119" t="s">
        <v>3177</v>
      </c>
      <c r="M578" s="131" t="s">
        <v>3587</v>
      </c>
      <c r="N578" s="119" t="s">
        <v>575</v>
      </c>
      <c r="O578" s="120" t="s">
        <v>3325</v>
      </c>
      <c r="P578" s="124" t="s">
        <v>6</v>
      </c>
      <c r="Q578" s="125"/>
      <c r="R578" s="125"/>
      <c r="S578" s="173"/>
    </row>
    <row r="579" spans="1:19" ht="29.25" customHeight="1">
      <c r="A579" s="118">
        <v>578</v>
      </c>
      <c r="B579" s="119" t="s">
        <v>3326</v>
      </c>
      <c r="C579" s="119"/>
      <c r="D579" s="119" t="s">
        <v>465</v>
      </c>
      <c r="E579" s="120">
        <v>75</v>
      </c>
      <c r="F579" s="121">
        <v>13730</v>
      </c>
      <c r="G579" s="135">
        <v>1286770</v>
      </c>
      <c r="H579" s="119"/>
      <c r="I579" s="120">
        <v>981435015</v>
      </c>
      <c r="J579" s="119" t="s">
        <v>3192</v>
      </c>
      <c r="K579" s="119" t="s">
        <v>3193</v>
      </c>
      <c r="L579" s="119" t="s">
        <v>3177</v>
      </c>
      <c r="M579" s="131" t="s">
        <v>3587</v>
      </c>
      <c r="N579" s="119" t="s">
        <v>575</v>
      </c>
      <c r="O579" s="120" t="s">
        <v>3325</v>
      </c>
      <c r="P579" s="124" t="s">
        <v>6</v>
      </c>
      <c r="Q579" s="125"/>
      <c r="R579" s="125"/>
      <c r="S579" s="173"/>
    </row>
    <row r="580" spans="1:19" ht="29.25" customHeight="1">
      <c r="A580" s="118">
        <v>579</v>
      </c>
      <c r="B580" s="119" t="s">
        <v>3327</v>
      </c>
      <c r="C580" s="146" t="s">
        <v>11233</v>
      </c>
      <c r="D580" s="119"/>
      <c r="E580" s="120">
        <f>2012-1945</f>
        <v>67</v>
      </c>
      <c r="F580" s="121">
        <v>16532</v>
      </c>
      <c r="G580" s="135">
        <v>1299427</v>
      </c>
      <c r="H580" s="146"/>
      <c r="I580" s="120" t="s">
        <v>3328</v>
      </c>
      <c r="J580" s="119" t="s">
        <v>3329</v>
      </c>
      <c r="K580" s="119" t="s">
        <v>3330</v>
      </c>
      <c r="L580" s="119" t="s">
        <v>3177</v>
      </c>
      <c r="M580" s="131" t="s">
        <v>3587</v>
      </c>
      <c r="N580" s="119" t="s">
        <v>3331</v>
      </c>
      <c r="O580" s="120" t="s">
        <v>3332</v>
      </c>
      <c r="P580" s="124" t="s">
        <v>6</v>
      </c>
      <c r="Q580" s="125"/>
      <c r="R580" s="125"/>
      <c r="S580" s="173"/>
    </row>
    <row r="581" spans="1:19" ht="29.25" customHeight="1">
      <c r="A581" s="118">
        <v>580</v>
      </c>
      <c r="B581" s="119" t="s">
        <v>3333</v>
      </c>
      <c r="C581" s="119"/>
      <c r="D581" s="119"/>
      <c r="E581" s="139">
        <f>2012-1941</f>
        <v>71</v>
      </c>
      <c r="F581" s="121">
        <v>15029</v>
      </c>
      <c r="G581" s="135">
        <v>1447703</v>
      </c>
      <c r="H581" s="119"/>
      <c r="I581" s="120"/>
      <c r="J581" s="119" t="s">
        <v>3334</v>
      </c>
      <c r="K581" s="119" t="s">
        <v>3335</v>
      </c>
      <c r="L581" s="119" t="s">
        <v>3177</v>
      </c>
      <c r="M581" s="131" t="s">
        <v>3587</v>
      </c>
      <c r="N581" s="119"/>
      <c r="O581" s="120"/>
      <c r="P581" s="124" t="s">
        <v>6</v>
      </c>
      <c r="Q581" s="125"/>
      <c r="R581" s="125"/>
      <c r="S581" s="173"/>
    </row>
    <row r="582" spans="1:19" ht="29.25" customHeight="1">
      <c r="A582" s="118">
        <v>581</v>
      </c>
      <c r="B582" s="119" t="s">
        <v>3336</v>
      </c>
      <c r="C582" s="119"/>
      <c r="D582" s="119"/>
      <c r="E582" s="120">
        <f>2012-1933</f>
        <v>79</v>
      </c>
      <c r="F582" s="121">
        <v>12197</v>
      </c>
      <c r="G582" s="135">
        <v>1452566</v>
      </c>
      <c r="H582" s="119"/>
      <c r="I582" s="120" t="s">
        <v>3337</v>
      </c>
      <c r="J582" s="119" t="s">
        <v>3338</v>
      </c>
      <c r="K582" s="119" t="s">
        <v>3339</v>
      </c>
      <c r="L582" s="119" t="s">
        <v>3177</v>
      </c>
      <c r="M582" s="131" t="s">
        <v>3587</v>
      </c>
      <c r="N582" s="119" t="s">
        <v>3340</v>
      </c>
      <c r="O582" s="120" t="s">
        <v>3337</v>
      </c>
      <c r="P582" s="124" t="s">
        <v>6</v>
      </c>
      <c r="Q582" s="125"/>
      <c r="R582" s="125"/>
      <c r="S582" s="173"/>
    </row>
    <row r="583" spans="1:19" ht="29.25" customHeight="1">
      <c r="A583" s="118">
        <v>582</v>
      </c>
      <c r="B583" s="119" t="s">
        <v>3341</v>
      </c>
      <c r="C583" s="119"/>
      <c r="D583" s="119" t="s">
        <v>3342</v>
      </c>
      <c r="E583" s="120">
        <f>2012-1946</f>
        <v>66</v>
      </c>
      <c r="F583" s="121">
        <v>16928</v>
      </c>
      <c r="G583" s="122">
        <v>1480634</v>
      </c>
      <c r="H583" s="119"/>
      <c r="I583" s="120" t="s">
        <v>3211</v>
      </c>
      <c r="J583" s="119" t="s">
        <v>3198</v>
      </c>
      <c r="K583" s="119" t="s">
        <v>3343</v>
      </c>
      <c r="L583" s="119" t="s">
        <v>3177</v>
      </c>
      <c r="M583" s="131" t="s">
        <v>3587</v>
      </c>
      <c r="N583" s="119" t="s">
        <v>3200</v>
      </c>
      <c r="O583" s="120" t="s">
        <v>3284</v>
      </c>
      <c r="P583" s="124" t="s">
        <v>6</v>
      </c>
      <c r="Q583" s="125"/>
      <c r="R583" s="125"/>
      <c r="S583" s="173"/>
    </row>
    <row r="584" spans="1:19" ht="29.25" customHeight="1">
      <c r="A584" s="118">
        <v>583</v>
      </c>
      <c r="B584" s="119" t="s">
        <v>3344</v>
      </c>
      <c r="C584" s="146" t="s">
        <v>11234</v>
      </c>
      <c r="D584" s="119" t="s">
        <v>3345</v>
      </c>
      <c r="E584" s="120">
        <f>2012-1942</f>
        <v>70</v>
      </c>
      <c r="F584" s="121">
        <v>15352</v>
      </c>
      <c r="G584" s="135">
        <v>1487605</v>
      </c>
      <c r="H584" s="146"/>
      <c r="I584" s="120" t="s">
        <v>3346</v>
      </c>
      <c r="J584" s="119" t="s">
        <v>3347</v>
      </c>
      <c r="K584" s="119" t="s">
        <v>3348</v>
      </c>
      <c r="L584" s="119" t="s">
        <v>3177</v>
      </c>
      <c r="M584" s="131" t="s">
        <v>3587</v>
      </c>
      <c r="N584" s="119" t="s">
        <v>3349</v>
      </c>
      <c r="O584" s="120" t="s">
        <v>3350</v>
      </c>
      <c r="P584" s="124" t="s">
        <v>6</v>
      </c>
      <c r="Q584" s="125"/>
      <c r="R584" s="125"/>
      <c r="S584" s="173"/>
    </row>
    <row r="585" spans="1:19" ht="29.25" customHeight="1">
      <c r="A585" s="118">
        <v>584</v>
      </c>
      <c r="B585" s="119" t="s">
        <v>3351</v>
      </c>
      <c r="C585" s="119"/>
      <c r="D585" s="119" t="s">
        <v>3352</v>
      </c>
      <c r="E585" s="120">
        <f>2012-1928</f>
        <v>84</v>
      </c>
      <c r="F585" s="121">
        <v>10480</v>
      </c>
      <c r="G585" s="122">
        <v>1496857</v>
      </c>
      <c r="H585" s="119"/>
      <c r="I585" s="120"/>
      <c r="J585" s="119" t="s">
        <v>3353</v>
      </c>
      <c r="K585" s="119" t="s">
        <v>3354</v>
      </c>
      <c r="L585" s="119" t="s">
        <v>3177</v>
      </c>
      <c r="M585" s="131" t="s">
        <v>3587</v>
      </c>
      <c r="N585" s="119" t="s">
        <v>3355</v>
      </c>
      <c r="O585" s="120" t="s">
        <v>3356</v>
      </c>
      <c r="P585" s="124" t="s">
        <v>6</v>
      </c>
      <c r="Q585" s="125"/>
      <c r="R585" s="125"/>
      <c r="S585" s="173"/>
    </row>
    <row r="586" spans="1:19" s="39" customFormat="1" ht="29.25" customHeight="1">
      <c r="A586" s="118">
        <v>585</v>
      </c>
      <c r="B586" s="119" t="s">
        <v>3357</v>
      </c>
      <c r="C586" s="119"/>
      <c r="D586" s="119" t="s">
        <v>481</v>
      </c>
      <c r="E586" s="120">
        <f>2012-1930</f>
        <v>82</v>
      </c>
      <c r="F586" s="121">
        <v>11136</v>
      </c>
      <c r="G586" s="122">
        <v>1584274</v>
      </c>
      <c r="H586" s="119"/>
      <c r="I586" s="120" t="s">
        <v>3358</v>
      </c>
      <c r="J586" s="119" t="s">
        <v>3359</v>
      </c>
      <c r="K586" s="119" t="s">
        <v>3360</v>
      </c>
      <c r="L586" s="119" t="s">
        <v>3177</v>
      </c>
      <c r="M586" s="131" t="s">
        <v>3587</v>
      </c>
      <c r="N586" s="119" t="s">
        <v>3361</v>
      </c>
      <c r="O586" s="120" t="s">
        <v>3362</v>
      </c>
      <c r="P586" s="124" t="s">
        <v>6</v>
      </c>
      <c r="Q586" s="125"/>
      <c r="R586" s="125"/>
      <c r="S586" s="173"/>
    </row>
    <row r="587" spans="1:19" ht="29.25" customHeight="1">
      <c r="A587" s="118">
        <v>586</v>
      </c>
      <c r="B587" s="119" t="s">
        <v>3363</v>
      </c>
      <c r="C587" s="119"/>
      <c r="D587" s="119"/>
      <c r="E587" s="120">
        <f>2012-1940</f>
        <v>72</v>
      </c>
      <c r="F587" s="121">
        <v>14933</v>
      </c>
      <c r="G587" s="122">
        <v>1601445</v>
      </c>
      <c r="H587" s="119"/>
      <c r="I587" s="120" t="s">
        <v>3274</v>
      </c>
      <c r="J587" s="119" t="s">
        <v>3177</v>
      </c>
      <c r="K587" s="119" t="s">
        <v>3275</v>
      </c>
      <c r="L587" s="119" t="s">
        <v>3177</v>
      </c>
      <c r="M587" s="131" t="s">
        <v>3587</v>
      </c>
      <c r="N587" s="119"/>
      <c r="O587" s="120"/>
      <c r="P587" s="124" t="s">
        <v>6</v>
      </c>
      <c r="Q587" s="125"/>
      <c r="R587" s="125"/>
      <c r="S587" s="173"/>
    </row>
    <row r="588" spans="1:19" ht="29.25" customHeight="1">
      <c r="A588" s="195">
        <v>587</v>
      </c>
      <c r="B588" s="127" t="s">
        <v>3364</v>
      </c>
      <c r="C588" s="127"/>
      <c r="D588" s="127"/>
      <c r="E588" s="128">
        <f>2012-1940</f>
        <v>72</v>
      </c>
      <c r="F588" s="129">
        <v>14659</v>
      </c>
      <c r="G588" s="136">
        <v>1724784</v>
      </c>
      <c r="H588" s="127"/>
      <c r="I588" s="128"/>
      <c r="J588" s="127" t="s">
        <v>3365</v>
      </c>
      <c r="K588" s="127" t="s">
        <v>3366</v>
      </c>
      <c r="L588" s="127" t="s">
        <v>3177</v>
      </c>
      <c r="M588" s="131" t="s">
        <v>3587</v>
      </c>
      <c r="N588" s="127"/>
      <c r="O588" s="128"/>
      <c r="P588" s="132" t="s">
        <v>5</v>
      </c>
      <c r="Q588" s="133" t="s">
        <v>82</v>
      </c>
      <c r="R588" s="133" t="s">
        <v>607</v>
      </c>
      <c r="S588" s="126">
        <v>1</v>
      </c>
    </row>
    <row r="589" spans="1:19" ht="29.25" customHeight="1">
      <c r="A589" s="118">
        <v>588</v>
      </c>
      <c r="B589" s="119" t="s">
        <v>3367</v>
      </c>
      <c r="C589" s="119"/>
      <c r="D589" s="119"/>
      <c r="E589" s="120">
        <f>2012-1925</f>
        <v>87</v>
      </c>
      <c r="F589" s="121">
        <v>9254</v>
      </c>
      <c r="G589" s="135">
        <v>1727606</v>
      </c>
      <c r="H589" s="119"/>
      <c r="I589" s="120"/>
      <c r="J589" s="119" t="s">
        <v>3368</v>
      </c>
      <c r="K589" s="119" t="s">
        <v>3369</v>
      </c>
      <c r="L589" s="119" t="s">
        <v>3177</v>
      </c>
      <c r="M589" s="131" t="s">
        <v>3587</v>
      </c>
      <c r="N589" s="119" t="s">
        <v>3370</v>
      </c>
      <c r="O589" s="120" t="s">
        <v>2661</v>
      </c>
      <c r="P589" s="124" t="s">
        <v>6</v>
      </c>
      <c r="Q589" s="125"/>
      <c r="R589" s="125"/>
      <c r="S589" s="173"/>
    </row>
    <row r="590" spans="1:19" ht="29.25" customHeight="1">
      <c r="A590" s="118">
        <v>589</v>
      </c>
      <c r="B590" s="119" t="s">
        <v>3371</v>
      </c>
      <c r="C590" s="119"/>
      <c r="D590" s="119"/>
      <c r="E590" s="120">
        <v>82</v>
      </c>
      <c r="F590" s="121">
        <v>11088</v>
      </c>
      <c r="G590" s="135">
        <v>1727919</v>
      </c>
      <c r="H590" s="119"/>
      <c r="I590" s="120"/>
      <c r="J590" s="119" t="s">
        <v>3372</v>
      </c>
      <c r="K590" s="119" t="s">
        <v>3373</v>
      </c>
      <c r="L590" s="119" t="s">
        <v>3177</v>
      </c>
      <c r="M590" s="131" t="s">
        <v>3587</v>
      </c>
      <c r="N590" s="119" t="s">
        <v>3374</v>
      </c>
      <c r="O590" s="120" t="s">
        <v>3375</v>
      </c>
      <c r="P590" s="124" t="s">
        <v>6</v>
      </c>
      <c r="Q590" s="125"/>
      <c r="R590" s="125"/>
      <c r="S590" s="173"/>
    </row>
    <row r="591" spans="1:19" ht="29.25" customHeight="1">
      <c r="A591" s="118">
        <v>590</v>
      </c>
      <c r="B591" s="119" t="s">
        <v>3376</v>
      </c>
      <c r="C591" s="119"/>
      <c r="D591" s="119"/>
      <c r="E591" s="120">
        <v>83</v>
      </c>
      <c r="F591" s="121">
        <v>10871</v>
      </c>
      <c r="G591" s="135">
        <v>1748891</v>
      </c>
      <c r="H591" s="119"/>
      <c r="I591" s="120" t="s">
        <v>3377</v>
      </c>
      <c r="J591" s="119" t="s">
        <v>3378</v>
      </c>
      <c r="K591" s="119" t="s">
        <v>3379</v>
      </c>
      <c r="L591" s="119" t="s">
        <v>3177</v>
      </c>
      <c r="M591" s="131" t="s">
        <v>3587</v>
      </c>
      <c r="N591" s="119"/>
      <c r="O591" s="120"/>
      <c r="P591" s="124" t="s">
        <v>6</v>
      </c>
      <c r="Q591" s="125"/>
      <c r="R591" s="125"/>
      <c r="S591" s="173"/>
    </row>
    <row r="592" spans="1:19" ht="29.25" customHeight="1">
      <c r="A592" s="195">
        <v>591</v>
      </c>
      <c r="B592" s="127" t="s">
        <v>3380</v>
      </c>
      <c r="C592" s="127"/>
      <c r="D592" s="127" t="s">
        <v>496</v>
      </c>
      <c r="E592" s="128">
        <f>2012-1931</f>
        <v>81</v>
      </c>
      <c r="F592" s="129">
        <v>11476</v>
      </c>
      <c r="G592" s="136">
        <v>1769284</v>
      </c>
      <c r="H592" s="127"/>
      <c r="I592" s="128">
        <v>982991353</v>
      </c>
      <c r="J592" s="127" t="s">
        <v>3381</v>
      </c>
      <c r="K592" s="127" t="s">
        <v>3382</v>
      </c>
      <c r="L592" s="127" t="s">
        <v>3177</v>
      </c>
      <c r="M592" s="131" t="s">
        <v>3587</v>
      </c>
      <c r="N592" s="127" t="s">
        <v>575</v>
      </c>
      <c r="O592" s="128">
        <v>981435015</v>
      </c>
      <c r="P592" s="132" t="s">
        <v>5</v>
      </c>
      <c r="Q592" s="133" t="s">
        <v>82</v>
      </c>
      <c r="R592" s="133" t="s">
        <v>607</v>
      </c>
      <c r="S592" s="126"/>
    </row>
    <row r="593" spans="1:19" ht="29.25" customHeight="1">
      <c r="A593" s="118">
        <v>592</v>
      </c>
      <c r="B593" s="119" t="s">
        <v>3383</v>
      </c>
      <c r="C593" s="119"/>
      <c r="D593" s="119"/>
      <c r="E593" s="120">
        <f>2012-1945</f>
        <v>67</v>
      </c>
      <c r="F593" s="121">
        <v>16500</v>
      </c>
      <c r="G593" s="122">
        <v>1820839</v>
      </c>
      <c r="H593" s="119"/>
      <c r="I593" s="120" t="s">
        <v>3211</v>
      </c>
      <c r="J593" s="119" t="s">
        <v>3198</v>
      </c>
      <c r="K593" s="119"/>
      <c r="L593" s="119" t="s">
        <v>3177</v>
      </c>
      <c r="M593" s="131" t="s">
        <v>3587</v>
      </c>
      <c r="N593" s="119"/>
      <c r="O593" s="120"/>
      <c r="P593" s="124" t="s">
        <v>6</v>
      </c>
      <c r="Q593" s="125"/>
      <c r="R593" s="125"/>
      <c r="S593" s="173"/>
    </row>
    <row r="594" spans="1:19" ht="29.25" customHeight="1">
      <c r="A594" s="118">
        <v>593</v>
      </c>
      <c r="B594" s="119" t="s">
        <v>3384</v>
      </c>
      <c r="C594" s="119"/>
      <c r="D594" s="119" t="s">
        <v>68</v>
      </c>
      <c r="E594" s="120">
        <f>2012-1936</f>
        <v>76</v>
      </c>
      <c r="F594" s="121">
        <v>13427</v>
      </c>
      <c r="G594" s="122">
        <v>1820846</v>
      </c>
      <c r="H594" s="119"/>
      <c r="I594" s="120"/>
      <c r="J594" s="119" t="s">
        <v>3240</v>
      </c>
      <c r="K594" s="119" t="s">
        <v>3385</v>
      </c>
      <c r="L594" s="119" t="s">
        <v>3177</v>
      </c>
      <c r="M594" s="131" t="s">
        <v>3587</v>
      </c>
      <c r="N594" s="119"/>
      <c r="O594" s="120"/>
      <c r="P594" s="124" t="s">
        <v>6</v>
      </c>
      <c r="Q594" s="125"/>
      <c r="R594" s="125"/>
      <c r="S594" s="173"/>
    </row>
    <row r="595" spans="1:19" ht="29.25" customHeight="1">
      <c r="A595" s="118">
        <v>594</v>
      </c>
      <c r="B595" s="119" t="s">
        <v>3386</v>
      </c>
      <c r="C595" s="119"/>
      <c r="D595" s="119"/>
      <c r="E595" s="139">
        <f>2012-1937</f>
        <v>75</v>
      </c>
      <c r="F595" s="121">
        <v>13567</v>
      </c>
      <c r="G595" s="135">
        <v>1877891</v>
      </c>
      <c r="H595" s="119"/>
      <c r="I595" s="120"/>
      <c r="J595" s="119" t="s">
        <v>3387</v>
      </c>
      <c r="K595" s="119" t="s">
        <v>3335</v>
      </c>
      <c r="L595" s="119" t="s">
        <v>3177</v>
      </c>
      <c r="M595" s="131" t="s">
        <v>3587</v>
      </c>
      <c r="N595" s="119" t="s">
        <v>3388</v>
      </c>
      <c r="O595" s="120">
        <v>983848950</v>
      </c>
      <c r="P595" s="124" t="s">
        <v>6</v>
      </c>
      <c r="Q595" s="125"/>
      <c r="R595" s="125"/>
      <c r="S595" s="173"/>
    </row>
    <row r="596" spans="1:19" ht="29.25" customHeight="1">
      <c r="A596" s="118">
        <v>595</v>
      </c>
      <c r="B596" s="119" t="s">
        <v>3389</v>
      </c>
      <c r="C596" s="119"/>
      <c r="D596" s="119" t="s">
        <v>3390</v>
      </c>
      <c r="E596" s="139">
        <f>2012-1945</f>
        <v>67</v>
      </c>
      <c r="F596" s="121">
        <v>16482</v>
      </c>
      <c r="G596" s="135">
        <v>1905930</v>
      </c>
      <c r="H596" s="119"/>
      <c r="I596" s="120">
        <v>985892951</v>
      </c>
      <c r="J596" s="119" t="s">
        <v>3391</v>
      </c>
      <c r="K596" s="119" t="s">
        <v>3392</v>
      </c>
      <c r="L596" s="119" t="s">
        <v>3177</v>
      </c>
      <c r="M596" s="131" t="s">
        <v>3587</v>
      </c>
      <c r="N596" s="119" t="s">
        <v>3393</v>
      </c>
      <c r="O596" s="120">
        <v>981783185</v>
      </c>
      <c r="P596" s="124" t="s">
        <v>6</v>
      </c>
      <c r="Q596" s="125"/>
      <c r="R596" s="125"/>
      <c r="S596" s="173"/>
    </row>
    <row r="597" spans="1:19" ht="29.25" customHeight="1">
      <c r="A597" s="118">
        <v>596</v>
      </c>
      <c r="B597" s="119" t="s">
        <v>3394</v>
      </c>
      <c r="C597" s="119"/>
      <c r="D597" s="119" t="s">
        <v>3395</v>
      </c>
      <c r="E597" s="120">
        <f>2012-1937</f>
        <v>75</v>
      </c>
      <c r="F597" s="121">
        <v>13739</v>
      </c>
      <c r="G597" s="135">
        <v>1916056</v>
      </c>
      <c r="H597" s="119"/>
      <c r="I597" s="120" t="s">
        <v>3396</v>
      </c>
      <c r="J597" s="119" t="s">
        <v>3216</v>
      </c>
      <c r="K597" s="119" t="s">
        <v>3217</v>
      </c>
      <c r="L597" s="119" t="s">
        <v>3177</v>
      </c>
      <c r="M597" s="131" t="s">
        <v>3587</v>
      </c>
      <c r="N597" s="119"/>
      <c r="O597" s="120"/>
      <c r="P597" s="124" t="s">
        <v>6</v>
      </c>
      <c r="Q597" s="125"/>
      <c r="R597" s="125"/>
      <c r="S597" s="173"/>
    </row>
    <row r="598" spans="1:19" ht="29.25" customHeight="1">
      <c r="A598" s="118">
        <v>597</v>
      </c>
      <c r="B598" s="119" t="s">
        <v>3397</v>
      </c>
      <c r="C598" s="119"/>
      <c r="D598" s="119"/>
      <c r="E598" s="120">
        <v>74</v>
      </c>
      <c r="F598" s="121">
        <v>14156</v>
      </c>
      <c r="G598" s="135">
        <v>1923478</v>
      </c>
      <c r="H598" s="119"/>
      <c r="I598" s="120" t="s">
        <v>3398</v>
      </c>
      <c r="J598" s="119" t="s">
        <v>3399</v>
      </c>
      <c r="K598" s="119" t="s">
        <v>3400</v>
      </c>
      <c r="L598" s="119" t="s">
        <v>3177</v>
      </c>
      <c r="M598" s="131" t="s">
        <v>3587</v>
      </c>
      <c r="N598" s="119" t="s">
        <v>3401</v>
      </c>
      <c r="O598" s="120" t="s">
        <v>3402</v>
      </c>
      <c r="P598" s="124" t="s">
        <v>6</v>
      </c>
      <c r="Q598" s="125"/>
      <c r="R598" s="125"/>
      <c r="S598" s="173"/>
    </row>
    <row r="599" spans="1:19" ht="29.25" customHeight="1">
      <c r="A599" s="118">
        <v>598</v>
      </c>
      <c r="B599" s="119" t="s">
        <v>3403</v>
      </c>
      <c r="C599" s="119"/>
      <c r="D599" s="119"/>
      <c r="E599" s="139">
        <f>2012-1936</f>
        <v>76</v>
      </c>
      <c r="F599" s="121">
        <v>13204</v>
      </c>
      <c r="G599" s="135">
        <v>2070497</v>
      </c>
      <c r="H599" s="119"/>
      <c r="I599" s="120"/>
      <c r="J599" s="119" t="s">
        <v>3404</v>
      </c>
      <c r="K599" s="119" t="s">
        <v>3304</v>
      </c>
      <c r="L599" s="119" t="s">
        <v>3177</v>
      </c>
      <c r="M599" s="131" t="s">
        <v>3587</v>
      </c>
      <c r="N599" s="119" t="s">
        <v>3305</v>
      </c>
      <c r="O599" s="120">
        <v>981658322</v>
      </c>
      <c r="P599" s="124" t="s">
        <v>6</v>
      </c>
      <c r="Q599" s="125"/>
      <c r="R599" s="125"/>
      <c r="S599" s="173"/>
    </row>
    <row r="600" spans="1:19" ht="29.25" customHeight="1">
      <c r="A600" s="118">
        <v>599</v>
      </c>
      <c r="B600" s="119" t="s">
        <v>3405</v>
      </c>
      <c r="C600" s="119"/>
      <c r="D600" s="119" t="s">
        <v>542</v>
      </c>
      <c r="E600" s="120">
        <f>2012-1946</f>
        <v>66</v>
      </c>
      <c r="F600" s="121">
        <v>17133</v>
      </c>
      <c r="G600" s="122">
        <v>2120747</v>
      </c>
      <c r="H600" s="119"/>
      <c r="I600" s="120" t="s">
        <v>3406</v>
      </c>
      <c r="J600" s="119" t="s">
        <v>3298</v>
      </c>
      <c r="K600" s="119" t="s">
        <v>3407</v>
      </c>
      <c r="L600" s="119" t="s">
        <v>3177</v>
      </c>
      <c r="M600" s="131" t="s">
        <v>3587</v>
      </c>
      <c r="N600" s="119" t="s">
        <v>3408</v>
      </c>
      <c r="O600" s="120" t="s">
        <v>3409</v>
      </c>
      <c r="P600" s="124" t="s">
        <v>6</v>
      </c>
      <c r="Q600" s="125"/>
      <c r="R600" s="125"/>
      <c r="S600" s="173"/>
    </row>
    <row r="601" spans="1:19" ht="29.25" customHeight="1">
      <c r="A601" s="118">
        <v>600</v>
      </c>
      <c r="B601" s="119" t="s">
        <v>3410</v>
      </c>
      <c r="C601" s="119"/>
      <c r="D601" s="119"/>
      <c r="E601" s="120">
        <f>2012-1940</f>
        <v>72</v>
      </c>
      <c r="F601" s="121">
        <v>14719</v>
      </c>
      <c r="G601" s="135">
        <v>2129966</v>
      </c>
      <c r="H601" s="119"/>
      <c r="I601" s="120"/>
      <c r="J601" s="119" t="s">
        <v>3411</v>
      </c>
      <c r="K601" s="119" t="s">
        <v>3412</v>
      </c>
      <c r="L601" s="119" t="s">
        <v>3177</v>
      </c>
      <c r="M601" s="131" t="s">
        <v>3587</v>
      </c>
      <c r="N601" s="119" t="s">
        <v>3413</v>
      </c>
      <c r="O601" s="120" t="s">
        <v>3414</v>
      </c>
      <c r="P601" s="124" t="s">
        <v>6</v>
      </c>
      <c r="Q601" s="125"/>
      <c r="R601" s="125"/>
      <c r="S601" s="173"/>
    </row>
    <row r="602" spans="1:19" ht="29.25" customHeight="1">
      <c r="A602" s="118">
        <v>601</v>
      </c>
      <c r="B602" s="119" t="s">
        <v>3415</v>
      </c>
      <c r="C602" s="119"/>
      <c r="D602" s="119" t="s">
        <v>3416</v>
      </c>
      <c r="E602" s="120">
        <f>2012-1936</f>
        <v>76</v>
      </c>
      <c r="F602" s="121">
        <v>13210</v>
      </c>
      <c r="G602" s="135">
        <v>2131757</v>
      </c>
      <c r="H602" s="119"/>
      <c r="I602" s="120" t="s">
        <v>3346</v>
      </c>
      <c r="J602" s="119" t="s">
        <v>3347</v>
      </c>
      <c r="K602" s="119" t="s">
        <v>3348</v>
      </c>
      <c r="L602" s="119" t="s">
        <v>3177</v>
      </c>
      <c r="M602" s="131" t="s">
        <v>3587</v>
      </c>
      <c r="N602" s="119" t="s">
        <v>3349</v>
      </c>
      <c r="O602" s="120" t="s">
        <v>3350</v>
      </c>
      <c r="P602" s="124" t="s">
        <v>6</v>
      </c>
      <c r="Q602" s="125"/>
      <c r="R602" s="125"/>
      <c r="S602" s="173"/>
    </row>
    <row r="603" spans="1:19" ht="29.25" customHeight="1">
      <c r="A603" s="118">
        <v>602</v>
      </c>
      <c r="B603" s="119" t="s">
        <v>3417</v>
      </c>
      <c r="C603" s="119"/>
      <c r="D603" s="119"/>
      <c r="E603" s="120">
        <v>73</v>
      </c>
      <c r="F603" s="121">
        <v>14601</v>
      </c>
      <c r="G603" s="135">
        <v>2142574</v>
      </c>
      <c r="H603" s="119"/>
      <c r="I603" s="120" t="s">
        <v>3418</v>
      </c>
      <c r="J603" s="119" t="s">
        <v>3419</v>
      </c>
      <c r="K603" s="119" t="s">
        <v>3203</v>
      </c>
      <c r="L603" s="119" t="s">
        <v>3177</v>
      </c>
      <c r="M603" s="131" t="s">
        <v>3587</v>
      </c>
      <c r="N603" s="119" t="s">
        <v>3420</v>
      </c>
      <c r="O603" s="120" t="s">
        <v>3421</v>
      </c>
      <c r="P603" s="124" t="s">
        <v>6</v>
      </c>
      <c r="Q603" s="125"/>
      <c r="R603" s="125"/>
      <c r="S603" s="173"/>
    </row>
    <row r="604" spans="1:19" ht="29.25" customHeight="1">
      <c r="A604" s="118">
        <v>603</v>
      </c>
      <c r="B604" s="119" t="s">
        <v>3422</v>
      </c>
      <c r="C604" s="119"/>
      <c r="D604" s="119"/>
      <c r="E604" s="120">
        <f>2012-1930</f>
        <v>82</v>
      </c>
      <c r="F604" s="121">
        <v>10994</v>
      </c>
      <c r="G604" s="120">
        <v>2147173</v>
      </c>
      <c r="H604" s="119"/>
      <c r="I604" s="120" t="s">
        <v>3423</v>
      </c>
      <c r="J604" s="119" t="s">
        <v>3424</v>
      </c>
      <c r="K604" s="119"/>
      <c r="L604" s="119" t="s">
        <v>3177</v>
      </c>
      <c r="M604" s="131" t="s">
        <v>3587</v>
      </c>
      <c r="N604" s="119"/>
      <c r="O604" s="120"/>
      <c r="P604" s="124" t="s">
        <v>6</v>
      </c>
      <c r="Q604" s="125"/>
      <c r="R604" s="125"/>
      <c r="S604" s="173"/>
    </row>
    <row r="605" spans="1:19" ht="29.25" customHeight="1">
      <c r="A605" s="118">
        <v>604</v>
      </c>
      <c r="B605" s="119" t="s">
        <v>3425</v>
      </c>
      <c r="C605" s="119"/>
      <c r="D605" s="119" t="s">
        <v>543</v>
      </c>
      <c r="E605" s="120">
        <f>2012-1936</f>
        <v>76</v>
      </c>
      <c r="F605" s="121">
        <v>13290</v>
      </c>
      <c r="G605" s="122">
        <v>2201956</v>
      </c>
      <c r="H605" s="119"/>
      <c r="I605" s="120" t="s">
        <v>3426</v>
      </c>
      <c r="J605" s="119" t="s">
        <v>3427</v>
      </c>
      <c r="K605" s="119" t="s">
        <v>3428</v>
      </c>
      <c r="L605" s="119" t="s">
        <v>3177</v>
      </c>
      <c r="M605" s="131" t="s">
        <v>3587</v>
      </c>
      <c r="N605" s="119" t="s">
        <v>3429</v>
      </c>
      <c r="O605" s="120" t="s">
        <v>3430</v>
      </c>
      <c r="P605" s="124" t="s">
        <v>6</v>
      </c>
      <c r="Q605" s="125"/>
      <c r="R605" s="125"/>
      <c r="S605" s="173"/>
    </row>
    <row r="606" spans="1:19" ht="29.25" customHeight="1">
      <c r="A606" s="118">
        <v>605</v>
      </c>
      <c r="B606" s="119" t="s">
        <v>3431</v>
      </c>
      <c r="C606" s="119"/>
      <c r="D606" s="119" t="s">
        <v>465</v>
      </c>
      <c r="E606" s="120">
        <v>82</v>
      </c>
      <c r="F606" s="121">
        <v>11236</v>
      </c>
      <c r="G606" s="135">
        <v>2216669</v>
      </c>
      <c r="H606" s="119"/>
      <c r="I606" s="120" t="s">
        <v>3418</v>
      </c>
      <c r="J606" s="119" t="s">
        <v>3419</v>
      </c>
      <c r="K606" s="119" t="s">
        <v>3203</v>
      </c>
      <c r="L606" s="119" t="s">
        <v>3177</v>
      </c>
      <c r="M606" s="131" t="s">
        <v>3587</v>
      </c>
      <c r="N606" s="119" t="s">
        <v>3420</v>
      </c>
      <c r="O606" s="120" t="s">
        <v>3421</v>
      </c>
      <c r="P606" s="124" t="s">
        <v>6</v>
      </c>
      <c r="Q606" s="125"/>
      <c r="R606" s="125"/>
      <c r="S606" s="173"/>
    </row>
    <row r="607" spans="1:19" ht="29.25" customHeight="1">
      <c r="A607" s="118">
        <v>606</v>
      </c>
      <c r="B607" s="119" t="s">
        <v>3432</v>
      </c>
      <c r="C607" s="119"/>
      <c r="D607" s="119" t="s">
        <v>3433</v>
      </c>
      <c r="E607" s="120">
        <f>2012-1945</f>
        <v>67</v>
      </c>
      <c r="F607" s="121">
        <v>16794</v>
      </c>
      <c r="G607" s="122">
        <v>2263359</v>
      </c>
      <c r="H607" s="119"/>
      <c r="I607" s="120">
        <v>982579943</v>
      </c>
      <c r="J607" s="119" t="s">
        <v>3434</v>
      </c>
      <c r="K607" s="119" t="s">
        <v>3435</v>
      </c>
      <c r="L607" s="119" t="s">
        <v>3177</v>
      </c>
      <c r="M607" s="131" t="s">
        <v>3587</v>
      </c>
      <c r="N607" s="119"/>
      <c r="O607" s="120"/>
      <c r="P607" s="124" t="s">
        <v>6</v>
      </c>
      <c r="Q607" s="125"/>
      <c r="R607" s="125"/>
      <c r="S607" s="173"/>
    </row>
    <row r="608" spans="1:19" ht="29.25" customHeight="1">
      <c r="A608" s="118">
        <v>607</v>
      </c>
      <c r="B608" s="119" t="s">
        <v>3436</v>
      </c>
      <c r="C608" s="119"/>
      <c r="D608" s="119" t="s">
        <v>3437</v>
      </c>
      <c r="E608" s="120">
        <f>2012-1937</f>
        <v>75</v>
      </c>
      <c r="F608" s="121">
        <v>13668</v>
      </c>
      <c r="G608" s="122">
        <v>2277048</v>
      </c>
      <c r="H608" s="119"/>
      <c r="I608" s="120" t="s">
        <v>3438</v>
      </c>
      <c r="J608" s="119" t="s">
        <v>3439</v>
      </c>
      <c r="K608" s="119" t="s">
        <v>3440</v>
      </c>
      <c r="L608" s="119" t="s">
        <v>3177</v>
      </c>
      <c r="M608" s="131" t="s">
        <v>3587</v>
      </c>
      <c r="N608" s="119" t="s">
        <v>575</v>
      </c>
      <c r="O608" s="120" t="s">
        <v>3441</v>
      </c>
      <c r="P608" s="124" t="s">
        <v>6</v>
      </c>
      <c r="Q608" s="125"/>
      <c r="R608" s="125"/>
      <c r="S608" s="173"/>
    </row>
    <row r="609" spans="1:19" ht="29.25" customHeight="1">
      <c r="A609" s="118">
        <v>608</v>
      </c>
      <c r="B609" s="119" t="s">
        <v>3442</v>
      </c>
      <c r="C609" s="119"/>
      <c r="D609" s="119"/>
      <c r="E609" s="120">
        <f>2012-1935</f>
        <v>77</v>
      </c>
      <c r="F609" s="121">
        <v>13074</v>
      </c>
      <c r="G609" s="122">
        <v>2277127</v>
      </c>
      <c r="H609" s="119"/>
      <c r="I609" s="120" t="s">
        <v>3443</v>
      </c>
      <c r="J609" s="119" t="s">
        <v>3439</v>
      </c>
      <c r="K609" s="119" t="s">
        <v>3440</v>
      </c>
      <c r="L609" s="119" t="s">
        <v>3177</v>
      </c>
      <c r="M609" s="131" t="s">
        <v>3587</v>
      </c>
      <c r="N609" s="119" t="s">
        <v>575</v>
      </c>
      <c r="O609" s="120" t="s">
        <v>3441</v>
      </c>
      <c r="P609" s="124" t="s">
        <v>6</v>
      </c>
      <c r="Q609" s="125"/>
      <c r="R609" s="125"/>
      <c r="S609" s="173"/>
    </row>
    <row r="610" spans="1:19" ht="29.25" customHeight="1">
      <c r="A610" s="118">
        <v>609</v>
      </c>
      <c r="B610" s="119" t="s">
        <v>3444</v>
      </c>
      <c r="C610" s="119"/>
      <c r="D610" s="119" t="s">
        <v>3445</v>
      </c>
      <c r="E610" s="139">
        <f>2012-1945</f>
        <v>67</v>
      </c>
      <c r="F610" s="121">
        <v>16547</v>
      </c>
      <c r="G610" s="135">
        <v>2287786</v>
      </c>
      <c r="H610" s="119"/>
      <c r="I610" s="120">
        <v>981355058</v>
      </c>
      <c r="J610" s="119" t="s">
        <v>3446</v>
      </c>
      <c r="K610" s="119" t="s">
        <v>3447</v>
      </c>
      <c r="L610" s="119" t="s">
        <v>3177</v>
      </c>
      <c r="M610" s="131" t="s">
        <v>3587</v>
      </c>
      <c r="N610" s="119" t="s">
        <v>3448</v>
      </c>
      <c r="O610" s="120">
        <v>982355762</v>
      </c>
      <c r="P610" s="124" t="s">
        <v>6</v>
      </c>
      <c r="Q610" s="125"/>
      <c r="R610" s="125"/>
      <c r="S610" s="173"/>
    </row>
    <row r="611" spans="1:19" ht="29.25" customHeight="1">
      <c r="A611" s="195">
        <v>610</v>
      </c>
      <c r="B611" s="127" t="s">
        <v>3449</v>
      </c>
      <c r="C611" s="127"/>
      <c r="D611" s="127"/>
      <c r="E611" s="128">
        <f>2012-1944</f>
        <v>68</v>
      </c>
      <c r="F611" s="129">
        <v>16084</v>
      </c>
      <c r="G611" s="136">
        <v>2305702</v>
      </c>
      <c r="H611" s="127"/>
      <c r="I611" s="128"/>
      <c r="J611" s="127" t="s">
        <v>3177</v>
      </c>
      <c r="K611" s="127" t="s">
        <v>3450</v>
      </c>
      <c r="L611" s="127" t="s">
        <v>3177</v>
      </c>
      <c r="M611" s="131" t="s">
        <v>3587</v>
      </c>
      <c r="N611" s="127"/>
      <c r="O611" s="128"/>
      <c r="P611" s="132" t="s">
        <v>5</v>
      </c>
      <c r="Q611" s="133" t="s">
        <v>82</v>
      </c>
      <c r="R611" s="133" t="s">
        <v>607</v>
      </c>
      <c r="S611" s="126">
        <v>1</v>
      </c>
    </row>
    <row r="612" spans="1:19" ht="29.25" customHeight="1">
      <c r="A612" s="118">
        <v>611</v>
      </c>
      <c r="B612" s="119" t="s">
        <v>3451</v>
      </c>
      <c r="C612" s="119"/>
      <c r="D612" s="119"/>
      <c r="E612" s="120">
        <f>2012-1929</f>
        <v>83</v>
      </c>
      <c r="F612" s="121">
        <v>10620</v>
      </c>
      <c r="G612" s="122">
        <v>2342625</v>
      </c>
      <c r="H612" s="119"/>
      <c r="I612" s="120" t="s">
        <v>3452</v>
      </c>
      <c r="J612" s="119" t="s">
        <v>3453</v>
      </c>
      <c r="K612" s="119" t="s">
        <v>3454</v>
      </c>
      <c r="L612" s="119" t="s">
        <v>3177</v>
      </c>
      <c r="M612" s="131" t="s">
        <v>3587</v>
      </c>
      <c r="N612" s="119" t="s">
        <v>3200</v>
      </c>
      <c r="O612" s="120" t="s">
        <v>3201</v>
      </c>
      <c r="P612" s="124" t="s">
        <v>6</v>
      </c>
      <c r="Q612" s="125"/>
      <c r="R612" s="125"/>
      <c r="S612" s="173"/>
    </row>
    <row r="613" spans="1:19" ht="29.25" customHeight="1">
      <c r="A613" s="118">
        <v>612</v>
      </c>
      <c r="B613" s="119" t="s">
        <v>3455</v>
      </c>
      <c r="C613" s="119"/>
      <c r="D613" s="119"/>
      <c r="E613" s="120">
        <f>2012-1929</f>
        <v>83</v>
      </c>
      <c r="F613" s="121">
        <v>10803</v>
      </c>
      <c r="G613" s="122">
        <v>2360147</v>
      </c>
      <c r="H613" s="119"/>
      <c r="I613" s="120" t="s">
        <v>3456</v>
      </c>
      <c r="J613" s="119" t="s">
        <v>3271</v>
      </c>
      <c r="K613" s="119" t="s">
        <v>3457</v>
      </c>
      <c r="L613" s="119" t="s">
        <v>3177</v>
      </c>
      <c r="M613" s="131" t="s">
        <v>3587</v>
      </c>
      <c r="N613" s="119" t="s">
        <v>575</v>
      </c>
      <c r="O613" s="120" t="s">
        <v>3458</v>
      </c>
      <c r="P613" s="124" t="s">
        <v>6</v>
      </c>
      <c r="Q613" s="125"/>
      <c r="R613" s="125"/>
      <c r="S613" s="173"/>
    </row>
    <row r="614" spans="1:19" ht="29.25" customHeight="1">
      <c r="A614" s="195">
        <v>613</v>
      </c>
      <c r="B614" s="127" t="s">
        <v>3459</v>
      </c>
      <c r="C614" s="127"/>
      <c r="D614" s="127"/>
      <c r="E614" s="128">
        <f>2012-1936</f>
        <v>76</v>
      </c>
      <c r="F614" s="129">
        <v>13251</v>
      </c>
      <c r="G614" s="136">
        <v>2411619</v>
      </c>
      <c r="H614" s="127"/>
      <c r="I614" s="128" t="s">
        <v>3460</v>
      </c>
      <c r="J614" s="127" t="s">
        <v>3461</v>
      </c>
      <c r="K614" s="127" t="s">
        <v>3462</v>
      </c>
      <c r="L614" s="127" t="s">
        <v>3177</v>
      </c>
      <c r="M614" s="131" t="s">
        <v>3587</v>
      </c>
      <c r="N614" s="127"/>
      <c r="O614" s="128"/>
      <c r="P614" s="132" t="s">
        <v>5</v>
      </c>
      <c r="Q614" s="133" t="s">
        <v>82</v>
      </c>
      <c r="R614" s="133" t="s">
        <v>607</v>
      </c>
      <c r="S614" s="126"/>
    </row>
    <row r="615" spans="1:19" ht="29.25" customHeight="1">
      <c r="A615" s="118">
        <v>614</v>
      </c>
      <c r="B615" s="119" t="s">
        <v>3463</v>
      </c>
      <c r="C615" s="119"/>
      <c r="D615" s="119" t="s">
        <v>3464</v>
      </c>
      <c r="E615" s="120">
        <f>2012-1941</f>
        <v>71</v>
      </c>
      <c r="F615" s="121">
        <v>15162</v>
      </c>
      <c r="G615" s="122">
        <v>2452917</v>
      </c>
      <c r="H615" s="119"/>
      <c r="I615" s="120">
        <v>982478124</v>
      </c>
      <c r="J615" s="119" t="s">
        <v>3465</v>
      </c>
      <c r="K615" s="119" t="s">
        <v>3466</v>
      </c>
      <c r="L615" s="119" t="s">
        <v>3177</v>
      </c>
      <c r="M615" s="131" t="s">
        <v>3587</v>
      </c>
      <c r="N615" s="119"/>
      <c r="O615" s="120"/>
      <c r="P615" s="124" t="s">
        <v>6</v>
      </c>
      <c r="Q615" s="125"/>
      <c r="R615" s="125"/>
      <c r="S615" s="173"/>
    </row>
    <row r="616" spans="1:19" ht="29.25" customHeight="1">
      <c r="A616" s="118">
        <v>615</v>
      </c>
      <c r="B616" s="119" t="s">
        <v>3467</v>
      </c>
      <c r="C616" s="119"/>
      <c r="D616" s="119"/>
      <c r="E616" s="120">
        <f>2012-1936</f>
        <v>76</v>
      </c>
      <c r="F616" s="121">
        <v>13302</v>
      </c>
      <c r="G616" s="122">
        <v>2457305</v>
      </c>
      <c r="H616" s="119"/>
      <c r="I616" s="120">
        <v>646608</v>
      </c>
      <c r="J616" s="119" t="s">
        <v>3468</v>
      </c>
      <c r="K616" s="119" t="s">
        <v>3469</v>
      </c>
      <c r="L616" s="119" t="s">
        <v>3177</v>
      </c>
      <c r="M616" s="131" t="s">
        <v>3587</v>
      </c>
      <c r="N616" s="119" t="s">
        <v>3470</v>
      </c>
      <c r="O616" s="120">
        <v>646608</v>
      </c>
      <c r="P616" s="124" t="s">
        <v>6</v>
      </c>
      <c r="Q616" s="125"/>
      <c r="R616" s="125"/>
      <c r="S616" s="173"/>
    </row>
    <row r="617" spans="1:19" ht="29.25" customHeight="1">
      <c r="A617" s="195">
        <v>616</v>
      </c>
      <c r="B617" s="127" t="s">
        <v>3471</v>
      </c>
      <c r="C617" s="127"/>
      <c r="D617" s="127"/>
      <c r="E617" s="141">
        <f>2012-1932</f>
        <v>80</v>
      </c>
      <c r="F617" s="129">
        <v>11875</v>
      </c>
      <c r="G617" s="130">
        <v>2500092</v>
      </c>
      <c r="H617" s="127"/>
      <c r="I617" s="128">
        <v>984723578</v>
      </c>
      <c r="J617" s="127"/>
      <c r="K617" s="127" t="s">
        <v>3472</v>
      </c>
      <c r="L617" s="127" t="s">
        <v>3177</v>
      </c>
      <c r="M617" s="131" t="s">
        <v>3587</v>
      </c>
      <c r="N617" s="127" t="s">
        <v>3222</v>
      </c>
      <c r="O617" s="128">
        <v>981541870</v>
      </c>
      <c r="P617" s="132" t="s">
        <v>5</v>
      </c>
      <c r="Q617" s="133" t="s">
        <v>392</v>
      </c>
      <c r="R617" s="133" t="s">
        <v>11235</v>
      </c>
      <c r="S617" s="126"/>
    </row>
    <row r="618" spans="1:19" ht="29.25" customHeight="1">
      <c r="A618" s="118">
        <v>617</v>
      </c>
      <c r="B618" s="119" t="s">
        <v>3473</v>
      </c>
      <c r="C618" s="119"/>
      <c r="D618" s="119" t="s">
        <v>545</v>
      </c>
      <c r="E618" s="139">
        <f>2012-1921</f>
        <v>91</v>
      </c>
      <c r="F618" s="121">
        <v>7835</v>
      </c>
      <c r="G618" s="135">
        <v>2501403</v>
      </c>
      <c r="H618" s="119"/>
      <c r="I618" s="120">
        <v>984881590</v>
      </c>
      <c r="J618" s="119" t="s">
        <v>3474</v>
      </c>
      <c r="K618" s="119" t="s">
        <v>3475</v>
      </c>
      <c r="L618" s="119" t="s">
        <v>3177</v>
      </c>
      <c r="M618" s="131" t="s">
        <v>3587</v>
      </c>
      <c r="N618" s="119" t="s">
        <v>3476</v>
      </c>
      <c r="O618" s="120">
        <v>981785777</v>
      </c>
      <c r="P618" s="124" t="s">
        <v>6</v>
      </c>
      <c r="Q618" s="125"/>
      <c r="R618" s="125"/>
      <c r="S618" s="173"/>
    </row>
    <row r="619" spans="1:19" ht="29.25" customHeight="1">
      <c r="A619" s="118">
        <v>618</v>
      </c>
      <c r="B619" s="119" t="s">
        <v>3477</v>
      </c>
      <c r="C619" s="119"/>
      <c r="D619" s="119"/>
      <c r="E619" s="120">
        <f>2012-1939</f>
        <v>73</v>
      </c>
      <c r="F619" s="121">
        <v>14314</v>
      </c>
      <c r="G619" s="122">
        <v>2504674</v>
      </c>
      <c r="H619" s="119"/>
      <c r="I619" s="120" t="s">
        <v>3478</v>
      </c>
      <c r="J619" s="119" t="s">
        <v>3479</v>
      </c>
      <c r="K619" s="119" t="s">
        <v>3480</v>
      </c>
      <c r="L619" s="119" t="s">
        <v>3177</v>
      </c>
      <c r="M619" s="131" t="s">
        <v>3587</v>
      </c>
      <c r="N619" s="119" t="s">
        <v>3481</v>
      </c>
      <c r="O619" s="120" t="s">
        <v>3482</v>
      </c>
      <c r="P619" s="124" t="s">
        <v>6</v>
      </c>
      <c r="Q619" s="125"/>
      <c r="R619" s="125"/>
      <c r="S619" s="173"/>
    </row>
    <row r="620" spans="1:19" ht="29.25" customHeight="1">
      <c r="A620" s="195">
        <v>619</v>
      </c>
      <c r="B620" s="127" t="s">
        <v>3483</v>
      </c>
      <c r="C620" s="127"/>
      <c r="D620" s="127" t="s">
        <v>3484</v>
      </c>
      <c r="E620" s="128">
        <f>2012-1943</f>
        <v>69</v>
      </c>
      <c r="F620" s="129">
        <v>16002</v>
      </c>
      <c r="G620" s="130">
        <v>2525781</v>
      </c>
      <c r="H620" s="127"/>
      <c r="I620" s="128" t="s">
        <v>3485</v>
      </c>
      <c r="J620" s="127" t="s">
        <v>3216</v>
      </c>
      <c r="K620" s="127" t="s">
        <v>3217</v>
      </c>
      <c r="L620" s="127" t="s">
        <v>3177</v>
      </c>
      <c r="M620" s="131" t="s">
        <v>3587</v>
      </c>
      <c r="N620" s="127"/>
      <c r="O620" s="128"/>
      <c r="P620" s="132" t="s">
        <v>5</v>
      </c>
      <c r="Q620" s="133" t="s">
        <v>82</v>
      </c>
      <c r="R620" s="133" t="s">
        <v>82</v>
      </c>
      <c r="S620" s="126"/>
    </row>
    <row r="621" spans="1:19" ht="29.25" customHeight="1">
      <c r="A621" s="118">
        <v>620</v>
      </c>
      <c r="B621" s="119" t="s">
        <v>3486</v>
      </c>
      <c r="C621" s="119"/>
      <c r="D621" s="119"/>
      <c r="E621" s="120">
        <f>2012-1944</f>
        <v>68</v>
      </c>
      <c r="F621" s="121">
        <v>16279</v>
      </c>
      <c r="G621" s="135">
        <v>2571647</v>
      </c>
      <c r="H621" s="119"/>
      <c r="I621" s="120" t="s">
        <v>3487</v>
      </c>
      <c r="J621" s="119" t="s">
        <v>3488</v>
      </c>
      <c r="K621" s="119" t="s">
        <v>3489</v>
      </c>
      <c r="L621" s="119" t="s">
        <v>3177</v>
      </c>
      <c r="M621" s="131" t="s">
        <v>3587</v>
      </c>
      <c r="N621" s="119"/>
      <c r="O621" s="120"/>
      <c r="P621" s="124" t="s">
        <v>6</v>
      </c>
      <c r="Q621" s="125"/>
      <c r="R621" s="125"/>
      <c r="S621" s="173"/>
    </row>
    <row r="622" spans="1:19" ht="29.25" customHeight="1">
      <c r="A622" s="118">
        <v>621</v>
      </c>
      <c r="B622" s="119" t="s">
        <v>3490</v>
      </c>
      <c r="C622" s="119"/>
      <c r="D622" s="119" t="s">
        <v>3491</v>
      </c>
      <c r="E622" s="120">
        <f>2012-1927</f>
        <v>85</v>
      </c>
      <c r="F622" s="121">
        <v>10091</v>
      </c>
      <c r="G622" s="122">
        <v>2580667</v>
      </c>
      <c r="H622" s="119"/>
      <c r="I622" s="120" t="s">
        <v>3492</v>
      </c>
      <c r="J622" s="119" t="s">
        <v>3493</v>
      </c>
      <c r="K622" s="119" t="s">
        <v>3494</v>
      </c>
      <c r="L622" s="119" t="s">
        <v>3177</v>
      </c>
      <c r="M622" s="131" t="s">
        <v>3587</v>
      </c>
      <c r="N622" s="119" t="s">
        <v>575</v>
      </c>
      <c r="O622" s="120" t="s">
        <v>3441</v>
      </c>
      <c r="P622" s="124" t="s">
        <v>6</v>
      </c>
      <c r="Q622" s="125"/>
      <c r="R622" s="125"/>
      <c r="S622" s="173"/>
    </row>
    <row r="623" spans="1:19" ht="29.25" customHeight="1">
      <c r="A623" s="118">
        <v>622</v>
      </c>
      <c r="B623" s="119" t="s">
        <v>3495</v>
      </c>
      <c r="C623" s="119"/>
      <c r="D623" s="119" t="s">
        <v>3496</v>
      </c>
      <c r="E623" s="139">
        <f>2012-1945</f>
        <v>67</v>
      </c>
      <c r="F623" s="121">
        <v>16617</v>
      </c>
      <c r="G623" s="135">
        <v>2592491</v>
      </c>
      <c r="H623" s="119"/>
      <c r="I623" s="120">
        <v>984878886</v>
      </c>
      <c r="J623" s="119" t="s">
        <v>3497</v>
      </c>
      <c r="K623" s="119" t="s">
        <v>3498</v>
      </c>
      <c r="L623" s="119" t="s">
        <v>3177</v>
      </c>
      <c r="M623" s="131" t="s">
        <v>3587</v>
      </c>
      <c r="N623" s="119" t="s">
        <v>3499</v>
      </c>
      <c r="O623" s="120">
        <v>984878886</v>
      </c>
      <c r="P623" s="124" t="s">
        <v>6</v>
      </c>
      <c r="Q623" s="125"/>
      <c r="R623" s="125"/>
      <c r="S623" s="173"/>
    </row>
    <row r="624" spans="1:19" ht="29.25" customHeight="1">
      <c r="A624" s="118">
        <v>623</v>
      </c>
      <c r="B624" s="119" t="s">
        <v>3500</v>
      </c>
      <c r="C624" s="119"/>
      <c r="D624" s="119"/>
      <c r="E624" s="120">
        <f>2012-1944</f>
        <v>68</v>
      </c>
      <c r="F624" s="121">
        <v>16335</v>
      </c>
      <c r="G624" s="122">
        <v>2593272</v>
      </c>
      <c r="H624" s="119"/>
      <c r="I624" s="120" t="s">
        <v>3501</v>
      </c>
      <c r="J624" s="119" t="s">
        <v>3198</v>
      </c>
      <c r="K624" s="119" t="s">
        <v>3502</v>
      </c>
      <c r="L624" s="119" t="s">
        <v>3177</v>
      </c>
      <c r="M624" s="131" t="s">
        <v>3587</v>
      </c>
      <c r="N624" s="119" t="s">
        <v>3200</v>
      </c>
      <c r="O624" s="120" t="s">
        <v>3284</v>
      </c>
      <c r="P624" s="124" t="s">
        <v>6</v>
      </c>
      <c r="Q624" s="125"/>
      <c r="R624" s="125"/>
      <c r="S624" s="173"/>
    </row>
    <row r="625" spans="1:19" ht="29.25" customHeight="1">
      <c r="A625" s="118">
        <v>624</v>
      </c>
      <c r="B625" s="119" t="s">
        <v>3503</v>
      </c>
      <c r="C625" s="119"/>
      <c r="D625" s="119"/>
      <c r="E625" s="120">
        <f>2012-1939</f>
        <v>73</v>
      </c>
      <c r="F625" s="121">
        <v>14288</v>
      </c>
      <c r="G625" s="122">
        <v>2662357</v>
      </c>
      <c r="H625" s="119"/>
      <c r="I625" s="120">
        <v>981310842</v>
      </c>
      <c r="J625" s="119" t="s">
        <v>3261</v>
      </c>
      <c r="K625" s="119" t="s">
        <v>3504</v>
      </c>
      <c r="L625" s="119" t="s">
        <v>3177</v>
      </c>
      <c r="M625" s="131" t="s">
        <v>3587</v>
      </c>
      <c r="N625" s="119" t="s">
        <v>3505</v>
      </c>
      <c r="O625" s="120">
        <v>983945597</v>
      </c>
      <c r="P625" s="124" t="s">
        <v>6</v>
      </c>
      <c r="Q625" s="125"/>
      <c r="R625" s="125"/>
      <c r="S625" s="173"/>
    </row>
    <row r="626" spans="1:19" ht="29.25" customHeight="1">
      <c r="A626" s="118">
        <v>625</v>
      </c>
      <c r="B626" s="119" t="s">
        <v>3506</v>
      </c>
      <c r="C626" s="119"/>
      <c r="D626" s="119"/>
      <c r="E626" s="120">
        <v>81</v>
      </c>
      <c r="F626" s="121">
        <v>11540</v>
      </c>
      <c r="G626" s="135">
        <v>2670351</v>
      </c>
      <c r="H626" s="119"/>
      <c r="I626" s="120" t="s">
        <v>3507</v>
      </c>
      <c r="J626" s="119" t="s">
        <v>3508</v>
      </c>
      <c r="K626" s="119" t="s">
        <v>3509</v>
      </c>
      <c r="L626" s="119" t="s">
        <v>3177</v>
      </c>
      <c r="M626" s="131" t="s">
        <v>3587</v>
      </c>
      <c r="N626" s="119" t="s">
        <v>3510</v>
      </c>
      <c r="O626" s="120" t="s">
        <v>3507</v>
      </c>
      <c r="P626" s="124" t="s">
        <v>6</v>
      </c>
      <c r="Q626" s="125"/>
      <c r="R626" s="125"/>
      <c r="S626" s="173"/>
    </row>
    <row r="627" spans="1:19" ht="29.25" customHeight="1">
      <c r="A627" s="118">
        <v>626</v>
      </c>
      <c r="B627" s="119" t="s">
        <v>3511</v>
      </c>
      <c r="C627" s="146"/>
      <c r="D627" s="119" t="s">
        <v>71</v>
      </c>
      <c r="E627" s="120">
        <f>2012-1931</f>
        <v>81</v>
      </c>
      <c r="F627" s="121">
        <v>11682</v>
      </c>
      <c r="G627" s="122">
        <v>2688920</v>
      </c>
      <c r="H627" s="146">
        <v>2668920</v>
      </c>
      <c r="I627" s="120" t="s">
        <v>3512</v>
      </c>
      <c r="J627" s="119" t="s">
        <v>3365</v>
      </c>
      <c r="K627" s="119" t="s">
        <v>3513</v>
      </c>
      <c r="L627" s="119" t="s">
        <v>3177</v>
      </c>
      <c r="M627" s="131" t="s">
        <v>3587</v>
      </c>
      <c r="N627" s="119" t="s">
        <v>3514</v>
      </c>
      <c r="O627" s="120" t="s">
        <v>3515</v>
      </c>
      <c r="P627" s="124" t="s">
        <v>6</v>
      </c>
      <c r="Q627" s="125"/>
      <c r="R627" s="125"/>
      <c r="S627" s="173"/>
    </row>
    <row r="628" spans="1:19" ht="29.25" customHeight="1">
      <c r="A628" s="118">
        <v>627</v>
      </c>
      <c r="B628" s="119" t="s">
        <v>3516</v>
      </c>
      <c r="C628" s="119"/>
      <c r="D628" s="119" t="s">
        <v>3517</v>
      </c>
      <c r="E628" s="120">
        <f>2012-1936</f>
        <v>76</v>
      </c>
      <c r="F628" s="121">
        <v>13355</v>
      </c>
      <c r="G628" s="122">
        <v>2833414</v>
      </c>
      <c r="H628" s="119"/>
      <c r="I628" s="120" t="s">
        <v>3518</v>
      </c>
      <c r="J628" s="119" t="s">
        <v>3365</v>
      </c>
      <c r="K628" s="119" t="s">
        <v>3519</v>
      </c>
      <c r="L628" s="119" t="s">
        <v>3177</v>
      </c>
      <c r="M628" s="131" t="s">
        <v>3587</v>
      </c>
      <c r="N628" s="119" t="s">
        <v>3200</v>
      </c>
      <c r="O628" s="120" t="s">
        <v>3520</v>
      </c>
      <c r="P628" s="124" t="s">
        <v>6</v>
      </c>
      <c r="Q628" s="125"/>
      <c r="R628" s="125"/>
      <c r="S628" s="173"/>
    </row>
    <row r="629" spans="1:19" ht="29.25" customHeight="1">
      <c r="A629" s="118">
        <v>628</v>
      </c>
      <c r="B629" s="119" t="s">
        <v>3521</v>
      </c>
      <c r="C629" s="119"/>
      <c r="D629" s="119"/>
      <c r="E629" s="120">
        <f>2012-1945</f>
        <v>67</v>
      </c>
      <c r="F629" s="121">
        <v>16533</v>
      </c>
      <c r="G629" s="122">
        <v>2957913</v>
      </c>
      <c r="H629" s="119"/>
      <c r="I629" s="120">
        <v>984708961</v>
      </c>
      <c r="J629" s="119" t="s">
        <v>3522</v>
      </c>
      <c r="K629" s="119" t="s">
        <v>3523</v>
      </c>
      <c r="L629" s="119" t="s">
        <v>3177</v>
      </c>
      <c r="M629" s="131" t="s">
        <v>3587</v>
      </c>
      <c r="N629" s="119"/>
      <c r="O629" s="120"/>
      <c r="P629" s="124" t="s">
        <v>6</v>
      </c>
      <c r="Q629" s="125"/>
      <c r="R629" s="125"/>
      <c r="S629" s="173"/>
    </row>
    <row r="630" spans="1:19" ht="29.25" customHeight="1">
      <c r="A630" s="118">
        <v>629</v>
      </c>
      <c r="B630" s="119" t="s">
        <v>3524</v>
      </c>
      <c r="C630" s="119"/>
      <c r="D630" s="119"/>
      <c r="E630" s="120">
        <f>2012-1945</f>
        <v>67</v>
      </c>
      <c r="F630" s="121">
        <v>16569</v>
      </c>
      <c r="G630" s="122">
        <v>3313594</v>
      </c>
      <c r="H630" s="119"/>
      <c r="I630" s="120">
        <v>982973108</v>
      </c>
      <c r="J630" s="119" t="s">
        <v>3525</v>
      </c>
      <c r="K630" s="119" t="s">
        <v>3526</v>
      </c>
      <c r="L630" s="119" t="s">
        <v>3177</v>
      </c>
      <c r="M630" s="131" t="s">
        <v>3587</v>
      </c>
      <c r="N630" s="119" t="s">
        <v>3527</v>
      </c>
      <c r="O630" s="120">
        <v>982973108</v>
      </c>
      <c r="P630" s="124" t="s">
        <v>6</v>
      </c>
      <c r="Q630" s="125"/>
      <c r="R630" s="125"/>
      <c r="S630" s="173"/>
    </row>
    <row r="631" spans="1:19" ht="29.25" customHeight="1">
      <c r="A631" s="118">
        <v>630</v>
      </c>
      <c r="B631" s="119" t="s">
        <v>3528</v>
      </c>
      <c r="C631" s="119"/>
      <c r="D631" s="119"/>
      <c r="E631" s="139">
        <f>2012-1940</f>
        <v>72</v>
      </c>
      <c r="F631" s="121">
        <v>14776</v>
      </c>
      <c r="G631" s="135">
        <v>3332439</v>
      </c>
      <c r="H631" s="119"/>
      <c r="I631" s="120">
        <v>984210870</v>
      </c>
      <c r="J631" s="119" t="s">
        <v>3220</v>
      </c>
      <c r="K631" s="119" t="s">
        <v>3529</v>
      </c>
      <c r="L631" s="119" t="s">
        <v>3177</v>
      </c>
      <c r="M631" s="131" t="s">
        <v>3587</v>
      </c>
      <c r="N631" s="119" t="s">
        <v>3222</v>
      </c>
      <c r="O631" s="120">
        <v>981541870</v>
      </c>
      <c r="P631" s="124" t="s">
        <v>6</v>
      </c>
      <c r="Q631" s="125"/>
      <c r="R631" s="125"/>
      <c r="S631" s="173"/>
    </row>
    <row r="632" spans="1:19" ht="29.25" customHeight="1">
      <c r="A632" s="195">
        <v>631</v>
      </c>
      <c r="B632" s="127" t="s">
        <v>3530</v>
      </c>
      <c r="C632" s="127"/>
      <c r="D632" s="127" t="s">
        <v>3531</v>
      </c>
      <c r="E632" s="128">
        <f>2012-1937</f>
        <v>75</v>
      </c>
      <c r="F632" s="129">
        <v>13530</v>
      </c>
      <c r="G632" s="136">
        <v>3371840</v>
      </c>
      <c r="H632" s="127"/>
      <c r="I632" s="128">
        <v>653874</v>
      </c>
      <c r="J632" s="127" t="s">
        <v>3532</v>
      </c>
      <c r="K632" s="127" t="s">
        <v>3258</v>
      </c>
      <c r="L632" s="127" t="s">
        <v>3177</v>
      </c>
      <c r="M632" s="131" t="s">
        <v>3587</v>
      </c>
      <c r="N632" s="127"/>
      <c r="O632" s="128"/>
      <c r="P632" s="132" t="s">
        <v>5</v>
      </c>
      <c r="Q632" s="133" t="s">
        <v>82</v>
      </c>
      <c r="R632" s="133" t="s">
        <v>607</v>
      </c>
      <c r="S632" s="126">
        <v>1</v>
      </c>
    </row>
    <row r="633" spans="1:19" ht="29.25" customHeight="1">
      <c r="A633" s="118">
        <v>632</v>
      </c>
      <c r="B633" s="119" t="s">
        <v>3533</v>
      </c>
      <c r="C633" s="119"/>
      <c r="D633" s="119" t="s">
        <v>388</v>
      </c>
      <c r="E633" s="120">
        <f>2012-1939</f>
        <v>73</v>
      </c>
      <c r="F633" s="121">
        <v>14342</v>
      </c>
      <c r="G633" s="122">
        <v>3792590</v>
      </c>
      <c r="H633" s="119"/>
      <c r="I633" s="120"/>
      <c r="J633" s="119" t="s">
        <v>3534</v>
      </c>
      <c r="K633" s="119" t="s">
        <v>3535</v>
      </c>
      <c r="L633" s="119" t="s">
        <v>3177</v>
      </c>
      <c r="M633" s="131" t="s">
        <v>3587</v>
      </c>
      <c r="N633" s="119" t="s">
        <v>575</v>
      </c>
      <c r="O633" s="120" t="s">
        <v>3458</v>
      </c>
      <c r="P633" s="124" t="s">
        <v>6</v>
      </c>
      <c r="Q633" s="125"/>
      <c r="R633" s="125"/>
      <c r="S633" s="173"/>
    </row>
    <row r="634" spans="1:19" ht="29.25" customHeight="1">
      <c r="A634" s="118">
        <v>633</v>
      </c>
      <c r="B634" s="119" t="s">
        <v>3536</v>
      </c>
      <c r="C634" s="119"/>
      <c r="D634" s="119" t="s">
        <v>622</v>
      </c>
      <c r="E634" s="139">
        <f>2012-1946</f>
        <v>66</v>
      </c>
      <c r="F634" s="121">
        <v>16930</v>
      </c>
      <c r="G634" s="135">
        <v>6192745</v>
      </c>
      <c r="H634" s="119"/>
      <c r="I634" s="120">
        <v>982548525</v>
      </c>
      <c r="J634" s="119" t="s">
        <v>3391</v>
      </c>
      <c r="K634" s="119" t="s">
        <v>3392</v>
      </c>
      <c r="L634" s="119" t="s">
        <v>3177</v>
      </c>
      <c r="M634" s="131" t="s">
        <v>3587</v>
      </c>
      <c r="N634" s="119" t="s">
        <v>3393</v>
      </c>
      <c r="O634" s="120">
        <v>981783185</v>
      </c>
      <c r="P634" s="124" t="s">
        <v>6</v>
      </c>
      <c r="Q634" s="125"/>
      <c r="R634" s="125"/>
      <c r="S634" s="173"/>
    </row>
    <row r="635" spans="1:19" ht="29.25" customHeight="1">
      <c r="A635" s="118">
        <v>634</v>
      </c>
      <c r="B635" s="119" t="s">
        <v>3537</v>
      </c>
      <c r="C635" s="119"/>
      <c r="D635" s="119" t="s">
        <v>605</v>
      </c>
      <c r="E635" s="120">
        <f>2012-1931</f>
        <v>81</v>
      </c>
      <c r="F635" s="121">
        <v>11592</v>
      </c>
      <c r="G635" s="122">
        <v>6287988</v>
      </c>
      <c r="H635" s="119"/>
      <c r="I635" s="120" t="s">
        <v>3443</v>
      </c>
      <c r="J635" s="119" t="s">
        <v>3538</v>
      </c>
      <c r="K635" s="119" t="s">
        <v>3539</v>
      </c>
      <c r="L635" s="119" t="s">
        <v>3177</v>
      </c>
      <c r="M635" s="131" t="s">
        <v>3587</v>
      </c>
      <c r="N635" s="119" t="s">
        <v>575</v>
      </c>
      <c r="O635" s="120" t="s">
        <v>3441</v>
      </c>
      <c r="P635" s="124" t="s">
        <v>6</v>
      </c>
      <c r="Q635" s="125"/>
      <c r="R635" s="125"/>
      <c r="S635" s="173"/>
    </row>
    <row r="636" spans="1:19" ht="29.25" customHeight="1">
      <c r="A636" s="118">
        <v>635</v>
      </c>
      <c r="B636" s="119" t="s">
        <v>3540</v>
      </c>
      <c r="C636" s="119"/>
      <c r="D636" s="119" t="s">
        <v>622</v>
      </c>
      <c r="E636" s="120">
        <f>2012-1940</f>
        <v>72</v>
      </c>
      <c r="F636" s="121">
        <v>14653</v>
      </c>
      <c r="G636" s="120">
        <v>6360344</v>
      </c>
      <c r="H636" s="119"/>
      <c r="I636" s="120">
        <v>982728371</v>
      </c>
      <c r="J636" s="119" t="s">
        <v>3541</v>
      </c>
      <c r="K636" s="119" t="s">
        <v>3542</v>
      </c>
      <c r="L636" s="119" t="s">
        <v>3177</v>
      </c>
      <c r="M636" s="131" t="s">
        <v>3587</v>
      </c>
      <c r="N636" s="119" t="s">
        <v>575</v>
      </c>
      <c r="O636" s="120">
        <v>981435015</v>
      </c>
      <c r="P636" s="124" t="s">
        <v>6</v>
      </c>
      <c r="Q636" s="125"/>
      <c r="R636" s="125"/>
      <c r="S636" s="173"/>
    </row>
    <row r="637" spans="1:19" ht="29.25" customHeight="1">
      <c r="A637" s="118">
        <v>636</v>
      </c>
      <c r="B637" s="119" t="s">
        <v>3543</v>
      </c>
      <c r="C637" s="119"/>
      <c r="D637" s="119" t="s">
        <v>3544</v>
      </c>
      <c r="E637" s="139">
        <f>2012-1933</f>
        <v>79</v>
      </c>
      <c r="F637" s="121">
        <v>12402</v>
      </c>
      <c r="G637" s="135">
        <v>6718421</v>
      </c>
      <c r="H637" s="119"/>
      <c r="I637" s="120">
        <v>984291674</v>
      </c>
      <c r="J637" s="119" t="s">
        <v>3545</v>
      </c>
      <c r="K637" s="119" t="s">
        <v>3546</v>
      </c>
      <c r="L637" s="119" t="s">
        <v>3177</v>
      </c>
      <c r="M637" s="131" t="s">
        <v>3587</v>
      </c>
      <c r="N637" s="119" t="s">
        <v>3547</v>
      </c>
      <c r="O637" s="120">
        <v>982382397</v>
      </c>
      <c r="P637" s="124" t="s">
        <v>6</v>
      </c>
      <c r="Q637" s="125"/>
      <c r="R637" s="125"/>
      <c r="S637" s="173"/>
    </row>
    <row r="638" spans="1:19" ht="29.25" customHeight="1">
      <c r="A638" s="118">
        <v>637</v>
      </c>
      <c r="B638" s="119" t="s">
        <v>3548</v>
      </c>
      <c r="C638" s="119"/>
      <c r="D638" s="119"/>
      <c r="E638" s="120">
        <f>2012-1927</f>
        <v>85</v>
      </c>
      <c r="F638" s="121">
        <v>10170</v>
      </c>
      <c r="G638" s="122">
        <v>6887593</v>
      </c>
      <c r="H638" s="119"/>
      <c r="I638" s="120">
        <v>981383642</v>
      </c>
      <c r="J638" s="119" t="s">
        <v>3525</v>
      </c>
      <c r="K638" s="119" t="s">
        <v>3526</v>
      </c>
      <c r="L638" s="119" t="s">
        <v>3177</v>
      </c>
      <c r="M638" s="131" t="s">
        <v>3587</v>
      </c>
      <c r="N638" s="119" t="s">
        <v>3549</v>
      </c>
      <c r="O638" s="120">
        <v>981383642</v>
      </c>
      <c r="P638" s="124" t="s">
        <v>6</v>
      </c>
      <c r="Q638" s="125"/>
      <c r="R638" s="125"/>
      <c r="S638" s="173"/>
    </row>
    <row r="639" spans="1:19" ht="29.25" customHeight="1">
      <c r="A639" s="118">
        <v>638</v>
      </c>
      <c r="B639" s="119" t="s">
        <v>3550</v>
      </c>
      <c r="C639" s="119"/>
      <c r="D639" s="119" t="s">
        <v>564</v>
      </c>
      <c r="E639" s="120">
        <f>2012-1942</f>
        <v>70</v>
      </c>
      <c r="F639" s="121">
        <v>15539</v>
      </c>
      <c r="G639" s="122">
        <v>7020249</v>
      </c>
      <c r="H639" s="119"/>
      <c r="I639" s="120"/>
      <c r="J639" s="119" t="s">
        <v>3551</v>
      </c>
      <c r="K639" s="119" t="s">
        <v>3552</v>
      </c>
      <c r="L639" s="119" t="s">
        <v>3177</v>
      </c>
      <c r="M639" s="131" t="s">
        <v>3587</v>
      </c>
      <c r="N639" s="119" t="s">
        <v>3553</v>
      </c>
      <c r="O639" s="120" t="s">
        <v>3554</v>
      </c>
      <c r="P639" s="124" t="s">
        <v>6</v>
      </c>
      <c r="Q639" s="125"/>
      <c r="R639" s="125"/>
      <c r="S639" s="173"/>
    </row>
    <row r="640" spans="1:19" ht="29.25" customHeight="1">
      <c r="A640" s="118">
        <v>639</v>
      </c>
      <c r="B640" s="119" t="s">
        <v>3555</v>
      </c>
      <c r="C640" s="119"/>
      <c r="D640" s="119"/>
      <c r="E640" s="120">
        <f>2012-1936</f>
        <v>76</v>
      </c>
      <c r="F640" s="121">
        <v>13460</v>
      </c>
      <c r="G640" s="135">
        <v>556899</v>
      </c>
      <c r="H640" s="119"/>
      <c r="I640" s="120" t="s">
        <v>3337</v>
      </c>
      <c r="J640" s="119" t="s">
        <v>3556</v>
      </c>
      <c r="K640" s="119" t="s">
        <v>3557</v>
      </c>
      <c r="L640" s="119" t="s">
        <v>3558</v>
      </c>
      <c r="M640" s="131" t="s">
        <v>3587</v>
      </c>
      <c r="N640" s="119" t="s">
        <v>3340</v>
      </c>
      <c r="O640" s="120" t="s">
        <v>3559</v>
      </c>
      <c r="P640" s="124" t="s">
        <v>6</v>
      </c>
      <c r="Q640" s="125"/>
      <c r="R640" s="125"/>
      <c r="S640" s="173"/>
    </row>
    <row r="641" spans="1:19" ht="29.25" customHeight="1">
      <c r="A641" s="118">
        <v>640</v>
      </c>
      <c r="B641" s="119" t="s">
        <v>3560</v>
      </c>
      <c r="C641" s="119"/>
      <c r="D641" s="119"/>
      <c r="E641" s="120">
        <f>2012-1936</f>
        <v>76</v>
      </c>
      <c r="F641" s="121">
        <v>13420</v>
      </c>
      <c r="G641" s="135">
        <v>557192</v>
      </c>
      <c r="H641" s="119"/>
      <c r="I641" s="120"/>
      <c r="J641" s="119" t="s">
        <v>3561</v>
      </c>
      <c r="K641" s="119" t="s">
        <v>3339</v>
      </c>
      <c r="L641" s="119" t="s">
        <v>3558</v>
      </c>
      <c r="M641" s="131" t="s">
        <v>3587</v>
      </c>
      <c r="N641" s="119"/>
      <c r="O641" s="120"/>
      <c r="P641" s="124" t="s">
        <v>6</v>
      </c>
      <c r="Q641" s="125"/>
      <c r="R641" s="125"/>
      <c r="S641" s="173"/>
    </row>
    <row r="642" spans="1:19" ht="29.25" customHeight="1">
      <c r="A642" s="118">
        <v>641</v>
      </c>
      <c r="B642" s="119" t="s">
        <v>3562</v>
      </c>
      <c r="C642" s="119"/>
      <c r="D642" s="119"/>
      <c r="E642" s="120">
        <f>2012-1939</f>
        <v>73</v>
      </c>
      <c r="F642" s="121">
        <v>14351</v>
      </c>
      <c r="G642" s="122">
        <v>2101358</v>
      </c>
      <c r="H642" s="119"/>
      <c r="I642" s="120"/>
      <c r="J642" s="119" t="s">
        <v>3563</v>
      </c>
      <c r="K642" s="119" t="s">
        <v>3564</v>
      </c>
      <c r="L642" s="119" t="s">
        <v>3565</v>
      </c>
      <c r="M642" s="131" t="s">
        <v>3587</v>
      </c>
      <c r="N642" s="119"/>
      <c r="O642" s="120"/>
      <c r="P642" s="124" t="s">
        <v>6</v>
      </c>
      <c r="Q642" s="125"/>
      <c r="R642" s="125"/>
      <c r="S642" s="173"/>
    </row>
    <row r="643" spans="1:19" ht="29.25" customHeight="1">
      <c r="A643" s="118">
        <v>642</v>
      </c>
      <c r="B643" s="119" t="s">
        <v>3566</v>
      </c>
      <c r="C643" s="119"/>
      <c r="D643" s="119"/>
      <c r="E643" s="120">
        <f>2012-1945</f>
        <v>67</v>
      </c>
      <c r="F643" s="121">
        <v>16690</v>
      </c>
      <c r="G643" s="122">
        <v>2176099</v>
      </c>
      <c r="H643" s="119"/>
      <c r="I643" s="120" t="s">
        <v>3567</v>
      </c>
      <c r="J643" s="119" t="s">
        <v>3568</v>
      </c>
      <c r="K643" s="119" t="s">
        <v>3569</v>
      </c>
      <c r="L643" s="119" t="s">
        <v>3565</v>
      </c>
      <c r="M643" s="131" t="s">
        <v>3587</v>
      </c>
      <c r="N643" s="119" t="s">
        <v>3570</v>
      </c>
      <c r="O643" s="120" t="s">
        <v>3571</v>
      </c>
      <c r="P643" s="124" t="s">
        <v>6</v>
      </c>
      <c r="Q643" s="125"/>
      <c r="R643" s="125"/>
      <c r="S643" s="173"/>
    </row>
    <row r="644" spans="1:19" ht="29.25" customHeight="1">
      <c r="A644" s="118">
        <v>643</v>
      </c>
      <c r="B644" s="119" t="s">
        <v>3572</v>
      </c>
      <c r="C644" s="119"/>
      <c r="D644" s="119" t="s">
        <v>75</v>
      </c>
      <c r="E644" s="120">
        <f>2012-1943</f>
        <v>69</v>
      </c>
      <c r="F644" s="121">
        <v>15958</v>
      </c>
      <c r="G644" s="122">
        <v>3322040</v>
      </c>
      <c r="H644" s="119"/>
      <c r="I644" s="120"/>
      <c r="J644" s="119" t="s">
        <v>3573</v>
      </c>
      <c r="K644" s="119" t="s">
        <v>3574</v>
      </c>
      <c r="L644" s="119" t="s">
        <v>3565</v>
      </c>
      <c r="M644" s="131" t="s">
        <v>3587</v>
      </c>
      <c r="N644" s="119" t="s">
        <v>3553</v>
      </c>
      <c r="O644" s="120" t="s">
        <v>3554</v>
      </c>
      <c r="P644" s="124" t="s">
        <v>6</v>
      </c>
      <c r="Q644" s="125"/>
      <c r="R644" s="125"/>
      <c r="S644" s="173"/>
    </row>
    <row r="645" spans="1:19" ht="29.25" customHeight="1">
      <c r="A645" s="118">
        <v>644</v>
      </c>
      <c r="B645" s="119" t="s">
        <v>3575</v>
      </c>
      <c r="C645" s="119"/>
      <c r="D645" s="119" t="s">
        <v>564</v>
      </c>
      <c r="E645" s="120">
        <f>2012-1937</f>
        <v>75</v>
      </c>
      <c r="F645" s="121">
        <v>13642</v>
      </c>
      <c r="G645" s="122">
        <v>3324670</v>
      </c>
      <c r="H645" s="119"/>
      <c r="I645" s="120"/>
      <c r="J645" s="119" t="s">
        <v>3573</v>
      </c>
      <c r="K645" s="119" t="s">
        <v>3574</v>
      </c>
      <c r="L645" s="119" t="s">
        <v>3565</v>
      </c>
      <c r="M645" s="131" t="s">
        <v>3587</v>
      </c>
      <c r="N645" s="119" t="s">
        <v>3553</v>
      </c>
      <c r="O645" s="120" t="s">
        <v>3554</v>
      </c>
      <c r="P645" s="124" t="s">
        <v>6</v>
      </c>
      <c r="Q645" s="125"/>
      <c r="R645" s="125"/>
      <c r="S645" s="173"/>
    </row>
    <row r="646" spans="1:19" ht="29.25" customHeight="1">
      <c r="A646" s="118">
        <v>645</v>
      </c>
      <c r="B646" s="119" t="s">
        <v>3576</v>
      </c>
      <c r="C646" s="119"/>
      <c r="D646" s="119"/>
      <c r="E646" s="120">
        <f>2012-1931</f>
        <v>81</v>
      </c>
      <c r="F646" s="121">
        <v>11371</v>
      </c>
      <c r="G646" s="135">
        <v>3815123</v>
      </c>
      <c r="H646" s="119"/>
      <c r="I646" s="120" t="s">
        <v>3337</v>
      </c>
      <c r="J646" s="119" t="s">
        <v>3577</v>
      </c>
      <c r="K646" s="119" t="s">
        <v>3578</v>
      </c>
      <c r="L646" s="119" t="s">
        <v>3565</v>
      </c>
      <c r="M646" s="131" t="s">
        <v>3587</v>
      </c>
      <c r="N646" s="119" t="s">
        <v>3340</v>
      </c>
      <c r="O646" s="120" t="s">
        <v>3337</v>
      </c>
      <c r="P646" s="124" t="s">
        <v>6</v>
      </c>
      <c r="Q646" s="125"/>
      <c r="R646" s="125"/>
      <c r="S646" s="173"/>
    </row>
    <row r="647" spans="1:19" ht="29.25" customHeight="1">
      <c r="A647" s="195">
        <v>646</v>
      </c>
      <c r="B647" s="127" t="s">
        <v>3579</v>
      </c>
      <c r="C647" s="127"/>
      <c r="D647" s="127"/>
      <c r="E647" s="128">
        <f>2012-1938</f>
        <v>74</v>
      </c>
      <c r="F647" s="129">
        <v>14065</v>
      </c>
      <c r="G647" s="136">
        <v>3916511</v>
      </c>
      <c r="H647" s="127"/>
      <c r="I647" s="128"/>
      <c r="J647" s="127" t="s">
        <v>3580</v>
      </c>
      <c r="K647" s="127" t="s">
        <v>3581</v>
      </c>
      <c r="L647" s="127" t="s">
        <v>3582</v>
      </c>
      <c r="M647" s="131" t="s">
        <v>3587</v>
      </c>
      <c r="N647" s="127"/>
      <c r="O647" s="128"/>
      <c r="P647" s="132" t="s">
        <v>5</v>
      </c>
      <c r="Q647" s="133" t="s">
        <v>82</v>
      </c>
      <c r="R647" s="133" t="s">
        <v>607</v>
      </c>
      <c r="S647" s="126"/>
    </row>
    <row r="648" spans="1:19" ht="29.25" customHeight="1">
      <c r="A648" s="118">
        <v>647</v>
      </c>
      <c r="B648" s="119" t="s">
        <v>3583</v>
      </c>
      <c r="C648" s="119"/>
      <c r="D648" s="119"/>
      <c r="E648" s="120">
        <f>2012-1933</f>
        <v>79</v>
      </c>
      <c r="F648" s="121">
        <v>12236</v>
      </c>
      <c r="G648" s="135">
        <v>137328</v>
      </c>
      <c r="H648" s="119"/>
      <c r="I648" s="120" t="s">
        <v>3584</v>
      </c>
      <c r="J648" s="119" t="s">
        <v>3585</v>
      </c>
      <c r="K648" s="119" t="s">
        <v>3586</v>
      </c>
      <c r="L648" s="119" t="s">
        <v>3587</v>
      </c>
      <c r="M648" s="131" t="s">
        <v>3587</v>
      </c>
      <c r="N648" s="119" t="s">
        <v>3588</v>
      </c>
      <c r="O648" s="152" t="s">
        <v>3589</v>
      </c>
      <c r="P648" s="124" t="s">
        <v>6</v>
      </c>
      <c r="Q648" s="125"/>
      <c r="R648" s="125"/>
      <c r="S648" s="173"/>
    </row>
    <row r="649" spans="1:19" ht="29.25" customHeight="1">
      <c r="A649" s="118">
        <v>648</v>
      </c>
      <c r="B649" s="119" t="s">
        <v>3590</v>
      </c>
      <c r="C649" s="119"/>
      <c r="D649" s="119"/>
      <c r="E649" s="120">
        <f>2012-1932</f>
        <v>80</v>
      </c>
      <c r="F649" s="121">
        <v>11925</v>
      </c>
      <c r="G649" s="122">
        <v>180012</v>
      </c>
      <c r="H649" s="119"/>
      <c r="I649" s="120">
        <v>984582805</v>
      </c>
      <c r="J649" s="119" t="s">
        <v>3591</v>
      </c>
      <c r="K649" s="119" t="s">
        <v>3592</v>
      </c>
      <c r="L649" s="119" t="s">
        <v>3587</v>
      </c>
      <c r="M649" s="131" t="s">
        <v>3587</v>
      </c>
      <c r="N649" s="119" t="s">
        <v>3593</v>
      </c>
      <c r="O649" s="120">
        <v>982725218</v>
      </c>
      <c r="P649" s="124" t="s">
        <v>6</v>
      </c>
      <c r="Q649" s="125"/>
      <c r="R649" s="125"/>
      <c r="S649" s="173"/>
    </row>
    <row r="650" spans="1:19" ht="29.25" customHeight="1">
      <c r="A650" s="195">
        <v>649</v>
      </c>
      <c r="B650" s="127" t="s">
        <v>3594</v>
      </c>
      <c r="C650" s="127"/>
      <c r="D650" s="127"/>
      <c r="E650" s="128">
        <f>2012-1932</f>
        <v>80</v>
      </c>
      <c r="F650" s="129">
        <v>11828</v>
      </c>
      <c r="G650" s="136">
        <v>212730</v>
      </c>
      <c r="H650" s="127"/>
      <c r="I650" s="128"/>
      <c r="J650" s="127" t="s">
        <v>3595</v>
      </c>
      <c r="K650" s="127" t="s">
        <v>3596</v>
      </c>
      <c r="L650" s="127" t="s">
        <v>3587</v>
      </c>
      <c r="M650" s="131" t="s">
        <v>3587</v>
      </c>
      <c r="N650" s="127" t="s">
        <v>3597</v>
      </c>
      <c r="O650" s="128">
        <v>982149753</v>
      </c>
      <c r="P650" s="132" t="s">
        <v>5</v>
      </c>
      <c r="Q650" s="133" t="s">
        <v>392</v>
      </c>
      <c r="R650" s="133" t="s">
        <v>11236</v>
      </c>
      <c r="S650" s="126"/>
    </row>
    <row r="651" spans="1:19" ht="29.25" customHeight="1">
      <c r="A651" s="118">
        <v>650</v>
      </c>
      <c r="B651" s="119" t="s">
        <v>3598</v>
      </c>
      <c r="C651" s="119"/>
      <c r="D651" s="119"/>
      <c r="E651" s="120">
        <f>2012-1935</f>
        <v>77</v>
      </c>
      <c r="F651" s="121">
        <v>12940</v>
      </c>
      <c r="G651" s="122">
        <v>216021</v>
      </c>
      <c r="H651" s="119"/>
      <c r="I651" s="120">
        <v>971889432</v>
      </c>
      <c r="J651" s="119" t="s">
        <v>3591</v>
      </c>
      <c r="K651" s="119" t="s">
        <v>3592</v>
      </c>
      <c r="L651" s="119" t="s">
        <v>3587</v>
      </c>
      <c r="M651" s="131" t="s">
        <v>3587</v>
      </c>
      <c r="N651" s="119" t="s">
        <v>3599</v>
      </c>
      <c r="O651" s="120">
        <v>971664684</v>
      </c>
      <c r="P651" s="124" t="s">
        <v>6</v>
      </c>
      <c r="Q651" s="125"/>
      <c r="R651" s="125"/>
      <c r="S651" s="173"/>
    </row>
    <row r="652" spans="1:19" ht="29.25" customHeight="1">
      <c r="A652" s="118">
        <v>651</v>
      </c>
      <c r="B652" s="119" t="s">
        <v>3600</v>
      </c>
      <c r="C652" s="119"/>
      <c r="D652" s="119"/>
      <c r="E652" s="139">
        <f>2012-1937</f>
        <v>75</v>
      </c>
      <c r="F652" s="121">
        <v>13821</v>
      </c>
      <c r="G652" s="135">
        <v>235658</v>
      </c>
      <c r="H652" s="119"/>
      <c r="I652" s="120">
        <v>971723294</v>
      </c>
      <c r="J652" s="119" t="s">
        <v>3601</v>
      </c>
      <c r="K652" s="119" t="s">
        <v>3602</v>
      </c>
      <c r="L652" s="119" t="s">
        <v>3587</v>
      </c>
      <c r="M652" s="131" t="s">
        <v>3587</v>
      </c>
      <c r="N652" s="119" t="s">
        <v>3603</v>
      </c>
      <c r="O652" s="120">
        <v>981935680</v>
      </c>
      <c r="P652" s="124" t="s">
        <v>6</v>
      </c>
      <c r="Q652" s="125"/>
      <c r="R652" s="125"/>
      <c r="S652" s="173"/>
    </row>
    <row r="653" spans="1:19" ht="29.25" customHeight="1">
      <c r="A653" s="176">
        <v>652</v>
      </c>
      <c r="B653" s="177" t="s">
        <v>3604</v>
      </c>
      <c r="C653" s="177"/>
      <c r="D653" s="177" t="s">
        <v>72</v>
      </c>
      <c r="E653" s="178">
        <f>2012-1926</f>
        <v>86</v>
      </c>
      <c r="F653" s="179">
        <v>9726</v>
      </c>
      <c r="G653" s="180">
        <v>271500</v>
      </c>
      <c r="H653" s="177"/>
      <c r="I653" s="178" t="s">
        <v>3605</v>
      </c>
      <c r="J653" s="177" t="s">
        <v>501</v>
      </c>
      <c r="K653" s="177" t="s">
        <v>3606</v>
      </c>
      <c r="L653" s="177" t="s">
        <v>3587</v>
      </c>
      <c r="M653" s="131" t="s">
        <v>3587</v>
      </c>
      <c r="N653" s="177"/>
      <c r="O653" s="178"/>
      <c r="P653" s="181" t="s">
        <v>17662</v>
      </c>
      <c r="Q653" s="182"/>
      <c r="R653" s="182"/>
      <c r="S653" s="126"/>
    </row>
    <row r="654" spans="1:19" ht="29.25" customHeight="1">
      <c r="A654" s="118">
        <v>653</v>
      </c>
      <c r="B654" s="119" t="s">
        <v>3607</v>
      </c>
      <c r="C654" s="119"/>
      <c r="D654" s="119"/>
      <c r="E654" s="120">
        <f>2012-1920</f>
        <v>92</v>
      </c>
      <c r="F654" s="121">
        <v>7494</v>
      </c>
      <c r="G654" s="122">
        <v>282989</v>
      </c>
      <c r="H654" s="119"/>
      <c r="I654" s="120">
        <v>971889432</v>
      </c>
      <c r="J654" s="119" t="s">
        <v>3591</v>
      </c>
      <c r="K654" s="119" t="s">
        <v>3592</v>
      </c>
      <c r="L654" s="119" t="s">
        <v>3587</v>
      </c>
      <c r="M654" s="131" t="s">
        <v>3587</v>
      </c>
      <c r="N654" s="119" t="s">
        <v>3599</v>
      </c>
      <c r="O654" s="120">
        <v>971664684</v>
      </c>
      <c r="P654" s="124" t="s">
        <v>6</v>
      </c>
      <c r="Q654" s="125"/>
      <c r="R654" s="125"/>
      <c r="S654" s="173"/>
    </row>
    <row r="655" spans="1:19" ht="29.25" customHeight="1">
      <c r="A655" s="118">
        <v>654</v>
      </c>
      <c r="B655" s="119" t="s">
        <v>3608</v>
      </c>
      <c r="C655" s="119"/>
      <c r="D655" s="119"/>
      <c r="E655" s="139">
        <f>2012-1935</f>
        <v>77</v>
      </c>
      <c r="F655" s="121">
        <v>13040</v>
      </c>
      <c r="G655" s="135">
        <v>290685</v>
      </c>
      <c r="H655" s="119"/>
      <c r="I655" s="120">
        <v>981609702</v>
      </c>
      <c r="J655" s="119" t="s">
        <v>3609</v>
      </c>
      <c r="K655" s="119" t="s">
        <v>3610</v>
      </c>
      <c r="L655" s="119" t="s">
        <v>3587</v>
      </c>
      <c r="M655" s="131" t="s">
        <v>3587</v>
      </c>
      <c r="N655" s="119" t="s">
        <v>3611</v>
      </c>
      <c r="O655" s="120">
        <v>991862408</v>
      </c>
      <c r="P655" s="124" t="s">
        <v>6</v>
      </c>
      <c r="Q655" s="125"/>
      <c r="R655" s="125"/>
      <c r="S655" s="173"/>
    </row>
    <row r="656" spans="1:19" ht="29.25" customHeight="1">
      <c r="A656" s="118">
        <v>655</v>
      </c>
      <c r="B656" s="119" t="s">
        <v>3612</v>
      </c>
      <c r="C656" s="119"/>
      <c r="D656" s="119"/>
      <c r="E656" s="120">
        <f>2012-1923</f>
        <v>89</v>
      </c>
      <c r="F656" s="121">
        <v>8502</v>
      </c>
      <c r="G656" s="122">
        <v>295888</v>
      </c>
      <c r="H656" s="119"/>
      <c r="I656" s="120" t="s">
        <v>3613</v>
      </c>
      <c r="J656" s="119" t="s">
        <v>3614</v>
      </c>
      <c r="K656" s="119" t="s">
        <v>3615</v>
      </c>
      <c r="L656" s="119" t="s">
        <v>3587</v>
      </c>
      <c r="M656" s="131" t="s">
        <v>3587</v>
      </c>
      <c r="N656" s="119" t="s">
        <v>3599</v>
      </c>
      <c r="O656" s="120" t="s">
        <v>3616</v>
      </c>
      <c r="P656" s="124" t="s">
        <v>6</v>
      </c>
      <c r="Q656" s="125"/>
      <c r="R656" s="125"/>
      <c r="S656" s="173"/>
    </row>
    <row r="657" spans="1:19" ht="29.25" customHeight="1">
      <c r="A657" s="118">
        <v>656</v>
      </c>
      <c r="B657" s="119" t="s">
        <v>3617</v>
      </c>
      <c r="C657" s="119"/>
      <c r="D657" s="119"/>
      <c r="E657" s="120">
        <f>2012-1945</f>
        <v>67</v>
      </c>
      <c r="F657" s="121">
        <v>16791</v>
      </c>
      <c r="G657" s="122">
        <v>307529</v>
      </c>
      <c r="H657" s="119"/>
      <c r="I657" s="120"/>
      <c r="J657" s="119" t="s">
        <v>3614</v>
      </c>
      <c r="K657" s="119" t="s">
        <v>3615</v>
      </c>
      <c r="L657" s="119" t="s">
        <v>3587</v>
      </c>
      <c r="M657" s="131" t="s">
        <v>3587</v>
      </c>
      <c r="N657" s="119" t="s">
        <v>3618</v>
      </c>
      <c r="O657" s="120" t="s">
        <v>3619</v>
      </c>
      <c r="P657" s="124" t="s">
        <v>6</v>
      </c>
      <c r="Q657" s="125"/>
      <c r="R657" s="125"/>
      <c r="S657" s="173"/>
    </row>
    <row r="658" spans="1:19" ht="29.25" customHeight="1">
      <c r="A658" s="118">
        <v>657</v>
      </c>
      <c r="B658" s="119" t="s">
        <v>3620</v>
      </c>
      <c r="C658" s="119"/>
      <c r="D658" s="119" t="s">
        <v>70</v>
      </c>
      <c r="E658" s="120">
        <f>2012-1944</f>
        <v>68</v>
      </c>
      <c r="F658" s="121">
        <v>16185</v>
      </c>
      <c r="G658" s="122">
        <v>341695</v>
      </c>
      <c r="H658" s="119"/>
      <c r="I658" s="120" t="s">
        <v>3621</v>
      </c>
      <c r="J658" s="119" t="s">
        <v>3622</v>
      </c>
      <c r="K658" s="119" t="s">
        <v>3623</v>
      </c>
      <c r="L658" s="119" t="s">
        <v>3587</v>
      </c>
      <c r="M658" s="131" t="s">
        <v>3587</v>
      </c>
      <c r="N658" s="119"/>
      <c r="O658" s="120"/>
      <c r="P658" s="124" t="s">
        <v>6</v>
      </c>
      <c r="Q658" s="125"/>
      <c r="R658" s="125"/>
      <c r="S658" s="173"/>
    </row>
    <row r="659" spans="1:19" ht="29.25" customHeight="1">
      <c r="A659" s="118">
        <v>658</v>
      </c>
      <c r="B659" s="119" t="s">
        <v>3624</v>
      </c>
      <c r="C659" s="119"/>
      <c r="D659" s="119"/>
      <c r="E659" s="120">
        <f>2012-1921</f>
        <v>91</v>
      </c>
      <c r="F659" s="121">
        <v>7955</v>
      </c>
      <c r="G659" s="122">
        <v>358605</v>
      </c>
      <c r="H659" s="119"/>
      <c r="I659" s="120">
        <v>985230041</v>
      </c>
      <c r="J659" s="119" t="s">
        <v>3625</v>
      </c>
      <c r="K659" s="119" t="s">
        <v>3626</v>
      </c>
      <c r="L659" s="119" t="s">
        <v>3587</v>
      </c>
      <c r="M659" s="131" t="s">
        <v>3587</v>
      </c>
      <c r="N659" s="119" t="s">
        <v>3627</v>
      </c>
      <c r="O659" s="120">
        <v>985230041</v>
      </c>
      <c r="P659" s="124" t="s">
        <v>6</v>
      </c>
      <c r="Q659" s="125"/>
      <c r="R659" s="125"/>
      <c r="S659" s="173"/>
    </row>
    <row r="660" spans="1:19" ht="29.25" customHeight="1">
      <c r="A660" s="118">
        <v>659</v>
      </c>
      <c r="B660" s="119" t="s">
        <v>3628</v>
      </c>
      <c r="C660" s="119"/>
      <c r="D660" s="119" t="s">
        <v>3629</v>
      </c>
      <c r="E660" s="139">
        <f>2012-1946</f>
        <v>66</v>
      </c>
      <c r="F660" s="121">
        <v>16820</v>
      </c>
      <c r="G660" s="135">
        <v>387134</v>
      </c>
      <c r="H660" s="119"/>
      <c r="I660" s="120">
        <v>981247121</v>
      </c>
      <c r="J660" s="119" t="s">
        <v>3630</v>
      </c>
      <c r="K660" s="119" t="s">
        <v>3631</v>
      </c>
      <c r="L660" s="119" t="s">
        <v>3587</v>
      </c>
      <c r="M660" s="131" t="s">
        <v>3587</v>
      </c>
      <c r="N660" s="119" t="s">
        <v>3174</v>
      </c>
      <c r="O660" s="120">
        <v>985896414</v>
      </c>
      <c r="P660" s="124" t="s">
        <v>6</v>
      </c>
      <c r="Q660" s="125"/>
      <c r="R660" s="125"/>
      <c r="S660" s="173"/>
    </row>
    <row r="661" spans="1:19" s="39" customFormat="1" ht="29.25" customHeight="1">
      <c r="A661" s="118">
        <v>660</v>
      </c>
      <c r="B661" s="119" t="s">
        <v>3632</v>
      </c>
      <c r="C661" s="119"/>
      <c r="D661" s="119"/>
      <c r="E661" s="139">
        <f>2012-1939</f>
        <v>73</v>
      </c>
      <c r="F661" s="121">
        <v>14273</v>
      </c>
      <c r="G661" s="135">
        <v>410156</v>
      </c>
      <c r="H661" s="119"/>
      <c r="I661" s="120"/>
      <c r="J661" s="119" t="s">
        <v>3633</v>
      </c>
      <c r="K661" s="119" t="s">
        <v>3634</v>
      </c>
      <c r="L661" s="119" t="s">
        <v>3587</v>
      </c>
      <c r="M661" s="131" t="s">
        <v>3587</v>
      </c>
      <c r="N661" s="119" t="s">
        <v>3635</v>
      </c>
      <c r="O661" s="120"/>
      <c r="P661" s="124" t="s">
        <v>6</v>
      </c>
      <c r="Q661" s="125"/>
      <c r="R661" s="125"/>
      <c r="S661" s="173"/>
    </row>
    <row r="662" spans="1:19" ht="29.25" customHeight="1">
      <c r="A662" s="118">
        <v>661</v>
      </c>
      <c r="B662" s="119" t="s">
        <v>3636</v>
      </c>
      <c r="C662" s="119"/>
      <c r="D662" s="119"/>
      <c r="E662" s="120">
        <f>2012-1941</f>
        <v>71</v>
      </c>
      <c r="F662" s="121">
        <v>15332</v>
      </c>
      <c r="G662" s="122">
        <v>416928</v>
      </c>
      <c r="H662" s="119"/>
      <c r="I662" s="120" t="s">
        <v>3637</v>
      </c>
      <c r="J662" s="119" t="s">
        <v>3638</v>
      </c>
      <c r="K662" s="119" t="s">
        <v>3639</v>
      </c>
      <c r="L662" s="119" t="s">
        <v>3587</v>
      </c>
      <c r="M662" s="131" t="s">
        <v>3587</v>
      </c>
      <c r="N662" s="119" t="s">
        <v>3640</v>
      </c>
      <c r="O662" s="120" t="s">
        <v>3641</v>
      </c>
      <c r="P662" s="124" t="s">
        <v>6</v>
      </c>
      <c r="Q662" s="125"/>
      <c r="R662" s="125"/>
      <c r="S662" s="173"/>
    </row>
    <row r="663" spans="1:19" ht="29.25" customHeight="1">
      <c r="A663" s="118">
        <v>662</v>
      </c>
      <c r="B663" s="119" t="s">
        <v>3642</v>
      </c>
      <c r="C663" s="119"/>
      <c r="D663" s="119"/>
      <c r="E663" s="120">
        <f>2012-1923</f>
        <v>89</v>
      </c>
      <c r="F663" s="121">
        <v>8454</v>
      </c>
      <c r="G663" s="122">
        <v>517924</v>
      </c>
      <c r="H663" s="119"/>
      <c r="I663" s="120" t="s">
        <v>3643</v>
      </c>
      <c r="J663" s="119" t="s">
        <v>3614</v>
      </c>
      <c r="K663" s="119" t="s">
        <v>3615</v>
      </c>
      <c r="L663" s="119" t="s">
        <v>3587</v>
      </c>
      <c r="M663" s="131" t="s">
        <v>3587</v>
      </c>
      <c r="N663" s="119" t="s">
        <v>3599</v>
      </c>
      <c r="O663" s="120" t="s">
        <v>3616</v>
      </c>
      <c r="P663" s="124" t="s">
        <v>6</v>
      </c>
      <c r="Q663" s="125"/>
      <c r="R663" s="125"/>
      <c r="S663" s="173"/>
    </row>
    <row r="664" spans="1:19" ht="29.25" customHeight="1">
      <c r="A664" s="118">
        <v>663</v>
      </c>
      <c r="B664" s="119" t="s">
        <v>3644</v>
      </c>
      <c r="C664" s="119" t="s">
        <v>11237</v>
      </c>
      <c r="D664" s="119"/>
      <c r="E664" s="120">
        <f>2012-1919</f>
        <v>93</v>
      </c>
      <c r="F664" s="121">
        <v>7263</v>
      </c>
      <c r="G664" s="122">
        <v>542307</v>
      </c>
      <c r="H664" s="119"/>
      <c r="I664" s="120" t="s">
        <v>3616</v>
      </c>
      <c r="J664" s="119" t="s">
        <v>3614</v>
      </c>
      <c r="K664" s="119" t="s">
        <v>3615</v>
      </c>
      <c r="L664" s="119" t="s">
        <v>3587</v>
      </c>
      <c r="M664" s="131" t="s">
        <v>3587</v>
      </c>
      <c r="N664" s="119" t="s">
        <v>3599</v>
      </c>
      <c r="O664" s="120" t="s">
        <v>3616</v>
      </c>
      <c r="P664" s="124" t="s">
        <v>6</v>
      </c>
      <c r="Q664" s="125"/>
      <c r="R664" s="125"/>
      <c r="S664" s="173"/>
    </row>
    <row r="665" spans="1:19" ht="29.25" customHeight="1">
      <c r="A665" s="118">
        <v>664</v>
      </c>
      <c r="B665" s="119" t="s">
        <v>3645</v>
      </c>
      <c r="C665" s="119"/>
      <c r="D665" s="119" t="s">
        <v>72</v>
      </c>
      <c r="E665" s="120">
        <f>2012-1937</f>
        <v>75</v>
      </c>
      <c r="F665" s="121">
        <v>13552</v>
      </c>
      <c r="G665" s="122">
        <v>544421</v>
      </c>
      <c r="H665" s="119"/>
      <c r="I665" s="120">
        <v>984801179</v>
      </c>
      <c r="J665" s="119" t="s">
        <v>3591</v>
      </c>
      <c r="K665" s="119" t="s">
        <v>3592</v>
      </c>
      <c r="L665" s="119" t="s">
        <v>3587</v>
      </c>
      <c r="M665" s="131" t="s">
        <v>3587</v>
      </c>
      <c r="N665" s="119" t="s">
        <v>3593</v>
      </c>
      <c r="O665" s="120">
        <v>982725218</v>
      </c>
      <c r="P665" s="124" t="s">
        <v>6</v>
      </c>
      <c r="Q665" s="125"/>
      <c r="R665" s="125"/>
      <c r="S665" s="173"/>
    </row>
    <row r="666" spans="1:19" ht="29.25" customHeight="1">
      <c r="A666" s="118">
        <v>665</v>
      </c>
      <c r="B666" s="119" t="s">
        <v>3646</v>
      </c>
      <c r="C666" s="119"/>
      <c r="D666" s="119"/>
      <c r="E666" s="120">
        <f>2012-1942</f>
        <v>70</v>
      </c>
      <c r="F666" s="121">
        <v>15589</v>
      </c>
      <c r="G666" s="122">
        <v>549074</v>
      </c>
      <c r="H666" s="119"/>
      <c r="I666" s="120">
        <v>982172809</v>
      </c>
      <c r="J666" s="119" t="s">
        <v>3591</v>
      </c>
      <c r="K666" s="119" t="s">
        <v>3592</v>
      </c>
      <c r="L666" s="119" t="s">
        <v>3587</v>
      </c>
      <c r="M666" s="131" t="s">
        <v>3587</v>
      </c>
      <c r="N666" s="119" t="s">
        <v>3599</v>
      </c>
      <c r="O666" s="120">
        <v>971664684</v>
      </c>
      <c r="P666" s="124" t="s">
        <v>6</v>
      </c>
      <c r="Q666" s="125"/>
      <c r="R666" s="125"/>
      <c r="S666" s="173"/>
    </row>
    <row r="667" spans="1:19" ht="29.25" customHeight="1">
      <c r="A667" s="118">
        <v>666</v>
      </c>
      <c r="B667" s="119" t="s">
        <v>3647</v>
      </c>
      <c r="C667" s="119"/>
      <c r="D667" s="119"/>
      <c r="E667" s="120">
        <f>2012-1919</f>
        <v>93</v>
      </c>
      <c r="F667" s="121">
        <v>7045</v>
      </c>
      <c r="G667" s="122">
        <v>576880</v>
      </c>
      <c r="H667" s="119"/>
      <c r="I667" s="120">
        <v>982720220</v>
      </c>
      <c r="J667" s="119" t="s">
        <v>3591</v>
      </c>
      <c r="K667" s="119" t="s">
        <v>3592</v>
      </c>
      <c r="L667" s="119" t="s">
        <v>3587</v>
      </c>
      <c r="M667" s="131" t="s">
        <v>3587</v>
      </c>
      <c r="N667" s="119" t="s">
        <v>3593</v>
      </c>
      <c r="O667" s="120">
        <v>982725218</v>
      </c>
      <c r="P667" s="124" t="s">
        <v>6</v>
      </c>
      <c r="Q667" s="125"/>
      <c r="R667" s="125"/>
      <c r="S667" s="173"/>
    </row>
    <row r="668" spans="1:19" ht="29.25" customHeight="1">
      <c r="A668" s="118">
        <v>667</v>
      </c>
      <c r="B668" s="119" t="s">
        <v>3611</v>
      </c>
      <c r="C668" s="119"/>
      <c r="D668" s="119"/>
      <c r="E668" s="139">
        <f>2012-1943</f>
        <v>69</v>
      </c>
      <c r="F668" s="121">
        <v>15841</v>
      </c>
      <c r="G668" s="135">
        <v>586631</v>
      </c>
      <c r="H668" s="119"/>
      <c r="I668" s="120">
        <v>981575505</v>
      </c>
      <c r="J668" s="119" t="s">
        <v>3648</v>
      </c>
      <c r="K668" s="119" t="s">
        <v>3649</v>
      </c>
      <c r="L668" s="119" t="s">
        <v>3587</v>
      </c>
      <c r="M668" s="131" t="s">
        <v>3587</v>
      </c>
      <c r="N668" s="119" t="s">
        <v>3650</v>
      </c>
      <c r="O668" s="120">
        <v>971397769</v>
      </c>
      <c r="P668" s="124" t="s">
        <v>6</v>
      </c>
      <c r="Q668" s="125"/>
      <c r="R668" s="125"/>
      <c r="S668" s="173"/>
    </row>
    <row r="669" spans="1:19" ht="29.25" customHeight="1">
      <c r="A669" s="118">
        <v>668</v>
      </c>
      <c r="B669" s="119" t="s">
        <v>3651</v>
      </c>
      <c r="C669" s="119"/>
      <c r="D669" s="119"/>
      <c r="E669" s="120">
        <f>2012-1941</f>
        <v>71</v>
      </c>
      <c r="F669" s="121">
        <v>15283</v>
      </c>
      <c r="G669" s="122">
        <v>590493</v>
      </c>
      <c r="H669" s="119"/>
      <c r="I669" s="120"/>
      <c r="J669" s="119" t="s">
        <v>3652</v>
      </c>
      <c r="K669" s="119" t="s">
        <v>3653</v>
      </c>
      <c r="L669" s="119" t="s">
        <v>3587</v>
      </c>
      <c r="M669" s="131" t="s">
        <v>3587</v>
      </c>
      <c r="N669" s="119" t="s">
        <v>3654</v>
      </c>
      <c r="O669" s="120" t="s">
        <v>3655</v>
      </c>
      <c r="P669" s="124" t="s">
        <v>6</v>
      </c>
      <c r="Q669" s="125"/>
      <c r="R669" s="125"/>
      <c r="S669" s="173"/>
    </row>
    <row r="670" spans="1:19" ht="29.25" customHeight="1">
      <c r="A670" s="118">
        <v>669</v>
      </c>
      <c r="B670" s="119" t="s">
        <v>3656</v>
      </c>
      <c r="C670" s="119"/>
      <c r="D670" s="119"/>
      <c r="E670" s="120">
        <f>2012-1943</f>
        <v>69</v>
      </c>
      <c r="F670" s="121">
        <v>16010</v>
      </c>
      <c r="G670" s="122">
        <v>597192</v>
      </c>
      <c r="H670" s="119"/>
      <c r="I670" s="120">
        <v>984701745</v>
      </c>
      <c r="J670" s="119" t="s">
        <v>3657</v>
      </c>
      <c r="K670" s="119" t="s">
        <v>3658</v>
      </c>
      <c r="L670" s="119" t="s">
        <v>3587</v>
      </c>
      <c r="M670" s="131" t="s">
        <v>3587</v>
      </c>
      <c r="N670" s="119" t="s">
        <v>3659</v>
      </c>
      <c r="O670" s="120">
        <v>981957913</v>
      </c>
      <c r="P670" s="124" t="s">
        <v>6</v>
      </c>
      <c r="Q670" s="125"/>
      <c r="R670" s="125"/>
      <c r="S670" s="173"/>
    </row>
    <row r="671" spans="1:19" ht="29.25" customHeight="1">
      <c r="A671" s="118">
        <v>670</v>
      </c>
      <c r="B671" s="119" t="s">
        <v>3660</v>
      </c>
      <c r="C671" s="119"/>
      <c r="D671" s="119"/>
      <c r="E671" s="139">
        <f>2012-1945</f>
        <v>67</v>
      </c>
      <c r="F671" s="121">
        <v>16519</v>
      </c>
      <c r="G671" s="135">
        <v>606711</v>
      </c>
      <c r="H671" s="119"/>
      <c r="I671" s="120">
        <v>981575505</v>
      </c>
      <c r="J671" s="119" t="s">
        <v>3661</v>
      </c>
      <c r="K671" s="119" t="s">
        <v>3662</v>
      </c>
      <c r="L671" s="119" t="s">
        <v>3587</v>
      </c>
      <c r="M671" s="131" t="s">
        <v>3587</v>
      </c>
      <c r="N671" s="119" t="s">
        <v>3663</v>
      </c>
      <c r="O671" s="120">
        <v>971397769</v>
      </c>
      <c r="P671" s="124" t="s">
        <v>6</v>
      </c>
      <c r="Q671" s="125"/>
      <c r="R671" s="125"/>
      <c r="S671" s="173"/>
    </row>
    <row r="672" spans="1:19" ht="29.25" customHeight="1">
      <c r="A672" s="118">
        <v>671</v>
      </c>
      <c r="B672" s="119" t="s">
        <v>3664</v>
      </c>
      <c r="C672" s="119"/>
      <c r="D672" s="119"/>
      <c r="E672" s="120">
        <f>2012-1928</f>
        <v>84</v>
      </c>
      <c r="F672" s="121">
        <v>10444</v>
      </c>
      <c r="G672" s="122">
        <v>622880</v>
      </c>
      <c r="H672" s="119"/>
      <c r="I672" s="120" t="s">
        <v>3665</v>
      </c>
      <c r="J672" s="119" t="s">
        <v>3614</v>
      </c>
      <c r="K672" s="119" t="s">
        <v>3615</v>
      </c>
      <c r="L672" s="119" t="s">
        <v>3587</v>
      </c>
      <c r="M672" s="131" t="s">
        <v>3587</v>
      </c>
      <c r="N672" s="119" t="s">
        <v>3599</v>
      </c>
      <c r="O672" s="120" t="s">
        <v>3616</v>
      </c>
      <c r="P672" s="124" t="s">
        <v>6</v>
      </c>
      <c r="Q672" s="125"/>
      <c r="R672" s="125"/>
      <c r="S672" s="173"/>
    </row>
    <row r="673" spans="1:19" ht="29.25" customHeight="1">
      <c r="A673" s="118">
        <v>672</v>
      </c>
      <c r="B673" s="119" t="s">
        <v>3666</v>
      </c>
      <c r="C673" s="119"/>
      <c r="D673" s="119"/>
      <c r="E673" s="120">
        <f>2012-1943</f>
        <v>69</v>
      </c>
      <c r="F673" s="121">
        <v>15723</v>
      </c>
      <c r="G673" s="122">
        <v>631981</v>
      </c>
      <c r="H673" s="119"/>
      <c r="I673" s="120">
        <v>971301742</v>
      </c>
      <c r="J673" s="119" t="s">
        <v>3591</v>
      </c>
      <c r="K673" s="119" t="s">
        <v>3592</v>
      </c>
      <c r="L673" s="119" t="s">
        <v>3587</v>
      </c>
      <c r="M673" s="131" t="s">
        <v>3587</v>
      </c>
      <c r="N673" s="119" t="s">
        <v>3599</v>
      </c>
      <c r="O673" s="120">
        <v>971664684</v>
      </c>
      <c r="P673" s="124" t="s">
        <v>6</v>
      </c>
      <c r="Q673" s="125"/>
      <c r="R673" s="125"/>
      <c r="S673" s="173"/>
    </row>
    <row r="674" spans="1:19" ht="29.25" customHeight="1">
      <c r="A674" s="118">
        <v>673</v>
      </c>
      <c r="B674" s="119" t="s">
        <v>3667</v>
      </c>
      <c r="C674" s="119"/>
      <c r="D674" s="119"/>
      <c r="E674" s="120">
        <f>2012-1945</f>
        <v>67</v>
      </c>
      <c r="F674" s="121">
        <v>16734</v>
      </c>
      <c r="G674" s="122">
        <v>639036</v>
      </c>
      <c r="H674" s="119"/>
      <c r="I674" s="120"/>
      <c r="J674" s="119" t="s">
        <v>3585</v>
      </c>
      <c r="K674" s="119" t="s">
        <v>3668</v>
      </c>
      <c r="L674" s="119" t="s">
        <v>3587</v>
      </c>
      <c r="M674" s="131" t="s">
        <v>3587</v>
      </c>
      <c r="N674" s="119" t="s">
        <v>3669</v>
      </c>
      <c r="O674" s="120" t="s">
        <v>3670</v>
      </c>
      <c r="P674" s="124" t="s">
        <v>6</v>
      </c>
      <c r="Q674" s="125"/>
      <c r="R674" s="125"/>
      <c r="S674" s="173"/>
    </row>
    <row r="675" spans="1:19" ht="29.25" customHeight="1">
      <c r="A675" s="118">
        <v>674</v>
      </c>
      <c r="B675" s="119" t="s">
        <v>3671</v>
      </c>
      <c r="C675" s="119"/>
      <c r="D675" s="119"/>
      <c r="E675" s="120">
        <v>78</v>
      </c>
      <c r="F675" s="121">
        <v>12446</v>
      </c>
      <c r="G675" s="135">
        <v>654683</v>
      </c>
      <c r="H675" s="119"/>
      <c r="I675" s="120" t="s">
        <v>3672</v>
      </c>
      <c r="J675" s="119" t="s">
        <v>3673</v>
      </c>
      <c r="K675" s="119" t="s">
        <v>3674</v>
      </c>
      <c r="L675" s="119" t="s">
        <v>3587</v>
      </c>
      <c r="M675" s="131" t="s">
        <v>3587</v>
      </c>
      <c r="N675" s="119" t="s">
        <v>3675</v>
      </c>
      <c r="O675" s="120" t="s">
        <v>3676</v>
      </c>
      <c r="P675" s="124" t="s">
        <v>6</v>
      </c>
      <c r="Q675" s="125"/>
      <c r="R675" s="125"/>
      <c r="S675" s="173"/>
    </row>
    <row r="676" spans="1:19" ht="29.25" customHeight="1">
      <c r="A676" s="195">
        <v>675</v>
      </c>
      <c r="B676" s="127" t="s">
        <v>3677</v>
      </c>
      <c r="C676" s="127"/>
      <c r="D676" s="127"/>
      <c r="E676" s="128">
        <f>2012-1929</f>
        <v>83</v>
      </c>
      <c r="F676" s="129">
        <v>10613</v>
      </c>
      <c r="G676" s="136">
        <v>683981</v>
      </c>
      <c r="H676" s="127"/>
      <c r="I676" s="128" t="s">
        <v>3619</v>
      </c>
      <c r="J676" s="127" t="s">
        <v>3614</v>
      </c>
      <c r="K676" s="127" t="s">
        <v>3615</v>
      </c>
      <c r="L676" s="127" t="s">
        <v>3587</v>
      </c>
      <c r="M676" s="131" t="s">
        <v>3587</v>
      </c>
      <c r="N676" s="127" t="s">
        <v>3618</v>
      </c>
      <c r="O676" s="128" t="s">
        <v>3619</v>
      </c>
      <c r="P676" s="132" t="s">
        <v>5</v>
      </c>
      <c r="Q676" s="153" t="s">
        <v>11238</v>
      </c>
      <c r="R676" s="153" t="s">
        <v>11239</v>
      </c>
      <c r="S676" s="126"/>
    </row>
    <row r="677" spans="1:19" ht="29.25" customHeight="1">
      <c r="A677" s="185">
        <v>676</v>
      </c>
      <c r="B677" s="186" t="s">
        <v>3678</v>
      </c>
      <c r="C677" s="186"/>
      <c r="D677" s="186" t="s">
        <v>3679</v>
      </c>
      <c r="E677" s="187">
        <f>2012-1947</f>
        <v>65</v>
      </c>
      <c r="F677" s="188">
        <v>17515</v>
      </c>
      <c r="G677" s="189">
        <v>685579</v>
      </c>
      <c r="H677" s="186"/>
      <c r="I677" s="187" t="s">
        <v>3680</v>
      </c>
      <c r="J677" s="186" t="s">
        <v>3681</v>
      </c>
      <c r="K677" s="186" t="s">
        <v>3682</v>
      </c>
      <c r="L677" s="186" t="s">
        <v>3587</v>
      </c>
      <c r="M677" s="131" t="s">
        <v>3587</v>
      </c>
      <c r="N677" s="186"/>
      <c r="O677" s="187"/>
      <c r="P677" s="191" t="s">
        <v>17661</v>
      </c>
      <c r="Q677" s="192"/>
      <c r="R677" s="192"/>
      <c r="S677" s="138"/>
    </row>
    <row r="678" spans="1:19" ht="29.25" customHeight="1">
      <c r="A678" s="118">
        <v>677</v>
      </c>
      <c r="B678" s="119" t="s">
        <v>3683</v>
      </c>
      <c r="C678" s="119"/>
      <c r="D678" s="119"/>
      <c r="E678" s="120">
        <f>2012-1946</f>
        <v>66</v>
      </c>
      <c r="F678" s="121">
        <v>16854</v>
      </c>
      <c r="G678" s="122">
        <v>692403</v>
      </c>
      <c r="H678" s="119"/>
      <c r="I678" s="120">
        <v>985848917</v>
      </c>
      <c r="J678" s="119" t="s">
        <v>3684</v>
      </c>
      <c r="K678" s="119" t="s">
        <v>3685</v>
      </c>
      <c r="L678" s="119" t="s">
        <v>3587</v>
      </c>
      <c r="M678" s="131" t="s">
        <v>3587</v>
      </c>
      <c r="N678" s="119" t="s">
        <v>3686</v>
      </c>
      <c r="O678" s="120">
        <v>961765696</v>
      </c>
      <c r="P678" s="124" t="s">
        <v>6</v>
      </c>
      <c r="Q678" s="125"/>
      <c r="R678" s="125"/>
      <c r="S678" s="173"/>
    </row>
    <row r="679" spans="1:19" ht="29.25" customHeight="1">
      <c r="A679" s="118">
        <v>678</v>
      </c>
      <c r="B679" s="119" t="s">
        <v>3687</v>
      </c>
      <c r="C679" s="119"/>
      <c r="D679" s="119"/>
      <c r="E679" s="120">
        <f>2012-1945</f>
        <v>67</v>
      </c>
      <c r="F679" s="121">
        <v>16701</v>
      </c>
      <c r="G679" s="135">
        <v>789774</v>
      </c>
      <c r="H679" s="119"/>
      <c r="I679" s="120"/>
      <c r="J679" s="119" t="s">
        <v>3688</v>
      </c>
      <c r="K679" s="119" t="s">
        <v>3689</v>
      </c>
      <c r="L679" s="119" t="s">
        <v>3587</v>
      </c>
      <c r="M679" s="131" t="s">
        <v>3587</v>
      </c>
      <c r="N679" s="119"/>
      <c r="O679" s="120"/>
      <c r="P679" s="124" t="s">
        <v>6</v>
      </c>
      <c r="Q679" s="125"/>
      <c r="R679" s="125"/>
      <c r="S679" s="173"/>
    </row>
    <row r="680" spans="1:19" ht="29.25" customHeight="1">
      <c r="A680" s="118">
        <v>679</v>
      </c>
      <c r="B680" s="119" t="s">
        <v>3690</v>
      </c>
      <c r="C680" s="119"/>
      <c r="D680" s="119"/>
      <c r="E680" s="120">
        <f>2012-1927</f>
        <v>85</v>
      </c>
      <c r="F680" s="121">
        <v>10037</v>
      </c>
      <c r="G680" s="122">
        <v>812636</v>
      </c>
      <c r="H680" s="119"/>
      <c r="I680" s="120">
        <v>984788757</v>
      </c>
      <c r="J680" s="119" t="s">
        <v>3591</v>
      </c>
      <c r="K680" s="119" t="s">
        <v>3592</v>
      </c>
      <c r="L680" s="119" t="s">
        <v>3587</v>
      </c>
      <c r="M680" s="131" t="s">
        <v>3587</v>
      </c>
      <c r="N680" s="119" t="s">
        <v>3593</v>
      </c>
      <c r="O680" s="120">
        <v>982725218</v>
      </c>
      <c r="P680" s="124" t="s">
        <v>6</v>
      </c>
      <c r="Q680" s="125"/>
      <c r="R680" s="125"/>
      <c r="S680" s="173"/>
    </row>
    <row r="681" spans="1:19" ht="29.25" customHeight="1">
      <c r="A681" s="118">
        <v>680</v>
      </c>
      <c r="B681" s="119" t="s">
        <v>3691</v>
      </c>
      <c r="C681" s="119"/>
      <c r="D681" s="119"/>
      <c r="E681" s="120">
        <f>2012-1946</f>
        <v>66</v>
      </c>
      <c r="F681" s="121">
        <v>17046</v>
      </c>
      <c r="G681" s="135">
        <v>959985</v>
      </c>
      <c r="H681" s="119"/>
      <c r="I681" s="120" t="s">
        <v>3692</v>
      </c>
      <c r="J681" s="119" t="s">
        <v>3693</v>
      </c>
      <c r="K681" s="119" t="s">
        <v>3694</v>
      </c>
      <c r="L681" s="119" t="s">
        <v>3587</v>
      </c>
      <c r="M681" s="131" t="s">
        <v>3587</v>
      </c>
      <c r="N681" s="119"/>
      <c r="O681" s="120"/>
      <c r="P681" s="124" t="s">
        <v>6</v>
      </c>
      <c r="Q681" s="125"/>
      <c r="R681" s="125"/>
      <c r="S681" s="173"/>
    </row>
    <row r="682" spans="1:19" ht="29.25" customHeight="1">
      <c r="A682" s="118">
        <v>681</v>
      </c>
      <c r="B682" s="119" t="s">
        <v>3695</v>
      </c>
      <c r="C682" s="119"/>
      <c r="D682" s="119"/>
      <c r="E682" s="120">
        <f>2012-1929</f>
        <v>83</v>
      </c>
      <c r="F682" s="121">
        <v>10830</v>
      </c>
      <c r="G682" s="122">
        <v>986817</v>
      </c>
      <c r="H682" s="119"/>
      <c r="I682" s="120"/>
      <c r="J682" s="119" t="s">
        <v>3585</v>
      </c>
      <c r="K682" s="119" t="s">
        <v>3696</v>
      </c>
      <c r="L682" s="119" t="s">
        <v>3587</v>
      </c>
      <c r="M682" s="131" t="s">
        <v>3587</v>
      </c>
      <c r="N682" s="119"/>
      <c r="O682" s="120"/>
      <c r="P682" s="124" t="s">
        <v>6</v>
      </c>
      <c r="Q682" s="125"/>
      <c r="R682" s="125"/>
      <c r="S682" s="173"/>
    </row>
    <row r="683" spans="1:19" ht="29.25" customHeight="1">
      <c r="A683" s="118">
        <v>682</v>
      </c>
      <c r="B683" s="119" t="s">
        <v>3697</v>
      </c>
      <c r="C683" s="119"/>
      <c r="D683" s="119"/>
      <c r="E683" s="120">
        <f>2012-1935</f>
        <v>77</v>
      </c>
      <c r="F683" s="121">
        <v>13076</v>
      </c>
      <c r="G683" s="122">
        <v>988306</v>
      </c>
      <c r="H683" s="119"/>
      <c r="I683" s="120">
        <v>984582805</v>
      </c>
      <c r="J683" s="119" t="s">
        <v>3591</v>
      </c>
      <c r="K683" s="119" t="s">
        <v>3592</v>
      </c>
      <c r="L683" s="119" t="s">
        <v>3587</v>
      </c>
      <c r="M683" s="131" t="s">
        <v>3587</v>
      </c>
      <c r="N683" s="119" t="s">
        <v>3593</v>
      </c>
      <c r="O683" s="120">
        <v>982725218</v>
      </c>
      <c r="P683" s="124" t="s">
        <v>6</v>
      </c>
      <c r="Q683" s="125"/>
      <c r="R683" s="125"/>
      <c r="S683" s="173"/>
    </row>
    <row r="684" spans="1:19" ht="29.25" customHeight="1">
      <c r="A684" s="118">
        <v>683</v>
      </c>
      <c r="B684" s="119" t="s">
        <v>3698</v>
      </c>
      <c r="C684" s="119"/>
      <c r="D684" s="119"/>
      <c r="E684" s="120">
        <f>2012-1938</f>
        <v>74</v>
      </c>
      <c r="F684" s="121">
        <v>14044</v>
      </c>
      <c r="G684" s="122">
        <v>1046098</v>
      </c>
      <c r="H684" s="119"/>
      <c r="I684" s="120" t="s">
        <v>3699</v>
      </c>
      <c r="J684" s="119" t="s">
        <v>3700</v>
      </c>
      <c r="K684" s="119" t="s">
        <v>3701</v>
      </c>
      <c r="L684" s="119" t="s">
        <v>3587</v>
      </c>
      <c r="M684" s="131" t="s">
        <v>3587</v>
      </c>
      <c r="N684" s="119"/>
      <c r="O684" s="120"/>
      <c r="P684" s="124" t="s">
        <v>6</v>
      </c>
      <c r="Q684" s="125"/>
      <c r="R684" s="125"/>
      <c r="S684" s="173"/>
    </row>
    <row r="685" spans="1:19" ht="29.25" customHeight="1">
      <c r="A685" s="118">
        <v>684</v>
      </c>
      <c r="B685" s="119" t="s">
        <v>3702</v>
      </c>
      <c r="C685" s="119"/>
      <c r="D685" s="119"/>
      <c r="E685" s="120">
        <f>2012-1941</f>
        <v>71</v>
      </c>
      <c r="F685" s="121">
        <v>15319</v>
      </c>
      <c r="G685" s="122">
        <v>1058461</v>
      </c>
      <c r="H685" s="119"/>
      <c r="I685" s="120" t="s">
        <v>3703</v>
      </c>
      <c r="J685" s="119" t="s">
        <v>3704</v>
      </c>
      <c r="K685" s="119" t="s">
        <v>3705</v>
      </c>
      <c r="L685" s="119" t="s">
        <v>3587</v>
      </c>
      <c r="M685" s="131" t="s">
        <v>3587</v>
      </c>
      <c r="N685" s="119" t="s">
        <v>3706</v>
      </c>
      <c r="O685" s="120" t="s">
        <v>3707</v>
      </c>
      <c r="P685" s="124" t="s">
        <v>6</v>
      </c>
      <c r="Q685" s="125"/>
      <c r="R685" s="125"/>
      <c r="S685" s="173"/>
    </row>
    <row r="686" spans="1:19" ht="29.25" customHeight="1">
      <c r="A686" s="118">
        <v>685</v>
      </c>
      <c r="B686" s="119" t="s">
        <v>3708</v>
      </c>
      <c r="C686" s="119"/>
      <c r="D686" s="119"/>
      <c r="E686" s="120">
        <f>2012-1942</f>
        <v>70</v>
      </c>
      <c r="F686" s="121">
        <v>15677</v>
      </c>
      <c r="G686" s="122">
        <v>1063340</v>
      </c>
      <c r="H686" s="119"/>
      <c r="I686" s="120">
        <v>981790148</v>
      </c>
      <c r="J686" s="119" t="s">
        <v>3591</v>
      </c>
      <c r="K686" s="119" t="s">
        <v>3592</v>
      </c>
      <c r="L686" s="119" t="s">
        <v>3587</v>
      </c>
      <c r="M686" s="131" t="s">
        <v>3587</v>
      </c>
      <c r="N686" s="119" t="s">
        <v>3593</v>
      </c>
      <c r="O686" s="120">
        <v>982725218</v>
      </c>
      <c r="P686" s="124" t="s">
        <v>6</v>
      </c>
      <c r="Q686" s="125"/>
      <c r="R686" s="125"/>
      <c r="S686" s="173"/>
    </row>
    <row r="687" spans="1:19" ht="29.25" customHeight="1">
      <c r="A687" s="195">
        <v>686</v>
      </c>
      <c r="B687" s="127" t="s">
        <v>3709</v>
      </c>
      <c r="C687" s="127"/>
      <c r="D687" s="127" t="s">
        <v>3710</v>
      </c>
      <c r="E687" s="141">
        <f>2012-1924</f>
        <v>88</v>
      </c>
      <c r="F687" s="129">
        <v>8823</v>
      </c>
      <c r="G687" s="130">
        <v>1091817</v>
      </c>
      <c r="H687" s="127"/>
      <c r="I687" s="128">
        <v>984724576</v>
      </c>
      <c r="J687" s="127" t="s">
        <v>3711</v>
      </c>
      <c r="K687" s="127" t="s">
        <v>3712</v>
      </c>
      <c r="L687" s="127" t="s">
        <v>3587</v>
      </c>
      <c r="M687" s="131" t="s">
        <v>3587</v>
      </c>
      <c r="N687" s="127"/>
      <c r="O687" s="128"/>
      <c r="P687" s="132" t="s">
        <v>5</v>
      </c>
      <c r="Q687" s="133" t="s">
        <v>600</v>
      </c>
      <c r="R687" s="133" t="s">
        <v>11240</v>
      </c>
      <c r="S687" s="126"/>
    </row>
    <row r="688" spans="1:19" ht="29.25" customHeight="1">
      <c r="A688" s="118">
        <v>687</v>
      </c>
      <c r="B688" s="119" t="s">
        <v>3713</v>
      </c>
      <c r="C688" s="119" t="s">
        <v>11241</v>
      </c>
      <c r="D688" s="119"/>
      <c r="E688" s="120">
        <f>2012-1925</f>
        <v>87</v>
      </c>
      <c r="F688" s="121">
        <v>9337</v>
      </c>
      <c r="G688" s="122">
        <v>1097854</v>
      </c>
      <c r="H688" s="119"/>
      <c r="I688" s="120" t="s">
        <v>3714</v>
      </c>
      <c r="J688" s="119" t="s">
        <v>3614</v>
      </c>
      <c r="K688" s="119" t="s">
        <v>3615</v>
      </c>
      <c r="L688" s="119" t="s">
        <v>3587</v>
      </c>
      <c r="M688" s="131" t="s">
        <v>3587</v>
      </c>
      <c r="N688" s="119" t="s">
        <v>3618</v>
      </c>
      <c r="O688" s="120" t="s">
        <v>3619</v>
      </c>
      <c r="P688" s="124" t="s">
        <v>6</v>
      </c>
      <c r="Q688" s="125"/>
      <c r="R688" s="125"/>
      <c r="S688" s="173"/>
    </row>
    <row r="689" spans="1:19" ht="29.25" customHeight="1">
      <c r="A689" s="118">
        <v>688</v>
      </c>
      <c r="B689" s="119" t="s">
        <v>3715</v>
      </c>
      <c r="C689" s="119"/>
      <c r="D689" s="119" t="s">
        <v>485</v>
      </c>
      <c r="E689" s="139">
        <f>2012-1941</f>
        <v>71</v>
      </c>
      <c r="F689" s="121">
        <v>15107</v>
      </c>
      <c r="G689" s="135">
        <v>1182837</v>
      </c>
      <c r="H689" s="119"/>
      <c r="I689" s="120">
        <v>985207760</v>
      </c>
      <c r="J689" s="119" t="s">
        <v>3716</v>
      </c>
      <c r="K689" s="119" t="s">
        <v>3717</v>
      </c>
      <c r="L689" s="119" t="s">
        <v>3587</v>
      </c>
      <c r="M689" s="131" t="s">
        <v>3587</v>
      </c>
      <c r="N689" s="119" t="s">
        <v>3718</v>
      </c>
      <c r="O689" s="120">
        <v>82567567</v>
      </c>
      <c r="P689" s="124" t="s">
        <v>6</v>
      </c>
      <c r="Q689" s="125"/>
      <c r="R689" s="125"/>
      <c r="S689" s="173"/>
    </row>
    <row r="690" spans="1:19" ht="29.25" customHeight="1">
      <c r="A690" s="118">
        <v>689</v>
      </c>
      <c r="B690" s="119" t="s">
        <v>3719</v>
      </c>
      <c r="C690" s="119"/>
      <c r="D690" s="119" t="s">
        <v>3720</v>
      </c>
      <c r="E690" s="139">
        <f>2012-1926</f>
        <v>86</v>
      </c>
      <c r="F690" s="121">
        <v>9794</v>
      </c>
      <c r="G690" s="135">
        <v>1191804</v>
      </c>
      <c r="H690" s="119"/>
      <c r="I690" s="120">
        <v>982424423</v>
      </c>
      <c r="J690" s="119" t="s">
        <v>3721</v>
      </c>
      <c r="K690" s="119" t="s">
        <v>3722</v>
      </c>
      <c r="L690" s="119" t="s">
        <v>3587</v>
      </c>
      <c r="M690" s="131" t="s">
        <v>3587</v>
      </c>
      <c r="N690" s="119" t="s">
        <v>3723</v>
      </c>
      <c r="O690" s="120">
        <v>982424423</v>
      </c>
      <c r="P690" s="124" t="s">
        <v>6</v>
      </c>
      <c r="Q690" s="125"/>
      <c r="R690" s="125"/>
      <c r="S690" s="173"/>
    </row>
    <row r="691" spans="1:19" ht="29.25" customHeight="1">
      <c r="A691" s="118">
        <v>690</v>
      </c>
      <c r="B691" s="119" t="s">
        <v>3724</v>
      </c>
      <c r="C691" s="119"/>
      <c r="D691" s="119"/>
      <c r="E691" s="120">
        <f>2012-1938</f>
        <v>74</v>
      </c>
      <c r="F691" s="121">
        <v>14228</v>
      </c>
      <c r="G691" s="122">
        <v>1191816</v>
      </c>
      <c r="H691" s="119"/>
      <c r="I691" s="120">
        <v>981935680</v>
      </c>
      <c r="J691" s="119" t="s">
        <v>3591</v>
      </c>
      <c r="K691" s="119" t="s">
        <v>3592</v>
      </c>
      <c r="L691" s="119" t="s">
        <v>3587</v>
      </c>
      <c r="M691" s="131" t="s">
        <v>3587</v>
      </c>
      <c r="N691" s="119" t="s">
        <v>3599</v>
      </c>
      <c r="O691" s="120">
        <v>971664684</v>
      </c>
      <c r="P691" s="124" t="s">
        <v>6</v>
      </c>
      <c r="Q691" s="125"/>
      <c r="R691" s="125"/>
      <c r="S691" s="173"/>
    </row>
    <row r="692" spans="1:19" ht="29.25" customHeight="1">
      <c r="A692" s="118">
        <v>691</v>
      </c>
      <c r="B692" s="119" t="s">
        <v>3725</v>
      </c>
      <c r="C692" s="119"/>
      <c r="D692" s="119" t="s">
        <v>535</v>
      </c>
      <c r="E692" s="139">
        <f>2012-1936</f>
        <v>76</v>
      </c>
      <c r="F692" s="121">
        <v>13425</v>
      </c>
      <c r="G692" s="135">
        <v>1212549</v>
      </c>
      <c r="H692" s="119"/>
      <c r="I692" s="120">
        <v>985904351</v>
      </c>
      <c r="J692" s="119" t="s">
        <v>3167</v>
      </c>
      <c r="K692" s="119" t="s">
        <v>3726</v>
      </c>
      <c r="L692" s="119" t="s">
        <v>3587</v>
      </c>
      <c r="M692" s="131" t="s">
        <v>3587</v>
      </c>
      <c r="N692" s="119" t="s">
        <v>1191</v>
      </c>
      <c r="O692" s="120">
        <v>982567567</v>
      </c>
      <c r="P692" s="124" t="s">
        <v>6</v>
      </c>
      <c r="Q692" s="125"/>
      <c r="R692" s="125"/>
      <c r="S692" s="173"/>
    </row>
    <row r="693" spans="1:19" ht="29.25" customHeight="1">
      <c r="A693" s="118">
        <v>692</v>
      </c>
      <c r="B693" s="119" t="s">
        <v>3727</v>
      </c>
      <c r="C693" s="119"/>
      <c r="D693" s="119"/>
      <c r="E693" s="139">
        <f>2012-1939</f>
        <v>73</v>
      </c>
      <c r="F693" s="121">
        <v>14251</v>
      </c>
      <c r="G693" s="135">
        <v>1215755</v>
      </c>
      <c r="H693" s="119"/>
      <c r="I693" s="120">
        <v>982511300</v>
      </c>
      <c r="J693" s="119" t="s">
        <v>3728</v>
      </c>
      <c r="K693" s="119" t="s">
        <v>3729</v>
      </c>
      <c r="L693" s="119" t="s">
        <v>3587</v>
      </c>
      <c r="M693" s="131" t="s">
        <v>3587</v>
      </c>
      <c r="N693" s="119" t="s">
        <v>3730</v>
      </c>
      <c r="O693" s="120">
        <v>982201567</v>
      </c>
      <c r="P693" s="124" t="s">
        <v>6</v>
      </c>
      <c r="Q693" s="125"/>
      <c r="R693" s="125"/>
      <c r="S693" s="173"/>
    </row>
    <row r="694" spans="1:19" ht="29.25" customHeight="1">
      <c r="A694" s="118">
        <v>693</v>
      </c>
      <c r="B694" s="119" t="s">
        <v>3731</v>
      </c>
      <c r="C694" s="119"/>
      <c r="D694" s="119" t="s">
        <v>3732</v>
      </c>
      <c r="E694" s="139">
        <f>2012-1945</f>
        <v>67</v>
      </c>
      <c r="F694" s="121">
        <v>16480</v>
      </c>
      <c r="G694" s="135">
        <v>1231339</v>
      </c>
      <c r="H694" s="119"/>
      <c r="I694" s="120">
        <v>982659809</v>
      </c>
      <c r="J694" s="119" t="s">
        <v>3733</v>
      </c>
      <c r="K694" s="119" t="s">
        <v>3734</v>
      </c>
      <c r="L694" s="119" t="s">
        <v>3587</v>
      </c>
      <c r="M694" s="131" t="s">
        <v>3587</v>
      </c>
      <c r="N694" s="119" t="s">
        <v>3735</v>
      </c>
      <c r="O694" s="120">
        <v>983297892</v>
      </c>
      <c r="P694" s="124" t="s">
        <v>6</v>
      </c>
      <c r="Q694" s="125"/>
      <c r="R694" s="125"/>
      <c r="S694" s="173"/>
    </row>
    <row r="695" spans="1:19" ht="29.25" customHeight="1">
      <c r="A695" s="118">
        <v>694</v>
      </c>
      <c r="B695" s="119" t="s">
        <v>3736</v>
      </c>
      <c r="C695" s="119"/>
      <c r="D695" s="119"/>
      <c r="E695" s="120">
        <f>2012-1941</f>
        <v>71</v>
      </c>
      <c r="F695" s="121">
        <v>15151</v>
      </c>
      <c r="G695" s="135">
        <v>1231390</v>
      </c>
      <c r="H695" s="119"/>
      <c r="I695" s="120" t="s">
        <v>3737</v>
      </c>
      <c r="J695" s="119" t="s">
        <v>3688</v>
      </c>
      <c r="K695" s="119" t="s">
        <v>3689</v>
      </c>
      <c r="L695" s="119" t="s">
        <v>3587</v>
      </c>
      <c r="M695" s="131" t="s">
        <v>3587</v>
      </c>
      <c r="N695" s="119"/>
      <c r="O695" s="120"/>
      <c r="P695" s="124" t="s">
        <v>6</v>
      </c>
      <c r="Q695" s="125"/>
      <c r="R695" s="125"/>
      <c r="S695" s="173"/>
    </row>
    <row r="696" spans="1:19" ht="29.25" customHeight="1">
      <c r="A696" s="195">
        <v>695</v>
      </c>
      <c r="B696" s="127" t="s">
        <v>3738</v>
      </c>
      <c r="C696" s="127"/>
      <c r="D696" s="127" t="s">
        <v>3739</v>
      </c>
      <c r="E696" s="141">
        <f>2012-1942</f>
        <v>70</v>
      </c>
      <c r="F696" s="129">
        <v>15604</v>
      </c>
      <c r="G696" s="130">
        <v>1233248</v>
      </c>
      <c r="H696" s="127"/>
      <c r="I696" s="128">
        <v>982844573</v>
      </c>
      <c r="J696" s="127" t="s">
        <v>3740</v>
      </c>
      <c r="K696" s="127" t="s">
        <v>3741</v>
      </c>
      <c r="L696" s="127" t="s">
        <v>3587</v>
      </c>
      <c r="M696" s="131" t="s">
        <v>3587</v>
      </c>
      <c r="N696" s="127" t="s">
        <v>3742</v>
      </c>
      <c r="O696" s="128">
        <v>982844573</v>
      </c>
      <c r="P696" s="132" t="s">
        <v>5</v>
      </c>
      <c r="Q696" s="133" t="s">
        <v>82</v>
      </c>
      <c r="R696" s="133" t="s">
        <v>82</v>
      </c>
      <c r="S696" s="126"/>
    </row>
    <row r="697" spans="1:19" ht="29.25" customHeight="1">
      <c r="A697" s="118">
        <v>696</v>
      </c>
      <c r="B697" s="119" t="s">
        <v>3743</v>
      </c>
      <c r="C697" s="119"/>
      <c r="D697" s="119"/>
      <c r="E697" s="120">
        <f>2012-1931</f>
        <v>81</v>
      </c>
      <c r="F697" s="121">
        <v>11395</v>
      </c>
      <c r="G697" s="122">
        <v>1247976</v>
      </c>
      <c r="H697" s="119"/>
      <c r="I697" s="120"/>
      <c r="J697" s="119" t="s">
        <v>3614</v>
      </c>
      <c r="K697" s="119" t="s">
        <v>3744</v>
      </c>
      <c r="L697" s="119" t="s">
        <v>3587</v>
      </c>
      <c r="M697" s="131" t="s">
        <v>3587</v>
      </c>
      <c r="N697" s="119"/>
      <c r="O697" s="120" t="s">
        <v>3745</v>
      </c>
      <c r="P697" s="124" t="s">
        <v>6</v>
      </c>
      <c r="Q697" s="125"/>
      <c r="R697" s="125"/>
      <c r="S697" s="173"/>
    </row>
    <row r="698" spans="1:19" ht="29.25" customHeight="1">
      <c r="A698" s="118">
        <v>697</v>
      </c>
      <c r="B698" s="119" t="s">
        <v>3746</v>
      </c>
      <c r="C698" s="119" t="s">
        <v>11242</v>
      </c>
      <c r="D698" s="119" t="s">
        <v>641</v>
      </c>
      <c r="E698" s="139">
        <f>2012-1941</f>
        <v>71</v>
      </c>
      <c r="F698" s="121">
        <v>15186</v>
      </c>
      <c r="G698" s="135">
        <v>1261196</v>
      </c>
      <c r="H698" s="119"/>
      <c r="I698" s="120">
        <v>981761865</v>
      </c>
      <c r="J698" s="119" t="s">
        <v>3747</v>
      </c>
      <c r="K698" s="119" t="s">
        <v>3748</v>
      </c>
      <c r="L698" s="119" t="s">
        <v>3587</v>
      </c>
      <c r="M698" s="131" t="s">
        <v>3587</v>
      </c>
      <c r="N698" s="119" t="s">
        <v>3718</v>
      </c>
      <c r="O698" s="120">
        <v>982567567</v>
      </c>
      <c r="P698" s="124" t="s">
        <v>6</v>
      </c>
      <c r="Q698" s="125"/>
      <c r="R698" s="125"/>
      <c r="S698" s="173"/>
    </row>
    <row r="699" spans="1:19" ht="29.25" customHeight="1">
      <c r="A699" s="118">
        <v>698</v>
      </c>
      <c r="B699" s="119" t="s">
        <v>3749</v>
      </c>
      <c r="C699" s="119"/>
      <c r="D699" s="119" t="s">
        <v>3750</v>
      </c>
      <c r="E699" s="120">
        <f>2012-1937</f>
        <v>75</v>
      </c>
      <c r="F699" s="121">
        <v>13574</v>
      </c>
      <c r="G699" s="122">
        <v>1271880</v>
      </c>
      <c r="H699" s="119"/>
      <c r="I699" s="120"/>
      <c r="J699" s="119" t="s">
        <v>3751</v>
      </c>
      <c r="K699" s="119" t="s">
        <v>3752</v>
      </c>
      <c r="L699" s="119" t="s">
        <v>3587</v>
      </c>
      <c r="M699" s="131" t="s">
        <v>3587</v>
      </c>
      <c r="N699" s="119" t="s">
        <v>3753</v>
      </c>
      <c r="O699" s="120">
        <v>982960673</v>
      </c>
      <c r="P699" s="124" t="s">
        <v>6</v>
      </c>
      <c r="Q699" s="125"/>
      <c r="R699" s="125"/>
      <c r="S699" s="173"/>
    </row>
    <row r="700" spans="1:19" ht="29.25" customHeight="1">
      <c r="A700" s="118">
        <v>699</v>
      </c>
      <c r="B700" s="119" t="s">
        <v>3754</v>
      </c>
      <c r="C700" s="119"/>
      <c r="D700" s="119"/>
      <c r="E700" s="120">
        <f>2012-1936</f>
        <v>76</v>
      </c>
      <c r="F700" s="121">
        <v>13292</v>
      </c>
      <c r="G700" s="122">
        <v>1314493</v>
      </c>
      <c r="H700" s="119"/>
      <c r="I700" s="120">
        <v>98222428</v>
      </c>
      <c r="J700" s="119" t="s">
        <v>3591</v>
      </c>
      <c r="K700" s="119" t="s">
        <v>3592</v>
      </c>
      <c r="L700" s="119" t="s">
        <v>3587</v>
      </c>
      <c r="M700" s="131" t="s">
        <v>3587</v>
      </c>
      <c r="N700" s="119" t="s">
        <v>3593</v>
      </c>
      <c r="O700" s="120">
        <v>982725218</v>
      </c>
      <c r="P700" s="124" t="s">
        <v>6</v>
      </c>
      <c r="Q700" s="125"/>
      <c r="R700" s="125"/>
      <c r="S700" s="173"/>
    </row>
    <row r="701" spans="1:19" ht="29.25" customHeight="1">
      <c r="A701" s="118">
        <v>700</v>
      </c>
      <c r="B701" s="119" t="s">
        <v>3755</v>
      </c>
      <c r="C701" s="119"/>
      <c r="D701" s="119"/>
      <c r="E701" s="139">
        <f>2012-1942</f>
        <v>70</v>
      </c>
      <c r="F701" s="121">
        <v>15697</v>
      </c>
      <c r="G701" s="135">
        <v>1314949</v>
      </c>
      <c r="H701" s="119"/>
      <c r="I701" s="120"/>
      <c r="J701" s="119" t="s">
        <v>3756</v>
      </c>
      <c r="K701" s="119" t="s">
        <v>3757</v>
      </c>
      <c r="L701" s="119" t="s">
        <v>3587</v>
      </c>
      <c r="M701" s="131" t="s">
        <v>3587</v>
      </c>
      <c r="N701" s="119" t="s">
        <v>3758</v>
      </c>
      <c r="O701" s="120"/>
      <c r="P701" s="124" t="s">
        <v>6</v>
      </c>
      <c r="Q701" s="125"/>
      <c r="R701" s="125"/>
      <c r="S701" s="173"/>
    </row>
    <row r="702" spans="1:19" ht="29.25" customHeight="1">
      <c r="A702" s="118">
        <v>701</v>
      </c>
      <c r="B702" s="119" t="s">
        <v>3759</v>
      </c>
      <c r="C702" s="119"/>
      <c r="D702" s="119" t="s">
        <v>3760</v>
      </c>
      <c r="E702" s="139">
        <f>2012-1945</f>
        <v>67</v>
      </c>
      <c r="F702" s="121">
        <v>16549</v>
      </c>
      <c r="G702" s="135">
        <v>1322839</v>
      </c>
      <c r="H702" s="119"/>
      <c r="I702" s="120">
        <v>982132288</v>
      </c>
      <c r="J702" s="119" t="s">
        <v>3761</v>
      </c>
      <c r="K702" s="119" t="s">
        <v>3762</v>
      </c>
      <c r="L702" s="119" t="s">
        <v>3587</v>
      </c>
      <c r="M702" s="131" t="s">
        <v>3587</v>
      </c>
      <c r="N702" s="119" t="s">
        <v>3763</v>
      </c>
      <c r="O702" s="120">
        <v>981619001</v>
      </c>
      <c r="P702" s="124" t="s">
        <v>6</v>
      </c>
      <c r="Q702" s="125"/>
      <c r="R702" s="125"/>
      <c r="S702" s="173"/>
    </row>
    <row r="703" spans="1:19" ht="29.25" customHeight="1">
      <c r="A703" s="118">
        <v>702</v>
      </c>
      <c r="B703" s="119" t="s">
        <v>3764</v>
      </c>
      <c r="C703" s="119" t="s">
        <v>11243</v>
      </c>
      <c r="D703" s="119"/>
      <c r="E703" s="139">
        <f>2012-1940</f>
        <v>72</v>
      </c>
      <c r="F703" s="121">
        <v>14665</v>
      </c>
      <c r="G703" s="135">
        <v>1347991</v>
      </c>
      <c r="H703" s="119"/>
      <c r="I703" s="120">
        <v>971997769</v>
      </c>
      <c r="J703" s="119" t="s">
        <v>3765</v>
      </c>
      <c r="K703" s="119" t="s">
        <v>3610</v>
      </c>
      <c r="L703" s="119" t="s">
        <v>3587</v>
      </c>
      <c r="M703" s="131" t="s">
        <v>3587</v>
      </c>
      <c r="N703" s="119" t="s">
        <v>3766</v>
      </c>
      <c r="O703" s="120">
        <v>981575505</v>
      </c>
      <c r="P703" s="124" t="s">
        <v>6</v>
      </c>
      <c r="Q703" s="125"/>
      <c r="R703" s="125"/>
      <c r="S703" s="173"/>
    </row>
    <row r="704" spans="1:19" ht="29.25" customHeight="1">
      <c r="A704" s="433">
        <v>703</v>
      </c>
      <c r="B704" s="434" t="s">
        <v>3767</v>
      </c>
      <c r="C704" s="434"/>
      <c r="D704" s="434"/>
      <c r="E704" s="435">
        <f>2012-1943</f>
        <v>69</v>
      </c>
      <c r="F704" s="436">
        <v>15804</v>
      </c>
      <c r="G704" s="437">
        <v>1354204</v>
      </c>
      <c r="H704" s="434"/>
      <c r="I704" s="435"/>
      <c r="J704" s="434" t="s">
        <v>3768</v>
      </c>
      <c r="K704" s="434" t="s">
        <v>3769</v>
      </c>
      <c r="L704" s="434" t="s">
        <v>3587</v>
      </c>
      <c r="M704" s="131" t="s">
        <v>3587</v>
      </c>
      <c r="N704" s="434" t="s">
        <v>3770</v>
      </c>
      <c r="O704" s="435">
        <v>981569401</v>
      </c>
      <c r="P704" s="438" t="s">
        <v>6</v>
      </c>
      <c r="Q704" s="125"/>
      <c r="R704" s="125"/>
      <c r="S704" s="173"/>
    </row>
    <row r="705" spans="1:19" ht="29.25" customHeight="1">
      <c r="A705" s="118">
        <v>704</v>
      </c>
      <c r="B705" s="119" t="s">
        <v>3771</v>
      </c>
      <c r="C705" s="119"/>
      <c r="D705" s="119" t="s">
        <v>3772</v>
      </c>
      <c r="E705" s="120">
        <f>2012-1945</f>
        <v>67</v>
      </c>
      <c r="F705" s="121">
        <v>16634</v>
      </c>
      <c r="G705" s="122">
        <v>1383990</v>
      </c>
      <c r="H705" s="119"/>
      <c r="I705" s="120">
        <v>981394164</v>
      </c>
      <c r="J705" s="119" t="s">
        <v>3591</v>
      </c>
      <c r="K705" s="119" t="s">
        <v>3592</v>
      </c>
      <c r="L705" s="119" t="s">
        <v>3587</v>
      </c>
      <c r="M705" s="131" t="s">
        <v>3587</v>
      </c>
      <c r="N705" s="119" t="s">
        <v>3593</v>
      </c>
      <c r="O705" s="120">
        <v>982725218</v>
      </c>
      <c r="P705" s="124" t="s">
        <v>6</v>
      </c>
      <c r="Q705" s="125"/>
      <c r="R705" s="125"/>
      <c r="S705" s="173"/>
    </row>
    <row r="706" spans="1:19" ht="29.25" customHeight="1">
      <c r="A706" s="176">
        <v>705</v>
      </c>
      <c r="B706" s="177" t="s">
        <v>3773</v>
      </c>
      <c r="C706" s="177"/>
      <c r="D706" s="177" t="s">
        <v>3774</v>
      </c>
      <c r="E706" s="178">
        <f>2012-1938</f>
        <v>74</v>
      </c>
      <c r="F706" s="179">
        <v>14042</v>
      </c>
      <c r="G706" s="180">
        <v>1384551</v>
      </c>
      <c r="H706" s="177"/>
      <c r="I706" s="178"/>
      <c r="J706" s="177" t="s">
        <v>3775</v>
      </c>
      <c r="K706" s="177" t="s">
        <v>3776</v>
      </c>
      <c r="L706" s="177" t="s">
        <v>3587</v>
      </c>
      <c r="M706" s="131" t="s">
        <v>3587</v>
      </c>
      <c r="N706" s="177"/>
      <c r="O706" s="178"/>
      <c r="P706" s="181" t="s">
        <v>17662</v>
      </c>
      <c r="Q706" s="182"/>
      <c r="R706" s="182"/>
      <c r="S706" s="126"/>
    </row>
    <row r="707" spans="1:19" ht="29.25" customHeight="1">
      <c r="A707" s="118">
        <v>706</v>
      </c>
      <c r="B707" s="119" t="s">
        <v>3777</v>
      </c>
      <c r="C707" s="119"/>
      <c r="D707" s="119"/>
      <c r="E707" s="120">
        <f>2012-1946</f>
        <v>66</v>
      </c>
      <c r="F707" s="121">
        <v>16901</v>
      </c>
      <c r="G707" s="122">
        <v>1386971</v>
      </c>
      <c r="H707" s="119"/>
      <c r="I707" s="120">
        <v>981935680</v>
      </c>
      <c r="J707" s="119" t="s">
        <v>3591</v>
      </c>
      <c r="K707" s="119" t="s">
        <v>3592</v>
      </c>
      <c r="L707" s="119" t="s">
        <v>3587</v>
      </c>
      <c r="M707" s="131" t="s">
        <v>3587</v>
      </c>
      <c r="N707" s="119" t="s">
        <v>3599</v>
      </c>
      <c r="O707" s="120">
        <v>971664684</v>
      </c>
      <c r="P707" s="124" t="s">
        <v>6</v>
      </c>
      <c r="Q707" s="125"/>
      <c r="R707" s="125"/>
      <c r="S707" s="173"/>
    </row>
    <row r="708" spans="1:19" ht="29.25" customHeight="1">
      <c r="A708" s="118">
        <v>707</v>
      </c>
      <c r="B708" s="119" t="s">
        <v>3778</v>
      </c>
      <c r="C708" s="119"/>
      <c r="D708" s="119" t="s">
        <v>3779</v>
      </c>
      <c r="E708" s="120">
        <f>2012-1937</f>
        <v>75</v>
      </c>
      <c r="F708" s="121">
        <v>13685</v>
      </c>
      <c r="G708" s="122">
        <v>1407880</v>
      </c>
      <c r="H708" s="119"/>
      <c r="I708" s="120" t="s">
        <v>3780</v>
      </c>
      <c r="J708" s="119" t="s">
        <v>3614</v>
      </c>
      <c r="K708" s="119" t="s">
        <v>3615</v>
      </c>
      <c r="L708" s="119" t="s">
        <v>3587</v>
      </c>
      <c r="M708" s="131" t="s">
        <v>3587</v>
      </c>
      <c r="N708" s="119" t="s">
        <v>3599</v>
      </c>
      <c r="O708" s="120" t="s">
        <v>3616</v>
      </c>
      <c r="P708" s="124" t="s">
        <v>6</v>
      </c>
      <c r="Q708" s="125"/>
      <c r="R708" s="125"/>
      <c r="S708" s="173"/>
    </row>
    <row r="709" spans="1:19" ht="29.25" customHeight="1">
      <c r="A709" s="118">
        <v>708</v>
      </c>
      <c r="B709" s="119" t="s">
        <v>3781</v>
      </c>
      <c r="C709" s="119"/>
      <c r="D709" s="119"/>
      <c r="E709" s="120">
        <f>2012-1931</f>
        <v>81</v>
      </c>
      <c r="F709" s="121">
        <v>11362</v>
      </c>
      <c r="G709" s="122">
        <v>1505416</v>
      </c>
      <c r="H709" s="119"/>
      <c r="I709" s="120"/>
      <c r="J709" s="119" t="s">
        <v>3591</v>
      </c>
      <c r="K709" s="119" t="s">
        <v>3592</v>
      </c>
      <c r="L709" s="119" t="s">
        <v>3587</v>
      </c>
      <c r="M709" s="131" t="s">
        <v>3587</v>
      </c>
      <c r="N709" s="119" t="s">
        <v>3593</v>
      </c>
      <c r="O709" s="120">
        <v>982725218</v>
      </c>
      <c r="P709" s="124" t="s">
        <v>6</v>
      </c>
      <c r="Q709" s="125"/>
      <c r="R709" s="125"/>
      <c r="S709" s="173"/>
    </row>
    <row r="710" spans="1:19" ht="29.25" customHeight="1">
      <c r="A710" s="195">
        <v>709</v>
      </c>
      <c r="B710" s="127" t="s">
        <v>3782</v>
      </c>
      <c r="C710" s="127"/>
      <c r="D710" s="127"/>
      <c r="E710" s="141">
        <f>2012-1944</f>
        <v>68</v>
      </c>
      <c r="F710" s="129">
        <v>16172</v>
      </c>
      <c r="G710" s="130">
        <v>1539022</v>
      </c>
      <c r="H710" s="127"/>
      <c r="I710" s="128">
        <v>981491843</v>
      </c>
      <c r="J710" s="127" t="s">
        <v>3783</v>
      </c>
      <c r="K710" s="127" t="s">
        <v>3784</v>
      </c>
      <c r="L710" s="127" t="s">
        <v>3587</v>
      </c>
      <c r="M710" s="131" t="s">
        <v>3587</v>
      </c>
      <c r="N710" s="127" t="s">
        <v>3718</v>
      </c>
      <c r="O710" s="128">
        <v>82567567</v>
      </c>
      <c r="P710" s="132" t="s">
        <v>5</v>
      </c>
      <c r="Q710" s="133" t="s">
        <v>392</v>
      </c>
      <c r="R710" s="133" t="s">
        <v>11244</v>
      </c>
      <c r="S710" s="126"/>
    </row>
    <row r="711" spans="1:19" ht="29.25" customHeight="1">
      <c r="A711" s="195">
        <v>710</v>
      </c>
      <c r="B711" s="127" t="s">
        <v>3785</v>
      </c>
      <c r="C711" s="127"/>
      <c r="D711" s="127"/>
      <c r="E711" s="128">
        <f>2012-1937</f>
        <v>75</v>
      </c>
      <c r="F711" s="129">
        <v>13864</v>
      </c>
      <c r="G711" s="136">
        <v>1584806</v>
      </c>
      <c r="H711" s="127"/>
      <c r="I711" s="128"/>
      <c r="J711" s="127" t="s">
        <v>3786</v>
      </c>
      <c r="K711" s="127" t="s">
        <v>3787</v>
      </c>
      <c r="L711" s="127" t="s">
        <v>3587</v>
      </c>
      <c r="M711" s="131" t="s">
        <v>3587</v>
      </c>
      <c r="N711" s="127"/>
      <c r="O711" s="128"/>
      <c r="P711" s="132" t="s">
        <v>5</v>
      </c>
      <c r="Q711" s="133" t="s">
        <v>82</v>
      </c>
      <c r="R711" s="133" t="s">
        <v>82</v>
      </c>
      <c r="S711" s="126"/>
    </row>
    <row r="712" spans="1:19" ht="29.25" customHeight="1">
      <c r="A712" s="118">
        <v>711</v>
      </c>
      <c r="B712" s="119" t="s">
        <v>3788</v>
      </c>
      <c r="C712" s="119"/>
      <c r="D712" s="119"/>
      <c r="E712" s="120">
        <f>2012-1926</f>
        <v>86</v>
      </c>
      <c r="F712" s="121">
        <v>9533</v>
      </c>
      <c r="G712" s="122">
        <v>1680409</v>
      </c>
      <c r="H712" s="119"/>
      <c r="I712" s="120" t="s">
        <v>3789</v>
      </c>
      <c r="J712" s="119" t="s">
        <v>3614</v>
      </c>
      <c r="K712" s="119" t="s">
        <v>3790</v>
      </c>
      <c r="L712" s="119" t="s">
        <v>3587</v>
      </c>
      <c r="M712" s="131" t="s">
        <v>3587</v>
      </c>
      <c r="N712" s="119"/>
      <c r="O712" s="120"/>
      <c r="P712" s="124" t="s">
        <v>6</v>
      </c>
      <c r="Q712" s="125"/>
      <c r="R712" s="125"/>
      <c r="S712" s="173"/>
    </row>
    <row r="713" spans="1:19" ht="29.25" customHeight="1">
      <c r="A713" s="118">
        <v>712</v>
      </c>
      <c r="B713" s="119" t="s">
        <v>3791</v>
      </c>
      <c r="C713" s="119"/>
      <c r="D713" s="119" t="s">
        <v>553</v>
      </c>
      <c r="E713" s="120">
        <f>2012-1931</f>
        <v>81</v>
      </c>
      <c r="F713" s="121">
        <v>11498</v>
      </c>
      <c r="G713" s="122">
        <v>1768901</v>
      </c>
      <c r="H713" s="119"/>
      <c r="I713" s="120"/>
      <c r="J713" s="119" t="s">
        <v>3614</v>
      </c>
      <c r="K713" s="119" t="s">
        <v>3790</v>
      </c>
      <c r="L713" s="119" t="s">
        <v>3587</v>
      </c>
      <c r="M713" s="131" t="s">
        <v>3587</v>
      </c>
      <c r="N713" s="119"/>
      <c r="O713" s="120"/>
      <c r="P713" s="124" t="s">
        <v>6</v>
      </c>
      <c r="Q713" s="125"/>
      <c r="R713" s="125"/>
      <c r="S713" s="173"/>
    </row>
    <row r="714" spans="1:19" ht="29.25" customHeight="1">
      <c r="A714" s="118">
        <v>713</v>
      </c>
      <c r="B714" s="119" t="s">
        <v>3792</v>
      </c>
      <c r="C714" s="119"/>
      <c r="D714" s="119"/>
      <c r="E714" s="120">
        <f>2012-1932</f>
        <v>80</v>
      </c>
      <c r="F714" s="121">
        <v>12039</v>
      </c>
      <c r="G714" s="122">
        <v>1778250</v>
      </c>
      <c r="H714" s="119"/>
      <c r="I714" s="120" t="s">
        <v>3793</v>
      </c>
      <c r="J714" s="119" t="s">
        <v>3794</v>
      </c>
      <c r="K714" s="119" t="s">
        <v>3795</v>
      </c>
      <c r="L714" s="119" t="s">
        <v>3587</v>
      </c>
      <c r="M714" s="131" t="s">
        <v>3587</v>
      </c>
      <c r="N714" s="119"/>
      <c r="O714" s="120"/>
      <c r="P714" s="124" t="s">
        <v>6</v>
      </c>
      <c r="Q714" s="125"/>
      <c r="R714" s="125"/>
      <c r="S714" s="173"/>
    </row>
    <row r="715" spans="1:19" ht="29.25" customHeight="1">
      <c r="A715" s="118">
        <v>714</v>
      </c>
      <c r="B715" s="119" t="s">
        <v>3796</v>
      </c>
      <c r="C715" s="119"/>
      <c r="D715" s="119"/>
      <c r="E715" s="120">
        <f>2012-1938</f>
        <v>74</v>
      </c>
      <c r="F715" s="121">
        <v>14016</v>
      </c>
      <c r="G715" s="122">
        <v>1793463</v>
      </c>
      <c r="H715" s="119"/>
      <c r="I715" s="120" t="s">
        <v>3797</v>
      </c>
      <c r="J715" s="119" t="s">
        <v>3798</v>
      </c>
      <c r="K715" s="119" t="s">
        <v>3799</v>
      </c>
      <c r="L715" s="119" t="s">
        <v>3587</v>
      </c>
      <c r="M715" s="131" t="s">
        <v>3587</v>
      </c>
      <c r="N715" s="119"/>
      <c r="O715" s="120"/>
      <c r="P715" s="124" t="s">
        <v>6</v>
      </c>
      <c r="Q715" s="125"/>
      <c r="R715" s="125"/>
      <c r="S715" s="173"/>
    </row>
    <row r="716" spans="1:19" ht="29.25" customHeight="1">
      <c r="A716" s="118">
        <v>715</v>
      </c>
      <c r="B716" s="119" t="s">
        <v>3800</v>
      </c>
      <c r="C716" s="119"/>
      <c r="D716" s="119"/>
      <c r="E716" s="120">
        <f>2012-1930</f>
        <v>82</v>
      </c>
      <c r="F716" s="121">
        <v>11142</v>
      </c>
      <c r="G716" s="122">
        <v>1793465</v>
      </c>
      <c r="H716" s="119"/>
      <c r="I716" s="120" t="s">
        <v>3801</v>
      </c>
      <c r="J716" s="119" t="s">
        <v>3798</v>
      </c>
      <c r="K716" s="119" t="s">
        <v>3799</v>
      </c>
      <c r="L716" s="119" t="s">
        <v>3587</v>
      </c>
      <c r="M716" s="131" t="s">
        <v>3587</v>
      </c>
      <c r="N716" s="119"/>
      <c r="O716" s="120"/>
      <c r="P716" s="124" t="s">
        <v>6</v>
      </c>
      <c r="Q716" s="125"/>
      <c r="R716" s="125"/>
      <c r="S716" s="173"/>
    </row>
    <row r="717" spans="1:19" ht="29.25" customHeight="1">
      <c r="A717" s="118">
        <v>716</v>
      </c>
      <c r="B717" s="119" t="s">
        <v>3802</v>
      </c>
      <c r="C717" s="119"/>
      <c r="D717" s="119"/>
      <c r="E717" s="120">
        <f>2012-1934</f>
        <v>78</v>
      </c>
      <c r="F717" s="121">
        <v>12539</v>
      </c>
      <c r="G717" s="122">
        <v>1801365</v>
      </c>
      <c r="H717" s="119"/>
      <c r="I717" s="120">
        <v>982224288</v>
      </c>
      <c r="J717" s="119" t="s">
        <v>3591</v>
      </c>
      <c r="K717" s="119" t="s">
        <v>3592</v>
      </c>
      <c r="L717" s="119" t="s">
        <v>3587</v>
      </c>
      <c r="M717" s="131" t="s">
        <v>3587</v>
      </c>
      <c r="N717" s="119" t="s">
        <v>3593</v>
      </c>
      <c r="O717" s="120">
        <v>982725218</v>
      </c>
      <c r="P717" s="124" t="s">
        <v>6</v>
      </c>
      <c r="Q717" s="125"/>
      <c r="R717" s="125"/>
      <c r="S717" s="173"/>
    </row>
    <row r="718" spans="1:19" ht="29.25" customHeight="1">
      <c r="A718" s="195">
        <v>717</v>
      </c>
      <c r="B718" s="127" t="s">
        <v>3803</v>
      </c>
      <c r="C718" s="127"/>
      <c r="D718" s="127"/>
      <c r="E718" s="128">
        <f>2012-1931</f>
        <v>81</v>
      </c>
      <c r="F718" s="129">
        <v>11475</v>
      </c>
      <c r="G718" s="136">
        <v>1810378</v>
      </c>
      <c r="H718" s="127"/>
      <c r="I718" s="128">
        <v>981447208</v>
      </c>
      <c r="J718" s="127" t="s">
        <v>3591</v>
      </c>
      <c r="K718" s="127" t="s">
        <v>3592</v>
      </c>
      <c r="L718" s="127" t="s">
        <v>3587</v>
      </c>
      <c r="M718" s="131" t="s">
        <v>3587</v>
      </c>
      <c r="N718" s="127" t="s">
        <v>3593</v>
      </c>
      <c r="O718" s="128">
        <v>982725218</v>
      </c>
      <c r="P718" s="132" t="s">
        <v>5</v>
      </c>
      <c r="Q718" s="133" t="s">
        <v>82</v>
      </c>
      <c r="R718" s="133" t="s">
        <v>82</v>
      </c>
      <c r="S718" s="126"/>
    </row>
    <row r="719" spans="1:19" ht="29.25" customHeight="1">
      <c r="A719" s="195">
        <v>718</v>
      </c>
      <c r="B719" s="127" t="s">
        <v>3804</v>
      </c>
      <c r="C719" s="127"/>
      <c r="D719" s="127" t="s">
        <v>585</v>
      </c>
      <c r="E719" s="141">
        <f>2012-1944</f>
        <v>68</v>
      </c>
      <c r="F719" s="129">
        <v>16283</v>
      </c>
      <c r="G719" s="130">
        <v>1810468</v>
      </c>
      <c r="H719" s="127"/>
      <c r="I719" s="128">
        <v>982567567</v>
      </c>
      <c r="J719" s="127" t="s">
        <v>3805</v>
      </c>
      <c r="K719" s="127" t="s">
        <v>3806</v>
      </c>
      <c r="L719" s="127" t="s">
        <v>3587</v>
      </c>
      <c r="M719" s="131" t="s">
        <v>3587</v>
      </c>
      <c r="N719" s="127" t="s">
        <v>1191</v>
      </c>
      <c r="O719" s="128" t="s">
        <v>3807</v>
      </c>
      <c r="P719" s="132" t="s">
        <v>5</v>
      </c>
      <c r="Q719" s="133" t="s">
        <v>602</v>
      </c>
      <c r="R719" s="133" t="s">
        <v>11245</v>
      </c>
      <c r="S719" s="126"/>
    </row>
    <row r="720" spans="1:19" ht="29.25" customHeight="1">
      <c r="A720" s="118">
        <v>719</v>
      </c>
      <c r="B720" s="119" t="s">
        <v>3808</v>
      </c>
      <c r="C720" s="119"/>
      <c r="D720" s="119"/>
      <c r="E720" s="120">
        <f>2012-1927</f>
        <v>85</v>
      </c>
      <c r="F720" s="121">
        <v>9985</v>
      </c>
      <c r="G720" s="122">
        <v>1851674</v>
      </c>
      <c r="H720" s="119"/>
      <c r="I720" s="120" t="s">
        <v>3809</v>
      </c>
      <c r="J720" s="119" t="s">
        <v>3614</v>
      </c>
      <c r="K720" s="119" t="s">
        <v>3615</v>
      </c>
      <c r="L720" s="119" t="s">
        <v>3587</v>
      </c>
      <c r="M720" s="131" t="s">
        <v>3587</v>
      </c>
      <c r="N720" s="119" t="s">
        <v>3599</v>
      </c>
      <c r="O720" s="120" t="s">
        <v>3616</v>
      </c>
      <c r="P720" s="124" t="s">
        <v>6</v>
      </c>
      <c r="Q720" s="125"/>
      <c r="R720" s="125"/>
      <c r="S720" s="173"/>
    </row>
    <row r="721" spans="1:19" ht="29.25" customHeight="1">
      <c r="A721" s="118">
        <v>720</v>
      </c>
      <c r="B721" s="119" t="s">
        <v>3810</v>
      </c>
      <c r="C721" s="119"/>
      <c r="D721" s="119"/>
      <c r="E721" s="120">
        <f>2012-1943</f>
        <v>69</v>
      </c>
      <c r="F721" s="121">
        <v>15816</v>
      </c>
      <c r="G721" s="122">
        <v>1881867</v>
      </c>
      <c r="H721" s="119"/>
      <c r="I721" s="120" t="s">
        <v>3811</v>
      </c>
      <c r="J721" s="119" t="s">
        <v>3812</v>
      </c>
      <c r="K721" s="119" t="s">
        <v>3813</v>
      </c>
      <c r="L721" s="119" t="s">
        <v>3587</v>
      </c>
      <c r="M721" s="131" t="s">
        <v>3587</v>
      </c>
      <c r="N721" s="119"/>
      <c r="O721" s="120"/>
      <c r="P721" s="124" t="s">
        <v>6</v>
      </c>
      <c r="Q721" s="125"/>
      <c r="R721" s="125"/>
      <c r="S721" s="173"/>
    </row>
    <row r="722" spans="1:19" ht="29.25" customHeight="1">
      <c r="A722" s="118">
        <v>721</v>
      </c>
      <c r="B722" s="119" t="s">
        <v>551</v>
      </c>
      <c r="C722" s="119"/>
      <c r="D722" s="119" t="s">
        <v>3814</v>
      </c>
      <c r="E722" s="120">
        <f>2012-1935</f>
        <v>77</v>
      </c>
      <c r="F722" s="121">
        <v>12952</v>
      </c>
      <c r="G722" s="122">
        <v>1885138</v>
      </c>
      <c r="H722" s="119"/>
      <c r="I722" s="120" t="s">
        <v>3815</v>
      </c>
      <c r="J722" s="119" t="s">
        <v>3585</v>
      </c>
      <c r="K722" s="119" t="s">
        <v>3816</v>
      </c>
      <c r="L722" s="119" t="s">
        <v>3587</v>
      </c>
      <c r="M722" s="131" t="s">
        <v>3587</v>
      </c>
      <c r="N722" s="119" t="s">
        <v>2626</v>
      </c>
      <c r="O722" s="120" t="s">
        <v>2627</v>
      </c>
      <c r="P722" s="124" t="s">
        <v>6</v>
      </c>
      <c r="Q722" s="125"/>
      <c r="R722" s="125"/>
      <c r="S722" s="173"/>
    </row>
    <row r="723" spans="1:19" ht="29.25" customHeight="1">
      <c r="A723" s="118">
        <v>722</v>
      </c>
      <c r="B723" s="119" t="s">
        <v>3817</v>
      </c>
      <c r="C723" s="119"/>
      <c r="D723" s="119" t="s">
        <v>68</v>
      </c>
      <c r="E723" s="120">
        <f>2012-1931</f>
        <v>81</v>
      </c>
      <c r="F723" s="121">
        <v>11463</v>
      </c>
      <c r="G723" s="122">
        <v>1902150</v>
      </c>
      <c r="H723" s="119"/>
      <c r="I723" s="120">
        <v>981250881</v>
      </c>
      <c r="J723" s="119" t="s">
        <v>3591</v>
      </c>
      <c r="K723" s="119" t="s">
        <v>3592</v>
      </c>
      <c r="L723" s="119" t="s">
        <v>3587</v>
      </c>
      <c r="M723" s="131" t="s">
        <v>3587</v>
      </c>
      <c r="N723" s="119" t="s">
        <v>3599</v>
      </c>
      <c r="O723" s="120">
        <v>971664684</v>
      </c>
      <c r="P723" s="124" t="s">
        <v>6</v>
      </c>
      <c r="Q723" s="125"/>
      <c r="R723" s="125"/>
      <c r="S723" s="173"/>
    </row>
    <row r="724" spans="1:19" ht="29.25" customHeight="1">
      <c r="A724" s="118">
        <v>723</v>
      </c>
      <c r="B724" s="119" t="s">
        <v>3818</v>
      </c>
      <c r="C724" s="119"/>
      <c r="D724" s="119"/>
      <c r="E724" s="139">
        <f>2012-1933</f>
        <v>79</v>
      </c>
      <c r="F724" s="121">
        <v>12291</v>
      </c>
      <c r="G724" s="135">
        <v>1902763</v>
      </c>
      <c r="H724" s="119"/>
      <c r="I724" s="120">
        <v>984582447</v>
      </c>
      <c r="J724" s="119" t="s">
        <v>3819</v>
      </c>
      <c r="K724" s="119" t="s">
        <v>3820</v>
      </c>
      <c r="L724" s="119" t="s">
        <v>3587</v>
      </c>
      <c r="M724" s="131" t="s">
        <v>3587</v>
      </c>
      <c r="N724" s="119"/>
      <c r="O724" s="120"/>
      <c r="P724" s="124" t="s">
        <v>6</v>
      </c>
      <c r="Q724" s="125"/>
      <c r="R724" s="125"/>
      <c r="S724" s="173"/>
    </row>
    <row r="725" spans="1:19" ht="29.25" customHeight="1">
      <c r="A725" s="118">
        <v>724</v>
      </c>
      <c r="B725" s="119" t="s">
        <v>3821</v>
      </c>
      <c r="C725" s="119"/>
      <c r="D725" s="119" t="s">
        <v>474</v>
      </c>
      <c r="E725" s="139">
        <f>2012-1936</f>
        <v>76</v>
      </c>
      <c r="F725" s="121">
        <v>13271</v>
      </c>
      <c r="G725" s="135">
        <v>1910259</v>
      </c>
      <c r="H725" s="119"/>
      <c r="I725" s="120">
        <v>985904391</v>
      </c>
      <c r="J725" s="119" t="s">
        <v>3167</v>
      </c>
      <c r="K725" s="119" t="s">
        <v>3822</v>
      </c>
      <c r="L725" s="119" t="s">
        <v>3587</v>
      </c>
      <c r="M725" s="131" t="s">
        <v>3587</v>
      </c>
      <c r="N725" s="119" t="s">
        <v>1191</v>
      </c>
      <c r="O725" s="120">
        <v>982567567</v>
      </c>
      <c r="P725" s="124" t="s">
        <v>6</v>
      </c>
      <c r="Q725" s="125"/>
      <c r="R725" s="125"/>
      <c r="S725" s="173"/>
    </row>
    <row r="726" spans="1:19" ht="29.25" customHeight="1">
      <c r="A726" s="118">
        <v>725</v>
      </c>
      <c r="B726" s="119" t="s">
        <v>3823</v>
      </c>
      <c r="C726" s="119"/>
      <c r="D726" s="119"/>
      <c r="E726" s="120">
        <f>2012-1940</f>
        <v>72</v>
      </c>
      <c r="F726" s="121">
        <v>14778</v>
      </c>
      <c r="G726" s="122">
        <v>1923029</v>
      </c>
      <c r="H726" s="119"/>
      <c r="I726" s="120">
        <v>982328001</v>
      </c>
      <c r="J726" s="119" t="s">
        <v>3591</v>
      </c>
      <c r="K726" s="119" t="s">
        <v>3592</v>
      </c>
      <c r="L726" s="119" t="s">
        <v>3587</v>
      </c>
      <c r="M726" s="131" t="s">
        <v>3587</v>
      </c>
      <c r="N726" s="119" t="s">
        <v>3599</v>
      </c>
      <c r="O726" s="120">
        <v>971664684</v>
      </c>
      <c r="P726" s="124" t="s">
        <v>6</v>
      </c>
      <c r="Q726" s="125"/>
      <c r="R726" s="125"/>
      <c r="S726" s="173"/>
    </row>
    <row r="727" spans="1:19" ht="29.25" customHeight="1">
      <c r="A727" s="118">
        <v>726</v>
      </c>
      <c r="B727" s="119" t="s">
        <v>3824</v>
      </c>
      <c r="C727" s="119"/>
      <c r="D727" s="119"/>
      <c r="E727" s="120">
        <f>2012-1946</f>
        <v>66</v>
      </c>
      <c r="F727" s="121">
        <v>17137</v>
      </c>
      <c r="G727" s="122">
        <v>1956121</v>
      </c>
      <c r="H727" s="119"/>
      <c r="I727" s="120" t="s">
        <v>3825</v>
      </c>
      <c r="J727" s="119" t="s">
        <v>3614</v>
      </c>
      <c r="K727" s="119" t="s">
        <v>3615</v>
      </c>
      <c r="L727" s="119" t="s">
        <v>3587</v>
      </c>
      <c r="M727" s="131" t="s">
        <v>3587</v>
      </c>
      <c r="N727" s="119" t="s">
        <v>3618</v>
      </c>
      <c r="O727" s="120" t="s">
        <v>3619</v>
      </c>
      <c r="P727" s="124" t="s">
        <v>6</v>
      </c>
      <c r="Q727" s="125"/>
      <c r="R727" s="125"/>
      <c r="S727" s="173"/>
    </row>
    <row r="728" spans="1:19" ht="29.25" customHeight="1">
      <c r="A728" s="118">
        <v>727</v>
      </c>
      <c r="B728" s="119" t="s">
        <v>3826</v>
      </c>
      <c r="C728" s="119"/>
      <c r="D728" s="119"/>
      <c r="E728" s="120">
        <f>2012-1922</f>
        <v>90</v>
      </c>
      <c r="F728" s="121">
        <v>8309</v>
      </c>
      <c r="G728" s="122">
        <v>1996585</v>
      </c>
      <c r="H728" s="119"/>
      <c r="I728" s="120">
        <v>983437775</v>
      </c>
      <c r="J728" s="119" t="s">
        <v>3591</v>
      </c>
      <c r="K728" s="119" t="s">
        <v>3592</v>
      </c>
      <c r="L728" s="119" t="s">
        <v>3587</v>
      </c>
      <c r="M728" s="131" t="s">
        <v>3587</v>
      </c>
      <c r="N728" s="119" t="s">
        <v>3593</v>
      </c>
      <c r="O728" s="120">
        <v>982725218</v>
      </c>
      <c r="P728" s="124" t="s">
        <v>6</v>
      </c>
      <c r="Q728" s="125"/>
      <c r="R728" s="125"/>
      <c r="S728" s="173"/>
    </row>
    <row r="729" spans="1:19" ht="29.25" customHeight="1">
      <c r="A729" s="118">
        <v>728</v>
      </c>
      <c r="B729" s="119" t="s">
        <v>3827</v>
      </c>
      <c r="C729" s="119"/>
      <c r="D729" s="119"/>
      <c r="E729" s="120">
        <f>2012-1937</f>
        <v>75</v>
      </c>
      <c r="F729" s="121">
        <v>13738</v>
      </c>
      <c r="G729" s="122">
        <v>1996589</v>
      </c>
      <c r="H729" s="119"/>
      <c r="I729" s="120" t="s">
        <v>3828</v>
      </c>
      <c r="J729" s="119" t="s">
        <v>3614</v>
      </c>
      <c r="K729" s="119" t="s">
        <v>3615</v>
      </c>
      <c r="L729" s="119" t="s">
        <v>3587</v>
      </c>
      <c r="M729" s="131" t="s">
        <v>3587</v>
      </c>
      <c r="N729" s="119" t="s">
        <v>3829</v>
      </c>
      <c r="O729" s="120" t="s">
        <v>3619</v>
      </c>
      <c r="P729" s="124" t="s">
        <v>6</v>
      </c>
      <c r="Q729" s="125"/>
      <c r="R729" s="125"/>
      <c r="S729" s="173"/>
    </row>
    <row r="730" spans="1:19" ht="29.25" customHeight="1">
      <c r="A730" s="118">
        <v>729</v>
      </c>
      <c r="B730" s="119" t="s">
        <v>3830</v>
      </c>
      <c r="C730" s="119"/>
      <c r="D730" s="119" t="s">
        <v>71</v>
      </c>
      <c r="E730" s="120">
        <f>2012-1940</f>
        <v>72</v>
      </c>
      <c r="F730" s="121">
        <v>14786</v>
      </c>
      <c r="G730" s="122">
        <v>2010256</v>
      </c>
      <c r="H730" s="119"/>
      <c r="I730" s="120" t="s">
        <v>3831</v>
      </c>
      <c r="J730" s="119" t="s">
        <v>1411</v>
      </c>
      <c r="K730" s="119" t="s">
        <v>3790</v>
      </c>
      <c r="L730" s="119" t="s">
        <v>3587</v>
      </c>
      <c r="M730" s="131" t="s">
        <v>3587</v>
      </c>
      <c r="N730" s="119"/>
      <c r="O730" s="120"/>
      <c r="P730" s="124" t="s">
        <v>6</v>
      </c>
      <c r="Q730" s="125"/>
      <c r="R730" s="125"/>
      <c r="S730" s="173"/>
    </row>
    <row r="731" spans="1:19" ht="29.25" customHeight="1">
      <c r="A731" s="118">
        <v>730</v>
      </c>
      <c r="B731" s="119" t="s">
        <v>3832</v>
      </c>
      <c r="C731" s="137"/>
      <c r="D731" s="119"/>
      <c r="E731" s="120">
        <f>2012-1936</f>
        <v>76</v>
      </c>
      <c r="F731" s="121">
        <v>13372</v>
      </c>
      <c r="G731" s="122">
        <v>2015502</v>
      </c>
      <c r="H731" s="137">
        <v>2015510</v>
      </c>
      <c r="I731" s="120" t="s">
        <v>3833</v>
      </c>
      <c r="J731" s="119" t="s">
        <v>3834</v>
      </c>
      <c r="K731" s="119" t="s">
        <v>3835</v>
      </c>
      <c r="L731" s="119" t="s">
        <v>3587</v>
      </c>
      <c r="M731" s="131" t="s">
        <v>3587</v>
      </c>
      <c r="N731" s="119"/>
      <c r="O731" s="120"/>
      <c r="P731" s="124" t="s">
        <v>6</v>
      </c>
      <c r="Q731" s="125"/>
      <c r="R731" s="125"/>
      <c r="S731" s="173"/>
    </row>
    <row r="732" spans="1:19" ht="29.25" customHeight="1">
      <c r="A732" s="118">
        <v>731</v>
      </c>
      <c r="B732" s="119" t="s">
        <v>3836</v>
      </c>
      <c r="C732" s="119"/>
      <c r="D732" s="119" t="s">
        <v>3837</v>
      </c>
      <c r="E732" s="139">
        <f>2012-1941</f>
        <v>71</v>
      </c>
      <c r="F732" s="121">
        <v>15121</v>
      </c>
      <c r="G732" s="135">
        <v>2073651</v>
      </c>
      <c r="H732" s="119"/>
      <c r="I732" s="120">
        <v>983969217</v>
      </c>
      <c r="J732" s="119" t="s">
        <v>3838</v>
      </c>
      <c r="K732" s="119" t="s">
        <v>3839</v>
      </c>
      <c r="L732" s="119" t="s">
        <v>3587</v>
      </c>
      <c r="M732" s="131" t="s">
        <v>3587</v>
      </c>
      <c r="N732" s="119"/>
      <c r="O732" s="120"/>
      <c r="P732" s="124" t="s">
        <v>6</v>
      </c>
      <c r="Q732" s="125"/>
      <c r="R732" s="125"/>
      <c r="S732" s="173"/>
    </row>
    <row r="733" spans="1:19" ht="29.25" customHeight="1">
      <c r="A733" s="118">
        <v>732</v>
      </c>
      <c r="B733" s="119" t="s">
        <v>3840</v>
      </c>
      <c r="C733" s="119"/>
      <c r="D733" s="119" t="s">
        <v>643</v>
      </c>
      <c r="E733" s="120">
        <f>2012-1937</f>
        <v>75</v>
      </c>
      <c r="F733" s="121">
        <v>13842</v>
      </c>
      <c r="G733" s="122">
        <v>2114114</v>
      </c>
      <c r="H733" s="119"/>
      <c r="I733" s="120">
        <v>961854965</v>
      </c>
      <c r="J733" s="119" t="s">
        <v>3841</v>
      </c>
      <c r="K733" s="119" t="s">
        <v>3842</v>
      </c>
      <c r="L733" s="119" t="s">
        <v>3587</v>
      </c>
      <c r="M733" s="131" t="s">
        <v>3587</v>
      </c>
      <c r="N733" s="119" t="s">
        <v>3843</v>
      </c>
      <c r="O733" s="120">
        <v>971683153</v>
      </c>
      <c r="P733" s="124" t="s">
        <v>6</v>
      </c>
      <c r="Q733" s="125"/>
      <c r="R733" s="125"/>
      <c r="S733" s="173"/>
    </row>
    <row r="734" spans="1:19" ht="29.25" customHeight="1">
      <c r="A734" s="118">
        <v>733</v>
      </c>
      <c r="B734" s="119" t="s">
        <v>3844</v>
      </c>
      <c r="C734" s="119"/>
      <c r="D734" s="119"/>
      <c r="E734" s="120">
        <f>2012-1944</f>
        <v>68</v>
      </c>
      <c r="F734" s="121">
        <v>16180</v>
      </c>
      <c r="G734" s="122">
        <v>2114291</v>
      </c>
      <c r="H734" s="119"/>
      <c r="I734" s="120" t="s">
        <v>3780</v>
      </c>
      <c r="J734" s="119" t="s">
        <v>3614</v>
      </c>
      <c r="K734" s="119" t="s">
        <v>3615</v>
      </c>
      <c r="L734" s="119" t="s">
        <v>3587</v>
      </c>
      <c r="M734" s="131" t="s">
        <v>3587</v>
      </c>
      <c r="N734" s="119" t="s">
        <v>3599</v>
      </c>
      <c r="O734" s="120" t="s">
        <v>3616</v>
      </c>
      <c r="P734" s="124" t="s">
        <v>6</v>
      </c>
      <c r="Q734" s="125"/>
      <c r="R734" s="125"/>
      <c r="S734" s="173"/>
    </row>
    <row r="735" spans="1:19" ht="29.25" customHeight="1">
      <c r="A735" s="118">
        <v>734</v>
      </c>
      <c r="B735" s="119" t="s">
        <v>3845</v>
      </c>
      <c r="C735" s="119"/>
      <c r="D735" s="119"/>
      <c r="E735" s="120">
        <f>2012-1943</f>
        <v>69</v>
      </c>
      <c r="F735" s="121">
        <v>15733</v>
      </c>
      <c r="G735" s="122">
        <v>2128513</v>
      </c>
      <c r="H735" s="119"/>
      <c r="I735" s="120">
        <v>981569401</v>
      </c>
      <c r="J735" s="119" t="s">
        <v>3693</v>
      </c>
      <c r="K735" s="119" t="s">
        <v>3846</v>
      </c>
      <c r="L735" s="119" t="s">
        <v>3587</v>
      </c>
      <c r="M735" s="131" t="s">
        <v>3587</v>
      </c>
      <c r="N735" s="119" t="s">
        <v>3770</v>
      </c>
      <c r="O735" s="120">
        <v>984143625</v>
      </c>
      <c r="P735" s="124" t="s">
        <v>6</v>
      </c>
      <c r="Q735" s="125"/>
      <c r="R735" s="125"/>
      <c r="S735" s="173"/>
    </row>
    <row r="736" spans="1:19" ht="29.25" customHeight="1">
      <c r="A736" s="118">
        <v>735</v>
      </c>
      <c r="B736" s="119" t="s">
        <v>3847</v>
      </c>
      <c r="C736" s="119"/>
      <c r="D736" s="119" t="s">
        <v>3848</v>
      </c>
      <c r="E736" s="120">
        <f>2012-1932</f>
        <v>80</v>
      </c>
      <c r="F736" s="121">
        <v>11874</v>
      </c>
      <c r="G736" s="122">
        <v>2131510</v>
      </c>
      <c r="H736" s="119"/>
      <c r="I736" s="120" t="s">
        <v>3849</v>
      </c>
      <c r="J736" s="119" t="s">
        <v>3614</v>
      </c>
      <c r="K736" s="119" t="s">
        <v>3615</v>
      </c>
      <c r="L736" s="119" t="s">
        <v>3587</v>
      </c>
      <c r="M736" s="131" t="s">
        <v>3587</v>
      </c>
      <c r="N736" s="119" t="s">
        <v>3599</v>
      </c>
      <c r="O736" s="120" t="s">
        <v>3616</v>
      </c>
      <c r="P736" s="124" t="s">
        <v>6</v>
      </c>
      <c r="Q736" s="125"/>
      <c r="R736" s="125"/>
      <c r="S736" s="173"/>
    </row>
    <row r="737" spans="1:19" ht="29.25" customHeight="1">
      <c r="A737" s="118">
        <v>736</v>
      </c>
      <c r="B737" s="119" t="s">
        <v>3850</v>
      </c>
      <c r="C737" s="119"/>
      <c r="D737" s="119"/>
      <c r="E737" s="120">
        <f>2012-1926</f>
        <v>86</v>
      </c>
      <c r="F737" s="121">
        <v>9641</v>
      </c>
      <c r="G737" s="122">
        <v>2153871</v>
      </c>
      <c r="H737" s="119"/>
      <c r="I737" s="120"/>
      <c r="J737" s="119" t="s">
        <v>3851</v>
      </c>
      <c r="K737" s="119" t="s">
        <v>3852</v>
      </c>
      <c r="L737" s="119" t="s">
        <v>3587</v>
      </c>
      <c r="M737" s="131" t="s">
        <v>3587</v>
      </c>
      <c r="N737" s="119" t="s">
        <v>3853</v>
      </c>
      <c r="O737" s="120">
        <v>981250996</v>
      </c>
      <c r="P737" s="124" t="s">
        <v>6</v>
      </c>
      <c r="Q737" s="125"/>
      <c r="R737" s="125"/>
      <c r="S737" s="173"/>
    </row>
    <row r="738" spans="1:19" ht="29.25" customHeight="1">
      <c r="A738" s="118">
        <v>737</v>
      </c>
      <c r="B738" s="119" t="s">
        <v>3854</v>
      </c>
      <c r="C738" s="119"/>
      <c r="D738" s="119"/>
      <c r="E738" s="139">
        <f>2012-1936</f>
        <v>76</v>
      </c>
      <c r="F738" s="121">
        <v>13174</v>
      </c>
      <c r="G738" s="135">
        <v>2184303</v>
      </c>
      <c r="H738" s="119"/>
      <c r="I738" s="120"/>
      <c r="J738" s="119" t="s">
        <v>3855</v>
      </c>
      <c r="K738" s="119" t="s">
        <v>3856</v>
      </c>
      <c r="L738" s="119" t="s">
        <v>3587</v>
      </c>
      <c r="M738" s="131" t="s">
        <v>3587</v>
      </c>
      <c r="N738" s="119" t="s">
        <v>3857</v>
      </c>
      <c r="O738" s="120">
        <v>961588928</v>
      </c>
      <c r="P738" s="124" t="s">
        <v>6</v>
      </c>
      <c r="Q738" s="125"/>
      <c r="R738" s="125"/>
      <c r="S738" s="173"/>
    </row>
    <row r="739" spans="1:19" ht="29.25" customHeight="1">
      <c r="A739" s="118">
        <v>738</v>
      </c>
      <c r="B739" s="119" t="s">
        <v>3858</v>
      </c>
      <c r="C739" s="119"/>
      <c r="D739" s="119" t="s">
        <v>3859</v>
      </c>
      <c r="E739" s="139">
        <f>2012-1936</f>
        <v>76</v>
      </c>
      <c r="F739" s="121">
        <v>13232</v>
      </c>
      <c r="G739" s="135">
        <v>2206944</v>
      </c>
      <c r="H739" s="119"/>
      <c r="I739" s="120">
        <v>981380976</v>
      </c>
      <c r="J739" s="119" t="s">
        <v>3167</v>
      </c>
      <c r="K739" s="119" t="s">
        <v>3860</v>
      </c>
      <c r="L739" s="119" t="s">
        <v>3587</v>
      </c>
      <c r="M739" s="131" t="s">
        <v>3587</v>
      </c>
      <c r="N739" s="119" t="s">
        <v>3861</v>
      </c>
      <c r="O739" s="120">
        <v>961454456</v>
      </c>
      <c r="P739" s="124" t="s">
        <v>6</v>
      </c>
      <c r="Q739" s="125"/>
      <c r="R739" s="125"/>
      <c r="S739" s="173"/>
    </row>
    <row r="740" spans="1:19" ht="29.25" customHeight="1">
      <c r="A740" s="118">
        <v>739</v>
      </c>
      <c r="B740" s="119" t="s">
        <v>3862</v>
      </c>
      <c r="C740" s="119"/>
      <c r="D740" s="119" t="s">
        <v>1548</v>
      </c>
      <c r="E740" s="139">
        <f>2012-1947</f>
        <v>65</v>
      </c>
      <c r="F740" s="121">
        <v>17362</v>
      </c>
      <c r="G740" s="135">
        <v>2223654</v>
      </c>
      <c r="H740" s="119"/>
      <c r="I740" s="120">
        <v>984299398</v>
      </c>
      <c r="J740" s="119" t="s">
        <v>3863</v>
      </c>
      <c r="K740" s="119" t="s">
        <v>3864</v>
      </c>
      <c r="L740" s="119" t="s">
        <v>3587</v>
      </c>
      <c r="M740" s="131" t="s">
        <v>3587</v>
      </c>
      <c r="N740" s="119" t="s">
        <v>3865</v>
      </c>
      <c r="O740" s="120">
        <v>984299398</v>
      </c>
      <c r="P740" s="124" t="s">
        <v>6</v>
      </c>
      <c r="Q740" s="125"/>
      <c r="R740" s="125"/>
      <c r="S740" s="173"/>
    </row>
    <row r="741" spans="1:19" ht="29.25" customHeight="1">
      <c r="A741" s="118">
        <v>740</v>
      </c>
      <c r="B741" s="119" t="s">
        <v>3866</v>
      </c>
      <c r="C741" s="119"/>
      <c r="D741" s="119"/>
      <c r="E741" s="120">
        <f>2012-1932</f>
        <v>80</v>
      </c>
      <c r="F741" s="121">
        <v>11892</v>
      </c>
      <c r="G741" s="122">
        <v>2230192</v>
      </c>
      <c r="H741" s="119"/>
      <c r="I741" s="120" t="s">
        <v>3867</v>
      </c>
      <c r="J741" s="119" t="s">
        <v>3868</v>
      </c>
      <c r="K741" s="119" t="s">
        <v>3869</v>
      </c>
      <c r="L741" s="119" t="s">
        <v>3587</v>
      </c>
      <c r="M741" s="131" t="s">
        <v>3587</v>
      </c>
      <c r="N741" s="119" t="s">
        <v>3870</v>
      </c>
      <c r="O741" s="120" t="s">
        <v>3867</v>
      </c>
      <c r="P741" s="124" t="s">
        <v>6</v>
      </c>
      <c r="Q741" s="125"/>
      <c r="R741" s="125"/>
      <c r="S741" s="173"/>
    </row>
    <row r="742" spans="1:19" ht="29.25" customHeight="1">
      <c r="A742" s="118">
        <v>741</v>
      </c>
      <c r="B742" s="119" t="s">
        <v>3871</v>
      </c>
      <c r="C742" s="119"/>
      <c r="D742" s="119" t="s">
        <v>3872</v>
      </c>
      <c r="E742" s="120">
        <f>2012-1936</f>
        <v>76</v>
      </c>
      <c r="F742" s="121">
        <v>13270</v>
      </c>
      <c r="G742" s="122">
        <v>2239657</v>
      </c>
      <c r="H742" s="119"/>
      <c r="I742" s="120" t="s">
        <v>3873</v>
      </c>
      <c r="J742" s="119" t="s">
        <v>3614</v>
      </c>
      <c r="K742" s="119" t="s">
        <v>3615</v>
      </c>
      <c r="L742" s="119" t="s">
        <v>3587</v>
      </c>
      <c r="M742" s="131" t="s">
        <v>3587</v>
      </c>
      <c r="N742" s="119" t="s">
        <v>3618</v>
      </c>
      <c r="O742" s="120" t="s">
        <v>3619</v>
      </c>
      <c r="P742" s="124" t="s">
        <v>6</v>
      </c>
      <c r="Q742" s="125"/>
      <c r="R742" s="125"/>
      <c r="S742" s="173"/>
    </row>
    <row r="743" spans="1:19" ht="29.25" customHeight="1">
      <c r="A743" s="118">
        <v>742</v>
      </c>
      <c r="B743" s="119" t="s">
        <v>3874</v>
      </c>
      <c r="C743" s="119"/>
      <c r="D743" s="119"/>
      <c r="E743" s="120">
        <f>2012-1925</f>
        <v>87</v>
      </c>
      <c r="F743" s="121">
        <v>9145</v>
      </c>
      <c r="G743" s="122">
        <v>2240238</v>
      </c>
      <c r="H743" s="119"/>
      <c r="I743" s="120">
        <v>972253675</v>
      </c>
      <c r="J743" s="119" t="s">
        <v>3591</v>
      </c>
      <c r="K743" s="119" t="s">
        <v>3592</v>
      </c>
      <c r="L743" s="119" t="s">
        <v>3587</v>
      </c>
      <c r="M743" s="131" t="s">
        <v>3587</v>
      </c>
      <c r="N743" s="119" t="s">
        <v>3599</v>
      </c>
      <c r="O743" s="120">
        <v>971664684</v>
      </c>
      <c r="P743" s="124" t="s">
        <v>6</v>
      </c>
      <c r="Q743" s="125"/>
      <c r="R743" s="125"/>
      <c r="S743" s="173"/>
    </row>
    <row r="744" spans="1:19" ht="29.25" customHeight="1">
      <c r="A744" s="118">
        <v>743</v>
      </c>
      <c r="B744" s="119" t="s">
        <v>3875</v>
      </c>
      <c r="C744" s="119"/>
      <c r="D744" s="119"/>
      <c r="E744" s="120">
        <f>2012-1923</f>
        <v>89</v>
      </c>
      <c r="F744" s="121">
        <v>8639</v>
      </c>
      <c r="G744" s="122">
        <v>2264698</v>
      </c>
      <c r="H744" s="119"/>
      <c r="I744" s="120">
        <v>984455928</v>
      </c>
      <c r="J744" s="119" t="s">
        <v>3591</v>
      </c>
      <c r="K744" s="119" t="s">
        <v>3592</v>
      </c>
      <c r="L744" s="119" t="s">
        <v>3587</v>
      </c>
      <c r="M744" s="131" t="s">
        <v>3587</v>
      </c>
      <c r="N744" s="119" t="s">
        <v>3599</v>
      </c>
      <c r="O744" s="120">
        <v>971664684</v>
      </c>
      <c r="P744" s="124" t="s">
        <v>6</v>
      </c>
      <c r="Q744" s="125"/>
      <c r="R744" s="125"/>
      <c r="S744" s="173"/>
    </row>
    <row r="745" spans="1:19" ht="29.25" customHeight="1">
      <c r="A745" s="118">
        <v>744</v>
      </c>
      <c r="B745" s="119" t="s">
        <v>3876</v>
      </c>
      <c r="C745" s="119"/>
      <c r="D745" s="119"/>
      <c r="E745" s="120">
        <f>2012-1936</f>
        <v>76</v>
      </c>
      <c r="F745" s="121">
        <v>13430</v>
      </c>
      <c r="G745" s="122">
        <v>2303077</v>
      </c>
      <c r="H745" s="119"/>
      <c r="I745" s="120">
        <v>982725218</v>
      </c>
      <c r="J745" s="119" t="s">
        <v>3591</v>
      </c>
      <c r="K745" s="119" t="s">
        <v>3592</v>
      </c>
      <c r="L745" s="119" t="s">
        <v>3587</v>
      </c>
      <c r="M745" s="131" t="s">
        <v>3587</v>
      </c>
      <c r="N745" s="119" t="s">
        <v>3593</v>
      </c>
      <c r="O745" s="120">
        <v>982725218</v>
      </c>
      <c r="P745" s="124" t="s">
        <v>6</v>
      </c>
      <c r="Q745" s="125"/>
      <c r="R745" s="125"/>
      <c r="S745" s="173"/>
    </row>
    <row r="746" spans="1:19" ht="29.25" customHeight="1">
      <c r="A746" s="118">
        <v>745</v>
      </c>
      <c r="B746" s="119" t="s">
        <v>3877</v>
      </c>
      <c r="C746" s="119"/>
      <c r="D746" s="119"/>
      <c r="E746" s="120">
        <f>2012-1925</f>
        <v>87</v>
      </c>
      <c r="F746" s="121">
        <v>9154</v>
      </c>
      <c r="G746" s="122">
        <v>2394113</v>
      </c>
      <c r="H746" s="119"/>
      <c r="I746" s="120">
        <v>985848917</v>
      </c>
      <c r="J746" s="119" t="s">
        <v>3684</v>
      </c>
      <c r="K746" s="119" t="s">
        <v>3685</v>
      </c>
      <c r="L746" s="119" t="s">
        <v>3587</v>
      </c>
      <c r="M746" s="131" t="s">
        <v>3587</v>
      </c>
      <c r="N746" s="119" t="s">
        <v>3686</v>
      </c>
      <c r="O746" s="120">
        <v>961765696</v>
      </c>
      <c r="P746" s="124" t="s">
        <v>6</v>
      </c>
      <c r="Q746" s="125"/>
      <c r="R746" s="125"/>
      <c r="S746" s="173"/>
    </row>
    <row r="747" spans="1:19" ht="29.25" customHeight="1">
      <c r="A747" s="118">
        <v>746</v>
      </c>
      <c r="B747" s="119" t="s">
        <v>3878</v>
      </c>
      <c r="C747" s="134"/>
      <c r="D747" s="119"/>
      <c r="E747" s="139">
        <f>2012-1942</f>
        <v>70</v>
      </c>
      <c r="F747" s="121">
        <v>15343</v>
      </c>
      <c r="G747" s="135">
        <v>2418099</v>
      </c>
      <c r="H747" s="134">
        <v>2418009</v>
      </c>
      <c r="I747" s="120">
        <v>982201567</v>
      </c>
      <c r="J747" s="119" t="s">
        <v>3879</v>
      </c>
      <c r="K747" s="119" t="s">
        <v>3880</v>
      </c>
      <c r="L747" s="119" t="s">
        <v>3587</v>
      </c>
      <c r="M747" s="131" t="s">
        <v>3587</v>
      </c>
      <c r="N747" s="119" t="s">
        <v>3881</v>
      </c>
      <c r="O747" s="120">
        <v>982511300</v>
      </c>
      <c r="P747" s="124" t="s">
        <v>6</v>
      </c>
      <c r="Q747" s="125"/>
      <c r="R747" s="125"/>
      <c r="S747" s="173"/>
    </row>
    <row r="748" spans="1:19" ht="29.25" customHeight="1">
      <c r="A748" s="118">
        <v>747</v>
      </c>
      <c r="B748" s="119" t="s">
        <v>3882</v>
      </c>
      <c r="C748" s="119"/>
      <c r="D748" s="119"/>
      <c r="E748" s="120">
        <f>2012-1938</f>
        <v>74</v>
      </c>
      <c r="F748" s="121">
        <v>14079</v>
      </c>
      <c r="G748" s="122">
        <v>2450190</v>
      </c>
      <c r="H748" s="119"/>
      <c r="I748" s="120">
        <v>983441192</v>
      </c>
      <c r="J748" s="119" t="s">
        <v>3883</v>
      </c>
      <c r="K748" s="119" t="s">
        <v>3884</v>
      </c>
      <c r="L748" s="119" t="s">
        <v>3587</v>
      </c>
      <c r="M748" s="131" t="s">
        <v>3587</v>
      </c>
      <c r="N748" s="119" t="s">
        <v>3885</v>
      </c>
      <c r="O748" s="120">
        <v>983441192</v>
      </c>
      <c r="P748" s="124" t="s">
        <v>6</v>
      </c>
      <c r="Q748" s="125"/>
      <c r="R748" s="125"/>
      <c r="S748" s="173"/>
    </row>
    <row r="749" spans="1:19" ht="29.25" customHeight="1">
      <c r="A749" s="118">
        <v>748</v>
      </c>
      <c r="B749" s="119" t="s">
        <v>3886</v>
      </c>
      <c r="C749" s="119"/>
      <c r="D749" s="119" t="s">
        <v>3887</v>
      </c>
      <c r="E749" s="139">
        <f>2012-1939</f>
        <v>73</v>
      </c>
      <c r="F749" s="121">
        <v>14250</v>
      </c>
      <c r="G749" s="135">
        <v>2458450</v>
      </c>
      <c r="H749" s="119"/>
      <c r="I749" s="120">
        <v>981357405</v>
      </c>
      <c r="J749" s="119" t="s">
        <v>3888</v>
      </c>
      <c r="K749" s="119" t="s">
        <v>3889</v>
      </c>
      <c r="L749" s="119" t="s">
        <v>3587</v>
      </c>
      <c r="M749" s="131" t="s">
        <v>3587</v>
      </c>
      <c r="N749" s="119" t="s">
        <v>3890</v>
      </c>
      <c r="O749" s="120">
        <v>981357405</v>
      </c>
      <c r="P749" s="124" t="s">
        <v>6</v>
      </c>
      <c r="Q749" s="125"/>
      <c r="R749" s="125"/>
      <c r="S749" s="173"/>
    </row>
    <row r="750" spans="1:19" ht="29.25" customHeight="1">
      <c r="A750" s="195">
        <v>749</v>
      </c>
      <c r="B750" s="127" t="s">
        <v>3891</v>
      </c>
      <c r="C750" s="127"/>
      <c r="D750" s="127" t="s">
        <v>380</v>
      </c>
      <c r="E750" s="141">
        <f>2012-1927</f>
        <v>85</v>
      </c>
      <c r="F750" s="129">
        <v>10217</v>
      </c>
      <c r="G750" s="130">
        <v>2500665</v>
      </c>
      <c r="H750" s="127"/>
      <c r="I750" s="128">
        <v>985775195</v>
      </c>
      <c r="J750" s="127" t="s">
        <v>3167</v>
      </c>
      <c r="K750" s="127" t="s">
        <v>3892</v>
      </c>
      <c r="L750" s="127" t="s">
        <v>3587</v>
      </c>
      <c r="M750" s="131" t="s">
        <v>3587</v>
      </c>
      <c r="N750" s="127" t="s">
        <v>3893</v>
      </c>
      <c r="O750" s="128">
        <v>981350030</v>
      </c>
      <c r="P750" s="132" t="s">
        <v>5</v>
      </c>
      <c r="Q750" s="133" t="s">
        <v>392</v>
      </c>
      <c r="R750" s="133" t="s">
        <v>11246</v>
      </c>
      <c r="S750" s="126"/>
    </row>
    <row r="751" spans="1:19" ht="29.25" customHeight="1">
      <c r="A751" s="118">
        <v>750</v>
      </c>
      <c r="B751" s="119" t="s">
        <v>3894</v>
      </c>
      <c r="C751" s="119"/>
      <c r="D751" s="119" t="s">
        <v>3895</v>
      </c>
      <c r="E751" s="120">
        <f>2012-1930</f>
        <v>82</v>
      </c>
      <c r="F751" s="121">
        <v>11000</v>
      </c>
      <c r="G751" s="122">
        <v>2510093</v>
      </c>
      <c r="H751" s="119"/>
      <c r="I751" s="120">
        <v>982597800</v>
      </c>
      <c r="J751" s="119" t="s">
        <v>3591</v>
      </c>
      <c r="K751" s="119" t="s">
        <v>3592</v>
      </c>
      <c r="L751" s="119" t="s">
        <v>3587</v>
      </c>
      <c r="M751" s="131" t="s">
        <v>3587</v>
      </c>
      <c r="N751" s="119" t="s">
        <v>3593</v>
      </c>
      <c r="O751" s="120">
        <v>982725218</v>
      </c>
      <c r="P751" s="124" t="s">
        <v>6</v>
      </c>
      <c r="Q751" s="125"/>
      <c r="R751" s="125"/>
      <c r="S751" s="173"/>
    </row>
    <row r="752" spans="1:19" ht="29.25" customHeight="1">
      <c r="A752" s="118">
        <v>751</v>
      </c>
      <c r="B752" s="119" t="s">
        <v>3896</v>
      </c>
      <c r="C752" s="119"/>
      <c r="D752" s="119"/>
      <c r="E752" s="120">
        <f>2012-1928</f>
        <v>84</v>
      </c>
      <c r="F752" s="121">
        <v>10560</v>
      </c>
      <c r="G752" s="135">
        <v>2598954</v>
      </c>
      <c r="H752" s="119"/>
      <c r="I752" s="120" t="s">
        <v>3897</v>
      </c>
      <c r="J752" s="119" t="s">
        <v>3898</v>
      </c>
      <c r="K752" s="119" t="s">
        <v>3899</v>
      </c>
      <c r="L752" s="119" t="s">
        <v>3587</v>
      </c>
      <c r="M752" s="131" t="s">
        <v>3587</v>
      </c>
      <c r="N752" s="119"/>
      <c r="O752" s="120"/>
      <c r="P752" s="124" t="s">
        <v>6</v>
      </c>
      <c r="Q752" s="125"/>
      <c r="R752" s="125"/>
      <c r="S752" s="173"/>
    </row>
    <row r="753" spans="1:19" ht="29.25" customHeight="1">
      <c r="A753" s="118">
        <v>752</v>
      </c>
      <c r="B753" s="119" t="s">
        <v>3900</v>
      </c>
      <c r="C753" s="119"/>
      <c r="D753" s="119"/>
      <c r="E753" s="120">
        <f>2012-1943</f>
        <v>69</v>
      </c>
      <c r="F753" s="121">
        <v>15853</v>
      </c>
      <c r="G753" s="122">
        <v>2696981</v>
      </c>
      <c r="H753" s="119"/>
      <c r="I753" s="120" t="s">
        <v>3613</v>
      </c>
      <c r="J753" s="119" t="s">
        <v>3614</v>
      </c>
      <c r="K753" s="119" t="s">
        <v>3615</v>
      </c>
      <c r="L753" s="119" t="s">
        <v>3587</v>
      </c>
      <c r="M753" s="131" t="s">
        <v>3587</v>
      </c>
      <c r="N753" s="119" t="s">
        <v>3599</v>
      </c>
      <c r="O753" s="120" t="s">
        <v>3616</v>
      </c>
      <c r="P753" s="124" t="s">
        <v>6</v>
      </c>
      <c r="Q753" s="125"/>
      <c r="R753" s="125"/>
      <c r="S753" s="173"/>
    </row>
    <row r="754" spans="1:19" ht="29.25" customHeight="1">
      <c r="A754" s="118">
        <v>753</v>
      </c>
      <c r="B754" s="119" t="s">
        <v>3901</v>
      </c>
      <c r="C754" s="119"/>
      <c r="D754" s="119" t="s">
        <v>3902</v>
      </c>
      <c r="E754" s="139">
        <f>2012-1938</f>
        <v>74</v>
      </c>
      <c r="F754" s="121">
        <v>13916</v>
      </c>
      <c r="G754" s="135">
        <v>2810602</v>
      </c>
      <c r="H754" s="119"/>
      <c r="I754" s="120">
        <v>983969217</v>
      </c>
      <c r="J754" s="119" t="s">
        <v>3838</v>
      </c>
      <c r="K754" s="119" t="s">
        <v>3903</v>
      </c>
      <c r="L754" s="119" t="s">
        <v>3587</v>
      </c>
      <c r="M754" s="131" t="s">
        <v>3587</v>
      </c>
      <c r="N754" s="119" t="s">
        <v>1191</v>
      </c>
      <c r="O754" s="120">
        <v>82567567</v>
      </c>
      <c r="P754" s="124" t="s">
        <v>6</v>
      </c>
      <c r="Q754" s="125"/>
      <c r="R754" s="125"/>
      <c r="S754" s="173"/>
    </row>
    <row r="755" spans="1:19" s="39" customFormat="1" ht="29.25" customHeight="1">
      <c r="A755" s="118">
        <v>754</v>
      </c>
      <c r="B755" s="119" t="s">
        <v>3904</v>
      </c>
      <c r="C755" s="119"/>
      <c r="D755" s="119" t="s">
        <v>469</v>
      </c>
      <c r="E755" s="139">
        <f>2012-1944</f>
        <v>68</v>
      </c>
      <c r="F755" s="121">
        <v>16350</v>
      </c>
      <c r="G755" s="135">
        <v>2934524</v>
      </c>
      <c r="H755" s="119"/>
      <c r="I755" s="120">
        <v>981196018</v>
      </c>
      <c r="J755" s="119" t="s">
        <v>3905</v>
      </c>
      <c r="K755" s="119" t="s">
        <v>3906</v>
      </c>
      <c r="L755" s="119" t="s">
        <v>3587</v>
      </c>
      <c r="M755" s="131" t="s">
        <v>3587</v>
      </c>
      <c r="N755" s="119" t="s">
        <v>3907</v>
      </c>
      <c r="O755" s="120">
        <v>971244509</v>
      </c>
      <c r="P755" s="124" t="s">
        <v>6</v>
      </c>
      <c r="Q755" s="125"/>
      <c r="R755" s="125"/>
      <c r="S755" s="173"/>
    </row>
    <row r="756" spans="1:19" ht="29.25" customHeight="1">
      <c r="A756" s="118">
        <v>755</v>
      </c>
      <c r="B756" s="119" t="s">
        <v>3908</v>
      </c>
      <c r="C756" s="119"/>
      <c r="D756" s="119"/>
      <c r="E756" s="120">
        <f>2012-1945</f>
        <v>67</v>
      </c>
      <c r="F756" s="121">
        <v>16533</v>
      </c>
      <c r="G756" s="122">
        <v>2961249</v>
      </c>
      <c r="H756" s="119"/>
      <c r="I756" s="120"/>
      <c r="J756" s="119" t="s">
        <v>3909</v>
      </c>
      <c r="K756" s="119" t="s">
        <v>3910</v>
      </c>
      <c r="L756" s="119" t="s">
        <v>3587</v>
      </c>
      <c r="M756" s="131" t="s">
        <v>3587</v>
      </c>
      <c r="N756" s="119" t="s">
        <v>3911</v>
      </c>
      <c r="O756" s="120" t="s">
        <v>3912</v>
      </c>
      <c r="P756" s="124" t="s">
        <v>6</v>
      </c>
      <c r="Q756" s="125"/>
      <c r="R756" s="125"/>
      <c r="S756" s="173"/>
    </row>
    <row r="757" spans="1:19" ht="29.25" customHeight="1">
      <c r="A757" s="118">
        <v>756</v>
      </c>
      <c r="B757" s="119" t="s">
        <v>3913</v>
      </c>
      <c r="C757" s="119"/>
      <c r="D757" s="119" t="s">
        <v>3914</v>
      </c>
      <c r="E757" s="120">
        <f>2012-1937</f>
        <v>75</v>
      </c>
      <c r="F757" s="121">
        <v>13607</v>
      </c>
      <c r="G757" s="122">
        <v>3283992</v>
      </c>
      <c r="H757" s="119"/>
      <c r="I757" s="120">
        <v>961854965</v>
      </c>
      <c r="J757" s="119" t="s">
        <v>3841</v>
      </c>
      <c r="K757" s="119" t="s">
        <v>3842</v>
      </c>
      <c r="L757" s="119" t="s">
        <v>3587</v>
      </c>
      <c r="M757" s="131" t="s">
        <v>3587</v>
      </c>
      <c r="N757" s="119" t="s">
        <v>3843</v>
      </c>
      <c r="O757" s="120">
        <v>971683153</v>
      </c>
      <c r="P757" s="124" t="s">
        <v>6</v>
      </c>
      <c r="Q757" s="125"/>
      <c r="R757" s="125"/>
      <c r="S757" s="173"/>
    </row>
    <row r="758" spans="1:19" ht="29.25" customHeight="1">
      <c r="A758" s="118">
        <v>757</v>
      </c>
      <c r="B758" s="119" t="s">
        <v>3915</v>
      </c>
      <c r="C758" s="119"/>
      <c r="D758" s="119" t="s">
        <v>3916</v>
      </c>
      <c r="E758" s="139">
        <f>2012-1945</f>
        <v>67</v>
      </c>
      <c r="F758" s="121">
        <v>16737</v>
      </c>
      <c r="G758" s="135">
        <v>3552901</v>
      </c>
      <c r="H758" s="119"/>
      <c r="I758" s="120">
        <v>961390919</v>
      </c>
      <c r="J758" s="119" t="s">
        <v>3917</v>
      </c>
      <c r="K758" s="119" t="s">
        <v>3918</v>
      </c>
      <c r="L758" s="119" t="s">
        <v>3587</v>
      </c>
      <c r="M758" s="131" t="s">
        <v>3587</v>
      </c>
      <c r="N758" s="119" t="s">
        <v>3919</v>
      </c>
      <c r="O758" s="120">
        <v>961390919</v>
      </c>
      <c r="P758" s="124" t="s">
        <v>6</v>
      </c>
      <c r="Q758" s="125"/>
      <c r="R758" s="125"/>
      <c r="S758" s="173"/>
    </row>
    <row r="759" spans="1:19" ht="29.25" customHeight="1">
      <c r="A759" s="118">
        <v>758</v>
      </c>
      <c r="B759" s="119" t="s">
        <v>3920</v>
      </c>
      <c r="C759" s="119"/>
      <c r="D759" s="119"/>
      <c r="E759" s="120">
        <f>2012-1934</f>
        <v>78</v>
      </c>
      <c r="F759" s="121">
        <v>12534</v>
      </c>
      <c r="G759" s="122">
        <v>3615776</v>
      </c>
      <c r="H759" s="119"/>
      <c r="I759" s="120" t="s">
        <v>3921</v>
      </c>
      <c r="J759" s="119" t="s">
        <v>528</v>
      </c>
      <c r="K759" s="119" t="s">
        <v>3922</v>
      </c>
      <c r="L759" s="119" t="s">
        <v>3587</v>
      </c>
      <c r="M759" s="131" t="s">
        <v>3587</v>
      </c>
      <c r="N759" s="119" t="s">
        <v>3923</v>
      </c>
      <c r="O759" s="120" t="s">
        <v>3924</v>
      </c>
      <c r="P759" s="124" t="s">
        <v>6</v>
      </c>
      <c r="Q759" s="125"/>
      <c r="R759" s="125"/>
      <c r="S759" s="173"/>
    </row>
    <row r="760" spans="1:19" ht="29.25" customHeight="1">
      <c r="A760" s="118">
        <v>759</v>
      </c>
      <c r="B760" s="119" t="s">
        <v>3925</v>
      </c>
      <c r="C760" s="119"/>
      <c r="D760" s="119"/>
      <c r="E760" s="139">
        <f>2012-1930</f>
        <v>82</v>
      </c>
      <c r="F760" s="121">
        <v>10972</v>
      </c>
      <c r="G760" s="135">
        <v>3733753</v>
      </c>
      <c r="H760" s="119"/>
      <c r="I760" s="120">
        <v>984484853</v>
      </c>
      <c r="J760" s="119" t="s">
        <v>3661</v>
      </c>
      <c r="K760" s="119" t="s">
        <v>3662</v>
      </c>
      <c r="L760" s="119" t="s">
        <v>3587</v>
      </c>
      <c r="M760" s="131" t="s">
        <v>3587</v>
      </c>
      <c r="N760" s="119" t="s">
        <v>3926</v>
      </c>
      <c r="O760" s="120">
        <v>971397769</v>
      </c>
      <c r="P760" s="124" t="s">
        <v>6</v>
      </c>
      <c r="Q760" s="125"/>
      <c r="R760" s="125"/>
      <c r="S760" s="173"/>
    </row>
    <row r="761" spans="1:19" ht="29.25" customHeight="1">
      <c r="A761" s="118">
        <v>760</v>
      </c>
      <c r="B761" s="119" t="s">
        <v>3927</v>
      </c>
      <c r="C761" s="119"/>
      <c r="D761" s="119" t="s">
        <v>3928</v>
      </c>
      <c r="E761" s="120">
        <f>2012-1938</f>
        <v>74</v>
      </c>
      <c r="F761" s="121">
        <v>13954</v>
      </c>
      <c r="G761" s="122">
        <v>3835422</v>
      </c>
      <c r="H761" s="119"/>
      <c r="I761" s="120">
        <v>982948842</v>
      </c>
      <c r="J761" s="119" t="s">
        <v>3591</v>
      </c>
      <c r="K761" s="119" t="s">
        <v>3592</v>
      </c>
      <c r="L761" s="119" t="s">
        <v>3587</v>
      </c>
      <c r="M761" s="131" t="s">
        <v>3587</v>
      </c>
      <c r="N761" s="119" t="s">
        <v>3599</v>
      </c>
      <c r="O761" s="120">
        <v>971664684</v>
      </c>
      <c r="P761" s="124" t="s">
        <v>6</v>
      </c>
      <c r="Q761" s="125"/>
      <c r="R761" s="125"/>
      <c r="S761" s="173"/>
    </row>
    <row r="762" spans="1:19" ht="29.25" customHeight="1">
      <c r="A762" s="195">
        <v>761</v>
      </c>
      <c r="B762" s="127" t="s">
        <v>3929</v>
      </c>
      <c r="C762" s="127"/>
      <c r="D762" s="127" t="s">
        <v>3930</v>
      </c>
      <c r="E762" s="141">
        <f>2012-1921</f>
        <v>91</v>
      </c>
      <c r="F762" s="129">
        <v>7982</v>
      </c>
      <c r="G762" s="130">
        <v>3892268</v>
      </c>
      <c r="H762" s="127"/>
      <c r="I762" s="128">
        <v>984529382</v>
      </c>
      <c r="J762" s="127" t="s">
        <v>3931</v>
      </c>
      <c r="K762" s="127" t="s">
        <v>3932</v>
      </c>
      <c r="L762" s="127" t="s">
        <v>3587</v>
      </c>
      <c r="M762" s="131" t="s">
        <v>3587</v>
      </c>
      <c r="N762" s="127" t="s">
        <v>3933</v>
      </c>
      <c r="O762" s="128">
        <v>984529382</v>
      </c>
      <c r="P762" s="132" t="s">
        <v>5</v>
      </c>
      <c r="Q762" s="133" t="s">
        <v>82</v>
      </c>
      <c r="R762" s="133" t="s">
        <v>82</v>
      </c>
      <c r="S762" s="126"/>
    </row>
    <row r="763" spans="1:19" ht="29.25" customHeight="1">
      <c r="A763" s="118">
        <v>762</v>
      </c>
      <c r="B763" s="119" t="s">
        <v>3934</v>
      </c>
      <c r="C763" s="119"/>
      <c r="D763" s="119"/>
      <c r="E763" s="120">
        <f>2012-1935</f>
        <v>77</v>
      </c>
      <c r="F763" s="121">
        <v>13025</v>
      </c>
      <c r="G763" s="122">
        <v>4075696</v>
      </c>
      <c r="H763" s="119"/>
      <c r="I763" s="120">
        <v>981219642</v>
      </c>
      <c r="J763" s="119" t="s">
        <v>3591</v>
      </c>
      <c r="K763" s="119" t="s">
        <v>3592</v>
      </c>
      <c r="L763" s="119" t="s">
        <v>3587</v>
      </c>
      <c r="M763" s="131" t="s">
        <v>3587</v>
      </c>
      <c r="N763" s="119" t="s">
        <v>3599</v>
      </c>
      <c r="O763" s="120">
        <v>971664684</v>
      </c>
      <c r="P763" s="124" t="s">
        <v>6</v>
      </c>
      <c r="Q763" s="125"/>
      <c r="R763" s="125"/>
      <c r="S763" s="173"/>
    </row>
    <row r="764" spans="1:19" ht="29.25" customHeight="1">
      <c r="A764" s="195">
        <v>763</v>
      </c>
      <c r="B764" s="127" t="s">
        <v>3935</v>
      </c>
      <c r="C764" s="127"/>
      <c r="D764" s="127"/>
      <c r="E764" s="128">
        <f>2012-1943</f>
        <v>69</v>
      </c>
      <c r="F764" s="129">
        <v>15959</v>
      </c>
      <c r="G764" s="136">
        <v>4202463</v>
      </c>
      <c r="H764" s="127"/>
      <c r="I764" s="128"/>
      <c r="J764" s="127" t="s">
        <v>3936</v>
      </c>
      <c r="K764" s="127" t="s">
        <v>3937</v>
      </c>
      <c r="L764" s="127" t="s">
        <v>3587</v>
      </c>
      <c r="M764" s="131" t="s">
        <v>3587</v>
      </c>
      <c r="N764" s="127"/>
      <c r="O764" s="128"/>
      <c r="P764" s="132" t="s">
        <v>5</v>
      </c>
      <c r="Q764" s="133" t="s">
        <v>82</v>
      </c>
      <c r="R764" s="133" t="s">
        <v>82</v>
      </c>
      <c r="S764" s="126"/>
    </row>
    <row r="765" spans="1:19" ht="29.25" customHeight="1">
      <c r="A765" s="118">
        <v>764</v>
      </c>
      <c r="B765" s="119" t="s">
        <v>3938</v>
      </c>
      <c r="C765" s="119"/>
      <c r="D765" s="119" t="s">
        <v>3939</v>
      </c>
      <c r="E765" s="120">
        <f>2012-1943</f>
        <v>69</v>
      </c>
      <c r="F765" s="121">
        <v>15871</v>
      </c>
      <c r="G765" s="122">
        <v>4233637</v>
      </c>
      <c r="H765" s="119"/>
      <c r="I765" s="120"/>
      <c r="J765" s="119" t="s">
        <v>3775</v>
      </c>
      <c r="K765" s="119" t="s">
        <v>3776</v>
      </c>
      <c r="L765" s="119" t="s">
        <v>3587</v>
      </c>
      <c r="M765" s="131" t="s">
        <v>3587</v>
      </c>
      <c r="N765" s="119"/>
      <c r="O765" s="120"/>
      <c r="P765" s="124" t="s">
        <v>6</v>
      </c>
      <c r="Q765" s="125"/>
      <c r="R765" s="125"/>
      <c r="S765" s="173"/>
    </row>
    <row r="766" spans="1:19" ht="29.25" customHeight="1">
      <c r="A766" s="118">
        <v>765</v>
      </c>
      <c r="B766" s="119" t="s">
        <v>3940</v>
      </c>
      <c r="C766" s="119"/>
      <c r="D766" s="119"/>
      <c r="E766" s="120">
        <f>2012-1943</f>
        <v>69</v>
      </c>
      <c r="F766" s="121">
        <v>15753</v>
      </c>
      <c r="G766" s="122">
        <v>4287507</v>
      </c>
      <c r="H766" s="119"/>
      <c r="I766" s="120"/>
      <c r="J766" s="119" t="s">
        <v>3591</v>
      </c>
      <c r="K766" s="119" t="s">
        <v>3592</v>
      </c>
      <c r="L766" s="119" t="s">
        <v>3587</v>
      </c>
      <c r="M766" s="131" t="s">
        <v>3587</v>
      </c>
      <c r="N766" s="119" t="s">
        <v>3599</v>
      </c>
      <c r="O766" s="120">
        <v>971664684</v>
      </c>
      <c r="P766" s="124" t="s">
        <v>6</v>
      </c>
      <c r="Q766" s="125"/>
      <c r="R766" s="125"/>
      <c r="S766" s="173"/>
    </row>
    <row r="767" spans="1:19" ht="29.25" customHeight="1">
      <c r="A767" s="118">
        <v>766</v>
      </c>
      <c r="B767" s="119" t="s">
        <v>3941</v>
      </c>
      <c r="C767" s="119"/>
      <c r="D767" s="119"/>
      <c r="E767" s="120">
        <f>2012-1934</f>
        <v>78</v>
      </c>
      <c r="F767" s="121">
        <v>12446</v>
      </c>
      <c r="G767" s="122">
        <v>4683079</v>
      </c>
      <c r="H767" s="119"/>
      <c r="I767" s="120" t="s">
        <v>3942</v>
      </c>
      <c r="J767" s="119" t="s">
        <v>3587</v>
      </c>
      <c r="K767" s="119" t="s">
        <v>3943</v>
      </c>
      <c r="L767" s="119" t="s">
        <v>3587</v>
      </c>
      <c r="M767" s="131" t="s">
        <v>3587</v>
      </c>
      <c r="N767" s="119"/>
      <c r="O767" s="120"/>
      <c r="P767" s="124" t="s">
        <v>6</v>
      </c>
      <c r="Q767" s="125"/>
      <c r="R767" s="125"/>
      <c r="S767" s="173"/>
    </row>
    <row r="768" spans="1:19" ht="29.25" customHeight="1">
      <c r="A768" s="118">
        <v>767</v>
      </c>
      <c r="B768" s="119" t="s">
        <v>3944</v>
      </c>
      <c r="C768" s="119"/>
      <c r="D768" s="119"/>
      <c r="E768" s="120">
        <f>2012-1928</f>
        <v>84</v>
      </c>
      <c r="F768" s="121">
        <v>10457</v>
      </c>
      <c r="G768" s="122">
        <v>4694806</v>
      </c>
      <c r="H768" s="119"/>
      <c r="I768" s="120" t="s">
        <v>3616</v>
      </c>
      <c r="J768" s="119" t="s">
        <v>3614</v>
      </c>
      <c r="K768" s="119" t="s">
        <v>3615</v>
      </c>
      <c r="L768" s="119" t="s">
        <v>3587</v>
      </c>
      <c r="M768" s="131" t="s">
        <v>3587</v>
      </c>
      <c r="N768" s="119" t="s">
        <v>3599</v>
      </c>
      <c r="O768" s="120" t="s">
        <v>3616</v>
      </c>
      <c r="P768" s="124" t="s">
        <v>6</v>
      </c>
      <c r="Q768" s="125"/>
      <c r="R768" s="125"/>
      <c r="S768" s="173"/>
    </row>
    <row r="769" spans="1:19" ht="29.25" customHeight="1">
      <c r="A769" s="118">
        <v>768</v>
      </c>
      <c r="B769" s="119" t="s">
        <v>3945</v>
      </c>
      <c r="C769" s="134"/>
      <c r="D769" s="119" t="s">
        <v>78</v>
      </c>
      <c r="E769" s="120">
        <v>73</v>
      </c>
      <c r="F769" s="121">
        <v>14305</v>
      </c>
      <c r="G769" s="135">
        <v>5858174</v>
      </c>
      <c r="H769" s="134">
        <v>5858114</v>
      </c>
      <c r="I769" s="120" t="s">
        <v>3946</v>
      </c>
      <c r="J769" s="119" t="s">
        <v>3947</v>
      </c>
      <c r="K769" s="119" t="s">
        <v>3948</v>
      </c>
      <c r="L769" s="119" t="s">
        <v>3587</v>
      </c>
      <c r="M769" s="131" t="s">
        <v>3587</v>
      </c>
      <c r="N769" s="119" t="s">
        <v>3949</v>
      </c>
      <c r="O769" s="120" t="s">
        <v>3946</v>
      </c>
      <c r="P769" s="124" t="s">
        <v>6</v>
      </c>
      <c r="Q769" s="125"/>
      <c r="R769" s="125"/>
      <c r="S769" s="173"/>
    </row>
    <row r="770" spans="1:19" ht="29.25" customHeight="1">
      <c r="A770" s="118">
        <v>769</v>
      </c>
      <c r="B770" s="119" t="s">
        <v>3950</v>
      </c>
      <c r="C770" s="119"/>
      <c r="D770" s="119"/>
      <c r="E770" s="120">
        <f>2012-1940</f>
        <v>72</v>
      </c>
      <c r="F770" s="121">
        <v>14956</v>
      </c>
      <c r="G770" s="122">
        <v>6112988</v>
      </c>
      <c r="H770" s="119"/>
      <c r="I770" s="120"/>
      <c r="J770" s="119" t="s">
        <v>3587</v>
      </c>
      <c r="K770" s="119" t="s">
        <v>3951</v>
      </c>
      <c r="L770" s="119" t="s">
        <v>3587</v>
      </c>
      <c r="M770" s="131" t="s">
        <v>3587</v>
      </c>
      <c r="N770" s="119"/>
      <c r="O770" s="120"/>
      <c r="P770" s="124" t="s">
        <v>6</v>
      </c>
      <c r="Q770" s="125"/>
      <c r="R770" s="125"/>
      <c r="S770" s="173"/>
    </row>
    <row r="771" spans="1:19" ht="29.25" customHeight="1">
      <c r="A771" s="118">
        <v>770</v>
      </c>
      <c r="B771" s="119" t="s">
        <v>3952</v>
      </c>
      <c r="C771" s="119"/>
      <c r="D771" s="119" t="s">
        <v>3953</v>
      </c>
      <c r="E771" s="120">
        <f>2012-1929</f>
        <v>83</v>
      </c>
      <c r="F771" s="121">
        <v>10678</v>
      </c>
      <c r="G771" s="122">
        <v>6851139</v>
      </c>
      <c r="H771" s="119"/>
      <c r="I771" s="120" t="s">
        <v>3954</v>
      </c>
      <c r="J771" s="119" t="s">
        <v>3614</v>
      </c>
      <c r="K771" s="119" t="s">
        <v>3615</v>
      </c>
      <c r="L771" s="119" t="s">
        <v>3587</v>
      </c>
      <c r="M771" s="131" t="s">
        <v>3587</v>
      </c>
      <c r="N771" s="119" t="s">
        <v>3599</v>
      </c>
      <c r="O771" s="120" t="s">
        <v>3616</v>
      </c>
      <c r="P771" s="124" t="s">
        <v>6</v>
      </c>
      <c r="Q771" s="125"/>
      <c r="R771" s="125"/>
      <c r="S771" s="173"/>
    </row>
    <row r="772" spans="1:19" ht="29.25" customHeight="1">
      <c r="A772" s="118">
        <v>771</v>
      </c>
      <c r="B772" s="119" t="s">
        <v>3955</v>
      </c>
      <c r="C772" s="119"/>
      <c r="D772" s="119" t="s">
        <v>3956</v>
      </c>
      <c r="E772" s="139">
        <f>2012-1935</f>
        <v>77</v>
      </c>
      <c r="F772" s="121">
        <v>12834</v>
      </c>
      <c r="G772" s="135">
        <v>957120</v>
      </c>
      <c r="H772" s="119"/>
      <c r="I772" s="120">
        <v>984340763</v>
      </c>
      <c r="J772" s="119" t="s">
        <v>3957</v>
      </c>
      <c r="K772" s="119" t="s">
        <v>3958</v>
      </c>
      <c r="L772" s="119" t="s">
        <v>3959</v>
      </c>
      <c r="M772" s="131" t="s">
        <v>3587</v>
      </c>
      <c r="N772" s="119" t="s">
        <v>3960</v>
      </c>
      <c r="O772" s="120">
        <v>984340763</v>
      </c>
      <c r="P772" s="124" t="s">
        <v>6</v>
      </c>
      <c r="Q772" s="125"/>
      <c r="R772" s="125"/>
      <c r="S772" s="173"/>
    </row>
    <row r="773" spans="1:19" ht="29.25" customHeight="1">
      <c r="A773" s="195">
        <v>772</v>
      </c>
      <c r="B773" s="127" t="s">
        <v>3961</v>
      </c>
      <c r="C773" s="127"/>
      <c r="D773" s="127"/>
      <c r="E773" s="128">
        <v>75</v>
      </c>
      <c r="F773" s="129">
        <v>13554</v>
      </c>
      <c r="G773" s="130">
        <v>1994682</v>
      </c>
      <c r="H773" s="127"/>
      <c r="I773" s="128" t="s">
        <v>3962</v>
      </c>
      <c r="J773" s="127" t="s">
        <v>3963</v>
      </c>
      <c r="K773" s="127" t="s">
        <v>3964</v>
      </c>
      <c r="L773" s="127" t="s">
        <v>3965</v>
      </c>
      <c r="M773" s="131" t="s">
        <v>3587</v>
      </c>
      <c r="N773" s="127" t="s">
        <v>3966</v>
      </c>
      <c r="O773" s="128" t="s">
        <v>3962</v>
      </c>
      <c r="P773" s="132" t="s">
        <v>5</v>
      </c>
      <c r="Q773" s="151" t="s">
        <v>82</v>
      </c>
      <c r="R773" s="151" t="s">
        <v>82</v>
      </c>
      <c r="S773" s="126"/>
    </row>
    <row r="774" spans="1:19" ht="29.25" customHeight="1">
      <c r="A774" s="118">
        <v>773</v>
      </c>
      <c r="B774" s="119" t="s">
        <v>3967</v>
      </c>
      <c r="C774" s="119"/>
      <c r="D774" s="119" t="s">
        <v>3968</v>
      </c>
      <c r="E774" s="120">
        <f>2012-1945</f>
        <v>67</v>
      </c>
      <c r="F774" s="121">
        <v>16554</v>
      </c>
      <c r="G774" s="122">
        <v>5376976</v>
      </c>
      <c r="H774" s="119"/>
      <c r="I774" s="120"/>
      <c r="J774" s="119" t="s">
        <v>3969</v>
      </c>
      <c r="K774" s="119" t="s">
        <v>3970</v>
      </c>
      <c r="L774" s="119" t="s">
        <v>3971</v>
      </c>
      <c r="M774" s="131" t="s">
        <v>3587</v>
      </c>
      <c r="N774" s="119"/>
      <c r="O774" s="120"/>
      <c r="P774" s="124" t="s">
        <v>6</v>
      </c>
      <c r="Q774" s="125"/>
      <c r="R774" s="125"/>
      <c r="S774" s="173"/>
    </row>
    <row r="775" spans="1:19" ht="29.25" customHeight="1">
      <c r="A775" s="118">
        <v>774</v>
      </c>
      <c r="B775" s="119" t="s">
        <v>3972</v>
      </c>
      <c r="C775" s="119"/>
      <c r="D775" s="119"/>
      <c r="E775" s="120">
        <f>2012-1928</f>
        <v>84</v>
      </c>
      <c r="F775" s="121">
        <v>10306</v>
      </c>
      <c r="G775" s="122">
        <v>183152</v>
      </c>
      <c r="H775" s="119"/>
      <c r="I775" s="120"/>
      <c r="J775" s="119" t="s">
        <v>3973</v>
      </c>
      <c r="K775" s="119" t="s">
        <v>3974</v>
      </c>
      <c r="L775" s="119" t="s">
        <v>385</v>
      </c>
      <c r="M775" s="131" t="s">
        <v>3587</v>
      </c>
      <c r="N775" s="119"/>
      <c r="O775" s="120"/>
      <c r="P775" s="124" t="s">
        <v>6</v>
      </c>
      <c r="Q775" s="125"/>
      <c r="R775" s="125"/>
      <c r="S775" s="173"/>
    </row>
    <row r="776" spans="1:19" ht="29.25" customHeight="1">
      <c r="A776" s="118">
        <v>775</v>
      </c>
      <c r="B776" s="119" t="s">
        <v>3975</v>
      </c>
      <c r="C776" s="119"/>
      <c r="D776" s="119"/>
      <c r="E776" s="120">
        <f>2012-1936</f>
        <v>76</v>
      </c>
      <c r="F776" s="121">
        <v>13208</v>
      </c>
      <c r="G776" s="122">
        <v>281367</v>
      </c>
      <c r="H776" s="119"/>
      <c r="I776" s="120"/>
      <c r="J776" s="119" t="s">
        <v>3973</v>
      </c>
      <c r="K776" s="119" t="s">
        <v>3974</v>
      </c>
      <c r="L776" s="119" t="s">
        <v>385</v>
      </c>
      <c r="M776" s="131" t="s">
        <v>3587</v>
      </c>
      <c r="N776" s="119"/>
      <c r="O776" s="120"/>
      <c r="P776" s="124" t="s">
        <v>6</v>
      </c>
      <c r="Q776" s="125"/>
      <c r="R776" s="125"/>
      <c r="S776" s="173"/>
    </row>
    <row r="777" spans="1:19" ht="29.25" customHeight="1">
      <c r="A777" s="195">
        <v>776</v>
      </c>
      <c r="B777" s="127" t="s">
        <v>3976</v>
      </c>
      <c r="C777" s="127"/>
      <c r="D777" s="127" t="s">
        <v>3977</v>
      </c>
      <c r="E777" s="128">
        <f>2012-1935</f>
        <v>77</v>
      </c>
      <c r="F777" s="129">
        <v>12954</v>
      </c>
      <c r="G777" s="136">
        <v>755437</v>
      </c>
      <c r="H777" s="127"/>
      <c r="I777" s="128"/>
      <c r="J777" s="127" t="s">
        <v>3978</v>
      </c>
      <c r="K777" s="127" t="s">
        <v>3979</v>
      </c>
      <c r="L777" s="127" t="s">
        <v>385</v>
      </c>
      <c r="M777" s="131" t="s">
        <v>3587</v>
      </c>
      <c r="N777" s="127"/>
      <c r="O777" s="128"/>
      <c r="P777" s="132" t="s">
        <v>5</v>
      </c>
      <c r="Q777" s="133" t="s">
        <v>82</v>
      </c>
      <c r="R777" s="133" t="s">
        <v>607</v>
      </c>
      <c r="S777" s="126"/>
    </row>
    <row r="778" spans="1:19" ht="29.25" customHeight="1">
      <c r="A778" s="118">
        <v>777</v>
      </c>
      <c r="B778" s="119" t="s">
        <v>3980</v>
      </c>
      <c r="C778" s="119"/>
      <c r="D778" s="119"/>
      <c r="E778" s="120">
        <f>2012-1943</f>
        <v>69</v>
      </c>
      <c r="F778" s="121">
        <v>15878</v>
      </c>
      <c r="G778" s="122">
        <v>1260735</v>
      </c>
      <c r="H778" s="119"/>
      <c r="I778" s="120" t="s">
        <v>3981</v>
      </c>
      <c r="J778" s="119" t="s">
        <v>3982</v>
      </c>
      <c r="K778" s="119" t="s">
        <v>3983</v>
      </c>
      <c r="L778" s="119" t="s">
        <v>385</v>
      </c>
      <c r="M778" s="131" t="s">
        <v>3587</v>
      </c>
      <c r="N778" s="119"/>
      <c r="O778" s="120"/>
      <c r="P778" s="124" t="s">
        <v>6</v>
      </c>
      <c r="Q778" s="125"/>
      <c r="R778" s="125"/>
      <c r="S778" s="173"/>
    </row>
    <row r="779" spans="1:19" ht="29.25" customHeight="1">
      <c r="A779" s="118">
        <v>778</v>
      </c>
      <c r="B779" s="119" t="s">
        <v>3984</v>
      </c>
      <c r="C779" s="119"/>
      <c r="D779" s="119"/>
      <c r="E779" s="120">
        <f>2012-1933</f>
        <v>79</v>
      </c>
      <c r="F779" s="121">
        <v>12105</v>
      </c>
      <c r="G779" s="122">
        <v>1981653</v>
      </c>
      <c r="H779" s="119"/>
      <c r="I779" s="120"/>
      <c r="J779" s="119" t="s">
        <v>3985</v>
      </c>
      <c r="K779" s="119" t="s">
        <v>3986</v>
      </c>
      <c r="L779" s="119" t="s">
        <v>385</v>
      </c>
      <c r="M779" s="131" t="s">
        <v>3587</v>
      </c>
      <c r="N779" s="119" t="s">
        <v>3987</v>
      </c>
      <c r="O779" s="120" t="s">
        <v>3988</v>
      </c>
      <c r="P779" s="124" t="s">
        <v>6</v>
      </c>
      <c r="Q779" s="125"/>
      <c r="R779" s="125"/>
      <c r="S779" s="173"/>
    </row>
    <row r="780" spans="1:19" ht="29.25" customHeight="1">
      <c r="A780" s="118">
        <v>779</v>
      </c>
      <c r="B780" s="119" t="s">
        <v>3989</v>
      </c>
      <c r="C780" s="119"/>
      <c r="D780" s="119"/>
      <c r="E780" s="120">
        <f>2012-1941</f>
        <v>71</v>
      </c>
      <c r="F780" s="121">
        <v>15255</v>
      </c>
      <c r="G780" s="120">
        <v>1740783</v>
      </c>
      <c r="H780" s="119"/>
      <c r="I780" s="120"/>
      <c r="J780" s="119" t="s">
        <v>3990</v>
      </c>
      <c r="K780" s="119" t="s">
        <v>3991</v>
      </c>
      <c r="L780" s="119" t="s">
        <v>3992</v>
      </c>
      <c r="M780" s="131" t="s">
        <v>3587</v>
      </c>
      <c r="N780" s="119"/>
      <c r="O780" s="120"/>
      <c r="P780" s="124" t="s">
        <v>6</v>
      </c>
      <c r="Q780" s="125"/>
      <c r="R780" s="125"/>
      <c r="S780" s="173"/>
    </row>
    <row r="781" spans="1:19" ht="29.25" customHeight="1">
      <c r="A781" s="118">
        <v>780</v>
      </c>
      <c r="B781" s="119" t="s">
        <v>3993</v>
      </c>
      <c r="C781" s="119"/>
      <c r="D781" s="119"/>
      <c r="E781" s="120">
        <f>2012-1938</f>
        <v>74</v>
      </c>
      <c r="F781" s="121">
        <v>14206</v>
      </c>
      <c r="G781" s="120">
        <v>2700194</v>
      </c>
      <c r="H781" s="119"/>
      <c r="I781" s="120"/>
      <c r="J781" s="119" t="s">
        <v>3990</v>
      </c>
      <c r="K781" s="119" t="s">
        <v>3991</v>
      </c>
      <c r="L781" s="119" t="s">
        <v>3992</v>
      </c>
      <c r="M781" s="131" t="s">
        <v>3587</v>
      </c>
      <c r="N781" s="119" t="s">
        <v>3994</v>
      </c>
      <c r="O781" s="120">
        <v>21643825</v>
      </c>
      <c r="P781" s="124" t="s">
        <v>6</v>
      </c>
      <c r="Q781" s="125"/>
      <c r="R781" s="125"/>
      <c r="S781" s="173"/>
    </row>
    <row r="782" spans="1:19" ht="29.25" customHeight="1">
      <c r="A782" s="118">
        <v>781</v>
      </c>
      <c r="B782" s="119" t="s">
        <v>3995</v>
      </c>
      <c r="C782" s="119"/>
      <c r="D782" s="119"/>
      <c r="E782" s="120">
        <f>2012-1940</f>
        <v>72</v>
      </c>
      <c r="F782" s="121">
        <v>14825</v>
      </c>
      <c r="G782" s="122">
        <v>3540974</v>
      </c>
      <c r="H782" s="119"/>
      <c r="I782" s="120">
        <v>981887717</v>
      </c>
      <c r="J782" s="119" t="s">
        <v>616</v>
      </c>
      <c r="K782" s="119" t="s">
        <v>3996</v>
      </c>
      <c r="L782" s="119" t="s">
        <v>3997</v>
      </c>
      <c r="M782" s="131" t="s">
        <v>3587</v>
      </c>
      <c r="N782" s="119" t="s">
        <v>3998</v>
      </c>
      <c r="O782" s="120">
        <v>982959763</v>
      </c>
      <c r="P782" s="124" t="s">
        <v>6</v>
      </c>
      <c r="Q782" s="125"/>
      <c r="R782" s="125"/>
      <c r="S782" s="173"/>
    </row>
    <row r="783" spans="1:19" ht="29.25" customHeight="1">
      <c r="A783" s="118">
        <v>782</v>
      </c>
      <c r="B783" s="119" t="s">
        <v>3999</v>
      </c>
      <c r="C783" s="119"/>
      <c r="D783" s="119" t="s">
        <v>4000</v>
      </c>
      <c r="E783" s="120">
        <f>2012-1940</f>
        <v>72</v>
      </c>
      <c r="F783" s="121">
        <v>14618</v>
      </c>
      <c r="G783" s="122">
        <v>3977676</v>
      </c>
      <c r="H783" s="119"/>
      <c r="I783" s="120">
        <v>961883110</v>
      </c>
      <c r="J783" s="119" t="s">
        <v>616</v>
      </c>
      <c r="K783" s="119" t="s">
        <v>3996</v>
      </c>
      <c r="L783" s="119" t="s">
        <v>3997</v>
      </c>
      <c r="M783" s="131" t="s">
        <v>3587</v>
      </c>
      <c r="N783" s="119" t="s">
        <v>4001</v>
      </c>
      <c r="O783" s="120">
        <v>981887717</v>
      </c>
      <c r="P783" s="124" t="s">
        <v>6</v>
      </c>
      <c r="Q783" s="125"/>
      <c r="R783" s="125"/>
      <c r="S783" s="173"/>
    </row>
    <row r="784" spans="1:19" ht="29.25" customHeight="1">
      <c r="A784" s="195">
        <v>783</v>
      </c>
      <c r="B784" s="127" t="s">
        <v>4002</v>
      </c>
      <c r="C784" s="127"/>
      <c r="D784" s="127" t="s">
        <v>4003</v>
      </c>
      <c r="E784" s="141">
        <f>2012-1933</f>
        <v>79</v>
      </c>
      <c r="F784" s="129">
        <v>12330</v>
      </c>
      <c r="G784" s="130">
        <v>148049</v>
      </c>
      <c r="H784" s="127"/>
      <c r="I784" s="128">
        <v>971914770</v>
      </c>
      <c r="J784" s="127"/>
      <c r="K784" s="127" t="s">
        <v>4004</v>
      </c>
      <c r="L784" s="127" t="s">
        <v>498</v>
      </c>
      <c r="M784" s="131" t="s">
        <v>3587</v>
      </c>
      <c r="N784" s="127"/>
      <c r="O784" s="128"/>
      <c r="P784" s="132" t="s">
        <v>5</v>
      </c>
      <c r="Q784" s="151" t="s">
        <v>82</v>
      </c>
      <c r="R784" s="151" t="s">
        <v>607</v>
      </c>
      <c r="S784" s="126"/>
    </row>
    <row r="785" spans="1:19" ht="29.25" customHeight="1">
      <c r="A785" s="118">
        <v>784</v>
      </c>
      <c r="B785" s="119" t="s">
        <v>4005</v>
      </c>
      <c r="C785" s="134"/>
      <c r="D785" s="119" t="s">
        <v>4006</v>
      </c>
      <c r="E785" s="139">
        <f>2012-1947</f>
        <v>65</v>
      </c>
      <c r="F785" s="121">
        <v>17262</v>
      </c>
      <c r="G785" s="135">
        <v>276825</v>
      </c>
      <c r="H785" s="134">
        <v>3276825</v>
      </c>
      <c r="I785" s="120">
        <v>981897965</v>
      </c>
      <c r="J785" s="119" t="s">
        <v>4007</v>
      </c>
      <c r="K785" s="119" t="s">
        <v>4008</v>
      </c>
      <c r="L785" s="119" t="s">
        <v>4009</v>
      </c>
      <c r="M785" s="131" t="s">
        <v>3587</v>
      </c>
      <c r="N785" s="119" t="s">
        <v>4010</v>
      </c>
      <c r="O785" s="120">
        <v>984460655</v>
      </c>
      <c r="P785" s="124" t="s">
        <v>6</v>
      </c>
      <c r="Q785" s="125"/>
      <c r="R785" s="125"/>
      <c r="S785" s="173"/>
    </row>
    <row r="786" spans="1:19" ht="29.25" customHeight="1">
      <c r="A786" s="118">
        <v>785</v>
      </c>
      <c r="B786" s="119" t="s">
        <v>4011</v>
      </c>
      <c r="C786" s="119"/>
      <c r="D786" s="119"/>
      <c r="E786" s="120">
        <f>2012-1942</f>
        <v>70</v>
      </c>
      <c r="F786" s="121">
        <v>15618</v>
      </c>
      <c r="G786" s="122">
        <v>660880</v>
      </c>
      <c r="H786" s="119"/>
      <c r="I786" s="120" t="s">
        <v>4012</v>
      </c>
      <c r="J786" s="119" t="s">
        <v>4013</v>
      </c>
      <c r="K786" s="119" t="s">
        <v>4014</v>
      </c>
      <c r="L786" s="119" t="s">
        <v>4009</v>
      </c>
      <c r="M786" s="131" t="s">
        <v>3587</v>
      </c>
      <c r="N786" s="154"/>
      <c r="O786" s="120"/>
      <c r="P786" s="124" t="s">
        <v>6</v>
      </c>
      <c r="Q786" s="125"/>
      <c r="R786" s="125"/>
      <c r="S786" s="173"/>
    </row>
    <row r="787" spans="1:19" ht="29.25" customHeight="1">
      <c r="A787" s="118">
        <v>786</v>
      </c>
      <c r="B787" s="119" t="s">
        <v>4015</v>
      </c>
      <c r="C787" s="119"/>
      <c r="D787" s="119" t="s">
        <v>4016</v>
      </c>
      <c r="E787" s="120">
        <f>2012-1945</f>
        <v>67</v>
      </c>
      <c r="F787" s="121">
        <v>16714</v>
      </c>
      <c r="G787" s="122">
        <v>1775866</v>
      </c>
      <c r="H787" s="119"/>
      <c r="I787" s="120"/>
      <c r="J787" s="119" t="s">
        <v>501</v>
      </c>
      <c r="K787" s="119" t="s">
        <v>1500</v>
      </c>
      <c r="L787" s="119" t="s">
        <v>4009</v>
      </c>
      <c r="M787" s="131" t="s">
        <v>3587</v>
      </c>
      <c r="N787" s="119"/>
      <c r="O787" s="120"/>
      <c r="P787" s="124" t="s">
        <v>6</v>
      </c>
      <c r="Q787" s="125"/>
      <c r="R787" s="125"/>
      <c r="S787" s="173"/>
    </row>
    <row r="788" spans="1:19" ht="29.25" customHeight="1">
      <c r="A788" s="118">
        <v>787</v>
      </c>
      <c r="B788" s="119" t="s">
        <v>4017</v>
      </c>
      <c r="C788" s="119"/>
      <c r="D788" s="119"/>
      <c r="E788" s="120">
        <f>2012-1944</f>
        <v>68</v>
      </c>
      <c r="F788" s="121">
        <v>16294</v>
      </c>
      <c r="G788" s="122">
        <v>2686484</v>
      </c>
      <c r="H788" s="119"/>
      <c r="I788" s="120">
        <v>984250484</v>
      </c>
      <c r="J788" s="119" t="s">
        <v>4009</v>
      </c>
      <c r="K788" s="119" t="s">
        <v>4018</v>
      </c>
      <c r="L788" s="119" t="s">
        <v>4009</v>
      </c>
      <c r="M788" s="131" t="s">
        <v>3587</v>
      </c>
      <c r="N788" s="119"/>
      <c r="O788" s="120"/>
      <c r="P788" s="124" t="s">
        <v>6</v>
      </c>
      <c r="Q788" s="125"/>
      <c r="R788" s="125"/>
      <c r="S788" s="173"/>
    </row>
    <row r="789" spans="1:19" ht="29.25" customHeight="1">
      <c r="A789" s="176">
        <v>788</v>
      </c>
      <c r="B789" s="177" t="s">
        <v>4019</v>
      </c>
      <c r="C789" s="177"/>
      <c r="D789" s="177" t="s">
        <v>76</v>
      </c>
      <c r="E789" s="178">
        <f>2012-1940</f>
        <v>72</v>
      </c>
      <c r="F789" s="179">
        <v>14799</v>
      </c>
      <c r="G789" s="180">
        <v>245306</v>
      </c>
      <c r="H789" s="177"/>
      <c r="I789" s="178">
        <v>971143957</v>
      </c>
      <c r="J789" s="177" t="s">
        <v>4020</v>
      </c>
      <c r="K789" s="177" t="s">
        <v>4021</v>
      </c>
      <c r="L789" s="177" t="s">
        <v>4022</v>
      </c>
      <c r="M789" s="131" t="s">
        <v>3587</v>
      </c>
      <c r="N789" s="177" t="s">
        <v>4023</v>
      </c>
      <c r="O789" s="178">
        <v>984963548</v>
      </c>
      <c r="P789" s="181" t="s">
        <v>17662</v>
      </c>
      <c r="Q789" s="182"/>
      <c r="R789" s="182"/>
      <c r="S789" s="126"/>
    </row>
    <row r="790" spans="1:19" ht="29.25" customHeight="1">
      <c r="A790" s="118">
        <v>789</v>
      </c>
      <c r="B790" s="119" t="s">
        <v>4024</v>
      </c>
      <c r="C790" s="119"/>
      <c r="D790" s="119"/>
      <c r="E790" s="120">
        <f>2012-1917</f>
        <v>95</v>
      </c>
      <c r="F790" s="121">
        <v>6395</v>
      </c>
      <c r="G790" s="122">
        <v>75136</v>
      </c>
      <c r="H790" s="119"/>
      <c r="I790" s="120"/>
      <c r="J790" s="119" t="s">
        <v>4025</v>
      </c>
      <c r="K790" s="119" t="s">
        <v>4026</v>
      </c>
      <c r="L790" s="119" t="s">
        <v>4027</v>
      </c>
      <c r="M790" s="131" t="s">
        <v>3587</v>
      </c>
      <c r="N790" s="119" t="s">
        <v>4028</v>
      </c>
      <c r="O790" s="120" t="s">
        <v>4029</v>
      </c>
      <c r="P790" s="124" t="s">
        <v>6</v>
      </c>
      <c r="Q790" s="125"/>
      <c r="R790" s="125"/>
      <c r="S790" s="173"/>
    </row>
    <row r="791" spans="1:19" ht="29.25" customHeight="1">
      <c r="A791" s="176">
        <v>790</v>
      </c>
      <c r="B791" s="177" t="s">
        <v>4030</v>
      </c>
      <c r="C791" s="177"/>
      <c r="D791" s="177"/>
      <c r="E791" s="178">
        <f>2012-1936</f>
        <v>76</v>
      </c>
      <c r="F791" s="179">
        <v>13453</v>
      </c>
      <c r="G791" s="180">
        <v>237476</v>
      </c>
      <c r="H791" s="177"/>
      <c r="I791" s="178"/>
      <c r="J791" s="177" t="s">
        <v>4025</v>
      </c>
      <c r="K791" s="177"/>
      <c r="L791" s="177" t="s">
        <v>4027</v>
      </c>
      <c r="M791" s="131" t="s">
        <v>3587</v>
      </c>
      <c r="N791" s="177" t="s">
        <v>4031</v>
      </c>
      <c r="O791" s="178" t="s">
        <v>4032</v>
      </c>
      <c r="P791" s="181" t="s">
        <v>17662</v>
      </c>
      <c r="Q791" s="182"/>
      <c r="R791" s="182"/>
      <c r="S791" s="126"/>
    </row>
    <row r="792" spans="1:19" ht="29.25" customHeight="1">
      <c r="A792" s="118">
        <v>791</v>
      </c>
      <c r="B792" s="119" t="s">
        <v>4031</v>
      </c>
      <c r="C792" s="119"/>
      <c r="D792" s="119"/>
      <c r="E792" s="120">
        <f>2012-1946</f>
        <v>66</v>
      </c>
      <c r="F792" s="121">
        <v>16875</v>
      </c>
      <c r="G792" s="122">
        <v>299744</v>
      </c>
      <c r="H792" s="119"/>
      <c r="I792" s="120"/>
      <c r="J792" s="119" t="s">
        <v>4025</v>
      </c>
      <c r="K792" s="119" t="s">
        <v>4026</v>
      </c>
      <c r="L792" s="119" t="s">
        <v>4027</v>
      </c>
      <c r="M792" s="131" t="s">
        <v>3587</v>
      </c>
      <c r="N792" s="119" t="s">
        <v>4028</v>
      </c>
      <c r="O792" s="120" t="s">
        <v>4033</v>
      </c>
      <c r="P792" s="124" t="s">
        <v>6</v>
      </c>
      <c r="Q792" s="125"/>
      <c r="R792" s="125"/>
      <c r="S792" s="173"/>
    </row>
    <row r="793" spans="1:19" ht="29.25" customHeight="1">
      <c r="A793" s="118">
        <v>792</v>
      </c>
      <c r="B793" s="119" t="s">
        <v>4034</v>
      </c>
      <c r="C793" s="137"/>
      <c r="D793" s="119"/>
      <c r="E793" s="120">
        <f>2012-1932</f>
        <v>80</v>
      </c>
      <c r="F793" s="121">
        <v>11694</v>
      </c>
      <c r="G793" s="122">
        <v>339500</v>
      </c>
      <c r="H793" s="137">
        <v>339800</v>
      </c>
      <c r="I793" s="120">
        <v>981732084</v>
      </c>
      <c r="J793" s="119" t="s">
        <v>4035</v>
      </c>
      <c r="K793" s="119" t="s">
        <v>4036</v>
      </c>
      <c r="L793" s="119" t="s">
        <v>4027</v>
      </c>
      <c r="M793" s="131" t="s">
        <v>3587</v>
      </c>
      <c r="N793" s="119" t="s">
        <v>4037</v>
      </c>
      <c r="O793" s="120">
        <v>981732084</v>
      </c>
      <c r="P793" s="124" t="s">
        <v>6</v>
      </c>
      <c r="Q793" s="125"/>
      <c r="R793" s="125"/>
      <c r="S793" s="173"/>
    </row>
    <row r="794" spans="1:19" ht="29.25" customHeight="1">
      <c r="A794" s="118">
        <v>793</v>
      </c>
      <c r="B794" s="119" t="s">
        <v>4038</v>
      </c>
      <c r="C794" s="119"/>
      <c r="D794" s="119"/>
      <c r="E794" s="120">
        <f>2012-1932</f>
        <v>80</v>
      </c>
      <c r="F794" s="121">
        <v>11836</v>
      </c>
      <c r="G794" s="135">
        <v>473879</v>
      </c>
      <c r="H794" s="119"/>
      <c r="I794" s="120" t="s">
        <v>4039</v>
      </c>
      <c r="J794" s="119" t="s">
        <v>4040</v>
      </c>
      <c r="K794" s="119" t="s">
        <v>4041</v>
      </c>
      <c r="L794" s="119" t="s">
        <v>4027</v>
      </c>
      <c r="M794" s="131" t="s">
        <v>3587</v>
      </c>
      <c r="N794" s="119"/>
      <c r="O794" s="120"/>
      <c r="P794" s="124" t="s">
        <v>6</v>
      </c>
      <c r="Q794" s="125"/>
      <c r="R794" s="125"/>
      <c r="S794" s="173"/>
    </row>
    <row r="795" spans="1:19" ht="29.25" customHeight="1">
      <c r="A795" s="118">
        <v>794</v>
      </c>
      <c r="B795" s="119" t="s">
        <v>4042</v>
      </c>
      <c r="C795" s="137"/>
      <c r="D795" s="119"/>
      <c r="E795" s="120">
        <f>2012-1933</f>
        <v>79</v>
      </c>
      <c r="F795" s="121">
        <v>12244</v>
      </c>
      <c r="G795" s="122">
        <v>731354</v>
      </c>
      <c r="H795" s="137">
        <v>731359</v>
      </c>
      <c r="I795" s="120" t="s">
        <v>4043</v>
      </c>
      <c r="J795" s="119" t="s">
        <v>4044</v>
      </c>
      <c r="K795" s="119" t="s">
        <v>4045</v>
      </c>
      <c r="L795" s="119" t="s">
        <v>4027</v>
      </c>
      <c r="M795" s="131" t="s">
        <v>3587</v>
      </c>
      <c r="N795" s="119"/>
      <c r="O795" s="120"/>
      <c r="P795" s="124" t="s">
        <v>6</v>
      </c>
      <c r="Q795" s="125"/>
      <c r="R795" s="125"/>
      <c r="S795" s="173"/>
    </row>
    <row r="796" spans="1:19" ht="29.25" customHeight="1">
      <c r="A796" s="118">
        <v>795</v>
      </c>
      <c r="B796" s="119" t="s">
        <v>4046</v>
      </c>
      <c r="C796" s="119"/>
      <c r="D796" s="119" t="s">
        <v>4047</v>
      </c>
      <c r="E796" s="139">
        <f>2012-1945</f>
        <v>67</v>
      </c>
      <c r="F796" s="121">
        <v>16791</v>
      </c>
      <c r="G796" s="135">
        <v>851587</v>
      </c>
      <c r="H796" s="119"/>
      <c r="I796" s="120">
        <v>991715099</v>
      </c>
      <c r="J796" s="119" t="s">
        <v>4048</v>
      </c>
      <c r="K796" s="119" t="s">
        <v>4049</v>
      </c>
      <c r="L796" s="119" t="s">
        <v>4027</v>
      </c>
      <c r="M796" s="131" t="s">
        <v>3587</v>
      </c>
      <c r="N796" s="119" t="s">
        <v>4050</v>
      </c>
      <c r="O796" s="120">
        <v>991595229</v>
      </c>
      <c r="P796" s="124" t="s">
        <v>6</v>
      </c>
      <c r="Q796" s="125"/>
      <c r="R796" s="125"/>
      <c r="S796" s="173"/>
    </row>
    <row r="797" spans="1:19" ht="29.25" customHeight="1">
      <c r="A797" s="195">
        <v>796</v>
      </c>
      <c r="B797" s="127" t="s">
        <v>4051</v>
      </c>
      <c r="C797" s="127"/>
      <c r="D797" s="127"/>
      <c r="E797" s="128">
        <f>2012-1940</f>
        <v>72</v>
      </c>
      <c r="F797" s="129">
        <v>14647</v>
      </c>
      <c r="G797" s="136">
        <v>1219056</v>
      </c>
      <c r="H797" s="127"/>
      <c r="I797" s="128"/>
      <c r="J797" s="127" t="s">
        <v>4052</v>
      </c>
      <c r="K797" s="127" t="s">
        <v>4053</v>
      </c>
      <c r="L797" s="127" t="s">
        <v>4027</v>
      </c>
      <c r="M797" s="131" t="s">
        <v>3587</v>
      </c>
      <c r="N797" s="127" t="s">
        <v>4054</v>
      </c>
      <c r="O797" s="128" t="s">
        <v>4055</v>
      </c>
      <c r="P797" s="132" t="s">
        <v>5</v>
      </c>
      <c r="Q797" s="133" t="s">
        <v>82</v>
      </c>
      <c r="R797" s="133" t="s">
        <v>82</v>
      </c>
      <c r="S797" s="126"/>
    </row>
    <row r="798" spans="1:19" ht="29.25" customHeight="1">
      <c r="A798" s="118">
        <v>797</v>
      </c>
      <c r="B798" s="119" t="s">
        <v>4056</v>
      </c>
      <c r="C798" s="119"/>
      <c r="D798" s="119"/>
      <c r="E798" s="120">
        <v>68</v>
      </c>
      <c r="F798" s="121">
        <v>16137</v>
      </c>
      <c r="G798" s="135">
        <v>1280111</v>
      </c>
      <c r="H798" s="119"/>
      <c r="I798" s="120" t="s">
        <v>4057</v>
      </c>
      <c r="J798" s="119" t="s">
        <v>4058</v>
      </c>
      <c r="K798" s="119" t="s">
        <v>4059</v>
      </c>
      <c r="L798" s="119" t="s">
        <v>4027</v>
      </c>
      <c r="M798" s="131" t="s">
        <v>3587</v>
      </c>
      <c r="N798" s="119" t="s">
        <v>4060</v>
      </c>
      <c r="O798" s="120" t="s">
        <v>4057</v>
      </c>
      <c r="P798" s="124" t="s">
        <v>6</v>
      </c>
      <c r="Q798" s="125"/>
      <c r="R798" s="125"/>
      <c r="S798" s="173"/>
    </row>
    <row r="799" spans="1:19" ht="29.25" customHeight="1">
      <c r="A799" s="118">
        <v>798</v>
      </c>
      <c r="B799" s="119" t="s">
        <v>4061</v>
      </c>
      <c r="C799" s="119"/>
      <c r="D799" s="119" t="s">
        <v>4062</v>
      </c>
      <c r="E799" s="120">
        <v>83</v>
      </c>
      <c r="F799" s="121">
        <v>10595</v>
      </c>
      <c r="G799" s="135">
        <v>1501101</v>
      </c>
      <c r="H799" s="119"/>
      <c r="I799" s="120" t="s">
        <v>4063</v>
      </c>
      <c r="J799" s="119" t="s">
        <v>4064</v>
      </c>
      <c r="K799" s="119" t="s">
        <v>4065</v>
      </c>
      <c r="L799" s="119" t="s">
        <v>4027</v>
      </c>
      <c r="M799" s="131" t="s">
        <v>3587</v>
      </c>
      <c r="N799" s="119" t="s">
        <v>4066</v>
      </c>
      <c r="O799" s="120" t="s">
        <v>4063</v>
      </c>
      <c r="P799" s="124" t="s">
        <v>6</v>
      </c>
      <c r="Q799" s="125"/>
      <c r="R799" s="125"/>
      <c r="S799" s="173"/>
    </row>
    <row r="800" spans="1:19" ht="29.25" customHeight="1">
      <c r="A800" s="118">
        <v>799</v>
      </c>
      <c r="B800" s="119" t="s">
        <v>4067</v>
      </c>
      <c r="C800" s="119"/>
      <c r="D800" s="119"/>
      <c r="E800" s="120">
        <f>2012-1934</f>
        <v>78</v>
      </c>
      <c r="F800" s="121">
        <v>12469</v>
      </c>
      <c r="G800" s="122">
        <v>1510225</v>
      </c>
      <c r="H800" s="119"/>
      <c r="I800" s="120"/>
      <c r="J800" s="119" t="s">
        <v>4068</v>
      </c>
      <c r="K800" s="119" t="s">
        <v>4069</v>
      </c>
      <c r="L800" s="119" t="s">
        <v>4027</v>
      </c>
      <c r="M800" s="131" t="s">
        <v>3587</v>
      </c>
      <c r="N800" s="119"/>
      <c r="O800" s="120"/>
      <c r="P800" s="124" t="s">
        <v>6</v>
      </c>
      <c r="Q800" s="125"/>
      <c r="R800" s="125"/>
      <c r="S800" s="173"/>
    </row>
    <row r="801" spans="1:19" ht="29.25" customHeight="1">
      <c r="A801" s="118">
        <v>800</v>
      </c>
      <c r="B801" s="119" t="s">
        <v>4070</v>
      </c>
      <c r="C801" s="119"/>
      <c r="D801" s="119"/>
      <c r="E801" s="120">
        <f>2012-1927</f>
        <v>85</v>
      </c>
      <c r="F801" s="121">
        <v>10081</v>
      </c>
      <c r="G801" s="122">
        <v>1510789</v>
      </c>
      <c r="H801" s="119"/>
      <c r="I801" s="120"/>
      <c r="J801" s="119" t="s">
        <v>4068</v>
      </c>
      <c r="K801" s="119" t="s">
        <v>4069</v>
      </c>
      <c r="L801" s="119" t="s">
        <v>4027</v>
      </c>
      <c r="M801" s="131" t="s">
        <v>3587</v>
      </c>
      <c r="N801" s="119" t="s">
        <v>4071</v>
      </c>
      <c r="O801" s="120" t="s">
        <v>4072</v>
      </c>
      <c r="P801" s="124" t="s">
        <v>6</v>
      </c>
      <c r="Q801" s="125"/>
      <c r="R801" s="125"/>
      <c r="S801" s="173"/>
    </row>
    <row r="802" spans="1:19" ht="29.25" customHeight="1">
      <c r="A802" s="118">
        <v>801</v>
      </c>
      <c r="B802" s="119" t="s">
        <v>4073</v>
      </c>
      <c r="C802" s="119"/>
      <c r="D802" s="119"/>
      <c r="E802" s="120">
        <f>2012-1942</f>
        <v>70</v>
      </c>
      <c r="F802" s="121">
        <v>15504</v>
      </c>
      <c r="G802" s="122">
        <v>1640282</v>
      </c>
      <c r="H802" s="119"/>
      <c r="I802" s="120" t="s">
        <v>4074</v>
      </c>
      <c r="J802" s="119" t="s">
        <v>4075</v>
      </c>
      <c r="K802" s="119" t="s">
        <v>4076</v>
      </c>
      <c r="L802" s="119" t="s">
        <v>4027</v>
      </c>
      <c r="M802" s="131" t="s">
        <v>3587</v>
      </c>
      <c r="N802" s="119" t="s">
        <v>4077</v>
      </c>
      <c r="O802" s="120" t="s">
        <v>4078</v>
      </c>
      <c r="P802" s="124" t="s">
        <v>6</v>
      </c>
      <c r="Q802" s="125"/>
      <c r="R802" s="125"/>
      <c r="S802" s="173"/>
    </row>
    <row r="803" spans="1:19" ht="29.25" customHeight="1">
      <c r="A803" s="118">
        <v>802</v>
      </c>
      <c r="B803" s="119" t="s">
        <v>4079</v>
      </c>
      <c r="C803" s="119"/>
      <c r="D803" s="119" t="s">
        <v>4080</v>
      </c>
      <c r="E803" s="120">
        <f>2012-1938</f>
        <v>74</v>
      </c>
      <c r="F803" s="121">
        <v>14215</v>
      </c>
      <c r="G803" s="122">
        <v>1676674</v>
      </c>
      <c r="H803" s="119"/>
      <c r="I803" s="120" t="s">
        <v>4081</v>
      </c>
      <c r="J803" s="119" t="s">
        <v>4082</v>
      </c>
      <c r="K803" s="119" t="s">
        <v>4083</v>
      </c>
      <c r="L803" s="119" t="s">
        <v>4027</v>
      </c>
      <c r="M803" s="131" t="s">
        <v>3587</v>
      </c>
      <c r="N803" s="119" t="s">
        <v>4084</v>
      </c>
      <c r="O803" s="120" t="s">
        <v>4085</v>
      </c>
      <c r="P803" s="124" t="s">
        <v>6</v>
      </c>
      <c r="Q803" s="125"/>
      <c r="R803" s="125"/>
      <c r="S803" s="173"/>
    </row>
    <row r="804" spans="1:19" ht="29.25" customHeight="1">
      <c r="A804" s="118">
        <v>803</v>
      </c>
      <c r="B804" s="119" t="s">
        <v>4086</v>
      </c>
      <c r="C804" s="119"/>
      <c r="D804" s="119"/>
      <c r="E804" s="120">
        <f>2012-1937</f>
        <v>75</v>
      </c>
      <c r="F804" s="121">
        <v>13706</v>
      </c>
      <c r="G804" s="122">
        <v>1680626</v>
      </c>
      <c r="H804" s="119"/>
      <c r="I804" s="120" t="s">
        <v>4087</v>
      </c>
      <c r="J804" s="119" t="s">
        <v>4027</v>
      </c>
      <c r="K804" s="119" t="s">
        <v>4088</v>
      </c>
      <c r="L804" s="119" t="s">
        <v>4027</v>
      </c>
      <c r="M804" s="131" t="s">
        <v>3587</v>
      </c>
      <c r="N804" s="119"/>
      <c r="O804" s="120"/>
      <c r="P804" s="124" t="s">
        <v>6</v>
      </c>
      <c r="Q804" s="125"/>
      <c r="R804" s="125"/>
      <c r="S804" s="173"/>
    </row>
    <row r="805" spans="1:19" ht="29.25" customHeight="1">
      <c r="A805" s="118">
        <v>804</v>
      </c>
      <c r="B805" s="119" t="s">
        <v>4089</v>
      </c>
      <c r="C805" s="119"/>
      <c r="D805" s="119"/>
      <c r="E805" s="120">
        <f>2012-1942</f>
        <v>70</v>
      </c>
      <c r="F805" s="121">
        <v>15506</v>
      </c>
      <c r="G805" s="122">
        <v>1876789</v>
      </c>
      <c r="H805" s="119"/>
      <c r="I805" s="120" t="s">
        <v>4090</v>
      </c>
      <c r="J805" s="119" t="s">
        <v>4091</v>
      </c>
      <c r="K805" s="119" t="s">
        <v>4092</v>
      </c>
      <c r="L805" s="119" t="s">
        <v>4027</v>
      </c>
      <c r="M805" s="131" t="s">
        <v>3587</v>
      </c>
      <c r="N805" s="119" t="s">
        <v>4093</v>
      </c>
      <c r="O805" s="120" t="s">
        <v>4094</v>
      </c>
      <c r="P805" s="124" t="s">
        <v>6</v>
      </c>
      <c r="Q805" s="125"/>
      <c r="R805" s="125"/>
      <c r="S805" s="173"/>
    </row>
    <row r="806" spans="1:19" ht="29.25" customHeight="1">
      <c r="A806" s="118">
        <v>805</v>
      </c>
      <c r="B806" s="119" t="s">
        <v>4095</v>
      </c>
      <c r="C806" s="119"/>
      <c r="D806" s="119"/>
      <c r="E806" s="120">
        <f>2012-1942</f>
        <v>70</v>
      </c>
      <c r="F806" s="121">
        <v>15634</v>
      </c>
      <c r="G806" s="122">
        <v>1885754</v>
      </c>
      <c r="H806" s="119"/>
      <c r="I806" s="120">
        <v>972446656</v>
      </c>
      <c r="J806" s="119" t="s">
        <v>4096</v>
      </c>
      <c r="K806" s="119" t="s">
        <v>4097</v>
      </c>
      <c r="L806" s="119" t="s">
        <v>4027</v>
      </c>
      <c r="M806" s="131" t="s">
        <v>3587</v>
      </c>
      <c r="N806" s="119" t="s">
        <v>4098</v>
      </c>
      <c r="O806" s="120">
        <v>972446656</v>
      </c>
      <c r="P806" s="124" t="s">
        <v>6</v>
      </c>
      <c r="Q806" s="125"/>
      <c r="R806" s="125"/>
      <c r="S806" s="173"/>
    </row>
    <row r="807" spans="1:19" ht="29.25" customHeight="1">
      <c r="A807" s="118">
        <v>806</v>
      </c>
      <c r="B807" s="119" t="s">
        <v>4099</v>
      </c>
      <c r="C807" s="119"/>
      <c r="D807" s="119"/>
      <c r="E807" s="120">
        <f>2012-1928</f>
        <v>84</v>
      </c>
      <c r="F807" s="121">
        <v>10433</v>
      </c>
      <c r="G807" s="122">
        <v>1969787</v>
      </c>
      <c r="H807" s="119"/>
      <c r="I807" s="120"/>
      <c r="J807" s="119" t="s">
        <v>503</v>
      </c>
      <c r="K807" s="119" t="s">
        <v>4100</v>
      </c>
      <c r="L807" s="119" t="s">
        <v>4027</v>
      </c>
      <c r="M807" s="131" t="s">
        <v>3587</v>
      </c>
      <c r="N807" s="119" t="s">
        <v>4101</v>
      </c>
      <c r="O807" s="120">
        <v>991805670</v>
      </c>
      <c r="P807" s="124" t="s">
        <v>6</v>
      </c>
      <c r="Q807" s="125"/>
      <c r="R807" s="125"/>
      <c r="S807" s="173"/>
    </row>
    <row r="808" spans="1:19" ht="29.25" customHeight="1">
      <c r="A808" s="195">
        <v>807</v>
      </c>
      <c r="B808" s="127" t="s">
        <v>4102</v>
      </c>
      <c r="C808" s="127"/>
      <c r="D808" s="127"/>
      <c r="E808" s="128">
        <f>2012-1942</f>
        <v>70</v>
      </c>
      <c r="F808" s="129">
        <v>15422</v>
      </c>
      <c r="G808" s="136">
        <v>2009660</v>
      </c>
      <c r="H808" s="127"/>
      <c r="I808" s="128"/>
      <c r="J808" s="127" t="s">
        <v>503</v>
      </c>
      <c r="K808" s="127" t="s">
        <v>4103</v>
      </c>
      <c r="L808" s="127" t="s">
        <v>4027</v>
      </c>
      <c r="M808" s="131" t="s">
        <v>3587</v>
      </c>
      <c r="N808" s="127" t="s">
        <v>4104</v>
      </c>
      <c r="O808" s="128">
        <v>984176681</v>
      </c>
      <c r="P808" s="132" t="s">
        <v>5</v>
      </c>
      <c r="Q808" s="133" t="s">
        <v>82</v>
      </c>
      <c r="R808" s="133" t="s">
        <v>82</v>
      </c>
      <c r="S808" s="126">
        <v>1</v>
      </c>
    </row>
    <row r="809" spans="1:19" ht="29.25" customHeight="1">
      <c r="A809" s="118">
        <v>808</v>
      </c>
      <c r="B809" s="119" t="s">
        <v>4105</v>
      </c>
      <c r="C809" s="119"/>
      <c r="D809" s="119"/>
      <c r="E809" s="120">
        <f>2012-1945</f>
        <v>67</v>
      </c>
      <c r="F809" s="121">
        <v>16687</v>
      </c>
      <c r="G809" s="122">
        <v>2009661</v>
      </c>
      <c r="H809" s="119"/>
      <c r="I809" s="120"/>
      <c r="J809" s="119" t="s">
        <v>503</v>
      </c>
      <c r="K809" s="119" t="s">
        <v>4106</v>
      </c>
      <c r="L809" s="119" t="s">
        <v>4027</v>
      </c>
      <c r="M809" s="131" t="s">
        <v>3587</v>
      </c>
      <c r="N809" s="119" t="s">
        <v>4104</v>
      </c>
      <c r="O809" s="120">
        <v>984176681</v>
      </c>
      <c r="P809" s="124" t="s">
        <v>6</v>
      </c>
      <c r="Q809" s="125"/>
      <c r="R809" s="125"/>
      <c r="S809" s="173"/>
    </row>
    <row r="810" spans="1:19" ht="29.25" customHeight="1">
      <c r="A810" s="118">
        <v>809</v>
      </c>
      <c r="B810" s="119" t="s">
        <v>4107</v>
      </c>
      <c r="C810" s="119"/>
      <c r="D810" s="119"/>
      <c r="E810" s="139">
        <f>2012-1940</f>
        <v>72</v>
      </c>
      <c r="F810" s="121">
        <v>14719</v>
      </c>
      <c r="G810" s="135">
        <v>2081647</v>
      </c>
      <c r="H810" s="119"/>
      <c r="I810" s="120">
        <v>972644138</v>
      </c>
      <c r="J810" s="119"/>
      <c r="K810" s="119" t="s">
        <v>4108</v>
      </c>
      <c r="L810" s="119" t="s">
        <v>4027</v>
      </c>
      <c r="M810" s="131" t="s">
        <v>3587</v>
      </c>
      <c r="N810" s="119"/>
      <c r="O810" s="120"/>
      <c r="P810" s="124" t="s">
        <v>6</v>
      </c>
      <c r="Q810" s="125"/>
      <c r="R810" s="125"/>
      <c r="S810" s="173"/>
    </row>
    <row r="811" spans="1:19" ht="29.25" customHeight="1">
      <c r="A811" s="118">
        <v>810</v>
      </c>
      <c r="B811" s="119" t="s">
        <v>4109</v>
      </c>
      <c r="C811" s="119"/>
      <c r="D811" s="119"/>
      <c r="E811" s="120">
        <f>2012-1945</f>
        <v>67</v>
      </c>
      <c r="F811" s="121">
        <v>16609</v>
      </c>
      <c r="G811" s="122">
        <v>2121846</v>
      </c>
      <c r="H811" s="119"/>
      <c r="I811" s="120" t="s">
        <v>4110</v>
      </c>
      <c r="J811" s="119" t="s">
        <v>4111</v>
      </c>
      <c r="K811" s="119" t="s">
        <v>4112</v>
      </c>
      <c r="L811" s="119" t="s">
        <v>4027</v>
      </c>
      <c r="M811" s="131" t="s">
        <v>3587</v>
      </c>
      <c r="N811" s="119"/>
      <c r="O811" s="120"/>
      <c r="P811" s="124" t="s">
        <v>6</v>
      </c>
      <c r="Q811" s="125"/>
      <c r="R811" s="125"/>
      <c r="S811" s="173"/>
    </row>
    <row r="812" spans="1:19" ht="29.25" customHeight="1">
      <c r="A812" s="118">
        <v>811</v>
      </c>
      <c r="B812" s="119" t="s">
        <v>4113</v>
      </c>
      <c r="C812" s="119"/>
      <c r="D812" s="119"/>
      <c r="E812" s="120">
        <f>2012-1946</f>
        <v>66</v>
      </c>
      <c r="F812" s="121">
        <v>16923</v>
      </c>
      <c r="G812" s="135">
        <v>2122874</v>
      </c>
      <c r="H812" s="119"/>
      <c r="I812" s="120" t="s">
        <v>4114</v>
      </c>
      <c r="J812" s="119" t="s">
        <v>4115</v>
      </c>
      <c r="K812" s="119" t="s">
        <v>4116</v>
      </c>
      <c r="L812" s="119" t="s">
        <v>4027</v>
      </c>
      <c r="M812" s="131" t="s">
        <v>3587</v>
      </c>
      <c r="N812" s="119"/>
      <c r="O812" s="120"/>
      <c r="P812" s="124" t="s">
        <v>6</v>
      </c>
      <c r="Q812" s="125"/>
      <c r="R812" s="125"/>
      <c r="S812" s="173"/>
    </row>
    <row r="813" spans="1:19" ht="29.25" customHeight="1">
      <c r="A813" s="118">
        <v>812</v>
      </c>
      <c r="B813" s="119" t="s">
        <v>4117</v>
      </c>
      <c r="C813" s="119"/>
      <c r="D813" s="119" t="s">
        <v>525</v>
      </c>
      <c r="E813" s="139">
        <f>2012-1934</f>
        <v>78</v>
      </c>
      <c r="F813" s="121">
        <v>12482</v>
      </c>
      <c r="G813" s="135">
        <v>2124160</v>
      </c>
      <c r="H813" s="119"/>
      <c r="I813" s="120">
        <v>982124797</v>
      </c>
      <c r="J813" s="119" t="s">
        <v>4118</v>
      </c>
      <c r="K813" s="119" t="s">
        <v>4119</v>
      </c>
      <c r="L813" s="119" t="s">
        <v>4027</v>
      </c>
      <c r="M813" s="131" t="s">
        <v>3587</v>
      </c>
      <c r="N813" s="119" t="s">
        <v>4120</v>
      </c>
      <c r="O813" s="120">
        <v>983297892</v>
      </c>
      <c r="P813" s="124" t="s">
        <v>6</v>
      </c>
      <c r="Q813" s="125"/>
      <c r="R813" s="125"/>
      <c r="S813" s="173"/>
    </row>
    <row r="814" spans="1:19" ht="29.25" customHeight="1">
      <c r="A814" s="118">
        <v>813</v>
      </c>
      <c r="B814" s="119" t="s">
        <v>4121</v>
      </c>
      <c r="C814" s="119"/>
      <c r="D814" s="119"/>
      <c r="E814" s="120">
        <v>66</v>
      </c>
      <c r="F814" s="121">
        <v>16908</v>
      </c>
      <c r="G814" s="135">
        <v>2156929</v>
      </c>
      <c r="H814" s="119"/>
      <c r="I814" s="120">
        <v>984755816</v>
      </c>
      <c r="J814" s="119" t="s">
        <v>4122</v>
      </c>
      <c r="K814" s="119" t="s">
        <v>4123</v>
      </c>
      <c r="L814" s="119" t="s">
        <v>4027</v>
      </c>
      <c r="M814" s="131" t="s">
        <v>3587</v>
      </c>
      <c r="N814" s="119" t="s">
        <v>4124</v>
      </c>
      <c r="O814" s="120"/>
      <c r="P814" s="124" t="s">
        <v>6</v>
      </c>
      <c r="Q814" s="125"/>
      <c r="R814" s="125"/>
      <c r="S814" s="173"/>
    </row>
    <row r="815" spans="1:19" ht="29.25" customHeight="1">
      <c r="A815" s="118">
        <v>814</v>
      </c>
      <c r="B815" s="119" t="s">
        <v>4125</v>
      </c>
      <c r="C815" s="119"/>
      <c r="D815" s="119" t="s">
        <v>619</v>
      </c>
      <c r="E815" s="120">
        <v>78</v>
      </c>
      <c r="F815" s="121">
        <v>12761</v>
      </c>
      <c r="G815" s="135">
        <v>2175513</v>
      </c>
      <c r="H815" s="119"/>
      <c r="I815" s="120" t="s">
        <v>4126</v>
      </c>
      <c r="J815" s="119" t="s">
        <v>4127</v>
      </c>
      <c r="K815" s="119" t="s">
        <v>4128</v>
      </c>
      <c r="L815" s="119" t="s">
        <v>4027</v>
      </c>
      <c r="M815" s="131" t="s">
        <v>3587</v>
      </c>
      <c r="N815" s="119" t="s">
        <v>4129</v>
      </c>
      <c r="O815" s="120" t="s">
        <v>4130</v>
      </c>
      <c r="P815" s="124" t="s">
        <v>6</v>
      </c>
      <c r="Q815" s="125"/>
      <c r="R815" s="125"/>
      <c r="S815" s="173"/>
    </row>
    <row r="816" spans="1:19" ht="29.25" customHeight="1">
      <c r="A816" s="118">
        <v>815</v>
      </c>
      <c r="B816" s="119" t="s">
        <v>4131</v>
      </c>
      <c r="C816" s="119"/>
      <c r="D816" s="119"/>
      <c r="E816" s="120">
        <v>72</v>
      </c>
      <c r="F816" s="121">
        <v>14782</v>
      </c>
      <c r="G816" s="135">
        <v>2464728</v>
      </c>
      <c r="H816" s="119"/>
      <c r="I816" s="120"/>
      <c r="J816" s="119" t="s">
        <v>4132</v>
      </c>
      <c r="K816" s="119" t="s">
        <v>4133</v>
      </c>
      <c r="L816" s="119" t="s">
        <v>4027</v>
      </c>
      <c r="M816" s="131" t="s">
        <v>3587</v>
      </c>
      <c r="N816" s="119" t="s">
        <v>4134</v>
      </c>
      <c r="O816" s="120" t="s">
        <v>4135</v>
      </c>
      <c r="P816" s="124" t="s">
        <v>6</v>
      </c>
      <c r="Q816" s="125"/>
      <c r="R816" s="125"/>
      <c r="S816" s="173"/>
    </row>
    <row r="817" spans="1:19" ht="29.25" customHeight="1">
      <c r="A817" s="118">
        <v>816</v>
      </c>
      <c r="B817" s="119" t="s">
        <v>4136</v>
      </c>
      <c r="C817" s="119"/>
      <c r="D817" s="119"/>
      <c r="E817" s="120">
        <v>75</v>
      </c>
      <c r="F817" s="121">
        <v>13535</v>
      </c>
      <c r="G817" s="135">
        <v>2500886</v>
      </c>
      <c r="H817" s="119"/>
      <c r="I817" s="120" t="s">
        <v>4137</v>
      </c>
      <c r="J817" s="119" t="s">
        <v>4122</v>
      </c>
      <c r="K817" s="119" t="s">
        <v>4123</v>
      </c>
      <c r="L817" s="119" t="s">
        <v>4027</v>
      </c>
      <c r="M817" s="131" t="s">
        <v>3587</v>
      </c>
      <c r="N817" s="119" t="s">
        <v>4124</v>
      </c>
      <c r="O817" s="120"/>
      <c r="P817" s="124" t="s">
        <v>6</v>
      </c>
      <c r="Q817" s="125"/>
      <c r="R817" s="125"/>
      <c r="S817" s="173"/>
    </row>
    <row r="818" spans="1:19" ht="29.25" customHeight="1">
      <c r="A818" s="118">
        <v>817</v>
      </c>
      <c r="B818" s="119" t="s">
        <v>4138</v>
      </c>
      <c r="C818" s="119"/>
      <c r="D818" s="119"/>
      <c r="E818" s="120">
        <v>80</v>
      </c>
      <c r="F818" s="121">
        <v>12004</v>
      </c>
      <c r="G818" s="135">
        <v>2507280</v>
      </c>
      <c r="H818" s="119"/>
      <c r="I818" s="120" t="s">
        <v>4139</v>
      </c>
      <c r="J818" s="119"/>
      <c r="K818" s="119" t="s">
        <v>4140</v>
      </c>
      <c r="L818" s="119" t="s">
        <v>4027</v>
      </c>
      <c r="M818" s="131" t="s">
        <v>3587</v>
      </c>
      <c r="N818" s="119" t="s">
        <v>4141</v>
      </c>
      <c r="O818" s="120">
        <v>981539232</v>
      </c>
      <c r="P818" s="124" t="s">
        <v>6</v>
      </c>
      <c r="Q818" s="125"/>
      <c r="R818" s="125"/>
      <c r="S818" s="173"/>
    </row>
    <row r="819" spans="1:19" ht="29.25" customHeight="1">
      <c r="A819" s="118">
        <v>818</v>
      </c>
      <c r="B819" s="119" t="s">
        <v>4142</v>
      </c>
      <c r="C819" s="119"/>
      <c r="D819" s="119"/>
      <c r="E819" s="120">
        <f>2012-1932</f>
        <v>80</v>
      </c>
      <c r="F819" s="121">
        <v>11966</v>
      </c>
      <c r="G819" s="122">
        <v>2519300</v>
      </c>
      <c r="H819" s="119"/>
      <c r="I819" s="120"/>
      <c r="J819" s="119" t="s">
        <v>4143</v>
      </c>
      <c r="K819" s="119" t="s">
        <v>4144</v>
      </c>
      <c r="L819" s="119" t="s">
        <v>4027</v>
      </c>
      <c r="M819" s="131" t="s">
        <v>3587</v>
      </c>
      <c r="N819" s="119"/>
      <c r="O819" s="120"/>
      <c r="P819" s="124" t="s">
        <v>6</v>
      </c>
      <c r="Q819" s="125"/>
      <c r="R819" s="125"/>
      <c r="S819" s="173"/>
    </row>
    <row r="820" spans="1:19" ht="29.25" customHeight="1">
      <c r="A820" s="118">
        <v>819</v>
      </c>
      <c r="B820" s="119" t="s">
        <v>4145</v>
      </c>
      <c r="C820" s="119"/>
      <c r="D820" s="119" t="s">
        <v>4146</v>
      </c>
      <c r="E820" s="120">
        <f>2012-1940</f>
        <v>72</v>
      </c>
      <c r="F820" s="121">
        <v>14927</v>
      </c>
      <c r="G820" s="122">
        <v>2543178</v>
      </c>
      <c r="H820" s="119"/>
      <c r="I820" s="120" t="s">
        <v>4147</v>
      </c>
      <c r="J820" s="119" t="s">
        <v>4148</v>
      </c>
      <c r="K820" s="119" t="s">
        <v>4149</v>
      </c>
      <c r="L820" s="119" t="s">
        <v>4027</v>
      </c>
      <c r="M820" s="131" t="s">
        <v>3587</v>
      </c>
      <c r="N820" s="119" t="s">
        <v>4150</v>
      </c>
      <c r="O820" s="120" t="s">
        <v>4147</v>
      </c>
      <c r="P820" s="124" t="s">
        <v>6</v>
      </c>
      <c r="Q820" s="125"/>
      <c r="R820" s="125"/>
      <c r="S820" s="173"/>
    </row>
    <row r="821" spans="1:19" ht="29.25" customHeight="1">
      <c r="A821" s="118">
        <v>820</v>
      </c>
      <c r="B821" s="119" t="s">
        <v>4151</v>
      </c>
      <c r="C821" s="119"/>
      <c r="D821" s="119"/>
      <c r="E821" s="120">
        <f>2012-1931</f>
        <v>81</v>
      </c>
      <c r="F821" s="121">
        <v>11399</v>
      </c>
      <c r="G821" s="135">
        <v>2548496</v>
      </c>
      <c r="H821" s="119"/>
      <c r="I821" s="120"/>
      <c r="J821" s="119" t="s">
        <v>4152</v>
      </c>
      <c r="K821" s="119" t="s">
        <v>4153</v>
      </c>
      <c r="L821" s="119" t="s">
        <v>4027</v>
      </c>
      <c r="M821" s="131" t="s">
        <v>3587</v>
      </c>
      <c r="N821" s="119" t="s">
        <v>4101</v>
      </c>
      <c r="O821" s="120" t="s">
        <v>4154</v>
      </c>
      <c r="P821" s="124" t="s">
        <v>6</v>
      </c>
      <c r="Q821" s="125"/>
      <c r="R821" s="125"/>
      <c r="S821" s="173"/>
    </row>
    <row r="822" spans="1:19" ht="29.25" customHeight="1">
      <c r="A822" s="118">
        <v>821</v>
      </c>
      <c r="B822" s="119" t="s">
        <v>4155</v>
      </c>
      <c r="C822" s="119"/>
      <c r="D822" s="119"/>
      <c r="E822" s="120">
        <f>2012-1946</f>
        <v>66</v>
      </c>
      <c r="F822" s="121">
        <v>17011</v>
      </c>
      <c r="G822" s="122">
        <v>2587771</v>
      </c>
      <c r="H822" s="119"/>
      <c r="I822" s="120" t="s">
        <v>4078</v>
      </c>
      <c r="J822" s="119" t="s">
        <v>4075</v>
      </c>
      <c r="K822" s="119" t="s">
        <v>4076</v>
      </c>
      <c r="L822" s="119" t="s">
        <v>4027</v>
      </c>
      <c r="M822" s="131" t="s">
        <v>3587</v>
      </c>
      <c r="N822" s="119" t="s">
        <v>4077</v>
      </c>
      <c r="O822" s="120" t="s">
        <v>4078</v>
      </c>
      <c r="P822" s="124" t="s">
        <v>6</v>
      </c>
      <c r="Q822" s="125"/>
      <c r="R822" s="125"/>
      <c r="S822" s="173"/>
    </row>
    <row r="823" spans="1:19" ht="29.25" customHeight="1">
      <c r="A823" s="118">
        <v>822</v>
      </c>
      <c r="B823" s="119" t="s">
        <v>4156</v>
      </c>
      <c r="C823" s="119"/>
      <c r="D823" s="119"/>
      <c r="E823" s="120">
        <f>2012-1923</f>
        <v>89</v>
      </c>
      <c r="F823" s="121">
        <v>8526</v>
      </c>
      <c r="G823" s="122">
        <v>2587773</v>
      </c>
      <c r="H823" s="119"/>
      <c r="I823" s="120" t="s">
        <v>4078</v>
      </c>
      <c r="J823" s="119" t="s">
        <v>4157</v>
      </c>
      <c r="K823" s="119" t="s">
        <v>4076</v>
      </c>
      <c r="L823" s="119" t="s">
        <v>4027</v>
      </c>
      <c r="M823" s="131" t="s">
        <v>3587</v>
      </c>
      <c r="N823" s="119" t="s">
        <v>4077</v>
      </c>
      <c r="O823" s="120" t="s">
        <v>4078</v>
      </c>
      <c r="P823" s="124" t="s">
        <v>6</v>
      </c>
      <c r="Q823" s="125"/>
      <c r="R823" s="125"/>
      <c r="S823" s="173"/>
    </row>
    <row r="824" spans="1:19" ht="29.25" customHeight="1">
      <c r="A824" s="118">
        <v>823</v>
      </c>
      <c r="B824" s="119" t="s">
        <v>4158</v>
      </c>
      <c r="C824" s="119"/>
      <c r="D824" s="119" t="s">
        <v>625</v>
      </c>
      <c r="E824" s="120">
        <f>2012-1945</f>
        <v>67</v>
      </c>
      <c r="F824" s="121">
        <v>16615</v>
      </c>
      <c r="G824" s="122">
        <v>2602625</v>
      </c>
      <c r="H824" s="119"/>
      <c r="I824" s="120">
        <v>982183046</v>
      </c>
      <c r="J824" s="119" t="s">
        <v>4159</v>
      </c>
      <c r="K824" s="119" t="s">
        <v>4160</v>
      </c>
      <c r="L824" s="119" t="s">
        <v>4027</v>
      </c>
      <c r="M824" s="131" t="s">
        <v>3587</v>
      </c>
      <c r="N824" s="119" t="s">
        <v>4161</v>
      </c>
      <c r="O824" s="120">
        <v>985222883</v>
      </c>
      <c r="P824" s="124" t="s">
        <v>6</v>
      </c>
      <c r="Q824" s="125"/>
      <c r="R824" s="125"/>
      <c r="S824" s="173"/>
    </row>
    <row r="825" spans="1:19" ht="29.25" customHeight="1">
      <c r="A825" s="118">
        <v>824</v>
      </c>
      <c r="B825" s="119" t="s">
        <v>4162</v>
      </c>
      <c r="C825" s="119"/>
      <c r="D825" s="119"/>
      <c r="E825" s="120">
        <f>2012-1938</f>
        <v>74</v>
      </c>
      <c r="F825" s="121">
        <v>14111</v>
      </c>
      <c r="G825" s="122">
        <v>2679927</v>
      </c>
      <c r="H825" s="119"/>
      <c r="I825" s="120"/>
      <c r="J825" s="119" t="s">
        <v>503</v>
      </c>
      <c r="K825" s="119" t="s">
        <v>4100</v>
      </c>
      <c r="L825" s="119" t="s">
        <v>4027</v>
      </c>
      <c r="M825" s="131" t="s">
        <v>3587</v>
      </c>
      <c r="N825" s="119" t="s">
        <v>4101</v>
      </c>
      <c r="O825" s="120">
        <v>991805670</v>
      </c>
      <c r="P825" s="124" t="s">
        <v>6</v>
      </c>
      <c r="Q825" s="125"/>
      <c r="R825" s="125"/>
      <c r="S825" s="173"/>
    </row>
    <row r="826" spans="1:19" ht="29.25" customHeight="1">
      <c r="A826" s="118">
        <v>825</v>
      </c>
      <c r="B826" s="119" t="s">
        <v>4163</v>
      </c>
      <c r="C826" s="119"/>
      <c r="D826" s="119"/>
      <c r="E826" s="120">
        <f>2012-1932</f>
        <v>80</v>
      </c>
      <c r="F826" s="121">
        <v>11779</v>
      </c>
      <c r="G826" s="122">
        <v>2889909</v>
      </c>
      <c r="H826" s="119"/>
      <c r="I826" s="120"/>
      <c r="J826" s="119" t="s">
        <v>4164</v>
      </c>
      <c r="K826" s="119" t="s">
        <v>4165</v>
      </c>
      <c r="L826" s="119" t="s">
        <v>4027</v>
      </c>
      <c r="M826" s="131" t="s">
        <v>3587</v>
      </c>
      <c r="N826" s="119" t="s">
        <v>4054</v>
      </c>
      <c r="O826" s="120" t="s">
        <v>4055</v>
      </c>
      <c r="P826" s="124" t="s">
        <v>6</v>
      </c>
      <c r="Q826" s="125"/>
      <c r="R826" s="125"/>
      <c r="S826" s="173"/>
    </row>
    <row r="827" spans="1:19" ht="29.25" customHeight="1">
      <c r="A827" s="118">
        <v>826</v>
      </c>
      <c r="B827" s="119" t="s">
        <v>4166</v>
      </c>
      <c r="C827" s="119"/>
      <c r="D827" s="119"/>
      <c r="E827" s="120">
        <f>2012-1940</f>
        <v>72</v>
      </c>
      <c r="F827" s="121">
        <v>14765</v>
      </c>
      <c r="G827" s="122">
        <v>2967639</v>
      </c>
      <c r="H827" s="119"/>
      <c r="I827" s="120"/>
      <c r="J827" s="119" t="s">
        <v>4164</v>
      </c>
      <c r="K827" s="119" t="s">
        <v>4167</v>
      </c>
      <c r="L827" s="119" t="s">
        <v>4027</v>
      </c>
      <c r="M827" s="131" t="s">
        <v>3587</v>
      </c>
      <c r="N827" s="119" t="s">
        <v>4054</v>
      </c>
      <c r="O827" s="120" t="s">
        <v>4055</v>
      </c>
      <c r="P827" s="124" t="s">
        <v>6</v>
      </c>
      <c r="Q827" s="125"/>
      <c r="R827" s="125"/>
      <c r="S827" s="173"/>
    </row>
    <row r="828" spans="1:19" s="39" customFormat="1" ht="29.25" customHeight="1">
      <c r="A828" s="118">
        <v>827</v>
      </c>
      <c r="B828" s="119" t="s">
        <v>4168</v>
      </c>
      <c r="C828" s="119"/>
      <c r="D828" s="119"/>
      <c r="E828" s="120">
        <f>2012-1944</f>
        <v>68</v>
      </c>
      <c r="F828" s="121">
        <v>16306</v>
      </c>
      <c r="G828" s="122">
        <v>2988542</v>
      </c>
      <c r="H828" s="119"/>
      <c r="I828" s="120" t="s">
        <v>4169</v>
      </c>
      <c r="J828" s="119" t="s">
        <v>4170</v>
      </c>
      <c r="K828" s="119" t="s">
        <v>4171</v>
      </c>
      <c r="L828" s="119" t="s">
        <v>4027</v>
      </c>
      <c r="M828" s="131" t="s">
        <v>3587</v>
      </c>
      <c r="N828" s="119" t="s">
        <v>4037</v>
      </c>
      <c r="O828" s="120" t="s">
        <v>4172</v>
      </c>
      <c r="P828" s="124" t="s">
        <v>6</v>
      </c>
      <c r="Q828" s="125"/>
      <c r="R828" s="125"/>
      <c r="S828" s="173"/>
    </row>
    <row r="829" spans="1:19" ht="29.25" customHeight="1">
      <c r="A829" s="118">
        <v>828</v>
      </c>
      <c r="B829" s="119" t="s">
        <v>4173</v>
      </c>
      <c r="C829" s="119"/>
      <c r="D829" s="119"/>
      <c r="E829" s="120">
        <v>83</v>
      </c>
      <c r="F829" s="121">
        <v>10906</v>
      </c>
      <c r="G829" s="135">
        <v>3308941</v>
      </c>
      <c r="H829" s="119"/>
      <c r="I829" s="120"/>
      <c r="J829" s="119" t="s">
        <v>4174</v>
      </c>
      <c r="K829" s="119" t="s">
        <v>4175</v>
      </c>
      <c r="L829" s="119" t="s">
        <v>4027</v>
      </c>
      <c r="M829" s="131" t="s">
        <v>3587</v>
      </c>
      <c r="N829" s="119" t="s">
        <v>4176</v>
      </c>
      <c r="O829" s="120" t="s">
        <v>4177</v>
      </c>
      <c r="P829" s="124" t="s">
        <v>6</v>
      </c>
      <c r="Q829" s="125"/>
      <c r="R829" s="125"/>
      <c r="S829" s="173"/>
    </row>
    <row r="830" spans="1:19" ht="29.25" customHeight="1">
      <c r="A830" s="118">
        <v>829</v>
      </c>
      <c r="B830" s="119" t="s">
        <v>4178</v>
      </c>
      <c r="C830" s="119"/>
      <c r="D830" s="119"/>
      <c r="E830" s="120">
        <f>2012-1925</f>
        <v>87</v>
      </c>
      <c r="F830" s="121">
        <v>9284</v>
      </c>
      <c r="G830" s="122">
        <v>3341187</v>
      </c>
      <c r="H830" s="119"/>
      <c r="I830" s="120"/>
      <c r="J830" s="119" t="s">
        <v>4179</v>
      </c>
      <c r="K830" s="119" t="s">
        <v>4180</v>
      </c>
      <c r="L830" s="119" t="s">
        <v>4027</v>
      </c>
      <c r="M830" s="131" t="s">
        <v>3587</v>
      </c>
      <c r="N830" s="119"/>
      <c r="O830" s="120"/>
      <c r="P830" s="124" t="s">
        <v>6</v>
      </c>
      <c r="Q830" s="125"/>
      <c r="R830" s="125"/>
      <c r="S830" s="173"/>
    </row>
    <row r="831" spans="1:19" ht="29.25" customHeight="1">
      <c r="A831" s="118">
        <v>830</v>
      </c>
      <c r="B831" s="119" t="s">
        <v>4181</v>
      </c>
      <c r="C831" s="119"/>
      <c r="D831" s="119"/>
      <c r="E831" s="120">
        <f>2012-1930</f>
        <v>82</v>
      </c>
      <c r="F831" s="121">
        <v>11142</v>
      </c>
      <c r="G831" s="135">
        <v>3455637</v>
      </c>
      <c r="H831" s="119"/>
      <c r="I831" s="120" t="s">
        <v>4182</v>
      </c>
      <c r="J831" s="119" t="s">
        <v>4044</v>
      </c>
      <c r="K831" s="119" t="s">
        <v>4183</v>
      </c>
      <c r="L831" s="119" t="s">
        <v>4027</v>
      </c>
      <c r="M831" s="131" t="s">
        <v>3587</v>
      </c>
      <c r="N831" s="119" t="s">
        <v>4184</v>
      </c>
      <c r="O831" s="120" t="s">
        <v>4185</v>
      </c>
      <c r="P831" s="124" t="s">
        <v>6</v>
      </c>
      <c r="Q831" s="125"/>
      <c r="R831" s="125"/>
      <c r="S831" s="173"/>
    </row>
    <row r="832" spans="1:19" ht="29.25" customHeight="1">
      <c r="A832" s="118">
        <v>831</v>
      </c>
      <c r="B832" s="119" t="s">
        <v>4186</v>
      </c>
      <c r="C832" s="119"/>
      <c r="D832" s="119" t="s">
        <v>80</v>
      </c>
      <c r="E832" s="120">
        <v>70</v>
      </c>
      <c r="F832" s="121">
        <v>15623</v>
      </c>
      <c r="G832" s="135">
        <v>3754844</v>
      </c>
      <c r="H832" s="119"/>
      <c r="I832" s="120" t="s">
        <v>4187</v>
      </c>
      <c r="J832" s="119" t="s">
        <v>4188</v>
      </c>
      <c r="K832" s="119" t="s">
        <v>4189</v>
      </c>
      <c r="L832" s="119" t="s">
        <v>4027</v>
      </c>
      <c r="M832" s="131" t="s">
        <v>3587</v>
      </c>
      <c r="N832" s="119"/>
      <c r="O832" s="120"/>
      <c r="P832" s="124" t="s">
        <v>6</v>
      </c>
      <c r="Q832" s="125"/>
      <c r="R832" s="125"/>
      <c r="S832" s="173"/>
    </row>
    <row r="833" spans="1:19" ht="29.25" customHeight="1">
      <c r="A833" s="118">
        <v>832</v>
      </c>
      <c r="B833" s="119" t="s">
        <v>4190</v>
      </c>
      <c r="C833" s="119"/>
      <c r="D833" s="119"/>
      <c r="E833" s="120">
        <v>70</v>
      </c>
      <c r="F833" s="121">
        <v>15462</v>
      </c>
      <c r="G833" s="135">
        <v>3835418</v>
      </c>
      <c r="H833" s="119"/>
      <c r="I833" s="120"/>
      <c r="J833" s="119" t="s">
        <v>4132</v>
      </c>
      <c r="K833" s="119" t="s">
        <v>4133</v>
      </c>
      <c r="L833" s="119" t="s">
        <v>4027</v>
      </c>
      <c r="M833" s="131" t="s">
        <v>3587</v>
      </c>
      <c r="N833" s="119" t="s">
        <v>4134</v>
      </c>
      <c r="O833" s="120" t="s">
        <v>4135</v>
      </c>
      <c r="P833" s="124" t="s">
        <v>6</v>
      </c>
      <c r="Q833" s="125"/>
      <c r="R833" s="125"/>
      <c r="S833" s="173"/>
    </row>
    <row r="834" spans="1:19" ht="29.25" customHeight="1">
      <c r="A834" s="118">
        <v>833</v>
      </c>
      <c r="B834" s="119" t="s">
        <v>4191</v>
      </c>
      <c r="C834" s="119"/>
      <c r="D834" s="119"/>
      <c r="E834" s="120">
        <f>2012-1930</f>
        <v>82</v>
      </c>
      <c r="F834" s="121">
        <v>11233</v>
      </c>
      <c r="G834" s="135">
        <v>3835449</v>
      </c>
      <c r="H834" s="119"/>
      <c r="I834" s="120" t="s">
        <v>4182</v>
      </c>
      <c r="J834" s="119" t="s">
        <v>4044</v>
      </c>
      <c r="K834" s="119" t="s">
        <v>4183</v>
      </c>
      <c r="L834" s="119" t="s">
        <v>4027</v>
      </c>
      <c r="M834" s="131" t="s">
        <v>3587</v>
      </c>
      <c r="N834" s="119" t="s">
        <v>4184</v>
      </c>
      <c r="O834" s="120" t="s">
        <v>4182</v>
      </c>
      <c r="P834" s="124" t="s">
        <v>6</v>
      </c>
      <c r="Q834" s="125"/>
      <c r="R834" s="125"/>
      <c r="S834" s="173"/>
    </row>
    <row r="835" spans="1:19" ht="29.25" customHeight="1">
      <c r="A835" s="118">
        <v>834</v>
      </c>
      <c r="B835" s="119" t="s">
        <v>4192</v>
      </c>
      <c r="C835" s="119"/>
      <c r="D835" s="119" t="s">
        <v>4193</v>
      </c>
      <c r="E835" s="120">
        <f>2012-1931</f>
        <v>81</v>
      </c>
      <c r="F835" s="121">
        <v>11332</v>
      </c>
      <c r="G835" s="122">
        <v>4096554</v>
      </c>
      <c r="H835" s="119"/>
      <c r="I835" s="120" t="s">
        <v>4194</v>
      </c>
      <c r="J835" s="119" t="s">
        <v>4195</v>
      </c>
      <c r="K835" s="119" t="s">
        <v>4196</v>
      </c>
      <c r="L835" s="119" t="s">
        <v>4027</v>
      </c>
      <c r="M835" s="131" t="s">
        <v>3587</v>
      </c>
      <c r="N835" s="119" t="s">
        <v>4197</v>
      </c>
      <c r="O835" s="120" t="s">
        <v>4198</v>
      </c>
      <c r="P835" s="124" t="s">
        <v>6</v>
      </c>
      <c r="Q835" s="125"/>
      <c r="R835" s="125"/>
      <c r="S835" s="173"/>
    </row>
    <row r="836" spans="1:19" ht="29.25" customHeight="1">
      <c r="A836" s="118">
        <v>835</v>
      </c>
      <c r="B836" s="119" t="s">
        <v>4199</v>
      </c>
      <c r="C836" s="119"/>
      <c r="D836" s="119"/>
      <c r="E836" s="120">
        <f>2012-1943</f>
        <v>69</v>
      </c>
      <c r="F836" s="121">
        <v>16035</v>
      </c>
      <c r="G836" s="122">
        <v>5806731</v>
      </c>
      <c r="H836" s="119"/>
      <c r="I836" s="120">
        <v>972446656</v>
      </c>
      <c r="J836" s="119" t="s">
        <v>4096</v>
      </c>
      <c r="K836" s="119" t="s">
        <v>4097</v>
      </c>
      <c r="L836" s="119" t="s">
        <v>4027</v>
      </c>
      <c r="M836" s="131" t="s">
        <v>3587</v>
      </c>
      <c r="N836" s="119" t="s">
        <v>4098</v>
      </c>
      <c r="O836" s="120">
        <v>972446656</v>
      </c>
      <c r="P836" s="124" t="s">
        <v>6</v>
      </c>
      <c r="Q836" s="125"/>
      <c r="R836" s="125"/>
      <c r="S836" s="173"/>
    </row>
    <row r="837" spans="1:19" ht="29.25" customHeight="1">
      <c r="A837" s="118">
        <v>836</v>
      </c>
      <c r="B837" s="119" t="s">
        <v>4200</v>
      </c>
      <c r="C837" s="119"/>
      <c r="D837" s="119"/>
      <c r="E837" s="120">
        <f>2012-1941</f>
        <v>71</v>
      </c>
      <c r="F837" s="121">
        <v>15258</v>
      </c>
      <c r="G837" s="122">
        <v>365308</v>
      </c>
      <c r="H837" s="119"/>
      <c r="I837" s="120" t="s">
        <v>4201</v>
      </c>
      <c r="J837" s="119" t="s">
        <v>4202</v>
      </c>
      <c r="K837" s="119" t="s">
        <v>4203</v>
      </c>
      <c r="L837" s="119" t="s">
        <v>4204</v>
      </c>
      <c r="M837" s="131" t="s">
        <v>3587</v>
      </c>
      <c r="N837" s="119"/>
      <c r="O837" s="120"/>
      <c r="P837" s="124" t="s">
        <v>6</v>
      </c>
      <c r="Q837" s="125"/>
      <c r="R837" s="125"/>
      <c r="S837" s="173"/>
    </row>
    <row r="838" spans="1:19" ht="29.25" customHeight="1">
      <c r="A838" s="195">
        <v>837</v>
      </c>
      <c r="B838" s="127" t="s">
        <v>4205</v>
      </c>
      <c r="C838" s="127"/>
      <c r="D838" s="127"/>
      <c r="E838" s="128">
        <f>2012-1946</f>
        <v>66</v>
      </c>
      <c r="F838" s="129">
        <v>16919</v>
      </c>
      <c r="G838" s="136">
        <v>518408</v>
      </c>
      <c r="H838" s="127"/>
      <c r="I838" s="128"/>
      <c r="J838" s="127" t="s">
        <v>4204</v>
      </c>
      <c r="K838" s="127" t="s">
        <v>4206</v>
      </c>
      <c r="L838" s="127" t="s">
        <v>4204</v>
      </c>
      <c r="M838" s="131" t="s">
        <v>3587</v>
      </c>
      <c r="N838" s="127" t="s">
        <v>4207</v>
      </c>
      <c r="O838" s="128" t="s">
        <v>4208</v>
      </c>
      <c r="P838" s="132" t="s">
        <v>5</v>
      </c>
      <c r="Q838" s="133" t="s">
        <v>600</v>
      </c>
      <c r="R838" s="133" t="s">
        <v>11247</v>
      </c>
      <c r="S838" s="126">
        <v>1</v>
      </c>
    </row>
    <row r="839" spans="1:19" ht="29.25" customHeight="1">
      <c r="A839" s="118">
        <v>838</v>
      </c>
      <c r="B839" s="119" t="s">
        <v>4209</v>
      </c>
      <c r="C839" s="119"/>
      <c r="D839" s="119"/>
      <c r="E839" s="120">
        <f>2012-1941</f>
        <v>71</v>
      </c>
      <c r="F839" s="121">
        <v>15126</v>
      </c>
      <c r="G839" s="122">
        <v>1220322</v>
      </c>
      <c r="H839" s="119"/>
      <c r="I839" s="120" t="s">
        <v>4210</v>
      </c>
      <c r="J839" s="119" t="s">
        <v>4211</v>
      </c>
      <c r="K839" s="119" t="s">
        <v>4212</v>
      </c>
      <c r="L839" s="119" t="s">
        <v>4204</v>
      </c>
      <c r="M839" s="131" t="s">
        <v>3587</v>
      </c>
      <c r="N839" s="119" t="s">
        <v>4213</v>
      </c>
      <c r="O839" s="120" t="s">
        <v>4214</v>
      </c>
      <c r="P839" s="124" t="s">
        <v>6</v>
      </c>
      <c r="Q839" s="125"/>
      <c r="R839" s="125"/>
      <c r="S839" s="173"/>
    </row>
    <row r="840" spans="1:19" ht="29.25" customHeight="1">
      <c r="A840" s="118">
        <v>839</v>
      </c>
      <c r="B840" s="119" t="s">
        <v>4215</v>
      </c>
      <c r="C840" s="119"/>
      <c r="D840" s="119"/>
      <c r="E840" s="120">
        <f>2012-1938</f>
        <v>74</v>
      </c>
      <c r="F840" s="121">
        <v>14128</v>
      </c>
      <c r="G840" s="122">
        <v>1677219</v>
      </c>
      <c r="H840" s="119"/>
      <c r="I840" s="120" t="s">
        <v>4214</v>
      </c>
      <c r="J840" s="119" t="s">
        <v>4216</v>
      </c>
      <c r="K840" s="119" t="s">
        <v>4217</v>
      </c>
      <c r="L840" s="119" t="s">
        <v>4204</v>
      </c>
      <c r="M840" s="131" t="s">
        <v>3587</v>
      </c>
      <c r="N840" s="119" t="s">
        <v>4213</v>
      </c>
      <c r="O840" s="120" t="s">
        <v>4214</v>
      </c>
      <c r="P840" s="124" t="s">
        <v>6</v>
      </c>
      <c r="Q840" s="125"/>
      <c r="R840" s="125"/>
      <c r="S840" s="173"/>
    </row>
    <row r="841" spans="1:19" ht="29.25" customHeight="1">
      <c r="A841" s="118">
        <v>840</v>
      </c>
      <c r="B841" s="119" t="s">
        <v>4218</v>
      </c>
      <c r="C841" s="119"/>
      <c r="D841" s="119" t="s">
        <v>530</v>
      </c>
      <c r="E841" s="120">
        <f>2012-1944</f>
        <v>68</v>
      </c>
      <c r="F841" s="121">
        <v>16101</v>
      </c>
      <c r="G841" s="122">
        <v>2409260</v>
      </c>
      <c r="H841" s="119"/>
      <c r="I841" s="120"/>
      <c r="J841" s="119" t="s">
        <v>4204</v>
      </c>
      <c r="K841" s="119" t="s">
        <v>4219</v>
      </c>
      <c r="L841" s="119" t="s">
        <v>4204</v>
      </c>
      <c r="M841" s="131" t="s">
        <v>3587</v>
      </c>
      <c r="N841" s="119" t="s">
        <v>4220</v>
      </c>
      <c r="O841" s="120" t="s">
        <v>4221</v>
      </c>
      <c r="P841" s="124" t="s">
        <v>6</v>
      </c>
      <c r="Q841" s="125"/>
      <c r="R841" s="125"/>
      <c r="S841" s="173"/>
    </row>
    <row r="842" spans="1:19" ht="29.25" customHeight="1">
      <c r="A842" s="118">
        <v>841</v>
      </c>
      <c r="B842" s="119" t="s">
        <v>4222</v>
      </c>
      <c r="C842" s="119"/>
      <c r="D842" s="119"/>
      <c r="E842" s="120">
        <f>2012-1941</f>
        <v>71</v>
      </c>
      <c r="F842" s="121">
        <v>15216</v>
      </c>
      <c r="G842" s="135">
        <v>2525333</v>
      </c>
      <c r="H842" s="119"/>
      <c r="I842" s="120"/>
      <c r="J842" s="119" t="s">
        <v>4152</v>
      </c>
      <c r="K842" s="119" t="s">
        <v>4153</v>
      </c>
      <c r="L842" s="119" t="s">
        <v>4204</v>
      </c>
      <c r="M842" s="131" t="s">
        <v>3587</v>
      </c>
      <c r="N842" s="119" t="s">
        <v>4101</v>
      </c>
      <c r="O842" s="120" t="s">
        <v>4154</v>
      </c>
      <c r="P842" s="124" t="s">
        <v>6</v>
      </c>
      <c r="Q842" s="125"/>
      <c r="R842" s="125"/>
      <c r="S842" s="173"/>
    </row>
    <row r="843" spans="1:19" ht="29.25" customHeight="1">
      <c r="A843" s="118">
        <v>842</v>
      </c>
      <c r="B843" s="119" t="s">
        <v>4223</v>
      </c>
      <c r="C843" s="119"/>
      <c r="D843" s="119"/>
      <c r="E843" s="120">
        <f>2012-1945</f>
        <v>67</v>
      </c>
      <c r="F843" s="121">
        <v>16602</v>
      </c>
      <c r="G843" s="122">
        <v>2695488</v>
      </c>
      <c r="H843" s="119"/>
      <c r="I843" s="120"/>
      <c r="J843" s="119" t="s">
        <v>503</v>
      </c>
      <c r="K843" s="119" t="s">
        <v>4224</v>
      </c>
      <c r="L843" s="119" t="s">
        <v>4204</v>
      </c>
      <c r="M843" s="131" t="s">
        <v>3587</v>
      </c>
      <c r="N843" s="119" t="s">
        <v>4225</v>
      </c>
      <c r="O843" s="120" t="s">
        <v>4226</v>
      </c>
      <c r="P843" s="124" t="s">
        <v>6</v>
      </c>
      <c r="Q843" s="125"/>
      <c r="R843" s="125"/>
      <c r="S843" s="173"/>
    </row>
    <row r="844" spans="1:19" ht="29.25" customHeight="1">
      <c r="A844" s="118">
        <v>843</v>
      </c>
      <c r="B844" s="119" t="s">
        <v>4227</v>
      </c>
      <c r="C844" s="119"/>
      <c r="D844" s="119"/>
      <c r="E844" s="120">
        <f>2012-1947</f>
        <v>65</v>
      </c>
      <c r="F844" s="121">
        <v>17369</v>
      </c>
      <c r="G844" s="122">
        <v>3851806</v>
      </c>
      <c r="H844" s="119"/>
      <c r="I844" s="120"/>
      <c r="J844" s="119" t="s">
        <v>4164</v>
      </c>
      <c r="K844" s="119" t="s">
        <v>4228</v>
      </c>
      <c r="L844" s="119" t="s">
        <v>4204</v>
      </c>
      <c r="M844" s="131" t="s">
        <v>3587</v>
      </c>
      <c r="N844" s="119" t="s">
        <v>4054</v>
      </c>
      <c r="O844" s="120" t="s">
        <v>4055</v>
      </c>
      <c r="P844" s="124" t="s">
        <v>6</v>
      </c>
      <c r="Q844" s="125"/>
      <c r="R844" s="125"/>
      <c r="S844" s="173"/>
    </row>
    <row r="845" spans="1:19" ht="29.25" customHeight="1">
      <c r="A845" s="118">
        <v>844</v>
      </c>
      <c r="B845" s="119" t="s">
        <v>4229</v>
      </c>
      <c r="C845" s="119"/>
      <c r="D845" s="119"/>
      <c r="E845" s="120">
        <f>2012-1930</f>
        <v>82</v>
      </c>
      <c r="F845" s="121">
        <v>11180</v>
      </c>
      <c r="G845" s="122">
        <v>6185244</v>
      </c>
      <c r="H845" s="119"/>
      <c r="I845" s="120" t="s">
        <v>4210</v>
      </c>
      <c r="J845" s="119" t="s">
        <v>4211</v>
      </c>
      <c r="K845" s="119" t="s">
        <v>4212</v>
      </c>
      <c r="L845" s="119" t="s">
        <v>4204</v>
      </c>
      <c r="M845" s="131" t="s">
        <v>3587</v>
      </c>
      <c r="N845" s="119" t="s">
        <v>4213</v>
      </c>
      <c r="O845" s="120" t="s">
        <v>4214</v>
      </c>
      <c r="P845" s="124" t="s">
        <v>6</v>
      </c>
      <c r="Q845" s="125"/>
      <c r="R845" s="125"/>
      <c r="S845" s="173"/>
    </row>
    <row r="846" spans="1:19" ht="29.25" customHeight="1">
      <c r="A846" s="118">
        <v>845</v>
      </c>
      <c r="B846" s="119" t="s">
        <v>4230</v>
      </c>
      <c r="C846" s="119"/>
      <c r="D846" s="119" t="s">
        <v>4231</v>
      </c>
      <c r="E846" s="139">
        <f>2012-1943</f>
        <v>69</v>
      </c>
      <c r="F846" s="121">
        <v>15829</v>
      </c>
      <c r="G846" s="135">
        <v>312900</v>
      </c>
      <c r="H846" s="119"/>
      <c r="I846" s="120">
        <v>984808442</v>
      </c>
      <c r="J846" s="119" t="s">
        <v>528</v>
      </c>
      <c r="K846" s="119" t="s">
        <v>4232</v>
      </c>
      <c r="L846" s="119" t="s">
        <v>4233</v>
      </c>
      <c r="M846" s="131" t="s">
        <v>3587</v>
      </c>
      <c r="N846" s="119" t="s">
        <v>1191</v>
      </c>
      <c r="O846" s="120">
        <v>982567567</v>
      </c>
      <c r="P846" s="124" t="s">
        <v>6</v>
      </c>
      <c r="Q846" s="125"/>
      <c r="R846" s="125"/>
      <c r="S846" s="173"/>
    </row>
    <row r="847" spans="1:19" ht="29.25" customHeight="1">
      <c r="A847" s="118">
        <v>846</v>
      </c>
      <c r="B847" s="119" t="s">
        <v>4234</v>
      </c>
      <c r="C847" s="119"/>
      <c r="D847" s="119"/>
      <c r="E847" s="120">
        <f>2012-1937</f>
        <v>75</v>
      </c>
      <c r="F847" s="121">
        <v>13815</v>
      </c>
      <c r="G847" s="122">
        <v>332219</v>
      </c>
      <c r="H847" s="119"/>
      <c r="I847" s="120">
        <v>21676626</v>
      </c>
      <c r="J847" s="119" t="s">
        <v>4235</v>
      </c>
      <c r="K847" s="119" t="s">
        <v>4236</v>
      </c>
      <c r="L847" s="119" t="s">
        <v>4237</v>
      </c>
      <c r="M847" s="131" t="s">
        <v>3587</v>
      </c>
      <c r="N847" s="119" t="s">
        <v>4238</v>
      </c>
      <c r="O847" s="120">
        <v>21681652</v>
      </c>
      <c r="P847" s="124" t="s">
        <v>6</v>
      </c>
      <c r="Q847" s="125"/>
      <c r="R847" s="125"/>
      <c r="S847" s="173"/>
    </row>
    <row r="848" spans="1:19" ht="29.25" customHeight="1">
      <c r="A848" s="118">
        <v>847</v>
      </c>
      <c r="B848" s="119" t="s">
        <v>4239</v>
      </c>
      <c r="C848" s="119"/>
      <c r="D848" s="119"/>
      <c r="E848" s="120">
        <f>2012-1943</f>
        <v>69</v>
      </c>
      <c r="F848" s="121">
        <v>15970</v>
      </c>
      <c r="G848" s="122">
        <v>563441</v>
      </c>
      <c r="H848" s="119"/>
      <c r="I848" s="120" t="s">
        <v>4240</v>
      </c>
      <c r="J848" s="119" t="s">
        <v>4241</v>
      </c>
      <c r="K848" s="119" t="s">
        <v>4242</v>
      </c>
      <c r="L848" s="119" t="s">
        <v>4237</v>
      </c>
      <c r="M848" s="131" t="s">
        <v>3587</v>
      </c>
      <c r="N848" s="119" t="s">
        <v>4243</v>
      </c>
      <c r="O848" s="120" t="s">
        <v>4244</v>
      </c>
      <c r="P848" s="124" t="s">
        <v>6</v>
      </c>
      <c r="Q848" s="125"/>
      <c r="R848" s="125"/>
      <c r="S848" s="173"/>
    </row>
    <row r="849" spans="1:19" ht="29.25" customHeight="1">
      <c r="A849" s="118">
        <v>848</v>
      </c>
      <c r="B849" s="119" t="s">
        <v>4245</v>
      </c>
      <c r="C849" s="119" t="s">
        <v>11248</v>
      </c>
      <c r="D849" s="119"/>
      <c r="E849" s="120">
        <f>2012-1927</f>
        <v>85</v>
      </c>
      <c r="F849" s="121">
        <v>10215</v>
      </c>
      <c r="G849" s="122">
        <v>1094743</v>
      </c>
      <c r="H849" s="119"/>
      <c r="I849" s="120">
        <v>21682405</v>
      </c>
      <c r="J849" s="119" t="s">
        <v>4246</v>
      </c>
      <c r="K849" s="119" t="s">
        <v>4247</v>
      </c>
      <c r="L849" s="119" t="s">
        <v>4237</v>
      </c>
      <c r="M849" s="131" t="s">
        <v>3587</v>
      </c>
      <c r="N849" s="119"/>
      <c r="O849" s="120"/>
      <c r="P849" s="124" t="s">
        <v>6</v>
      </c>
      <c r="Q849" s="125"/>
      <c r="R849" s="125"/>
      <c r="S849" s="173"/>
    </row>
    <row r="850" spans="1:19" ht="29.25" customHeight="1">
      <c r="A850" s="118">
        <v>849</v>
      </c>
      <c r="B850" s="119" t="s">
        <v>4248</v>
      </c>
      <c r="C850" s="119"/>
      <c r="D850" s="119"/>
      <c r="E850" s="120">
        <f>2012-1928</f>
        <v>84</v>
      </c>
      <c r="F850" s="121">
        <v>10287</v>
      </c>
      <c r="G850" s="122">
        <v>1320806</v>
      </c>
      <c r="H850" s="119"/>
      <c r="I850" s="120">
        <v>981929986</v>
      </c>
      <c r="J850" s="119" t="s">
        <v>4249</v>
      </c>
      <c r="K850" s="119" t="s">
        <v>4250</v>
      </c>
      <c r="L850" s="119" t="s">
        <v>4237</v>
      </c>
      <c r="M850" s="131" t="s">
        <v>3587</v>
      </c>
      <c r="N850" s="119"/>
      <c r="O850" s="120"/>
      <c r="P850" s="124" t="s">
        <v>6</v>
      </c>
      <c r="Q850" s="125"/>
      <c r="R850" s="125"/>
      <c r="S850" s="173"/>
    </row>
    <row r="851" spans="1:19" ht="29.25" customHeight="1">
      <c r="A851" s="118">
        <v>850</v>
      </c>
      <c r="B851" s="119" t="s">
        <v>4251</v>
      </c>
      <c r="C851" s="119"/>
      <c r="D851" s="119" t="s">
        <v>4252</v>
      </c>
      <c r="E851" s="139">
        <f>2012-1945</f>
        <v>67</v>
      </c>
      <c r="F851" s="121">
        <v>16720</v>
      </c>
      <c r="G851" s="135">
        <v>1337655</v>
      </c>
      <c r="H851" s="119"/>
      <c r="I851" s="120">
        <v>981163575</v>
      </c>
      <c r="J851" s="119" t="s">
        <v>4253</v>
      </c>
      <c r="K851" s="119" t="s">
        <v>4254</v>
      </c>
      <c r="L851" s="119" t="s">
        <v>4237</v>
      </c>
      <c r="M851" s="131" t="s">
        <v>3587</v>
      </c>
      <c r="N851" s="119" t="s">
        <v>4255</v>
      </c>
      <c r="O851" s="120" t="s">
        <v>4256</v>
      </c>
      <c r="P851" s="124" t="s">
        <v>6</v>
      </c>
      <c r="Q851" s="125"/>
      <c r="R851" s="125"/>
      <c r="S851" s="173"/>
    </row>
    <row r="852" spans="1:19" ht="29.25" customHeight="1">
      <c r="A852" s="118">
        <v>851</v>
      </c>
      <c r="B852" s="119" t="s">
        <v>4257</v>
      </c>
      <c r="C852" s="119"/>
      <c r="D852" s="119" t="s">
        <v>4258</v>
      </c>
      <c r="E852" s="120">
        <f>2012-1932</f>
        <v>80</v>
      </c>
      <c r="F852" s="121">
        <v>11993</v>
      </c>
      <c r="G852" s="122">
        <v>4094380</v>
      </c>
      <c r="H852" s="119"/>
      <c r="I852" s="120" t="s">
        <v>4259</v>
      </c>
      <c r="J852" s="119" t="s">
        <v>4260</v>
      </c>
      <c r="K852" s="119" t="s">
        <v>4261</v>
      </c>
      <c r="L852" s="119" t="s">
        <v>4237</v>
      </c>
      <c r="M852" s="131" t="s">
        <v>3587</v>
      </c>
      <c r="N852" s="119" t="s">
        <v>4262</v>
      </c>
      <c r="O852" s="120" t="s">
        <v>4263</v>
      </c>
      <c r="P852" s="124" t="s">
        <v>6</v>
      </c>
      <c r="Q852" s="125"/>
      <c r="R852" s="125"/>
      <c r="S852" s="173"/>
    </row>
    <row r="853" spans="1:19" ht="29.25" customHeight="1">
      <c r="A853" s="118">
        <v>852</v>
      </c>
      <c r="B853" s="119" t="s">
        <v>4264</v>
      </c>
      <c r="C853" s="119"/>
      <c r="D853" s="119"/>
      <c r="E853" s="120">
        <f>2012-1945</f>
        <v>67</v>
      </c>
      <c r="F853" s="121">
        <v>16533</v>
      </c>
      <c r="G853" s="122">
        <v>2804026</v>
      </c>
      <c r="H853" s="119"/>
      <c r="I853" s="120" t="s">
        <v>4265</v>
      </c>
      <c r="J853" s="119" t="s">
        <v>4266</v>
      </c>
      <c r="K853" s="119" t="s">
        <v>4267</v>
      </c>
      <c r="L853" s="119" t="s">
        <v>4268</v>
      </c>
      <c r="M853" s="131" t="s">
        <v>3587</v>
      </c>
      <c r="N853" s="119" t="s">
        <v>4269</v>
      </c>
      <c r="O853" s="120" t="s">
        <v>4265</v>
      </c>
      <c r="P853" s="124" t="s">
        <v>6</v>
      </c>
      <c r="Q853" s="125"/>
      <c r="R853" s="125"/>
      <c r="S853" s="173"/>
    </row>
    <row r="854" spans="1:19" ht="29.25" customHeight="1">
      <c r="A854" s="118">
        <v>853</v>
      </c>
      <c r="B854" s="119" t="s">
        <v>4270</v>
      </c>
      <c r="C854" s="119"/>
      <c r="D854" s="119" t="s">
        <v>4271</v>
      </c>
      <c r="E854" s="120">
        <f>2012-1945</f>
        <v>67</v>
      </c>
      <c r="F854" s="121">
        <v>16633</v>
      </c>
      <c r="G854" s="122">
        <v>891438</v>
      </c>
      <c r="H854" s="119"/>
      <c r="I854" s="120"/>
      <c r="J854" s="119" t="s">
        <v>4272</v>
      </c>
      <c r="K854" s="119" t="s">
        <v>4273</v>
      </c>
      <c r="L854" s="119" t="s">
        <v>4274</v>
      </c>
      <c r="M854" s="131" t="s">
        <v>3587</v>
      </c>
      <c r="N854" s="119" t="s">
        <v>4275</v>
      </c>
      <c r="O854" s="120" t="s">
        <v>4276</v>
      </c>
      <c r="P854" s="124" t="s">
        <v>6</v>
      </c>
      <c r="Q854" s="125"/>
      <c r="R854" s="125"/>
      <c r="S854" s="173"/>
    </row>
    <row r="855" spans="1:19" ht="29.25" customHeight="1">
      <c r="A855" s="118">
        <v>854</v>
      </c>
      <c r="B855" s="119" t="s">
        <v>4277</v>
      </c>
      <c r="C855" s="119"/>
      <c r="D855" s="119"/>
      <c r="E855" s="120">
        <f>2012-1939</f>
        <v>73</v>
      </c>
      <c r="F855" s="121">
        <v>14414</v>
      </c>
      <c r="G855" s="122">
        <v>1240813</v>
      </c>
      <c r="H855" s="119"/>
      <c r="I855" s="120" t="s">
        <v>4278</v>
      </c>
      <c r="J855" s="119" t="s">
        <v>4279</v>
      </c>
      <c r="K855" s="119" t="s">
        <v>4280</v>
      </c>
      <c r="L855" s="119" t="s">
        <v>4281</v>
      </c>
      <c r="M855" s="131" t="s">
        <v>3587</v>
      </c>
      <c r="N855" s="119" t="s">
        <v>4282</v>
      </c>
      <c r="O855" s="120" t="s">
        <v>4283</v>
      </c>
      <c r="P855" s="124" t="s">
        <v>6</v>
      </c>
      <c r="Q855" s="125"/>
      <c r="R855" s="125"/>
      <c r="S855" s="173"/>
    </row>
    <row r="856" spans="1:19" ht="29.25" customHeight="1">
      <c r="A856" s="195">
        <v>855</v>
      </c>
      <c r="B856" s="127" t="s">
        <v>4284</v>
      </c>
      <c r="C856" s="127"/>
      <c r="D856" s="127"/>
      <c r="E856" s="128">
        <f>2012-1934</f>
        <v>78</v>
      </c>
      <c r="F856" s="129">
        <v>12709</v>
      </c>
      <c r="G856" s="136">
        <v>1247427</v>
      </c>
      <c r="H856" s="127"/>
      <c r="I856" s="128"/>
      <c r="J856" s="127" t="s">
        <v>4279</v>
      </c>
      <c r="K856" s="127" t="s">
        <v>4280</v>
      </c>
      <c r="L856" s="127" t="s">
        <v>4281</v>
      </c>
      <c r="M856" s="131" t="s">
        <v>3587</v>
      </c>
      <c r="N856" s="127" t="s">
        <v>4282</v>
      </c>
      <c r="O856" s="128" t="s">
        <v>4283</v>
      </c>
      <c r="P856" s="132" t="s">
        <v>5</v>
      </c>
      <c r="Q856" s="133" t="s">
        <v>82</v>
      </c>
      <c r="R856" s="133" t="s">
        <v>82</v>
      </c>
      <c r="S856" s="126"/>
    </row>
    <row r="857" spans="1:19" ht="29.25" customHeight="1">
      <c r="A857" s="118">
        <v>856</v>
      </c>
      <c r="B857" s="119" t="s">
        <v>4285</v>
      </c>
      <c r="C857" s="119"/>
      <c r="D857" s="119"/>
      <c r="E857" s="120">
        <f>2012-1944</f>
        <v>68</v>
      </c>
      <c r="F857" s="121">
        <v>16098</v>
      </c>
      <c r="G857" s="122">
        <v>1535138</v>
      </c>
      <c r="H857" s="119"/>
      <c r="I857" s="120" t="s">
        <v>4286</v>
      </c>
      <c r="J857" s="119" t="s">
        <v>4287</v>
      </c>
      <c r="K857" s="119" t="s">
        <v>4288</v>
      </c>
      <c r="L857" s="119" t="s">
        <v>4281</v>
      </c>
      <c r="M857" s="131" t="s">
        <v>3587</v>
      </c>
      <c r="N857" s="119" t="s">
        <v>4289</v>
      </c>
      <c r="O857" s="120" t="s">
        <v>4286</v>
      </c>
      <c r="P857" s="124" t="s">
        <v>6</v>
      </c>
      <c r="Q857" s="125"/>
      <c r="R857" s="125"/>
      <c r="S857" s="173"/>
    </row>
    <row r="858" spans="1:19" ht="29.25" customHeight="1">
      <c r="A858" s="118">
        <v>857</v>
      </c>
      <c r="B858" s="119" t="s">
        <v>4290</v>
      </c>
      <c r="C858" s="119"/>
      <c r="D858" s="119"/>
      <c r="E858" s="120">
        <f>2012-1941</f>
        <v>71</v>
      </c>
      <c r="F858" s="121">
        <v>15275</v>
      </c>
      <c r="G858" s="122">
        <v>2401212</v>
      </c>
      <c r="H858" s="119"/>
      <c r="I858" s="120" t="s">
        <v>4291</v>
      </c>
      <c r="J858" s="119" t="s">
        <v>4292</v>
      </c>
      <c r="K858" s="119" t="s">
        <v>4293</v>
      </c>
      <c r="L858" s="119" t="s">
        <v>4281</v>
      </c>
      <c r="M858" s="131" t="s">
        <v>3587</v>
      </c>
      <c r="N858" s="119"/>
      <c r="O858" s="120"/>
      <c r="P858" s="124" t="s">
        <v>6</v>
      </c>
      <c r="Q858" s="125"/>
      <c r="R858" s="125"/>
      <c r="S858" s="173"/>
    </row>
    <row r="859" spans="1:19" ht="29.25" customHeight="1">
      <c r="A859" s="118">
        <v>858</v>
      </c>
      <c r="B859" s="119" t="s">
        <v>4294</v>
      </c>
      <c r="C859" s="119"/>
      <c r="D859" s="119"/>
      <c r="E859" s="120">
        <f>2012-1946</f>
        <v>66</v>
      </c>
      <c r="F859" s="121">
        <v>16866</v>
      </c>
      <c r="G859" s="122">
        <v>2700248</v>
      </c>
      <c r="H859" s="119"/>
      <c r="I859" s="120" t="s">
        <v>4295</v>
      </c>
      <c r="J859" s="119" t="s">
        <v>4296</v>
      </c>
      <c r="K859" s="119" t="s">
        <v>4297</v>
      </c>
      <c r="L859" s="119" t="s">
        <v>4281</v>
      </c>
      <c r="M859" s="131" t="s">
        <v>3587</v>
      </c>
      <c r="N859" s="119"/>
      <c r="O859" s="120"/>
      <c r="P859" s="124" t="s">
        <v>6</v>
      </c>
      <c r="Q859" s="125"/>
      <c r="R859" s="125"/>
      <c r="S859" s="173"/>
    </row>
    <row r="860" spans="1:19" ht="29.25" customHeight="1">
      <c r="A860" s="195">
        <v>859</v>
      </c>
      <c r="B860" s="127" t="s">
        <v>4298</v>
      </c>
      <c r="C860" s="127"/>
      <c r="D860" s="127" t="s">
        <v>4299</v>
      </c>
      <c r="E860" s="128">
        <f>2012-1935</f>
        <v>77</v>
      </c>
      <c r="F860" s="129">
        <v>12843</v>
      </c>
      <c r="G860" s="136">
        <v>1384090</v>
      </c>
      <c r="H860" s="127"/>
      <c r="I860" s="128">
        <v>981869225</v>
      </c>
      <c r="J860" s="127" t="s">
        <v>3321</v>
      </c>
      <c r="K860" s="127" t="s">
        <v>4300</v>
      </c>
      <c r="L860" s="127" t="s">
        <v>3321</v>
      </c>
      <c r="M860" s="131" t="s">
        <v>3587</v>
      </c>
      <c r="N860" s="127" t="s">
        <v>4301</v>
      </c>
      <c r="O860" s="128">
        <v>981869225</v>
      </c>
      <c r="P860" s="132" t="s">
        <v>5</v>
      </c>
      <c r="Q860" s="133" t="s">
        <v>82</v>
      </c>
      <c r="R860" s="133" t="s">
        <v>82</v>
      </c>
      <c r="S860" s="126">
        <v>1</v>
      </c>
    </row>
    <row r="861" spans="1:19" ht="29.25" customHeight="1">
      <c r="A861" s="118">
        <v>860</v>
      </c>
      <c r="B861" s="119" t="s">
        <v>4302</v>
      </c>
      <c r="C861" s="119"/>
      <c r="D861" s="119"/>
      <c r="E861" s="120">
        <f>2012-1932</f>
        <v>80</v>
      </c>
      <c r="F861" s="121">
        <v>11875</v>
      </c>
      <c r="G861" s="122">
        <v>2096003</v>
      </c>
      <c r="H861" s="119"/>
      <c r="I861" s="120" t="s">
        <v>4303</v>
      </c>
      <c r="J861" s="119" t="s">
        <v>4304</v>
      </c>
      <c r="K861" s="119"/>
      <c r="L861" s="119" t="s">
        <v>4305</v>
      </c>
      <c r="M861" s="131" t="s">
        <v>3587</v>
      </c>
      <c r="N861" s="119" t="s">
        <v>4306</v>
      </c>
      <c r="O861" s="120" t="s">
        <v>4307</v>
      </c>
      <c r="P861" s="124" t="s">
        <v>6</v>
      </c>
      <c r="Q861" s="125"/>
      <c r="R861" s="125"/>
      <c r="S861" s="173"/>
    </row>
    <row r="862" spans="1:19" ht="29.25" customHeight="1">
      <c r="A862" s="118">
        <v>861</v>
      </c>
      <c r="B862" s="119" t="s">
        <v>4308</v>
      </c>
      <c r="C862" s="119"/>
      <c r="D862" s="119" t="s">
        <v>4309</v>
      </c>
      <c r="E862" s="120">
        <f>2012-1930</f>
        <v>82</v>
      </c>
      <c r="F862" s="121">
        <v>11257</v>
      </c>
      <c r="G862" s="122">
        <v>125660</v>
      </c>
      <c r="H862" s="119"/>
      <c r="I862" s="120">
        <v>985471750</v>
      </c>
      <c r="J862" s="119" t="s">
        <v>4310</v>
      </c>
      <c r="K862" s="119" t="s">
        <v>4311</v>
      </c>
      <c r="L862" s="119" t="s">
        <v>4312</v>
      </c>
      <c r="M862" s="131" t="s">
        <v>3587</v>
      </c>
      <c r="N862" s="119" t="s">
        <v>4313</v>
      </c>
      <c r="O862" s="120">
        <v>21641247</v>
      </c>
      <c r="P862" s="124" t="s">
        <v>6</v>
      </c>
      <c r="Q862" s="125"/>
      <c r="R862" s="125"/>
      <c r="S862" s="173"/>
    </row>
    <row r="863" spans="1:19" ht="29.25" customHeight="1">
      <c r="A863" s="118">
        <v>862</v>
      </c>
      <c r="B863" s="119" t="s">
        <v>4314</v>
      </c>
      <c r="C863" s="119"/>
      <c r="D863" s="119"/>
      <c r="E863" s="120">
        <f>2012-1941</f>
        <v>71</v>
      </c>
      <c r="F863" s="121">
        <v>15183</v>
      </c>
      <c r="G863" s="135">
        <v>268967</v>
      </c>
      <c r="H863" s="119"/>
      <c r="I863" s="120"/>
      <c r="J863" s="119" t="s">
        <v>4315</v>
      </c>
      <c r="K863" s="119" t="s">
        <v>4316</v>
      </c>
      <c r="L863" s="119" t="s">
        <v>4312</v>
      </c>
      <c r="M863" s="131" t="s">
        <v>3587</v>
      </c>
      <c r="N863" s="119" t="s">
        <v>4317</v>
      </c>
      <c r="O863" s="120" t="s">
        <v>4318</v>
      </c>
      <c r="P863" s="124" t="s">
        <v>6</v>
      </c>
      <c r="Q863" s="125"/>
      <c r="R863" s="125"/>
      <c r="S863" s="173"/>
    </row>
    <row r="864" spans="1:19" ht="29.25" customHeight="1">
      <c r="A864" s="118">
        <v>863</v>
      </c>
      <c r="B864" s="119" t="s">
        <v>4319</v>
      </c>
      <c r="C864" s="119"/>
      <c r="D864" s="119"/>
      <c r="E864" s="120">
        <f>2012-1945</f>
        <v>67</v>
      </c>
      <c r="F864" s="121">
        <v>16488</v>
      </c>
      <c r="G864" s="135">
        <v>286028</v>
      </c>
      <c r="H864" s="119"/>
      <c r="I864" s="120" t="s">
        <v>4320</v>
      </c>
      <c r="J864" s="119" t="s">
        <v>4321</v>
      </c>
      <c r="K864" s="119" t="s">
        <v>4322</v>
      </c>
      <c r="L864" s="119" t="s">
        <v>4312</v>
      </c>
      <c r="M864" s="131" t="s">
        <v>3587</v>
      </c>
      <c r="N864" s="119"/>
      <c r="O864" s="120"/>
      <c r="P864" s="124" t="s">
        <v>6</v>
      </c>
      <c r="Q864" s="125"/>
      <c r="R864" s="125"/>
      <c r="S864" s="173"/>
    </row>
    <row r="865" spans="1:19" ht="29.25" customHeight="1">
      <c r="A865" s="195">
        <v>864</v>
      </c>
      <c r="B865" s="127" t="s">
        <v>4323</v>
      </c>
      <c r="C865" s="127"/>
      <c r="D865" s="127"/>
      <c r="E865" s="128">
        <f>2012-1928</f>
        <v>84</v>
      </c>
      <c r="F865" s="129">
        <v>10320</v>
      </c>
      <c r="G865" s="130">
        <v>342774</v>
      </c>
      <c r="H865" s="127"/>
      <c r="I865" s="128" t="s">
        <v>4324</v>
      </c>
      <c r="J865" s="127" t="s">
        <v>4325</v>
      </c>
      <c r="K865" s="127" t="s">
        <v>4326</v>
      </c>
      <c r="L865" s="127" t="s">
        <v>4312</v>
      </c>
      <c r="M865" s="131" t="s">
        <v>3587</v>
      </c>
      <c r="N865" s="127" t="s">
        <v>4327</v>
      </c>
      <c r="O865" s="128" t="s">
        <v>4328</v>
      </c>
      <c r="P865" s="132" t="s">
        <v>5</v>
      </c>
      <c r="Q865" s="151" t="s">
        <v>600</v>
      </c>
      <c r="R865" s="151" t="s">
        <v>11249</v>
      </c>
      <c r="S865" s="126"/>
    </row>
    <row r="866" spans="1:19" ht="29.25" customHeight="1">
      <c r="A866" s="195">
        <v>865</v>
      </c>
      <c r="B866" s="127" t="s">
        <v>4329</v>
      </c>
      <c r="C866" s="127"/>
      <c r="D866" s="127"/>
      <c r="E866" s="128">
        <f>2012-1940</f>
        <v>72</v>
      </c>
      <c r="F866" s="129">
        <v>14854</v>
      </c>
      <c r="G866" s="136">
        <v>398953</v>
      </c>
      <c r="H866" s="127"/>
      <c r="I866" s="128">
        <v>981915460</v>
      </c>
      <c r="J866" s="127" t="s">
        <v>4330</v>
      </c>
      <c r="K866" s="127" t="s">
        <v>4331</v>
      </c>
      <c r="L866" s="127" t="s">
        <v>4312</v>
      </c>
      <c r="M866" s="131" t="s">
        <v>3587</v>
      </c>
      <c r="N866" s="127"/>
      <c r="O866" s="128"/>
      <c r="P866" s="132" t="s">
        <v>5</v>
      </c>
      <c r="Q866" s="133" t="s">
        <v>82</v>
      </c>
      <c r="R866" s="133" t="s">
        <v>607</v>
      </c>
      <c r="S866" s="126"/>
    </row>
    <row r="867" spans="1:19" ht="29.25" customHeight="1">
      <c r="A867" s="118">
        <v>866</v>
      </c>
      <c r="B867" s="119" t="s">
        <v>4332</v>
      </c>
      <c r="C867" s="119"/>
      <c r="D867" s="119"/>
      <c r="E867" s="120">
        <f>2012-1938</f>
        <v>74</v>
      </c>
      <c r="F867" s="121">
        <v>13962</v>
      </c>
      <c r="G867" s="122">
        <v>412698</v>
      </c>
      <c r="H867" s="119"/>
      <c r="I867" s="120" t="s">
        <v>4333</v>
      </c>
      <c r="J867" s="119" t="s">
        <v>4334</v>
      </c>
      <c r="K867" s="119" t="s">
        <v>4335</v>
      </c>
      <c r="L867" s="119" t="s">
        <v>4312</v>
      </c>
      <c r="M867" s="131" t="s">
        <v>3587</v>
      </c>
      <c r="N867" s="119"/>
      <c r="O867" s="120"/>
      <c r="P867" s="124" t="s">
        <v>6</v>
      </c>
      <c r="Q867" s="125"/>
      <c r="R867" s="125"/>
      <c r="S867" s="173"/>
    </row>
    <row r="868" spans="1:19" ht="29.25" customHeight="1">
      <c r="A868" s="195">
        <v>867</v>
      </c>
      <c r="B868" s="127" t="s">
        <v>4336</v>
      </c>
      <c r="C868" s="127"/>
      <c r="D868" s="127" t="s">
        <v>639</v>
      </c>
      <c r="E868" s="128">
        <f>2012-1935</f>
        <v>77</v>
      </c>
      <c r="F868" s="129">
        <v>13059</v>
      </c>
      <c r="G868" s="136">
        <v>455851</v>
      </c>
      <c r="H868" s="127"/>
      <c r="I868" s="128">
        <v>982717428</v>
      </c>
      <c r="J868" s="127" t="s">
        <v>4312</v>
      </c>
      <c r="K868" s="127" t="s">
        <v>4337</v>
      </c>
      <c r="L868" s="127" t="s">
        <v>4312</v>
      </c>
      <c r="M868" s="131" t="s">
        <v>3587</v>
      </c>
      <c r="N868" s="127" t="s">
        <v>4338</v>
      </c>
      <c r="O868" s="128">
        <v>961913210</v>
      </c>
      <c r="P868" s="132" t="s">
        <v>5</v>
      </c>
      <c r="Q868" s="133" t="s">
        <v>82</v>
      </c>
      <c r="R868" s="133" t="s">
        <v>607</v>
      </c>
      <c r="S868" s="126"/>
    </row>
    <row r="869" spans="1:19" ht="29.25" customHeight="1">
      <c r="A869" s="118">
        <v>868</v>
      </c>
      <c r="B869" s="119" t="s">
        <v>4339</v>
      </c>
      <c r="C869" s="119"/>
      <c r="D869" s="119"/>
      <c r="E869" s="120">
        <f>2012-1933</f>
        <v>79</v>
      </c>
      <c r="F869" s="121">
        <v>12220</v>
      </c>
      <c r="G869" s="122">
        <v>563858</v>
      </c>
      <c r="H869" s="119"/>
      <c r="I869" s="120">
        <v>983112471</v>
      </c>
      <c r="J869" s="119" t="s">
        <v>4340</v>
      </c>
      <c r="K869" s="119" t="s">
        <v>4341</v>
      </c>
      <c r="L869" s="119" t="s">
        <v>4312</v>
      </c>
      <c r="M869" s="131" t="s">
        <v>3587</v>
      </c>
      <c r="N869" s="119" t="s">
        <v>4342</v>
      </c>
      <c r="O869" s="120">
        <v>21654402</v>
      </c>
      <c r="P869" s="124" t="s">
        <v>6</v>
      </c>
      <c r="Q869" s="125"/>
      <c r="R869" s="125"/>
      <c r="S869" s="173"/>
    </row>
    <row r="870" spans="1:19" ht="29.25" customHeight="1">
      <c r="A870" s="118">
        <v>869</v>
      </c>
      <c r="B870" s="119" t="s">
        <v>4343</v>
      </c>
      <c r="C870" s="417"/>
      <c r="D870" s="119"/>
      <c r="E870" s="120">
        <f>2012-1929</f>
        <v>83</v>
      </c>
      <c r="F870" s="121">
        <v>10661</v>
      </c>
      <c r="G870" s="122">
        <v>563859</v>
      </c>
      <c r="H870" s="119"/>
      <c r="I870" s="120"/>
      <c r="J870" s="119" t="s">
        <v>4315</v>
      </c>
      <c r="K870" s="119" t="s">
        <v>4344</v>
      </c>
      <c r="L870" s="119" t="s">
        <v>4312</v>
      </c>
      <c r="M870" s="131" t="s">
        <v>3587</v>
      </c>
      <c r="N870" s="119" t="s">
        <v>4345</v>
      </c>
      <c r="O870" s="120">
        <v>649809</v>
      </c>
      <c r="P870" s="124" t="s">
        <v>6</v>
      </c>
      <c r="Q870" s="125"/>
      <c r="R870" s="125"/>
      <c r="S870" s="173"/>
    </row>
    <row r="871" spans="1:19" ht="29.25" customHeight="1">
      <c r="A871" s="118">
        <v>870</v>
      </c>
      <c r="B871" s="119" t="s">
        <v>4346</v>
      </c>
      <c r="C871" s="119"/>
      <c r="D871" s="119"/>
      <c r="E871" s="120">
        <f>2012-1944</f>
        <v>68</v>
      </c>
      <c r="F871" s="121">
        <v>16289</v>
      </c>
      <c r="G871" s="122">
        <v>642815</v>
      </c>
      <c r="H871" s="119"/>
      <c r="I871" s="120"/>
      <c r="J871" s="119" t="s">
        <v>4347</v>
      </c>
      <c r="K871" s="119" t="s">
        <v>4348</v>
      </c>
      <c r="L871" s="119" t="s">
        <v>4312</v>
      </c>
      <c r="M871" s="131" t="s">
        <v>3587</v>
      </c>
      <c r="N871" s="119" t="s">
        <v>4349</v>
      </c>
      <c r="O871" s="120">
        <v>982983792</v>
      </c>
      <c r="P871" s="124" t="s">
        <v>6</v>
      </c>
      <c r="Q871" s="125"/>
      <c r="R871" s="125"/>
      <c r="S871" s="173"/>
    </row>
    <row r="872" spans="1:19" ht="29.25" customHeight="1">
      <c r="A872" s="118">
        <v>871</v>
      </c>
      <c r="B872" s="119" t="s">
        <v>4350</v>
      </c>
      <c r="C872" s="119"/>
      <c r="D872" s="119"/>
      <c r="E872" s="120">
        <f>2012-1946</f>
        <v>66</v>
      </c>
      <c r="F872" s="121">
        <v>16951</v>
      </c>
      <c r="G872" s="122">
        <v>681184</v>
      </c>
      <c r="H872" s="119"/>
      <c r="I872" s="120" t="s">
        <v>4351</v>
      </c>
      <c r="J872" s="119" t="s">
        <v>4352</v>
      </c>
      <c r="K872" s="119" t="s">
        <v>4353</v>
      </c>
      <c r="L872" s="119" t="s">
        <v>4312</v>
      </c>
      <c r="M872" s="131" t="s">
        <v>3587</v>
      </c>
      <c r="N872" s="119"/>
      <c r="O872" s="120"/>
      <c r="P872" s="124" t="s">
        <v>6</v>
      </c>
      <c r="Q872" s="125"/>
      <c r="R872" s="125"/>
      <c r="S872" s="173"/>
    </row>
    <row r="873" spans="1:19" ht="29.25" customHeight="1">
      <c r="A873" s="118">
        <v>872</v>
      </c>
      <c r="B873" s="119" t="s">
        <v>4354</v>
      </c>
      <c r="C873" s="119"/>
      <c r="D873" s="119"/>
      <c r="E873" s="120">
        <f>2012-1936</f>
        <v>76</v>
      </c>
      <c r="F873" s="121">
        <v>13161</v>
      </c>
      <c r="G873" s="122">
        <v>791307</v>
      </c>
      <c r="H873" s="119"/>
      <c r="I873" s="120" t="s">
        <v>4355</v>
      </c>
      <c r="J873" s="119" t="s">
        <v>4356</v>
      </c>
      <c r="K873" s="119" t="s">
        <v>4357</v>
      </c>
      <c r="L873" s="119" t="s">
        <v>4312</v>
      </c>
      <c r="M873" s="131" t="s">
        <v>3587</v>
      </c>
      <c r="N873" s="119"/>
      <c r="O873" s="120"/>
      <c r="P873" s="124" t="s">
        <v>6</v>
      </c>
      <c r="Q873" s="125"/>
      <c r="R873" s="125"/>
      <c r="S873" s="173"/>
    </row>
    <row r="874" spans="1:19" ht="29.25" customHeight="1">
      <c r="A874" s="118">
        <v>873</v>
      </c>
      <c r="B874" s="119" t="s">
        <v>4358</v>
      </c>
      <c r="C874" s="119"/>
      <c r="D874" s="119"/>
      <c r="E874" s="120">
        <f>2012-1944</f>
        <v>68</v>
      </c>
      <c r="F874" s="121">
        <v>16129</v>
      </c>
      <c r="G874" s="122">
        <v>1100320</v>
      </c>
      <c r="H874" s="119"/>
      <c r="I874" s="120" t="s">
        <v>4359</v>
      </c>
      <c r="J874" s="119" t="s">
        <v>4360</v>
      </c>
      <c r="K874" s="119" t="s">
        <v>4361</v>
      </c>
      <c r="L874" s="119" t="s">
        <v>4312</v>
      </c>
      <c r="M874" s="131" t="s">
        <v>3587</v>
      </c>
      <c r="N874" s="119"/>
      <c r="O874" s="120"/>
      <c r="P874" s="124" t="s">
        <v>6</v>
      </c>
      <c r="Q874" s="125"/>
      <c r="R874" s="125"/>
      <c r="S874" s="173"/>
    </row>
    <row r="875" spans="1:19" ht="29.25" customHeight="1">
      <c r="A875" s="118">
        <v>874</v>
      </c>
      <c r="B875" s="119" t="s">
        <v>4362</v>
      </c>
      <c r="C875" s="119"/>
      <c r="D875" s="119" t="s">
        <v>4363</v>
      </c>
      <c r="E875" s="120">
        <f>2012-1942</f>
        <v>70</v>
      </c>
      <c r="F875" s="121">
        <v>15445</v>
      </c>
      <c r="G875" s="122">
        <v>1361817</v>
      </c>
      <c r="H875" s="119"/>
      <c r="I875" s="120">
        <v>985219808</v>
      </c>
      <c r="J875" s="119" t="s">
        <v>4364</v>
      </c>
      <c r="K875" s="119" t="s">
        <v>4365</v>
      </c>
      <c r="L875" s="119" t="s">
        <v>4312</v>
      </c>
      <c r="M875" s="131" t="s">
        <v>3587</v>
      </c>
      <c r="N875" s="119" t="s">
        <v>4366</v>
      </c>
      <c r="O875" s="120">
        <v>21647716</v>
      </c>
      <c r="P875" s="124" t="s">
        <v>6</v>
      </c>
      <c r="Q875" s="125"/>
      <c r="R875" s="125"/>
      <c r="S875" s="173"/>
    </row>
    <row r="876" spans="1:19" ht="29.25" customHeight="1">
      <c r="A876" s="118">
        <v>875</v>
      </c>
      <c r="B876" s="119" t="s">
        <v>4367</v>
      </c>
      <c r="C876" s="119"/>
      <c r="D876" s="119"/>
      <c r="E876" s="120">
        <f>2012-1945</f>
        <v>67</v>
      </c>
      <c r="F876" s="121">
        <v>16610</v>
      </c>
      <c r="G876" s="122">
        <v>1855299</v>
      </c>
      <c r="H876" s="119"/>
      <c r="I876" s="120" t="s">
        <v>4368</v>
      </c>
      <c r="J876" s="119" t="s">
        <v>4369</v>
      </c>
      <c r="K876" s="119" t="s">
        <v>4370</v>
      </c>
      <c r="L876" s="119" t="s">
        <v>4312</v>
      </c>
      <c r="M876" s="131" t="s">
        <v>3587</v>
      </c>
      <c r="N876" s="119"/>
      <c r="O876" s="120"/>
      <c r="P876" s="124" t="s">
        <v>6</v>
      </c>
      <c r="Q876" s="125"/>
      <c r="R876" s="125"/>
      <c r="S876" s="173"/>
    </row>
    <row r="877" spans="1:19" ht="29.25" customHeight="1">
      <c r="A877" s="118">
        <v>876</v>
      </c>
      <c r="B877" s="119" t="s">
        <v>4371</v>
      </c>
      <c r="C877" s="119"/>
      <c r="D877" s="119"/>
      <c r="E877" s="120">
        <f>2012-1945</f>
        <v>67</v>
      </c>
      <c r="F877" s="121">
        <v>16781</v>
      </c>
      <c r="G877" s="135">
        <v>1899401</v>
      </c>
      <c r="H877" s="119"/>
      <c r="I877" s="120"/>
      <c r="J877" s="119" t="s">
        <v>4315</v>
      </c>
      <c r="K877" s="119" t="s">
        <v>4316</v>
      </c>
      <c r="L877" s="119" t="s">
        <v>4312</v>
      </c>
      <c r="M877" s="131" t="s">
        <v>3587</v>
      </c>
      <c r="N877" s="119"/>
      <c r="O877" s="120"/>
      <c r="P877" s="124" t="s">
        <v>6</v>
      </c>
      <c r="Q877" s="125"/>
      <c r="R877" s="125"/>
      <c r="S877" s="173"/>
    </row>
    <row r="878" spans="1:19" ht="29.25" customHeight="1">
      <c r="A878" s="118">
        <v>877</v>
      </c>
      <c r="B878" s="119" t="s">
        <v>4372</v>
      </c>
      <c r="C878" s="119"/>
      <c r="D878" s="119"/>
      <c r="E878" s="120">
        <f>2012-1939</f>
        <v>73</v>
      </c>
      <c r="F878" s="121">
        <v>14369</v>
      </c>
      <c r="G878" s="122">
        <v>1923325</v>
      </c>
      <c r="H878" s="119"/>
      <c r="I878" s="120" t="s">
        <v>4373</v>
      </c>
      <c r="J878" s="119" t="s">
        <v>4374</v>
      </c>
      <c r="K878" s="119" t="s">
        <v>4375</v>
      </c>
      <c r="L878" s="119" t="s">
        <v>4312</v>
      </c>
      <c r="M878" s="131" t="s">
        <v>3587</v>
      </c>
      <c r="N878" s="119" t="s">
        <v>4376</v>
      </c>
      <c r="O878" s="120" t="s">
        <v>4373</v>
      </c>
      <c r="P878" s="124" t="s">
        <v>6</v>
      </c>
      <c r="Q878" s="125"/>
      <c r="R878" s="125"/>
      <c r="S878" s="173"/>
    </row>
    <row r="879" spans="1:19" s="39" customFormat="1" ht="29.25" customHeight="1">
      <c r="A879" s="118">
        <v>878</v>
      </c>
      <c r="B879" s="119" t="s">
        <v>4377</v>
      </c>
      <c r="C879" s="119"/>
      <c r="D879" s="119" t="s">
        <v>70</v>
      </c>
      <c r="E879" s="120">
        <f>2012-1943</f>
        <v>69</v>
      </c>
      <c r="F879" s="121">
        <v>15858</v>
      </c>
      <c r="G879" s="122">
        <v>2359397</v>
      </c>
      <c r="H879" s="119"/>
      <c r="I879" s="120">
        <v>983642418</v>
      </c>
      <c r="J879" s="119" t="s">
        <v>4378</v>
      </c>
      <c r="K879" s="119" t="s">
        <v>4311</v>
      </c>
      <c r="L879" s="119" t="s">
        <v>4312</v>
      </c>
      <c r="M879" s="131" t="s">
        <v>3587</v>
      </c>
      <c r="N879" s="119"/>
      <c r="O879" s="120"/>
      <c r="P879" s="124" t="s">
        <v>6</v>
      </c>
      <c r="Q879" s="125"/>
      <c r="R879" s="125"/>
      <c r="S879" s="173"/>
    </row>
    <row r="880" spans="1:19" ht="29.25" customHeight="1">
      <c r="A880" s="118">
        <v>879</v>
      </c>
      <c r="B880" s="119" t="s">
        <v>4379</v>
      </c>
      <c r="C880" s="119"/>
      <c r="D880" s="119"/>
      <c r="E880" s="120">
        <f>2012-1943</f>
        <v>69</v>
      </c>
      <c r="F880" s="121">
        <v>16014</v>
      </c>
      <c r="G880" s="122">
        <v>2505872</v>
      </c>
      <c r="H880" s="119"/>
      <c r="I880" s="120"/>
      <c r="J880" s="119" t="s">
        <v>4380</v>
      </c>
      <c r="K880" s="119" t="s">
        <v>4370</v>
      </c>
      <c r="L880" s="119" t="s">
        <v>4312</v>
      </c>
      <c r="M880" s="131" t="s">
        <v>3587</v>
      </c>
      <c r="N880" s="119" t="s">
        <v>4381</v>
      </c>
      <c r="O880" s="120" t="s">
        <v>4382</v>
      </c>
      <c r="P880" s="124" t="s">
        <v>6</v>
      </c>
      <c r="Q880" s="125"/>
      <c r="R880" s="125"/>
      <c r="S880" s="173"/>
    </row>
    <row r="881" spans="1:19" ht="29.25" customHeight="1">
      <c r="A881" s="195">
        <v>880</v>
      </c>
      <c r="B881" s="127" t="s">
        <v>4383</v>
      </c>
      <c r="C881" s="127"/>
      <c r="D881" s="127"/>
      <c r="E881" s="128">
        <f>2012-1938</f>
        <v>74</v>
      </c>
      <c r="F881" s="129">
        <v>13974</v>
      </c>
      <c r="G881" s="136">
        <v>2524416</v>
      </c>
      <c r="H881" s="127"/>
      <c r="I881" s="128" t="s">
        <v>4384</v>
      </c>
      <c r="J881" s="127" t="s">
        <v>4312</v>
      </c>
      <c r="K881" s="127" t="s">
        <v>4385</v>
      </c>
      <c r="L881" s="127" t="s">
        <v>4312</v>
      </c>
      <c r="M881" s="131" t="s">
        <v>3587</v>
      </c>
      <c r="N881" s="127" t="s">
        <v>4386</v>
      </c>
      <c r="O881" s="128" t="s">
        <v>4384</v>
      </c>
      <c r="P881" s="132" t="s">
        <v>5</v>
      </c>
      <c r="Q881" s="133" t="s">
        <v>600</v>
      </c>
      <c r="R881" s="133" t="s">
        <v>390</v>
      </c>
      <c r="S881" s="126"/>
    </row>
    <row r="882" spans="1:19" ht="29.25" customHeight="1">
      <c r="A882" s="118">
        <v>881</v>
      </c>
      <c r="B882" s="119" t="s">
        <v>4387</v>
      </c>
      <c r="C882" s="119"/>
      <c r="D882" s="119"/>
      <c r="E882" s="120">
        <f>2012-1942</f>
        <v>70</v>
      </c>
      <c r="F882" s="121">
        <v>15515</v>
      </c>
      <c r="G882" s="122">
        <v>2687112</v>
      </c>
      <c r="H882" s="119"/>
      <c r="I882" s="120" t="s">
        <v>4388</v>
      </c>
      <c r="J882" s="119" t="s">
        <v>4389</v>
      </c>
      <c r="K882" s="119" t="s">
        <v>4390</v>
      </c>
      <c r="L882" s="119" t="s">
        <v>4312</v>
      </c>
      <c r="M882" s="131" t="s">
        <v>3587</v>
      </c>
      <c r="N882" s="119" t="s">
        <v>4391</v>
      </c>
      <c r="O882" s="120" t="s">
        <v>4392</v>
      </c>
      <c r="P882" s="124" t="s">
        <v>6</v>
      </c>
      <c r="Q882" s="125"/>
      <c r="R882" s="125"/>
      <c r="S882" s="173"/>
    </row>
    <row r="883" spans="1:19" ht="29.25" customHeight="1">
      <c r="A883" s="118">
        <v>882</v>
      </c>
      <c r="B883" s="119" t="s">
        <v>4393</v>
      </c>
      <c r="C883" s="119"/>
      <c r="D883" s="119"/>
      <c r="E883" s="120">
        <f>2012-1934</f>
        <v>78</v>
      </c>
      <c r="F883" s="121">
        <v>12492</v>
      </c>
      <c r="G883" s="135">
        <v>5989803</v>
      </c>
      <c r="H883" s="119"/>
      <c r="I883" s="120" t="s">
        <v>4394</v>
      </c>
      <c r="J883" s="119" t="s">
        <v>4395</v>
      </c>
      <c r="K883" s="119" t="s">
        <v>4396</v>
      </c>
      <c r="L883" s="119" t="s">
        <v>4312</v>
      </c>
      <c r="M883" s="131" t="s">
        <v>3587</v>
      </c>
      <c r="N883" s="119"/>
      <c r="O883" s="120"/>
      <c r="P883" s="124" t="s">
        <v>6</v>
      </c>
      <c r="Q883" s="125"/>
      <c r="R883" s="125"/>
      <c r="S883" s="173"/>
    </row>
    <row r="884" spans="1:19" s="38" customFormat="1" ht="29.25" customHeight="1">
      <c r="A884" s="118">
        <v>883</v>
      </c>
      <c r="B884" s="119" t="s">
        <v>4397</v>
      </c>
      <c r="C884" s="119"/>
      <c r="D884" s="119"/>
      <c r="E884" s="120">
        <f>2012-1922</f>
        <v>90</v>
      </c>
      <c r="F884" s="121">
        <v>8300</v>
      </c>
      <c r="G884" s="122">
        <v>209332</v>
      </c>
      <c r="H884" s="119"/>
      <c r="I884" s="120"/>
      <c r="J884" s="119" t="s">
        <v>4398</v>
      </c>
      <c r="K884" s="119" t="s">
        <v>4399</v>
      </c>
      <c r="L884" s="119" t="s">
        <v>4315</v>
      </c>
      <c r="M884" s="131" t="s">
        <v>3587</v>
      </c>
      <c r="N884" s="119"/>
      <c r="O884" s="120"/>
      <c r="P884" s="124" t="s">
        <v>6</v>
      </c>
      <c r="Q884" s="125"/>
      <c r="R884" s="125"/>
      <c r="S884" s="173"/>
    </row>
    <row r="885" spans="1:19" ht="29.25" customHeight="1">
      <c r="A885" s="118">
        <v>884</v>
      </c>
      <c r="B885" s="119" t="s">
        <v>4400</v>
      </c>
      <c r="C885" s="119"/>
      <c r="D885" s="119"/>
      <c r="E885" s="120">
        <f>2012-1945</f>
        <v>67</v>
      </c>
      <c r="F885" s="121">
        <v>16601</v>
      </c>
      <c r="G885" s="135">
        <v>1841422</v>
      </c>
      <c r="H885" s="119"/>
      <c r="I885" s="120" t="s">
        <v>4401</v>
      </c>
      <c r="J885" s="119" t="s">
        <v>4402</v>
      </c>
      <c r="K885" s="119" t="s">
        <v>4403</v>
      </c>
      <c r="L885" s="119" t="s">
        <v>4404</v>
      </c>
      <c r="M885" s="131" t="s">
        <v>3587</v>
      </c>
      <c r="N885" s="119" t="s">
        <v>4405</v>
      </c>
      <c r="O885" s="120" t="s">
        <v>4406</v>
      </c>
      <c r="P885" s="124" t="s">
        <v>6</v>
      </c>
      <c r="Q885" s="125"/>
      <c r="R885" s="125"/>
      <c r="S885" s="173"/>
    </row>
    <row r="886" spans="1:19" ht="29.25" customHeight="1">
      <c r="A886" s="195">
        <v>885</v>
      </c>
      <c r="B886" s="127" t="s">
        <v>4407</v>
      </c>
      <c r="C886" s="127"/>
      <c r="D886" s="127" t="s">
        <v>75</v>
      </c>
      <c r="E886" s="128">
        <f>2012-1945</f>
        <v>67</v>
      </c>
      <c r="F886" s="129">
        <v>16584</v>
      </c>
      <c r="G886" s="136">
        <v>718617</v>
      </c>
      <c r="H886" s="127"/>
      <c r="I886" s="128" t="s">
        <v>4408</v>
      </c>
      <c r="J886" s="127" t="s">
        <v>4409</v>
      </c>
      <c r="K886" s="127" t="s">
        <v>4410</v>
      </c>
      <c r="L886" s="127" t="s">
        <v>4411</v>
      </c>
      <c r="M886" s="131" t="s">
        <v>3587</v>
      </c>
      <c r="N886" s="127" t="s">
        <v>4412</v>
      </c>
      <c r="O886" s="128" t="s">
        <v>4413</v>
      </c>
      <c r="P886" s="132" t="s">
        <v>5</v>
      </c>
      <c r="Q886" s="133" t="s">
        <v>601</v>
      </c>
      <c r="R886" s="133" t="s">
        <v>11250</v>
      </c>
      <c r="S886" s="126"/>
    </row>
    <row r="887" spans="1:19" ht="29.25" customHeight="1">
      <c r="A887" s="118">
        <v>886</v>
      </c>
      <c r="B887" s="119" t="s">
        <v>4414</v>
      </c>
      <c r="C887" s="119"/>
      <c r="D887" s="119"/>
      <c r="E887" s="120">
        <f>2012-1940</f>
        <v>72</v>
      </c>
      <c r="F887" s="121">
        <v>14668</v>
      </c>
      <c r="G887" s="120">
        <v>3397869</v>
      </c>
      <c r="H887" s="119"/>
      <c r="I887" s="120" t="s">
        <v>4415</v>
      </c>
      <c r="J887" s="119" t="s">
        <v>4416</v>
      </c>
      <c r="K887" s="119" t="s">
        <v>4417</v>
      </c>
      <c r="L887" s="119" t="s">
        <v>4411</v>
      </c>
      <c r="M887" s="131" t="s">
        <v>3587</v>
      </c>
      <c r="N887" s="119"/>
      <c r="O887" s="120"/>
      <c r="P887" s="124" t="s">
        <v>6</v>
      </c>
      <c r="Q887" s="125"/>
      <c r="R887" s="125"/>
      <c r="S887" s="173"/>
    </row>
    <row r="888" spans="1:19" ht="29.25" customHeight="1">
      <c r="A888" s="118">
        <v>887</v>
      </c>
      <c r="B888" s="119" t="s">
        <v>4418</v>
      </c>
      <c r="C888" s="119"/>
      <c r="D888" s="119"/>
      <c r="E888" s="120">
        <f>2012-1943</f>
        <v>69</v>
      </c>
      <c r="F888" s="121">
        <v>15965</v>
      </c>
      <c r="G888" s="122">
        <v>341089</v>
      </c>
      <c r="H888" s="119"/>
      <c r="I888" s="120" t="s">
        <v>4419</v>
      </c>
      <c r="J888" s="119" t="s">
        <v>4420</v>
      </c>
      <c r="K888" s="119" t="s">
        <v>4421</v>
      </c>
      <c r="L888" s="119" t="s">
        <v>4422</v>
      </c>
      <c r="M888" s="131" t="s">
        <v>3587</v>
      </c>
      <c r="N888" s="119"/>
      <c r="O888" s="120"/>
      <c r="P888" s="124" t="s">
        <v>6</v>
      </c>
      <c r="Q888" s="125"/>
      <c r="R888" s="125"/>
      <c r="S888" s="173"/>
    </row>
    <row r="889" spans="1:19" ht="29.25" customHeight="1">
      <c r="A889" s="118">
        <v>888</v>
      </c>
      <c r="B889" s="119" t="s">
        <v>4423</v>
      </c>
      <c r="C889" s="119"/>
      <c r="D889" s="119"/>
      <c r="E889" s="120">
        <f>2012-1924</f>
        <v>88</v>
      </c>
      <c r="F889" s="121">
        <v>8845</v>
      </c>
      <c r="G889" s="122">
        <v>163154</v>
      </c>
      <c r="H889" s="119"/>
      <c r="I889" s="120"/>
      <c r="J889" s="119" t="s">
        <v>4424</v>
      </c>
      <c r="K889" s="119" t="s">
        <v>4425</v>
      </c>
      <c r="L889" s="119" t="s">
        <v>4426</v>
      </c>
      <c r="M889" s="131" t="s">
        <v>3587</v>
      </c>
      <c r="N889" s="119" t="s">
        <v>4427</v>
      </c>
      <c r="O889" s="120" t="s">
        <v>4428</v>
      </c>
      <c r="P889" s="124" t="s">
        <v>6</v>
      </c>
      <c r="Q889" s="125"/>
      <c r="R889" s="125"/>
      <c r="S889" s="173"/>
    </row>
    <row r="890" spans="1:19" ht="29.25" customHeight="1">
      <c r="A890" s="118">
        <v>889</v>
      </c>
      <c r="B890" s="119" t="s">
        <v>4429</v>
      </c>
      <c r="C890" s="137"/>
      <c r="D890" s="119"/>
      <c r="E890" s="120">
        <f>2012-1932</f>
        <v>80</v>
      </c>
      <c r="F890" s="121">
        <v>11923</v>
      </c>
      <c r="G890" s="122">
        <v>220968</v>
      </c>
      <c r="H890" s="137">
        <v>2220968</v>
      </c>
      <c r="I890" s="120" t="s">
        <v>4430</v>
      </c>
      <c r="J890" s="119" t="s">
        <v>4431</v>
      </c>
      <c r="K890" s="119" t="s">
        <v>4432</v>
      </c>
      <c r="L890" s="119" t="s">
        <v>4426</v>
      </c>
      <c r="M890" s="131" t="s">
        <v>3587</v>
      </c>
      <c r="N890" s="119" t="s">
        <v>4433</v>
      </c>
      <c r="O890" s="120" t="s">
        <v>4430</v>
      </c>
      <c r="P890" s="124" t="s">
        <v>6</v>
      </c>
      <c r="Q890" s="125"/>
      <c r="R890" s="125"/>
      <c r="S890" s="173"/>
    </row>
    <row r="891" spans="1:19" ht="29.25" customHeight="1">
      <c r="A891" s="118">
        <v>890</v>
      </c>
      <c r="B891" s="119" t="s">
        <v>4434</v>
      </c>
      <c r="C891" s="119"/>
      <c r="D891" s="119" t="s">
        <v>2506</v>
      </c>
      <c r="E891" s="139">
        <f>2012-1946</f>
        <v>66</v>
      </c>
      <c r="F891" s="121">
        <v>16953</v>
      </c>
      <c r="G891" s="135">
        <v>365973</v>
      </c>
      <c r="H891" s="119"/>
      <c r="I891" s="120">
        <v>981274159</v>
      </c>
      <c r="J891" s="119" t="s">
        <v>4435</v>
      </c>
      <c r="K891" s="119" t="s">
        <v>4436</v>
      </c>
      <c r="L891" s="119" t="s">
        <v>4426</v>
      </c>
      <c r="M891" s="131" t="s">
        <v>3587</v>
      </c>
      <c r="N891" s="119" t="s">
        <v>4437</v>
      </c>
      <c r="O891" s="120">
        <v>981956447</v>
      </c>
      <c r="P891" s="124" t="s">
        <v>6</v>
      </c>
      <c r="Q891" s="125"/>
      <c r="R891" s="125"/>
      <c r="S891" s="173"/>
    </row>
    <row r="892" spans="1:19" ht="29.25" customHeight="1">
      <c r="A892" s="118">
        <v>891</v>
      </c>
      <c r="B892" s="119" t="s">
        <v>4438</v>
      </c>
      <c r="C892" s="119"/>
      <c r="D892" s="119"/>
      <c r="E892" s="120">
        <f>2012-1946</f>
        <v>66</v>
      </c>
      <c r="F892" s="121">
        <v>16821</v>
      </c>
      <c r="G892" s="122">
        <v>394555</v>
      </c>
      <c r="H892" s="119"/>
      <c r="I892" s="120"/>
      <c r="J892" s="119" t="s">
        <v>4439</v>
      </c>
      <c r="K892" s="119"/>
      <c r="L892" s="119" t="s">
        <v>4426</v>
      </c>
      <c r="M892" s="131" t="s">
        <v>3587</v>
      </c>
      <c r="N892" s="119"/>
      <c r="O892" s="120"/>
      <c r="P892" s="124" t="s">
        <v>6</v>
      </c>
      <c r="Q892" s="125"/>
      <c r="R892" s="125"/>
      <c r="S892" s="173"/>
    </row>
    <row r="893" spans="1:19" ht="29.25" customHeight="1">
      <c r="A893" s="118">
        <v>892</v>
      </c>
      <c r="B893" s="119" t="s">
        <v>4440</v>
      </c>
      <c r="C893" s="119"/>
      <c r="D893" s="119" t="s">
        <v>4441</v>
      </c>
      <c r="E893" s="139">
        <f>2012-1939</f>
        <v>73</v>
      </c>
      <c r="F893" s="121">
        <v>14505</v>
      </c>
      <c r="G893" s="135">
        <v>592129</v>
      </c>
      <c r="H893" s="119"/>
      <c r="I893" s="120" t="s">
        <v>4442</v>
      </c>
      <c r="J893" s="119" t="s">
        <v>4443</v>
      </c>
      <c r="K893" s="119" t="s">
        <v>4444</v>
      </c>
      <c r="L893" s="119" t="s">
        <v>4426</v>
      </c>
      <c r="M893" s="131" t="s">
        <v>3587</v>
      </c>
      <c r="N893" s="119" t="s">
        <v>2035</v>
      </c>
      <c r="O893" s="120">
        <v>983451326</v>
      </c>
      <c r="P893" s="124" t="s">
        <v>6</v>
      </c>
      <c r="Q893" s="125"/>
      <c r="R893" s="125"/>
      <c r="S893" s="173"/>
    </row>
    <row r="894" spans="1:19" ht="29.25" customHeight="1">
      <c r="A894" s="195">
        <v>893</v>
      </c>
      <c r="B894" s="127" t="s">
        <v>4445</v>
      </c>
      <c r="C894" s="127"/>
      <c r="D894" s="127"/>
      <c r="E894" s="128">
        <f>2012-1942</f>
        <v>70</v>
      </c>
      <c r="F894" s="129">
        <v>15599</v>
      </c>
      <c r="G894" s="136">
        <v>606865</v>
      </c>
      <c r="H894" s="127"/>
      <c r="I894" s="128"/>
      <c r="J894" s="127" t="s">
        <v>4424</v>
      </c>
      <c r="K894" s="127" t="s">
        <v>4425</v>
      </c>
      <c r="L894" s="127" t="s">
        <v>4426</v>
      </c>
      <c r="M894" s="131" t="s">
        <v>3587</v>
      </c>
      <c r="N894" s="127" t="s">
        <v>4446</v>
      </c>
      <c r="O894" s="128" t="s">
        <v>4447</v>
      </c>
      <c r="P894" s="132" t="s">
        <v>5</v>
      </c>
      <c r="Q894" s="133" t="s">
        <v>602</v>
      </c>
      <c r="R894" s="133" t="s">
        <v>626</v>
      </c>
      <c r="S894" s="126"/>
    </row>
    <row r="895" spans="1:19" ht="29.25" customHeight="1">
      <c r="A895" s="118">
        <v>894</v>
      </c>
      <c r="B895" s="119" t="s">
        <v>4448</v>
      </c>
      <c r="C895" s="119"/>
      <c r="D895" s="119"/>
      <c r="E895" s="120">
        <f>2012-1944</f>
        <v>68</v>
      </c>
      <c r="F895" s="121">
        <v>16326</v>
      </c>
      <c r="G895" s="122">
        <v>895330</v>
      </c>
      <c r="H895" s="119"/>
      <c r="I895" s="120"/>
      <c r="J895" s="119" t="s">
        <v>4424</v>
      </c>
      <c r="K895" s="119" t="s">
        <v>4425</v>
      </c>
      <c r="L895" s="119" t="s">
        <v>4426</v>
      </c>
      <c r="M895" s="131" t="s">
        <v>3587</v>
      </c>
      <c r="N895" s="119" t="s">
        <v>4427</v>
      </c>
      <c r="O895" s="120" t="s">
        <v>4428</v>
      </c>
      <c r="P895" s="124" t="s">
        <v>6</v>
      </c>
      <c r="Q895" s="125"/>
      <c r="R895" s="125"/>
      <c r="S895" s="173"/>
    </row>
    <row r="896" spans="1:19" ht="29.25" customHeight="1">
      <c r="A896" s="118">
        <v>895</v>
      </c>
      <c r="B896" s="119" t="s">
        <v>4449</v>
      </c>
      <c r="C896" s="119"/>
      <c r="D896" s="119"/>
      <c r="E896" s="120">
        <f>2012-1940</f>
        <v>72</v>
      </c>
      <c r="F896" s="121">
        <v>14708</v>
      </c>
      <c r="G896" s="135">
        <v>1592062</v>
      </c>
      <c r="H896" s="119"/>
      <c r="I896" s="120" t="s">
        <v>4450</v>
      </c>
      <c r="J896" s="119" t="s">
        <v>4451</v>
      </c>
      <c r="K896" s="119" t="s">
        <v>4452</v>
      </c>
      <c r="L896" s="119" t="s">
        <v>4426</v>
      </c>
      <c r="M896" s="131" t="s">
        <v>3587</v>
      </c>
      <c r="N896" s="119"/>
      <c r="O896" s="120"/>
      <c r="P896" s="124" t="s">
        <v>6</v>
      </c>
      <c r="Q896" s="125"/>
      <c r="R896" s="125"/>
      <c r="S896" s="173"/>
    </row>
    <row r="897" spans="1:19" ht="29.25" customHeight="1">
      <c r="A897" s="195">
        <v>896</v>
      </c>
      <c r="B897" s="127" t="s">
        <v>4453</v>
      </c>
      <c r="C897" s="127"/>
      <c r="D897" s="127"/>
      <c r="E897" s="128">
        <f>2012-1935</f>
        <v>77</v>
      </c>
      <c r="F897" s="129">
        <v>13032</v>
      </c>
      <c r="G897" s="130">
        <v>1634470</v>
      </c>
      <c r="H897" s="127"/>
      <c r="I897" s="128"/>
      <c r="J897" s="127" t="s">
        <v>4426</v>
      </c>
      <c r="K897" s="127" t="s">
        <v>4454</v>
      </c>
      <c r="L897" s="127" t="s">
        <v>4426</v>
      </c>
      <c r="M897" s="131" t="s">
        <v>3587</v>
      </c>
      <c r="N897" s="127"/>
      <c r="O897" s="128"/>
      <c r="P897" s="132" t="s">
        <v>5</v>
      </c>
      <c r="Q897" s="133" t="s">
        <v>82</v>
      </c>
      <c r="R897" s="133" t="s">
        <v>393</v>
      </c>
      <c r="S897" s="126"/>
    </row>
    <row r="898" spans="1:19" ht="29.25" customHeight="1">
      <c r="A898" s="118">
        <v>897</v>
      </c>
      <c r="B898" s="119" t="s">
        <v>4455</v>
      </c>
      <c r="C898" s="119"/>
      <c r="D898" s="119"/>
      <c r="E898" s="120">
        <f>2012-1944</f>
        <v>68</v>
      </c>
      <c r="F898" s="121">
        <v>16198</v>
      </c>
      <c r="G898" s="135">
        <v>2116078</v>
      </c>
      <c r="H898" s="119"/>
      <c r="I898" s="120" t="s">
        <v>4456</v>
      </c>
      <c r="J898" s="119" t="s">
        <v>4457</v>
      </c>
      <c r="K898" s="119" t="s">
        <v>4458</v>
      </c>
      <c r="L898" s="119" t="s">
        <v>4426</v>
      </c>
      <c r="M898" s="131" t="s">
        <v>3587</v>
      </c>
      <c r="N898" s="119"/>
      <c r="O898" s="120"/>
      <c r="P898" s="124" t="s">
        <v>6</v>
      </c>
      <c r="Q898" s="125"/>
      <c r="R898" s="125"/>
      <c r="S898" s="173"/>
    </row>
    <row r="899" spans="1:19" ht="29.25" customHeight="1">
      <c r="A899" s="118">
        <v>898</v>
      </c>
      <c r="B899" s="119" t="s">
        <v>4459</v>
      </c>
      <c r="C899" s="119"/>
      <c r="D899" s="119" t="s">
        <v>481</v>
      </c>
      <c r="E899" s="120">
        <f>2012-1944</f>
        <v>68</v>
      </c>
      <c r="F899" s="121">
        <v>16373</v>
      </c>
      <c r="G899" s="135">
        <v>2123070</v>
      </c>
      <c r="H899" s="119"/>
      <c r="I899" s="120" t="s">
        <v>4450</v>
      </c>
      <c r="J899" s="119" t="s">
        <v>4451</v>
      </c>
      <c r="K899" s="119" t="s">
        <v>4452</v>
      </c>
      <c r="L899" s="119" t="s">
        <v>4426</v>
      </c>
      <c r="M899" s="131" t="s">
        <v>3587</v>
      </c>
      <c r="N899" s="119"/>
      <c r="O899" s="120"/>
      <c r="P899" s="124" t="s">
        <v>6</v>
      </c>
      <c r="Q899" s="125"/>
      <c r="R899" s="125"/>
      <c r="S899" s="173"/>
    </row>
    <row r="900" spans="1:19" ht="29.25" customHeight="1">
      <c r="A900" s="118">
        <v>899</v>
      </c>
      <c r="B900" s="119" t="s">
        <v>4460</v>
      </c>
      <c r="C900" s="119"/>
      <c r="D900" s="119"/>
      <c r="E900" s="120">
        <f>2012-1930</f>
        <v>82</v>
      </c>
      <c r="F900" s="121">
        <v>11069</v>
      </c>
      <c r="G900" s="122">
        <v>2299579</v>
      </c>
      <c r="H900" s="119"/>
      <c r="I900" s="120" t="s">
        <v>4461</v>
      </c>
      <c r="J900" s="119" t="s">
        <v>4462</v>
      </c>
      <c r="K900" s="119" t="s">
        <v>4463</v>
      </c>
      <c r="L900" s="119" t="s">
        <v>4426</v>
      </c>
      <c r="M900" s="131" t="s">
        <v>3587</v>
      </c>
      <c r="N900" s="119"/>
      <c r="O900" s="120"/>
      <c r="P900" s="124" t="s">
        <v>6</v>
      </c>
      <c r="Q900" s="125"/>
      <c r="R900" s="125"/>
      <c r="S900" s="173"/>
    </row>
    <row r="901" spans="1:19" ht="29.25" customHeight="1">
      <c r="A901" s="118">
        <v>900</v>
      </c>
      <c r="B901" s="119" t="s">
        <v>4464</v>
      </c>
      <c r="C901" s="119"/>
      <c r="D901" s="119"/>
      <c r="E901" s="120">
        <f>2012-1941</f>
        <v>71</v>
      </c>
      <c r="F901" s="121">
        <v>15289</v>
      </c>
      <c r="G901" s="122">
        <v>2506031</v>
      </c>
      <c r="H901" s="119"/>
      <c r="I901" s="120" t="s">
        <v>4465</v>
      </c>
      <c r="J901" s="119" t="s">
        <v>4466</v>
      </c>
      <c r="K901" s="119" t="s">
        <v>1908</v>
      </c>
      <c r="L901" s="119" t="s">
        <v>4426</v>
      </c>
      <c r="M901" s="131" t="s">
        <v>3587</v>
      </c>
      <c r="N901" s="119" t="s">
        <v>4467</v>
      </c>
      <c r="O901" s="120" t="s">
        <v>4465</v>
      </c>
      <c r="P901" s="124" t="s">
        <v>6</v>
      </c>
      <c r="Q901" s="125"/>
      <c r="R901" s="125"/>
      <c r="S901" s="173"/>
    </row>
    <row r="902" spans="1:19" ht="29.25" customHeight="1">
      <c r="A902" s="195">
        <v>901</v>
      </c>
      <c r="B902" s="127" t="s">
        <v>4468</v>
      </c>
      <c r="C902" s="127"/>
      <c r="D902" s="127"/>
      <c r="E902" s="128">
        <f>2012-1943</f>
        <v>69</v>
      </c>
      <c r="F902" s="129">
        <v>15717</v>
      </c>
      <c r="G902" s="136">
        <v>3332413</v>
      </c>
      <c r="H902" s="127"/>
      <c r="I902" s="128" t="s">
        <v>4469</v>
      </c>
      <c r="J902" s="127" t="s">
        <v>4470</v>
      </c>
      <c r="K902" s="127" t="s">
        <v>4471</v>
      </c>
      <c r="L902" s="127" t="s">
        <v>4426</v>
      </c>
      <c r="M902" s="131" t="s">
        <v>3587</v>
      </c>
      <c r="N902" s="127"/>
      <c r="O902" s="128"/>
      <c r="P902" s="132" t="s">
        <v>5</v>
      </c>
      <c r="Q902" s="133" t="s">
        <v>82</v>
      </c>
      <c r="R902" s="133" t="s">
        <v>607</v>
      </c>
      <c r="S902" s="126"/>
    </row>
    <row r="903" spans="1:19" ht="29.25" customHeight="1">
      <c r="A903" s="118">
        <v>902</v>
      </c>
      <c r="B903" s="119" t="s">
        <v>4472</v>
      </c>
      <c r="C903" s="119"/>
      <c r="D903" s="119" t="s">
        <v>4473</v>
      </c>
      <c r="E903" s="139">
        <f>2012-1941</f>
        <v>71</v>
      </c>
      <c r="F903" s="121">
        <v>15080</v>
      </c>
      <c r="G903" s="135">
        <v>3876512</v>
      </c>
      <c r="H903" s="119"/>
      <c r="I903" s="120" t="s">
        <v>4442</v>
      </c>
      <c r="J903" s="119" t="s">
        <v>4443</v>
      </c>
      <c r="K903" s="119" t="s">
        <v>4444</v>
      </c>
      <c r="L903" s="119" t="s">
        <v>4426</v>
      </c>
      <c r="M903" s="131" t="s">
        <v>3587</v>
      </c>
      <c r="N903" s="119" t="s">
        <v>2035</v>
      </c>
      <c r="O903" s="120">
        <v>983451326</v>
      </c>
      <c r="P903" s="124" t="s">
        <v>6</v>
      </c>
      <c r="Q903" s="125"/>
      <c r="R903" s="125"/>
      <c r="S903" s="173"/>
    </row>
    <row r="904" spans="1:19" ht="29.25" customHeight="1">
      <c r="A904" s="195">
        <v>903</v>
      </c>
      <c r="B904" s="127" t="s">
        <v>4474</v>
      </c>
      <c r="C904" s="127"/>
      <c r="D904" s="127" t="s">
        <v>4475</v>
      </c>
      <c r="E904" s="128">
        <f>2012-1937</f>
        <v>75</v>
      </c>
      <c r="F904" s="129">
        <v>13837</v>
      </c>
      <c r="G904" s="136">
        <v>6688546</v>
      </c>
      <c r="H904" s="127"/>
      <c r="I904" s="128"/>
      <c r="J904" s="127" t="s">
        <v>589</v>
      </c>
      <c r="K904" s="127" t="s">
        <v>4476</v>
      </c>
      <c r="L904" s="127" t="s">
        <v>4426</v>
      </c>
      <c r="M904" s="131" t="s">
        <v>3587</v>
      </c>
      <c r="N904" s="127" t="s">
        <v>4477</v>
      </c>
      <c r="O904" s="128" t="s">
        <v>4478</v>
      </c>
      <c r="P904" s="132" t="s">
        <v>5</v>
      </c>
      <c r="Q904" s="133" t="s">
        <v>602</v>
      </c>
      <c r="R904" s="133" t="s">
        <v>11251</v>
      </c>
      <c r="S904" s="126"/>
    </row>
    <row r="905" spans="1:19" ht="29.25" customHeight="1">
      <c r="A905" s="118">
        <v>904</v>
      </c>
      <c r="B905" s="119" t="s">
        <v>4479</v>
      </c>
      <c r="C905" s="119"/>
      <c r="D905" s="119"/>
      <c r="E905" s="120">
        <f>2012-1936</f>
        <v>76</v>
      </c>
      <c r="F905" s="121">
        <v>13484</v>
      </c>
      <c r="G905" s="122">
        <v>1954632</v>
      </c>
      <c r="H905" s="119"/>
      <c r="I905" s="120" t="s">
        <v>4480</v>
      </c>
      <c r="J905" s="119" t="s">
        <v>4481</v>
      </c>
      <c r="K905" s="119" t="s">
        <v>4482</v>
      </c>
      <c r="L905" s="119" t="s">
        <v>4483</v>
      </c>
      <c r="M905" s="131" t="s">
        <v>3587</v>
      </c>
      <c r="N905" s="119" t="s">
        <v>4484</v>
      </c>
      <c r="O905" s="120" t="s">
        <v>4480</v>
      </c>
      <c r="P905" s="124" t="s">
        <v>6</v>
      </c>
      <c r="Q905" s="125"/>
      <c r="R905" s="125"/>
      <c r="S905" s="173"/>
    </row>
    <row r="906" spans="1:19" ht="29.25" customHeight="1">
      <c r="A906" s="118">
        <v>905</v>
      </c>
      <c r="B906" s="119" t="s">
        <v>4485</v>
      </c>
      <c r="C906" s="119"/>
      <c r="D906" s="119"/>
      <c r="E906" s="120">
        <f>2012-1938</f>
        <v>74</v>
      </c>
      <c r="F906" s="121">
        <v>14105</v>
      </c>
      <c r="G906" s="122">
        <v>2172778</v>
      </c>
      <c r="H906" s="119"/>
      <c r="I906" s="120" t="s">
        <v>4480</v>
      </c>
      <c r="J906" s="119" t="s">
        <v>4481</v>
      </c>
      <c r="K906" s="119" t="s">
        <v>4482</v>
      </c>
      <c r="L906" s="119" t="s">
        <v>4483</v>
      </c>
      <c r="M906" s="131" t="s">
        <v>3587</v>
      </c>
      <c r="N906" s="119" t="s">
        <v>4484</v>
      </c>
      <c r="O906" s="120" t="s">
        <v>4480</v>
      </c>
      <c r="P906" s="124" t="s">
        <v>6</v>
      </c>
      <c r="Q906" s="125"/>
      <c r="R906" s="125"/>
      <c r="S906" s="173"/>
    </row>
    <row r="907" spans="1:19" ht="29.25" customHeight="1">
      <c r="A907" s="118">
        <v>906</v>
      </c>
      <c r="B907" s="119" t="s">
        <v>4486</v>
      </c>
      <c r="C907" s="119"/>
      <c r="D907" s="119" t="s">
        <v>71</v>
      </c>
      <c r="E907" s="120">
        <f>2012-1927</f>
        <v>85</v>
      </c>
      <c r="F907" s="121">
        <v>10030</v>
      </c>
      <c r="G907" s="122">
        <v>288476</v>
      </c>
      <c r="H907" s="119"/>
      <c r="I907" s="120">
        <v>653223</v>
      </c>
      <c r="J907" s="119" t="s">
        <v>4487</v>
      </c>
      <c r="K907" s="119" t="s">
        <v>4488</v>
      </c>
      <c r="L907" s="119" t="s">
        <v>4489</v>
      </c>
      <c r="M907" s="131" t="s">
        <v>3587</v>
      </c>
      <c r="N907" s="119" t="s">
        <v>4490</v>
      </c>
      <c r="O907" s="120" t="s">
        <v>4491</v>
      </c>
      <c r="P907" s="124" t="s">
        <v>6</v>
      </c>
      <c r="Q907" s="125"/>
      <c r="R907" s="125"/>
      <c r="S907" s="173"/>
    </row>
    <row r="908" spans="1:19" ht="29.25" customHeight="1">
      <c r="A908" s="118">
        <v>907</v>
      </c>
      <c r="B908" s="119" t="s">
        <v>4492</v>
      </c>
      <c r="C908" s="119"/>
      <c r="D908" s="119" t="s">
        <v>4493</v>
      </c>
      <c r="E908" s="120">
        <f>2012-1946</f>
        <v>66</v>
      </c>
      <c r="F908" s="121">
        <v>17162</v>
      </c>
      <c r="G908" s="122">
        <v>333876</v>
      </c>
      <c r="H908" s="119"/>
      <c r="I908" s="120"/>
      <c r="J908" s="119" t="s">
        <v>4494</v>
      </c>
      <c r="K908" s="119" t="s">
        <v>4495</v>
      </c>
      <c r="L908" s="119" t="s">
        <v>4489</v>
      </c>
      <c r="M908" s="131" t="s">
        <v>3587</v>
      </c>
      <c r="N908" s="119" t="s">
        <v>4496</v>
      </c>
      <c r="O908" s="120">
        <v>982673627</v>
      </c>
      <c r="P908" s="124" t="s">
        <v>6</v>
      </c>
      <c r="Q908" s="125"/>
      <c r="R908" s="125"/>
      <c r="S908" s="173"/>
    </row>
    <row r="909" spans="1:19" ht="29.25" customHeight="1">
      <c r="A909" s="176">
        <v>908</v>
      </c>
      <c r="B909" s="177" t="s">
        <v>4497</v>
      </c>
      <c r="C909" s="177"/>
      <c r="D909" s="177"/>
      <c r="E909" s="178">
        <f>2012-1946</f>
        <v>66</v>
      </c>
      <c r="F909" s="179">
        <v>16924</v>
      </c>
      <c r="G909" s="180">
        <v>511605</v>
      </c>
      <c r="H909" s="177"/>
      <c r="I909" s="178"/>
      <c r="J909" s="177" t="s">
        <v>4498</v>
      </c>
      <c r="K909" s="177"/>
      <c r="L909" s="177" t="s">
        <v>4489</v>
      </c>
      <c r="M909" s="131" t="s">
        <v>3587</v>
      </c>
      <c r="N909" s="177"/>
      <c r="O909" s="178"/>
      <c r="P909" s="181" t="s">
        <v>17662</v>
      </c>
      <c r="Q909" s="182"/>
      <c r="R909" s="182"/>
      <c r="S909" s="126"/>
    </row>
    <row r="910" spans="1:19" ht="29.25" customHeight="1">
      <c r="A910" s="118">
        <v>909</v>
      </c>
      <c r="B910" s="119" t="s">
        <v>4499</v>
      </c>
      <c r="C910" s="119"/>
      <c r="D910" s="119"/>
      <c r="E910" s="120">
        <f>2012-1943</f>
        <v>69</v>
      </c>
      <c r="F910" s="121">
        <v>15957</v>
      </c>
      <c r="G910" s="122">
        <v>635613</v>
      </c>
      <c r="H910" s="119"/>
      <c r="I910" s="120" t="s">
        <v>4500</v>
      </c>
      <c r="J910" s="119" t="s">
        <v>4501</v>
      </c>
      <c r="K910" s="119" t="s">
        <v>4502</v>
      </c>
      <c r="L910" s="119" t="s">
        <v>4489</v>
      </c>
      <c r="M910" s="131" t="s">
        <v>3587</v>
      </c>
      <c r="N910" s="119"/>
      <c r="O910" s="120"/>
      <c r="P910" s="124" t="s">
        <v>6</v>
      </c>
      <c r="Q910" s="125"/>
      <c r="R910" s="125"/>
      <c r="S910" s="173"/>
    </row>
    <row r="911" spans="1:19" ht="29.25" customHeight="1">
      <c r="A911" s="118">
        <v>910</v>
      </c>
      <c r="B911" s="119" t="s">
        <v>4503</v>
      </c>
      <c r="C911" s="119"/>
      <c r="D911" s="119"/>
      <c r="E911" s="120">
        <v>78</v>
      </c>
      <c r="F911" s="121">
        <v>12495</v>
      </c>
      <c r="G911" s="135">
        <v>700897</v>
      </c>
      <c r="H911" s="119"/>
      <c r="I911" s="120" t="s">
        <v>4504</v>
      </c>
      <c r="J911" s="119" t="s">
        <v>4505</v>
      </c>
      <c r="K911" s="119" t="s">
        <v>4506</v>
      </c>
      <c r="L911" s="119" t="s">
        <v>4489</v>
      </c>
      <c r="M911" s="131" t="s">
        <v>3587</v>
      </c>
      <c r="N911" s="119"/>
      <c r="O911" s="120"/>
      <c r="P911" s="124" t="s">
        <v>6</v>
      </c>
      <c r="Q911" s="125"/>
      <c r="R911" s="125"/>
      <c r="S911" s="173"/>
    </row>
    <row r="912" spans="1:19" ht="29.25" customHeight="1">
      <c r="A912" s="118">
        <v>911</v>
      </c>
      <c r="B912" s="119" t="s">
        <v>4507</v>
      </c>
      <c r="C912" s="119"/>
      <c r="D912" s="119"/>
      <c r="E912" s="120">
        <f>2012-1943</f>
        <v>69</v>
      </c>
      <c r="F912" s="121">
        <v>15935</v>
      </c>
      <c r="G912" s="122">
        <v>1083618</v>
      </c>
      <c r="H912" s="119"/>
      <c r="I912" s="120" t="s">
        <v>4508</v>
      </c>
      <c r="J912" s="119" t="s">
        <v>4509</v>
      </c>
      <c r="K912" s="119" t="s">
        <v>4510</v>
      </c>
      <c r="L912" s="119" t="s">
        <v>4489</v>
      </c>
      <c r="M912" s="131" t="s">
        <v>3587</v>
      </c>
      <c r="N912" s="119"/>
      <c r="O912" s="120"/>
      <c r="P912" s="124" t="s">
        <v>6</v>
      </c>
      <c r="Q912" s="125"/>
      <c r="R912" s="125"/>
      <c r="S912" s="173"/>
    </row>
    <row r="913" spans="1:19" ht="29.25" customHeight="1">
      <c r="A913" s="118">
        <v>912</v>
      </c>
      <c r="B913" s="119" t="s">
        <v>4511</v>
      </c>
      <c r="C913" s="119"/>
      <c r="D913" s="119"/>
      <c r="E913" s="120">
        <f>2012-1941</f>
        <v>71</v>
      </c>
      <c r="F913" s="121">
        <v>15044</v>
      </c>
      <c r="G913" s="122">
        <v>1522547</v>
      </c>
      <c r="H913" s="119"/>
      <c r="I913" s="120" t="s">
        <v>4512</v>
      </c>
      <c r="J913" s="119" t="s">
        <v>4513</v>
      </c>
      <c r="K913" s="119" t="s">
        <v>4514</v>
      </c>
      <c r="L913" s="119" t="s">
        <v>4489</v>
      </c>
      <c r="M913" s="131" t="s">
        <v>3587</v>
      </c>
      <c r="N913" s="119"/>
      <c r="O913" s="120"/>
      <c r="P913" s="124" t="s">
        <v>6</v>
      </c>
      <c r="Q913" s="125"/>
      <c r="R913" s="125"/>
      <c r="S913" s="173"/>
    </row>
    <row r="914" spans="1:19" ht="29.25" customHeight="1">
      <c r="A914" s="118">
        <v>913</v>
      </c>
      <c r="B914" s="119" t="s">
        <v>4515</v>
      </c>
      <c r="C914" s="134"/>
      <c r="D914" s="119"/>
      <c r="E914" s="120">
        <v>73</v>
      </c>
      <c r="F914" s="121">
        <v>14315</v>
      </c>
      <c r="G914" s="135">
        <v>1935957</v>
      </c>
      <c r="H914" s="134"/>
      <c r="I914" s="120" t="s">
        <v>4516</v>
      </c>
      <c r="J914" s="119" t="s">
        <v>4517</v>
      </c>
      <c r="K914" s="119" t="s">
        <v>4518</v>
      </c>
      <c r="L914" s="119" t="s">
        <v>4489</v>
      </c>
      <c r="M914" s="131" t="s">
        <v>3587</v>
      </c>
      <c r="N914" s="119"/>
      <c r="O914" s="120"/>
      <c r="P914" s="124" t="s">
        <v>6</v>
      </c>
      <c r="Q914" s="125"/>
      <c r="R914" s="125"/>
      <c r="S914" s="173"/>
    </row>
    <row r="915" spans="1:19" ht="29.25" customHeight="1">
      <c r="A915" s="118">
        <v>914</v>
      </c>
      <c r="B915" s="119" t="s">
        <v>4519</v>
      </c>
      <c r="C915" s="119"/>
      <c r="D915" s="119"/>
      <c r="E915" s="120">
        <f>2012-1929</f>
        <v>83</v>
      </c>
      <c r="F915" s="121">
        <v>10954</v>
      </c>
      <c r="G915" s="122">
        <v>1975689</v>
      </c>
      <c r="H915" s="119"/>
      <c r="I915" s="120"/>
      <c r="J915" s="119" t="s">
        <v>4520</v>
      </c>
      <c r="K915" s="119" t="s">
        <v>4521</v>
      </c>
      <c r="L915" s="119" t="s">
        <v>4489</v>
      </c>
      <c r="M915" s="131" t="s">
        <v>3587</v>
      </c>
      <c r="N915" s="119"/>
      <c r="O915" s="120"/>
      <c r="P915" s="124" t="s">
        <v>6</v>
      </c>
      <c r="Q915" s="125"/>
      <c r="R915" s="125"/>
      <c r="S915" s="173"/>
    </row>
    <row r="916" spans="1:19" ht="29.25" customHeight="1">
      <c r="A916" s="118">
        <v>915</v>
      </c>
      <c r="B916" s="119" t="s">
        <v>4522</v>
      </c>
      <c r="C916" s="134"/>
      <c r="D916" s="119"/>
      <c r="E916" s="120">
        <v>68</v>
      </c>
      <c r="F916" s="121">
        <v>16107</v>
      </c>
      <c r="G916" s="135">
        <v>2407759</v>
      </c>
      <c r="H916" s="134">
        <v>1935957</v>
      </c>
      <c r="I916" s="120" t="s">
        <v>4516</v>
      </c>
      <c r="J916" s="119" t="s">
        <v>4517</v>
      </c>
      <c r="K916" s="119" t="s">
        <v>4518</v>
      </c>
      <c r="L916" s="119" t="s">
        <v>4489</v>
      </c>
      <c r="M916" s="131" t="s">
        <v>3587</v>
      </c>
      <c r="N916" s="119"/>
      <c r="O916" s="120"/>
      <c r="P916" s="124" t="s">
        <v>6</v>
      </c>
      <c r="Q916" s="125"/>
      <c r="R916" s="125"/>
      <c r="S916" s="173"/>
    </row>
    <row r="917" spans="1:19" ht="29.25" customHeight="1">
      <c r="A917" s="118">
        <v>916</v>
      </c>
      <c r="B917" s="119" t="s">
        <v>4523</v>
      </c>
      <c r="C917" s="134"/>
      <c r="D917" s="119" t="s">
        <v>4524</v>
      </c>
      <c r="E917" s="120">
        <v>79</v>
      </c>
      <c r="F917" s="121">
        <v>12091</v>
      </c>
      <c r="G917" s="135">
        <v>2967679</v>
      </c>
      <c r="H917" s="134">
        <v>2697679</v>
      </c>
      <c r="I917" s="120" t="s">
        <v>4525</v>
      </c>
      <c r="J917" s="119" t="s">
        <v>4526</v>
      </c>
      <c r="K917" s="119" t="s">
        <v>4527</v>
      </c>
      <c r="L917" s="119" t="s">
        <v>4489</v>
      </c>
      <c r="M917" s="131" t="s">
        <v>3587</v>
      </c>
      <c r="N917" s="119" t="s">
        <v>4528</v>
      </c>
      <c r="O917" s="120" t="s">
        <v>4525</v>
      </c>
      <c r="P917" s="124" t="s">
        <v>6</v>
      </c>
      <c r="Q917" s="125"/>
      <c r="R917" s="125"/>
      <c r="S917" s="173"/>
    </row>
    <row r="918" spans="1:19" ht="29.25" customHeight="1">
      <c r="A918" s="118">
        <v>917</v>
      </c>
      <c r="B918" s="119" t="s">
        <v>4529</v>
      </c>
      <c r="C918" s="119"/>
      <c r="D918" s="119"/>
      <c r="E918" s="120">
        <f>2012-1942</f>
        <v>70</v>
      </c>
      <c r="F918" s="121">
        <v>15635</v>
      </c>
      <c r="G918" s="122">
        <v>3180418</v>
      </c>
      <c r="H918" s="119"/>
      <c r="I918" s="120" t="s">
        <v>4530</v>
      </c>
      <c r="J918" s="119" t="s">
        <v>4531</v>
      </c>
      <c r="K918" s="119" t="s">
        <v>4532</v>
      </c>
      <c r="L918" s="119" t="s">
        <v>4489</v>
      </c>
      <c r="M918" s="131" t="s">
        <v>3587</v>
      </c>
      <c r="N918" s="119" t="s">
        <v>4533</v>
      </c>
      <c r="O918" s="120" t="s">
        <v>4530</v>
      </c>
      <c r="P918" s="124" t="s">
        <v>6</v>
      </c>
      <c r="Q918" s="125"/>
      <c r="R918" s="125"/>
      <c r="S918" s="173"/>
    </row>
    <row r="919" spans="1:19" ht="29.25" customHeight="1">
      <c r="A919" s="118">
        <v>918</v>
      </c>
      <c r="B919" s="119" t="s">
        <v>4534</v>
      </c>
      <c r="C919" s="119"/>
      <c r="D919" s="119"/>
      <c r="E919" s="120">
        <f>2012-1940</f>
        <v>72</v>
      </c>
      <c r="F919" s="121">
        <v>14841</v>
      </c>
      <c r="G919" s="122">
        <v>324740</v>
      </c>
      <c r="H919" s="119"/>
      <c r="I919" s="120" t="s">
        <v>4535</v>
      </c>
      <c r="J919" s="119" t="s">
        <v>4536</v>
      </c>
      <c r="K919" s="119" t="s">
        <v>4537</v>
      </c>
      <c r="L919" s="119" t="s">
        <v>4538</v>
      </c>
      <c r="M919" s="131" t="s">
        <v>3587</v>
      </c>
      <c r="N919" s="119" t="s">
        <v>4539</v>
      </c>
      <c r="O919" s="120" t="s">
        <v>4535</v>
      </c>
      <c r="P919" s="124" t="s">
        <v>6</v>
      </c>
      <c r="Q919" s="125"/>
      <c r="R919" s="125"/>
      <c r="S919" s="173"/>
    </row>
    <row r="920" spans="1:19" ht="29.25" customHeight="1">
      <c r="A920" s="118">
        <v>919</v>
      </c>
      <c r="B920" s="119" t="s">
        <v>4540</v>
      </c>
      <c r="C920" s="119"/>
      <c r="D920" s="119" t="s">
        <v>4541</v>
      </c>
      <c r="E920" s="139">
        <f>2012-1940</f>
        <v>72</v>
      </c>
      <c r="F920" s="121">
        <v>14971</v>
      </c>
      <c r="G920" s="135">
        <v>330099</v>
      </c>
      <c r="H920" s="119"/>
      <c r="I920" s="120">
        <v>655003</v>
      </c>
      <c r="J920" s="119" t="s">
        <v>4542</v>
      </c>
      <c r="K920" s="119" t="s">
        <v>4543</v>
      </c>
      <c r="L920" s="119" t="s">
        <v>4538</v>
      </c>
      <c r="M920" s="131" t="s">
        <v>3587</v>
      </c>
      <c r="N920" s="119" t="s">
        <v>4544</v>
      </c>
      <c r="O920" s="120">
        <v>981904118</v>
      </c>
      <c r="P920" s="124" t="s">
        <v>6</v>
      </c>
      <c r="Q920" s="125"/>
      <c r="R920" s="125"/>
      <c r="S920" s="173"/>
    </row>
    <row r="921" spans="1:19" ht="29.25" customHeight="1">
      <c r="A921" s="118">
        <v>920</v>
      </c>
      <c r="B921" s="119" t="s">
        <v>4545</v>
      </c>
      <c r="C921" s="119"/>
      <c r="D921" s="119" t="s">
        <v>578</v>
      </c>
      <c r="E921" s="139">
        <f>2012-1945</f>
        <v>67</v>
      </c>
      <c r="F921" s="121">
        <v>16672</v>
      </c>
      <c r="G921" s="135">
        <v>360851</v>
      </c>
      <c r="H921" s="119"/>
      <c r="I921" s="120">
        <v>982998315</v>
      </c>
      <c r="J921" s="119" t="s">
        <v>4546</v>
      </c>
      <c r="K921" s="119" t="s">
        <v>4547</v>
      </c>
      <c r="L921" s="119" t="s">
        <v>4538</v>
      </c>
      <c r="M921" s="131" t="s">
        <v>3587</v>
      </c>
      <c r="N921" s="119" t="s">
        <v>4548</v>
      </c>
      <c r="O921" s="120">
        <v>983327446</v>
      </c>
      <c r="P921" s="124" t="s">
        <v>6</v>
      </c>
      <c r="Q921" s="125"/>
      <c r="R921" s="125"/>
      <c r="S921" s="173"/>
    </row>
    <row r="922" spans="1:19" ht="29.25" customHeight="1">
      <c r="A922" s="118">
        <v>921</v>
      </c>
      <c r="B922" s="119" t="s">
        <v>4549</v>
      </c>
      <c r="C922" s="134"/>
      <c r="D922" s="119" t="s">
        <v>4550</v>
      </c>
      <c r="E922" s="139">
        <f>2012-1943</f>
        <v>69</v>
      </c>
      <c r="F922" s="121">
        <v>16061</v>
      </c>
      <c r="G922" s="135">
        <v>1231352</v>
      </c>
      <c r="H922" s="134">
        <v>123135</v>
      </c>
      <c r="I922" s="120">
        <v>655003</v>
      </c>
      <c r="J922" s="119" t="s">
        <v>4542</v>
      </c>
      <c r="K922" s="119" t="s">
        <v>4543</v>
      </c>
      <c r="L922" s="119" t="s">
        <v>4538</v>
      </c>
      <c r="M922" s="131" t="s">
        <v>3587</v>
      </c>
      <c r="N922" s="119" t="s">
        <v>4544</v>
      </c>
      <c r="O922" s="120">
        <v>981904118</v>
      </c>
      <c r="P922" s="124" t="s">
        <v>6</v>
      </c>
      <c r="Q922" s="125"/>
      <c r="R922" s="125"/>
      <c r="S922" s="173"/>
    </row>
    <row r="923" spans="1:19" ht="29.25" customHeight="1">
      <c r="A923" s="118">
        <v>922</v>
      </c>
      <c r="B923" s="119" t="s">
        <v>4551</v>
      </c>
      <c r="C923" s="119"/>
      <c r="D923" s="119"/>
      <c r="E923" s="120">
        <f>2012-1933</f>
        <v>79</v>
      </c>
      <c r="F923" s="121">
        <v>12250</v>
      </c>
      <c r="G923" s="122">
        <v>1615778</v>
      </c>
      <c r="H923" s="119"/>
      <c r="I923" s="120"/>
      <c r="J923" s="119" t="s">
        <v>4552</v>
      </c>
      <c r="K923" s="119" t="s">
        <v>4553</v>
      </c>
      <c r="L923" s="119" t="s">
        <v>4538</v>
      </c>
      <c r="M923" s="131" t="s">
        <v>3587</v>
      </c>
      <c r="N923" s="119" t="s">
        <v>4554</v>
      </c>
      <c r="O923" s="120" t="s">
        <v>4555</v>
      </c>
      <c r="P923" s="124" t="s">
        <v>6</v>
      </c>
      <c r="Q923" s="125"/>
      <c r="R923" s="125"/>
      <c r="S923" s="173"/>
    </row>
    <row r="924" spans="1:19" ht="29.25" customHeight="1">
      <c r="A924" s="118">
        <v>923</v>
      </c>
      <c r="B924" s="119" t="s">
        <v>4556</v>
      </c>
      <c r="C924" s="119"/>
      <c r="D924" s="119" t="s">
        <v>4557</v>
      </c>
      <c r="E924" s="139">
        <f>2012-1947</f>
        <v>65</v>
      </c>
      <c r="F924" s="121">
        <v>17319</v>
      </c>
      <c r="G924" s="135">
        <v>2111233</v>
      </c>
      <c r="H924" s="119"/>
      <c r="I924" s="120">
        <v>640669</v>
      </c>
      <c r="J924" s="119" t="s">
        <v>4558</v>
      </c>
      <c r="K924" s="119" t="s">
        <v>4559</v>
      </c>
      <c r="L924" s="119" t="s">
        <v>4538</v>
      </c>
      <c r="M924" s="131" t="s">
        <v>3587</v>
      </c>
      <c r="N924" s="119" t="s">
        <v>4560</v>
      </c>
      <c r="O924" s="120">
        <v>640669</v>
      </c>
      <c r="P924" s="124" t="s">
        <v>6</v>
      </c>
      <c r="Q924" s="125"/>
      <c r="R924" s="125"/>
      <c r="S924" s="173"/>
    </row>
    <row r="925" spans="1:19" ht="29.25" customHeight="1">
      <c r="A925" s="118">
        <v>924</v>
      </c>
      <c r="B925" s="119" t="s">
        <v>4561</v>
      </c>
      <c r="C925" s="119"/>
      <c r="D925" s="119" t="s">
        <v>70</v>
      </c>
      <c r="E925" s="139">
        <f>2012-1942</f>
        <v>70</v>
      </c>
      <c r="F925" s="121">
        <v>15468</v>
      </c>
      <c r="G925" s="135">
        <v>2198113</v>
      </c>
      <c r="H925" s="119"/>
      <c r="I925" s="120">
        <v>981759534</v>
      </c>
      <c r="J925" s="119" t="s">
        <v>4562</v>
      </c>
      <c r="K925" s="119" t="s">
        <v>4563</v>
      </c>
      <c r="L925" s="119" t="s">
        <v>4538</v>
      </c>
      <c r="M925" s="131" t="s">
        <v>3587</v>
      </c>
      <c r="N925" s="119" t="s">
        <v>4564</v>
      </c>
      <c r="O925" s="120" t="s">
        <v>4565</v>
      </c>
      <c r="P925" s="124" t="s">
        <v>6</v>
      </c>
      <c r="Q925" s="125"/>
      <c r="R925" s="125"/>
      <c r="S925" s="173"/>
    </row>
    <row r="926" spans="1:19" ht="29.25" customHeight="1">
      <c r="A926" s="118">
        <v>925</v>
      </c>
      <c r="B926" s="119" t="s">
        <v>4566</v>
      </c>
      <c r="C926" s="119"/>
      <c r="D926" s="119" t="s">
        <v>4567</v>
      </c>
      <c r="E926" s="139">
        <f>2012-1942</f>
        <v>70</v>
      </c>
      <c r="F926" s="121">
        <v>15451</v>
      </c>
      <c r="G926" s="135">
        <v>2340894</v>
      </c>
      <c r="H926" s="119"/>
      <c r="I926" s="120">
        <v>961567128</v>
      </c>
      <c r="J926" s="119" t="s">
        <v>4568</v>
      </c>
      <c r="K926" s="119" t="s">
        <v>4569</v>
      </c>
      <c r="L926" s="119" t="s">
        <v>4538</v>
      </c>
      <c r="M926" s="131" t="s">
        <v>3587</v>
      </c>
      <c r="N926" s="119" t="s">
        <v>4570</v>
      </c>
      <c r="O926" s="120">
        <v>961422080</v>
      </c>
      <c r="P926" s="124" t="s">
        <v>6</v>
      </c>
      <c r="Q926" s="125"/>
      <c r="R926" s="125"/>
      <c r="S926" s="173"/>
    </row>
    <row r="927" spans="1:19" ht="29.25" customHeight="1">
      <c r="A927" s="118">
        <v>926</v>
      </c>
      <c r="B927" s="119" t="s">
        <v>4571</v>
      </c>
      <c r="C927" s="119"/>
      <c r="D927" s="119"/>
      <c r="E927" s="139">
        <f>2012-1939</f>
        <v>73</v>
      </c>
      <c r="F927" s="121">
        <v>14594</v>
      </c>
      <c r="G927" s="135">
        <v>2459555</v>
      </c>
      <c r="H927" s="119"/>
      <c r="I927" s="120">
        <v>985977379</v>
      </c>
      <c r="J927" s="119" t="s">
        <v>4572</v>
      </c>
      <c r="K927" s="119" t="s">
        <v>4573</v>
      </c>
      <c r="L927" s="119" t="s">
        <v>4538</v>
      </c>
      <c r="M927" s="131" t="s">
        <v>3587</v>
      </c>
      <c r="N927" s="119"/>
      <c r="O927" s="120"/>
      <c r="P927" s="124" t="s">
        <v>6</v>
      </c>
      <c r="Q927" s="125"/>
      <c r="R927" s="125"/>
      <c r="S927" s="173"/>
    </row>
    <row r="928" spans="1:19" ht="29.25" customHeight="1">
      <c r="A928" s="118">
        <v>927</v>
      </c>
      <c r="B928" s="119" t="s">
        <v>4574</v>
      </c>
      <c r="C928" s="119"/>
      <c r="D928" s="119"/>
      <c r="E928" s="120">
        <f>2012-1942</f>
        <v>70</v>
      </c>
      <c r="F928" s="121">
        <v>15581</v>
      </c>
      <c r="G928" s="122">
        <v>2027456</v>
      </c>
      <c r="H928" s="119"/>
      <c r="I928" s="120" t="s">
        <v>4575</v>
      </c>
      <c r="J928" s="119" t="s">
        <v>4576</v>
      </c>
      <c r="K928" s="119" t="s">
        <v>4577</v>
      </c>
      <c r="L928" s="119" t="s">
        <v>4578</v>
      </c>
      <c r="M928" s="131" t="s">
        <v>3587</v>
      </c>
      <c r="N928" s="119"/>
      <c r="O928" s="120"/>
      <c r="P928" s="124" t="s">
        <v>6</v>
      </c>
      <c r="Q928" s="125"/>
      <c r="R928" s="125"/>
      <c r="S928" s="173"/>
    </row>
    <row r="929" spans="1:19" ht="29.25" customHeight="1">
      <c r="A929" s="118">
        <v>928</v>
      </c>
      <c r="B929" s="119" t="s">
        <v>4579</v>
      </c>
      <c r="C929" s="119"/>
      <c r="D929" s="119"/>
      <c r="E929" s="120">
        <v>85</v>
      </c>
      <c r="F929" s="121">
        <v>10097</v>
      </c>
      <c r="G929" s="122">
        <v>375114</v>
      </c>
      <c r="H929" s="119"/>
      <c r="I929" s="120" t="s">
        <v>4580</v>
      </c>
      <c r="J929" s="119" t="s">
        <v>4581</v>
      </c>
      <c r="K929" s="119"/>
      <c r="L929" s="119" t="s">
        <v>4582</v>
      </c>
      <c r="M929" s="131" t="s">
        <v>3587</v>
      </c>
      <c r="N929" s="119"/>
      <c r="O929" s="120"/>
      <c r="P929" s="124" t="s">
        <v>6</v>
      </c>
      <c r="Q929" s="125"/>
      <c r="R929" s="125"/>
      <c r="S929" s="173"/>
    </row>
    <row r="930" spans="1:19" ht="29.25" customHeight="1">
      <c r="A930" s="118">
        <v>929</v>
      </c>
      <c r="B930" s="119" t="s">
        <v>4583</v>
      </c>
      <c r="C930" s="119"/>
      <c r="D930" s="119"/>
      <c r="E930" s="120">
        <f>2012-1929</f>
        <v>83</v>
      </c>
      <c r="F930" s="121">
        <v>10637</v>
      </c>
      <c r="G930" s="122">
        <v>120524</v>
      </c>
      <c r="H930" s="119"/>
      <c r="I930" s="120"/>
      <c r="J930" s="119" t="s">
        <v>4582</v>
      </c>
      <c r="K930" s="119" t="s">
        <v>4584</v>
      </c>
      <c r="L930" s="119" t="s">
        <v>4582</v>
      </c>
      <c r="M930" s="131" t="s">
        <v>3587</v>
      </c>
      <c r="N930" s="119"/>
      <c r="O930" s="120"/>
      <c r="P930" s="124" t="s">
        <v>6</v>
      </c>
      <c r="Q930" s="125"/>
      <c r="R930" s="125"/>
      <c r="S930" s="173"/>
    </row>
    <row r="931" spans="1:19" ht="29.25" customHeight="1">
      <c r="A931" s="195">
        <v>930</v>
      </c>
      <c r="B931" s="127" t="s">
        <v>4585</v>
      </c>
      <c r="C931" s="127"/>
      <c r="D931" s="127"/>
      <c r="E931" s="128">
        <f>2012-1926</f>
        <v>86</v>
      </c>
      <c r="F931" s="129">
        <v>9683</v>
      </c>
      <c r="G931" s="136">
        <v>132947</v>
      </c>
      <c r="H931" s="127"/>
      <c r="I931" s="128" t="s">
        <v>4586</v>
      </c>
      <c r="J931" s="127" t="s">
        <v>4587</v>
      </c>
      <c r="K931" s="127"/>
      <c r="L931" s="127" t="s">
        <v>4582</v>
      </c>
      <c r="M931" s="131" t="s">
        <v>3587</v>
      </c>
      <c r="N931" s="127" t="s">
        <v>4588</v>
      </c>
      <c r="O931" s="128" t="s">
        <v>4586</v>
      </c>
      <c r="P931" s="132" t="s">
        <v>5</v>
      </c>
      <c r="Q931" s="133" t="s">
        <v>604</v>
      </c>
      <c r="R931" s="133" t="s">
        <v>11252</v>
      </c>
      <c r="S931" s="126"/>
    </row>
    <row r="932" spans="1:19" ht="29.25" customHeight="1">
      <c r="A932" s="118">
        <v>931</v>
      </c>
      <c r="B932" s="119" t="s">
        <v>4589</v>
      </c>
      <c r="C932" s="119"/>
      <c r="D932" s="119"/>
      <c r="E932" s="120">
        <f>2012-1930</f>
        <v>82</v>
      </c>
      <c r="F932" s="121">
        <v>11322</v>
      </c>
      <c r="G932" s="122">
        <v>173549</v>
      </c>
      <c r="H932" s="119"/>
      <c r="I932" s="120"/>
      <c r="J932" s="119" t="s">
        <v>4590</v>
      </c>
      <c r="K932" s="119" t="s">
        <v>4591</v>
      </c>
      <c r="L932" s="119" t="s">
        <v>4582</v>
      </c>
      <c r="M932" s="131" t="s">
        <v>3587</v>
      </c>
      <c r="N932" s="119"/>
      <c r="O932" s="120"/>
      <c r="P932" s="124" t="s">
        <v>6</v>
      </c>
      <c r="Q932" s="125"/>
      <c r="R932" s="125"/>
      <c r="S932" s="173"/>
    </row>
    <row r="933" spans="1:19" ht="29.25" customHeight="1">
      <c r="A933" s="118">
        <v>932</v>
      </c>
      <c r="B933" s="119" t="s">
        <v>4592</v>
      </c>
      <c r="C933" s="119"/>
      <c r="D933" s="119"/>
      <c r="E933" s="120">
        <f>2012-1927</f>
        <v>85</v>
      </c>
      <c r="F933" s="121">
        <v>10012</v>
      </c>
      <c r="G933" s="122">
        <v>189253</v>
      </c>
      <c r="H933" s="119"/>
      <c r="I933" s="120" t="s">
        <v>4593</v>
      </c>
      <c r="J933" s="119" t="s">
        <v>4582</v>
      </c>
      <c r="K933" s="119" t="s">
        <v>4594</v>
      </c>
      <c r="L933" s="119" t="s">
        <v>4582</v>
      </c>
      <c r="M933" s="131" t="s">
        <v>3587</v>
      </c>
      <c r="N933" s="119" t="s">
        <v>4595</v>
      </c>
      <c r="O933" s="120" t="s">
        <v>4596</v>
      </c>
      <c r="P933" s="124" t="s">
        <v>6</v>
      </c>
      <c r="Q933" s="125"/>
      <c r="R933" s="125"/>
      <c r="S933" s="173"/>
    </row>
    <row r="934" spans="1:19" ht="29.25" customHeight="1">
      <c r="A934" s="195">
        <v>933</v>
      </c>
      <c r="B934" s="127" t="s">
        <v>4597</v>
      </c>
      <c r="C934" s="127"/>
      <c r="D934" s="127"/>
      <c r="E934" s="128">
        <v>75</v>
      </c>
      <c r="F934" s="129">
        <v>13534</v>
      </c>
      <c r="G934" s="130">
        <v>204315</v>
      </c>
      <c r="H934" s="127"/>
      <c r="I934" s="128" t="s">
        <v>4598</v>
      </c>
      <c r="J934" s="127" t="s">
        <v>4599</v>
      </c>
      <c r="K934" s="127"/>
      <c r="L934" s="127" t="s">
        <v>4582</v>
      </c>
      <c r="M934" s="131" t="s">
        <v>3587</v>
      </c>
      <c r="N934" s="127" t="s">
        <v>4600</v>
      </c>
      <c r="O934" s="128" t="s">
        <v>4601</v>
      </c>
      <c r="P934" s="132" t="s">
        <v>5</v>
      </c>
      <c r="Q934" s="133" t="s">
        <v>601</v>
      </c>
      <c r="R934" s="133" t="s">
        <v>11253</v>
      </c>
      <c r="S934" s="126"/>
    </row>
    <row r="935" spans="1:19" ht="29.25" customHeight="1">
      <c r="A935" s="118">
        <v>934</v>
      </c>
      <c r="B935" s="119" t="s">
        <v>4602</v>
      </c>
      <c r="C935" s="119"/>
      <c r="D935" s="119" t="s">
        <v>4603</v>
      </c>
      <c r="E935" s="139">
        <f>2012-1939</f>
        <v>73</v>
      </c>
      <c r="F935" s="121">
        <v>14501</v>
      </c>
      <c r="G935" s="135">
        <v>227913</v>
      </c>
      <c r="H935" s="119"/>
      <c r="I935" s="120">
        <v>984392766</v>
      </c>
      <c r="J935" s="119" t="s">
        <v>4604</v>
      </c>
      <c r="K935" s="119" t="s">
        <v>4605</v>
      </c>
      <c r="L935" s="119" t="s">
        <v>4582</v>
      </c>
      <c r="M935" s="131" t="s">
        <v>3587</v>
      </c>
      <c r="N935" s="119" t="s">
        <v>4606</v>
      </c>
      <c r="O935" s="120">
        <v>982814997</v>
      </c>
      <c r="P935" s="124" t="s">
        <v>6</v>
      </c>
      <c r="Q935" s="125"/>
      <c r="R935" s="125"/>
      <c r="S935" s="173"/>
    </row>
    <row r="936" spans="1:19" ht="29.25" customHeight="1">
      <c r="A936" s="195">
        <v>935</v>
      </c>
      <c r="B936" s="127" t="s">
        <v>4607</v>
      </c>
      <c r="C936" s="127"/>
      <c r="D936" s="127"/>
      <c r="E936" s="128">
        <f>2012-1935</f>
        <v>77</v>
      </c>
      <c r="F936" s="129">
        <v>12786</v>
      </c>
      <c r="G936" s="136">
        <v>232448</v>
      </c>
      <c r="H936" s="127"/>
      <c r="I936" s="128">
        <v>555132</v>
      </c>
      <c r="J936" s="127" t="s">
        <v>4608</v>
      </c>
      <c r="K936" s="127" t="s">
        <v>4609</v>
      </c>
      <c r="L936" s="127" t="s">
        <v>4582</v>
      </c>
      <c r="M936" s="131" t="s">
        <v>3587</v>
      </c>
      <c r="N936" s="127" t="s">
        <v>4610</v>
      </c>
      <c r="O936" s="128">
        <v>555694</v>
      </c>
      <c r="P936" s="132" t="s">
        <v>5</v>
      </c>
      <c r="Q936" s="133" t="s">
        <v>82</v>
      </c>
      <c r="R936" s="133" t="s">
        <v>607</v>
      </c>
      <c r="S936" s="126"/>
    </row>
    <row r="937" spans="1:19" ht="29.25" customHeight="1">
      <c r="A937" s="118">
        <v>936</v>
      </c>
      <c r="B937" s="119" t="s">
        <v>4611</v>
      </c>
      <c r="C937" s="119"/>
      <c r="D937" s="119"/>
      <c r="E937" s="120">
        <v>70</v>
      </c>
      <c r="F937" s="121">
        <v>15667</v>
      </c>
      <c r="G937" s="135">
        <v>249015</v>
      </c>
      <c r="H937" s="119"/>
      <c r="I937" s="120" t="s">
        <v>4612</v>
      </c>
      <c r="J937" s="119" t="s">
        <v>4613</v>
      </c>
      <c r="K937" s="119" t="s">
        <v>4614</v>
      </c>
      <c r="L937" s="119" t="s">
        <v>4582</v>
      </c>
      <c r="M937" s="131" t="s">
        <v>3587</v>
      </c>
      <c r="N937" s="119" t="s">
        <v>4615</v>
      </c>
      <c r="O937" s="120" t="s">
        <v>4616</v>
      </c>
      <c r="P937" s="124" t="s">
        <v>6</v>
      </c>
      <c r="Q937" s="125"/>
      <c r="R937" s="125"/>
      <c r="S937" s="173"/>
    </row>
    <row r="938" spans="1:19" ht="29.25" customHeight="1">
      <c r="A938" s="118">
        <v>937</v>
      </c>
      <c r="B938" s="119" t="s">
        <v>4617</v>
      </c>
      <c r="C938" s="119"/>
      <c r="D938" s="119"/>
      <c r="E938" s="139">
        <f>2012-1933</f>
        <v>79</v>
      </c>
      <c r="F938" s="121">
        <v>12060</v>
      </c>
      <c r="G938" s="135">
        <v>253013</v>
      </c>
      <c r="H938" s="119"/>
      <c r="I938" s="120">
        <v>98333261</v>
      </c>
      <c r="J938" s="119" t="s">
        <v>4618</v>
      </c>
      <c r="K938" s="119" t="s">
        <v>4619</v>
      </c>
      <c r="L938" s="119" t="s">
        <v>4582</v>
      </c>
      <c r="M938" s="131" t="s">
        <v>3587</v>
      </c>
      <c r="N938" s="119" t="s">
        <v>4620</v>
      </c>
      <c r="O938" s="120">
        <v>982908392</v>
      </c>
      <c r="P938" s="124" t="s">
        <v>6</v>
      </c>
      <c r="Q938" s="125"/>
      <c r="R938" s="125"/>
      <c r="S938" s="173"/>
    </row>
    <row r="939" spans="1:19" ht="29.25" customHeight="1">
      <c r="A939" s="195">
        <v>938</v>
      </c>
      <c r="B939" s="127" t="s">
        <v>4621</v>
      </c>
      <c r="C939" s="127"/>
      <c r="D939" s="127"/>
      <c r="E939" s="128">
        <f>2012-1935</f>
        <v>77</v>
      </c>
      <c r="F939" s="129">
        <v>12956</v>
      </c>
      <c r="G939" s="136">
        <v>270523</v>
      </c>
      <c r="H939" s="127"/>
      <c r="I939" s="128" t="s">
        <v>4622</v>
      </c>
      <c r="J939" s="127" t="s">
        <v>4623</v>
      </c>
      <c r="K939" s="127" t="s">
        <v>4624</v>
      </c>
      <c r="L939" s="127" t="s">
        <v>4582</v>
      </c>
      <c r="M939" s="131" t="s">
        <v>3587</v>
      </c>
      <c r="N939" s="127" t="s">
        <v>4625</v>
      </c>
      <c r="O939" s="128" t="s">
        <v>4626</v>
      </c>
      <c r="P939" s="132" t="s">
        <v>5</v>
      </c>
      <c r="Q939" s="133" t="s">
        <v>602</v>
      </c>
      <c r="R939" s="133" t="s">
        <v>11254</v>
      </c>
      <c r="S939" s="126"/>
    </row>
    <row r="940" spans="1:19" ht="29.25" customHeight="1">
      <c r="A940" s="195">
        <v>939</v>
      </c>
      <c r="B940" s="127" t="s">
        <v>4627</v>
      </c>
      <c r="C940" s="127"/>
      <c r="D940" s="127"/>
      <c r="E940" s="128">
        <f>2012-1933</f>
        <v>79</v>
      </c>
      <c r="F940" s="129">
        <v>12107</v>
      </c>
      <c r="G940" s="136">
        <v>274056</v>
      </c>
      <c r="H940" s="127"/>
      <c r="I940" s="128"/>
      <c r="J940" s="127" t="s">
        <v>4628</v>
      </c>
      <c r="K940" s="127" t="s">
        <v>4629</v>
      </c>
      <c r="L940" s="127" t="s">
        <v>4582</v>
      </c>
      <c r="M940" s="131" t="s">
        <v>3587</v>
      </c>
      <c r="N940" s="127" t="s">
        <v>4610</v>
      </c>
      <c r="O940" s="128">
        <v>982253337</v>
      </c>
      <c r="P940" s="132" t="s">
        <v>5</v>
      </c>
      <c r="Q940" s="133" t="s">
        <v>601</v>
      </c>
      <c r="R940" s="133" t="s">
        <v>11250</v>
      </c>
      <c r="S940" s="126"/>
    </row>
    <row r="941" spans="1:19" ht="29.25" customHeight="1">
      <c r="A941" s="195">
        <v>940</v>
      </c>
      <c r="B941" s="127" t="s">
        <v>4630</v>
      </c>
      <c r="C941" s="127"/>
      <c r="D941" s="127" t="s">
        <v>4631</v>
      </c>
      <c r="E941" s="128">
        <f>2012-1939</f>
        <v>73</v>
      </c>
      <c r="F941" s="129">
        <v>14411</v>
      </c>
      <c r="G941" s="136">
        <v>279300</v>
      </c>
      <c r="H941" s="127"/>
      <c r="I941" s="128"/>
      <c r="J941" s="127" t="s">
        <v>4632</v>
      </c>
      <c r="K941" s="127" t="s">
        <v>4633</v>
      </c>
      <c r="L941" s="127" t="s">
        <v>4582</v>
      </c>
      <c r="M941" s="131" t="s">
        <v>3587</v>
      </c>
      <c r="N941" s="127" t="s">
        <v>2035</v>
      </c>
      <c r="O941" s="128" t="s">
        <v>2673</v>
      </c>
      <c r="P941" s="132" t="s">
        <v>5</v>
      </c>
      <c r="Q941" s="133" t="s">
        <v>601</v>
      </c>
      <c r="R941" s="133" t="s">
        <v>11255</v>
      </c>
      <c r="S941" s="126"/>
    </row>
    <row r="942" spans="1:19" ht="29.25" customHeight="1">
      <c r="A942" s="118">
        <v>941</v>
      </c>
      <c r="B942" s="119" t="s">
        <v>4634</v>
      </c>
      <c r="C942" s="119"/>
      <c r="D942" s="119" t="s">
        <v>609</v>
      </c>
      <c r="E942" s="139">
        <f>2012-1923</f>
        <v>89</v>
      </c>
      <c r="F942" s="121">
        <v>8604</v>
      </c>
      <c r="G942" s="135">
        <v>313372</v>
      </c>
      <c r="H942" s="119"/>
      <c r="I942" s="120">
        <v>971319867</v>
      </c>
      <c r="J942" s="119" t="s">
        <v>4635</v>
      </c>
      <c r="K942" s="119" t="s">
        <v>4636</v>
      </c>
      <c r="L942" s="119" t="s">
        <v>4582</v>
      </c>
      <c r="M942" s="131" t="s">
        <v>3587</v>
      </c>
      <c r="N942" s="119" t="s">
        <v>4637</v>
      </c>
      <c r="O942" s="120">
        <v>971319867</v>
      </c>
      <c r="P942" s="124" t="s">
        <v>6</v>
      </c>
      <c r="Q942" s="125"/>
      <c r="R942" s="125"/>
      <c r="S942" s="173"/>
    </row>
    <row r="943" spans="1:19" ht="29.25" customHeight="1">
      <c r="A943" s="118">
        <v>942</v>
      </c>
      <c r="B943" s="119" t="s">
        <v>4638</v>
      </c>
      <c r="C943" s="119"/>
      <c r="D943" s="119"/>
      <c r="E943" s="139">
        <f>2012-1946</f>
        <v>66</v>
      </c>
      <c r="F943" s="121">
        <v>16896</v>
      </c>
      <c r="G943" s="135">
        <v>316725</v>
      </c>
      <c r="H943" s="119"/>
      <c r="I943" s="120">
        <v>981931873</v>
      </c>
      <c r="J943" s="119" t="s">
        <v>4639</v>
      </c>
      <c r="K943" s="119" t="s">
        <v>4640</v>
      </c>
      <c r="L943" s="119" t="s">
        <v>4582</v>
      </c>
      <c r="M943" s="131" t="s">
        <v>3587</v>
      </c>
      <c r="N943" s="119" t="s">
        <v>4641</v>
      </c>
      <c r="O943" s="120" t="s">
        <v>4642</v>
      </c>
      <c r="P943" s="124" t="s">
        <v>6</v>
      </c>
      <c r="Q943" s="125"/>
      <c r="R943" s="125"/>
      <c r="S943" s="173"/>
    </row>
    <row r="944" spans="1:19" ht="29.25" customHeight="1">
      <c r="A944" s="118">
        <v>943</v>
      </c>
      <c r="B944" s="119" t="s">
        <v>4643</v>
      </c>
      <c r="C944" s="119"/>
      <c r="D944" s="119"/>
      <c r="E944" s="139">
        <f>2012-1936</f>
        <v>76</v>
      </c>
      <c r="F944" s="121">
        <v>13265</v>
      </c>
      <c r="G944" s="135">
        <v>317184</v>
      </c>
      <c r="H944" s="119"/>
      <c r="I944" s="120">
        <v>981734138</v>
      </c>
      <c r="J944" s="119" t="s">
        <v>4644</v>
      </c>
      <c r="K944" s="119" t="s">
        <v>4645</v>
      </c>
      <c r="L944" s="119" t="s">
        <v>4582</v>
      </c>
      <c r="M944" s="131" t="s">
        <v>3587</v>
      </c>
      <c r="N944" s="119" t="s">
        <v>4646</v>
      </c>
      <c r="O944" s="120">
        <v>984392766</v>
      </c>
      <c r="P944" s="124" t="s">
        <v>6</v>
      </c>
      <c r="Q944" s="125"/>
      <c r="R944" s="125"/>
      <c r="S944" s="173"/>
    </row>
    <row r="945" spans="1:19" ht="29.25" customHeight="1">
      <c r="A945" s="195">
        <v>944</v>
      </c>
      <c r="B945" s="127" t="s">
        <v>4647</v>
      </c>
      <c r="C945" s="127"/>
      <c r="D945" s="127"/>
      <c r="E945" s="128">
        <f>2012-1945</f>
        <v>67</v>
      </c>
      <c r="F945" s="129">
        <v>16680</v>
      </c>
      <c r="G945" s="136">
        <v>318860</v>
      </c>
      <c r="H945" s="127"/>
      <c r="I945" s="128" t="s">
        <v>4648</v>
      </c>
      <c r="J945" s="127" t="s">
        <v>4649</v>
      </c>
      <c r="K945" s="127" t="s">
        <v>4650</v>
      </c>
      <c r="L945" s="127" t="s">
        <v>4582</v>
      </c>
      <c r="M945" s="131" t="s">
        <v>3587</v>
      </c>
      <c r="N945" s="127"/>
      <c r="O945" s="128"/>
      <c r="P945" s="132" t="s">
        <v>5</v>
      </c>
      <c r="Q945" s="133" t="s">
        <v>601</v>
      </c>
      <c r="R945" s="133" t="s">
        <v>11256</v>
      </c>
      <c r="S945" s="126"/>
    </row>
    <row r="946" spans="1:19" ht="29.25" customHeight="1">
      <c r="A946" s="195">
        <v>945</v>
      </c>
      <c r="B946" s="127" t="s">
        <v>4651</v>
      </c>
      <c r="C946" s="127"/>
      <c r="D946" s="127"/>
      <c r="E946" s="128">
        <f>2012-1938</f>
        <v>74</v>
      </c>
      <c r="F946" s="129">
        <v>14214</v>
      </c>
      <c r="G946" s="136">
        <v>319144</v>
      </c>
      <c r="H946" s="127"/>
      <c r="I946" s="128">
        <v>984961648</v>
      </c>
      <c r="J946" s="127" t="s">
        <v>4652</v>
      </c>
      <c r="K946" s="127" t="s">
        <v>3842</v>
      </c>
      <c r="L946" s="127" t="s">
        <v>4582</v>
      </c>
      <c r="M946" s="131" t="s">
        <v>3587</v>
      </c>
      <c r="N946" s="127"/>
      <c r="O946" s="128"/>
      <c r="P946" s="132" t="s">
        <v>5</v>
      </c>
      <c r="Q946" s="133" t="s">
        <v>601</v>
      </c>
      <c r="R946" s="133" t="s">
        <v>601</v>
      </c>
      <c r="S946" s="126"/>
    </row>
    <row r="947" spans="1:19" ht="29.25" customHeight="1">
      <c r="A947" s="195">
        <v>946</v>
      </c>
      <c r="B947" s="127" t="s">
        <v>4653</v>
      </c>
      <c r="C947" s="127"/>
      <c r="D947" s="127"/>
      <c r="E947" s="141">
        <f>2012-1932</f>
        <v>80</v>
      </c>
      <c r="F947" s="129">
        <v>11772</v>
      </c>
      <c r="G947" s="130">
        <v>320608</v>
      </c>
      <c r="H947" s="127"/>
      <c r="I947" s="128"/>
      <c r="J947" s="127" t="s">
        <v>4654</v>
      </c>
      <c r="K947" s="127" t="s">
        <v>4655</v>
      </c>
      <c r="L947" s="127" t="s">
        <v>4582</v>
      </c>
      <c r="M947" s="131" t="s">
        <v>3587</v>
      </c>
      <c r="N947" s="127" t="s">
        <v>4656</v>
      </c>
      <c r="O947" s="128"/>
      <c r="P947" s="132" t="s">
        <v>5</v>
      </c>
      <c r="Q947" s="151" t="s">
        <v>601</v>
      </c>
      <c r="R947" s="151" t="s">
        <v>601</v>
      </c>
      <c r="S947" s="126"/>
    </row>
    <row r="948" spans="1:19" ht="29.25" customHeight="1">
      <c r="A948" s="118">
        <v>947</v>
      </c>
      <c r="B948" s="119" t="s">
        <v>4657</v>
      </c>
      <c r="C948" s="119"/>
      <c r="D948" s="119"/>
      <c r="E948" s="120">
        <v>71</v>
      </c>
      <c r="F948" s="121">
        <v>15079</v>
      </c>
      <c r="G948" s="135">
        <v>323972</v>
      </c>
      <c r="H948" s="119"/>
      <c r="I948" s="120" t="s">
        <v>4658</v>
      </c>
      <c r="J948" s="119" t="s">
        <v>4659</v>
      </c>
      <c r="K948" s="119" t="s">
        <v>4660</v>
      </c>
      <c r="L948" s="119" t="s">
        <v>4582</v>
      </c>
      <c r="M948" s="131" t="s">
        <v>3587</v>
      </c>
      <c r="N948" s="119" t="s">
        <v>4661</v>
      </c>
      <c r="O948" s="120" t="s">
        <v>4662</v>
      </c>
      <c r="P948" s="124" t="s">
        <v>6</v>
      </c>
      <c r="Q948" s="125"/>
      <c r="R948" s="125"/>
      <c r="S948" s="173"/>
    </row>
    <row r="949" spans="1:19" ht="29.25" customHeight="1">
      <c r="A949" s="118">
        <v>948</v>
      </c>
      <c r="B949" s="119" t="s">
        <v>4663</v>
      </c>
      <c r="C949" s="119"/>
      <c r="D949" s="119" t="s">
        <v>4664</v>
      </c>
      <c r="E949" s="139">
        <f>2012-1939</f>
        <v>73</v>
      </c>
      <c r="F949" s="121">
        <v>14462</v>
      </c>
      <c r="G949" s="135">
        <v>324940</v>
      </c>
      <c r="H949" s="119"/>
      <c r="I949" s="120">
        <v>971201918</v>
      </c>
      <c r="J949" s="119" t="s">
        <v>4665</v>
      </c>
      <c r="K949" s="119" t="s">
        <v>4666</v>
      </c>
      <c r="L949" s="119" t="s">
        <v>4582</v>
      </c>
      <c r="M949" s="131" t="s">
        <v>3587</v>
      </c>
      <c r="N949" s="119" t="s">
        <v>4667</v>
      </c>
      <c r="O949" s="120">
        <v>983356083</v>
      </c>
      <c r="P949" s="124" t="s">
        <v>6</v>
      </c>
      <c r="Q949" s="125"/>
      <c r="R949" s="125"/>
      <c r="S949" s="173"/>
    </row>
    <row r="950" spans="1:19" ht="29.25" customHeight="1">
      <c r="A950" s="118">
        <v>949</v>
      </c>
      <c r="B950" s="119" t="s">
        <v>4668</v>
      </c>
      <c r="C950" s="119"/>
      <c r="D950" s="119"/>
      <c r="E950" s="139">
        <f>2012-1933</f>
        <v>79</v>
      </c>
      <c r="F950" s="121">
        <v>12281</v>
      </c>
      <c r="G950" s="135">
        <v>329859</v>
      </c>
      <c r="H950" s="119"/>
      <c r="I950" s="120" t="s">
        <v>4669</v>
      </c>
      <c r="J950" s="119" t="s">
        <v>4670</v>
      </c>
      <c r="K950" s="119" t="s">
        <v>4671</v>
      </c>
      <c r="L950" s="119" t="s">
        <v>4582</v>
      </c>
      <c r="M950" s="131" t="s">
        <v>3587</v>
      </c>
      <c r="N950" s="119" t="s">
        <v>4672</v>
      </c>
      <c r="O950" s="120">
        <v>981836827</v>
      </c>
      <c r="P950" s="124" t="s">
        <v>6</v>
      </c>
      <c r="Q950" s="125"/>
      <c r="R950" s="125"/>
      <c r="S950" s="173"/>
    </row>
    <row r="951" spans="1:19" ht="29.25" customHeight="1">
      <c r="A951" s="118">
        <v>950</v>
      </c>
      <c r="B951" s="119" t="s">
        <v>4673</v>
      </c>
      <c r="C951" s="119"/>
      <c r="D951" s="119"/>
      <c r="E951" s="139">
        <f>2012-1943</f>
        <v>69</v>
      </c>
      <c r="F951" s="121">
        <v>15760</v>
      </c>
      <c r="G951" s="135">
        <v>345500</v>
      </c>
      <c r="H951" s="119"/>
      <c r="I951" s="120">
        <v>982473528</v>
      </c>
      <c r="J951" s="119" t="s">
        <v>4674</v>
      </c>
      <c r="K951" s="119" t="s">
        <v>4675</v>
      </c>
      <c r="L951" s="119" t="s">
        <v>4582</v>
      </c>
      <c r="M951" s="131" t="s">
        <v>3587</v>
      </c>
      <c r="N951" s="119" t="s">
        <v>4676</v>
      </c>
      <c r="O951" s="120">
        <v>982473528</v>
      </c>
      <c r="P951" s="124" t="s">
        <v>6</v>
      </c>
      <c r="Q951" s="125"/>
      <c r="R951" s="125"/>
      <c r="S951" s="173"/>
    </row>
    <row r="952" spans="1:19" ht="29.25" customHeight="1">
      <c r="A952" s="118">
        <v>951</v>
      </c>
      <c r="B952" s="119" t="s">
        <v>4677</v>
      </c>
      <c r="C952" s="119"/>
      <c r="D952" s="119"/>
      <c r="E952" s="139">
        <f>2012-1937</f>
        <v>75</v>
      </c>
      <c r="F952" s="121">
        <v>13783</v>
      </c>
      <c r="G952" s="135">
        <v>362456</v>
      </c>
      <c r="H952" s="119"/>
      <c r="I952" s="120" t="s">
        <v>4678</v>
      </c>
      <c r="J952" s="119" t="s">
        <v>4679</v>
      </c>
      <c r="K952" s="119" t="s">
        <v>4680</v>
      </c>
      <c r="L952" s="119" t="s">
        <v>4582</v>
      </c>
      <c r="M952" s="131" t="s">
        <v>3587</v>
      </c>
      <c r="N952" s="119" t="s">
        <v>4681</v>
      </c>
      <c r="O952" s="120">
        <v>981358138</v>
      </c>
      <c r="P952" s="124" t="s">
        <v>6</v>
      </c>
      <c r="Q952" s="125"/>
      <c r="R952" s="125"/>
      <c r="S952" s="173"/>
    </row>
    <row r="953" spans="1:19" ht="29.25" customHeight="1">
      <c r="A953" s="118">
        <v>952</v>
      </c>
      <c r="B953" s="119" t="s">
        <v>4620</v>
      </c>
      <c r="C953" s="119"/>
      <c r="D953" s="119"/>
      <c r="E953" s="139">
        <f>2012-1924</f>
        <v>88</v>
      </c>
      <c r="F953" s="121">
        <v>8993</v>
      </c>
      <c r="G953" s="135">
        <v>372800</v>
      </c>
      <c r="H953" s="119"/>
      <c r="I953" s="120">
        <v>982908392</v>
      </c>
      <c r="J953" s="119" t="s">
        <v>4682</v>
      </c>
      <c r="K953" s="119" t="s">
        <v>4683</v>
      </c>
      <c r="L953" s="119" t="s">
        <v>4582</v>
      </c>
      <c r="M953" s="131" t="s">
        <v>3587</v>
      </c>
      <c r="N953" s="119" t="s">
        <v>4617</v>
      </c>
      <c r="O953" s="120">
        <v>983330261</v>
      </c>
      <c r="P953" s="124" t="s">
        <v>6</v>
      </c>
      <c r="Q953" s="125"/>
      <c r="R953" s="125"/>
      <c r="S953" s="173"/>
    </row>
    <row r="954" spans="1:19" ht="29.25" customHeight="1">
      <c r="A954" s="118">
        <v>953</v>
      </c>
      <c r="B954" s="119" t="s">
        <v>4684</v>
      </c>
      <c r="C954" s="119"/>
      <c r="D954" s="119"/>
      <c r="E954" s="120">
        <f>2012-1936</f>
        <v>76</v>
      </c>
      <c r="F954" s="121">
        <v>13422</v>
      </c>
      <c r="G954" s="122">
        <v>377825</v>
      </c>
      <c r="H954" s="119"/>
      <c r="I954" s="120">
        <v>21596469</v>
      </c>
      <c r="J954" s="119" t="s">
        <v>616</v>
      </c>
      <c r="K954" s="119" t="s">
        <v>4685</v>
      </c>
      <c r="L954" s="119" t="s">
        <v>4582</v>
      </c>
      <c r="M954" s="131" t="s">
        <v>3587</v>
      </c>
      <c r="N954" s="119" t="s">
        <v>4686</v>
      </c>
      <c r="O954" s="120">
        <v>983339480</v>
      </c>
      <c r="P954" s="124" t="s">
        <v>6</v>
      </c>
      <c r="Q954" s="125"/>
      <c r="R954" s="125"/>
      <c r="S954" s="173"/>
    </row>
    <row r="955" spans="1:19" ht="29.25" customHeight="1">
      <c r="A955" s="118">
        <v>954</v>
      </c>
      <c r="B955" s="119" t="s">
        <v>4687</v>
      </c>
      <c r="C955" s="119"/>
      <c r="D955" s="119" t="s">
        <v>4688</v>
      </c>
      <c r="E955" s="120">
        <f>2012-1927</f>
        <v>85</v>
      </c>
      <c r="F955" s="121">
        <v>9990</v>
      </c>
      <c r="G955" s="122">
        <v>378726</v>
      </c>
      <c r="H955" s="119"/>
      <c r="I955" s="120"/>
      <c r="J955" s="119" t="s">
        <v>4628</v>
      </c>
      <c r="K955" s="119" t="s">
        <v>4689</v>
      </c>
      <c r="L955" s="119" t="s">
        <v>4582</v>
      </c>
      <c r="M955" s="131" t="s">
        <v>3587</v>
      </c>
      <c r="N955" s="119" t="s">
        <v>4690</v>
      </c>
      <c r="O955" s="120">
        <v>983726132</v>
      </c>
      <c r="P955" s="124" t="s">
        <v>6</v>
      </c>
      <c r="Q955" s="125"/>
      <c r="R955" s="125"/>
      <c r="S955" s="173"/>
    </row>
    <row r="956" spans="1:19" ht="29.25" customHeight="1">
      <c r="A956" s="118">
        <v>955</v>
      </c>
      <c r="B956" s="119" t="s">
        <v>4691</v>
      </c>
      <c r="C956" s="119"/>
      <c r="D956" s="119"/>
      <c r="E956" s="120">
        <f>2012-1939</f>
        <v>73</v>
      </c>
      <c r="F956" s="121">
        <v>14449</v>
      </c>
      <c r="G956" s="122">
        <v>390132</v>
      </c>
      <c r="H956" s="119"/>
      <c r="I956" s="120" t="s">
        <v>4692</v>
      </c>
      <c r="J956" s="119" t="s">
        <v>4693</v>
      </c>
      <c r="K956" s="119" t="s">
        <v>4694</v>
      </c>
      <c r="L956" s="119" t="s">
        <v>4582</v>
      </c>
      <c r="M956" s="131" t="s">
        <v>3587</v>
      </c>
      <c r="N956" s="119" t="s">
        <v>4695</v>
      </c>
      <c r="O956" s="120" t="s">
        <v>4696</v>
      </c>
      <c r="P956" s="124" t="s">
        <v>6</v>
      </c>
      <c r="Q956" s="125"/>
      <c r="R956" s="125"/>
      <c r="S956" s="173"/>
    </row>
    <row r="957" spans="1:19" ht="29.25" customHeight="1">
      <c r="A957" s="118">
        <v>956</v>
      </c>
      <c r="B957" s="119" t="s">
        <v>4697</v>
      </c>
      <c r="C957" s="119"/>
      <c r="D957" s="119"/>
      <c r="E957" s="139">
        <f>2012-1940</f>
        <v>72</v>
      </c>
      <c r="F957" s="121">
        <v>14748</v>
      </c>
      <c r="G957" s="135">
        <v>395167</v>
      </c>
      <c r="H957" s="119"/>
      <c r="I957" s="120">
        <v>972688037</v>
      </c>
      <c r="J957" s="119" t="s">
        <v>4698</v>
      </c>
      <c r="K957" s="119" t="s">
        <v>4699</v>
      </c>
      <c r="L957" s="119" t="s">
        <v>4582</v>
      </c>
      <c r="M957" s="131" t="s">
        <v>3587</v>
      </c>
      <c r="N957" s="119" t="s">
        <v>4700</v>
      </c>
      <c r="O957" s="120">
        <v>982574421</v>
      </c>
      <c r="P957" s="124" t="s">
        <v>6</v>
      </c>
      <c r="Q957" s="125"/>
      <c r="R957" s="125"/>
      <c r="S957" s="173"/>
    </row>
    <row r="958" spans="1:19" ht="29.25" customHeight="1">
      <c r="A958" s="118">
        <v>957</v>
      </c>
      <c r="B958" s="119" t="s">
        <v>4701</v>
      </c>
      <c r="C958" s="119"/>
      <c r="D958" s="119"/>
      <c r="E958" s="120">
        <f>2012-1925</f>
        <v>87</v>
      </c>
      <c r="F958" s="121">
        <v>9275</v>
      </c>
      <c r="G958" s="122">
        <v>428066</v>
      </c>
      <c r="H958" s="119"/>
      <c r="I958" s="120">
        <v>981176756</v>
      </c>
      <c r="J958" s="119" t="s">
        <v>4702</v>
      </c>
      <c r="K958" s="119" t="s">
        <v>4703</v>
      </c>
      <c r="L958" s="119" t="s">
        <v>4582</v>
      </c>
      <c r="M958" s="131" t="s">
        <v>3587</v>
      </c>
      <c r="N958" s="119" t="s">
        <v>4704</v>
      </c>
      <c r="O958" s="120">
        <v>984642925</v>
      </c>
      <c r="P958" s="124" t="s">
        <v>6</v>
      </c>
      <c r="Q958" s="125"/>
      <c r="R958" s="125"/>
      <c r="S958" s="173"/>
    </row>
    <row r="959" spans="1:19" ht="29.25" customHeight="1">
      <c r="A959" s="195">
        <v>958</v>
      </c>
      <c r="B959" s="127" t="s">
        <v>4705</v>
      </c>
      <c r="C959" s="127"/>
      <c r="D959" s="127" t="s">
        <v>538</v>
      </c>
      <c r="E959" s="141">
        <f>2012-1944</f>
        <v>68</v>
      </c>
      <c r="F959" s="129">
        <v>16386</v>
      </c>
      <c r="G959" s="130">
        <v>428901</v>
      </c>
      <c r="H959" s="127"/>
      <c r="I959" s="128">
        <v>976962133</v>
      </c>
      <c r="J959" s="127" t="s">
        <v>4706</v>
      </c>
      <c r="K959" s="127" t="s">
        <v>4707</v>
      </c>
      <c r="L959" s="127" t="s">
        <v>4582</v>
      </c>
      <c r="M959" s="131" t="s">
        <v>3587</v>
      </c>
      <c r="N959" s="127" t="s">
        <v>4708</v>
      </c>
      <c r="O959" s="128">
        <v>971674735</v>
      </c>
      <c r="P959" s="132" t="s">
        <v>5</v>
      </c>
      <c r="Q959" s="133" t="s">
        <v>601</v>
      </c>
      <c r="R959" s="133" t="s">
        <v>11257</v>
      </c>
      <c r="S959" s="126"/>
    </row>
    <row r="960" spans="1:19" ht="29.25" customHeight="1">
      <c r="A960" s="118">
        <v>959</v>
      </c>
      <c r="B960" s="119" t="s">
        <v>4709</v>
      </c>
      <c r="C960" s="119"/>
      <c r="D960" s="119"/>
      <c r="E960" s="139">
        <f>2012-1940</f>
        <v>72</v>
      </c>
      <c r="F960" s="121">
        <v>14668</v>
      </c>
      <c r="G960" s="135">
        <v>430053</v>
      </c>
      <c r="H960" s="119"/>
      <c r="I960" s="120"/>
      <c r="J960" s="119" t="s">
        <v>4710</v>
      </c>
      <c r="K960" s="119" t="s">
        <v>4711</v>
      </c>
      <c r="L960" s="119" t="s">
        <v>4582</v>
      </c>
      <c r="M960" s="131" t="s">
        <v>3587</v>
      </c>
      <c r="N960" s="119" t="s">
        <v>4712</v>
      </c>
      <c r="O960" s="120">
        <v>981733702</v>
      </c>
      <c r="P960" s="124" t="s">
        <v>6</v>
      </c>
      <c r="Q960" s="125"/>
      <c r="R960" s="125"/>
      <c r="S960" s="173"/>
    </row>
    <row r="961" spans="1:19" ht="29.25" customHeight="1">
      <c r="A961" s="118">
        <v>960</v>
      </c>
      <c r="B961" s="119" t="s">
        <v>4713</v>
      </c>
      <c r="C961" s="119"/>
      <c r="D961" s="119"/>
      <c r="E961" s="120">
        <v>75</v>
      </c>
      <c r="F961" s="121">
        <v>13534</v>
      </c>
      <c r="G961" s="135">
        <v>509998</v>
      </c>
      <c r="H961" s="119"/>
      <c r="I961" s="120"/>
      <c r="J961" s="119"/>
      <c r="K961" s="119" t="s">
        <v>4714</v>
      </c>
      <c r="L961" s="119" t="s">
        <v>4582</v>
      </c>
      <c r="M961" s="131" t="s">
        <v>3587</v>
      </c>
      <c r="N961" s="119"/>
      <c r="O961" s="120"/>
      <c r="P961" s="124" t="s">
        <v>6</v>
      </c>
      <c r="Q961" s="125"/>
      <c r="R961" s="125"/>
      <c r="S961" s="173"/>
    </row>
    <row r="962" spans="1:19" ht="29.25" customHeight="1">
      <c r="A962" s="118">
        <v>961</v>
      </c>
      <c r="B962" s="119" t="s">
        <v>4715</v>
      </c>
      <c r="C962" s="119"/>
      <c r="D962" s="119"/>
      <c r="E962" s="120">
        <f>2012-1936</f>
        <v>76</v>
      </c>
      <c r="F962" s="121">
        <v>13321</v>
      </c>
      <c r="G962" s="122">
        <v>517390</v>
      </c>
      <c r="H962" s="119"/>
      <c r="I962" s="120"/>
      <c r="J962" s="119" t="s">
        <v>4716</v>
      </c>
      <c r="K962" s="119" t="s">
        <v>4717</v>
      </c>
      <c r="L962" s="119" t="s">
        <v>4582</v>
      </c>
      <c r="M962" s="131" t="s">
        <v>3587</v>
      </c>
      <c r="N962" s="119" t="s">
        <v>4718</v>
      </c>
      <c r="O962" s="120">
        <v>981231221</v>
      </c>
      <c r="P962" s="124" t="s">
        <v>6</v>
      </c>
      <c r="Q962" s="125"/>
      <c r="R962" s="125"/>
      <c r="S962" s="173"/>
    </row>
    <row r="963" spans="1:19" ht="29.25" customHeight="1">
      <c r="A963" s="118">
        <v>962</v>
      </c>
      <c r="B963" s="119" t="s">
        <v>4719</v>
      </c>
      <c r="C963" s="119"/>
      <c r="D963" s="119"/>
      <c r="E963" s="120">
        <f>2012-1941</f>
        <v>71</v>
      </c>
      <c r="F963" s="121">
        <v>15216</v>
      </c>
      <c r="G963" s="122">
        <v>528192</v>
      </c>
      <c r="H963" s="119"/>
      <c r="I963" s="120"/>
      <c r="J963" s="119" t="s">
        <v>77</v>
      </c>
      <c r="K963" s="119" t="s">
        <v>1456</v>
      </c>
      <c r="L963" s="119" t="s">
        <v>4582</v>
      </c>
      <c r="M963" s="131" t="s">
        <v>3587</v>
      </c>
      <c r="N963" s="119" t="s">
        <v>4720</v>
      </c>
      <c r="O963" s="120">
        <v>981250996</v>
      </c>
      <c r="P963" s="124" t="s">
        <v>6</v>
      </c>
      <c r="Q963" s="125"/>
      <c r="R963" s="125"/>
      <c r="S963" s="173"/>
    </row>
    <row r="964" spans="1:19" ht="29.25" customHeight="1">
      <c r="A964" s="118">
        <v>963</v>
      </c>
      <c r="B964" s="119" t="s">
        <v>4721</v>
      </c>
      <c r="C964" s="119"/>
      <c r="D964" s="119"/>
      <c r="E964" s="120">
        <v>66</v>
      </c>
      <c r="F964" s="121">
        <v>17150</v>
      </c>
      <c r="G964" s="135">
        <v>530418</v>
      </c>
      <c r="H964" s="119"/>
      <c r="I964" s="120" t="s">
        <v>4722</v>
      </c>
      <c r="J964" s="119" t="s">
        <v>574</v>
      </c>
      <c r="K964" s="119" t="s">
        <v>4723</v>
      </c>
      <c r="L964" s="119" t="s">
        <v>4582</v>
      </c>
      <c r="M964" s="131" t="s">
        <v>3587</v>
      </c>
      <c r="N964" s="119" t="s">
        <v>4724</v>
      </c>
      <c r="O964" s="120">
        <v>21634633</v>
      </c>
      <c r="P964" s="124" t="s">
        <v>6</v>
      </c>
      <c r="Q964" s="125"/>
      <c r="R964" s="125"/>
      <c r="S964" s="173"/>
    </row>
    <row r="965" spans="1:19" ht="29.25" customHeight="1">
      <c r="A965" s="118">
        <v>964</v>
      </c>
      <c r="B965" s="119" t="s">
        <v>4725</v>
      </c>
      <c r="C965" s="119"/>
      <c r="D965" s="119"/>
      <c r="E965" s="120">
        <v>67</v>
      </c>
      <c r="F965" s="121">
        <v>16474</v>
      </c>
      <c r="G965" s="135">
        <v>531369</v>
      </c>
      <c r="H965" s="119"/>
      <c r="I965" s="120"/>
      <c r="J965" s="119" t="s">
        <v>4726</v>
      </c>
      <c r="K965" s="119" t="s">
        <v>4727</v>
      </c>
      <c r="L965" s="119" t="s">
        <v>4582</v>
      </c>
      <c r="M965" s="131" t="s">
        <v>3587</v>
      </c>
      <c r="N965" s="119" t="s">
        <v>4728</v>
      </c>
      <c r="O965" s="120" t="s">
        <v>4729</v>
      </c>
      <c r="P965" s="124" t="s">
        <v>6</v>
      </c>
      <c r="Q965" s="125"/>
      <c r="R965" s="125"/>
      <c r="S965" s="173"/>
    </row>
    <row r="966" spans="1:19" ht="29.25" customHeight="1">
      <c r="A966" s="118">
        <v>965</v>
      </c>
      <c r="B966" s="119" t="s">
        <v>4730</v>
      </c>
      <c r="C966" s="119"/>
      <c r="D966" s="119" t="s">
        <v>4731</v>
      </c>
      <c r="E966" s="139">
        <f>2012-1935</f>
        <v>77</v>
      </c>
      <c r="F966" s="121">
        <v>13039</v>
      </c>
      <c r="G966" s="135">
        <v>540860</v>
      </c>
      <c r="H966" s="119"/>
      <c r="I966" s="120">
        <v>596360</v>
      </c>
      <c r="J966" s="119" t="s">
        <v>4732</v>
      </c>
      <c r="K966" s="119" t="s">
        <v>4733</v>
      </c>
      <c r="L966" s="119" t="s">
        <v>4582</v>
      </c>
      <c r="M966" s="131" t="s">
        <v>3587</v>
      </c>
      <c r="N966" s="119" t="s">
        <v>4734</v>
      </c>
      <c r="O966" s="120">
        <v>971921606</v>
      </c>
      <c r="P966" s="124" t="s">
        <v>6</v>
      </c>
      <c r="Q966" s="125"/>
      <c r="R966" s="125"/>
      <c r="S966" s="173"/>
    </row>
    <row r="967" spans="1:19" ht="29.25" customHeight="1">
      <c r="A967" s="195">
        <v>966</v>
      </c>
      <c r="B967" s="127" t="s">
        <v>4735</v>
      </c>
      <c r="C967" s="127"/>
      <c r="D967" s="127"/>
      <c r="E967" s="141">
        <f>2012-1944</f>
        <v>68</v>
      </c>
      <c r="F967" s="129">
        <v>16107</v>
      </c>
      <c r="G967" s="130">
        <v>545510</v>
      </c>
      <c r="H967" s="127"/>
      <c r="I967" s="128">
        <v>981326370</v>
      </c>
      <c r="J967" s="127" t="s">
        <v>4736</v>
      </c>
      <c r="K967" s="127" t="s">
        <v>4737</v>
      </c>
      <c r="L967" s="127" t="s">
        <v>4582</v>
      </c>
      <c r="M967" s="131" t="s">
        <v>3587</v>
      </c>
      <c r="N967" s="127" t="s">
        <v>4738</v>
      </c>
      <c r="O967" s="128">
        <v>982876159</v>
      </c>
      <c r="P967" s="132" t="s">
        <v>5</v>
      </c>
      <c r="Q967" s="133" t="s">
        <v>82</v>
      </c>
      <c r="R967" s="133" t="s">
        <v>82</v>
      </c>
      <c r="S967" s="126"/>
    </row>
    <row r="968" spans="1:19" ht="29.25" customHeight="1">
      <c r="A968" s="195">
        <v>967</v>
      </c>
      <c r="B968" s="127" t="s">
        <v>4739</v>
      </c>
      <c r="C968" s="127"/>
      <c r="D968" s="127" t="s">
        <v>4740</v>
      </c>
      <c r="E968" s="128">
        <f>2012-1946</f>
        <v>66</v>
      </c>
      <c r="F968" s="129">
        <v>17132</v>
      </c>
      <c r="G968" s="136">
        <v>550119</v>
      </c>
      <c r="H968" s="127"/>
      <c r="I968" s="128" t="s">
        <v>4741</v>
      </c>
      <c r="J968" s="127" t="s">
        <v>4742</v>
      </c>
      <c r="K968" s="127" t="s">
        <v>4743</v>
      </c>
      <c r="L968" s="127" t="s">
        <v>4582</v>
      </c>
      <c r="M968" s="131" t="s">
        <v>3587</v>
      </c>
      <c r="N968" s="127" t="s">
        <v>4744</v>
      </c>
      <c r="O968" s="128" t="s">
        <v>4745</v>
      </c>
      <c r="P968" s="132" t="s">
        <v>5</v>
      </c>
      <c r="Q968" s="133" t="s">
        <v>82</v>
      </c>
      <c r="R968" s="133" t="s">
        <v>82</v>
      </c>
      <c r="S968" s="126"/>
    </row>
    <row r="969" spans="1:19" ht="29.25" customHeight="1">
      <c r="A969" s="118">
        <v>968</v>
      </c>
      <c r="B969" s="119" t="s">
        <v>4746</v>
      </c>
      <c r="C969" s="119"/>
      <c r="D969" s="119"/>
      <c r="E969" s="120">
        <f>2012-1944</f>
        <v>68</v>
      </c>
      <c r="F969" s="121">
        <v>16258</v>
      </c>
      <c r="G969" s="122">
        <v>551533</v>
      </c>
      <c r="H969" s="119"/>
      <c r="I969" s="120"/>
      <c r="J969" s="119" t="s">
        <v>4747</v>
      </c>
      <c r="K969" s="119" t="s">
        <v>4748</v>
      </c>
      <c r="L969" s="119" t="s">
        <v>4582</v>
      </c>
      <c r="M969" s="131" t="s">
        <v>3587</v>
      </c>
      <c r="N969" s="119" t="s">
        <v>4749</v>
      </c>
      <c r="O969" s="120" t="s">
        <v>4750</v>
      </c>
      <c r="P969" s="124" t="s">
        <v>6</v>
      </c>
      <c r="Q969" s="125"/>
      <c r="R969" s="125"/>
      <c r="S969" s="173"/>
    </row>
    <row r="970" spans="1:19" ht="29.25" customHeight="1">
      <c r="A970" s="195">
        <v>969</v>
      </c>
      <c r="B970" s="127" t="s">
        <v>4751</v>
      </c>
      <c r="C970" s="127"/>
      <c r="D970" s="127"/>
      <c r="E970" s="128">
        <v>78</v>
      </c>
      <c r="F970" s="129">
        <v>12461</v>
      </c>
      <c r="G970" s="130">
        <v>551877</v>
      </c>
      <c r="H970" s="127"/>
      <c r="I970" s="128" t="s">
        <v>4752</v>
      </c>
      <c r="J970" s="127" t="s">
        <v>4753</v>
      </c>
      <c r="K970" s="127" t="s">
        <v>4754</v>
      </c>
      <c r="L970" s="127" t="s">
        <v>4582</v>
      </c>
      <c r="M970" s="131" t="s">
        <v>3587</v>
      </c>
      <c r="N970" s="127" t="s">
        <v>4724</v>
      </c>
      <c r="O970" s="128">
        <v>21634633</v>
      </c>
      <c r="P970" s="132" t="s">
        <v>5</v>
      </c>
      <c r="Q970" s="133" t="s">
        <v>82</v>
      </c>
      <c r="R970" s="133" t="s">
        <v>82</v>
      </c>
      <c r="S970" s="126"/>
    </row>
    <row r="971" spans="1:19" ht="29.25" customHeight="1">
      <c r="A971" s="118">
        <v>970</v>
      </c>
      <c r="B971" s="119" t="s">
        <v>4755</v>
      </c>
      <c r="C971" s="119"/>
      <c r="D971" s="119"/>
      <c r="E971" s="139">
        <f>2012-1931</f>
        <v>81</v>
      </c>
      <c r="F971" s="121">
        <v>11516</v>
      </c>
      <c r="G971" s="135">
        <v>557368</v>
      </c>
      <c r="H971" s="119"/>
      <c r="I971" s="120" t="s">
        <v>4722</v>
      </c>
      <c r="J971" s="119" t="s">
        <v>4756</v>
      </c>
      <c r="K971" s="119" t="s">
        <v>4757</v>
      </c>
      <c r="L971" s="119" t="s">
        <v>4582</v>
      </c>
      <c r="M971" s="131" t="s">
        <v>3587</v>
      </c>
      <c r="N971" s="119" t="s">
        <v>4758</v>
      </c>
      <c r="O971" s="120">
        <v>984428928</v>
      </c>
      <c r="P971" s="124" t="s">
        <v>6</v>
      </c>
      <c r="Q971" s="125"/>
      <c r="R971" s="125"/>
      <c r="S971" s="173"/>
    </row>
    <row r="972" spans="1:19" ht="29.25" customHeight="1">
      <c r="A972" s="118">
        <v>971</v>
      </c>
      <c r="B972" s="119" t="s">
        <v>4759</v>
      </c>
      <c r="C972" s="119"/>
      <c r="D972" s="119"/>
      <c r="E972" s="139">
        <f>2012-1944</f>
        <v>68</v>
      </c>
      <c r="F972" s="121">
        <v>16292</v>
      </c>
      <c r="G972" s="135">
        <v>563164</v>
      </c>
      <c r="H972" s="119"/>
      <c r="I972" s="120" t="s">
        <v>4760</v>
      </c>
      <c r="J972" s="119" t="s">
        <v>4761</v>
      </c>
      <c r="K972" s="119" t="s">
        <v>4762</v>
      </c>
      <c r="L972" s="119" t="s">
        <v>4582</v>
      </c>
      <c r="M972" s="131" t="s">
        <v>3587</v>
      </c>
      <c r="N972" s="119" t="s">
        <v>4763</v>
      </c>
      <c r="O972" s="120">
        <v>984410055</v>
      </c>
      <c r="P972" s="124" t="s">
        <v>6</v>
      </c>
      <c r="Q972" s="125"/>
      <c r="R972" s="125"/>
      <c r="S972" s="173"/>
    </row>
    <row r="973" spans="1:19" ht="29.25" customHeight="1">
      <c r="A973" s="118">
        <v>972</v>
      </c>
      <c r="B973" s="119" t="s">
        <v>4764</v>
      </c>
      <c r="C973" s="119"/>
      <c r="D973" s="119" t="s">
        <v>4765</v>
      </c>
      <c r="E973" s="120">
        <f>2012-1946</f>
        <v>66</v>
      </c>
      <c r="F973" s="121">
        <v>17101</v>
      </c>
      <c r="G973" s="122">
        <v>565577</v>
      </c>
      <c r="H973" s="119"/>
      <c r="I973" s="120" t="s">
        <v>4766</v>
      </c>
      <c r="J973" s="119" t="s">
        <v>4767</v>
      </c>
      <c r="K973" s="119" t="s">
        <v>4768</v>
      </c>
      <c r="L973" s="119" t="s">
        <v>4582</v>
      </c>
      <c r="M973" s="131" t="s">
        <v>3587</v>
      </c>
      <c r="N973" s="119" t="s">
        <v>4769</v>
      </c>
      <c r="O973" s="120" t="s">
        <v>4770</v>
      </c>
      <c r="P973" s="124" t="s">
        <v>6</v>
      </c>
      <c r="Q973" s="125"/>
      <c r="R973" s="125"/>
      <c r="S973" s="173"/>
    </row>
    <row r="974" spans="1:19" ht="29.25" customHeight="1">
      <c r="A974" s="118">
        <v>973</v>
      </c>
      <c r="B974" s="119" t="s">
        <v>4771</v>
      </c>
      <c r="C974" s="119"/>
      <c r="D974" s="119"/>
      <c r="E974" s="120">
        <f>2012-1944</f>
        <v>68</v>
      </c>
      <c r="F974" s="121">
        <v>16426</v>
      </c>
      <c r="G974" s="122">
        <v>585527</v>
      </c>
      <c r="H974" s="119"/>
      <c r="I974" s="120">
        <v>982736763</v>
      </c>
      <c r="J974" s="119" t="s">
        <v>4772</v>
      </c>
      <c r="K974" s="119" t="s">
        <v>4773</v>
      </c>
      <c r="L974" s="119" t="s">
        <v>4582</v>
      </c>
      <c r="M974" s="131" t="s">
        <v>3587</v>
      </c>
      <c r="N974" s="119" t="s">
        <v>4774</v>
      </c>
      <c r="O974" s="120"/>
      <c r="P974" s="124" t="s">
        <v>6</v>
      </c>
      <c r="Q974" s="125"/>
      <c r="R974" s="125"/>
      <c r="S974" s="173"/>
    </row>
    <row r="975" spans="1:19" ht="29.25" customHeight="1">
      <c r="A975" s="118">
        <v>974</v>
      </c>
      <c r="B975" s="119" t="s">
        <v>4775</v>
      </c>
      <c r="C975" s="119"/>
      <c r="D975" s="119"/>
      <c r="E975" s="139">
        <f>2012-1925</f>
        <v>87</v>
      </c>
      <c r="F975" s="121">
        <v>9362</v>
      </c>
      <c r="G975" s="135">
        <v>604016</v>
      </c>
      <c r="H975" s="119"/>
      <c r="I975" s="120"/>
      <c r="J975" s="119" t="s">
        <v>4776</v>
      </c>
      <c r="K975" s="119" t="s">
        <v>4777</v>
      </c>
      <c r="L975" s="119" t="s">
        <v>4582</v>
      </c>
      <c r="M975" s="131" t="s">
        <v>3587</v>
      </c>
      <c r="N975" s="119" t="s">
        <v>4778</v>
      </c>
      <c r="O975" s="120"/>
      <c r="P975" s="124" t="s">
        <v>6</v>
      </c>
      <c r="Q975" s="125"/>
      <c r="R975" s="125"/>
      <c r="S975" s="173"/>
    </row>
    <row r="976" spans="1:19" ht="29.25" customHeight="1">
      <c r="A976" s="118">
        <v>975</v>
      </c>
      <c r="B976" s="119" t="s">
        <v>4779</v>
      </c>
      <c r="C976" s="119"/>
      <c r="D976" s="119"/>
      <c r="E976" s="120">
        <f>2012-1945</f>
        <v>67</v>
      </c>
      <c r="F976" s="121">
        <v>16728</v>
      </c>
      <c r="G976" s="122">
        <v>622111</v>
      </c>
      <c r="H976" s="119"/>
      <c r="I976" s="120"/>
      <c r="J976" s="119" t="s">
        <v>4780</v>
      </c>
      <c r="K976" s="119" t="s">
        <v>4781</v>
      </c>
      <c r="L976" s="119" t="s">
        <v>4582</v>
      </c>
      <c r="M976" s="131" t="s">
        <v>3587</v>
      </c>
      <c r="N976" s="119" t="s">
        <v>4782</v>
      </c>
      <c r="O976" s="120" t="s">
        <v>4783</v>
      </c>
      <c r="P976" s="124" t="s">
        <v>6</v>
      </c>
      <c r="Q976" s="125"/>
      <c r="R976" s="125"/>
      <c r="S976" s="173"/>
    </row>
    <row r="977" spans="1:19" ht="29.25" customHeight="1">
      <c r="A977" s="118">
        <v>976</v>
      </c>
      <c r="B977" s="119" t="s">
        <v>4784</v>
      </c>
      <c r="C977" s="119"/>
      <c r="D977" s="119"/>
      <c r="E977" s="120">
        <f>2012-1927</f>
        <v>85</v>
      </c>
      <c r="F977" s="121">
        <v>10088</v>
      </c>
      <c r="G977" s="122">
        <v>633418</v>
      </c>
      <c r="H977" s="119"/>
      <c r="I977" s="120" t="s">
        <v>4785</v>
      </c>
      <c r="J977" s="119" t="s">
        <v>4786</v>
      </c>
      <c r="K977" s="119" t="s">
        <v>4787</v>
      </c>
      <c r="L977" s="119" t="s">
        <v>4582</v>
      </c>
      <c r="M977" s="131" t="s">
        <v>3587</v>
      </c>
      <c r="N977" s="119" t="s">
        <v>4788</v>
      </c>
      <c r="O977" s="120" t="s">
        <v>4785</v>
      </c>
      <c r="P977" s="124" t="s">
        <v>6</v>
      </c>
      <c r="Q977" s="125"/>
      <c r="R977" s="125"/>
      <c r="S977" s="173"/>
    </row>
    <row r="978" spans="1:19" ht="29.25" customHeight="1">
      <c r="A978" s="195">
        <v>977</v>
      </c>
      <c r="B978" s="127" t="s">
        <v>4789</v>
      </c>
      <c r="C978" s="127"/>
      <c r="D978" s="127" t="s">
        <v>387</v>
      </c>
      <c r="E978" s="128">
        <v>67</v>
      </c>
      <c r="F978" s="129">
        <v>16694</v>
      </c>
      <c r="G978" s="130">
        <v>649689</v>
      </c>
      <c r="H978" s="127"/>
      <c r="I978" s="128" t="s">
        <v>4790</v>
      </c>
      <c r="J978" s="127" t="s">
        <v>4791</v>
      </c>
      <c r="K978" s="127" t="s">
        <v>4727</v>
      </c>
      <c r="L978" s="127" t="s">
        <v>4582</v>
      </c>
      <c r="M978" s="131" t="s">
        <v>3587</v>
      </c>
      <c r="N978" s="127" t="s">
        <v>4792</v>
      </c>
      <c r="O978" s="128" t="s">
        <v>4790</v>
      </c>
      <c r="P978" s="132" t="s">
        <v>5</v>
      </c>
      <c r="Q978" s="133" t="s">
        <v>602</v>
      </c>
      <c r="R978" s="133" t="s">
        <v>11258</v>
      </c>
      <c r="S978" s="126"/>
    </row>
    <row r="979" spans="1:19" ht="29.25" customHeight="1">
      <c r="A979" s="118">
        <v>978</v>
      </c>
      <c r="B979" s="119" t="s">
        <v>4793</v>
      </c>
      <c r="C979" s="119"/>
      <c r="D979" s="119"/>
      <c r="E979" s="120">
        <f>2012-1946</f>
        <v>66</v>
      </c>
      <c r="F979" s="121">
        <v>17029</v>
      </c>
      <c r="G979" s="122">
        <v>656829</v>
      </c>
      <c r="H979" s="119"/>
      <c r="I979" s="120" t="s">
        <v>4794</v>
      </c>
      <c r="J979" s="119" t="s">
        <v>4795</v>
      </c>
      <c r="K979" s="119" t="s">
        <v>4796</v>
      </c>
      <c r="L979" s="119" t="s">
        <v>4582</v>
      </c>
      <c r="M979" s="131" t="s">
        <v>3587</v>
      </c>
      <c r="N979" s="119"/>
      <c r="O979" s="120"/>
      <c r="P979" s="124" t="s">
        <v>6</v>
      </c>
      <c r="Q979" s="125"/>
      <c r="R979" s="125"/>
      <c r="S979" s="173"/>
    </row>
    <row r="980" spans="1:19" ht="29.25" customHeight="1">
      <c r="A980" s="118">
        <v>979</v>
      </c>
      <c r="B980" s="119" t="s">
        <v>4797</v>
      </c>
      <c r="C980" s="119"/>
      <c r="D980" s="119"/>
      <c r="E980" s="120">
        <f>2012-1937</f>
        <v>75</v>
      </c>
      <c r="F980" s="121">
        <v>13879</v>
      </c>
      <c r="G980" s="122">
        <v>673928</v>
      </c>
      <c r="H980" s="119"/>
      <c r="I980" s="120" t="s">
        <v>4798</v>
      </c>
      <c r="J980" s="119" t="s">
        <v>4799</v>
      </c>
      <c r="K980" s="119" t="s">
        <v>4800</v>
      </c>
      <c r="L980" s="119" t="s">
        <v>4582</v>
      </c>
      <c r="M980" s="131" t="s">
        <v>3587</v>
      </c>
      <c r="N980" s="119" t="s">
        <v>4801</v>
      </c>
      <c r="O980" s="120" t="s">
        <v>4798</v>
      </c>
      <c r="P980" s="124" t="s">
        <v>6</v>
      </c>
      <c r="Q980" s="125"/>
      <c r="R980" s="125"/>
      <c r="S980" s="173"/>
    </row>
    <row r="981" spans="1:19" ht="29.25" customHeight="1">
      <c r="A981" s="118">
        <v>980</v>
      </c>
      <c r="B981" s="119" t="s">
        <v>4802</v>
      </c>
      <c r="C981" s="119"/>
      <c r="D981" s="119"/>
      <c r="E981" s="120">
        <v>76</v>
      </c>
      <c r="F981" s="121">
        <v>13222</v>
      </c>
      <c r="G981" s="135">
        <v>681980</v>
      </c>
      <c r="H981" s="119"/>
      <c r="I981" s="120" t="s">
        <v>4803</v>
      </c>
      <c r="J981" s="119" t="s">
        <v>4804</v>
      </c>
      <c r="K981" s="119" t="s">
        <v>4805</v>
      </c>
      <c r="L981" s="119" t="s">
        <v>4582</v>
      </c>
      <c r="M981" s="131" t="s">
        <v>3587</v>
      </c>
      <c r="N981" s="119" t="s">
        <v>4806</v>
      </c>
      <c r="O981" s="120" t="s">
        <v>4807</v>
      </c>
      <c r="P981" s="124" t="s">
        <v>6</v>
      </c>
      <c r="Q981" s="125"/>
      <c r="R981" s="125"/>
      <c r="S981" s="173"/>
    </row>
    <row r="982" spans="1:19" ht="29.25" customHeight="1">
      <c r="A982" s="118">
        <v>981</v>
      </c>
      <c r="B982" s="119" t="s">
        <v>4808</v>
      </c>
      <c r="C982" s="119"/>
      <c r="D982" s="119"/>
      <c r="E982" s="120">
        <f>2012-1927</f>
        <v>85</v>
      </c>
      <c r="F982" s="121">
        <v>9877</v>
      </c>
      <c r="G982" s="122">
        <v>690592</v>
      </c>
      <c r="H982" s="119"/>
      <c r="I982" s="120" t="s">
        <v>4809</v>
      </c>
      <c r="J982" s="119" t="s">
        <v>4810</v>
      </c>
      <c r="K982" s="119"/>
      <c r="L982" s="119" t="s">
        <v>4582</v>
      </c>
      <c r="M982" s="131" t="s">
        <v>3587</v>
      </c>
      <c r="N982" s="119"/>
      <c r="O982" s="120" t="s">
        <v>4811</v>
      </c>
      <c r="P982" s="124" t="s">
        <v>6</v>
      </c>
      <c r="Q982" s="125"/>
      <c r="R982" s="125"/>
      <c r="S982" s="173"/>
    </row>
    <row r="983" spans="1:19" ht="29.25" customHeight="1">
      <c r="A983" s="118">
        <v>982</v>
      </c>
      <c r="B983" s="119" t="s">
        <v>4812</v>
      </c>
      <c r="C983" s="119"/>
      <c r="D983" s="119"/>
      <c r="E983" s="120">
        <f>2012-1942</f>
        <v>70</v>
      </c>
      <c r="F983" s="121">
        <v>15677</v>
      </c>
      <c r="G983" s="122">
        <v>696726</v>
      </c>
      <c r="H983" s="119"/>
      <c r="I983" s="120" t="s">
        <v>4813</v>
      </c>
      <c r="J983" s="119" t="s">
        <v>4814</v>
      </c>
      <c r="K983" s="119" t="s">
        <v>4815</v>
      </c>
      <c r="L983" s="119" t="s">
        <v>4582</v>
      </c>
      <c r="M983" s="131" t="s">
        <v>3587</v>
      </c>
      <c r="N983" s="119" t="s">
        <v>4816</v>
      </c>
      <c r="O983" s="120" t="s">
        <v>4817</v>
      </c>
      <c r="P983" s="124" t="s">
        <v>6</v>
      </c>
      <c r="Q983" s="125"/>
      <c r="R983" s="125"/>
      <c r="S983" s="173"/>
    </row>
    <row r="984" spans="1:19" ht="29.25" customHeight="1">
      <c r="A984" s="118">
        <v>983</v>
      </c>
      <c r="B984" s="119" t="s">
        <v>4818</v>
      </c>
      <c r="C984" s="119"/>
      <c r="D984" s="119"/>
      <c r="E984" s="120">
        <f>2012-1938</f>
        <v>74</v>
      </c>
      <c r="F984" s="121">
        <v>13962</v>
      </c>
      <c r="G984" s="122">
        <v>700041</v>
      </c>
      <c r="H984" s="119"/>
      <c r="I984" s="120" t="s">
        <v>4819</v>
      </c>
      <c r="J984" s="119" t="s">
        <v>4820</v>
      </c>
      <c r="K984" s="119" t="s">
        <v>4821</v>
      </c>
      <c r="L984" s="119" t="s">
        <v>4582</v>
      </c>
      <c r="M984" s="131" t="s">
        <v>3587</v>
      </c>
      <c r="N984" s="119"/>
      <c r="O984" s="120"/>
      <c r="P984" s="124" t="s">
        <v>6</v>
      </c>
      <c r="Q984" s="125"/>
      <c r="R984" s="125"/>
      <c r="S984" s="173"/>
    </row>
    <row r="985" spans="1:19" ht="29.25" customHeight="1">
      <c r="A985" s="118">
        <v>984</v>
      </c>
      <c r="B985" s="119" t="s">
        <v>4822</v>
      </c>
      <c r="C985" s="119"/>
      <c r="D985" s="119"/>
      <c r="E985" s="120">
        <f>2012-1939</f>
        <v>73</v>
      </c>
      <c r="F985" s="121">
        <v>14424</v>
      </c>
      <c r="G985" s="135">
        <v>751557</v>
      </c>
      <c r="H985" s="119"/>
      <c r="I985" s="120"/>
      <c r="J985" s="119" t="s">
        <v>4823</v>
      </c>
      <c r="K985" s="119" t="s">
        <v>4824</v>
      </c>
      <c r="L985" s="119" t="s">
        <v>4582</v>
      </c>
      <c r="M985" s="131" t="s">
        <v>3587</v>
      </c>
      <c r="N985" s="119" t="s">
        <v>4825</v>
      </c>
      <c r="O985" s="120" t="s">
        <v>4826</v>
      </c>
      <c r="P985" s="124" t="s">
        <v>6</v>
      </c>
      <c r="Q985" s="125"/>
      <c r="R985" s="125"/>
      <c r="S985" s="173"/>
    </row>
    <row r="986" spans="1:19" ht="29.25" customHeight="1">
      <c r="A986" s="118">
        <v>985</v>
      </c>
      <c r="B986" s="119" t="s">
        <v>4827</v>
      </c>
      <c r="C986" s="119"/>
      <c r="D986" s="119"/>
      <c r="E986" s="120">
        <f>2012-1922</f>
        <v>90</v>
      </c>
      <c r="F986" s="121">
        <v>8165</v>
      </c>
      <c r="G986" s="122">
        <v>776412</v>
      </c>
      <c r="H986" s="119"/>
      <c r="I986" s="120"/>
      <c r="J986" s="119" t="s">
        <v>4828</v>
      </c>
      <c r="K986" s="119" t="s">
        <v>4829</v>
      </c>
      <c r="L986" s="119" t="s">
        <v>4582</v>
      </c>
      <c r="M986" s="131" t="s">
        <v>3587</v>
      </c>
      <c r="N986" s="119"/>
      <c r="O986" s="120"/>
      <c r="P986" s="124" t="s">
        <v>6</v>
      </c>
      <c r="Q986" s="125"/>
      <c r="R986" s="125"/>
      <c r="S986" s="173"/>
    </row>
    <row r="987" spans="1:19" ht="29.25" customHeight="1">
      <c r="A987" s="118">
        <v>986</v>
      </c>
      <c r="B987" s="119" t="s">
        <v>4830</v>
      </c>
      <c r="C987" s="119"/>
      <c r="D987" s="119"/>
      <c r="E987" s="139">
        <f>2012-1945</f>
        <v>67</v>
      </c>
      <c r="F987" s="121">
        <v>16478</v>
      </c>
      <c r="G987" s="135">
        <v>776805</v>
      </c>
      <c r="H987" s="119"/>
      <c r="I987" s="120">
        <v>983339490</v>
      </c>
      <c r="J987" s="119" t="s">
        <v>4831</v>
      </c>
      <c r="K987" s="119" t="s">
        <v>4832</v>
      </c>
      <c r="L987" s="119" t="s">
        <v>4582</v>
      </c>
      <c r="M987" s="131" t="s">
        <v>3587</v>
      </c>
      <c r="N987" s="119" t="s">
        <v>4833</v>
      </c>
      <c r="O987" s="120">
        <v>981326370</v>
      </c>
      <c r="P987" s="124" t="s">
        <v>6</v>
      </c>
      <c r="Q987" s="125"/>
      <c r="R987" s="125"/>
      <c r="S987" s="173"/>
    </row>
    <row r="988" spans="1:19" ht="29.25" customHeight="1">
      <c r="A988" s="118">
        <v>987</v>
      </c>
      <c r="B988" s="119" t="s">
        <v>4834</v>
      </c>
      <c r="C988" s="119"/>
      <c r="D988" s="119"/>
      <c r="E988" s="120">
        <f>2012-1946</f>
        <v>66</v>
      </c>
      <c r="F988" s="121">
        <v>17143</v>
      </c>
      <c r="G988" s="122">
        <v>797676</v>
      </c>
      <c r="H988" s="119"/>
      <c r="I988" s="120">
        <v>21596226</v>
      </c>
      <c r="J988" s="119" t="s">
        <v>4835</v>
      </c>
      <c r="K988" s="119" t="s">
        <v>4836</v>
      </c>
      <c r="L988" s="119" t="s">
        <v>4582</v>
      </c>
      <c r="M988" s="131" t="s">
        <v>3587</v>
      </c>
      <c r="N988" s="119" t="s">
        <v>4837</v>
      </c>
      <c r="O988" s="120">
        <v>984410055</v>
      </c>
      <c r="P988" s="124" t="s">
        <v>6</v>
      </c>
      <c r="Q988" s="125"/>
      <c r="R988" s="125"/>
      <c r="S988" s="173"/>
    </row>
    <row r="989" spans="1:19" ht="29.25" customHeight="1">
      <c r="A989" s="118">
        <v>988</v>
      </c>
      <c r="B989" s="119" t="s">
        <v>4838</v>
      </c>
      <c r="C989" s="119"/>
      <c r="D989" s="119"/>
      <c r="E989" s="120">
        <f>2012-1944</f>
        <v>68</v>
      </c>
      <c r="F989" s="121">
        <v>16141</v>
      </c>
      <c r="G989" s="122">
        <v>815446</v>
      </c>
      <c r="H989" s="119"/>
      <c r="I989" s="120">
        <v>649004</v>
      </c>
      <c r="J989" s="119" t="s">
        <v>4839</v>
      </c>
      <c r="K989" s="119" t="s">
        <v>4840</v>
      </c>
      <c r="L989" s="119" t="s">
        <v>4582</v>
      </c>
      <c r="M989" s="131" t="s">
        <v>3587</v>
      </c>
      <c r="N989" s="119"/>
      <c r="O989" s="120"/>
      <c r="P989" s="124" t="s">
        <v>6</v>
      </c>
      <c r="Q989" s="125"/>
      <c r="R989" s="125"/>
      <c r="S989" s="173"/>
    </row>
    <row r="990" spans="1:19" ht="29.25" customHeight="1">
      <c r="A990" s="118">
        <v>989</v>
      </c>
      <c r="B990" s="119" t="s">
        <v>4841</v>
      </c>
      <c r="C990" s="119"/>
      <c r="D990" s="119"/>
      <c r="E990" s="120">
        <f>2012-1925</f>
        <v>87</v>
      </c>
      <c r="F990" s="121">
        <v>9491</v>
      </c>
      <c r="G990" s="122">
        <v>823319</v>
      </c>
      <c r="H990" s="119"/>
      <c r="I990" s="120">
        <v>982541786</v>
      </c>
      <c r="J990" s="119" t="s">
        <v>4582</v>
      </c>
      <c r="K990" s="119" t="s">
        <v>4842</v>
      </c>
      <c r="L990" s="119" t="s">
        <v>4582</v>
      </c>
      <c r="M990" s="131" t="s">
        <v>3587</v>
      </c>
      <c r="N990" s="119" t="s">
        <v>4843</v>
      </c>
      <c r="O990" s="120">
        <v>98241786</v>
      </c>
      <c r="P990" s="124" t="s">
        <v>6</v>
      </c>
      <c r="Q990" s="125"/>
      <c r="R990" s="125"/>
      <c r="S990" s="173"/>
    </row>
    <row r="991" spans="1:19" ht="29.25" customHeight="1">
      <c r="A991" s="118">
        <v>990</v>
      </c>
      <c r="B991" s="119" t="s">
        <v>4844</v>
      </c>
      <c r="C991" s="119"/>
      <c r="D991" s="119" t="s">
        <v>4845</v>
      </c>
      <c r="E991" s="120">
        <f>2012-1927</f>
        <v>85</v>
      </c>
      <c r="F991" s="121">
        <v>10081</v>
      </c>
      <c r="G991" s="122">
        <v>857438</v>
      </c>
      <c r="H991" s="119"/>
      <c r="I991" s="120">
        <v>971299711</v>
      </c>
      <c r="J991" s="119" t="s">
        <v>4846</v>
      </c>
      <c r="K991" s="119" t="s">
        <v>4847</v>
      </c>
      <c r="L991" s="119" t="s">
        <v>4582</v>
      </c>
      <c r="M991" s="131" t="s">
        <v>3587</v>
      </c>
      <c r="N991" s="119" t="s">
        <v>2221</v>
      </c>
      <c r="O991" s="120">
        <v>971299711</v>
      </c>
      <c r="P991" s="124" t="s">
        <v>6</v>
      </c>
      <c r="Q991" s="125"/>
      <c r="R991" s="125"/>
      <c r="S991" s="173"/>
    </row>
    <row r="992" spans="1:19" ht="29.25" customHeight="1">
      <c r="A992" s="195">
        <v>991</v>
      </c>
      <c r="B992" s="127" t="s">
        <v>4848</v>
      </c>
      <c r="C992" s="127"/>
      <c r="D992" s="127"/>
      <c r="E992" s="128">
        <f>2012-1932</f>
        <v>80</v>
      </c>
      <c r="F992" s="129">
        <v>11721</v>
      </c>
      <c r="G992" s="136">
        <v>877063</v>
      </c>
      <c r="H992" s="127"/>
      <c r="I992" s="128"/>
      <c r="J992" s="127" t="s">
        <v>4628</v>
      </c>
      <c r="K992" s="127" t="s">
        <v>4689</v>
      </c>
      <c r="L992" s="127" t="s">
        <v>4582</v>
      </c>
      <c r="M992" s="131" t="s">
        <v>3587</v>
      </c>
      <c r="N992" s="127" t="s">
        <v>4690</v>
      </c>
      <c r="O992" s="128">
        <v>983726132</v>
      </c>
      <c r="P992" s="132" t="s">
        <v>5</v>
      </c>
      <c r="Q992" s="133" t="s">
        <v>600</v>
      </c>
      <c r="R992" s="133" t="s">
        <v>390</v>
      </c>
      <c r="S992" s="126"/>
    </row>
    <row r="993" spans="1:19" ht="29.25" customHeight="1">
      <c r="A993" s="118">
        <v>992</v>
      </c>
      <c r="B993" s="119" t="s">
        <v>4849</v>
      </c>
      <c r="C993" s="119"/>
      <c r="D993" s="119"/>
      <c r="E993" s="120">
        <v>69</v>
      </c>
      <c r="F993" s="121">
        <v>15941</v>
      </c>
      <c r="G993" s="135">
        <v>906920</v>
      </c>
      <c r="H993" s="119"/>
      <c r="I993" s="120" t="s">
        <v>4850</v>
      </c>
      <c r="J993" s="119" t="s">
        <v>4851</v>
      </c>
      <c r="K993" s="119" t="s">
        <v>4727</v>
      </c>
      <c r="L993" s="119" t="s">
        <v>4582</v>
      </c>
      <c r="M993" s="131" t="s">
        <v>3587</v>
      </c>
      <c r="N993" s="119" t="s">
        <v>4852</v>
      </c>
      <c r="O993" s="120" t="s">
        <v>4853</v>
      </c>
      <c r="P993" s="124" t="s">
        <v>6</v>
      </c>
      <c r="Q993" s="125"/>
      <c r="R993" s="125"/>
      <c r="S993" s="173"/>
    </row>
    <row r="994" spans="1:19" ht="29.25" customHeight="1">
      <c r="A994" s="118">
        <v>993</v>
      </c>
      <c r="B994" s="119" t="s">
        <v>4854</v>
      </c>
      <c r="C994" s="119"/>
      <c r="D994" s="119"/>
      <c r="E994" s="120">
        <f>2012-1937</f>
        <v>75</v>
      </c>
      <c r="F994" s="121">
        <v>13741</v>
      </c>
      <c r="G994" s="122">
        <v>935846</v>
      </c>
      <c r="H994" s="119"/>
      <c r="I994" s="120" t="s">
        <v>4855</v>
      </c>
      <c r="J994" s="119" t="s">
        <v>4856</v>
      </c>
      <c r="K994" s="119" t="s">
        <v>4857</v>
      </c>
      <c r="L994" s="119" t="s">
        <v>4582</v>
      </c>
      <c r="M994" s="131" t="s">
        <v>3587</v>
      </c>
      <c r="N994" s="119" t="s">
        <v>4858</v>
      </c>
      <c r="O994" s="120" t="s">
        <v>4859</v>
      </c>
      <c r="P994" s="124" t="s">
        <v>6</v>
      </c>
      <c r="Q994" s="125"/>
      <c r="R994" s="125"/>
      <c r="S994" s="173"/>
    </row>
    <row r="995" spans="1:19" ht="29.25" customHeight="1">
      <c r="A995" s="118">
        <v>994</v>
      </c>
      <c r="B995" s="119" t="s">
        <v>4860</v>
      </c>
      <c r="C995" s="119"/>
      <c r="D995" s="119" t="s">
        <v>4062</v>
      </c>
      <c r="E995" s="120">
        <f>2012-1942</f>
        <v>70</v>
      </c>
      <c r="F995" s="121">
        <v>15392</v>
      </c>
      <c r="G995" s="122">
        <v>939356</v>
      </c>
      <c r="H995" s="119"/>
      <c r="I995" s="120">
        <v>984212202</v>
      </c>
      <c r="J995" s="119" t="s">
        <v>4861</v>
      </c>
      <c r="K995" s="119" t="s">
        <v>4862</v>
      </c>
      <c r="L995" s="119" t="s">
        <v>4582</v>
      </c>
      <c r="M995" s="131" t="s">
        <v>3587</v>
      </c>
      <c r="N995" s="119" t="s">
        <v>4863</v>
      </c>
      <c r="O995" s="120">
        <v>982190109</v>
      </c>
      <c r="P995" s="124" t="s">
        <v>6</v>
      </c>
      <c r="Q995" s="125"/>
      <c r="R995" s="125"/>
      <c r="S995" s="173"/>
    </row>
    <row r="996" spans="1:19" s="39" customFormat="1" ht="29.25" customHeight="1">
      <c r="A996" s="118">
        <v>995</v>
      </c>
      <c r="B996" s="119" t="s">
        <v>4864</v>
      </c>
      <c r="C996" s="119"/>
      <c r="D996" s="119"/>
      <c r="E996" s="120">
        <f>2012-1943</f>
        <v>69</v>
      </c>
      <c r="F996" s="121">
        <v>15924</v>
      </c>
      <c r="G996" s="122">
        <v>952186</v>
      </c>
      <c r="H996" s="119"/>
      <c r="I996" s="120" t="s">
        <v>4865</v>
      </c>
      <c r="J996" s="119" t="s">
        <v>4866</v>
      </c>
      <c r="K996" s="119" t="s">
        <v>4867</v>
      </c>
      <c r="L996" s="119" t="s">
        <v>4582</v>
      </c>
      <c r="M996" s="131" t="s">
        <v>3587</v>
      </c>
      <c r="N996" s="119" t="s">
        <v>4868</v>
      </c>
      <c r="O996" s="120" t="s">
        <v>4869</v>
      </c>
      <c r="P996" s="124" t="s">
        <v>6</v>
      </c>
      <c r="Q996" s="125"/>
      <c r="R996" s="125"/>
      <c r="S996" s="173"/>
    </row>
    <row r="997" spans="1:19" ht="29.25" customHeight="1">
      <c r="A997" s="118">
        <v>996</v>
      </c>
      <c r="B997" s="119" t="s">
        <v>4870</v>
      </c>
      <c r="C997" s="119"/>
      <c r="D997" s="119"/>
      <c r="E997" s="139">
        <f>2012-1941</f>
        <v>71</v>
      </c>
      <c r="F997" s="121">
        <v>15029</v>
      </c>
      <c r="G997" s="135">
        <v>966969</v>
      </c>
      <c r="H997" s="119"/>
      <c r="I997" s="120"/>
      <c r="J997" s="119" t="s">
        <v>4871</v>
      </c>
      <c r="K997" s="119" t="s">
        <v>4872</v>
      </c>
      <c r="L997" s="119" t="s">
        <v>4582</v>
      </c>
      <c r="M997" s="131" t="s">
        <v>3587</v>
      </c>
      <c r="N997" s="119" t="s">
        <v>4873</v>
      </c>
      <c r="O997" s="120">
        <v>985949268</v>
      </c>
      <c r="P997" s="124" t="s">
        <v>6</v>
      </c>
      <c r="Q997" s="125"/>
      <c r="R997" s="125"/>
      <c r="S997" s="173"/>
    </row>
    <row r="998" spans="1:19" ht="29.25" customHeight="1">
      <c r="A998" s="118">
        <v>997</v>
      </c>
      <c r="B998" s="119" t="s">
        <v>4874</v>
      </c>
      <c r="C998" s="119"/>
      <c r="D998" s="119" t="s">
        <v>4875</v>
      </c>
      <c r="E998" s="120">
        <f>2012-1935</f>
        <v>77</v>
      </c>
      <c r="F998" s="121">
        <v>13087</v>
      </c>
      <c r="G998" s="122">
        <v>1051765</v>
      </c>
      <c r="H998" s="119"/>
      <c r="I998" s="120" t="s">
        <v>4876</v>
      </c>
      <c r="J998" s="119" t="s">
        <v>4877</v>
      </c>
      <c r="K998" s="119" t="s">
        <v>4878</v>
      </c>
      <c r="L998" s="119" t="s">
        <v>4582</v>
      </c>
      <c r="M998" s="131" t="s">
        <v>3587</v>
      </c>
      <c r="N998" s="119" t="s">
        <v>4879</v>
      </c>
      <c r="O998" s="120" t="s">
        <v>4876</v>
      </c>
      <c r="P998" s="124" t="s">
        <v>6</v>
      </c>
      <c r="Q998" s="125"/>
      <c r="R998" s="125"/>
      <c r="S998" s="173"/>
    </row>
    <row r="999" spans="1:19" ht="29.25" customHeight="1">
      <c r="A999" s="118">
        <v>998</v>
      </c>
      <c r="B999" s="119" t="s">
        <v>4880</v>
      </c>
      <c r="C999" s="119"/>
      <c r="D999" s="119"/>
      <c r="E999" s="139">
        <f>2012-1940</f>
        <v>72</v>
      </c>
      <c r="F999" s="121">
        <v>14932</v>
      </c>
      <c r="G999" s="135">
        <v>1076709</v>
      </c>
      <c r="H999" s="119"/>
      <c r="I999" s="120">
        <v>972111196</v>
      </c>
      <c r="J999" s="119" t="s">
        <v>4881</v>
      </c>
      <c r="K999" s="119" t="s">
        <v>4882</v>
      </c>
      <c r="L999" s="119" t="s">
        <v>4582</v>
      </c>
      <c r="M999" s="131" t="s">
        <v>3587</v>
      </c>
      <c r="N999" s="119" t="s">
        <v>4883</v>
      </c>
      <c r="O999" s="120">
        <v>982473528</v>
      </c>
      <c r="P999" s="124" t="s">
        <v>6</v>
      </c>
      <c r="Q999" s="125"/>
      <c r="R999" s="125"/>
      <c r="S999" s="173"/>
    </row>
    <row r="1000" spans="1:19" ht="29.25" customHeight="1">
      <c r="A1000" s="118">
        <v>999</v>
      </c>
      <c r="B1000" s="119" t="s">
        <v>4884</v>
      </c>
      <c r="C1000" s="119"/>
      <c r="D1000" s="119"/>
      <c r="E1000" s="120">
        <f>2012-1928</f>
        <v>84</v>
      </c>
      <c r="F1000" s="121">
        <v>10465</v>
      </c>
      <c r="G1000" s="122">
        <v>1082056</v>
      </c>
      <c r="H1000" s="119"/>
      <c r="I1000" s="120" t="s">
        <v>4885</v>
      </c>
      <c r="J1000" s="119" t="s">
        <v>4886</v>
      </c>
      <c r="K1000" s="119" t="s">
        <v>4887</v>
      </c>
      <c r="L1000" s="119" t="s">
        <v>4582</v>
      </c>
      <c r="M1000" s="131" t="s">
        <v>3587</v>
      </c>
      <c r="N1000" s="119" t="s">
        <v>4888</v>
      </c>
      <c r="O1000" s="120" t="s">
        <v>4889</v>
      </c>
      <c r="P1000" s="124" t="s">
        <v>6</v>
      </c>
      <c r="Q1000" s="125"/>
      <c r="R1000" s="125"/>
      <c r="S1000" s="173"/>
    </row>
    <row r="1001" spans="1:19" ht="29.25" customHeight="1">
      <c r="A1001" s="195">
        <v>1000</v>
      </c>
      <c r="B1001" s="127" t="s">
        <v>4890</v>
      </c>
      <c r="C1001" s="127"/>
      <c r="D1001" s="127"/>
      <c r="E1001" s="141">
        <f>2012-1941</f>
        <v>71</v>
      </c>
      <c r="F1001" s="129">
        <v>15265</v>
      </c>
      <c r="G1001" s="130">
        <v>1082325</v>
      </c>
      <c r="H1001" s="127"/>
      <c r="I1001" s="128"/>
      <c r="J1001" s="127" t="s">
        <v>4891</v>
      </c>
      <c r="K1001" s="127" t="s">
        <v>4872</v>
      </c>
      <c r="L1001" s="127" t="s">
        <v>4582</v>
      </c>
      <c r="M1001" s="131" t="s">
        <v>3587</v>
      </c>
      <c r="N1001" s="127" t="s">
        <v>4873</v>
      </c>
      <c r="O1001" s="128">
        <v>985949268</v>
      </c>
      <c r="P1001" s="132" t="s">
        <v>5</v>
      </c>
      <c r="Q1001" s="133" t="s">
        <v>82</v>
      </c>
      <c r="R1001" s="133" t="s">
        <v>82</v>
      </c>
      <c r="S1001" s="126"/>
    </row>
    <row r="1002" spans="1:19" ht="29.25" customHeight="1">
      <c r="A1002" s="118">
        <v>1001</v>
      </c>
      <c r="B1002" s="119" t="s">
        <v>4892</v>
      </c>
      <c r="C1002" s="119"/>
      <c r="D1002" s="119"/>
      <c r="E1002" s="120">
        <f>2012-1936</f>
        <v>76</v>
      </c>
      <c r="F1002" s="121">
        <v>13279</v>
      </c>
      <c r="G1002" s="122">
        <v>1126097</v>
      </c>
      <c r="H1002" s="119"/>
      <c r="I1002" s="120"/>
      <c r="J1002" s="119" t="s">
        <v>4893</v>
      </c>
      <c r="K1002" s="119" t="s">
        <v>4894</v>
      </c>
      <c r="L1002" s="119" t="s">
        <v>4582</v>
      </c>
      <c r="M1002" s="131" t="s">
        <v>3587</v>
      </c>
      <c r="N1002" s="119"/>
      <c r="O1002" s="120"/>
      <c r="P1002" s="124" t="s">
        <v>6</v>
      </c>
      <c r="Q1002" s="125"/>
      <c r="R1002" s="125"/>
      <c r="S1002" s="173"/>
    </row>
    <row r="1003" spans="1:19" ht="29.25" customHeight="1">
      <c r="A1003" s="195">
        <v>1002</v>
      </c>
      <c r="B1003" s="127" t="s">
        <v>4895</v>
      </c>
      <c r="C1003" s="127"/>
      <c r="D1003" s="127"/>
      <c r="E1003" s="128">
        <v>71</v>
      </c>
      <c r="F1003" s="129">
        <v>15004</v>
      </c>
      <c r="G1003" s="130">
        <v>1126179</v>
      </c>
      <c r="H1003" s="127"/>
      <c r="I1003" s="128"/>
      <c r="J1003" s="127" t="s">
        <v>1866</v>
      </c>
      <c r="K1003" s="127" t="s">
        <v>4896</v>
      </c>
      <c r="L1003" s="127" t="s">
        <v>4582</v>
      </c>
      <c r="M1003" s="131" t="s">
        <v>3587</v>
      </c>
      <c r="N1003" s="127"/>
      <c r="O1003" s="128"/>
      <c r="P1003" s="132" t="s">
        <v>5</v>
      </c>
      <c r="Q1003" s="133" t="s">
        <v>602</v>
      </c>
      <c r="R1003" s="133" t="s">
        <v>11259</v>
      </c>
      <c r="S1003" s="126"/>
    </row>
    <row r="1004" spans="1:19" ht="29.25" customHeight="1">
      <c r="A1004" s="118">
        <v>1003</v>
      </c>
      <c r="B1004" s="119" t="s">
        <v>4897</v>
      </c>
      <c r="C1004" s="119"/>
      <c r="D1004" s="119"/>
      <c r="E1004" s="139">
        <f>2012-1939</f>
        <v>73</v>
      </c>
      <c r="F1004" s="121">
        <v>14254</v>
      </c>
      <c r="G1004" s="135">
        <v>1135929</v>
      </c>
      <c r="H1004" s="119"/>
      <c r="I1004" s="120">
        <v>981358138</v>
      </c>
      <c r="J1004" s="119" t="s">
        <v>4898</v>
      </c>
      <c r="K1004" s="119" t="s">
        <v>4899</v>
      </c>
      <c r="L1004" s="119" t="s">
        <v>4582</v>
      </c>
      <c r="M1004" s="131" t="s">
        <v>3587</v>
      </c>
      <c r="N1004" s="119" t="s">
        <v>4900</v>
      </c>
      <c r="O1004" s="120" t="s">
        <v>4678</v>
      </c>
      <c r="P1004" s="124" t="s">
        <v>6</v>
      </c>
      <c r="Q1004" s="125"/>
      <c r="R1004" s="125"/>
      <c r="S1004" s="173"/>
    </row>
    <row r="1005" spans="1:19" ht="29.25" customHeight="1">
      <c r="A1005" s="118">
        <v>1004</v>
      </c>
      <c r="B1005" s="119" t="s">
        <v>4901</v>
      </c>
      <c r="C1005" s="119"/>
      <c r="D1005" s="119"/>
      <c r="E1005" s="139">
        <f>2012-1942</f>
        <v>70</v>
      </c>
      <c r="F1005" s="121">
        <v>15682</v>
      </c>
      <c r="G1005" s="135">
        <v>1158212</v>
      </c>
      <c r="H1005" s="119"/>
      <c r="I1005" s="120">
        <v>983356083</v>
      </c>
      <c r="J1005" s="119" t="s">
        <v>4902</v>
      </c>
      <c r="K1005" s="119" t="s">
        <v>4903</v>
      </c>
      <c r="L1005" s="119" t="s">
        <v>4582</v>
      </c>
      <c r="M1005" s="131" t="s">
        <v>3587</v>
      </c>
      <c r="N1005" s="119" t="s">
        <v>4904</v>
      </c>
      <c r="O1005" s="120" t="s">
        <v>4722</v>
      </c>
      <c r="P1005" s="124" t="s">
        <v>6</v>
      </c>
      <c r="Q1005" s="125"/>
      <c r="R1005" s="125"/>
      <c r="S1005" s="173"/>
    </row>
    <row r="1006" spans="1:19" ht="29.25" customHeight="1">
      <c r="A1006" s="118">
        <v>1005</v>
      </c>
      <c r="B1006" s="119" t="s">
        <v>4905</v>
      </c>
      <c r="C1006" s="119" t="s">
        <v>11260</v>
      </c>
      <c r="D1006" s="119"/>
      <c r="E1006" s="139">
        <f>2012-1939</f>
        <v>73</v>
      </c>
      <c r="F1006" s="121">
        <v>14521</v>
      </c>
      <c r="G1006" s="135">
        <v>1171468</v>
      </c>
      <c r="H1006" s="119"/>
      <c r="I1006" s="120">
        <v>984125706</v>
      </c>
      <c r="J1006" s="119" t="s">
        <v>4906</v>
      </c>
      <c r="K1006" s="119" t="s">
        <v>4907</v>
      </c>
      <c r="L1006" s="119" t="s">
        <v>4582</v>
      </c>
      <c r="M1006" s="131" t="s">
        <v>3587</v>
      </c>
      <c r="N1006" s="119"/>
      <c r="O1006" s="120"/>
      <c r="P1006" s="124" t="s">
        <v>6</v>
      </c>
      <c r="Q1006" s="125"/>
      <c r="R1006" s="125"/>
      <c r="S1006" s="173"/>
    </row>
    <row r="1007" spans="1:19" ht="29.25" customHeight="1">
      <c r="A1007" s="118">
        <v>1006</v>
      </c>
      <c r="B1007" s="119" t="s">
        <v>4908</v>
      </c>
      <c r="C1007" s="119"/>
      <c r="D1007" s="119"/>
      <c r="E1007" s="139">
        <f>2012-1943</f>
        <v>69</v>
      </c>
      <c r="F1007" s="121">
        <v>15786</v>
      </c>
      <c r="G1007" s="135">
        <v>1189193</v>
      </c>
      <c r="H1007" s="119"/>
      <c r="I1007" s="120"/>
      <c r="J1007" s="119" t="s">
        <v>1866</v>
      </c>
      <c r="K1007" s="119" t="s">
        <v>4909</v>
      </c>
      <c r="L1007" s="119" t="s">
        <v>4582</v>
      </c>
      <c r="M1007" s="131" t="s">
        <v>3587</v>
      </c>
      <c r="N1007" s="119" t="s">
        <v>4910</v>
      </c>
      <c r="O1007" s="120">
        <v>971629080</v>
      </c>
      <c r="P1007" s="124" t="s">
        <v>6</v>
      </c>
      <c r="Q1007" s="125"/>
      <c r="R1007" s="125"/>
      <c r="S1007" s="173"/>
    </row>
    <row r="1008" spans="1:19" ht="29.25" customHeight="1">
      <c r="A1008" s="118">
        <v>1007</v>
      </c>
      <c r="B1008" s="119" t="s">
        <v>4911</v>
      </c>
      <c r="C1008" s="119"/>
      <c r="D1008" s="119"/>
      <c r="E1008" s="120">
        <f>2012-1942</f>
        <v>70</v>
      </c>
      <c r="F1008" s="121">
        <v>15696</v>
      </c>
      <c r="G1008" s="122">
        <v>1204203</v>
      </c>
      <c r="H1008" s="119"/>
      <c r="I1008" s="120" t="s">
        <v>4912</v>
      </c>
      <c r="J1008" s="119" t="s">
        <v>4913</v>
      </c>
      <c r="K1008" s="119" t="s">
        <v>4914</v>
      </c>
      <c r="L1008" s="119" t="s">
        <v>4582</v>
      </c>
      <c r="M1008" s="131" t="s">
        <v>3587</v>
      </c>
      <c r="N1008" s="119" t="s">
        <v>4915</v>
      </c>
      <c r="O1008" s="120" t="s">
        <v>4912</v>
      </c>
      <c r="P1008" s="124" t="s">
        <v>6</v>
      </c>
      <c r="Q1008" s="125"/>
      <c r="R1008" s="125"/>
      <c r="S1008" s="173"/>
    </row>
    <row r="1009" spans="1:19" ht="29.25" customHeight="1">
      <c r="A1009" s="118">
        <v>1008</v>
      </c>
      <c r="B1009" s="119" t="s">
        <v>4916</v>
      </c>
      <c r="C1009" s="119"/>
      <c r="D1009" s="119" t="s">
        <v>4917</v>
      </c>
      <c r="E1009" s="120">
        <v>71</v>
      </c>
      <c r="F1009" s="121">
        <v>15032</v>
      </c>
      <c r="G1009" s="135">
        <v>1216834</v>
      </c>
      <c r="H1009" s="119"/>
      <c r="I1009" s="120" t="s">
        <v>4918</v>
      </c>
      <c r="J1009" s="119" t="s">
        <v>4919</v>
      </c>
      <c r="K1009" s="119" t="s">
        <v>4920</v>
      </c>
      <c r="L1009" s="119" t="s">
        <v>4582</v>
      </c>
      <c r="M1009" s="131" t="s">
        <v>3587</v>
      </c>
      <c r="N1009" s="119" t="s">
        <v>4921</v>
      </c>
      <c r="O1009" s="120" t="s">
        <v>4922</v>
      </c>
      <c r="P1009" s="124" t="s">
        <v>6</v>
      </c>
      <c r="Q1009" s="125"/>
      <c r="R1009" s="125"/>
      <c r="S1009" s="173"/>
    </row>
    <row r="1010" spans="1:19" ht="29.25" customHeight="1">
      <c r="A1010" s="118">
        <v>1009</v>
      </c>
      <c r="B1010" s="119" t="s">
        <v>4923</v>
      </c>
      <c r="C1010" s="119"/>
      <c r="D1010" s="119"/>
      <c r="E1010" s="120">
        <v>71</v>
      </c>
      <c r="F1010" s="121">
        <v>15068</v>
      </c>
      <c r="G1010" s="135">
        <v>1225252</v>
      </c>
      <c r="H1010" s="119"/>
      <c r="I1010" s="120"/>
      <c r="J1010" s="119" t="s">
        <v>4924</v>
      </c>
      <c r="K1010" s="119" t="s">
        <v>4925</v>
      </c>
      <c r="L1010" s="119" t="s">
        <v>4582</v>
      </c>
      <c r="M1010" s="131" t="s">
        <v>3587</v>
      </c>
      <c r="N1010" s="119" t="s">
        <v>4873</v>
      </c>
      <c r="O1010" s="120" t="s">
        <v>4926</v>
      </c>
      <c r="P1010" s="124" t="s">
        <v>6</v>
      </c>
      <c r="Q1010" s="125"/>
      <c r="R1010" s="125"/>
      <c r="S1010" s="173"/>
    </row>
    <row r="1011" spans="1:19" ht="29.25" customHeight="1">
      <c r="A1011" s="118">
        <v>1010</v>
      </c>
      <c r="B1011" s="119" t="s">
        <v>4927</v>
      </c>
      <c r="C1011" s="119"/>
      <c r="D1011" s="119"/>
      <c r="E1011" s="139">
        <f>2012-1941</f>
        <v>71</v>
      </c>
      <c r="F1011" s="121">
        <v>15057</v>
      </c>
      <c r="G1011" s="135">
        <v>1237860</v>
      </c>
      <c r="H1011" s="119"/>
      <c r="I1011" s="120">
        <v>982574421</v>
      </c>
      <c r="J1011" s="119" t="s">
        <v>4928</v>
      </c>
      <c r="K1011" s="119" t="s">
        <v>4929</v>
      </c>
      <c r="L1011" s="119" t="s">
        <v>4582</v>
      </c>
      <c r="M1011" s="131" t="s">
        <v>3587</v>
      </c>
      <c r="N1011" s="119" t="s">
        <v>4930</v>
      </c>
      <c r="O1011" s="120">
        <v>982473528</v>
      </c>
      <c r="P1011" s="124" t="s">
        <v>6</v>
      </c>
      <c r="Q1011" s="125"/>
      <c r="R1011" s="125"/>
      <c r="S1011" s="173"/>
    </row>
    <row r="1012" spans="1:19" ht="29.25" customHeight="1">
      <c r="A1012" s="118">
        <v>1011</v>
      </c>
      <c r="B1012" s="119" t="s">
        <v>4667</v>
      </c>
      <c r="C1012" s="119"/>
      <c r="D1012" s="119"/>
      <c r="E1012" s="139">
        <f>2012-1937</f>
        <v>75</v>
      </c>
      <c r="F1012" s="121">
        <v>13847</v>
      </c>
      <c r="G1012" s="135">
        <v>1250263</v>
      </c>
      <c r="H1012" s="119"/>
      <c r="I1012" s="120">
        <v>985356083</v>
      </c>
      <c r="J1012" s="119" t="s">
        <v>4902</v>
      </c>
      <c r="K1012" s="119" t="s">
        <v>4903</v>
      </c>
      <c r="L1012" s="119" t="s">
        <v>4582</v>
      </c>
      <c r="M1012" s="131" t="s">
        <v>3587</v>
      </c>
      <c r="N1012" s="119" t="s">
        <v>4904</v>
      </c>
      <c r="O1012" s="120" t="s">
        <v>4722</v>
      </c>
      <c r="P1012" s="124" t="s">
        <v>6</v>
      </c>
      <c r="Q1012" s="125"/>
      <c r="R1012" s="125"/>
      <c r="S1012" s="173"/>
    </row>
    <row r="1013" spans="1:19" ht="29.25" customHeight="1">
      <c r="A1013" s="118">
        <v>1012</v>
      </c>
      <c r="B1013" s="119" t="s">
        <v>4931</v>
      </c>
      <c r="C1013" s="119"/>
      <c r="D1013" s="119" t="s">
        <v>4932</v>
      </c>
      <c r="E1013" s="139">
        <f>2012-1930</f>
        <v>82</v>
      </c>
      <c r="F1013" s="121">
        <v>11178</v>
      </c>
      <c r="G1013" s="135">
        <v>1256376</v>
      </c>
      <c r="H1013" s="119"/>
      <c r="I1013" s="120">
        <v>985247206</v>
      </c>
      <c r="J1013" s="119" t="s">
        <v>4933</v>
      </c>
      <c r="K1013" s="119" t="s">
        <v>4934</v>
      </c>
      <c r="L1013" s="119" t="s">
        <v>4582</v>
      </c>
      <c r="M1013" s="131" t="s">
        <v>3587</v>
      </c>
      <c r="N1013" s="119" t="s">
        <v>4935</v>
      </c>
      <c r="O1013" s="120">
        <v>982523616</v>
      </c>
      <c r="P1013" s="124" t="s">
        <v>6</v>
      </c>
      <c r="Q1013" s="125"/>
      <c r="R1013" s="125"/>
      <c r="S1013" s="173"/>
    </row>
    <row r="1014" spans="1:19" ht="29.25" customHeight="1">
      <c r="A1014" s="118">
        <v>1013</v>
      </c>
      <c r="B1014" s="119" t="s">
        <v>4936</v>
      </c>
      <c r="C1014" s="119"/>
      <c r="D1014" s="119"/>
      <c r="E1014" s="139">
        <f>2012-1944</f>
        <v>68</v>
      </c>
      <c r="F1014" s="121">
        <v>16205</v>
      </c>
      <c r="G1014" s="135">
        <v>1297294</v>
      </c>
      <c r="H1014" s="119"/>
      <c r="I1014" s="120">
        <v>981326370</v>
      </c>
      <c r="J1014" s="119" t="s">
        <v>4937</v>
      </c>
      <c r="K1014" s="119" t="s">
        <v>4938</v>
      </c>
      <c r="L1014" s="119" t="s">
        <v>4582</v>
      </c>
      <c r="M1014" s="131" t="s">
        <v>3587</v>
      </c>
      <c r="N1014" s="119" t="s">
        <v>4939</v>
      </c>
      <c r="O1014" s="120">
        <v>983544326</v>
      </c>
      <c r="P1014" s="124" t="s">
        <v>6</v>
      </c>
      <c r="Q1014" s="125"/>
      <c r="R1014" s="125"/>
      <c r="S1014" s="173"/>
    </row>
    <row r="1015" spans="1:19" ht="29.25" customHeight="1">
      <c r="A1015" s="118">
        <v>1014</v>
      </c>
      <c r="B1015" s="119" t="s">
        <v>4940</v>
      </c>
      <c r="C1015" s="119" t="s">
        <v>11261</v>
      </c>
      <c r="D1015" s="119"/>
      <c r="E1015" s="120">
        <f>2012-1946</f>
        <v>66</v>
      </c>
      <c r="F1015" s="121">
        <v>16972</v>
      </c>
      <c r="G1015" s="122">
        <v>1324920</v>
      </c>
      <c r="H1015" s="119"/>
      <c r="I1015" s="120">
        <v>971629080</v>
      </c>
      <c r="J1015" s="119" t="s">
        <v>4941</v>
      </c>
      <c r="K1015" s="119" t="s">
        <v>4942</v>
      </c>
      <c r="L1015" s="119" t="s">
        <v>4582</v>
      </c>
      <c r="M1015" s="131" t="s">
        <v>3587</v>
      </c>
      <c r="N1015" s="119"/>
      <c r="O1015" s="120"/>
      <c r="P1015" s="124" t="s">
        <v>6</v>
      </c>
      <c r="Q1015" s="125"/>
      <c r="R1015" s="125"/>
      <c r="S1015" s="173"/>
    </row>
    <row r="1016" spans="1:19" ht="29.25" customHeight="1">
      <c r="A1016" s="118">
        <v>1015</v>
      </c>
      <c r="B1016" s="119" t="s">
        <v>4943</v>
      </c>
      <c r="C1016" s="134"/>
      <c r="D1016" s="119"/>
      <c r="E1016" s="120">
        <v>68</v>
      </c>
      <c r="F1016" s="121">
        <v>16184</v>
      </c>
      <c r="G1016" s="135">
        <v>1335309</v>
      </c>
      <c r="H1016" s="134">
        <v>3335309</v>
      </c>
      <c r="I1016" s="120" t="s">
        <v>4944</v>
      </c>
      <c r="J1016" s="119" t="s">
        <v>4945</v>
      </c>
      <c r="K1016" s="119" t="s">
        <v>4946</v>
      </c>
      <c r="L1016" s="119" t="s">
        <v>4582</v>
      </c>
      <c r="M1016" s="131" t="s">
        <v>3587</v>
      </c>
      <c r="N1016" s="119" t="s">
        <v>4724</v>
      </c>
      <c r="O1016" s="120">
        <v>21634633</v>
      </c>
      <c r="P1016" s="124" t="s">
        <v>6</v>
      </c>
      <c r="Q1016" s="125"/>
      <c r="R1016" s="125"/>
      <c r="S1016" s="173"/>
    </row>
    <row r="1017" spans="1:19" ht="29.25" customHeight="1">
      <c r="A1017" s="118">
        <v>1016</v>
      </c>
      <c r="B1017" s="119" t="s">
        <v>4947</v>
      </c>
      <c r="C1017" s="119"/>
      <c r="D1017" s="119"/>
      <c r="E1017" s="139">
        <f>2012-1942</f>
        <v>70</v>
      </c>
      <c r="F1017" s="121">
        <v>15342</v>
      </c>
      <c r="G1017" s="135">
        <v>1355674</v>
      </c>
      <c r="H1017" s="119"/>
      <c r="I1017" s="120"/>
      <c r="J1017" s="119" t="s">
        <v>4948</v>
      </c>
      <c r="K1017" s="119" t="s">
        <v>4872</v>
      </c>
      <c r="L1017" s="119" t="s">
        <v>4582</v>
      </c>
      <c r="M1017" s="131" t="s">
        <v>3587</v>
      </c>
      <c r="N1017" s="119" t="s">
        <v>4873</v>
      </c>
      <c r="O1017" s="120">
        <v>985949268</v>
      </c>
      <c r="P1017" s="124" t="s">
        <v>6</v>
      </c>
      <c r="Q1017" s="125"/>
      <c r="R1017" s="125"/>
      <c r="S1017" s="173"/>
    </row>
    <row r="1018" spans="1:19" ht="29.25" customHeight="1">
      <c r="A1018" s="118">
        <v>1017</v>
      </c>
      <c r="B1018" s="119" t="s">
        <v>4949</v>
      </c>
      <c r="C1018" s="119"/>
      <c r="D1018" s="119"/>
      <c r="E1018" s="139">
        <f>2012-1934</f>
        <v>78</v>
      </c>
      <c r="F1018" s="121">
        <v>12517</v>
      </c>
      <c r="G1018" s="135">
        <v>1365671</v>
      </c>
      <c r="H1018" s="119"/>
      <c r="I1018" s="120">
        <v>983339490</v>
      </c>
      <c r="J1018" s="119" t="s">
        <v>4950</v>
      </c>
      <c r="K1018" s="119" t="s">
        <v>4951</v>
      </c>
      <c r="L1018" s="119" t="s">
        <v>4582</v>
      </c>
      <c r="M1018" s="131" t="s">
        <v>3587</v>
      </c>
      <c r="N1018" s="119" t="s">
        <v>4641</v>
      </c>
      <c r="O1018" s="120" t="s">
        <v>4952</v>
      </c>
      <c r="P1018" s="124" t="s">
        <v>6</v>
      </c>
      <c r="Q1018" s="125"/>
      <c r="R1018" s="125"/>
      <c r="S1018" s="173"/>
    </row>
    <row r="1019" spans="1:19" ht="29.25" customHeight="1">
      <c r="A1019" s="195">
        <v>1018</v>
      </c>
      <c r="B1019" s="127" t="s">
        <v>4953</v>
      </c>
      <c r="C1019" s="127"/>
      <c r="D1019" s="127"/>
      <c r="E1019" s="141">
        <f>2012-1934</f>
        <v>78</v>
      </c>
      <c r="F1019" s="129">
        <v>12532</v>
      </c>
      <c r="G1019" s="130">
        <v>1370528</v>
      </c>
      <c r="H1019" s="127"/>
      <c r="I1019" s="128">
        <v>983707969</v>
      </c>
      <c r="J1019" s="127" t="s">
        <v>4954</v>
      </c>
      <c r="K1019" s="127" t="s">
        <v>4955</v>
      </c>
      <c r="L1019" s="127" t="s">
        <v>4582</v>
      </c>
      <c r="M1019" s="131" t="s">
        <v>3587</v>
      </c>
      <c r="N1019" s="127" t="s">
        <v>4956</v>
      </c>
      <c r="O1019" s="128">
        <v>984587800</v>
      </c>
      <c r="P1019" s="132" t="s">
        <v>5</v>
      </c>
      <c r="Q1019" s="133" t="s">
        <v>82</v>
      </c>
      <c r="R1019" s="133" t="s">
        <v>82</v>
      </c>
      <c r="S1019" s="126"/>
    </row>
    <row r="1020" spans="1:19" ht="29.25" customHeight="1">
      <c r="A1020" s="118">
        <v>1019</v>
      </c>
      <c r="B1020" s="119" t="s">
        <v>4957</v>
      </c>
      <c r="C1020" s="119"/>
      <c r="D1020" s="119"/>
      <c r="E1020" s="120">
        <f>2012-1933</f>
        <v>79</v>
      </c>
      <c r="F1020" s="121">
        <v>12272</v>
      </c>
      <c r="G1020" s="122">
        <v>1386103</v>
      </c>
      <c r="H1020" s="119"/>
      <c r="I1020" s="120" t="s">
        <v>4885</v>
      </c>
      <c r="J1020" s="119" t="s">
        <v>4886</v>
      </c>
      <c r="K1020" s="119" t="s">
        <v>4887</v>
      </c>
      <c r="L1020" s="119" t="s">
        <v>4582</v>
      </c>
      <c r="M1020" s="131" t="s">
        <v>3587</v>
      </c>
      <c r="N1020" s="119" t="s">
        <v>4888</v>
      </c>
      <c r="O1020" s="120" t="s">
        <v>4889</v>
      </c>
      <c r="P1020" s="124" t="s">
        <v>6</v>
      </c>
      <c r="Q1020" s="125"/>
      <c r="R1020" s="125"/>
      <c r="S1020" s="173"/>
    </row>
    <row r="1021" spans="1:19" ht="29.25" customHeight="1">
      <c r="A1021" s="118">
        <v>1020</v>
      </c>
      <c r="B1021" s="119" t="s">
        <v>4958</v>
      </c>
      <c r="C1021" s="119"/>
      <c r="D1021" s="119"/>
      <c r="E1021" s="120">
        <f>2012-1945</f>
        <v>67</v>
      </c>
      <c r="F1021" s="121">
        <v>16446</v>
      </c>
      <c r="G1021" s="122">
        <v>1401109</v>
      </c>
      <c r="H1021" s="119"/>
      <c r="I1021" s="120"/>
      <c r="J1021" s="119" t="s">
        <v>4959</v>
      </c>
      <c r="K1021" s="119" t="s">
        <v>4960</v>
      </c>
      <c r="L1021" s="119" t="s">
        <v>4582</v>
      </c>
      <c r="M1021" s="131" t="s">
        <v>3587</v>
      </c>
      <c r="N1021" s="119" t="s">
        <v>3853</v>
      </c>
      <c r="O1021" s="120">
        <v>981250996</v>
      </c>
      <c r="P1021" s="124" t="s">
        <v>6</v>
      </c>
      <c r="Q1021" s="125"/>
      <c r="R1021" s="125"/>
      <c r="S1021" s="173"/>
    </row>
    <row r="1022" spans="1:19" ht="29.25" customHeight="1">
      <c r="A1022" s="118">
        <v>1021</v>
      </c>
      <c r="B1022" s="119" t="s">
        <v>4961</v>
      </c>
      <c r="C1022" s="119"/>
      <c r="D1022" s="119" t="s">
        <v>4962</v>
      </c>
      <c r="E1022" s="120">
        <f>2012-1934</f>
        <v>78</v>
      </c>
      <c r="F1022" s="121">
        <v>12686</v>
      </c>
      <c r="G1022" s="122">
        <v>1495173</v>
      </c>
      <c r="H1022" s="119"/>
      <c r="I1022" s="120">
        <v>982802995</v>
      </c>
      <c r="J1022" s="119" t="s">
        <v>4963</v>
      </c>
      <c r="K1022" s="119" t="s">
        <v>4964</v>
      </c>
      <c r="L1022" s="119" t="s">
        <v>4582</v>
      </c>
      <c r="M1022" s="131" t="s">
        <v>3587</v>
      </c>
      <c r="N1022" s="119" t="s">
        <v>4965</v>
      </c>
      <c r="O1022" s="120">
        <v>982802995</v>
      </c>
      <c r="P1022" s="124" t="s">
        <v>6</v>
      </c>
      <c r="Q1022" s="125"/>
      <c r="R1022" s="125"/>
      <c r="S1022" s="173"/>
    </row>
    <row r="1023" spans="1:19" ht="29.25" customHeight="1">
      <c r="A1023" s="118">
        <v>1022</v>
      </c>
      <c r="B1023" s="119" t="s">
        <v>4966</v>
      </c>
      <c r="C1023" s="119"/>
      <c r="D1023" s="119"/>
      <c r="E1023" s="120">
        <f>2012-1932</f>
        <v>80</v>
      </c>
      <c r="F1023" s="121">
        <v>11721</v>
      </c>
      <c r="G1023" s="122">
        <v>1530439</v>
      </c>
      <c r="H1023" s="119"/>
      <c r="I1023" s="120" t="s">
        <v>4967</v>
      </c>
      <c r="J1023" s="119" t="s">
        <v>4582</v>
      </c>
      <c r="K1023" s="119" t="s">
        <v>4968</v>
      </c>
      <c r="L1023" s="119" t="s">
        <v>4582</v>
      </c>
      <c r="M1023" s="131" t="s">
        <v>3587</v>
      </c>
      <c r="N1023" s="119" t="s">
        <v>4969</v>
      </c>
      <c r="O1023" s="120" t="s">
        <v>4970</v>
      </c>
      <c r="P1023" s="124" t="s">
        <v>6</v>
      </c>
      <c r="Q1023" s="125"/>
      <c r="R1023" s="125"/>
      <c r="S1023" s="173"/>
    </row>
    <row r="1024" spans="1:19" ht="29.25" customHeight="1">
      <c r="A1024" s="118">
        <v>1023</v>
      </c>
      <c r="B1024" s="119" t="s">
        <v>4971</v>
      </c>
      <c r="C1024" s="119"/>
      <c r="D1024" s="119"/>
      <c r="E1024" s="120">
        <f>2012-1945</f>
        <v>67</v>
      </c>
      <c r="F1024" s="121">
        <v>16481</v>
      </c>
      <c r="G1024" s="122">
        <v>1551012</v>
      </c>
      <c r="H1024" s="119"/>
      <c r="I1024" s="120"/>
      <c r="J1024" s="119" t="s">
        <v>4972</v>
      </c>
      <c r="K1024" s="119" t="s">
        <v>4973</v>
      </c>
      <c r="L1024" s="119" t="s">
        <v>4582</v>
      </c>
      <c r="M1024" s="131" t="s">
        <v>3587</v>
      </c>
      <c r="N1024" s="119" t="s">
        <v>4974</v>
      </c>
      <c r="O1024" s="120" t="s">
        <v>4975</v>
      </c>
      <c r="P1024" s="124" t="s">
        <v>6</v>
      </c>
      <c r="Q1024" s="125"/>
      <c r="R1024" s="125"/>
      <c r="S1024" s="173"/>
    </row>
    <row r="1025" spans="1:19" ht="29.25" customHeight="1">
      <c r="A1025" s="118">
        <v>1024</v>
      </c>
      <c r="B1025" s="119" t="s">
        <v>4976</v>
      </c>
      <c r="C1025" s="119"/>
      <c r="D1025" s="119"/>
      <c r="E1025" s="120">
        <f>2012-1946</f>
        <v>66</v>
      </c>
      <c r="F1025" s="121">
        <v>16811</v>
      </c>
      <c r="G1025" s="122">
        <v>1590096</v>
      </c>
      <c r="H1025" s="119"/>
      <c r="I1025" s="120">
        <v>982574421</v>
      </c>
      <c r="J1025" s="119" t="s">
        <v>4977</v>
      </c>
      <c r="K1025" s="119" t="s">
        <v>4978</v>
      </c>
      <c r="L1025" s="119" t="s">
        <v>4582</v>
      </c>
      <c r="M1025" s="131" t="s">
        <v>3587</v>
      </c>
      <c r="N1025" s="119" t="s">
        <v>4930</v>
      </c>
      <c r="O1025" s="120">
        <v>982473528</v>
      </c>
      <c r="P1025" s="124" t="s">
        <v>6</v>
      </c>
      <c r="Q1025" s="125"/>
      <c r="R1025" s="125"/>
      <c r="S1025" s="173"/>
    </row>
    <row r="1026" spans="1:19" ht="29.25" customHeight="1">
      <c r="A1026" s="118">
        <v>1025</v>
      </c>
      <c r="B1026" s="119" t="s">
        <v>4979</v>
      </c>
      <c r="C1026" s="134"/>
      <c r="D1026" s="119"/>
      <c r="E1026" s="120">
        <f>2012-1945</f>
        <v>67</v>
      </c>
      <c r="F1026" s="121">
        <v>16709</v>
      </c>
      <c r="G1026" s="135">
        <v>1607435</v>
      </c>
      <c r="H1026" s="134">
        <v>1607434</v>
      </c>
      <c r="I1026" s="120" t="s">
        <v>4980</v>
      </c>
      <c r="J1026" s="119" t="s">
        <v>4981</v>
      </c>
      <c r="K1026" s="119" t="s">
        <v>4982</v>
      </c>
      <c r="L1026" s="119" t="s">
        <v>4582</v>
      </c>
      <c r="M1026" s="131" t="s">
        <v>3587</v>
      </c>
      <c r="N1026" s="119" t="s">
        <v>4983</v>
      </c>
      <c r="O1026" s="120" t="s">
        <v>4984</v>
      </c>
      <c r="P1026" s="124" t="s">
        <v>6</v>
      </c>
      <c r="Q1026" s="125"/>
      <c r="R1026" s="125"/>
      <c r="S1026" s="173"/>
    </row>
    <row r="1027" spans="1:19" ht="29.25" customHeight="1">
      <c r="A1027" s="195">
        <v>1026</v>
      </c>
      <c r="B1027" s="127" t="s">
        <v>4985</v>
      </c>
      <c r="C1027" s="127"/>
      <c r="D1027" s="127" t="s">
        <v>499</v>
      </c>
      <c r="E1027" s="141">
        <f>2012-1943</f>
        <v>69</v>
      </c>
      <c r="F1027" s="129">
        <v>16040</v>
      </c>
      <c r="G1027" s="130">
        <v>1639695</v>
      </c>
      <c r="H1027" s="127"/>
      <c r="I1027" s="128">
        <v>982264047</v>
      </c>
      <c r="J1027" s="127" t="s">
        <v>4986</v>
      </c>
      <c r="K1027" s="127" t="s">
        <v>4987</v>
      </c>
      <c r="L1027" s="127" t="s">
        <v>4582</v>
      </c>
      <c r="M1027" s="131" t="s">
        <v>3587</v>
      </c>
      <c r="N1027" s="127" t="s">
        <v>4988</v>
      </c>
      <c r="O1027" s="128">
        <v>982792763</v>
      </c>
      <c r="P1027" s="132" t="s">
        <v>5</v>
      </c>
      <c r="Q1027" s="133" t="s">
        <v>82</v>
      </c>
      <c r="R1027" s="133" t="s">
        <v>82</v>
      </c>
      <c r="S1027" s="126"/>
    </row>
    <row r="1028" spans="1:19" ht="29.25" customHeight="1">
      <c r="A1028" s="195">
        <v>1027</v>
      </c>
      <c r="B1028" s="127" t="s">
        <v>4989</v>
      </c>
      <c r="C1028" s="127"/>
      <c r="D1028" s="127"/>
      <c r="E1028" s="128">
        <f>2012-1946</f>
        <v>66</v>
      </c>
      <c r="F1028" s="129">
        <v>16861</v>
      </c>
      <c r="G1028" s="128">
        <v>1674762</v>
      </c>
      <c r="H1028" s="127"/>
      <c r="I1028" s="128">
        <v>971728567</v>
      </c>
      <c r="J1028" s="127" t="s">
        <v>4582</v>
      </c>
      <c r="K1028" s="127" t="s">
        <v>4990</v>
      </c>
      <c r="L1028" s="127" t="s">
        <v>4582</v>
      </c>
      <c r="M1028" s="131" t="s">
        <v>3587</v>
      </c>
      <c r="N1028" s="127" t="s">
        <v>4991</v>
      </c>
      <c r="O1028" s="128"/>
      <c r="P1028" s="132" t="s">
        <v>5</v>
      </c>
      <c r="Q1028" s="133" t="s">
        <v>82</v>
      </c>
      <c r="R1028" s="133" t="s">
        <v>607</v>
      </c>
      <c r="S1028" s="126"/>
    </row>
    <row r="1029" spans="1:19" ht="29.25" customHeight="1">
      <c r="A1029" s="195">
        <v>1028</v>
      </c>
      <c r="B1029" s="127" t="s">
        <v>4992</v>
      </c>
      <c r="C1029" s="127"/>
      <c r="D1029" s="127" t="s">
        <v>2496</v>
      </c>
      <c r="E1029" s="128">
        <f>2012-1935</f>
        <v>77</v>
      </c>
      <c r="F1029" s="129">
        <v>12818</v>
      </c>
      <c r="G1029" s="136">
        <v>1679105</v>
      </c>
      <c r="H1029" s="127"/>
      <c r="I1029" s="128" t="s">
        <v>4993</v>
      </c>
      <c r="J1029" s="127" t="s">
        <v>4994</v>
      </c>
      <c r="K1029" s="127" t="s">
        <v>4995</v>
      </c>
      <c r="L1029" s="127" t="s">
        <v>4582</v>
      </c>
      <c r="M1029" s="131" t="s">
        <v>3587</v>
      </c>
      <c r="N1029" s="127" t="s">
        <v>4996</v>
      </c>
      <c r="O1029" s="128" t="s">
        <v>4993</v>
      </c>
      <c r="P1029" s="132" t="s">
        <v>5</v>
      </c>
      <c r="Q1029" s="133" t="s">
        <v>82</v>
      </c>
      <c r="R1029" s="133" t="s">
        <v>607</v>
      </c>
      <c r="S1029" s="126"/>
    </row>
    <row r="1030" spans="1:19" ht="29.25" customHeight="1">
      <c r="A1030" s="118">
        <v>1029</v>
      </c>
      <c r="B1030" s="119" t="s">
        <v>4997</v>
      </c>
      <c r="C1030" s="119"/>
      <c r="D1030" s="119" t="s">
        <v>541</v>
      </c>
      <c r="E1030" s="120">
        <f>2012-1945</f>
        <v>67</v>
      </c>
      <c r="F1030" s="121">
        <v>16660</v>
      </c>
      <c r="G1030" s="122">
        <v>1679418</v>
      </c>
      <c r="H1030" s="119"/>
      <c r="I1030" s="120">
        <v>982447472</v>
      </c>
      <c r="J1030" s="119" t="s">
        <v>4998</v>
      </c>
      <c r="K1030" s="119" t="s">
        <v>4999</v>
      </c>
      <c r="L1030" s="119" t="s">
        <v>4582</v>
      </c>
      <c r="M1030" s="131" t="s">
        <v>3587</v>
      </c>
      <c r="N1030" s="119" t="s">
        <v>5000</v>
      </c>
      <c r="O1030" s="120">
        <v>982447472</v>
      </c>
      <c r="P1030" s="124" t="s">
        <v>6</v>
      </c>
      <c r="Q1030" s="125"/>
      <c r="R1030" s="125"/>
      <c r="S1030" s="173"/>
    </row>
    <row r="1031" spans="1:19" ht="29.25" customHeight="1">
      <c r="A1031" s="118">
        <v>1030</v>
      </c>
      <c r="B1031" s="119" t="s">
        <v>5001</v>
      </c>
      <c r="C1031" s="119"/>
      <c r="D1031" s="119"/>
      <c r="E1031" s="139">
        <f>2012-1945</f>
        <v>67</v>
      </c>
      <c r="F1031" s="121">
        <v>16704</v>
      </c>
      <c r="G1031" s="135">
        <v>1680839</v>
      </c>
      <c r="H1031" s="119"/>
      <c r="I1031" s="120">
        <v>982466891</v>
      </c>
      <c r="J1031" s="119" t="s">
        <v>5002</v>
      </c>
      <c r="K1031" s="119" t="s">
        <v>5003</v>
      </c>
      <c r="L1031" s="119" t="s">
        <v>4582</v>
      </c>
      <c r="M1031" s="131" t="s">
        <v>3587</v>
      </c>
      <c r="N1031" s="119" t="s">
        <v>5004</v>
      </c>
      <c r="O1031" s="120" t="s">
        <v>5005</v>
      </c>
      <c r="P1031" s="124" t="s">
        <v>6</v>
      </c>
      <c r="Q1031" s="125"/>
      <c r="R1031" s="125"/>
      <c r="S1031" s="173"/>
    </row>
    <row r="1032" spans="1:19" ht="29.25" customHeight="1">
      <c r="A1032" s="118">
        <v>1031</v>
      </c>
      <c r="B1032" s="119" t="s">
        <v>5006</v>
      </c>
      <c r="C1032" s="119"/>
      <c r="D1032" s="119" t="s">
        <v>1863</v>
      </c>
      <c r="E1032" s="120">
        <f>2012-1931</f>
        <v>81</v>
      </c>
      <c r="F1032" s="121">
        <v>11325</v>
      </c>
      <c r="G1032" s="135">
        <v>1687478</v>
      </c>
      <c r="H1032" s="119"/>
      <c r="I1032" s="120" t="s">
        <v>5007</v>
      </c>
      <c r="J1032" s="119" t="s">
        <v>5008</v>
      </c>
      <c r="K1032" s="119" t="s">
        <v>5009</v>
      </c>
      <c r="L1032" s="119" t="s">
        <v>4582</v>
      </c>
      <c r="M1032" s="131" t="s">
        <v>3587</v>
      </c>
      <c r="N1032" s="119"/>
      <c r="O1032" s="120"/>
      <c r="P1032" s="124" t="s">
        <v>6</v>
      </c>
      <c r="Q1032" s="125"/>
      <c r="R1032" s="125"/>
      <c r="S1032" s="173"/>
    </row>
    <row r="1033" spans="1:19" ht="29.25" customHeight="1">
      <c r="A1033" s="118">
        <v>1032</v>
      </c>
      <c r="B1033" s="119" t="s">
        <v>5010</v>
      </c>
      <c r="C1033" s="119"/>
      <c r="D1033" s="119"/>
      <c r="E1033" s="139">
        <f>2012-1941</f>
        <v>71</v>
      </c>
      <c r="F1033" s="121">
        <v>15126</v>
      </c>
      <c r="G1033" s="135">
        <v>1695604</v>
      </c>
      <c r="H1033" s="119"/>
      <c r="I1033" s="120"/>
      <c r="J1033" s="119" t="s">
        <v>4891</v>
      </c>
      <c r="K1033" s="119" t="s">
        <v>5011</v>
      </c>
      <c r="L1033" s="119" t="s">
        <v>4582</v>
      </c>
      <c r="M1033" s="131" t="s">
        <v>3587</v>
      </c>
      <c r="N1033" s="119" t="s">
        <v>4873</v>
      </c>
      <c r="O1033" s="120">
        <v>985949268</v>
      </c>
      <c r="P1033" s="124" t="s">
        <v>6</v>
      </c>
      <c r="Q1033" s="125"/>
      <c r="R1033" s="125"/>
      <c r="S1033" s="173"/>
    </row>
    <row r="1034" spans="1:19" ht="29.25" customHeight="1">
      <c r="A1034" s="118">
        <v>1033</v>
      </c>
      <c r="B1034" s="119" t="s">
        <v>5012</v>
      </c>
      <c r="C1034" s="119"/>
      <c r="D1034" s="119"/>
      <c r="E1034" s="120">
        <f>2012-1943</f>
        <v>69</v>
      </c>
      <c r="F1034" s="121">
        <v>15942</v>
      </c>
      <c r="G1034" s="122">
        <v>1699101</v>
      </c>
      <c r="H1034" s="119"/>
      <c r="I1034" s="120" t="s">
        <v>5013</v>
      </c>
      <c r="J1034" s="119" t="s">
        <v>5014</v>
      </c>
      <c r="K1034" s="119" t="s">
        <v>5015</v>
      </c>
      <c r="L1034" s="119" t="s">
        <v>4582</v>
      </c>
      <c r="M1034" s="131" t="s">
        <v>3587</v>
      </c>
      <c r="N1034" s="119"/>
      <c r="O1034" s="120"/>
      <c r="P1034" s="124" t="s">
        <v>6</v>
      </c>
      <c r="Q1034" s="125"/>
      <c r="R1034" s="125"/>
      <c r="S1034" s="173"/>
    </row>
    <row r="1035" spans="1:19" ht="29.25" customHeight="1">
      <c r="A1035" s="118">
        <v>1034</v>
      </c>
      <c r="B1035" s="119" t="s">
        <v>5016</v>
      </c>
      <c r="C1035" s="119" t="s">
        <v>11262</v>
      </c>
      <c r="D1035" s="119"/>
      <c r="E1035" s="139">
        <f>2012-1940</f>
        <v>72</v>
      </c>
      <c r="F1035" s="121">
        <v>14639</v>
      </c>
      <c r="G1035" s="135">
        <v>1711588</v>
      </c>
      <c r="H1035" s="119"/>
      <c r="I1035" s="120">
        <v>982466891</v>
      </c>
      <c r="J1035" s="119" t="s">
        <v>5017</v>
      </c>
      <c r="K1035" s="119" t="s">
        <v>5018</v>
      </c>
      <c r="L1035" s="119" t="s">
        <v>4582</v>
      </c>
      <c r="M1035" s="131" t="s">
        <v>3587</v>
      </c>
      <c r="N1035" s="119" t="s">
        <v>5019</v>
      </c>
      <c r="O1035" s="120" t="s">
        <v>4722</v>
      </c>
      <c r="P1035" s="124" t="s">
        <v>6</v>
      </c>
      <c r="Q1035" s="125"/>
      <c r="R1035" s="125"/>
      <c r="S1035" s="173"/>
    </row>
    <row r="1036" spans="1:19" ht="29.25" customHeight="1">
      <c r="A1036" s="118">
        <v>1035</v>
      </c>
      <c r="B1036" s="119" t="s">
        <v>5020</v>
      </c>
      <c r="C1036" s="119"/>
      <c r="D1036" s="119"/>
      <c r="E1036" s="120">
        <f>2012-1912</f>
        <v>100</v>
      </c>
      <c r="F1036" s="121">
        <v>4547</v>
      </c>
      <c r="G1036" s="122">
        <v>1728576</v>
      </c>
      <c r="H1036" s="119"/>
      <c r="I1036" s="120" t="s">
        <v>5021</v>
      </c>
      <c r="J1036" s="119" t="s">
        <v>5022</v>
      </c>
      <c r="K1036" s="119" t="s">
        <v>5023</v>
      </c>
      <c r="L1036" s="119" t="s">
        <v>4582</v>
      </c>
      <c r="M1036" s="131" t="s">
        <v>3587</v>
      </c>
      <c r="N1036" s="119" t="s">
        <v>5024</v>
      </c>
      <c r="O1036" s="120" t="s">
        <v>5021</v>
      </c>
      <c r="P1036" s="124" t="s">
        <v>6</v>
      </c>
      <c r="Q1036" s="125"/>
      <c r="R1036" s="125"/>
      <c r="S1036" s="173"/>
    </row>
    <row r="1037" spans="1:19" ht="29.25" customHeight="1">
      <c r="A1037" s="195">
        <v>1036</v>
      </c>
      <c r="B1037" s="127" t="s">
        <v>5025</v>
      </c>
      <c r="C1037" s="127"/>
      <c r="D1037" s="127"/>
      <c r="E1037" s="141">
        <f>2012-1940</f>
        <v>72</v>
      </c>
      <c r="F1037" s="129">
        <v>14918</v>
      </c>
      <c r="G1037" s="130">
        <v>1772247</v>
      </c>
      <c r="H1037" s="127"/>
      <c r="I1037" s="128" t="s">
        <v>5005</v>
      </c>
      <c r="J1037" s="127" t="s">
        <v>5026</v>
      </c>
      <c r="K1037" s="127" t="s">
        <v>5027</v>
      </c>
      <c r="L1037" s="127" t="s">
        <v>4582</v>
      </c>
      <c r="M1037" s="131" t="s">
        <v>3587</v>
      </c>
      <c r="N1037" s="127" t="s">
        <v>5028</v>
      </c>
      <c r="O1037" s="128">
        <v>982466881</v>
      </c>
      <c r="P1037" s="132" t="s">
        <v>5</v>
      </c>
      <c r="Q1037" s="133" t="s">
        <v>82</v>
      </c>
      <c r="R1037" s="133" t="s">
        <v>82</v>
      </c>
      <c r="S1037" s="126"/>
    </row>
    <row r="1038" spans="1:19" ht="29.25" customHeight="1">
      <c r="A1038" s="118">
        <v>1037</v>
      </c>
      <c r="B1038" s="119" t="s">
        <v>5029</v>
      </c>
      <c r="C1038" s="119"/>
      <c r="D1038" s="119" t="s">
        <v>5030</v>
      </c>
      <c r="E1038" s="120">
        <v>68</v>
      </c>
      <c r="F1038" s="121">
        <v>16240</v>
      </c>
      <c r="G1038" s="135">
        <v>1779488</v>
      </c>
      <c r="H1038" s="119"/>
      <c r="I1038" s="120" t="s">
        <v>5031</v>
      </c>
      <c r="J1038" s="119" t="s">
        <v>5032</v>
      </c>
      <c r="K1038" s="119" t="s">
        <v>5033</v>
      </c>
      <c r="L1038" s="119" t="s">
        <v>4582</v>
      </c>
      <c r="M1038" s="131" t="s">
        <v>3587</v>
      </c>
      <c r="N1038" s="119" t="s">
        <v>5034</v>
      </c>
      <c r="O1038" s="120" t="s">
        <v>5031</v>
      </c>
      <c r="P1038" s="124" t="s">
        <v>6</v>
      </c>
      <c r="Q1038" s="125"/>
      <c r="R1038" s="125"/>
      <c r="S1038" s="173"/>
    </row>
    <row r="1039" spans="1:19" ht="29.25" customHeight="1">
      <c r="A1039" s="118">
        <v>1038</v>
      </c>
      <c r="B1039" s="119" t="s">
        <v>5035</v>
      </c>
      <c r="C1039" s="146" t="s">
        <v>11263</v>
      </c>
      <c r="D1039" s="119"/>
      <c r="E1039" s="139">
        <f>2012-1944</f>
        <v>68</v>
      </c>
      <c r="F1039" s="121">
        <v>16430</v>
      </c>
      <c r="G1039" s="135">
        <v>1782421</v>
      </c>
      <c r="H1039" s="146"/>
      <c r="I1039" s="120"/>
      <c r="J1039" s="119" t="s">
        <v>4891</v>
      </c>
      <c r="K1039" s="119" t="s">
        <v>5036</v>
      </c>
      <c r="L1039" s="119" t="s">
        <v>4582</v>
      </c>
      <c r="M1039" s="131" t="s">
        <v>3587</v>
      </c>
      <c r="N1039" s="119" t="s">
        <v>4873</v>
      </c>
      <c r="O1039" s="120">
        <v>985949268</v>
      </c>
      <c r="P1039" s="124" t="s">
        <v>6</v>
      </c>
      <c r="Q1039" s="125"/>
      <c r="R1039" s="125"/>
      <c r="S1039" s="173"/>
    </row>
    <row r="1040" spans="1:19" ht="29.25" customHeight="1">
      <c r="A1040" s="118">
        <v>1039</v>
      </c>
      <c r="B1040" s="119" t="s">
        <v>4704</v>
      </c>
      <c r="C1040" s="119"/>
      <c r="D1040" s="119"/>
      <c r="E1040" s="139">
        <f>2012-1940</f>
        <v>72</v>
      </c>
      <c r="F1040" s="121">
        <v>14749</v>
      </c>
      <c r="G1040" s="135">
        <v>1788937</v>
      </c>
      <c r="H1040" s="119"/>
      <c r="I1040" s="120">
        <v>984642925</v>
      </c>
      <c r="J1040" s="119" t="s">
        <v>5037</v>
      </c>
      <c r="K1040" s="119" t="s">
        <v>5038</v>
      </c>
      <c r="L1040" s="119" t="s">
        <v>4582</v>
      </c>
      <c r="M1040" s="131" t="s">
        <v>3587</v>
      </c>
      <c r="N1040" s="119" t="s">
        <v>4701</v>
      </c>
      <c r="O1040" s="120">
        <v>981176756</v>
      </c>
      <c r="P1040" s="124" t="s">
        <v>6</v>
      </c>
      <c r="Q1040" s="125"/>
      <c r="R1040" s="125"/>
      <c r="S1040" s="173"/>
    </row>
    <row r="1041" spans="1:19" ht="29.25" customHeight="1">
      <c r="A1041" s="118">
        <v>1040</v>
      </c>
      <c r="B1041" s="119" t="s">
        <v>5039</v>
      </c>
      <c r="C1041" s="119"/>
      <c r="D1041" s="119"/>
      <c r="E1041" s="120">
        <f>2012-1942</f>
        <v>70</v>
      </c>
      <c r="F1041" s="121">
        <v>15491</v>
      </c>
      <c r="G1041" s="122">
        <v>1791059</v>
      </c>
      <c r="H1041" s="119"/>
      <c r="I1041" s="120" t="s">
        <v>5040</v>
      </c>
      <c r="J1041" s="119" t="s">
        <v>5041</v>
      </c>
      <c r="K1041" s="119" t="s">
        <v>5042</v>
      </c>
      <c r="L1041" s="119" t="s">
        <v>4582</v>
      </c>
      <c r="M1041" s="131" t="s">
        <v>3587</v>
      </c>
      <c r="N1041" s="119" t="s">
        <v>5043</v>
      </c>
      <c r="O1041" s="120" t="s">
        <v>5044</v>
      </c>
      <c r="P1041" s="124" t="s">
        <v>6</v>
      </c>
      <c r="Q1041" s="125"/>
      <c r="R1041" s="125"/>
      <c r="S1041" s="173"/>
    </row>
    <row r="1042" spans="1:19" ht="29.25" customHeight="1">
      <c r="A1042" s="118">
        <v>1041</v>
      </c>
      <c r="B1042" s="119" t="s">
        <v>5045</v>
      </c>
      <c r="C1042" s="119"/>
      <c r="D1042" s="119"/>
      <c r="E1042" s="120">
        <f>2012-1945</f>
        <v>67</v>
      </c>
      <c r="F1042" s="121">
        <v>16605</v>
      </c>
      <c r="G1042" s="122">
        <v>1797379</v>
      </c>
      <c r="H1042" s="119"/>
      <c r="I1042" s="120" t="s">
        <v>5046</v>
      </c>
      <c r="J1042" s="119" t="s">
        <v>4820</v>
      </c>
      <c r="K1042" s="119" t="s">
        <v>5047</v>
      </c>
      <c r="L1042" s="119" t="s">
        <v>4582</v>
      </c>
      <c r="M1042" s="131" t="s">
        <v>3587</v>
      </c>
      <c r="N1042" s="119"/>
      <c r="O1042" s="120"/>
      <c r="P1042" s="124" t="s">
        <v>6</v>
      </c>
      <c r="Q1042" s="125"/>
      <c r="R1042" s="125"/>
      <c r="S1042" s="173"/>
    </row>
    <row r="1043" spans="1:19" ht="29.25" customHeight="1">
      <c r="A1043" s="118">
        <v>1042</v>
      </c>
      <c r="B1043" s="119" t="s">
        <v>5048</v>
      </c>
      <c r="C1043" s="119"/>
      <c r="D1043" s="119" t="s">
        <v>465</v>
      </c>
      <c r="E1043" s="139">
        <f>2012-1940</f>
        <v>72</v>
      </c>
      <c r="F1043" s="121">
        <v>14858</v>
      </c>
      <c r="G1043" s="135">
        <v>1802156</v>
      </c>
      <c r="H1043" s="119"/>
      <c r="I1043" s="120">
        <v>991944141</v>
      </c>
      <c r="J1043" s="119" t="s">
        <v>4635</v>
      </c>
      <c r="K1043" s="119" t="s">
        <v>4636</v>
      </c>
      <c r="L1043" s="119" t="s">
        <v>4582</v>
      </c>
      <c r="M1043" s="131" t="s">
        <v>3587</v>
      </c>
      <c r="N1043" s="119" t="s">
        <v>4637</v>
      </c>
      <c r="O1043" s="120">
        <v>971319867</v>
      </c>
      <c r="P1043" s="124" t="s">
        <v>6</v>
      </c>
      <c r="Q1043" s="125"/>
      <c r="R1043" s="125"/>
      <c r="S1043" s="173"/>
    </row>
    <row r="1044" spans="1:19" ht="29.25" customHeight="1">
      <c r="A1044" s="118">
        <v>1043</v>
      </c>
      <c r="B1044" s="119" t="s">
        <v>5049</v>
      </c>
      <c r="C1044" s="119"/>
      <c r="D1044" s="119"/>
      <c r="E1044" s="120">
        <v>78</v>
      </c>
      <c r="F1044" s="121">
        <v>12713</v>
      </c>
      <c r="G1044" s="135">
        <v>1876872</v>
      </c>
      <c r="H1044" s="119"/>
      <c r="I1044" s="120"/>
      <c r="J1044" s="119" t="s">
        <v>4948</v>
      </c>
      <c r="K1044" s="119" t="s">
        <v>5050</v>
      </c>
      <c r="L1044" s="119" t="s">
        <v>4582</v>
      </c>
      <c r="M1044" s="131" t="s">
        <v>3587</v>
      </c>
      <c r="N1044" s="119" t="s">
        <v>4873</v>
      </c>
      <c r="O1044" s="120" t="s">
        <v>4926</v>
      </c>
      <c r="P1044" s="124" t="s">
        <v>6</v>
      </c>
      <c r="Q1044" s="125"/>
      <c r="R1044" s="125"/>
      <c r="S1044" s="173"/>
    </row>
    <row r="1045" spans="1:19" ht="29.25" customHeight="1">
      <c r="A1045" s="118">
        <v>1044</v>
      </c>
      <c r="B1045" s="119" t="s">
        <v>5051</v>
      </c>
      <c r="C1045" s="119"/>
      <c r="D1045" s="119"/>
      <c r="E1045" s="139">
        <f>2012-1942</f>
        <v>70</v>
      </c>
      <c r="F1045" s="121">
        <v>15541</v>
      </c>
      <c r="G1045" s="135">
        <v>1888793</v>
      </c>
      <c r="H1045" s="119"/>
      <c r="I1045" s="120">
        <v>981702330</v>
      </c>
      <c r="J1045" s="119" t="s">
        <v>5052</v>
      </c>
      <c r="K1045" s="119" t="s">
        <v>5053</v>
      </c>
      <c r="L1045" s="119" t="s">
        <v>4582</v>
      </c>
      <c r="M1045" s="131" t="s">
        <v>3587</v>
      </c>
      <c r="N1045" s="119" t="s">
        <v>5054</v>
      </c>
      <c r="O1045" s="120">
        <v>982652585</v>
      </c>
      <c r="P1045" s="124" t="s">
        <v>6</v>
      </c>
      <c r="Q1045" s="125"/>
      <c r="R1045" s="125"/>
      <c r="S1045" s="173"/>
    </row>
    <row r="1046" spans="1:19" ht="29.25" customHeight="1">
      <c r="A1046" s="195">
        <v>1045</v>
      </c>
      <c r="B1046" s="127" t="s">
        <v>5055</v>
      </c>
      <c r="C1046" s="127"/>
      <c r="D1046" s="127" t="s">
        <v>465</v>
      </c>
      <c r="E1046" s="141">
        <f>2012-1937</f>
        <v>75</v>
      </c>
      <c r="F1046" s="129">
        <v>13757</v>
      </c>
      <c r="G1046" s="130">
        <v>1933742</v>
      </c>
      <c r="H1046" s="127"/>
      <c r="I1046" s="128">
        <v>982524739</v>
      </c>
      <c r="J1046" s="127" t="s">
        <v>5056</v>
      </c>
      <c r="K1046" s="127" t="s">
        <v>5057</v>
      </c>
      <c r="L1046" s="127" t="s">
        <v>4582</v>
      </c>
      <c r="M1046" s="131" t="s">
        <v>3587</v>
      </c>
      <c r="N1046" s="127" t="s">
        <v>5058</v>
      </c>
      <c r="O1046" s="128" t="s">
        <v>5059</v>
      </c>
      <c r="P1046" s="132" t="s">
        <v>5</v>
      </c>
      <c r="Q1046" s="133" t="s">
        <v>82</v>
      </c>
      <c r="R1046" s="133" t="s">
        <v>82</v>
      </c>
      <c r="S1046" s="126"/>
    </row>
    <row r="1047" spans="1:19" ht="29.25" customHeight="1">
      <c r="A1047" s="195">
        <v>1046</v>
      </c>
      <c r="B1047" s="127" t="s">
        <v>5060</v>
      </c>
      <c r="C1047" s="127"/>
      <c r="D1047" s="127"/>
      <c r="E1047" s="128">
        <v>70</v>
      </c>
      <c r="F1047" s="129">
        <v>15549</v>
      </c>
      <c r="G1047" s="130">
        <v>1936002</v>
      </c>
      <c r="H1047" s="127"/>
      <c r="I1047" s="128"/>
      <c r="J1047" s="127" t="s">
        <v>5061</v>
      </c>
      <c r="K1047" s="127" t="s">
        <v>5062</v>
      </c>
      <c r="L1047" s="127" t="s">
        <v>4582</v>
      </c>
      <c r="M1047" s="131" t="s">
        <v>3587</v>
      </c>
      <c r="N1047" s="127" t="s">
        <v>5063</v>
      </c>
      <c r="O1047" s="128"/>
      <c r="P1047" s="132" t="s">
        <v>5</v>
      </c>
      <c r="Q1047" s="133" t="s">
        <v>82</v>
      </c>
      <c r="R1047" s="133" t="s">
        <v>82</v>
      </c>
      <c r="S1047" s="126"/>
    </row>
    <row r="1048" spans="1:19" ht="29.25" customHeight="1">
      <c r="A1048" s="118">
        <v>1047</v>
      </c>
      <c r="B1048" s="119" t="s">
        <v>5064</v>
      </c>
      <c r="C1048" s="119"/>
      <c r="D1048" s="119" t="s">
        <v>5065</v>
      </c>
      <c r="E1048" s="120">
        <f>2012-1937</f>
        <v>75</v>
      </c>
      <c r="F1048" s="121">
        <v>13531</v>
      </c>
      <c r="G1048" s="122">
        <v>1946221</v>
      </c>
      <c r="H1048" s="119"/>
      <c r="I1048" s="120">
        <v>961310362</v>
      </c>
      <c r="J1048" s="119" t="s">
        <v>5066</v>
      </c>
      <c r="K1048" s="119" t="s">
        <v>5067</v>
      </c>
      <c r="L1048" s="119" t="s">
        <v>4582</v>
      </c>
      <c r="M1048" s="131" t="s">
        <v>3587</v>
      </c>
      <c r="N1048" s="119"/>
      <c r="O1048" s="120"/>
      <c r="P1048" s="124" t="s">
        <v>6</v>
      </c>
      <c r="Q1048" s="125"/>
      <c r="R1048" s="125"/>
      <c r="S1048" s="173"/>
    </row>
    <row r="1049" spans="1:19" ht="29.25" customHeight="1">
      <c r="A1049" s="118">
        <v>1048</v>
      </c>
      <c r="B1049" s="119" t="s">
        <v>5068</v>
      </c>
      <c r="C1049" s="119"/>
      <c r="D1049" s="119" t="s">
        <v>5069</v>
      </c>
      <c r="E1049" s="139">
        <f>2012-1937</f>
        <v>75</v>
      </c>
      <c r="F1049" s="121">
        <v>13534</v>
      </c>
      <c r="G1049" s="135">
        <v>1948278</v>
      </c>
      <c r="H1049" s="119"/>
      <c r="I1049" s="120">
        <v>982482648</v>
      </c>
      <c r="J1049" s="119" t="s">
        <v>5070</v>
      </c>
      <c r="K1049" s="119" t="s">
        <v>5071</v>
      </c>
      <c r="L1049" s="119" t="s">
        <v>4582</v>
      </c>
      <c r="M1049" s="131" t="s">
        <v>3587</v>
      </c>
      <c r="N1049" s="119" t="s">
        <v>5068</v>
      </c>
      <c r="O1049" s="120">
        <v>983297892</v>
      </c>
      <c r="P1049" s="124" t="s">
        <v>6</v>
      </c>
      <c r="Q1049" s="125"/>
      <c r="R1049" s="125"/>
      <c r="S1049" s="173"/>
    </row>
    <row r="1050" spans="1:19" ht="29.25" customHeight="1">
      <c r="A1050" s="195">
        <v>1049</v>
      </c>
      <c r="B1050" s="127" t="s">
        <v>5072</v>
      </c>
      <c r="C1050" s="127"/>
      <c r="D1050" s="127"/>
      <c r="E1050" s="128">
        <f>2012-1944</f>
        <v>68</v>
      </c>
      <c r="F1050" s="129">
        <v>16230</v>
      </c>
      <c r="G1050" s="136">
        <v>1960467</v>
      </c>
      <c r="H1050" s="127"/>
      <c r="I1050" s="128"/>
      <c r="J1050" s="127" t="s">
        <v>5073</v>
      </c>
      <c r="K1050" s="127" t="s">
        <v>5074</v>
      </c>
      <c r="L1050" s="127" t="s">
        <v>4582</v>
      </c>
      <c r="M1050" s="131" t="s">
        <v>3587</v>
      </c>
      <c r="N1050" s="127" t="s">
        <v>5075</v>
      </c>
      <c r="O1050" s="128" t="s">
        <v>5076</v>
      </c>
      <c r="P1050" s="132" t="s">
        <v>5</v>
      </c>
      <c r="Q1050" s="133" t="s">
        <v>82</v>
      </c>
      <c r="R1050" s="133" t="s">
        <v>82</v>
      </c>
      <c r="S1050" s="126"/>
    </row>
    <row r="1051" spans="1:19" ht="29.25" customHeight="1">
      <c r="A1051" s="118">
        <v>1050</v>
      </c>
      <c r="B1051" s="119" t="s">
        <v>5077</v>
      </c>
      <c r="C1051" s="119"/>
      <c r="D1051" s="119"/>
      <c r="E1051" s="120">
        <f>2012-1942</f>
        <v>70</v>
      </c>
      <c r="F1051" s="121">
        <v>15521</v>
      </c>
      <c r="G1051" s="122">
        <v>1967603</v>
      </c>
      <c r="H1051" s="119"/>
      <c r="I1051" s="120"/>
      <c r="J1051" s="119" t="s">
        <v>5022</v>
      </c>
      <c r="K1051" s="119" t="s">
        <v>5023</v>
      </c>
      <c r="L1051" s="119" t="s">
        <v>4582</v>
      </c>
      <c r="M1051" s="131" t="s">
        <v>3587</v>
      </c>
      <c r="N1051" s="119"/>
      <c r="O1051" s="120"/>
      <c r="P1051" s="124" t="s">
        <v>6</v>
      </c>
      <c r="Q1051" s="125"/>
      <c r="R1051" s="125"/>
      <c r="S1051" s="173"/>
    </row>
    <row r="1052" spans="1:19" ht="29.25" customHeight="1">
      <c r="A1052" s="118">
        <v>1051</v>
      </c>
      <c r="B1052" s="119" t="s">
        <v>5078</v>
      </c>
      <c r="C1052" s="119"/>
      <c r="D1052" s="119"/>
      <c r="E1052" s="139">
        <f>2012-1936</f>
        <v>76</v>
      </c>
      <c r="F1052" s="121">
        <v>13234</v>
      </c>
      <c r="G1052" s="135">
        <v>1967628</v>
      </c>
      <c r="H1052" s="119"/>
      <c r="I1052" s="120">
        <v>984428928</v>
      </c>
      <c r="J1052" s="119" t="s">
        <v>5079</v>
      </c>
      <c r="K1052" s="119" t="s">
        <v>5080</v>
      </c>
      <c r="L1052" s="119" t="s">
        <v>4582</v>
      </c>
      <c r="M1052" s="131" t="s">
        <v>3587</v>
      </c>
      <c r="N1052" s="119" t="s">
        <v>5019</v>
      </c>
      <c r="O1052" s="120" t="s">
        <v>4722</v>
      </c>
      <c r="P1052" s="124" t="s">
        <v>6</v>
      </c>
      <c r="Q1052" s="125"/>
      <c r="R1052" s="125"/>
      <c r="S1052" s="173"/>
    </row>
    <row r="1053" spans="1:19" ht="29.25" customHeight="1">
      <c r="A1053" s="118">
        <v>1052</v>
      </c>
      <c r="B1053" s="119" t="s">
        <v>5081</v>
      </c>
      <c r="C1053" s="119"/>
      <c r="D1053" s="119"/>
      <c r="E1053" s="120">
        <f>2012-1941</f>
        <v>71</v>
      </c>
      <c r="F1053" s="121">
        <v>15173</v>
      </c>
      <c r="G1053" s="122">
        <v>1995083</v>
      </c>
      <c r="H1053" s="119"/>
      <c r="I1053" s="120"/>
      <c r="J1053" s="119" t="s">
        <v>77</v>
      </c>
      <c r="K1053" s="119" t="s">
        <v>1456</v>
      </c>
      <c r="L1053" s="119" t="s">
        <v>4582</v>
      </c>
      <c r="M1053" s="131" t="s">
        <v>3587</v>
      </c>
      <c r="N1053" s="119" t="s">
        <v>4720</v>
      </c>
      <c r="O1053" s="120">
        <v>981250996</v>
      </c>
      <c r="P1053" s="124" t="s">
        <v>6</v>
      </c>
      <c r="Q1053" s="125"/>
      <c r="R1053" s="125"/>
      <c r="S1053" s="173"/>
    </row>
    <row r="1054" spans="1:19" ht="29.25" customHeight="1">
      <c r="A1054" s="118">
        <v>1053</v>
      </c>
      <c r="B1054" s="119" t="s">
        <v>5082</v>
      </c>
      <c r="C1054" s="119"/>
      <c r="D1054" s="119"/>
      <c r="E1054" s="139">
        <f>2012-1944</f>
        <v>68</v>
      </c>
      <c r="F1054" s="121">
        <v>16424</v>
      </c>
      <c r="G1054" s="135">
        <v>2000672</v>
      </c>
      <c r="H1054" s="119"/>
      <c r="I1054" s="120"/>
      <c r="J1054" s="119" t="s">
        <v>4948</v>
      </c>
      <c r="K1054" s="119" t="s">
        <v>5083</v>
      </c>
      <c r="L1054" s="119" t="s">
        <v>4582</v>
      </c>
      <c r="M1054" s="131" t="s">
        <v>3587</v>
      </c>
      <c r="N1054" s="119" t="s">
        <v>4873</v>
      </c>
      <c r="O1054" s="120">
        <v>985949268</v>
      </c>
      <c r="P1054" s="124" t="s">
        <v>6</v>
      </c>
      <c r="Q1054" s="125"/>
      <c r="R1054" s="125"/>
      <c r="S1054" s="173"/>
    </row>
    <row r="1055" spans="1:19" ht="29.25" customHeight="1">
      <c r="A1055" s="195">
        <v>1054</v>
      </c>
      <c r="B1055" s="127" t="s">
        <v>5084</v>
      </c>
      <c r="C1055" s="127"/>
      <c r="D1055" s="127"/>
      <c r="E1055" s="128">
        <f>2012-1933</f>
        <v>79</v>
      </c>
      <c r="F1055" s="129">
        <v>12196</v>
      </c>
      <c r="G1055" s="136">
        <v>2013989</v>
      </c>
      <c r="H1055" s="127"/>
      <c r="I1055" s="128" t="s">
        <v>4622</v>
      </c>
      <c r="J1055" s="127" t="s">
        <v>4623</v>
      </c>
      <c r="K1055" s="127" t="s">
        <v>4624</v>
      </c>
      <c r="L1055" s="127" t="s">
        <v>4582</v>
      </c>
      <c r="M1055" s="131" t="s">
        <v>3587</v>
      </c>
      <c r="N1055" s="127" t="s">
        <v>4625</v>
      </c>
      <c r="O1055" s="128" t="s">
        <v>4626</v>
      </c>
      <c r="P1055" s="132" t="s">
        <v>5</v>
      </c>
      <c r="Q1055" s="133" t="s">
        <v>602</v>
      </c>
      <c r="R1055" s="133" t="s">
        <v>11264</v>
      </c>
      <c r="S1055" s="126"/>
    </row>
    <row r="1056" spans="1:19" ht="29.25" customHeight="1">
      <c r="A1056" s="118">
        <v>1055</v>
      </c>
      <c r="B1056" s="119" t="s">
        <v>5085</v>
      </c>
      <c r="C1056" s="119"/>
      <c r="D1056" s="119" t="s">
        <v>5086</v>
      </c>
      <c r="E1056" s="120">
        <v>77</v>
      </c>
      <c r="F1056" s="121">
        <v>12934</v>
      </c>
      <c r="G1056" s="135">
        <v>2041060</v>
      </c>
      <c r="H1056" s="119"/>
      <c r="I1056" s="120" t="s">
        <v>4601</v>
      </c>
      <c r="J1056" s="119" t="s">
        <v>5087</v>
      </c>
      <c r="K1056" s="119"/>
      <c r="L1056" s="119" t="s">
        <v>4582</v>
      </c>
      <c r="M1056" s="131" t="s">
        <v>3587</v>
      </c>
      <c r="N1056" s="119" t="s">
        <v>5088</v>
      </c>
      <c r="O1056" s="120" t="s">
        <v>4598</v>
      </c>
      <c r="P1056" s="124" t="s">
        <v>6</v>
      </c>
      <c r="Q1056" s="125"/>
      <c r="R1056" s="125"/>
      <c r="S1056" s="173"/>
    </row>
    <row r="1057" spans="1:19" ht="29.25" customHeight="1">
      <c r="A1057" s="118">
        <v>1056</v>
      </c>
      <c r="B1057" s="119" t="s">
        <v>5089</v>
      </c>
      <c r="C1057" s="119"/>
      <c r="D1057" s="119"/>
      <c r="E1057" s="120">
        <v>67</v>
      </c>
      <c r="F1057" s="121">
        <v>16798</v>
      </c>
      <c r="G1057" s="135">
        <v>2069542</v>
      </c>
      <c r="H1057" s="119"/>
      <c r="I1057" s="120" t="s">
        <v>5031</v>
      </c>
      <c r="J1057" s="119" t="s">
        <v>5090</v>
      </c>
      <c r="K1057" s="119" t="s">
        <v>5091</v>
      </c>
      <c r="L1057" s="119" t="s">
        <v>4582</v>
      </c>
      <c r="M1057" s="131" t="s">
        <v>3587</v>
      </c>
      <c r="N1057" s="119" t="s">
        <v>5092</v>
      </c>
      <c r="O1057" s="120" t="s">
        <v>5093</v>
      </c>
      <c r="P1057" s="124" t="s">
        <v>6</v>
      </c>
      <c r="Q1057" s="125"/>
      <c r="R1057" s="125"/>
      <c r="S1057" s="173"/>
    </row>
    <row r="1058" spans="1:19" ht="29.25" customHeight="1">
      <c r="A1058" s="195">
        <v>1057</v>
      </c>
      <c r="B1058" s="127" t="s">
        <v>5094</v>
      </c>
      <c r="C1058" s="127"/>
      <c r="D1058" s="127" t="s">
        <v>5095</v>
      </c>
      <c r="E1058" s="128">
        <f>2012-1944</f>
        <v>68</v>
      </c>
      <c r="F1058" s="129">
        <v>16273</v>
      </c>
      <c r="G1058" s="136">
        <v>2086730</v>
      </c>
      <c r="H1058" s="127"/>
      <c r="I1058" s="128">
        <v>982783555</v>
      </c>
      <c r="J1058" s="127" t="s">
        <v>4582</v>
      </c>
      <c r="K1058" s="127" t="s">
        <v>5096</v>
      </c>
      <c r="L1058" s="127" t="s">
        <v>4582</v>
      </c>
      <c r="M1058" s="131" t="s">
        <v>3587</v>
      </c>
      <c r="N1058" s="127" t="s">
        <v>2035</v>
      </c>
      <c r="O1058" s="128">
        <v>983451326</v>
      </c>
      <c r="P1058" s="132" t="s">
        <v>5</v>
      </c>
      <c r="Q1058" s="133" t="s">
        <v>601</v>
      </c>
      <c r="R1058" s="133" t="s">
        <v>601</v>
      </c>
      <c r="S1058" s="126"/>
    </row>
    <row r="1059" spans="1:19" ht="29.25" customHeight="1">
      <c r="A1059" s="118">
        <v>1058</v>
      </c>
      <c r="B1059" s="119" t="s">
        <v>5097</v>
      </c>
      <c r="C1059" s="119"/>
      <c r="D1059" s="119"/>
      <c r="E1059" s="120">
        <f>2012-1934</f>
        <v>78</v>
      </c>
      <c r="F1059" s="121">
        <v>12718</v>
      </c>
      <c r="G1059" s="122">
        <v>2110822</v>
      </c>
      <c r="H1059" s="119"/>
      <c r="I1059" s="120"/>
      <c r="J1059" s="119" t="s">
        <v>4893</v>
      </c>
      <c r="K1059" s="119" t="s">
        <v>4894</v>
      </c>
      <c r="L1059" s="119" t="s">
        <v>4582</v>
      </c>
      <c r="M1059" s="131" t="s">
        <v>3587</v>
      </c>
      <c r="N1059" s="119"/>
      <c r="O1059" s="120"/>
      <c r="P1059" s="124" t="s">
        <v>6</v>
      </c>
      <c r="Q1059" s="125"/>
      <c r="R1059" s="125"/>
      <c r="S1059" s="173"/>
    </row>
    <row r="1060" spans="1:19" ht="29.25" customHeight="1">
      <c r="A1060" s="195">
        <v>1059</v>
      </c>
      <c r="B1060" s="127" t="s">
        <v>5098</v>
      </c>
      <c r="C1060" s="127"/>
      <c r="D1060" s="127"/>
      <c r="E1060" s="128">
        <f>2012-1932</f>
        <v>80</v>
      </c>
      <c r="F1060" s="129">
        <v>11785</v>
      </c>
      <c r="G1060" s="136">
        <v>2112908</v>
      </c>
      <c r="H1060" s="127"/>
      <c r="I1060" s="128" t="s">
        <v>5099</v>
      </c>
      <c r="J1060" s="127" t="s">
        <v>4747</v>
      </c>
      <c r="K1060" s="127" t="s">
        <v>4748</v>
      </c>
      <c r="L1060" s="127" t="s">
        <v>4582</v>
      </c>
      <c r="M1060" s="131" t="s">
        <v>3587</v>
      </c>
      <c r="N1060" s="127" t="s">
        <v>5100</v>
      </c>
      <c r="O1060" s="128" t="s">
        <v>5099</v>
      </c>
      <c r="P1060" s="132" t="s">
        <v>5</v>
      </c>
      <c r="Q1060" s="133" t="s">
        <v>392</v>
      </c>
      <c r="R1060" s="133"/>
      <c r="S1060" s="126"/>
    </row>
    <row r="1061" spans="1:19" ht="29.25" customHeight="1">
      <c r="A1061" s="118">
        <v>1060</v>
      </c>
      <c r="B1061" s="119" t="s">
        <v>5101</v>
      </c>
      <c r="C1061" s="119"/>
      <c r="D1061" s="119"/>
      <c r="E1061" s="120">
        <f>2012-1938</f>
        <v>74</v>
      </c>
      <c r="F1061" s="121">
        <v>14148</v>
      </c>
      <c r="G1061" s="122">
        <v>2113279</v>
      </c>
      <c r="H1061" s="119"/>
      <c r="I1061" s="120" t="s">
        <v>5102</v>
      </c>
      <c r="J1061" s="119" t="s">
        <v>5103</v>
      </c>
      <c r="K1061" s="119" t="s">
        <v>5104</v>
      </c>
      <c r="L1061" s="119" t="s">
        <v>4582</v>
      </c>
      <c r="M1061" s="131" t="s">
        <v>3587</v>
      </c>
      <c r="N1061" s="119" t="s">
        <v>5105</v>
      </c>
      <c r="O1061" s="120" t="s">
        <v>5106</v>
      </c>
      <c r="P1061" s="124" t="s">
        <v>6</v>
      </c>
      <c r="Q1061" s="125"/>
      <c r="R1061" s="125"/>
      <c r="S1061" s="173"/>
    </row>
    <row r="1062" spans="1:19" ht="29.25" customHeight="1">
      <c r="A1062" s="118">
        <v>1061</v>
      </c>
      <c r="B1062" s="119" t="s">
        <v>5107</v>
      </c>
      <c r="C1062" s="119"/>
      <c r="D1062" s="119"/>
      <c r="E1062" s="139">
        <f>2012-1934</f>
        <v>78</v>
      </c>
      <c r="F1062" s="121">
        <v>12513</v>
      </c>
      <c r="G1062" s="135">
        <v>2117120</v>
      </c>
      <c r="H1062" s="119"/>
      <c r="I1062" s="120" t="s">
        <v>4669</v>
      </c>
      <c r="J1062" s="119" t="s">
        <v>5108</v>
      </c>
      <c r="K1062" s="119" t="s">
        <v>4671</v>
      </c>
      <c r="L1062" s="119" t="s">
        <v>4582</v>
      </c>
      <c r="M1062" s="131" t="s">
        <v>3587</v>
      </c>
      <c r="N1062" s="119" t="s">
        <v>4672</v>
      </c>
      <c r="O1062" s="120">
        <v>981836827</v>
      </c>
      <c r="P1062" s="124" t="s">
        <v>6</v>
      </c>
      <c r="Q1062" s="125"/>
      <c r="R1062" s="125"/>
      <c r="S1062" s="173"/>
    </row>
    <row r="1063" spans="1:19" ht="29.25" customHeight="1">
      <c r="A1063" s="118">
        <v>1062</v>
      </c>
      <c r="B1063" s="119" t="s">
        <v>5109</v>
      </c>
      <c r="C1063" s="119"/>
      <c r="D1063" s="119"/>
      <c r="E1063" s="120">
        <f>2012-1942</f>
        <v>70</v>
      </c>
      <c r="F1063" s="121">
        <v>15668</v>
      </c>
      <c r="G1063" s="122">
        <v>2119150</v>
      </c>
      <c r="H1063" s="119"/>
      <c r="I1063" s="120" t="s">
        <v>5110</v>
      </c>
      <c r="J1063" s="119" t="s">
        <v>5111</v>
      </c>
      <c r="K1063" s="119" t="s">
        <v>5112</v>
      </c>
      <c r="L1063" s="119" t="s">
        <v>4582</v>
      </c>
      <c r="M1063" s="131" t="s">
        <v>3587</v>
      </c>
      <c r="N1063" s="119" t="s">
        <v>5113</v>
      </c>
      <c r="O1063" s="120" t="s">
        <v>5110</v>
      </c>
      <c r="P1063" s="124" t="s">
        <v>6</v>
      </c>
      <c r="Q1063" s="125"/>
      <c r="R1063" s="125"/>
      <c r="S1063" s="173"/>
    </row>
    <row r="1064" spans="1:19" ht="29.25" customHeight="1">
      <c r="A1064" s="195">
        <v>1063</v>
      </c>
      <c r="B1064" s="127" t="s">
        <v>5114</v>
      </c>
      <c r="C1064" s="127"/>
      <c r="D1064" s="127"/>
      <c r="E1064" s="141">
        <f>2012-1931</f>
        <v>81</v>
      </c>
      <c r="F1064" s="129">
        <v>11545</v>
      </c>
      <c r="G1064" s="130">
        <v>2132108</v>
      </c>
      <c r="H1064" s="127"/>
      <c r="I1064" s="128">
        <v>981562528</v>
      </c>
      <c r="J1064" s="127" t="s">
        <v>5115</v>
      </c>
      <c r="K1064" s="127" t="s">
        <v>5116</v>
      </c>
      <c r="L1064" s="127" t="s">
        <v>4582</v>
      </c>
      <c r="M1064" s="131" t="s">
        <v>3587</v>
      </c>
      <c r="N1064" s="127" t="s">
        <v>5117</v>
      </c>
      <c r="O1064" s="128">
        <v>983339490</v>
      </c>
      <c r="P1064" s="132" t="s">
        <v>5</v>
      </c>
      <c r="Q1064" s="133" t="s">
        <v>604</v>
      </c>
      <c r="R1064" s="133" t="s">
        <v>11265</v>
      </c>
      <c r="S1064" s="126"/>
    </row>
    <row r="1065" spans="1:19" ht="29.25" customHeight="1">
      <c r="A1065" s="118">
        <v>1064</v>
      </c>
      <c r="B1065" s="119" t="s">
        <v>5118</v>
      </c>
      <c r="C1065" s="119"/>
      <c r="D1065" s="119" t="s">
        <v>5119</v>
      </c>
      <c r="E1065" s="120">
        <f>2012-1937</f>
        <v>75</v>
      </c>
      <c r="F1065" s="121">
        <v>13698</v>
      </c>
      <c r="G1065" s="122">
        <v>2139231</v>
      </c>
      <c r="H1065" s="119"/>
      <c r="I1065" s="120" t="s">
        <v>5120</v>
      </c>
      <c r="J1065" s="119" t="s">
        <v>5121</v>
      </c>
      <c r="K1065" s="119"/>
      <c r="L1065" s="119" t="s">
        <v>4582</v>
      </c>
      <c r="M1065" s="131" t="s">
        <v>3587</v>
      </c>
      <c r="N1065" s="119"/>
      <c r="O1065" s="120"/>
      <c r="P1065" s="124" t="s">
        <v>6</v>
      </c>
      <c r="Q1065" s="125"/>
      <c r="R1065" s="125"/>
      <c r="S1065" s="173"/>
    </row>
    <row r="1066" spans="1:19" ht="29.25" customHeight="1">
      <c r="A1066" s="118">
        <v>1065</v>
      </c>
      <c r="B1066" s="119" t="s">
        <v>5122</v>
      </c>
      <c r="C1066" s="119"/>
      <c r="D1066" s="119"/>
      <c r="E1066" s="139">
        <f>2012-1932</f>
        <v>80</v>
      </c>
      <c r="F1066" s="121">
        <v>11828</v>
      </c>
      <c r="G1066" s="135">
        <v>2154693</v>
      </c>
      <c r="H1066" s="119"/>
      <c r="I1066" s="120">
        <v>982172835</v>
      </c>
      <c r="J1066" s="119" t="s">
        <v>5123</v>
      </c>
      <c r="K1066" s="119" t="s">
        <v>5124</v>
      </c>
      <c r="L1066" s="119" t="s">
        <v>4582</v>
      </c>
      <c r="M1066" s="131" t="s">
        <v>3587</v>
      </c>
      <c r="N1066" s="119" t="s">
        <v>4681</v>
      </c>
      <c r="O1066" s="120">
        <v>981358138</v>
      </c>
      <c r="P1066" s="124" t="s">
        <v>6</v>
      </c>
      <c r="Q1066" s="125"/>
      <c r="R1066" s="125"/>
      <c r="S1066" s="173"/>
    </row>
    <row r="1067" spans="1:19" ht="29.25" customHeight="1">
      <c r="A1067" s="118">
        <v>1066</v>
      </c>
      <c r="B1067" s="119" t="s">
        <v>5125</v>
      </c>
      <c r="C1067" s="119"/>
      <c r="D1067" s="119" t="s">
        <v>5126</v>
      </c>
      <c r="E1067" s="120">
        <f>2012-1923</f>
        <v>89</v>
      </c>
      <c r="F1067" s="121">
        <v>8561</v>
      </c>
      <c r="G1067" s="122">
        <v>2163053</v>
      </c>
      <c r="H1067" s="119"/>
      <c r="I1067" s="120" t="s">
        <v>5127</v>
      </c>
      <c r="J1067" s="119" t="s">
        <v>4582</v>
      </c>
      <c r="K1067" s="119" t="s">
        <v>5128</v>
      </c>
      <c r="L1067" s="119" t="s">
        <v>4582</v>
      </c>
      <c r="M1067" s="131" t="s">
        <v>3587</v>
      </c>
      <c r="N1067" s="119"/>
      <c r="O1067" s="120"/>
      <c r="P1067" s="124" t="s">
        <v>6</v>
      </c>
      <c r="Q1067" s="125"/>
      <c r="R1067" s="125"/>
      <c r="S1067" s="173"/>
    </row>
    <row r="1068" spans="1:19" ht="29.25" customHeight="1">
      <c r="A1068" s="118">
        <v>1067</v>
      </c>
      <c r="B1068" s="119" t="s">
        <v>5129</v>
      </c>
      <c r="C1068" s="119"/>
      <c r="D1068" s="119" t="s">
        <v>3814</v>
      </c>
      <c r="E1068" s="120">
        <f>2012-1934</f>
        <v>78</v>
      </c>
      <c r="F1068" s="121">
        <v>12587</v>
      </c>
      <c r="G1068" s="122">
        <v>2194180</v>
      </c>
      <c r="H1068" s="119"/>
      <c r="I1068" s="120">
        <v>984789943</v>
      </c>
      <c r="J1068" s="119" t="s">
        <v>5130</v>
      </c>
      <c r="K1068" s="119" t="s">
        <v>5131</v>
      </c>
      <c r="L1068" s="119" t="s">
        <v>4582</v>
      </c>
      <c r="M1068" s="131" t="s">
        <v>3587</v>
      </c>
      <c r="N1068" s="119" t="s">
        <v>5132</v>
      </c>
      <c r="O1068" s="120">
        <v>982247454</v>
      </c>
      <c r="P1068" s="124" t="s">
        <v>6</v>
      </c>
      <c r="Q1068" s="125"/>
      <c r="R1068" s="125"/>
      <c r="S1068" s="173"/>
    </row>
    <row r="1069" spans="1:19" ht="29.25" customHeight="1">
      <c r="A1069" s="118">
        <v>1068</v>
      </c>
      <c r="B1069" s="119" t="s">
        <v>5133</v>
      </c>
      <c r="C1069" s="119"/>
      <c r="D1069" s="119" t="s">
        <v>511</v>
      </c>
      <c r="E1069" s="120">
        <f>2012-1921</f>
        <v>91</v>
      </c>
      <c r="F1069" s="121">
        <v>7674</v>
      </c>
      <c r="G1069" s="122">
        <v>2218714</v>
      </c>
      <c r="H1069" s="119"/>
      <c r="I1069" s="120" t="s">
        <v>5127</v>
      </c>
      <c r="J1069" s="119" t="s">
        <v>4582</v>
      </c>
      <c r="K1069" s="119" t="s">
        <v>5128</v>
      </c>
      <c r="L1069" s="119" t="s">
        <v>4582</v>
      </c>
      <c r="M1069" s="131" t="s">
        <v>3587</v>
      </c>
      <c r="N1069" s="119"/>
      <c r="O1069" s="120"/>
      <c r="P1069" s="124" t="s">
        <v>6</v>
      </c>
      <c r="Q1069" s="125"/>
      <c r="R1069" s="125"/>
      <c r="S1069" s="173"/>
    </row>
    <row r="1070" spans="1:19" ht="29.25" customHeight="1">
      <c r="A1070" s="118">
        <v>1069</v>
      </c>
      <c r="B1070" s="119" t="s">
        <v>5134</v>
      </c>
      <c r="C1070" s="119"/>
      <c r="D1070" s="119"/>
      <c r="E1070" s="120">
        <v>80</v>
      </c>
      <c r="F1070" s="121">
        <v>11693</v>
      </c>
      <c r="G1070" s="135">
        <v>2224633</v>
      </c>
      <c r="H1070" s="119"/>
      <c r="I1070" s="120" t="s">
        <v>5135</v>
      </c>
      <c r="J1070" s="119"/>
      <c r="K1070" s="119" t="s">
        <v>5136</v>
      </c>
      <c r="L1070" s="119" t="s">
        <v>4582</v>
      </c>
      <c r="M1070" s="131" t="s">
        <v>3587</v>
      </c>
      <c r="N1070" s="119" t="s">
        <v>5137</v>
      </c>
      <c r="O1070" s="120"/>
      <c r="P1070" s="124" t="s">
        <v>6</v>
      </c>
      <c r="Q1070" s="125"/>
      <c r="R1070" s="125"/>
      <c r="S1070" s="173"/>
    </row>
    <row r="1071" spans="1:19" ht="29.25" customHeight="1">
      <c r="A1071" s="118">
        <v>1070</v>
      </c>
      <c r="B1071" s="119" t="s">
        <v>5138</v>
      </c>
      <c r="C1071" s="119"/>
      <c r="D1071" s="119"/>
      <c r="E1071" s="120">
        <f>2012-1939</f>
        <v>73</v>
      </c>
      <c r="F1071" s="121">
        <v>14556</v>
      </c>
      <c r="G1071" s="122">
        <v>2243029</v>
      </c>
      <c r="H1071" s="119"/>
      <c r="I1071" s="120" t="s">
        <v>5139</v>
      </c>
      <c r="J1071" s="119" t="s">
        <v>5140</v>
      </c>
      <c r="K1071" s="119" t="s">
        <v>5141</v>
      </c>
      <c r="L1071" s="119" t="s">
        <v>4582</v>
      </c>
      <c r="M1071" s="131" t="s">
        <v>3587</v>
      </c>
      <c r="N1071" s="119" t="s">
        <v>4690</v>
      </c>
      <c r="O1071" s="120" t="s">
        <v>5139</v>
      </c>
      <c r="P1071" s="124" t="s">
        <v>6</v>
      </c>
      <c r="Q1071" s="125"/>
      <c r="R1071" s="125"/>
      <c r="S1071" s="173"/>
    </row>
    <row r="1072" spans="1:19" ht="29.25" customHeight="1">
      <c r="A1072" s="118">
        <v>1071</v>
      </c>
      <c r="B1072" s="119" t="s">
        <v>5142</v>
      </c>
      <c r="C1072" s="119"/>
      <c r="D1072" s="119"/>
      <c r="E1072" s="139">
        <f>2012-1938</f>
        <v>74</v>
      </c>
      <c r="F1072" s="121">
        <v>14057</v>
      </c>
      <c r="G1072" s="135">
        <v>2243833</v>
      </c>
      <c r="H1072" s="119"/>
      <c r="I1072" s="120">
        <v>983330261</v>
      </c>
      <c r="J1072" s="119" t="s">
        <v>5143</v>
      </c>
      <c r="K1072" s="119" t="s">
        <v>4619</v>
      </c>
      <c r="L1072" s="119" t="s">
        <v>4582</v>
      </c>
      <c r="M1072" s="131" t="s">
        <v>3587</v>
      </c>
      <c r="N1072" s="119" t="s">
        <v>4620</v>
      </c>
      <c r="O1072" s="120">
        <v>982908392</v>
      </c>
      <c r="P1072" s="124" t="s">
        <v>6</v>
      </c>
      <c r="Q1072" s="125"/>
      <c r="R1072" s="125"/>
      <c r="S1072" s="173"/>
    </row>
    <row r="1073" spans="1:19" ht="29.25" customHeight="1">
      <c r="A1073" s="118">
        <v>1072</v>
      </c>
      <c r="B1073" s="119" t="s">
        <v>5144</v>
      </c>
      <c r="C1073" s="119"/>
      <c r="D1073" s="119"/>
      <c r="E1073" s="120">
        <f>2012-1942</f>
        <v>70</v>
      </c>
      <c r="F1073" s="121">
        <v>15443</v>
      </c>
      <c r="G1073" s="122">
        <v>2244268</v>
      </c>
      <c r="H1073" s="119"/>
      <c r="I1073" s="120" t="s">
        <v>5145</v>
      </c>
      <c r="J1073" s="119" t="s">
        <v>5146</v>
      </c>
      <c r="K1073" s="119" t="s">
        <v>5147</v>
      </c>
      <c r="L1073" s="119" t="s">
        <v>4582</v>
      </c>
      <c r="M1073" s="131" t="s">
        <v>3587</v>
      </c>
      <c r="N1073" s="119" t="s">
        <v>5148</v>
      </c>
      <c r="O1073" s="120" t="s">
        <v>5149</v>
      </c>
      <c r="P1073" s="124" t="s">
        <v>6</v>
      </c>
      <c r="Q1073" s="125"/>
      <c r="R1073" s="125"/>
      <c r="S1073" s="173"/>
    </row>
    <row r="1074" spans="1:19" ht="29.25" customHeight="1">
      <c r="A1074" s="118">
        <v>1073</v>
      </c>
      <c r="B1074" s="119" t="s">
        <v>5150</v>
      </c>
      <c r="C1074" s="119"/>
      <c r="D1074" s="119"/>
      <c r="E1074" s="139">
        <f>2012-1942</f>
        <v>70</v>
      </c>
      <c r="F1074" s="121">
        <v>15440</v>
      </c>
      <c r="G1074" s="135">
        <v>2267173</v>
      </c>
      <c r="H1074" s="119"/>
      <c r="I1074" s="120">
        <v>983412349</v>
      </c>
      <c r="J1074" s="119" t="s">
        <v>5151</v>
      </c>
      <c r="K1074" s="119" t="s">
        <v>5152</v>
      </c>
      <c r="L1074" s="119" t="s">
        <v>4582</v>
      </c>
      <c r="M1074" s="131" t="s">
        <v>3587</v>
      </c>
      <c r="N1074" s="119" t="s">
        <v>4638</v>
      </c>
      <c r="O1074" s="120">
        <v>981931873</v>
      </c>
      <c r="P1074" s="124" t="s">
        <v>6</v>
      </c>
      <c r="Q1074" s="125"/>
      <c r="R1074" s="125"/>
      <c r="S1074" s="173"/>
    </row>
    <row r="1075" spans="1:19" ht="29.25" customHeight="1">
      <c r="A1075" s="118">
        <v>1074</v>
      </c>
      <c r="B1075" s="119" t="s">
        <v>5153</v>
      </c>
      <c r="C1075" s="119"/>
      <c r="D1075" s="119"/>
      <c r="E1075" s="139">
        <f>2012-1940</f>
        <v>72</v>
      </c>
      <c r="F1075" s="121">
        <v>14798</v>
      </c>
      <c r="G1075" s="135">
        <v>2286531</v>
      </c>
      <c r="H1075" s="119"/>
      <c r="I1075" s="120">
        <v>984192891</v>
      </c>
      <c r="J1075" s="119" t="s">
        <v>5154</v>
      </c>
      <c r="K1075" s="119" t="s">
        <v>5155</v>
      </c>
      <c r="L1075" s="119" t="s">
        <v>4582</v>
      </c>
      <c r="M1075" s="131" t="s">
        <v>3587</v>
      </c>
      <c r="N1075" s="119" t="s">
        <v>5156</v>
      </c>
      <c r="O1075" s="120">
        <v>981702330</v>
      </c>
      <c r="P1075" s="124" t="s">
        <v>6</v>
      </c>
      <c r="Q1075" s="125"/>
      <c r="R1075" s="125"/>
      <c r="S1075" s="173"/>
    </row>
    <row r="1076" spans="1:19" ht="29.25" customHeight="1">
      <c r="A1076" s="118">
        <v>1075</v>
      </c>
      <c r="B1076" s="119" t="s">
        <v>5157</v>
      </c>
      <c r="C1076" s="119"/>
      <c r="D1076" s="119" t="s">
        <v>70</v>
      </c>
      <c r="E1076" s="120">
        <f>2012-1946</f>
        <v>66</v>
      </c>
      <c r="F1076" s="121">
        <v>16863</v>
      </c>
      <c r="G1076" s="122">
        <v>2311787</v>
      </c>
      <c r="H1076" s="119"/>
      <c r="I1076" s="120"/>
      <c r="J1076" s="119" t="s">
        <v>5032</v>
      </c>
      <c r="K1076" s="119" t="s">
        <v>5158</v>
      </c>
      <c r="L1076" s="119" t="s">
        <v>4582</v>
      </c>
      <c r="M1076" s="131" t="s">
        <v>3587</v>
      </c>
      <c r="N1076" s="119"/>
      <c r="O1076" s="120"/>
      <c r="P1076" s="124" t="s">
        <v>6</v>
      </c>
      <c r="Q1076" s="125"/>
      <c r="R1076" s="125"/>
      <c r="S1076" s="173"/>
    </row>
    <row r="1077" spans="1:19" ht="29.25" customHeight="1">
      <c r="A1077" s="118">
        <v>1076</v>
      </c>
      <c r="B1077" s="119" t="s">
        <v>5159</v>
      </c>
      <c r="C1077" s="119"/>
      <c r="D1077" s="119"/>
      <c r="E1077" s="120">
        <f>2012-1942</f>
        <v>70</v>
      </c>
      <c r="F1077" s="121">
        <v>15551</v>
      </c>
      <c r="G1077" s="122">
        <v>2338246</v>
      </c>
      <c r="H1077" s="119"/>
      <c r="I1077" s="120" t="s">
        <v>5160</v>
      </c>
      <c r="J1077" s="119" t="s">
        <v>5161</v>
      </c>
      <c r="K1077" s="119" t="s">
        <v>5162</v>
      </c>
      <c r="L1077" s="119" t="s">
        <v>4582</v>
      </c>
      <c r="M1077" s="131" t="s">
        <v>3587</v>
      </c>
      <c r="N1077" s="119"/>
      <c r="O1077" s="120"/>
      <c r="P1077" s="124" t="s">
        <v>6</v>
      </c>
      <c r="Q1077" s="125"/>
      <c r="R1077" s="125"/>
      <c r="S1077" s="173"/>
    </row>
    <row r="1078" spans="1:19" ht="29.25" customHeight="1">
      <c r="A1078" s="118">
        <v>1077</v>
      </c>
      <c r="B1078" s="119" t="s">
        <v>5163</v>
      </c>
      <c r="C1078" s="119"/>
      <c r="D1078" s="119" t="s">
        <v>5164</v>
      </c>
      <c r="E1078" s="120">
        <v>83</v>
      </c>
      <c r="F1078" s="121">
        <v>10609</v>
      </c>
      <c r="G1078" s="135">
        <v>2357125</v>
      </c>
      <c r="H1078" s="119"/>
      <c r="I1078" s="120" t="s">
        <v>5165</v>
      </c>
      <c r="J1078" s="119" t="s">
        <v>77</v>
      </c>
      <c r="K1078" s="119" t="s">
        <v>5166</v>
      </c>
      <c r="L1078" s="119" t="s">
        <v>4582</v>
      </c>
      <c r="M1078" s="131" t="s">
        <v>3587</v>
      </c>
      <c r="N1078" s="119" t="s">
        <v>5167</v>
      </c>
      <c r="O1078" s="120" t="s">
        <v>5168</v>
      </c>
      <c r="P1078" s="124" t="s">
        <v>6</v>
      </c>
      <c r="Q1078" s="125"/>
      <c r="R1078" s="125"/>
      <c r="S1078" s="173"/>
    </row>
    <row r="1079" spans="1:19" ht="29.25" customHeight="1">
      <c r="A1079" s="118">
        <v>1078</v>
      </c>
      <c r="B1079" s="119" t="s">
        <v>5169</v>
      </c>
      <c r="C1079" s="119"/>
      <c r="D1079" s="119"/>
      <c r="E1079" s="120">
        <v>81</v>
      </c>
      <c r="F1079" s="121">
        <v>11617</v>
      </c>
      <c r="G1079" s="135">
        <v>2388162</v>
      </c>
      <c r="H1079" s="119"/>
      <c r="I1079" s="120" t="s">
        <v>4944</v>
      </c>
      <c r="J1079" s="119" t="s">
        <v>4945</v>
      </c>
      <c r="K1079" s="119" t="s">
        <v>5170</v>
      </c>
      <c r="L1079" s="119" t="s">
        <v>4582</v>
      </c>
      <c r="M1079" s="131" t="s">
        <v>3587</v>
      </c>
      <c r="N1079" s="119" t="s">
        <v>4724</v>
      </c>
      <c r="O1079" s="120">
        <v>21634633</v>
      </c>
      <c r="P1079" s="124" t="s">
        <v>6</v>
      </c>
      <c r="Q1079" s="125"/>
      <c r="R1079" s="125"/>
      <c r="S1079" s="173"/>
    </row>
    <row r="1080" spans="1:19" ht="29.25" customHeight="1">
      <c r="A1080" s="195">
        <v>1079</v>
      </c>
      <c r="B1080" s="127" t="s">
        <v>5171</v>
      </c>
      <c r="C1080" s="127"/>
      <c r="D1080" s="127"/>
      <c r="E1080" s="128">
        <v>72</v>
      </c>
      <c r="F1080" s="129">
        <v>14968</v>
      </c>
      <c r="G1080" s="130">
        <v>2406316</v>
      </c>
      <c r="H1080" s="127"/>
      <c r="I1080" s="128" t="s">
        <v>5172</v>
      </c>
      <c r="J1080" s="127" t="s">
        <v>5173</v>
      </c>
      <c r="K1080" s="127" t="s">
        <v>5091</v>
      </c>
      <c r="L1080" s="127" t="s">
        <v>4582</v>
      </c>
      <c r="M1080" s="131" t="s">
        <v>3587</v>
      </c>
      <c r="N1080" s="127" t="s">
        <v>5034</v>
      </c>
      <c r="O1080" s="128" t="s">
        <v>5031</v>
      </c>
      <c r="P1080" s="132" t="s">
        <v>5</v>
      </c>
      <c r="Q1080" s="133" t="s">
        <v>82</v>
      </c>
      <c r="R1080" s="133" t="s">
        <v>82</v>
      </c>
      <c r="S1080" s="126"/>
    </row>
    <row r="1081" spans="1:19" ht="29.25" customHeight="1">
      <c r="A1081" s="118">
        <v>1080</v>
      </c>
      <c r="B1081" s="119" t="s">
        <v>5174</v>
      </c>
      <c r="C1081" s="119"/>
      <c r="D1081" s="119"/>
      <c r="E1081" s="120">
        <f>2012-1932</f>
        <v>80</v>
      </c>
      <c r="F1081" s="121">
        <v>12036</v>
      </c>
      <c r="G1081" s="122">
        <v>2438262</v>
      </c>
      <c r="H1081" s="119"/>
      <c r="I1081" s="120"/>
      <c r="J1081" s="119" t="s">
        <v>5175</v>
      </c>
      <c r="K1081" s="119" t="s">
        <v>5176</v>
      </c>
      <c r="L1081" s="119" t="s">
        <v>4582</v>
      </c>
      <c r="M1081" s="131" t="s">
        <v>3587</v>
      </c>
      <c r="N1081" s="119" t="s">
        <v>5177</v>
      </c>
      <c r="O1081" s="120">
        <v>981213031</v>
      </c>
      <c r="P1081" s="124" t="s">
        <v>6</v>
      </c>
      <c r="Q1081" s="125"/>
      <c r="R1081" s="125"/>
      <c r="S1081" s="173"/>
    </row>
    <row r="1082" spans="1:19" ht="29.25" customHeight="1">
      <c r="A1082" s="118">
        <v>1081</v>
      </c>
      <c r="B1082" s="119" t="s">
        <v>5178</v>
      </c>
      <c r="C1082" s="119"/>
      <c r="D1082" s="119"/>
      <c r="E1082" s="139">
        <f>2012-1941</f>
        <v>71</v>
      </c>
      <c r="F1082" s="121">
        <v>15260</v>
      </c>
      <c r="G1082" s="135">
        <v>2441571</v>
      </c>
      <c r="H1082" s="119"/>
      <c r="I1082" s="120"/>
      <c r="J1082" s="119" t="s">
        <v>4891</v>
      </c>
      <c r="K1082" s="119" t="s">
        <v>5179</v>
      </c>
      <c r="L1082" s="119" t="s">
        <v>4582</v>
      </c>
      <c r="M1082" s="131" t="s">
        <v>3587</v>
      </c>
      <c r="N1082" s="119" t="s">
        <v>4873</v>
      </c>
      <c r="O1082" s="120">
        <v>985949268</v>
      </c>
      <c r="P1082" s="124" t="s">
        <v>6</v>
      </c>
      <c r="Q1082" s="125"/>
      <c r="R1082" s="125"/>
      <c r="S1082" s="173"/>
    </row>
    <row r="1083" spans="1:19" ht="29.25" customHeight="1">
      <c r="A1083" s="118">
        <v>1082</v>
      </c>
      <c r="B1083" s="119" t="s">
        <v>5180</v>
      </c>
      <c r="C1083" s="119"/>
      <c r="D1083" s="119"/>
      <c r="E1083" s="120">
        <f>2012-1942</f>
        <v>70</v>
      </c>
      <c r="F1083" s="121">
        <v>15459</v>
      </c>
      <c r="G1083" s="120">
        <v>2473696</v>
      </c>
      <c r="H1083" s="119"/>
      <c r="I1083" s="120">
        <v>981249600</v>
      </c>
      <c r="J1083" s="119" t="s">
        <v>5181</v>
      </c>
      <c r="K1083" s="119" t="s">
        <v>5182</v>
      </c>
      <c r="L1083" s="119" t="s">
        <v>4582</v>
      </c>
      <c r="M1083" s="131" t="s">
        <v>3587</v>
      </c>
      <c r="N1083" s="119"/>
      <c r="O1083" s="120"/>
      <c r="P1083" s="124" t="s">
        <v>6</v>
      </c>
      <c r="Q1083" s="125"/>
      <c r="R1083" s="125"/>
      <c r="S1083" s="173"/>
    </row>
    <row r="1084" spans="1:19" ht="29.25" customHeight="1">
      <c r="A1084" s="118">
        <v>1083</v>
      </c>
      <c r="B1084" s="119" t="s">
        <v>5183</v>
      </c>
      <c r="C1084" s="119"/>
      <c r="D1084" s="119"/>
      <c r="E1084" s="139">
        <f>2012-1935</f>
        <v>77</v>
      </c>
      <c r="F1084" s="121">
        <v>13144</v>
      </c>
      <c r="G1084" s="135">
        <v>2502170</v>
      </c>
      <c r="H1084" s="119"/>
      <c r="I1084" s="120"/>
      <c r="J1084" s="119" t="s">
        <v>5184</v>
      </c>
      <c r="K1084" s="119" t="s">
        <v>5185</v>
      </c>
      <c r="L1084" s="119" t="s">
        <v>4582</v>
      </c>
      <c r="M1084" s="131" t="s">
        <v>3587</v>
      </c>
      <c r="N1084" s="119" t="s">
        <v>4873</v>
      </c>
      <c r="O1084" s="120">
        <v>985949268</v>
      </c>
      <c r="P1084" s="124" t="s">
        <v>6</v>
      </c>
      <c r="Q1084" s="125"/>
      <c r="R1084" s="125"/>
      <c r="S1084" s="173"/>
    </row>
    <row r="1085" spans="1:19" ht="29.25" customHeight="1">
      <c r="A1085" s="118">
        <v>1084</v>
      </c>
      <c r="B1085" s="119" t="s">
        <v>5186</v>
      </c>
      <c r="C1085" s="119"/>
      <c r="D1085" s="119"/>
      <c r="E1085" s="120">
        <f>2012-1929</f>
        <v>83</v>
      </c>
      <c r="F1085" s="121">
        <v>10620</v>
      </c>
      <c r="G1085" s="122">
        <v>2508268</v>
      </c>
      <c r="H1085" s="119"/>
      <c r="I1085" s="120" t="s">
        <v>5187</v>
      </c>
      <c r="J1085" s="119" t="s">
        <v>5188</v>
      </c>
      <c r="K1085" s="119" t="s">
        <v>5189</v>
      </c>
      <c r="L1085" s="119" t="s">
        <v>4582</v>
      </c>
      <c r="M1085" s="131" t="s">
        <v>3587</v>
      </c>
      <c r="N1085" s="119"/>
      <c r="O1085" s="120"/>
      <c r="P1085" s="124" t="s">
        <v>6</v>
      </c>
      <c r="Q1085" s="125"/>
      <c r="R1085" s="125"/>
      <c r="S1085" s="173"/>
    </row>
    <row r="1086" spans="1:19" ht="29.25" customHeight="1">
      <c r="A1086" s="118">
        <v>1085</v>
      </c>
      <c r="B1086" s="119" t="s">
        <v>5190</v>
      </c>
      <c r="C1086" s="119"/>
      <c r="D1086" s="119"/>
      <c r="E1086" s="139">
        <f>2012-1938</f>
        <v>74</v>
      </c>
      <c r="F1086" s="121">
        <v>13881</v>
      </c>
      <c r="G1086" s="135">
        <v>2515434</v>
      </c>
      <c r="H1086" s="119"/>
      <c r="I1086" s="120">
        <v>982814997</v>
      </c>
      <c r="J1086" s="119" t="s">
        <v>5191</v>
      </c>
      <c r="K1086" s="119" t="s">
        <v>5192</v>
      </c>
      <c r="L1086" s="119" t="s">
        <v>4582</v>
      </c>
      <c r="M1086" s="131" t="s">
        <v>3587</v>
      </c>
      <c r="N1086" s="119" t="s">
        <v>4646</v>
      </c>
      <c r="O1086" s="120">
        <v>984392766</v>
      </c>
      <c r="P1086" s="124" t="s">
        <v>6</v>
      </c>
      <c r="Q1086" s="125"/>
      <c r="R1086" s="125"/>
      <c r="S1086" s="173"/>
    </row>
    <row r="1087" spans="1:19" ht="29.25" customHeight="1">
      <c r="A1087" s="195">
        <v>1086</v>
      </c>
      <c r="B1087" s="127" t="s">
        <v>5193</v>
      </c>
      <c r="C1087" s="127"/>
      <c r="D1087" s="127"/>
      <c r="E1087" s="128">
        <f>2012-1937</f>
        <v>75</v>
      </c>
      <c r="F1087" s="129">
        <v>13752</v>
      </c>
      <c r="G1087" s="136">
        <v>2515501</v>
      </c>
      <c r="H1087" s="127"/>
      <c r="I1087" s="128" t="s">
        <v>4586</v>
      </c>
      <c r="J1087" s="127" t="s">
        <v>4587</v>
      </c>
      <c r="K1087" s="127"/>
      <c r="L1087" s="127" t="s">
        <v>4582</v>
      </c>
      <c r="M1087" s="131" t="s">
        <v>3587</v>
      </c>
      <c r="N1087" s="127" t="s">
        <v>5194</v>
      </c>
      <c r="O1087" s="128" t="s">
        <v>5195</v>
      </c>
      <c r="P1087" s="132" t="s">
        <v>5</v>
      </c>
      <c r="Q1087" s="133" t="s">
        <v>392</v>
      </c>
      <c r="R1087" s="133" t="s">
        <v>11266</v>
      </c>
      <c r="S1087" s="126"/>
    </row>
    <row r="1088" spans="1:19" ht="29.25" customHeight="1">
      <c r="A1088" s="118">
        <v>1087</v>
      </c>
      <c r="B1088" s="119" t="s">
        <v>5196</v>
      </c>
      <c r="C1088" s="119"/>
      <c r="D1088" s="119" t="s">
        <v>500</v>
      </c>
      <c r="E1088" s="120">
        <f>2012-1936</f>
        <v>76</v>
      </c>
      <c r="F1088" s="121">
        <v>13192</v>
      </c>
      <c r="G1088" s="122">
        <v>2529788</v>
      </c>
      <c r="H1088" s="119"/>
      <c r="I1088" s="120">
        <v>21649361</v>
      </c>
      <c r="J1088" s="119" t="s">
        <v>5197</v>
      </c>
      <c r="K1088" s="119" t="s">
        <v>5198</v>
      </c>
      <c r="L1088" s="119" t="s">
        <v>4582</v>
      </c>
      <c r="M1088" s="131" t="s">
        <v>3587</v>
      </c>
      <c r="N1088" s="119" t="s">
        <v>5199</v>
      </c>
      <c r="O1088" s="120">
        <v>982207499</v>
      </c>
      <c r="P1088" s="124" t="s">
        <v>6</v>
      </c>
      <c r="Q1088" s="125"/>
      <c r="R1088" s="125"/>
      <c r="S1088" s="173"/>
    </row>
    <row r="1089" spans="1:19" ht="29.25" customHeight="1">
      <c r="A1089" s="118">
        <v>1088</v>
      </c>
      <c r="B1089" s="119" t="s">
        <v>5200</v>
      </c>
      <c r="C1089" s="119"/>
      <c r="D1089" s="119"/>
      <c r="E1089" s="139">
        <f>2012-1941</f>
        <v>71</v>
      </c>
      <c r="F1089" s="121">
        <v>15078</v>
      </c>
      <c r="G1089" s="135">
        <v>2537537</v>
      </c>
      <c r="H1089" s="119"/>
      <c r="I1089" s="120"/>
      <c r="J1089" s="119" t="s">
        <v>4891</v>
      </c>
      <c r="K1089" s="119" t="s">
        <v>5201</v>
      </c>
      <c r="L1089" s="119" t="s">
        <v>4582</v>
      </c>
      <c r="M1089" s="131" t="s">
        <v>3587</v>
      </c>
      <c r="N1089" s="119" t="s">
        <v>4873</v>
      </c>
      <c r="O1089" s="120">
        <v>985949268</v>
      </c>
      <c r="P1089" s="124" t="s">
        <v>6</v>
      </c>
      <c r="Q1089" s="125"/>
      <c r="R1089" s="125"/>
      <c r="S1089" s="173"/>
    </row>
    <row r="1090" spans="1:19" ht="29.25" customHeight="1">
      <c r="A1090" s="118">
        <v>1089</v>
      </c>
      <c r="B1090" s="119" t="s">
        <v>5202</v>
      </c>
      <c r="C1090" s="119"/>
      <c r="D1090" s="119"/>
      <c r="E1090" s="139">
        <f>2012-1943</f>
        <v>69</v>
      </c>
      <c r="F1090" s="121">
        <v>15865</v>
      </c>
      <c r="G1090" s="135">
        <v>2563102</v>
      </c>
      <c r="H1090" s="119"/>
      <c r="I1090" s="120">
        <v>984410055</v>
      </c>
      <c r="J1090" s="119" t="s">
        <v>5203</v>
      </c>
      <c r="K1090" s="119" t="s">
        <v>5204</v>
      </c>
      <c r="L1090" s="119" t="s">
        <v>4582</v>
      </c>
      <c r="M1090" s="131" t="s">
        <v>3587</v>
      </c>
      <c r="N1090" s="119" t="s">
        <v>4759</v>
      </c>
      <c r="O1090" s="120" t="s">
        <v>4642</v>
      </c>
      <c r="P1090" s="124" t="s">
        <v>6</v>
      </c>
      <c r="Q1090" s="125"/>
      <c r="R1090" s="125"/>
      <c r="S1090" s="173"/>
    </row>
    <row r="1091" spans="1:19" ht="29.25" customHeight="1">
      <c r="A1091" s="118">
        <v>1090</v>
      </c>
      <c r="B1091" s="119" t="s">
        <v>5205</v>
      </c>
      <c r="C1091" s="137"/>
      <c r="D1091" s="119" t="s">
        <v>5206</v>
      </c>
      <c r="E1091" s="120">
        <f>2012-1944</f>
        <v>68</v>
      </c>
      <c r="F1091" s="121">
        <v>16349</v>
      </c>
      <c r="G1091" s="122">
        <v>2568550</v>
      </c>
      <c r="H1091" s="137">
        <v>2691680</v>
      </c>
      <c r="I1091" s="120">
        <v>981681530</v>
      </c>
      <c r="J1091" s="119" t="s">
        <v>5207</v>
      </c>
      <c r="K1091" s="119" t="s">
        <v>5208</v>
      </c>
      <c r="L1091" s="119" t="s">
        <v>4582</v>
      </c>
      <c r="M1091" s="131" t="s">
        <v>3587</v>
      </c>
      <c r="N1091" s="119" t="s">
        <v>5209</v>
      </c>
      <c r="O1091" s="120">
        <v>984436176</v>
      </c>
      <c r="P1091" s="124" t="s">
        <v>6</v>
      </c>
      <c r="Q1091" s="125"/>
      <c r="R1091" s="125"/>
      <c r="S1091" s="173"/>
    </row>
    <row r="1092" spans="1:19" ht="29.25" customHeight="1">
      <c r="A1092" s="118">
        <v>1091</v>
      </c>
      <c r="B1092" s="119" t="s">
        <v>5210</v>
      </c>
      <c r="C1092" s="119"/>
      <c r="D1092" s="119"/>
      <c r="E1092" s="139">
        <f>2012-1945</f>
        <v>67</v>
      </c>
      <c r="F1092" s="121">
        <v>16746</v>
      </c>
      <c r="G1092" s="135">
        <v>2581231</v>
      </c>
      <c r="H1092" s="119"/>
      <c r="I1092" s="120">
        <v>981702330</v>
      </c>
      <c r="J1092" s="119" t="s">
        <v>5211</v>
      </c>
      <c r="K1092" s="119" t="s">
        <v>5212</v>
      </c>
      <c r="L1092" s="119" t="s">
        <v>4582</v>
      </c>
      <c r="M1092" s="131" t="s">
        <v>3587</v>
      </c>
      <c r="N1092" s="119" t="s">
        <v>5213</v>
      </c>
      <c r="O1092" s="120">
        <v>984192891</v>
      </c>
      <c r="P1092" s="124" t="s">
        <v>6</v>
      </c>
      <c r="Q1092" s="125"/>
      <c r="R1092" s="125"/>
      <c r="S1092" s="173"/>
    </row>
    <row r="1093" spans="1:19" ht="29.25" customHeight="1">
      <c r="A1093" s="118">
        <v>1092</v>
      </c>
      <c r="B1093" s="119" t="s">
        <v>5214</v>
      </c>
      <c r="C1093" s="119"/>
      <c r="D1093" s="119"/>
      <c r="E1093" s="120">
        <f>2012-1940</f>
        <v>72</v>
      </c>
      <c r="F1093" s="121">
        <v>14635</v>
      </c>
      <c r="G1093" s="122">
        <v>2584200</v>
      </c>
      <c r="H1093" s="119"/>
      <c r="I1093" s="120">
        <v>971664114</v>
      </c>
      <c r="J1093" s="119" t="s">
        <v>5215</v>
      </c>
      <c r="K1093" s="119" t="s">
        <v>5216</v>
      </c>
      <c r="L1093" s="119" t="s">
        <v>4582</v>
      </c>
      <c r="M1093" s="131" t="s">
        <v>3587</v>
      </c>
      <c r="N1093" s="119" t="s">
        <v>5217</v>
      </c>
      <c r="O1093" s="120">
        <v>971664114</v>
      </c>
      <c r="P1093" s="124" t="s">
        <v>6</v>
      </c>
      <c r="Q1093" s="125"/>
      <c r="R1093" s="125"/>
      <c r="S1093" s="173"/>
    </row>
    <row r="1094" spans="1:19" ht="29.25" customHeight="1">
      <c r="A1094" s="118">
        <v>1093</v>
      </c>
      <c r="B1094" s="119" t="s">
        <v>5218</v>
      </c>
      <c r="C1094" s="119"/>
      <c r="D1094" s="119" t="s">
        <v>517</v>
      </c>
      <c r="E1094" s="120">
        <f>2012-1934</f>
        <v>78</v>
      </c>
      <c r="F1094" s="121">
        <v>12679</v>
      </c>
      <c r="G1094" s="122">
        <v>2584277</v>
      </c>
      <c r="H1094" s="119"/>
      <c r="I1094" s="120">
        <v>983200051</v>
      </c>
      <c r="J1094" s="119" t="s">
        <v>5219</v>
      </c>
      <c r="K1094" s="119" t="s">
        <v>5220</v>
      </c>
      <c r="L1094" s="119" t="s">
        <v>4582</v>
      </c>
      <c r="M1094" s="131" t="s">
        <v>3587</v>
      </c>
      <c r="N1094" s="119" t="s">
        <v>5221</v>
      </c>
      <c r="O1094" s="120">
        <v>981793340</v>
      </c>
      <c r="P1094" s="124" t="s">
        <v>6</v>
      </c>
      <c r="Q1094" s="125"/>
      <c r="R1094" s="125"/>
      <c r="S1094" s="173"/>
    </row>
    <row r="1095" spans="1:19" ht="29.25" customHeight="1">
      <c r="A1095" s="118">
        <v>1094</v>
      </c>
      <c r="B1095" s="119" t="s">
        <v>5222</v>
      </c>
      <c r="C1095" s="119"/>
      <c r="D1095" s="119" t="s">
        <v>5223</v>
      </c>
      <c r="E1095" s="120">
        <f>2012-1939</f>
        <v>73</v>
      </c>
      <c r="F1095" s="121">
        <v>14604</v>
      </c>
      <c r="G1095" s="122">
        <v>2589798</v>
      </c>
      <c r="H1095" s="119"/>
      <c r="I1095" s="120">
        <v>983200051</v>
      </c>
      <c r="J1095" s="119" t="s">
        <v>5219</v>
      </c>
      <c r="K1095" s="119" t="s">
        <v>5220</v>
      </c>
      <c r="L1095" s="119" t="s">
        <v>4582</v>
      </c>
      <c r="M1095" s="131" t="s">
        <v>3587</v>
      </c>
      <c r="N1095" s="119" t="s">
        <v>5224</v>
      </c>
      <c r="O1095" s="120">
        <v>981421653</v>
      </c>
      <c r="P1095" s="124" t="s">
        <v>6</v>
      </c>
      <c r="Q1095" s="125"/>
      <c r="R1095" s="125"/>
      <c r="S1095" s="173"/>
    </row>
    <row r="1096" spans="1:19" ht="29.25" customHeight="1">
      <c r="A1096" s="195">
        <v>1095</v>
      </c>
      <c r="B1096" s="127" t="s">
        <v>5225</v>
      </c>
      <c r="C1096" s="127"/>
      <c r="D1096" s="127" t="s">
        <v>513</v>
      </c>
      <c r="E1096" s="128">
        <f>2012-1940</f>
        <v>72</v>
      </c>
      <c r="F1096" s="129">
        <v>14843</v>
      </c>
      <c r="G1096" s="136">
        <v>2618500</v>
      </c>
      <c r="H1096" s="127"/>
      <c r="I1096" s="128">
        <v>971921606</v>
      </c>
      <c r="J1096" s="127" t="s">
        <v>5226</v>
      </c>
      <c r="K1096" s="127" t="s">
        <v>5227</v>
      </c>
      <c r="L1096" s="127" t="s">
        <v>4582</v>
      </c>
      <c r="M1096" s="131" t="s">
        <v>3587</v>
      </c>
      <c r="N1096" s="127" t="s">
        <v>4734</v>
      </c>
      <c r="O1096" s="128">
        <v>971921606</v>
      </c>
      <c r="P1096" s="132" t="s">
        <v>5</v>
      </c>
      <c r="Q1096" s="133" t="s">
        <v>601</v>
      </c>
      <c r="R1096" s="133" t="s">
        <v>601</v>
      </c>
      <c r="S1096" s="126"/>
    </row>
    <row r="1097" spans="1:19" ht="29.25" customHeight="1">
      <c r="A1097" s="195">
        <v>1096</v>
      </c>
      <c r="B1097" s="127" t="s">
        <v>5228</v>
      </c>
      <c r="C1097" s="127"/>
      <c r="D1097" s="127"/>
      <c r="E1097" s="141">
        <f>2012-1935</f>
        <v>77</v>
      </c>
      <c r="F1097" s="129">
        <v>12789</v>
      </c>
      <c r="G1097" s="155">
        <v>2636881</v>
      </c>
      <c r="H1097" s="127"/>
      <c r="I1097" s="128">
        <v>984570230</v>
      </c>
      <c r="J1097" s="127" t="s">
        <v>5229</v>
      </c>
      <c r="K1097" s="127" t="s">
        <v>5230</v>
      </c>
      <c r="L1097" s="127" t="s">
        <v>4582</v>
      </c>
      <c r="M1097" s="131" t="s">
        <v>3587</v>
      </c>
      <c r="N1097" s="127" t="s">
        <v>5231</v>
      </c>
      <c r="O1097" s="128">
        <v>983453381</v>
      </c>
      <c r="P1097" s="132" t="s">
        <v>5</v>
      </c>
      <c r="Q1097" s="133" t="s">
        <v>82</v>
      </c>
      <c r="R1097" s="133" t="s">
        <v>82</v>
      </c>
      <c r="S1097" s="126"/>
    </row>
    <row r="1098" spans="1:19" ht="29.25" customHeight="1">
      <c r="A1098" s="118">
        <v>1097</v>
      </c>
      <c r="B1098" s="119" t="s">
        <v>5232</v>
      </c>
      <c r="C1098" s="119"/>
      <c r="D1098" s="119"/>
      <c r="E1098" s="120">
        <f>2012-1932</f>
        <v>80</v>
      </c>
      <c r="F1098" s="121">
        <v>11966</v>
      </c>
      <c r="G1098" s="122">
        <v>2650661</v>
      </c>
      <c r="H1098" s="119"/>
      <c r="I1098" s="120"/>
      <c r="J1098" s="119" t="s">
        <v>5233</v>
      </c>
      <c r="K1098" s="119" t="s">
        <v>5234</v>
      </c>
      <c r="L1098" s="119" t="s">
        <v>4582</v>
      </c>
      <c r="M1098" s="131" t="s">
        <v>3587</v>
      </c>
      <c r="N1098" s="119" t="s">
        <v>5235</v>
      </c>
      <c r="O1098" s="120">
        <v>982358114</v>
      </c>
      <c r="P1098" s="124" t="s">
        <v>6</v>
      </c>
      <c r="Q1098" s="125"/>
      <c r="R1098" s="125"/>
      <c r="S1098" s="173"/>
    </row>
    <row r="1099" spans="1:19" ht="29.25" customHeight="1">
      <c r="A1099" s="195">
        <v>1098</v>
      </c>
      <c r="B1099" s="127" t="s">
        <v>5236</v>
      </c>
      <c r="C1099" s="127"/>
      <c r="D1099" s="127"/>
      <c r="E1099" s="128">
        <f>2012-1945</f>
        <v>67</v>
      </c>
      <c r="F1099" s="129">
        <v>16559</v>
      </c>
      <c r="G1099" s="136">
        <v>2663767</v>
      </c>
      <c r="H1099" s="127"/>
      <c r="I1099" s="128" t="s">
        <v>5237</v>
      </c>
      <c r="J1099" s="127" t="s">
        <v>5238</v>
      </c>
      <c r="K1099" s="127" t="s">
        <v>5239</v>
      </c>
      <c r="L1099" s="127" t="s">
        <v>4582</v>
      </c>
      <c r="M1099" s="131" t="s">
        <v>3587</v>
      </c>
      <c r="N1099" s="127" t="s">
        <v>5240</v>
      </c>
      <c r="O1099" s="128" t="s">
        <v>5241</v>
      </c>
      <c r="P1099" s="132" t="s">
        <v>5</v>
      </c>
      <c r="Q1099" s="133" t="s">
        <v>601</v>
      </c>
      <c r="R1099" s="133" t="s">
        <v>11267</v>
      </c>
      <c r="S1099" s="126"/>
    </row>
    <row r="1100" spans="1:19" ht="29.25" customHeight="1">
      <c r="A1100" s="118">
        <v>1099</v>
      </c>
      <c r="B1100" s="119" t="s">
        <v>5242</v>
      </c>
      <c r="C1100" s="119"/>
      <c r="D1100" s="119"/>
      <c r="E1100" s="120">
        <v>67</v>
      </c>
      <c r="F1100" s="121">
        <v>16574</v>
      </c>
      <c r="G1100" s="135">
        <v>2694200</v>
      </c>
      <c r="H1100" s="119"/>
      <c r="I1100" s="120" t="s">
        <v>5243</v>
      </c>
      <c r="J1100" s="119" t="s">
        <v>5244</v>
      </c>
      <c r="K1100" s="119" t="s">
        <v>5245</v>
      </c>
      <c r="L1100" s="119" t="s">
        <v>4582</v>
      </c>
      <c r="M1100" s="131" t="s">
        <v>3587</v>
      </c>
      <c r="N1100" s="119" t="s">
        <v>4724</v>
      </c>
      <c r="O1100" s="120">
        <v>21634633</v>
      </c>
      <c r="P1100" s="124" t="s">
        <v>6</v>
      </c>
      <c r="Q1100" s="125"/>
      <c r="R1100" s="125"/>
      <c r="S1100" s="173"/>
    </row>
    <row r="1101" spans="1:19" ht="29.25" customHeight="1">
      <c r="A1101" s="195">
        <v>1100</v>
      </c>
      <c r="B1101" s="127" t="s">
        <v>5246</v>
      </c>
      <c r="C1101" s="127"/>
      <c r="D1101" s="127"/>
      <c r="E1101" s="128">
        <f>2012-1928</f>
        <v>84</v>
      </c>
      <c r="F1101" s="129">
        <v>10315</v>
      </c>
      <c r="G1101" s="136">
        <v>2697452</v>
      </c>
      <c r="H1101" s="127"/>
      <c r="I1101" s="128">
        <v>648829</v>
      </c>
      <c r="J1101" s="127" t="s">
        <v>5247</v>
      </c>
      <c r="K1101" s="127" t="s">
        <v>5248</v>
      </c>
      <c r="L1101" s="127" t="s">
        <v>4582</v>
      </c>
      <c r="M1101" s="131" t="s">
        <v>3587</v>
      </c>
      <c r="N1101" s="127" t="s">
        <v>5249</v>
      </c>
      <c r="O1101" s="128" t="s">
        <v>5250</v>
      </c>
      <c r="P1101" s="132" t="s">
        <v>5</v>
      </c>
      <c r="Q1101" s="133" t="s">
        <v>604</v>
      </c>
      <c r="R1101" s="133" t="s">
        <v>11268</v>
      </c>
      <c r="S1101" s="126"/>
    </row>
    <row r="1102" spans="1:19" ht="29.25" customHeight="1">
      <c r="A1102" s="118">
        <v>1101</v>
      </c>
      <c r="B1102" s="119" t="s">
        <v>5251</v>
      </c>
      <c r="C1102" s="119"/>
      <c r="D1102" s="119"/>
      <c r="E1102" s="120">
        <v>90</v>
      </c>
      <c r="F1102" s="121">
        <v>8391</v>
      </c>
      <c r="G1102" s="135">
        <v>2812791</v>
      </c>
      <c r="H1102" s="119"/>
      <c r="I1102" s="120" t="s">
        <v>5031</v>
      </c>
      <c r="J1102" s="119" t="s">
        <v>5090</v>
      </c>
      <c r="K1102" s="119" t="s">
        <v>5091</v>
      </c>
      <c r="L1102" s="119" t="s">
        <v>4582</v>
      </c>
      <c r="M1102" s="131" t="s">
        <v>3587</v>
      </c>
      <c r="N1102" s="119" t="s">
        <v>5252</v>
      </c>
      <c r="O1102" s="120" t="s">
        <v>5172</v>
      </c>
      <c r="P1102" s="124" t="s">
        <v>6</v>
      </c>
      <c r="Q1102" s="125"/>
      <c r="R1102" s="125"/>
      <c r="S1102" s="173"/>
    </row>
    <row r="1103" spans="1:19" ht="29.25" customHeight="1">
      <c r="A1103" s="118">
        <v>1102</v>
      </c>
      <c r="B1103" s="119" t="s">
        <v>4930</v>
      </c>
      <c r="C1103" s="119"/>
      <c r="D1103" s="119"/>
      <c r="E1103" s="139">
        <f>2012-1929</f>
        <v>83</v>
      </c>
      <c r="F1103" s="121">
        <v>10600</v>
      </c>
      <c r="G1103" s="135">
        <v>2823586</v>
      </c>
      <c r="H1103" s="119"/>
      <c r="I1103" s="120">
        <v>982473528</v>
      </c>
      <c r="J1103" s="119" t="s">
        <v>4928</v>
      </c>
      <c r="K1103" s="119" t="s">
        <v>4929</v>
      </c>
      <c r="L1103" s="119" t="s">
        <v>4582</v>
      </c>
      <c r="M1103" s="131" t="s">
        <v>3587</v>
      </c>
      <c r="N1103" s="119" t="s">
        <v>5253</v>
      </c>
      <c r="O1103" s="120">
        <v>982473528</v>
      </c>
      <c r="P1103" s="124" t="s">
        <v>6</v>
      </c>
      <c r="Q1103" s="125"/>
      <c r="R1103" s="125"/>
      <c r="S1103" s="173"/>
    </row>
    <row r="1104" spans="1:19" ht="29.25" customHeight="1">
      <c r="A1104" s="118">
        <v>1103</v>
      </c>
      <c r="B1104" s="119" t="s">
        <v>5254</v>
      </c>
      <c r="C1104" s="119"/>
      <c r="D1104" s="119"/>
      <c r="E1104" s="120">
        <f>2012-1945</f>
        <v>67</v>
      </c>
      <c r="F1104" s="121">
        <v>16614</v>
      </c>
      <c r="G1104" s="122">
        <v>2845041</v>
      </c>
      <c r="H1104" s="119"/>
      <c r="I1104" s="120"/>
      <c r="J1104" s="119" t="s">
        <v>5255</v>
      </c>
      <c r="K1104" s="119" t="s">
        <v>4781</v>
      </c>
      <c r="L1104" s="119" t="s">
        <v>4582</v>
      </c>
      <c r="M1104" s="131" t="s">
        <v>3587</v>
      </c>
      <c r="N1104" s="119" t="s">
        <v>4782</v>
      </c>
      <c r="O1104" s="120" t="s">
        <v>4783</v>
      </c>
      <c r="P1104" s="124" t="s">
        <v>6</v>
      </c>
      <c r="Q1104" s="125"/>
      <c r="R1104" s="125"/>
      <c r="S1104" s="173"/>
    </row>
    <row r="1105" spans="1:19" ht="29.25" customHeight="1">
      <c r="A1105" s="118">
        <v>1104</v>
      </c>
      <c r="B1105" s="119" t="s">
        <v>5256</v>
      </c>
      <c r="C1105" s="119"/>
      <c r="D1105" s="119"/>
      <c r="E1105" s="120">
        <f>2012-1947</f>
        <v>65</v>
      </c>
      <c r="F1105" s="121">
        <v>17374</v>
      </c>
      <c r="G1105" s="122">
        <v>2884311</v>
      </c>
      <c r="H1105" s="119"/>
      <c r="I1105" s="120">
        <v>984126395</v>
      </c>
      <c r="J1105" s="119" t="s">
        <v>5257</v>
      </c>
      <c r="K1105" s="119" t="s">
        <v>5258</v>
      </c>
      <c r="L1105" s="119" t="s">
        <v>4582</v>
      </c>
      <c r="M1105" s="131" t="s">
        <v>3587</v>
      </c>
      <c r="N1105" s="119" t="s">
        <v>5259</v>
      </c>
      <c r="O1105" s="120">
        <v>981409869</v>
      </c>
      <c r="P1105" s="124" t="s">
        <v>6</v>
      </c>
      <c r="Q1105" s="125"/>
      <c r="R1105" s="125"/>
      <c r="S1105" s="173"/>
    </row>
    <row r="1106" spans="1:19" ht="29.25" customHeight="1">
      <c r="A1106" s="118">
        <v>1105</v>
      </c>
      <c r="B1106" s="119" t="s">
        <v>5260</v>
      </c>
      <c r="C1106" s="119"/>
      <c r="D1106" s="119"/>
      <c r="E1106" s="120">
        <f>2012-1943</f>
        <v>69</v>
      </c>
      <c r="F1106" s="121">
        <v>16000</v>
      </c>
      <c r="G1106" s="122">
        <v>2907003</v>
      </c>
      <c r="H1106" s="119"/>
      <c r="I1106" s="120" t="s">
        <v>5013</v>
      </c>
      <c r="J1106" s="119" t="s">
        <v>5014</v>
      </c>
      <c r="K1106" s="119" t="s">
        <v>5015</v>
      </c>
      <c r="L1106" s="119" t="s">
        <v>4582</v>
      </c>
      <c r="M1106" s="131" t="s">
        <v>3587</v>
      </c>
      <c r="N1106" s="119"/>
      <c r="O1106" s="120"/>
      <c r="P1106" s="124" t="s">
        <v>6</v>
      </c>
      <c r="Q1106" s="125"/>
      <c r="R1106" s="125"/>
      <c r="S1106" s="173"/>
    </row>
    <row r="1107" spans="1:19" ht="29.25" customHeight="1">
      <c r="A1107" s="118">
        <v>1106</v>
      </c>
      <c r="B1107" s="119" t="s">
        <v>5261</v>
      </c>
      <c r="C1107" s="119"/>
      <c r="D1107" s="119" t="s">
        <v>489</v>
      </c>
      <c r="E1107" s="120">
        <v>67</v>
      </c>
      <c r="F1107" s="121">
        <v>16800</v>
      </c>
      <c r="G1107" s="135">
        <v>2919639</v>
      </c>
      <c r="H1107" s="119"/>
      <c r="I1107" s="120" t="s">
        <v>5262</v>
      </c>
      <c r="J1107" s="119" t="s">
        <v>77</v>
      </c>
      <c r="K1107" s="119" t="s">
        <v>5166</v>
      </c>
      <c r="L1107" s="119" t="s">
        <v>4582</v>
      </c>
      <c r="M1107" s="131" t="s">
        <v>3587</v>
      </c>
      <c r="N1107" s="119" t="s">
        <v>5167</v>
      </c>
      <c r="O1107" s="120" t="s">
        <v>5168</v>
      </c>
      <c r="P1107" s="124" t="s">
        <v>6</v>
      </c>
      <c r="Q1107" s="125"/>
      <c r="R1107" s="125"/>
      <c r="S1107" s="173"/>
    </row>
    <row r="1108" spans="1:19" ht="29.25" customHeight="1">
      <c r="A1108" s="118">
        <v>1107</v>
      </c>
      <c r="B1108" s="119" t="s">
        <v>5263</v>
      </c>
      <c r="C1108" s="119"/>
      <c r="D1108" s="119"/>
      <c r="E1108" s="120">
        <f>2012-1936</f>
        <v>76</v>
      </c>
      <c r="F1108" s="121">
        <v>13268</v>
      </c>
      <c r="G1108" s="122">
        <v>2963413</v>
      </c>
      <c r="H1108" s="119"/>
      <c r="I1108" s="120"/>
      <c r="J1108" s="119" t="s">
        <v>5264</v>
      </c>
      <c r="K1108" s="119" t="s">
        <v>5265</v>
      </c>
      <c r="L1108" s="119" t="s">
        <v>4582</v>
      </c>
      <c r="M1108" s="131" t="s">
        <v>3587</v>
      </c>
      <c r="N1108" s="119" t="s">
        <v>5266</v>
      </c>
      <c r="O1108" s="120" t="s">
        <v>5267</v>
      </c>
      <c r="P1108" s="124" t="s">
        <v>6</v>
      </c>
      <c r="Q1108" s="125"/>
      <c r="R1108" s="125"/>
      <c r="S1108" s="173"/>
    </row>
    <row r="1109" spans="1:19" ht="29.25" customHeight="1">
      <c r="A1109" s="118">
        <v>1108</v>
      </c>
      <c r="B1109" s="119" t="s">
        <v>5268</v>
      </c>
      <c r="C1109" s="119"/>
      <c r="D1109" s="119" t="s">
        <v>5269</v>
      </c>
      <c r="E1109" s="120">
        <f>2012-1944</f>
        <v>68</v>
      </c>
      <c r="F1109" s="121">
        <v>16165</v>
      </c>
      <c r="G1109" s="122">
        <v>3007789</v>
      </c>
      <c r="H1109" s="119"/>
      <c r="I1109" s="120">
        <v>984301420</v>
      </c>
      <c r="J1109" s="119" t="s">
        <v>5103</v>
      </c>
      <c r="K1109" s="119" t="s">
        <v>5270</v>
      </c>
      <c r="L1109" s="119" t="s">
        <v>4582</v>
      </c>
      <c r="M1109" s="131" t="s">
        <v>3587</v>
      </c>
      <c r="N1109" s="119" t="s">
        <v>5271</v>
      </c>
      <c r="O1109" s="120">
        <v>981792507</v>
      </c>
      <c r="P1109" s="124" t="s">
        <v>6</v>
      </c>
      <c r="Q1109" s="125"/>
      <c r="R1109" s="125"/>
      <c r="S1109" s="173"/>
    </row>
    <row r="1110" spans="1:19" ht="29.25" customHeight="1">
      <c r="A1110" s="118">
        <v>1109</v>
      </c>
      <c r="B1110" s="119" t="s">
        <v>5272</v>
      </c>
      <c r="C1110" s="119"/>
      <c r="D1110" s="119" t="s">
        <v>5273</v>
      </c>
      <c r="E1110" s="120">
        <f>2012-1946</f>
        <v>66</v>
      </c>
      <c r="F1110" s="121">
        <v>17033</v>
      </c>
      <c r="G1110" s="122">
        <v>3015915</v>
      </c>
      <c r="H1110" s="119"/>
      <c r="I1110" s="120">
        <v>982166345</v>
      </c>
      <c r="J1110" s="119" t="s">
        <v>5274</v>
      </c>
      <c r="K1110" s="119" t="s">
        <v>5275</v>
      </c>
      <c r="L1110" s="119" t="s">
        <v>4582</v>
      </c>
      <c r="M1110" s="131" t="s">
        <v>3587</v>
      </c>
      <c r="N1110" s="119" t="s">
        <v>5276</v>
      </c>
      <c r="O1110" s="120">
        <v>981409869</v>
      </c>
      <c r="P1110" s="124" t="s">
        <v>6</v>
      </c>
      <c r="Q1110" s="125"/>
      <c r="R1110" s="125"/>
      <c r="S1110" s="173"/>
    </row>
    <row r="1111" spans="1:19" ht="29.25" customHeight="1">
      <c r="A1111" s="118">
        <v>1110</v>
      </c>
      <c r="B1111" s="119" t="s">
        <v>5277</v>
      </c>
      <c r="C1111" s="119"/>
      <c r="D1111" s="119"/>
      <c r="E1111" s="139">
        <f>2012-1933</f>
        <v>79</v>
      </c>
      <c r="F1111" s="121">
        <v>12399</v>
      </c>
      <c r="G1111" s="135">
        <v>3170172</v>
      </c>
      <c r="H1111" s="119"/>
      <c r="I1111" s="120">
        <v>982466891</v>
      </c>
      <c r="J1111" s="119" t="s">
        <v>5278</v>
      </c>
      <c r="K1111" s="119" t="s">
        <v>5279</v>
      </c>
      <c r="L1111" s="119" t="s">
        <v>4582</v>
      </c>
      <c r="M1111" s="131" t="s">
        <v>3587</v>
      </c>
      <c r="N1111" s="119" t="s">
        <v>5280</v>
      </c>
      <c r="O1111" s="120">
        <v>982998873</v>
      </c>
      <c r="P1111" s="124" t="s">
        <v>6</v>
      </c>
      <c r="Q1111" s="125"/>
      <c r="R1111" s="125"/>
      <c r="S1111" s="173"/>
    </row>
    <row r="1112" spans="1:19" ht="29.25" customHeight="1">
      <c r="A1112" s="195">
        <v>1111</v>
      </c>
      <c r="B1112" s="127" t="s">
        <v>5281</v>
      </c>
      <c r="C1112" s="127"/>
      <c r="D1112" s="127"/>
      <c r="E1112" s="128">
        <f>2012-1938</f>
        <v>74</v>
      </c>
      <c r="F1112" s="129">
        <v>14164</v>
      </c>
      <c r="G1112" s="136">
        <v>3182238</v>
      </c>
      <c r="H1112" s="127"/>
      <c r="I1112" s="128" t="s">
        <v>5282</v>
      </c>
      <c r="J1112" s="127" t="s">
        <v>4582</v>
      </c>
      <c r="K1112" s="127" t="s">
        <v>5283</v>
      </c>
      <c r="L1112" s="127" t="s">
        <v>4582</v>
      </c>
      <c r="M1112" s="131" t="s">
        <v>3587</v>
      </c>
      <c r="N1112" s="127"/>
      <c r="O1112" s="128"/>
      <c r="P1112" s="132" t="s">
        <v>5</v>
      </c>
      <c r="Q1112" s="133" t="s">
        <v>600</v>
      </c>
      <c r="R1112" s="133" t="s">
        <v>390</v>
      </c>
      <c r="S1112" s="126"/>
    </row>
    <row r="1113" spans="1:19" ht="29.25" customHeight="1">
      <c r="A1113" s="118">
        <v>1112</v>
      </c>
      <c r="B1113" s="119" t="s">
        <v>5284</v>
      </c>
      <c r="C1113" s="119" t="s">
        <v>11269</v>
      </c>
      <c r="D1113" s="119" t="s">
        <v>5285</v>
      </c>
      <c r="E1113" s="120">
        <f>2012-1943</f>
        <v>69</v>
      </c>
      <c r="F1113" s="121">
        <v>15966</v>
      </c>
      <c r="G1113" s="122">
        <v>3276803</v>
      </c>
      <c r="H1113" s="119"/>
      <c r="I1113" s="120">
        <v>981681530</v>
      </c>
      <c r="J1113" s="119" t="s">
        <v>5286</v>
      </c>
      <c r="K1113" s="119" t="s">
        <v>5287</v>
      </c>
      <c r="L1113" s="119" t="s">
        <v>4582</v>
      </c>
      <c r="M1113" s="131" t="s">
        <v>3587</v>
      </c>
      <c r="N1113" s="119" t="s">
        <v>5209</v>
      </c>
      <c r="O1113" s="120">
        <v>984436176</v>
      </c>
      <c r="P1113" s="124" t="s">
        <v>6</v>
      </c>
      <c r="Q1113" s="125"/>
      <c r="R1113" s="125"/>
      <c r="S1113" s="173"/>
    </row>
    <row r="1114" spans="1:19" ht="29.25" customHeight="1">
      <c r="A1114" s="118">
        <v>1113</v>
      </c>
      <c r="B1114" s="119" t="s">
        <v>5288</v>
      </c>
      <c r="C1114" s="119"/>
      <c r="D1114" s="119"/>
      <c r="E1114" s="120">
        <f>2012-1930</f>
        <v>82</v>
      </c>
      <c r="F1114" s="121">
        <v>11027</v>
      </c>
      <c r="G1114" s="122">
        <v>3285464</v>
      </c>
      <c r="H1114" s="119"/>
      <c r="I1114" s="120"/>
      <c r="J1114" s="119" t="s">
        <v>5121</v>
      </c>
      <c r="K1114" s="119"/>
      <c r="L1114" s="119" t="s">
        <v>4582</v>
      </c>
      <c r="M1114" s="131" t="s">
        <v>3587</v>
      </c>
      <c r="N1114" s="119" t="s">
        <v>5289</v>
      </c>
      <c r="O1114" s="120" t="s">
        <v>5120</v>
      </c>
      <c r="P1114" s="124" t="s">
        <v>6</v>
      </c>
      <c r="Q1114" s="125"/>
      <c r="R1114" s="125"/>
      <c r="S1114" s="173"/>
    </row>
    <row r="1115" spans="1:19" ht="29.25" customHeight="1">
      <c r="A1115" s="118">
        <v>1114</v>
      </c>
      <c r="B1115" s="119" t="s">
        <v>5290</v>
      </c>
      <c r="C1115" s="119"/>
      <c r="D1115" s="119"/>
      <c r="E1115" s="120">
        <v>68</v>
      </c>
      <c r="F1115" s="121">
        <v>16101</v>
      </c>
      <c r="G1115" s="135">
        <v>3295564</v>
      </c>
      <c r="H1115" s="119"/>
      <c r="I1115" s="120" t="s">
        <v>4658</v>
      </c>
      <c r="J1115" s="119" t="s">
        <v>4659</v>
      </c>
      <c r="K1115" s="119" t="s">
        <v>4660</v>
      </c>
      <c r="L1115" s="119" t="s">
        <v>4582</v>
      </c>
      <c r="M1115" s="131" t="s">
        <v>3587</v>
      </c>
      <c r="N1115" s="119" t="s">
        <v>4661</v>
      </c>
      <c r="O1115" s="120" t="s">
        <v>4662</v>
      </c>
      <c r="P1115" s="124" t="s">
        <v>6</v>
      </c>
      <c r="Q1115" s="125"/>
      <c r="R1115" s="125"/>
      <c r="S1115" s="173"/>
    </row>
    <row r="1116" spans="1:19" ht="29.25" customHeight="1">
      <c r="A1116" s="195">
        <v>1115</v>
      </c>
      <c r="B1116" s="127" t="s">
        <v>5291</v>
      </c>
      <c r="C1116" s="127"/>
      <c r="D1116" s="127"/>
      <c r="E1116" s="141">
        <f>2012-1928</f>
        <v>84</v>
      </c>
      <c r="F1116" s="129">
        <v>10401</v>
      </c>
      <c r="G1116" s="130">
        <v>3306696</v>
      </c>
      <c r="H1116" s="127"/>
      <c r="I1116" s="128">
        <v>982967931</v>
      </c>
      <c r="J1116" s="127" t="s">
        <v>4604</v>
      </c>
      <c r="K1116" s="127" t="s">
        <v>5292</v>
      </c>
      <c r="L1116" s="127" t="s">
        <v>4582</v>
      </c>
      <c r="M1116" s="131" t="s">
        <v>3587</v>
      </c>
      <c r="N1116" s="127" t="s">
        <v>5293</v>
      </c>
      <c r="O1116" s="128">
        <v>981848830</v>
      </c>
      <c r="P1116" s="132" t="s">
        <v>5</v>
      </c>
      <c r="Q1116" s="133" t="s">
        <v>602</v>
      </c>
      <c r="R1116" s="133" t="s">
        <v>11270</v>
      </c>
      <c r="S1116" s="126"/>
    </row>
    <row r="1117" spans="1:19" ht="29.25" customHeight="1">
      <c r="A1117" s="118">
        <v>1116</v>
      </c>
      <c r="B1117" s="119" t="s">
        <v>5294</v>
      </c>
      <c r="C1117" s="119"/>
      <c r="D1117" s="119"/>
      <c r="E1117" s="139">
        <f>2012-1932</f>
        <v>80</v>
      </c>
      <c r="F1117" s="121">
        <v>12004</v>
      </c>
      <c r="G1117" s="135">
        <v>3313593</v>
      </c>
      <c r="H1117" s="119"/>
      <c r="I1117" s="120"/>
      <c r="J1117" s="119" t="s">
        <v>4948</v>
      </c>
      <c r="K1117" s="119" t="s">
        <v>5185</v>
      </c>
      <c r="L1117" s="119" t="s">
        <v>4582</v>
      </c>
      <c r="M1117" s="131" t="s">
        <v>3587</v>
      </c>
      <c r="N1117" s="119" t="s">
        <v>4873</v>
      </c>
      <c r="O1117" s="120">
        <v>985949268</v>
      </c>
      <c r="P1117" s="124" t="s">
        <v>6</v>
      </c>
      <c r="Q1117" s="125"/>
      <c r="R1117" s="125"/>
      <c r="S1117" s="173"/>
    </row>
    <row r="1118" spans="1:19" ht="29.25" customHeight="1">
      <c r="A1118" s="118">
        <v>1117</v>
      </c>
      <c r="B1118" s="119" t="s">
        <v>5295</v>
      </c>
      <c r="C1118" s="119"/>
      <c r="D1118" s="119"/>
      <c r="E1118" s="139">
        <f>2012-1937</f>
        <v>75</v>
      </c>
      <c r="F1118" s="121">
        <v>13630</v>
      </c>
      <c r="G1118" s="135">
        <v>3345792</v>
      </c>
      <c r="H1118" s="119"/>
      <c r="I1118" s="120">
        <v>982876159</v>
      </c>
      <c r="J1118" s="119" t="s">
        <v>5296</v>
      </c>
      <c r="K1118" s="119" t="s">
        <v>5297</v>
      </c>
      <c r="L1118" s="119" t="s">
        <v>4582</v>
      </c>
      <c r="M1118" s="131" t="s">
        <v>3587</v>
      </c>
      <c r="N1118" s="119" t="s">
        <v>5298</v>
      </c>
      <c r="O1118" s="120">
        <v>981326370</v>
      </c>
      <c r="P1118" s="124" t="s">
        <v>6</v>
      </c>
      <c r="Q1118" s="125"/>
      <c r="R1118" s="125"/>
      <c r="S1118" s="173"/>
    </row>
    <row r="1119" spans="1:19" ht="29.25" customHeight="1">
      <c r="A1119" s="118">
        <v>1118</v>
      </c>
      <c r="B1119" s="119" t="s">
        <v>5299</v>
      </c>
      <c r="C1119" s="119"/>
      <c r="D1119" s="119"/>
      <c r="E1119" s="120">
        <f>2012-1926</f>
        <v>86</v>
      </c>
      <c r="F1119" s="121">
        <v>9744</v>
      </c>
      <c r="G1119" s="122">
        <v>3407613</v>
      </c>
      <c r="H1119" s="119"/>
      <c r="I1119" s="120">
        <v>984286130</v>
      </c>
      <c r="J1119" s="119" t="s">
        <v>5300</v>
      </c>
      <c r="K1119" s="119" t="s">
        <v>5301</v>
      </c>
      <c r="L1119" s="119" t="s">
        <v>4582</v>
      </c>
      <c r="M1119" s="131" t="s">
        <v>3587</v>
      </c>
      <c r="N1119" s="119" t="s">
        <v>5302</v>
      </c>
      <c r="O1119" s="120">
        <v>984327496</v>
      </c>
      <c r="P1119" s="124" t="s">
        <v>6</v>
      </c>
      <c r="Q1119" s="125"/>
      <c r="R1119" s="125"/>
      <c r="S1119" s="173"/>
    </row>
    <row r="1120" spans="1:19" ht="29.25" customHeight="1">
      <c r="A1120" s="118">
        <v>1119</v>
      </c>
      <c r="B1120" s="119" t="s">
        <v>5303</v>
      </c>
      <c r="C1120" s="119"/>
      <c r="D1120" s="119" t="s">
        <v>5304</v>
      </c>
      <c r="E1120" s="139">
        <f>2012-1930</f>
        <v>82</v>
      </c>
      <c r="F1120" s="121">
        <v>11158</v>
      </c>
      <c r="G1120" s="135">
        <v>3444794</v>
      </c>
      <c r="H1120" s="119"/>
      <c r="I1120" s="120">
        <v>971621049</v>
      </c>
      <c r="J1120" s="119" t="s">
        <v>5305</v>
      </c>
      <c r="K1120" s="119" t="s">
        <v>5306</v>
      </c>
      <c r="L1120" s="119" t="s">
        <v>4582</v>
      </c>
      <c r="M1120" s="131" t="s">
        <v>3587</v>
      </c>
      <c r="N1120" s="119" t="s">
        <v>5307</v>
      </c>
      <c r="O1120" s="120">
        <v>984842092</v>
      </c>
      <c r="P1120" s="124" t="s">
        <v>6</v>
      </c>
      <c r="Q1120" s="125"/>
      <c r="R1120" s="125"/>
      <c r="S1120" s="173"/>
    </row>
    <row r="1121" spans="1:19" ht="29.25" customHeight="1">
      <c r="A1121" s="118">
        <v>1120</v>
      </c>
      <c r="B1121" s="119" t="s">
        <v>5308</v>
      </c>
      <c r="C1121" s="119"/>
      <c r="D1121" s="119"/>
      <c r="E1121" s="139">
        <f>2012-1946</f>
        <v>66</v>
      </c>
      <c r="F1121" s="121">
        <v>17162</v>
      </c>
      <c r="G1121" s="135">
        <v>3468958</v>
      </c>
      <c r="H1121" s="119"/>
      <c r="I1121" s="120">
        <v>983544326</v>
      </c>
      <c r="J1121" s="119" t="s">
        <v>5309</v>
      </c>
      <c r="K1121" s="119" t="s">
        <v>5310</v>
      </c>
      <c r="L1121" s="119" t="s">
        <v>4582</v>
      </c>
      <c r="M1121" s="131" t="s">
        <v>3587</v>
      </c>
      <c r="N1121" s="119" t="s">
        <v>5311</v>
      </c>
      <c r="O1121" s="120">
        <v>981326370</v>
      </c>
      <c r="P1121" s="124" t="s">
        <v>6</v>
      </c>
      <c r="Q1121" s="125"/>
      <c r="R1121" s="125"/>
      <c r="S1121" s="173"/>
    </row>
    <row r="1122" spans="1:19" ht="29.25" customHeight="1">
      <c r="A1122" s="118">
        <v>1121</v>
      </c>
      <c r="B1122" s="119" t="s">
        <v>5312</v>
      </c>
      <c r="C1122" s="119"/>
      <c r="D1122" s="119"/>
      <c r="E1122" s="120">
        <f>2012-1931</f>
        <v>81</v>
      </c>
      <c r="F1122" s="121">
        <v>11503</v>
      </c>
      <c r="G1122" s="122">
        <v>3471913</v>
      </c>
      <c r="H1122" s="119"/>
      <c r="I1122" s="120" t="s">
        <v>5313</v>
      </c>
      <c r="J1122" s="119" t="s">
        <v>5314</v>
      </c>
      <c r="K1122" s="119" t="s">
        <v>5315</v>
      </c>
      <c r="L1122" s="119" t="s">
        <v>4582</v>
      </c>
      <c r="M1122" s="131" t="s">
        <v>3587</v>
      </c>
      <c r="N1122" s="119" t="s">
        <v>5316</v>
      </c>
      <c r="O1122" s="120" t="s">
        <v>5317</v>
      </c>
      <c r="P1122" s="124" t="s">
        <v>6</v>
      </c>
      <c r="Q1122" s="125"/>
      <c r="R1122" s="125"/>
      <c r="S1122" s="173"/>
    </row>
    <row r="1123" spans="1:19" ht="29.25" customHeight="1">
      <c r="A1123" s="118">
        <v>1122</v>
      </c>
      <c r="B1123" s="119" t="s">
        <v>5318</v>
      </c>
      <c r="C1123" s="119"/>
      <c r="D1123" s="119"/>
      <c r="E1123" s="139">
        <f>2012-1937</f>
        <v>75</v>
      </c>
      <c r="F1123" s="121">
        <v>13775</v>
      </c>
      <c r="G1123" s="135">
        <v>3487414</v>
      </c>
      <c r="H1123" s="119"/>
      <c r="I1123" s="120"/>
      <c r="J1123" s="119" t="s">
        <v>4891</v>
      </c>
      <c r="K1123" s="119" t="s">
        <v>4872</v>
      </c>
      <c r="L1123" s="119" t="s">
        <v>4582</v>
      </c>
      <c r="M1123" s="131" t="s">
        <v>3587</v>
      </c>
      <c r="N1123" s="119" t="s">
        <v>4873</v>
      </c>
      <c r="O1123" s="120">
        <v>985949268</v>
      </c>
      <c r="P1123" s="124" t="s">
        <v>6</v>
      </c>
      <c r="Q1123" s="125"/>
      <c r="R1123" s="125"/>
      <c r="S1123" s="173"/>
    </row>
    <row r="1124" spans="1:19" ht="29.25" customHeight="1">
      <c r="A1124" s="195">
        <v>1123</v>
      </c>
      <c r="B1124" s="127" t="s">
        <v>5319</v>
      </c>
      <c r="C1124" s="127"/>
      <c r="D1124" s="127"/>
      <c r="E1124" s="128">
        <f>2012-1943</f>
        <v>69</v>
      </c>
      <c r="F1124" s="129">
        <v>15803</v>
      </c>
      <c r="G1124" s="136">
        <v>3644787</v>
      </c>
      <c r="H1124" s="127"/>
      <c r="I1124" s="128"/>
      <c r="J1124" s="127" t="s">
        <v>5320</v>
      </c>
      <c r="K1124" s="127" t="s">
        <v>5321</v>
      </c>
      <c r="L1124" s="127" t="s">
        <v>4582</v>
      </c>
      <c r="M1124" s="131" t="s">
        <v>3587</v>
      </c>
      <c r="N1124" s="127"/>
      <c r="O1124" s="128"/>
      <c r="P1124" s="132" t="s">
        <v>5</v>
      </c>
      <c r="Q1124" s="133" t="s">
        <v>82</v>
      </c>
      <c r="R1124" s="133" t="s">
        <v>82</v>
      </c>
      <c r="S1124" s="126"/>
    </row>
    <row r="1125" spans="1:19" ht="29.25" customHeight="1">
      <c r="A1125" s="118">
        <v>1124</v>
      </c>
      <c r="B1125" s="119" t="s">
        <v>5322</v>
      </c>
      <c r="C1125" s="119"/>
      <c r="D1125" s="119"/>
      <c r="E1125" s="120">
        <f>2012-1946</f>
        <v>66</v>
      </c>
      <c r="F1125" s="121">
        <v>17085</v>
      </c>
      <c r="G1125" s="135">
        <v>3805870</v>
      </c>
      <c r="H1125" s="119"/>
      <c r="I1125" s="120" t="s">
        <v>5323</v>
      </c>
      <c r="J1125" s="119" t="s">
        <v>5324</v>
      </c>
      <c r="K1125" s="119" t="s">
        <v>5325</v>
      </c>
      <c r="L1125" s="119" t="s">
        <v>4582</v>
      </c>
      <c r="M1125" s="131" t="s">
        <v>3587</v>
      </c>
      <c r="N1125" s="119" t="s">
        <v>5326</v>
      </c>
      <c r="O1125" s="120" t="s">
        <v>5327</v>
      </c>
      <c r="P1125" s="124" t="s">
        <v>6</v>
      </c>
      <c r="Q1125" s="125"/>
      <c r="R1125" s="125"/>
      <c r="S1125" s="173"/>
    </row>
    <row r="1126" spans="1:19" ht="29.25" customHeight="1">
      <c r="A1126" s="118">
        <v>1125</v>
      </c>
      <c r="B1126" s="119" t="s">
        <v>5328</v>
      </c>
      <c r="C1126" s="119"/>
      <c r="D1126" s="119" t="s">
        <v>512</v>
      </c>
      <c r="E1126" s="120">
        <f>2012-1937</f>
        <v>75</v>
      </c>
      <c r="F1126" s="121">
        <v>13678</v>
      </c>
      <c r="G1126" s="122">
        <v>3893222</v>
      </c>
      <c r="H1126" s="119"/>
      <c r="I1126" s="120"/>
      <c r="J1126" s="119" t="s">
        <v>5329</v>
      </c>
      <c r="K1126" s="119" t="s">
        <v>4689</v>
      </c>
      <c r="L1126" s="119" t="s">
        <v>4582</v>
      </c>
      <c r="M1126" s="131" t="s">
        <v>3587</v>
      </c>
      <c r="N1126" s="119" t="s">
        <v>4690</v>
      </c>
      <c r="O1126" s="120">
        <v>983726132</v>
      </c>
      <c r="P1126" s="124" t="s">
        <v>6</v>
      </c>
      <c r="Q1126" s="125"/>
      <c r="R1126" s="125"/>
      <c r="S1126" s="173"/>
    </row>
    <row r="1127" spans="1:19" ht="29.25" customHeight="1">
      <c r="A1127" s="118">
        <v>1126</v>
      </c>
      <c r="B1127" s="119" t="s">
        <v>5330</v>
      </c>
      <c r="C1127" s="119"/>
      <c r="D1127" s="119"/>
      <c r="E1127" s="120">
        <f>2012-1943</f>
        <v>69</v>
      </c>
      <c r="F1127" s="121">
        <v>15970</v>
      </c>
      <c r="G1127" s="122">
        <v>3922681</v>
      </c>
      <c r="H1127" s="119"/>
      <c r="I1127" s="120"/>
      <c r="J1127" s="119" t="s">
        <v>5331</v>
      </c>
      <c r="K1127" s="119" t="s">
        <v>5332</v>
      </c>
      <c r="L1127" s="119" t="s">
        <v>4582</v>
      </c>
      <c r="M1127" s="131" t="s">
        <v>3587</v>
      </c>
      <c r="N1127" s="119"/>
      <c r="O1127" s="120"/>
      <c r="P1127" s="124" t="s">
        <v>6</v>
      </c>
      <c r="Q1127" s="125"/>
      <c r="R1127" s="125"/>
      <c r="S1127" s="173"/>
    </row>
    <row r="1128" spans="1:19" ht="29.25" customHeight="1">
      <c r="A1128" s="195">
        <v>1127</v>
      </c>
      <c r="B1128" s="127" t="s">
        <v>5333</v>
      </c>
      <c r="C1128" s="127"/>
      <c r="D1128" s="127"/>
      <c r="E1128" s="141">
        <f>2012-1926</f>
        <v>86</v>
      </c>
      <c r="F1128" s="129">
        <v>9604</v>
      </c>
      <c r="G1128" s="130">
        <v>3939411</v>
      </c>
      <c r="H1128" s="127"/>
      <c r="I1128" s="128">
        <v>983492331</v>
      </c>
      <c r="J1128" s="127" t="s">
        <v>5334</v>
      </c>
      <c r="K1128" s="127" t="s">
        <v>5335</v>
      </c>
      <c r="L1128" s="127" t="s">
        <v>4582</v>
      </c>
      <c r="M1128" s="131" t="s">
        <v>3587</v>
      </c>
      <c r="N1128" s="127" t="s">
        <v>5336</v>
      </c>
      <c r="O1128" s="128">
        <v>981152907</v>
      </c>
      <c r="P1128" s="132" t="s">
        <v>5</v>
      </c>
      <c r="Q1128" s="133" t="s">
        <v>602</v>
      </c>
      <c r="R1128" s="133" t="s">
        <v>11271</v>
      </c>
      <c r="S1128" s="126"/>
    </row>
    <row r="1129" spans="1:19" ht="29.25" customHeight="1">
      <c r="A1129" s="118">
        <v>1128</v>
      </c>
      <c r="B1129" s="119" t="s">
        <v>5337</v>
      </c>
      <c r="C1129" s="119"/>
      <c r="D1129" s="119"/>
      <c r="E1129" s="120">
        <f>2012-1934</f>
        <v>78</v>
      </c>
      <c r="F1129" s="121">
        <v>12615</v>
      </c>
      <c r="G1129" s="122">
        <v>4062424</v>
      </c>
      <c r="H1129" s="119"/>
      <c r="I1129" s="120" t="s">
        <v>5338</v>
      </c>
      <c r="J1129" s="119" t="s">
        <v>5339</v>
      </c>
      <c r="K1129" s="119" t="s">
        <v>5340</v>
      </c>
      <c r="L1129" s="119" t="s">
        <v>4582</v>
      </c>
      <c r="M1129" s="131" t="s">
        <v>3587</v>
      </c>
      <c r="N1129" s="119" t="s">
        <v>5341</v>
      </c>
      <c r="O1129" s="120" t="s">
        <v>5342</v>
      </c>
      <c r="P1129" s="124" t="s">
        <v>6</v>
      </c>
      <c r="Q1129" s="125"/>
      <c r="R1129" s="125"/>
      <c r="S1129" s="173"/>
    </row>
    <row r="1130" spans="1:19" ht="29.25" customHeight="1">
      <c r="A1130" s="118">
        <v>1129</v>
      </c>
      <c r="B1130" s="119" t="s">
        <v>5343</v>
      </c>
      <c r="C1130" s="119"/>
      <c r="D1130" s="119"/>
      <c r="E1130" s="120">
        <f>2012-1936</f>
        <v>76</v>
      </c>
      <c r="F1130" s="121">
        <v>13208</v>
      </c>
      <c r="G1130" s="122">
        <v>4143895</v>
      </c>
      <c r="H1130" s="119"/>
      <c r="I1130" s="120"/>
      <c r="J1130" s="119" t="s">
        <v>4716</v>
      </c>
      <c r="K1130" s="119" t="s">
        <v>4717</v>
      </c>
      <c r="L1130" s="119" t="s">
        <v>4582</v>
      </c>
      <c r="M1130" s="131" t="s">
        <v>3587</v>
      </c>
      <c r="N1130" s="119" t="s">
        <v>4718</v>
      </c>
      <c r="O1130" s="120">
        <v>981231221</v>
      </c>
      <c r="P1130" s="124" t="s">
        <v>6</v>
      </c>
      <c r="Q1130" s="125"/>
      <c r="R1130" s="125"/>
      <c r="S1130" s="173"/>
    </row>
    <row r="1131" spans="1:19" ht="29.25" customHeight="1">
      <c r="A1131" s="195">
        <v>1130</v>
      </c>
      <c r="B1131" s="127" t="s">
        <v>5344</v>
      </c>
      <c r="C1131" s="127"/>
      <c r="D1131" s="127" t="s">
        <v>5345</v>
      </c>
      <c r="E1131" s="128">
        <f>2012-1931</f>
        <v>81</v>
      </c>
      <c r="F1131" s="129">
        <v>11353</v>
      </c>
      <c r="G1131" s="136">
        <v>4144771</v>
      </c>
      <c r="H1131" s="127"/>
      <c r="I1131" s="128">
        <v>982382189</v>
      </c>
      <c r="J1131" s="127" t="s">
        <v>5286</v>
      </c>
      <c r="K1131" s="127" t="s">
        <v>5287</v>
      </c>
      <c r="L1131" s="127" t="s">
        <v>4582</v>
      </c>
      <c r="M1131" s="131" t="s">
        <v>3587</v>
      </c>
      <c r="N1131" s="127" t="s">
        <v>5346</v>
      </c>
      <c r="O1131" s="128">
        <v>983334058</v>
      </c>
      <c r="P1131" s="132" t="s">
        <v>5</v>
      </c>
      <c r="Q1131" s="133" t="s">
        <v>392</v>
      </c>
      <c r="R1131" s="133" t="s">
        <v>11272</v>
      </c>
      <c r="S1131" s="126"/>
    </row>
    <row r="1132" spans="1:19" ht="29.25" customHeight="1">
      <c r="A1132" s="118">
        <v>1131</v>
      </c>
      <c r="B1132" s="119" t="s">
        <v>5347</v>
      </c>
      <c r="C1132" s="119"/>
      <c r="D1132" s="119"/>
      <c r="E1132" s="120">
        <f>2012-1935</f>
        <v>77</v>
      </c>
      <c r="F1132" s="121">
        <v>12787</v>
      </c>
      <c r="G1132" s="122">
        <v>4173303</v>
      </c>
      <c r="H1132" s="119"/>
      <c r="I1132" s="120">
        <v>961310362</v>
      </c>
      <c r="J1132" s="119" t="s">
        <v>5066</v>
      </c>
      <c r="K1132" s="119" t="s">
        <v>5067</v>
      </c>
      <c r="L1132" s="119" t="s">
        <v>4582</v>
      </c>
      <c r="M1132" s="131" t="s">
        <v>3587</v>
      </c>
      <c r="N1132" s="119"/>
      <c r="O1132" s="120"/>
      <c r="P1132" s="124" t="s">
        <v>6</v>
      </c>
      <c r="Q1132" s="125"/>
      <c r="R1132" s="125"/>
      <c r="S1132" s="173"/>
    </row>
    <row r="1133" spans="1:19" ht="29.25" customHeight="1">
      <c r="A1133" s="118">
        <v>1132</v>
      </c>
      <c r="B1133" s="119" t="s">
        <v>5348</v>
      </c>
      <c r="C1133" s="119"/>
      <c r="D1133" s="119" t="s">
        <v>5349</v>
      </c>
      <c r="E1133" s="120">
        <f>2012-1944</f>
        <v>68</v>
      </c>
      <c r="F1133" s="121">
        <v>16347</v>
      </c>
      <c r="G1133" s="122">
        <v>4239019</v>
      </c>
      <c r="H1133" s="119"/>
      <c r="I1133" s="120" t="s">
        <v>5350</v>
      </c>
      <c r="J1133" s="119" t="s">
        <v>4582</v>
      </c>
      <c r="K1133" s="119" t="s">
        <v>5351</v>
      </c>
      <c r="L1133" s="119" t="s">
        <v>4582</v>
      </c>
      <c r="M1133" s="131" t="s">
        <v>3587</v>
      </c>
      <c r="N1133" s="119" t="s">
        <v>5352</v>
      </c>
      <c r="O1133" s="120" t="s">
        <v>5353</v>
      </c>
      <c r="P1133" s="124" t="s">
        <v>6</v>
      </c>
      <c r="Q1133" s="125"/>
      <c r="R1133" s="125"/>
      <c r="S1133" s="173"/>
    </row>
    <row r="1134" spans="1:19" ht="29.25" customHeight="1">
      <c r="A1134" s="118">
        <v>1133</v>
      </c>
      <c r="B1134" s="119" t="s">
        <v>5354</v>
      </c>
      <c r="C1134" s="119"/>
      <c r="D1134" s="119"/>
      <c r="E1134" s="139">
        <f>2012-1925</f>
        <v>87</v>
      </c>
      <c r="F1134" s="121">
        <v>9435</v>
      </c>
      <c r="G1134" s="135">
        <v>5108119</v>
      </c>
      <c r="H1134" s="119"/>
      <c r="I1134" s="120" t="s">
        <v>5355</v>
      </c>
      <c r="J1134" s="119" t="s">
        <v>5356</v>
      </c>
      <c r="K1134" s="119" t="s">
        <v>5357</v>
      </c>
      <c r="L1134" s="119" t="s">
        <v>4582</v>
      </c>
      <c r="M1134" s="131" t="s">
        <v>3587</v>
      </c>
      <c r="N1134" s="119" t="s">
        <v>3174</v>
      </c>
      <c r="O1134" s="120">
        <v>985896414</v>
      </c>
      <c r="P1134" s="124" t="s">
        <v>6</v>
      </c>
      <c r="Q1134" s="125"/>
      <c r="R1134" s="125"/>
      <c r="S1134" s="173"/>
    </row>
    <row r="1135" spans="1:19" ht="29.25" customHeight="1">
      <c r="A1135" s="118">
        <v>1134</v>
      </c>
      <c r="B1135" s="119" t="s">
        <v>5358</v>
      </c>
      <c r="C1135" s="119"/>
      <c r="D1135" s="119"/>
      <c r="E1135" s="139">
        <f>2012-1926</f>
        <v>86</v>
      </c>
      <c r="F1135" s="121">
        <v>9604</v>
      </c>
      <c r="G1135" s="135">
        <v>5250679</v>
      </c>
      <c r="H1135" s="119"/>
      <c r="I1135" s="120">
        <v>982771836</v>
      </c>
      <c r="J1135" s="119" t="s">
        <v>5359</v>
      </c>
      <c r="K1135" s="119" t="s">
        <v>5360</v>
      </c>
      <c r="L1135" s="119" t="s">
        <v>4582</v>
      </c>
      <c r="M1135" s="131" t="s">
        <v>3587</v>
      </c>
      <c r="N1135" s="119"/>
      <c r="O1135" s="120"/>
      <c r="P1135" s="124" t="s">
        <v>6</v>
      </c>
      <c r="Q1135" s="125"/>
      <c r="R1135" s="125"/>
      <c r="S1135" s="173"/>
    </row>
    <row r="1136" spans="1:19" ht="29.25" customHeight="1">
      <c r="A1136" s="195">
        <v>1135</v>
      </c>
      <c r="B1136" s="127" t="s">
        <v>5361</v>
      </c>
      <c r="C1136" s="127"/>
      <c r="D1136" s="127" t="s">
        <v>5362</v>
      </c>
      <c r="E1136" s="128">
        <f>2012-1940</f>
        <v>72</v>
      </c>
      <c r="F1136" s="129">
        <v>14960</v>
      </c>
      <c r="G1136" s="130">
        <v>5677747</v>
      </c>
      <c r="H1136" s="127"/>
      <c r="I1136" s="128" t="s">
        <v>5363</v>
      </c>
      <c r="J1136" s="127" t="s">
        <v>5364</v>
      </c>
      <c r="K1136" s="127" t="s">
        <v>5365</v>
      </c>
      <c r="L1136" s="127" t="s">
        <v>4582</v>
      </c>
      <c r="M1136" s="131" t="s">
        <v>3587</v>
      </c>
      <c r="N1136" s="127" t="s">
        <v>5366</v>
      </c>
      <c r="O1136" s="128" t="s">
        <v>5363</v>
      </c>
      <c r="P1136" s="132" t="s">
        <v>5</v>
      </c>
      <c r="Q1136" s="148" t="s">
        <v>82</v>
      </c>
      <c r="R1136" s="148" t="s">
        <v>82</v>
      </c>
      <c r="S1136" s="126"/>
    </row>
    <row r="1137" spans="1:19" ht="29.25" customHeight="1">
      <c r="A1137" s="118">
        <v>1136</v>
      </c>
      <c r="B1137" s="119" t="s">
        <v>5367</v>
      </c>
      <c r="C1137" s="119"/>
      <c r="D1137" s="119"/>
      <c r="E1137" s="120">
        <f>2012-1937</f>
        <v>75</v>
      </c>
      <c r="F1137" s="121">
        <v>13758</v>
      </c>
      <c r="G1137" s="122">
        <v>6152048</v>
      </c>
      <c r="H1137" s="119"/>
      <c r="I1137" s="120"/>
      <c r="J1137" s="119" t="s">
        <v>77</v>
      </c>
      <c r="K1137" s="119" t="s">
        <v>5368</v>
      </c>
      <c r="L1137" s="119" t="s">
        <v>4582</v>
      </c>
      <c r="M1137" s="131" t="s">
        <v>3587</v>
      </c>
      <c r="N1137" s="119" t="s">
        <v>5369</v>
      </c>
      <c r="O1137" s="120" t="s">
        <v>5370</v>
      </c>
      <c r="P1137" s="124" t="s">
        <v>6</v>
      </c>
      <c r="Q1137" s="125"/>
      <c r="R1137" s="125"/>
      <c r="S1137" s="173"/>
    </row>
    <row r="1138" spans="1:19" ht="29.25" customHeight="1">
      <c r="A1138" s="118">
        <v>1137</v>
      </c>
      <c r="B1138" s="119" t="s">
        <v>5371</v>
      </c>
      <c r="C1138" s="119"/>
      <c r="D1138" s="119"/>
      <c r="E1138" s="139">
        <f>2012-1937</f>
        <v>75</v>
      </c>
      <c r="F1138" s="121">
        <v>13670</v>
      </c>
      <c r="G1138" s="135">
        <v>6549397</v>
      </c>
      <c r="H1138" s="119"/>
      <c r="I1138" s="120">
        <v>982473528</v>
      </c>
      <c r="J1138" s="119" t="s">
        <v>4928</v>
      </c>
      <c r="K1138" s="119" t="s">
        <v>4929</v>
      </c>
      <c r="L1138" s="119" t="s">
        <v>4582</v>
      </c>
      <c r="M1138" s="131" t="s">
        <v>3587</v>
      </c>
      <c r="N1138" s="119" t="s">
        <v>5253</v>
      </c>
      <c r="O1138" s="120">
        <v>982473528</v>
      </c>
      <c r="P1138" s="124" t="s">
        <v>6</v>
      </c>
      <c r="Q1138" s="125"/>
      <c r="R1138" s="125"/>
      <c r="S1138" s="173"/>
    </row>
    <row r="1139" spans="1:19" ht="29.25" customHeight="1">
      <c r="A1139" s="118">
        <v>1138</v>
      </c>
      <c r="B1139" s="119" t="s">
        <v>5372</v>
      </c>
      <c r="C1139" s="119"/>
      <c r="D1139" s="119" t="s">
        <v>5373</v>
      </c>
      <c r="E1139" s="120">
        <f>2012-1941</f>
        <v>71</v>
      </c>
      <c r="F1139" s="121">
        <v>15216</v>
      </c>
      <c r="G1139" s="122">
        <v>6805746</v>
      </c>
      <c r="H1139" s="119"/>
      <c r="I1139" s="120"/>
      <c r="J1139" s="119" t="s">
        <v>5374</v>
      </c>
      <c r="K1139" s="119" t="s">
        <v>5375</v>
      </c>
      <c r="L1139" s="119" t="s">
        <v>4582</v>
      </c>
      <c r="M1139" s="131" t="s">
        <v>3587</v>
      </c>
      <c r="N1139" s="119" t="s">
        <v>5376</v>
      </c>
      <c r="O1139" s="120">
        <v>981755360</v>
      </c>
      <c r="P1139" s="124" t="s">
        <v>6</v>
      </c>
      <c r="Q1139" s="125"/>
      <c r="R1139" s="125"/>
      <c r="S1139" s="173"/>
    </row>
    <row r="1140" spans="1:19" ht="29.25" customHeight="1">
      <c r="A1140" s="118">
        <v>1139</v>
      </c>
      <c r="B1140" s="119" t="s">
        <v>5377</v>
      </c>
      <c r="C1140" s="119"/>
      <c r="D1140" s="119"/>
      <c r="E1140" s="120">
        <f>2012-1931</f>
        <v>81</v>
      </c>
      <c r="F1140" s="121">
        <v>11515</v>
      </c>
      <c r="G1140" s="135">
        <v>6901082</v>
      </c>
      <c r="H1140" s="119"/>
      <c r="I1140" s="120" t="s">
        <v>5378</v>
      </c>
      <c r="J1140" s="119" t="s">
        <v>5379</v>
      </c>
      <c r="K1140" s="119" t="s">
        <v>5380</v>
      </c>
      <c r="L1140" s="119" t="s">
        <v>4582</v>
      </c>
      <c r="M1140" s="131" t="s">
        <v>3587</v>
      </c>
      <c r="N1140" s="119" t="s">
        <v>5381</v>
      </c>
      <c r="O1140" s="120" t="s">
        <v>5378</v>
      </c>
      <c r="P1140" s="124" t="s">
        <v>6</v>
      </c>
      <c r="Q1140" s="125"/>
      <c r="R1140" s="125"/>
      <c r="S1140" s="173"/>
    </row>
    <row r="1141" spans="1:19" ht="29.25" customHeight="1">
      <c r="A1141" s="118">
        <v>1140</v>
      </c>
      <c r="B1141" s="119" t="s">
        <v>5382</v>
      </c>
      <c r="C1141" s="119"/>
      <c r="D1141" s="119" t="s">
        <v>5383</v>
      </c>
      <c r="E1141" s="139">
        <f>2012-1930</f>
        <v>82</v>
      </c>
      <c r="F1141" s="121">
        <v>11139</v>
      </c>
      <c r="G1141" s="135">
        <v>7030579</v>
      </c>
      <c r="H1141" s="119"/>
      <c r="I1141" s="120">
        <v>981449455</v>
      </c>
      <c r="J1141" s="119" t="s">
        <v>5384</v>
      </c>
      <c r="K1141" s="119" t="s">
        <v>5385</v>
      </c>
      <c r="L1141" s="119" t="s">
        <v>4582</v>
      </c>
      <c r="M1141" s="131" t="s">
        <v>3587</v>
      </c>
      <c r="N1141" s="119" t="s">
        <v>5386</v>
      </c>
      <c r="O1141" s="120">
        <v>981464048</v>
      </c>
      <c r="P1141" s="124" t="s">
        <v>6</v>
      </c>
      <c r="Q1141" s="125"/>
      <c r="R1141" s="125"/>
      <c r="S1141" s="173"/>
    </row>
    <row r="1142" spans="1:19" ht="29.25" customHeight="1">
      <c r="A1142" s="118">
        <v>1141</v>
      </c>
      <c r="B1142" s="119" t="s">
        <v>5387</v>
      </c>
      <c r="C1142" s="119"/>
      <c r="D1142" s="119" t="s">
        <v>606</v>
      </c>
      <c r="E1142" s="120">
        <f>2012-1942</f>
        <v>70</v>
      </c>
      <c r="F1142" s="121">
        <v>15680</v>
      </c>
      <c r="G1142" s="122">
        <v>7033381</v>
      </c>
      <c r="H1142" s="119"/>
      <c r="I1142" s="120">
        <v>981793740</v>
      </c>
      <c r="J1142" s="119" t="s">
        <v>5388</v>
      </c>
      <c r="K1142" s="119" t="s">
        <v>5389</v>
      </c>
      <c r="L1142" s="119" t="s">
        <v>4582</v>
      </c>
      <c r="M1142" s="131" t="s">
        <v>3587</v>
      </c>
      <c r="N1142" s="119" t="s">
        <v>5390</v>
      </c>
      <c r="O1142" s="120">
        <v>971255305</v>
      </c>
      <c r="P1142" s="124" t="s">
        <v>6</v>
      </c>
      <c r="Q1142" s="125"/>
      <c r="R1142" s="125"/>
      <c r="S1142" s="173"/>
    </row>
    <row r="1143" spans="1:19" ht="29.25" customHeight="1">
      <c r="A1143" s="118">
        <v>1142</v>
      </c>
      <c r="B1143" s="119" t="s">
        <v>5391</v>
      </c>
      <c r="C1143" s="119"/>
      <c r="D1143" s="119"/>
      <c r="E1143" s="120">
        <f>2012-1933</f>
        <v>79</v>
      </c>
      <c r="F1143" s="121">
        <v>12364</v>
      </c>
      <c r="G1143" s="122">
        <v>207268</v>
      </c>
      <c r="H1143" s="119"/>
      <c r="I1143" s="120">
        <v>649013</v>
      </c>
      <c r="J1143" s="119" t="s">
        <v>5392</v>
      </c>
      <c r="K1143" s="119" t="s">
        <v>5393</v>
      </c>
      <c r="L1143" s="119" t="s">
        <v>4747</v>
      </c>
      <c r="M1143" s="131" t="s">
        <v>3587</v>
      </c>
      <c r="N1143" s="119"/>
      <c r="O1143" s="120"/>
      <c r="P1143" s="124" t="s">
        <v>6</v>
      </c>
      <c r="Q1143" s="125"/>
      <c r="R1143" s="125"/>
      <c r="S1143" s="173"/>
    </row>
    <row r="1144" spans="1:19" ht="29.25" customHeight="1">
      <c r="A1144" s="118">
        <v>1143</v>
      </c>
      <c r="B1144" s="119" t="s">
        <v>5394</v>
      </c>
      <c r="C1144" s="119"/>
      <c r="D1144" s="119" t="s">
        <v>5395</v>
      </c>
      <c r="E1144" s="120">
        <f>2012-1942</f>
        <v>70</v>
      </c>
      <c r="F1144" s="121">
        <v>15659</v>
      </c>
      <c r="G1144" s="122">
        <v>446508</v>
      </c>
      <c r="H1144" s="119"/>
      <c r="I1144" s="120"/>
      <c r="J1144" s="119" t="s">
        <v>5396</v>
      </c>
      <c r="K1144" s="119" t="s">
        <v>5397</v>
      </c>
      <c r="L1144" s="119" t="s">
        <v>4747</v>
      </c>
      <c r="M1144" s="131" t="s">
        <v>3587</v>
      </c>
      <c r="N1144" s="119" t="s">
        <v>5398</v>
      </c>
      <c r="O1144" s="120" t="s">
        <v>5399</v>
      </c>
      <c r="P1144" s="124" t="s">
        <v>6</v>
      </c>
      <c r="Q1144" s="125"/>
      <c r="R1144" s="125"/>
      <c r="S1144" s="173"/>
    </row>
    <row r="1145" spans="1:19" s="38" customFormat="1" ht="29.25" customHeight="1">
      <c r="A1145" s="118">
        <v>1144</v>
      </c>
      <c r="B1145" s="119" t="s">
        <v>5400</v>
      </c>
      <c r="C1145" s="119"/>
      <c r="D1145" s="119"/>
      <c r="E1145" s="120">
        <f>2012-1927</f>
        <v>85</v>
      </c>
      <c r="F1145" s="121">
        <v>10089</v>
      </c>
      <c r="G1145" s="122">
        <v>672331</v>
      </c>
      <c r="H1145" s="119"/>
      <c r="I1145" s="120" t="s">
        <v>5401</v>
      </c>
      <c r="J1145" s="119" t="s">
        <v>4828</v>
      </c>
      <c r="K1145" s="119" t="s">
        <v>5402</v>
      </c>
      <c r="L1145" s="119" t="s">
        <v>4747</v>
      </c>
      <c r="M1145" s="131" t="s">
        <v>3587</v>
      </c>
      <c r="N1145" s="119" t="s">
        <v>5403</v>
      </c>
      <c r="O1145" s="120" t="s">
        <v>5401</v>
      </c>
      <c r="P1145" s="124" t="s">
        <v>6</v>
      </c>
      <c r="Q1145" s="125"/>
      <c r="R1145" s="125"/>
      <c r="S1145" s="173"/>
    </row>
    <row r="1146" spans="1:19" ht="29.25" customHeight="1">
      <c r="A1146" s="118">
        <v>1145</v>
      </c>
      <c r="B1146" s="119" t="s">
        <v>5404</v>
      </c>
      <c r="C1146" s="119"/>
      <c r="D1146" s="119"/>
      <c r="E1146" s="120">
        <f>2012-1920</f>
        <v>92</v>
      </c>
      <c r="F1146" s="121">
        <v>7428</v>
      </c>
      <c r="G1146" s="122">
        <v>867518</v>
      </c>
      <c r="H1146" s="119"/>
      <c r="I1146" s="120"/>
      <c r="J1146" s="119" t="s">
        <v>5405</v>
      </c>
      <c r="K1146" s="119" t="s">
        <v>5406</v>
      </c>
      <c r="L1146" s="119" t="s">
        <v>4747</v>
      </c>
      <c r="M1146" s="131" t="s">
        <v>3587</v>
      </c>
      <c r="N1146" s="119"/>
      <c r="O1146" s="120"/>
      <c r="P1146" s="124" t="s">
        <v>6</v>
      </c>
      <c r="Q1146" s="125"/>
      <c r="R1146" s="125"/>
      <c r="S1146" s="173"/>
    </row>
    <row r="1147" spans="1:19" ht="29.25" customHeight="1">
      <c r="A1147" s="118">
        <v>1146</v>
      </c>
      <c r="B1147" s="119" t="s">
        <v>5407</v>
      </c>
      <c r="C1147" s="119"/>
      <c r="D1147" s="119"/>
      <c r="E1147" s="120">
        <f>2012-1944</f>
        <v>68</v>
      </c>
      <c r="F1147" s="121">
        <v>16086</v>
      </c>
      <c r="G1147" s="122">
        <v>1123190</v>
      </c>
      <c r="H1147" s="119"/>
      <c r="I1147" s="120" t="s">
        <v>5408</v>
      </c>
      <c r="J1147" s="119" t="s">
        <v>5409</v>
      </c>
      <c r="K1147" s="119" t="s">
        <v>5410</v>
      </c>
      <c r="L1147" s="119" t="s">
        <v>4747</v>
      </c>
      <c r="M1147" s="131" t="s">
        <v>3587</v>
      </c>
      <c r="N1147" s="119" t="s">
        <v>5411</v>
      </c>
      <c r="O1147" s="120" t="s">
        <v>5412</v>
      </c>
      <c r="P1147" s="124" t="s">
        <v>6</v>
      </c>
      <c r="Q1147" s="125"/>
      <c r="R1147" s="125"/>
      <c r="S1147" s="173"/>
    </row>
    <row r="1148" spans="1:19" ht="29.25" customHeight="1">
      <c r="A1148" s="118">
        <v>1147</v>
      </c>
      <c r="B1148" s="119" t="s">
        <v>5413</v>
      </c>
      <c r="C1148" s="119"/>
      <c r="D1148" s="119"/>
      <c r="E1148" s="120">
        <f>2012-1946</f>
        <v>66</v>
      </c>
      <c r="F1148" s="121">
        <v>16914</v>
      </c>
      <c r="G1148" s="122">
        <v>1135388</v>
      </c>
      <c r="H1148" s="119"/>
      <c r="I1148" s="120" t="s">
        <v>5414</v>
      </c>
      <c r="J1148" s="119" t="s">
        <v>4590</v>
      </c>
      <c r="K1148" s="119" t="s">
        <v>4591</v>
      </c>
      <c r="L1148" s="119" t="s">
        <v>4747</v>
      </c>
      <c r="M1148" s="131" t="s">
        <v>3587</v>
      </c>
      <c r="N1148" s="119"/>
      <c r="O1148" s="120"/>
      <c r="P1148" s="124" t="s">
        <v>6</v>
      </c>
      <c r="Q1148" s="125"/>
      <c r="R1148" s="125"/>
      <c r="S1148" s="173"/>
    </row>
    <row r="1149" spans="1:19" ht="29.25" customHeight="1">
      <c r="A1149" s="195">
        <v>1148</v>
      </c>
      <c r="B1149" s="127" t="s">
        <v>5415</v>
      </c>
      <c r="C1149" s="127"/>
      <c r="D1149" s="127"/>
      <c r="E1149" s="128">
        <f>2012-1936</f>
        <v>76</v>
      </c>
      <c r="F1149" s="129">
        <v>13510</v>
      </c>
      <c r="G1149" s="136">
        <v>1482072</v>
      </c>
      <c r="H1149" s="127"/>
      <c r="I1149" s="128"/>
      <c r="J1149" s="127" t="s">
        <v>5416</v>
      </c>
      <c r="K1149" s="127" t="s">
        <v>5417</v>
      </c>
      <c r="L1149" s="127" t="s">
        <v>4747</v>
      </c>
      <c r="M1149" s="131" t="s">
        <v>3587</v>
      </c>
      <c r="N1149" s="127"/>
      <c r="O1149" s="128"/>
      <c r="P1149" s="132" t="s">
        <v>5</v>
      </c>
      <c r="Q1149" s="133" t="s">
        <v>82</v>
      </c>
      <c r="R1149" s="133" t="s">
        <v>82</v>
      </c>
      <c r="S1149" s="147"/>
    </row>
    <row r="1150" spans="1:19" ht="29.25" customHeight="1">
      <c r="A1150" s="118">
        <v>1149</v>
      </c>
      <c r="B1150" s="119" t="s">
        <v>5418</v>
      </c>
      <c r="C1150" s="119"/>
      <c r="D1150" s="119"/>
      <c r="E1150" s="120">
        <f>2012-1947</f>
        <v>65</v>
      </c>
      <c r="F1150" s="121">
        <v>17368</v>
      </c>
      <c r="G1150" s="122">
        <v>1613005</v>
      </c>
      <c r="H1150" s="119"/>
      <c r="I1150" s="120" t="s">
        <v>5419</v>
      </c>
      <c r="J1150" s="119" t="s">
        <v>4747</v>
      </c>
      <c r="K1150" s="119" t="s">
        <v>5420</v>
      </c>
      <c r="L1150" s="119" t="s">
        <v>4747</v>
      </c>
      <c r="M1150" s="131" t="s">
        <v>3587</v>
      </c>
      <c r="N1150" s="119"/>
      <c r="O1150" s="120"/>
      <c r="P1150" s="124" t="s">
        <v>6</v>
      </c>
      <c r="Q1150" s="125"/>
      <c r="R1150" s="125"/>
      <c r="S1150" s="173"/>
    </row>
    <row r="1151" spans="1:19" ht="29.25" customHeight="1">
      <c r="A1151" s="118">
        <v>1150</v>
      </c>
      <c r="B1151" s="119" t="s">
        <v>5421</v>
      </c>
      <c r="C1151" s="119"/>
      <c r="D1151" s="119"/>
      <c r="E1151" s="120">
        <f>2012-1942</f>
        <v>70</v>
      </c>
      <c r="F1151" s="121">
        <v>15485</v>
      </c>
      <c r="G1151" s="122">
        <v>1887321</v>
      </c>
      <c r="H1151" s="119"/>
      <c r="I1151" s="120"/>
      <c r="J1151" s="119" t="s">
        <v>5422</v>
      </c>
      <c r="K1151" s="119" t="s">
        <v>5423</v>
      </c>
      <c r="L1151" s="119" t="s">
        <v>4747</v>
      </c>
      <c r="M1151" s="131" t="s">
        <v>3587</v>
      </c>
      <c r="N1151" s="119"/>
      <c r="O1151" s="120"/>
      <c r="P1151" s="124" t="s">
        <v>6</v>
      </c>
      <c r="Q1151" s="125"/>
      <c r="R1151" s="125"/>
      <c r="S1151" s="173"/>
    </row>
    <row r="1152" spans="1:19" ht="29.25" customHeight="1">
      <c r="A1152" s="118">
        <v>1151</v>
      </c>
      <c r="B1152" s="119" t="s">
        <v>5424</v>
      </c>
      <c r="C1152" s="119"/>
      <c r="D1152" s="119"/>
      <c r="E1152" s="120">
        <f>2012-1939</f>
        <v>73</v>
      </c>
      <c r="F1152" s="121">
        <v>14330</v>
      </c>
      <c r="G1152" s="122">
        <v>2000664</v>
      </c>
      <c r="H1152" s="119"/>
      <c r="I1152" s="120" t="s">
        <v>5425</v>
      </c>
      <c r="J1152" s="119" t="s">
        <v>1866</v>
      </c>
      <c r="K1152" s="119" t="s">
        <v>5426</v>
      </c>
      <c r="L1152" s="119" t="s">
        <v>4747</v>
      </c>
      <c r="M1152" s="131" t="s">
        <v>3587</v>
      </c>
      <c r="N1152" s="119" t="s">
        <v>5427</v>
      </c>
      <c r="O1152" s="120" t="s">
        <v>5425</v>
      </c>
      <c r="P1152" s="124" t="s">
        <v>6</v>
      </c>
      <c r="Q1152" s="125"/>
      <c r="R1152" s="125"/>
      <c r="S1152" s="173"/>
    </row>
    <row r="1153" spans="1:19" ht="29.25" customHeight="1">
      <c r="A1153" s="118">
        <v>1152</v>
      </c>
      <c r="B1153" s="119" t="s">
        <v>5428</v>
      </c>
      <c r="C1153" s="119"/>
      <c r="D1153" s="119"/>
      <c r="E1153" s="120">
        <f>2012-1937</f>
        <v>75</v>
      </c>
      <c r="F1153" s="121">
        <v>13699</v>
      </c>
      <c r="G1153" s="122">
        <v>2092147</v>
      </c>
      <c r="H1153" s="119"/>
      <c r="I1153" s="120"/>
      <c r="J1153" s="119" t="s">
        <v>5405</v>
      </c>
      <c r="K1153" s="119" t="s">
        <v>5429</v>
      </c>
      <c r="L1153" s="119" t="s">
        <v>4747</v>
      </c>
      <c r="M1153" s="131" t="s">
        <v>3587</v>
      </c>
      <c r="N1153" s="119"/>
      <c r="O1153" s="120"/>
      <c r="P1153" s="124" t="s">
        <v>6</v>
      </c>
      <c r="Q1153" s="125"/>
      <c r="R1153" s="125"/>
      <c r="S1153" s="173"/>
    </row>
    <row r="1154" spans="1:19" ht="29.25" customHeight="1">
      <c r="A1154" s="118">
        <v>1153</v>
      </c>
      <c r="B1154" s="119" t="s">
        <v>5430</v>
      </c>
      <c r="C1154" s="119"/>
      <c r="D1154" s="119"/>
      <c r="E1154" s="120">
        <f>2012-1929</f>
        <v>83</v>
      </c>
      <c r="F1154" s="121">
        <v>10909</v>
      </c>
      <c r="G1154" s="122">
        <v>2121694</v>
      </c>
      <c r="H1154" s="119"/>
      <c r="I1154" s="120" t="s">
        <v>5431</v>
      </c>
      <c r="J1154" s="119" t="s">
        <v>5432</v>
      </c>
      <c r="K1154" s="119" t="s">
        <v>5433</v>
      </c>
      <c r="L1154" s="119" t="s">
        <v>4747</v>
      </c>
      <c r="M1154" s="131" t="s">
        <v>3587</v>
      </c>
      <c r="N1154" s="119" t="s">
        <v>5434</v>
      </c>
      <c r="O1154" s="120" t="s">
        <v>5431</v>
      </c>
      <c r="P1154" s="124" t="s">
        <v>6</v>
      </c>
      <c r="Q1154" s="125"/>
      <c r="R1154" s="125"/>
      <c r="S1154" s="173"/>
    </row>
    <row r="1155" spans="1:19" ht="29.25" customHeight="1">
      <c r="A1155" s="118">
        <v>1154</v>
      </c>
      <c r="B1155" s="119" t="s">
        <v>5435</v>
      </c>
      <c r="C1155" s="119"/>
      <c r="D1155" s="119"/>
      <c r="E1155" s="120">
        <f>2012-1935</f>
        <v>77</v>
      </c>
      <c r="F1155" s="121">
        <v>12952</v>
      </c>
      <c r="G1155" s="122">
        <v>2175079</v>
      </c>
      <c r="H1155" s="119"/>
      <c r="I1155" s="120" t="s">
        <v>5436</v>
      </c>
      <c r="J1155" s="119" t="s">
        <v>5437</v>
      </c>
      <c r="K1155" s="119" t="s">
        <v>5438</v>
      </c>
      <c r="L1155" s="119" t="s">
        <v>4747</v>
      </c>
      <c r="M1155" s="131" t="s">
        <v>3587</v>
      </c>
      <c r="N1155" s="119" t="s">
        <v>5439</v>
      </c>
      <c r="O1155" s="120" t="s">
        <v>5436</v>
      </c>
      <c r="P1155" s="124" t="s">
        <v>6</v>
      </c>
      <c r="Q1155" s="125"/>
      <c r="R1155" s="125"/>
      <c r="S1155" s="173"/>
    </row>
    <row r="1156" spans="1:19" ht="29.25" customHeight="1">
      <c r="A1156" s="118">
        <v>1155</v>
      </c>
      <c r="B1156" s="119" t="s">
        <v>5440</v>
      </c>
      <c r="C1156" s="119"/>
      <c r="D1156" s="119"/>
      <c r="E1156" s="120">
        <f>2012-1940</f>
        <v>72</v>
      </c>
      <c r="F1156" s="121">
        <v>14647</v>
      </c>
      <c r="G1156" s="122">
        <v>2188874</v>
      </c>
      <c r="H1156" s="119"/>
      <c r="I1156" s="120" t="s">
        <v>5441</v>
      </c>
      <c r="J1156" s="119" t="s">
        <v>5442</v>
      </c>
      <c r="K1156" s="119" t="s">
        <v>5443</v>
      </c>
      <c r="L1156" s="119" t="s">
        <v>4747</v>
      </c>
      <c r="M1156" s="131" t="s">
        <v>3587</v>
      </c>
      <c r="N1156" s="119" t="s">
        <v>5444</v>
      </c>
      <c r="O1156" s="120" t="s">
        <v>5445</v>
      </c>
      <c r="P1156" s="124" t="s">
        <v>6</v>
      </c>
      <c r="Q1156" s="125"/>
      <c r="R1156" s="125"/>
      <c r="S1156" s="173"/>
    </row>
    <row r="1157" spans="1:19" ht="29.25" customHeight="1">
      <c r="A1157" s="118">
        <v>1156</v>
      </c>
      <c r="B1157" s="119" t="s">
        <v>5446</v>
      </c>
      <c r="C1157" s="119"/>
      <c r="D1157" s="119"/>
      <c r="E1157" s="120">
        <f>2012-1938</f>
        <v>74</v>
      </c>
      <c r="F1157" s="121">
        <v>14085</v>
      </c>
      <c r="G1157" s="122">
        <v>2457407</v>
      </c>
      <c r="H1157" s="119"/>
      <c r="I1157" s="120" t="s">
        <v>5447</v>
      </c>
      <c r="J1157" s="119" t="s">
        <v>5448</v>
      </c>
      <c r="K1157" s="119" t="s">
        <v>5449</v>
      </c>
      <c r="L1157" s="119" t="s">
        <v>4747</v>
      </c>
      <c r="M1157" s="131" t="s">
        <v>3587</v>
      </c>
      <c r="N1157" s="119" t="s">
        <v>5450</v>
      </c>
      <c r="O1157" s="120" t="s">
        <v>5447</v>
      </c>
      <c r="P1157" s="124" t="s">
        <v>6</v>
      </c>
      <c r="Q1157" s="125"/>
      <c r="R1157" s="125"/>
      <c r="S1157" s="173"/>
    </row>
    <row r="1158" spans="1:19" ht="29.25" customHeight="1">
      <c r="A1158" s="195">
        <v>1157</v>
      </c>
      <c r="B1158" s="127" t="s">
        <v>5451</v>
      </c>
      <c r="C1158" s="127"/>
      <c r="D1158" s="127"/>
      <c r="E1158" s="128">
        <f>2012-1919</f>
        <v>93</v>
      </c>
      <c r="F1158" s="129">
        <v>7302</v>
      </c>
      <c r="G1158" s="136">
        <v>2528294</v>
      </c>
      <c r="H1158" s="127"/>
      <c r="I1158" s="128">
        <v>648829</v>
      </c>
      <c r="J1158" s="127" t="s">
        <v>5247</v>
      </c>
      <c r="K1158" s="127" t="s">
        <v>5248</v>
      </c>
      <c r="L1158" s="127" t="s">
        <v>4747</v>
      </c>
      <c r="M1158" s="131" t="s">
        <v>3587</v>
      </c>
      <c r="N1158" s="127" t="s">
        <v>5249</v>
      </c>
      <c r="O1158" s="128" t="s">
        <v>5250</v>
      </c>
      <c r="P1158" s="132" t="s">
        <v>5</v>
      </c>
      <c r="Q1158" s="133" t="s">
        <v>604</v>
      </c>
      <c r="R1158" s="133" t="s">
        <v>11268</v>
      </c>
      <c r="S1158" s="126"/>
    </row>
    <row r="1159" spans="1:19" ht="29.25" customHeight="1">
      <c r="A1159" s="118">
        <v>1158</v>
      </c>
      <c r="B1159" s="119" t="s">
        <v>5452</v>
      </c>
      <c r="C1159" s="119"/>
      <c r="D1159" s="119"/>
      <c r="E1159" s="120">
        <f>2012-1941</f>
        <v>71</v>
      </c>
      <c r="F1159" s="121">
        <v>15185</v>
      </c>
      <c r="G1159" s="122">
        <v>2547010</v>
      </c>
      <c r="H1159" s="119"/>
      <c r="I1159" s="120" t="s">
        <v>5436</v>
      </c>
      <c r="J1159" s="119" t="s">
        <v>5453</v>
      </c>
      <c r="K1159" s="119"/>
      <c r="L1159" s="119" t="s">
        <v>4747</v>
      </c>
      <c r="M1159" s="131" t="s">
        <v>3587</v>
      </c>
      <c r="N1159" s="119"/>
      <c r="O1159" s="120"/>
      <c r="P1159" s="124" t="s">
        <v>6</v>
      </c>
      <c r="Q1159" s="125"/>
      <c r="R1159" s="125"/>
      <c r="S1159" s="173"/>
    </row>
    <row r="1160" spans="1:19" ht="29.25" customHeight="1">
      <c r="A1160" s="118">
        <v>1159</v>
      </c>
      <c r="B1160" s="119" t="s">
        <v>5454</v>
      </c>
      <c r="C1160" s="119"/>
      <c r="D1160" s="119"/>
      <c r="E1160" s="120">
        <f>2012-1947</f>
        <v>65</v>
      </c>
      <c r="F1160" s="121">
        <v>17225</v>
      </c>
      <c r="G1160" s="122">
        <v>2688578</v>
      </c>
      <c r="H1160" s="119"/>
      <c r="I1160" s="120" t="s">
        <v>5441</v>
      </c>
      <c r="J1160" s="119" t="s">
        <v>5455</v>
      </c>
      <c r="K1160" s="119" t="s">
        <v>5456</v>
      </c>
      <c r="L1160" s="119" t="s">
        <v>4747</v>
      </c>
      <c r="M1160" s="131" t="s">
        <v>3587</v>
      </c>
      <c r="N1160" s="119"/>
      <c r="O1160" s="120"/>
      <c r="P1160" s="124" t="s">
        <v>6</v>
      </c>
      <c r="Q1160" s="125"/>
      <c r="R1160" s="125"/>
      <c r="S1160" s="173"/>
    </row>
    <row r="1161" spans="1:19" ht="29.25" customHeight="1">
      <c r="A1161" s="118">
        <v>1160</v>
      </c>
      <c r="B1161" s="119" t="s">
        <v>5457</v>
      </c>
      <c r="C1161" s="119"/>
      <c r="D1161" s="119"/>
      <c r="E1161" s="120">
        <f>2012-1943</f>
        <v>69</v>
      </c>
      <c r="F1161" s="121">
        <v>15771</v>
      </c>
      <c r="G1161" s="122">
        <v>3275018</v>
      </c>
      <c r="H1161" s="119"/>
      <c r="I1161" s="120" t="s">
        <v>4586</v>
      </c>
      <c r="J1161" s="119" t="s">
        <v>4587</v>
      </c>
      <c r="K1161" s="119"/>
      <c r="L1161" s="119" t="s">
        <v>4747</v>
      </c>
      <c r="M1161" s="131" t="s">
        <v>3587</v>
      </c>
      <c r="N1161" s="119" t="s">
        <v>4588</v>
      </c>
      <c r="O1161" s="120" t="s">
        <v>4586</v>
      </c>
      <c r="P1161" s="124" t="s">
        <v>6</v>
      </c>
      <c r="Q1161" s="125"/>
      <c r="R1161" s="125"/>
      <c r="S1161" s="173"/>
    </row>
    <row r="1162" spans="1:19" ht="29.25" customHeight="1">
      <c r="A1162" s="195">
        <v>1161</v>
      </c>
      <c r="B1162" s="127" t="s">
        <v>5458</v>
      </c>
      <c r="C1162" s="127"/>
      <c r="D1162" s="127"/>
      <c r="E1162" s="128">
        <f>2012-1927</f>
        <v>85</v>
      </c>
      <c r="F1162" s="129">
        <v>9985</v>
      </c>
      <c r="G1162" s="136">
        <v>3514416</v>
      </c>
      <c r="H1162" s="127"/>
      <c r="I1162" s="128" t="s">
        <v>5431</v>
      </c>
      <c r="J1162" s="127" t="s">
        <v>5405</v>
      </c>
      <c r="K1162" s="127" t="s">
        <v>5433</v>
      </c>
      <c r="L1162" s="127" t="s">
        <v>4747</v>
      </c>
      <c r="M1162" s="131" t="s">
        <v>3587</v>
      </c>
      <c r="N1162" s="127" t="s">
        <v>5434</v>
      </c>
      <c r="O1162" s="128" t="s">
        <v>5431</v>
      </c>
      <c r="P1162" s="132" t="s">
        <v>5</v>
      </c>
      <c r="Q1162" s="133" t="s">
        <v>392</v>
      </c>
      <c r="R1162" s="133" t="s">
        <v>11273</v>
      </c>
      <c r="S1162" s="126"/>
    </row>
    <row r="1163" spans="1:19" ht="29.25" customHeight="1">
      <c r="A1163" s="195">
        <v>1162</v>
      </c>
      <c r="B1163" s="127" t="s">
        <v>5459</v>
      </c>
      <c r="C1163" s="127"/>
      <c r="D1163" s="127"/>
      <c r="E1163" s="128">
        <f>2012-1929</f>
        <v>83</v>
      </c>
      <c r="F1163" s="129">
        <v>10860</v>
      </c>
      <c r="G1163" s="136">
        <v>7011470</v>
      </c>
      <c r="H1163" s="127"/>
      <c r="I1163" s="128"/>
      <c r="J1163" s="127" t="s">
        <v>3585</v>
      </c>
      <c r="K1163" s="127" t="s">
        <v>5460</v>
      </c>
      <c r="L1163" s="127" t="s">
        <v>4747</v>
      </c>
      <c r="M1163" s="131" t="s">
        <v>3587</v>
      </c>
      <c r="N1163" s="127" t="s">
        <v>5461</v>
      </c>
      <c r="O1163" s="128" t="s">
        <v>5462</v>
      </c>
      <c r="P1163" s="132" t="s">
        <v>5</v>
      </c>
      <c r="Q1163" s="133" t="s">
        <v>82</v>
      </c>
      <c r="R1163" s="133" t="s">
        <v>82</v>
      </c>
      <c r="S1163" s="126"/>
    </row>
    <row r="1164" spans="1:19" ht="29.25" customHeight="1">
      <c r="A1164" s="118">
        <v>1163</v>
      </c>
      <c r="B1164" s="119" t="s">
        <v>5463</v>
      </c>
      <c r="C1164" s="119"/>
      <c r="D1164" s="119" t="s">
        <v>640</v>
      </c>
      <c r="E1164" s="120">
        <f>2012-1941</f>
        <v>71</v>
      </c>
      <c r="F1164" s="121">
        <v>15260</v>
      </c>
      <c r="G1164" s="122">
        <v>1233636</v>
      </c>
      <c r="H1164" s="119"/>
      <c r="I1164" s="120" t="s">
        <v>5464</v>
      </c>
      <c r="J1164" s="119" t="s">
        <v>77</v>
      </c>
      <c r="K1164" s="119" t="s">
        <v>5465</v>
      </c>
      <c r="L1164" s="119" t="s">
        <v>5466</v>
      </c>
      <c r="M1164" s="131" t="s">
        <v>3587</v>
      </c>
      <c r="N1164" s="119" t="s">
        <v>5467</v>
      </c>
      <c r="O1164" s="120" t="s">
        <v>5468</v>
      </c>
      <c r="P1164" s="124" t="s">
        <v>6</v>
      </c>
      <c r="Q1164" s="125"/>
      <c r="R1164" s="125"/>
      <c r="S1164" s="173"/>
    </row>
    <row r="1165" spans="1:19" ht="29.25" customHeight="1">
      <c r="A1165" s="118">
        <v>1164</v>
      </c>
      <c r="B1165" s="119" t="s">
        <v>5469</v>
      </c>
      <c r="C1165" s="119"/>
      <c r="D1165" s="119"/>
      <c r="E1165" s="120">
        <f>2012-1945</f>
        <v>67</v>
      </c>
      <c r="F1165" s="121">
        <v>16562</v>
      </c>
      <c r="G1165" s="122">
        <v>512936</v>
      </c>
      <c r="H1165" s="119"/>
      <c r="I1165" s="120" t="s">
        <v>5470</v>
      </c>
      <c r="J1165" s="119" t="s">
        <v>5471</v>
      </c>
      <c r="K1165" s="119" t="s">
        <v>5472</v>
      </c>
      <c r="L1165" s="119" t="s">
        <v>5471</v>
      </c>
      <c r="M1165" s="131" t="s">
        <v>3587</v>
      </c>
      <c r="N1165" s="119"/>
      <c r="O1165" s="120"/>
      <c r="P1165" s="124" t="s">
        <v>6</v>
      </c>
      <c r="Q1165" s="125"/>
      <c r="R1165" s="125"/>
      <c r="S1165" s="173"/>
    </row>
    <row r="1166" spans="1:19" ht="29.25" customHeight="1">
      <c r="A1166" s="118">
        <v>1165</v>
      </c>
      <c r="B1166" s="119" t="s">
        <v>5473</v>
      </c>
      <c r="C1166" s="119"/>
      <c r="D1166" s="119" t="s">
        <v>556</v>
      </c>
      <c r="E1166" s="120">
        <f>2012-1926</f>
        <v>86</v>
      </c>
      <c r="F1166" s="121">
        <v>9759</v>
      </c>
      <c r="G1166" s="122">
        <v>115680</v>
      </c>
      <c r="H1166" s="119"/>
      <c r="I1166" s="120">
        <v>983354328</v>
      </c>
      <c r="J1166" s="119" t="s">
        <v>5474</v>
      </c>
      <c r="K1166" s="119" t="s">
        <v>5475</v>
      </c>
      <c r="L1166" s="119" t="s">
        <v>5476</v>
      </c>
      <c r="M1166" s="131" t="s">
        <v>3587</v>
      </c>
      <c r="N1166" s="119" t="s">
        <v>5477</v>
      </c>
      <c r="O1166" s="120">
        <v>961502982</v>
      </c>
      <c r="P1166" s="124" t="s">
        <v>6</v>
      </c>
      <c r="Q1166" s="125"/>
      <c r="R1166" s="125"/>
      <c r="S1166" s="173"/>
    </row>
    <row r="1167" spans="1:19" ht="29.25" customHeight="1">
      <c r="A1167" s="118">
        <v>1166</v>
      </c>
      <c r="B1167" s="119" t="s">
        <v>5478</v>
      </c>
      <c r="C1167" s="119"/>
      <c r="D1167" s="119"/>
      <c r="E1167" s="120">
        <f>2012-1935</f>
        <v>77</v>
      </c>
      <c r="F1167" s="121">
        <v>12919</v>
      </c>
      <c r="G1167" s="122">
        <v>180377</v>
      </c>
      <c r="H1167" s="119"/>
      <c r="I1167" s="120"/>
      <c r="J1167" s="119" t="s">
        <v>5479</v>
      </c>
      <c r="K1167" s="119" t="s">
        <v>5480</v>
      </c>
      <c r="L1167" s="119" t="s">
        <v>5476</v>
      </c>
      <c r="M1167" s="131" t="s">
        <v>3587</v>
      </c>
      <c r="N1167" s="119"/>
      <c r="O1167" s="120"/>
      <c r="P1167" s="124" t="s">
        <v>6</v>
      </c>
      <c r="Q1167" s="125"/>
      <c r="R1167" s="125"/>
      <c r="S1167" s="173"/>
    </row>
    <row r="1168" spans="1:19" ht="29.25" customHeight="1">
      <c r="A1168" s="118">
        <v>1167</v>
      </c>
      <c r="B1168" s="119" t="s">
        <v>5481</v>
      </c>
      <c r="C1168" s="119"/>
      <c r="D1168" s="119" t="s">
        <v>5482</v>
      </c>
      <c r="E1168" s="120">
        <f>2012-1930</f>
        <v>82</v>
      </c>
      <c r="F1168" s="121">
        <v>11288</v>
      </c>
      <c r="G1168" s="135">
        <v>195349</v>
      </c>
      <c r="H1168" s="119"/>
      <c r="I1168" s="120"/>
      <c r="J1168" s="119" t="s">
        <v>5483</v>
      </c>
      <c r="K1168" s="119" t="s">
        <v>5484</v>
      </c>
      <c r="L1168" s="119" t="s">
        <v>5476</v>
      </c>
      <c r="M1168" s="131" t="s">
        <v>3587</v>
      </c>
      <c r="N1168" s="119" t="s">
        <v>5485</v>
      </c>
      <c r="O1168" s="120" t="s">
        <v>5486</v>
      </c>
      <c r="P1168" s="124" t="s">
        <v>6</v>
      </c>
      <c r="Q1168" s="125"/>
      <c r="R1168" s="125"/>
      <c r="S1168" s="173"/>
    </row>
    <row r="1169" spans="1:19" ht="29.25" customHeight="1">
      <c r="A1169" s="118">
        <v>1168</v>
      </c>
      <c r="B1169" s="119" t="s">
        <v>5487</v>
      </c>
      <c r="C1169" s="119"/>
      <c r="D1169" s="119"/>
      <c r="E1169" s="120">
        <f>2012-1919</f>
        <v>93</v>
      </c>
      <c r="F1169" s="121">
        <v>7255</v>
      </c>
      <c r="G1169" s="122">
        <v>226251</v>
      </c>
      <c r="H1169" s="119"/>
      <c r="I1169" s="120" t="s">
        <v>5488</v>
      </c>
      <c r="J1169" s="119" t="s">
        <v>5489</v>
      </c>
      <c r="K1169" s="119" t="s">
        <v>5490</v>
      </c>
      <c r="L1169" s="119" t="s">
        <v>5476</v>
      </c>
      <c r="M1169" s="131" t="s">
        <v>3587</v>
      </c>
      <c r="N1169" s="119" t="s">
        <v>5491</v>
      </c>
      <c r="O1169" s="120" t="s">
        <v>5492</v>
      </c>
      <c r="P1169" s="124" t="s">
        <v>6</v>
      </c>
      <c r="Q1169" s="125"/>
      <c r="R1169" s="125"/>
      <c r="S1169" s="173"/>
    </row>
    <row r="1170" spans="1:19" ht="29.25" customHeight="1">
      <c r="A1170" s="118">
        <v>1169</v>
      </c>
      <c r="B1170" s="119" t="s">
        <v>5493</v>
      </c>
      <c r="C1170" s="119"/>
      <c r="D1170" s="119"/>
      <c r="E1170" s="120">
        <f>2012-1926</f>
        <v>86</v>
      </c>
      <c r="F1170" s="121">
        <v>9779</v>
      </c>
      <c r="G1170" s="122">
        <v>280674</v>
      </c>
      <c r="H1170" s="119"/>
      <c r="I1170" s="120">
        <v>981151172</v>
      </c>
      <c r="J1170" s="119" t="s">
        <v>5479</v>
      </c>
      <c r="K1170" s="119" t="s">
        <v>5494</v>
      </c>
      <c r="L1170" s="119" t="s">
        <v>5476</v>
      </c>
      <c r="M1170" s="131" t="s">
        <v>3587</v>
      </c>
      <c r="N1170" s="119"/>
      <c r="O1170" s="120"/>
      <c r="P1170" s="124" t="s">
        <v>6</v>
      </c>
      <c r="Q1170" s="125"/>
      <c r="R1170" s="125"/>
      <c r="S1170" s="173"/>
    </row>
    <row r="1171" spans="1:19" ht="29.25" customHeight="1">
      <c r="A1171" s="118">
        <v>1170</v>
      </c>
      <c r="B1171" s="119" t="s">
        <v>5495</v>
      </c>
      <c r="C1171" s="119"/>
      <c r="D1171" s="119" t="s">
        <v>5496</v>
      </c>
      <c r="E1171" s="120">
        <f>2012-1946</f>
        <v>66</v>
      </c>
      <c r="F1171" s="121">
        <v>17118</v>
      </c>
      <c r="G1171" s="135">
        <v>323107</v>
      </c>
      <c r="H1171" s="119"/>
      <c r="I1171" s="120"/>
      <c r="J1171" s="119" t="s">
        <v>5497</v>
      </c>
      <c r="K1171" s="119" t="s">
        <v>5498</v>
      </c>
      <c r="L1171" s="119" t="s">
        <v>5476</v>
      </c>
      <c r="M1171" s="131" t="s">
        <v>3587</v>
      </c>
      <c r="N1171" s="119"/>
      <c r="O1171" s="120"/>
      <c r="P1171" s="124" t="s">
        <v>6</v>
      </c>
      <c r="Q1171" s="125"/>
      <c r="R1171" s="125"/>
      <c r="S1171" s="173"/>
    </row>
    <row r="1172" spans="1:19" ht="29.25" customHeight="1">
      <c r="A1172" s="118">
        <v>1171</v>
      </c>
      <c r="B1172" s="119" t="s">
        <v>5499</v>
      </c>
      <c r="C1172" s="119"/>
      <c r="D1172" s="119" t="s">
        <v>5500</v>
      </c>
      <c r="E1172" s="120">
        <f>2012-1942</f>
        <v>70</v>
      </c>
      <c r="F1172" s="121">
        <v>15686</v>
      </c>
      <c r="G1172" s="122">
        <v>343297</v>
      </c>
      <c r="H1172" s="119"/>
      <c r="I1172" s="120">
        <v>991699711</v>
      </c>
      <c r="J1172" s="119" t="s">
        <v>5501</v>
      </c>
      <c r="K1172" s="119" t="s">
        <v>5502</v>
      </c>
      <c r="L1172" s="119" t="s">
        <v>5476</v>
      </c>
      <c r="M1172" s="131" t="s">
        <v>3587</v>
      </c>
      <c r="N1172" s="119"/>
      <c r="O1172" s="120"/>
      <c r="P1172" s="124" t="s">
        <v>6</v>
      </c>
      <c r="Q1172" s="125"/>
      <c r="R1172" s="125"/>
      <c r="S1172" s="173"/>
    </row>
    <row r="1173" spans="1:19" ht="29.25" customHeight="1">
      <c r="A1173" s="118">
        <v>1172</v>
      </c>
      <c r="B1173" s="119" t="s">
        <v>5503</v>
      </c>
      <c r="C1173" s="119"/>
      <c r="D1173" s="119"/>
      <c r="E1173" s="120">
        <f>2012-1940</f>
        <v>72</v>
      </c>
      <c r="F1173" s="121">
        <v>14843</v>
      </c>
      <c r="G1173" s="122">
        <v>419700</v>
      </c>
      <c r="H1173" s="119"/>
      <c r="I1173" s="120">
        <v>972644489</v>
      </c>
      <c r="J1173" s="119" t="s">
        <v>5479</v>
      </c>
      <c r="K1173" s="119" t="s">
        <v>5504</v>
      </c>
      <c r="L1173" s="119" t="s">
        <v>5476</v>
      </c>
      <c r="M1173" s="131" t="s">
        <v>3587</v>
      </c>
      <c r="N1173" s="119" t="s">
        <v>5505</v>
      </c>
      <c r="O1173" s="120">
        <v>982882064</v>
      </c>
      <c r="P1173" s="124" t="s">
        <v>6</v>
      </c>
      <c r="Q1173" s="125"/>
      <c r="R1173" s="125"/>
      <c r="S1173" s="173"/>
    </row>
    <row r="1174" spans="1:19" ht="29.25" customHeight="1">
      <c r="A1174" s="118">
        <v>1173</v>
      </c>
      <c r="B1174" s="119" t="s">
        <v>5506</v>
      </c>
      <c r="C1174" s="119"/>
      <c r="D1174" s="119"/>
      <c r="E1174" s="120">
        <f>2012-1943</f>
        <v>69</v>
      </c>
      <c r="F1174" s="121">
        <v>15864</v>
      </c>
      <c r="G1174" s="122">
        <v>479569</v>
      </c>
      <c r="H1174" s="119"/>
      <c r="I1174" s="120" t="s">
        <v>5507</v>
      </c>
      <c r="J1174" s="119" t="s">
        <v>5476</v>
      </c>
      <c r="K1174" s="119" t="s">
        <v>5508</v>
      </c>
      <c r="L1174" s="119" t="s">
        <v>5476</v>
      </c>
      <c r="M1174" s="131" t="s">
        <v>3587</v>
      </c>
      <c r="N1174" s="119"/>
      <c r="O1174" s="120"/>
      <c r="P1174" s="124" t="s">
        <v>6</v>
      </c>
      <c r="Q1174" s="125"/>
      <c r="R1174" s="125"/>
      <c r="S1174" s="173"/>
    </row>
    <row r="1175" spans="1:19" ht="29.25" customHeight="1">
      <c r="A1175" s="118">
        <v>1174</v>
      </c>
      <c r="B1175" s="119" t="s">
        <v>5509</v>
      </c>
      <c r="C1175" s="119"/>
      <c r="D1175" s="119"/>
      <c r="E1175" s="120">
        <f>2012-1943</f>
        <v>69</v>
      </c>
      <c r="F1175" s="121">
        <v>15881</v>
      </c>
      <c r="G1175" s="122">
        <v>519221</v>
      </c>
      <c r="H1175" s="119"/>
      <c r="I1175" s="120" t="s">
        <v>5510</v>
      </c>
      <c r="J1175" s="119" t="s">
        <v>5479</v>
      </c>
      <c r="K1175" s="119" t="s">
        <v>5511</v>
      </c>
      <c r="L1175" s="119" t="s">
        <v>5476</v>
      </c>
      <c r="M1175" s="131" t="s">
        <v>3587</v>
      </c>
      <c r="N1175" s="119" t="s">
        <v>5512</v>
      </c>
      <c r="O1175" s="120" t="s">
        <v>5513</v>
      </c>
      <c r="P1175" s="124" t="s">
        <v>6</v>
      </c>
      <c r="Q1175" s="125"/>
      <c r="R1175" s="125"/>
      <c r="S1175" s="173"/>
    </row>
    <row r="1176" spans="1:19" ht="29.25" customHeight="1">
      <c r="A1176" s="118">
        <v>1175</v>
      </c>
      <c r="B1176" s="119" t="s">
        <v>5514</v>
      </c>
      <c r="C1176" s="119"/>
      <c r="D1176" s="119"/>
      <c r="E1176" s="120">
        <f>2012-1945</f>
        <v>67</v>
      </c>
      <c r="F1176" s="121">
        <v>16731</v>
      </c>
      <c r="G1176" s="122">
        <v>535983</v>
      </c>
      <c r="H1176" s="119"/>
      <c r="I1176" s="120">
        <v>985977534</v>
      </c>
      <c r="J1176" s="119" t="s">
        <v>5479</v>
      </c>
      <c r="K1176" s="119" t="s">
        <v>5515</v>
      </c>
      <c r="L1176" s="119" t="s">
        <v>5476</v>
      </c>
      <c r="M1176" s="131" t="s">
        <v>3587</v>
      </c>
      <c r="N1176" s="119" t="s">
        <v>5516</v>
      </c>
      <c r="O1176" s="120"/>
      <c r="P1176" s="124" t="s">
        <v>6</v>
      </c>
      <c r="Q1176" s="125"/>
      <c r="R1176" s="125"/>
      <c r="S1176" s="173"/>
    </row>
    <row r="1177" spans="1:19" ht="29.25" customHeight="1">
      <c r="A1177" s="118">
        <v>1176</v>
      </c>
      <c r="B1177" s="119" t="s">
        <v>5517</v>
      </c>
      <c r="C1177" s="119"/>
      <c r="D1177" s="119" t="s">
        <v>5518</v>
      </c>
      <c r="E1177" s="120">
        <f>2012-1923</f>
        <v>89</v>
      </c>
      <c r="F1177" s="121">
        <v>8558</v>
      </c>
      <c r="G1177" s="122">
        <v>548800</v>
      </c>
      <c r="H1177" s="119"/>
      <c r="I1177" s="120"/>
      <c r="J1177" s="119" t="s">
        <v>5519</v>
      </c>
      <c r="K1177" s="119" t="s">
        <v>5520</v>
      </c>
      <c r="L1177" s="119" t="s">
        <v>5476</v>
      </c>
      <c r="M1177" s="131" t="s">
        <v>3587</v>
      </c>
      <c r="N1177" s="119" t="s">
        <v>5491</v>
      </c>
      <c r="O1177" s="120" t="s">
        <v>5492</v>
      </c>
      <c r="P1177" s="124" t="s">
        <v>6</v>
      </c>
      <c r="Q1177" s="125"/>
      <c r="R1177" s="125"/>
      <c r="S1177" s="173"/>
    </row>
    <row r="1178" spans="1:19" ht="29.25" customHeight="1">
      <c r="A1178" s="118">
        <v>1177</v>
      </c>
      <c r="B1178" s="119" t="s">
        <v>5521</v>
      </c>
      <c r="C1178" s="119"/>
      <c r="D1178" s="119"/>
      <c r="E1178" s="120">
        <f>2012-1938</f>
        <v>74</v>
      </c>
      <c r="F1178" s="121">
        <v>14020</v>
      </c>
      <c r="G1178" s="122">
        <v>577595</v>
      </c>
      <c r="H1178" s="119"/>
      <c r="I1178" s="120"/>
      <c r="J1178" s="119" t="s">
        <v>5479</v>
      </c>
      <c r="K1178" s="119" t="s">
        <v>5480</v>
      </c>
      <c r="L1178" s="119" t="s">
        <v>5476</v>
      </c>
      <c r="M1178" s="131" t="s">
        <v>3587</v>
      </c>
      <c r="N1178" s="119"/>
      <c r="O1178" s="120"/>
      <c r="P1178" s="124" t="s">
        <v>6</v>
      </c>
      <c r="Q1178" s="125"/>
      <c r="R1178" s="125"/>
      <c r="S1178" s="173"/>
    </row>
    <row r="1179" spans="1:19" ht="29.25" customHeight="1">
      <c r="A1179" s="195">
        <v>1178</v>
      </c>
      <c r="B1179" s="127" t="s">
        <v>5522</v>
      </c>
      <c r="C1179" s="127"/>
      <c r="D1179" s="127" t="s">
        <v>5523</v>
      </c>
      <c r="E1179" s="128">
        <f>2012-1932</f>
        <v>80</v>
      </c>
      <c r="F1179" s="129">
        <v>11781</v>
      </c>
      <c r="G1179" s="136">
        <v>677373</v>
      </c>
      <c r="H1179" s="127"/>
      <c r="I1179" s="128" t="s">
        <v>5524</v>
      </c>
      <c r="J1179" s="127" t="s">
        <v>5525</v>
      </c>
      <c r="K1179" s="127" t="s">
        <v>5526</v>
      </c>
      <c r="L1179" s="127" t="s">
        <v>5476</v>
      </c>
      <c r="M1179" s="131" t="s">
        <v>3587</v>
      </c>
      <c r="N1179" s="127" t="s">
        <v>5527</v>
      </c>
      <c r="O1179" s="128" t="s">
        <v>5528</v>
      </c>
      <c r="P1179" s="132" t="s">
        <v>5</v>
      </c>
      <c r="Q1179" s="133" t="s">
        <v>82</v>
      </c>
      <c r="R1179" s="133" t="s">
        <v>82</v>
      </c>
      <c r="S1179" s="126"/>
    </row>
    <row r="1180" spans="1:19" ht="29.25" customHeight="1">
      <c r="A1180" s="195">
        <v>1179</v>
      </c>
      <c r="B1180" s="127" t="s">
        <v>5529</v>
      </c>
      <c r="C1180" s="127"/>
      <c r="D1180" s="127"/>
      <c r="E1180" s="128">
        <f>2012-1942</f>
        <v>70</v>
      </c>
      <c r="F1180" s="129">
        <v>15460</v>
      </c>
      <c r="G1180" s="136">
        <v>898344</v>
      </c>
      <c r="H1180" s="127"/>
      <c r="I1180" s="128">
        <v>645668</v>
      </c>
      <c r="J1180" s="127" t="s">
        <v>5530</v>
      </c>
      <c r="K1180" s="127" t="s">
        <v>5531</v>
      </c>
      <c r="L1180" s="127" t="s">
        <v>5476</v>
      </c>
      <c r="M1180" s="131" t="s">
        <v>3587</v>
      </c>
      <c r="N1180" s="127" t="s">
        <v>5532</v>
      </c>
      <c r="O1180" s="128">
        <v>645668</v>
      </c>
      <c r="P1180" s="132" t="s">
        <v>5</v>
      </c>
      <c r="Q1180" s="133" t="s">
        <v>82</v>
      </c>
      <c r="R1180" s="133" t="s">
        <v>607</v>
      </c>
      <c r="S1180" s="126">
        <v>1</v>
      </c>
    </row>
    <row r="1181" spans="1:19" ht="29.25" customHeight="1">
      <c r="A1181" s="118">
        <v>1180</v>
      </c>
      <c r="B1181" s="119" t="s">
        <v>5533</v>
      </c>
      <c r="C1181" s="119"/>
      <c r="D1181" s="119"/>
      <c r="E1181" s="120">
        <f>2012-1946</f>
        <v>66</v>
      </c>
      <c r="F1181" s="121">
        <v>17125</v>
      </c>
      <c r="G1181" s="122">
        <v>1072790</v>
      </c>
      <c r="H1181" s="119"/>
      <c r="I1181" s="120">
        <v>981102353</v>
      </c>
      <c r="J1181" s="119" t="s">
        <v>5479</v>
      </c>
      <c r="K1181" s="119" t="s">
        <v>5494</v>
      </c>
      <c r="L1181" s="119" t="s">
        <v>5476</v>
      </c>
      <c r="M1181" s="131" t="s">
        <v>3587</v>
      </c>
      <c r="N1181" s="119"/>
      <c r="O1181" s="120"/>
      <c r="P1181" s="124" t="s">
        <v>6</v>
      </c>
      <c r="Q1181" s="125"/>
      <c r="R1181" s="125"/>
      <c r="S1181" s="173"/>
    </row>
    <row r="1182" spans="1:19" ht="29.25" customHeight="1">
      <c r="A1182" s="118">
        <v>1181</v>
      </c>
      <c r="B1182" s="119" t="s">
        <v>5534</v>
      </c>
      <c r="C1182" s="119"/>
      <c r="D1182" s="119"/>
      <c r="E1182" s="120">
        <f>2012-1947</f>
        <v>65</v>
      </c>
      <c r="F1182" s="121">
        <v>17204</v>
      </c>
      <c r="G1182" s="122">
        <v>1087829</v>
      </c>
      <c r="H1182" s="119"/>
      <c r="I1182" s="120" t="s">
        <v>5535</v>
      </c>
      <c r="J1182" s="119" t="s">
        <v>5536</v>
      </c>
      <c r="K1182" s="119" t="s">
        <v>5537</v>
      </c>
      <c r="L1182" s="119" t="s">
        <v>5476</v>
      </c>
      <c r="M1182" s="131" t="s">
        <v>3587</v>
      </c>
      <c r="N1182" s="119" t="s">
        <v>5538</v>
      </c>
      <c r="O1182" s="120">
        <v>645552</v>
      </c>
      <c r="P1182" s="124" t="s">
        <v>6</v>
      </c>
      <c r="Q1182" s="125"/>
      <c r="R1182" s="125"/>
      <c r="S1182" s="173"/>
    </row>
    <row r="1183" spans="1:19" ht="29.25" customHeight="1">
      <c r="A1183" s="195">
        <v>1182</v>
      </c>
      <c r="B1183" s="127" t="s">
        <v>5539</v>
      </c>
      <c r="C1183" s="127"/>
      <c r="D1183" s="127"/>
      <c r="E1183" s="128">
        <f>2012-1938</f>
        <v>74</v>
      </c>
      <c r="F1183" s="129">
        <v>14205</v>
      </c>
      <c r="G1183" s="136">
        <v>1196473</v>
      </c>
      <c r="H1183" s="127"/>
      <c r="I1183" s="128" t="s">
        <v>5540</v>
      </c>
      <c r="J1183" s="127" t="s">
        <v>5530</v>
      </c>
      <c r="K1183" s="127" t="s">
        <v>5531</v>
      </c>
      <c r="L1183" s="127" t="s">
        <v>5476</v>
      </c>
      <c r="M1183" s="131" t="s">
        <v>3587</v>
      </c>
      <c r="N1183" s="127" t="s">
        <v>5541</v>
      </c>
      <c r="O1183" s="128" t="s">
        <v>5540</v>
      </c>
      <c r="P1183" s="132" t="s">
        <v>5</v>
      </c>
      <c r="Q1183" s="133" t="s">
        <v>82</v>
      </c>
      <c r="R1183" s="133" t="s">
        <v>607</v>
      </c>
      <c r="S1183" s="126">
        <v>1</v>
      </c>
    </row>
    <row r="1184" spans="1:19" ht="29.25" customHeight="1">
      <c r="A1184" s="118">
        <v>1183</v>
      </c>
      <c r="B1184" s="119" t="s">
        <v>5542</v>
      </c>
      <c r="C1184" s="119"/>
      <c r="D1184" s="119"/>
      <c r="E1184" s="120">
        <f>2012-1927</f>
        <v>85</v>
      </c>
      <c r="F1184" s="121">
        <v>10041</v>
      </c>
      <c r="G1184" s="122">
        <v>1219465</v>
      </c>
      <c r="H1184" s="119"/>
      <c r="I1184" s="120">
        <v>971144759</v>
      </c>
      <c r="J1184" s="119" t="s">
        <v>5501</v>
      </c>
      <c r="K1184" s="119" t="s">
        <v>5543</v>
      </c>
      <c r="L1184" s="119" t="s">
        <v>5476</v>
      </c>
      <c r="M1184" s="131" t="s">
        <v>3587</v>
      </c>
      <c r="N1184" s="119" t="s">
        <v>5541</v>
      </c>
      <c r="O1184" s="120">
        <v>971144759</v>
      </c>
      <c r="P1184" s="124" t="s">
        <v>6</v>
      </c>
      <c r="Q1184" s="125"/>
      <c r="R1184" s="125"/>
      <c r="S1184" s="173"/>
    </row>
    <row r="1185" spans="1:19" ht="29.25" customHeight="1">
      <c r="A1185" s="118">
        <v>1184</v>
      </c>
      <c r="B1185" s="119" t="s">
        <v>5544</v>
      </c>
      <c r="C1185" s="119"/>
      <c r="D1185" s="119" t="s">
        <v>5545</v>
      </c>
      <c r="E1185" s="120">
        <f>2012-1941</f>
        <v>71</v>
      </c>
      <c r="F1185" s="121">
        <v>15265</v>
      </c>
      <c r="G1185" s="122">
        <v>1291971</v>
      </c>
      <c r="H1185" s="119"/>
      <c r="I1185" s="120" t="s">
        <v>5546</v>
      </c>
      <c r="J1185" s="119" t="s">
        <v>5547</v>
      </c>
      <c r="K1185" s="119" t="s">
        <v>5548</v>
      </c>
      <c r="L1185" s="119" t="s">
        <v>5476</v>
      </c>
      <c r="M1185" s="131" t="s">
        <v>3587</v>
      </c>
      <c r="N1185" s="119" t="s">
        <v>5549</v>
      </c>
      <c r="O1185" s="120" t="s">
        <v>5550</v>
      </c>
      <c r="P1185" s="124" t="s">
        <v>6</v>
      </c>
      <c r="Q1185" s="125"/>
      <c r="R1185" s="125"/>
      <c r="S1185" s="173"/>
    </row>
    <row r="1186" spans="1:19" ht="29.25" customHeight="1">
      <c r="A1186" s="118">
        <v>1185</v>
      </c>
      <c r="B1186" s="119" t="s">
        <v>5551</v>
      </c>
      <c r="C1186" s="119"/>
      <c r="D1186" s="119"/>
      <c r="E1186" s="120">
        <f>2012-1938</f>
        <v>74</v>
      </c>
      <c r="F1186" s="121">
        <v>14090</v>
      </c>
      <c r="G1186" s="135">
        <v>1409792</v>
      </c>
      <c r="H1186" s="119"/>
      <c r="I1186" s="120" t="s">
        <v>5552</v>
      </c>
      <c r="J1186" s="119" t="s">
        <v>5553</v>
      </c>
      <c r="K1186" s="119" t="s">
        <v>5554</v>
      </c>
      <c r="L1186" s="119" t="s">
        <v>5476</v>
      </c>
      <c r="M1186" s="131" t="s">
        <v>3587</v>
      </c>
      <c r="N1186" s="119"/>
      <c r="O1186" s="120"/>
      <c r="P1186" s="124" t="s">
        <v>6</v>
      </c>
      <c r="Q1186" s="125"/>
      <c r="R1186" s="125"/>
      <c r="S1186" s="173"/>
    </row>
    <row r="1187" spans="1:19" ht="29.25" customHeight="1">
      <c r="A1187" s="118">
        <v>1186</v>
      </c>
      <c r="B1187" s="119" t="s">
        <v>5555</v>
      </c>
      <c r="C1187" s="119"/>
      <c r="D1187" s="119"/>
      <c r="E1187" s="120">
        <f>2012-1935</f>
        <v>77</v>
      </c>
      <c r="F1187" s="121">
        <v>12995</v>
      </c>
      <c r="G1187" s="135">
        <v>1456810</v>
      </c>
      <c r="H1187" s="119"/>
      <c r="I1187" s="120" t="s">
        <v>5486</v>
      </c>
      <c r="J1187" s="119" t="s">
        <v>5483</v>
      </c>
      <c r="K1187" s="119" t="s">
        <v>5484</v>
      </c>
      <c r="L1187" s="119" t="s">
        <v>5476</v>
      </c>
      <c r="M1187" s="131" t="s">
        <v>3587</v>
      </c>
      <c r="N1187" s="119" t="s">
        <v>5485</v>
      </c>
      <c r="O1187" s="120" t="s">
        <v>5486</v>
      </c>
      <c r="P1187" s="124" t="s">
        <v>6</v>
      </c>
      <c r="Q1187" s="125"/>
      <c r="R1187" s="125"/>
      <c r="S1187" s="173"/>
    </row>
    <row r="1188" spans="1:19" ht="29.25" customHeight="1">
      <c r="A1188" s="118">
        <v>1187</v>
      </c>
      <c r="B1188" s="119" t="s">
        <v>5556</v>
      </c>
      <c r="C1188" s="119"/>
      <c r="D1188" s="119"/>
      <c r="E1188" s="120">
        <v>96</v>
      </c>
      <c r="F1188" s="121">
        <v>5983</v>
      </c>
      <c r="G1188" s="135">
        <v>1616303</v>
      </c>
      <c r="H1188" s="119"/>
      <c r="I1188" s="120" t="s">
        <v>5557</v>
      </c>
      <c r="J1188" s="119" t="s">
        <v>5558</v>
      </c>
      <c r="K1188" s="119" t="s">
        <v>5559</v>
      </c>
      <c r="L1188" s="119" t="s">
        <v>5476</v>
      </c>
      <c r="M1188" s="131" t="s">
        <v>3587</v>
      </c>
      <c r="N1188" s="119" t="s">
        <v>5560</v>
      </c>
      <c r="O1188" s="120" t="s">
        <v>5561</v>
      </c>
      <c r="P1188" s="124" t="s">
        <v>6</v>
      </c>
      <c r="Q1188" s="125"/>
      <c r="R1188" s="125"/>
      <c r="S1188" s="173"/>
    </row>
    <row r="1189" spans="1:19" ht="29.25" customHeight="1">
      <c r="A1189" s="118">
        <v>1188</v>
      </c>
      <c r="B1189" s="119" t="s">
        <v>5562</v>
      </c>
      <c r="C1189" s="119"/>
      <c r="D1189" s="119"/>
      <c r="E1189" s="120">
        <f>2012-1940</f>
        <v>72</v>
      </c>
      <c r="F1189" s="121">
        <v>14859</v>
      </c>
      <c r="G1189" s="122">
        <v>1666265</v>
      </c>
      <c r="H1189" s="119"/>
      <c r="I1189" s="120" t="s">
        <v>5563</v>
      </c>
      <c r="J1189" s="119" t="s">
        <v>5564</v>
      </c>
      <c r="K1189" s="119" t="s">
        <v>5565</v>
      </c>
      <c r="L1189" s="119" t="s">
        <v>5476</v>
      </c>
      <c r="M1189" s="131" t="s">
        <v>3587</v>
      </c>
      <c r="N1189" s="119" t="s">
        <v>5566</v>
      </c>
      <c r="O1189" s="120" t="s">
        <v>5567</v>
      </c>
      <c r="P1189" s="124" t="s">
        <v>6</v>
      </c>
      <c r="Q1189" s="125"/>
      <c r="R1189" s="125"/>
      <c r="S1189" s="173"/>
    </row>
    <row r="1190" spans="1:19" ht="29.25" customHeight="1">
      <c r="A1190" s="118">
        <v>1189</v>
      </c>
      <c r="B1190" s="119" t="s">
        <v>5568</v>
      </c>
      <c r="C1190" s="119"/>
      <c r="D1190" s="119"/>
      <c r="E1190" s="139">
        <f>2012-1946</f>
        <v>66</v>
      </c>
      <c r="F1190" s="121">
        <v>16825</v>
      </c>
      <c r="G1190" s="135">
        <v>1987402</v>
      </c>
      <c r="H1190" s="119"/>
      <c r="I1190" s="120">
        <v>82712106</v>
      </c>
      <c r="J1190" s="119" t="s">
        <v>5569</v>
      </c>
      <c r="K1190" s="119" t="s">
        <v>5570</v>
      </c>
      <c r="L1190" s="119" t="s">
        <v>5476</v>
      </c>
      <c r="M1190" s="131" t="s">
        <v>3587</v>
      </c>
      <c r="N1190" s="119" t="s">
        <v>5571</v>
      </c>
      <c r="O1190" s="120"/>
      <c r="P1190" s="124" t="s">
        <v>6</v>
      </c>
      <c r="Q1190" s="125"/>
      <c r="R1190" s="125"/>
      <c r="S1190" s="173"/>
    </row>
    <row r="1191" spans="1:19" ht="29.25" customHeight="1">
      <c r="A1191" s="118">
        <v>1190</v>
      </c>
      <c r="B1191" s="119" t="s">
        <v>5572</v>
      </c>
      <c r="C1191" s="119"/>
      <c r="D1191" s="119" t="s">
        <v>546</v>
      </c>
      <c r="E1191" s="120">
        <v>68</v>
      </c>
      <c r="F1191" s="121">
        <v>16085</v>
      </c>
      <c r="G1191" s="135">
        <v>2170703</v>
      </c>
      <c r="H1191" s="119"/>
      <c r="I1191" s="120" t="s">
        <v>5573</v>
      </c>
      <c r="J1191" s="119" t="s">
        <v>5558</v>
      </c>
      <c r="K1191" s="119" t="s">
        <v>5559</v>
      </c>
      <c r="L1191" s="119" t="s">
        <v>5476</v>
      </c>
      <c r="M1191" s="131" t="s">
        <v>3587</v>
      </c>
      <c r="N1191" s="119" t="s">
        <v>5491</v>
      </c>
      <c r="O1191" s="120"/>
      <c r="P1191" s="124" t="s">
        <v>6</v>
      </c>
      <c r="Q1191" s="125"/>
      <c r="R1191" s="125"/>
      <c r="S1191" s="173"/>
    </row>
    <row r="1192" spans="1:19" ht="29.25" customHeight="1">
      <c r="A1192" s="118">
        <v>1191</v>
      </c>
      <c r="B1192" s="119" t="s">
        <v>5574</v>
      </c>
      <c r="C1192" s="119" t="s">
        <v>11274</v>
      </c>
      <c r="D1192" s="119"/>
      <c r="E1192" s="120">
        <f>2012-1933</f>
        <v>79</v>
      </c>
      <c r="F1192" s="121">
        <v>12092</v>
      </c>
      <c r="G1192" s="122">
        <v>2502396</v>
      </c>
      <c r="H1192" s="119"/>
      <c r="I1192" s="120"/>
      <c r="J1192" s="119" t="s">
        <v>5530</v>
      </c>
      <c r="K1192" s="119" t="s">
        <v>5575</v>
      </c>
      <c r="L1192" s="119" t="s">
        <v>5476</v>
      </c>
      <c r="M1192" s="131" t="s">
        <v>3587</v>
      </c>
      <c r="N1192" s="119" t="s">
        <v>5576</v>
      </c>
      <c r="O1192" s="120" t="s">
        <v>5577</v>
      </c>
      <c r="P1192" s="124" t="s">
        <v>6</v>
      </c>
      <c r="Q1192" s="125"/>
      <c r="R1192" s="125"/>
      <c r="S1192" s="173"/>
    </row>
    <row r="1193" spans="1:19" ht="29.25" customHeight="1">
      <c r="A1193" s="118">
        <v>1192</v>
      </c>
      <c r="B1193" s="119" t="s">
        <v>5578</v>
      </c>
      <c r="C1193" s="119"/>
      <c r="D1193" s="119"/>
      <c r="E1193" s="120">
        <v>80</v>
      </c>
      <c r="F1193" s="121">
        <v>12016</v>
      </c>
      <c r="G1193" s="135">
        <v>2528976</v>
      </c>
      <c r="H1193" s="119"/>
      <c r="I1193" s="120" t="s">
        <v>5579</v>
      </c>
      <c r="J1193" s="119" t="s">
        <v>5580</v>
      </c>
      <c r="K1193" s="119" t="s">
        <v>5581</v>
      </c>
      <c r="L1193" s="119" t="s">
        <v>5476</v>
      </c>
      <c r="M1193" s="131" t="s">
        <v>3587</v>
      </c>
      <c r="N1193" s="119"/>
      <c r="O1193" s="120"/>
      <c r="P1193" s="124" t="s">
        <v>6</v>
      </c>
      <c r="Q1193" s="125"/>
      <c r="R1193" s="125"/>
      <c r="S1193" s="173"/>
    </row>
    <row r="1194" spans="1:19" ht="29.25" customHeight="1">
      <c r="A1194" s="195">
        <v>1193</v>
      </c>
      <c r="B1194" s="127" t="s">
        <v>5582</v>
      </c>
      <c r="C1194" s="127"/>
      <c r="D1194" s="127"/>
      <c r="E1194" s="128">
        <f>2012-1940</f>
        <v>72</v>
      </c>
      <c r="F1194" s="129">
        <v>14802</v>
      </c>
      <c r="G1194" s="136">
        <v>2602482</v>
      </c>
      <c r="H1194" s="127"/>
      <c r="I1194" s="128" t="s">
        <v>5546</v>
      </c>
      <c r="J1194" s="127" t="s">
        <v>5547</v>
      </c>
      <c r="K1194" s="127" t="s">
        <v>5583</v>
      </c>
      <c r="L1194" s="127" t="s">
        <v>5476</v>
      </c>
      <c r="M1194" s="131" t="s">
        <v>3587</v>
      </c>
      <c r="N1194" s="127" t="s">
        <v>5584</v>
      </c>
      <c r="O1194" s="128" t="s">
        <v>5585</v>
      </c>
      <c r="P1194" s="132" t="s">
        <v>5</v>
      </c>
      <c r="Q1194" s="133" t="s">
        <v>600</v>
      </c>
      <c r="R1194" s="133" t="s">
        <v>390</v>
      </c>
      <c r="S1194" s="126"/>
    </row>
    <row r="1195" spans="1:19" ht="29.25" customHeight="1">
      <c r="A1195" s="118">
        <v>1194</v>
      </c>
      <c r="B1195" s="119" t="s">
        <v>5586</v>
      </c>
      <c r="C1195" s="119"/>
      <c r="D1195" s="119"/>
      <c r="E1195" s="120">
        <f>2012-1945</f>
        <v>67</v>
      </c>
      <c r="F1195" s="121">
        <v>16676</v>
      </c>
      <c r="G1195" s="135">
        <v>2651947</v>
      </c>
      <c r="H1195" s="119"/>
      <c r="I1195" s="120" t="s">
        <v>5587</v>
      </c>
      <c r="J1195" s="119" t="s">
        <v>5588</v>
      </c>
      <c r="K1195" s="119" t="s">
        <v>5589</v>
      </c>
      <c r="L1195" s="119" t="s">
        <v>5476</v>
      </c>
      <c r="M1195" s="131" t="s">
        <v>3587</v>
      </c>
      <c r="N1195" s="119"/>
      <c r="O1195" s="120"/>
      <c r="P1195" s="124" t="s">
        <v>6</v>
      </c>
      <c r="Q1195" s="125"/>
      <c r="R1195" s="125"/>
      <c r="S1195" s="173"/>
    </row>
    <row r="1196" spans="1:19" ht="29.25" customHeight="1">
      <c r="A1196" s="118">
        <v>1195</v>
      </c>
      <c r="B1196" s="119" t="s">
        <v>5590</v>
      </c>
      <c r="C1196" s="119"/>
      <c r="D1196" s="119" t="s">
        <v>60</v>
      </c>
      <c r="E1196" s="120">
        <v>76</v>
      </c>
      <c r="F1196" s="121">
        <v>13338</v>
      </c>
      <c r="G1196" s="135">
        <v>2679914</v>
      </c>
      <c r="H1196" s="119"/>
      <c r="I1196" s="120" t="s">
        <v>5579</v>
      </c>
      <c r="J1196" s="119" t="s">
        <v>5580</v>
      </c>
      <c r="K1196" s="119" t="s">
        <v>5581</v>
      </c>
      <c r="L1196" s="119" t="s">
        <v>5476</v>
      </c>
      <c r="M1196" s="131" t="s">
        <v>3587</v>
      </c>
      <c r="N1196" s="119"/>
      <c r="O1196" s="120"/>
      <c r="P1196" s="124" t="s">
        <v>6</v>
      </c>
      <c r="Q1196" s="125"/>
      <c r="R1196" s="125"/>
      <c r="S1196" s="173"/>
    </row>
    <row r="1197" spans="1:19" ht="29.25" customHeight="1">
      <c r="A1197" s="118">
        <v>1196</v>
      </c>
      <c r="B1197" s="119" t="s">
        <v>5591</v>
      </c>
      <c r="C1197" s="119"/>
      <c r="D1197" s="119" t="s">
        <v>5592</v>
      </c>
      <c r="E1197" s="120">
        <f>2012-1940</f>
        <v>72</v>
      </c>
      <c r="F1197" s="121">
        <v>14848</v>
      </c>
      <c r="G1197" s="122">
        <v>2688394</v>
      </c>
      <c r="H1197" s="119"/>
      <c r="I1197" s="120">
        <v>981106058</v>
      </c>
      <c r="J1197" s="119" t="s">
        <v>5593</v>
      </c>
      <c r="K1197" s="119" t="s">
        <v>5594</v>
      </c>
      <c r="L1197" s="119" t="s">
        <v>5476</v>
      </c>
      <c r="M1197" s="131" t="s">
        <v>3587</v>
      </c>
      <c r="N1197" s="119" t="s">
        <v>5595</v>
      </c>
      <c r="O1197" s="120">
        <v>98174046</v>
      </c>
      <c r="P1197" s="124" t="s">
        <v>6</v>
      </c>
      <c r="Q1197" s="125"/>
      <c r="R1197" s="125"/>
      <c r="S1197" s="173"/>
    </row>
    <row r="1198" spans="1:19" ht="29.25" customHeight="1">
      <c r="A1198" s="118">
        <v>1197</v>
      </c>
      <c r="B1198" s="119" t="s">
        <v>5596</v>
      </c>
      <c r="C1198" s="146" t="s">
        <v>11275</v>
      </c>
      <c r="D1198" s="119" t="s">
        <v>641</v>
      </c>
      <c r="E1198" s="120">
        <f>2012-1944</f>
        <v>68</v>
      </c>
      <c r="F1198" s="121">
        <v>16252</v>
      </c>
      <c r="G1198" s="122">
        <v>2902883</v>
      </c>
      <c r="H1198" s="146"/>
      <c r="I1198" s="120" t="s">
        <v>5597</v>
      </c>
      <c r="J1198" s="119" t="s">
        <v>5547</v>
      </c>
      <c r="K1198" s="119" t="s">
        <v>5583</v>
      </c>
      <c r="L1198" s="119" t="s">
        <v>5476</v>
      </c>
      <c r="M1198" s="131" t="s">
        <v>3587</v>
      </c>
      <c r="N1198" s="119" t="s">
        <v>5598</v>
      </c>
      <c r="O1198" s="120" t="s">
        <v>5599</v>
      </c>
      <c r="P1198" s="124" t="s">
        <v>6</v>
      </c>
      <c r="Q1198" s="125"/>
      <c r="R1198" s="125"/>
      <c r="S1198" s="173"/>
    </row>
    <row r="1199" spans="1:19" ht="29.25" customHeight="1">
      <c r="A1199" s="118">
        <v>1198</v>
      </c>
      <c r="B1199" s="119" t="s">
        <v>5600</v>
      </c>
      <c r="C1199" s="119"/>
      <c r="D1199" s="119" t="s">
        <v>581</v>
      </c>
      <c r="E1199" s="120">
        <f>2012-1929</f>
        <v>83</v>
      </c>
      <c r="F1199" s="121">
        <v>10858</v>
      </c>
      <c r="G1199" s="122">
        <v>2928457</v>
      </c>
      <c r="H1199" s="119"/>
      <c r="I1199" s="120">
        <v>981106658</v>
      </c>
      <c r="J1199" s="119" t="s">
        <v>5593</v>
      </c>
      <c r="K1199" s="119" t="s">
        <v>5594</v>
      </c>
      <c r="L1199" s="119" t="s">
        <v>5476</v>
      </c>
      <c r="M1199" s="131" t="s">
        <v>3587</v>
      </c>
      <c r="N1199" s="119" t="s">
        <v>5595</v>
      </c>
      <c r="O1199" s="120">
        <v>981740462</v>
      </c>
      <c r="P1199" s="124" t="s">
        <v>6</v>
      </c>
      <c r="Q1199" s="125"/>
      <c r="R1199" s="125"/>
      <c r="S1199" s="173"/>
    </row>
    <row r="1200" spans="1:19" ht="29.25" customHeight="1">
      <c r="A1200" s="118">
        <v>1199</v>
      </c>
      <c r="B1200" s="119" t="s">
        <v>5601</v>
      </c>
      <c r="C1200" s="119"/>
      <c r="D1200" s="119"/>
      <c r="E1200" s="120">
        <f>2012-1919</f>
        <v>93</v>
      </c>
      <c r="F1200" s="121">
        <v>7195</v>
      </c>
      <c r="G1200" s="135">
        <v>3229667</v>
      </c>
      <c r="H1200" s="119"/>
      <c r="I1200" s="120" t="s">
        <v>5602</v>
      </c>
      <c r="J1200" s="119" t="s">
        <v>5603</v>
      </c>
      <c r="K1200" s="119" t="s">
        <v>5604</v>
      </c>
      <c r="L1200" s="119" t="s">
        <v>5476</v>
      </c>
      <c r="M1200" s="131" t="s">
        <v>3587</v>
      </c>
      <c r="N1200" s="119" t="s">
        <v>5605</v>
      </c>
      <c r="O1200" s="120" t="s">
        <v>5602</v>
      </c>
      <c r="P1200" s="124" t="s">
        <v>6</v>
      </c>
      <c r="Q1200" s="125"/>
      <c r="R1200" s="125"/>
      <c r="S1200" s="173"/>
    </row>
    <row r="1201" spans="1:19" ht="29.25" customHeight="1">
      <c r="A1201" s="118">
        <v>1200</v>
      </c>
      <c r="B1201" s="119" t="s">
        <v>5606</v>
      </c>
      <c r="C1201" s="119"/>
      <c r="D1201" s="119"/>
      <c r="E1201" s="120">
        <f>2012-1940</f>
        <v>72</v>
      </c>
      <c r="F1201" s="121">
        <v>14888</v>
      </c>
      <c r="G1201" s="122">
        <v>3321561</v>
      </c>
      <c r="H1201" s="119"/>
      <c r="I1201" s="120"/>
      <c r="J1201" s="119" t="s">
        <v>5607</v>
      </c>
      <c r="K1201" s="119" t="s">
        <v>5608</v>
      </c>
      <c r="L1201" s="119" t="s">
        <v>5476</v>
      </c>
      <c r="M1201" s="131" t="s">
        <v>3587</v>
      </c>
      <c r="N1201" s="119" t="s">
        <v>5609</v>
      </c>
      <c r="O1201" s="120" t="s">
        <v>5610</v>
      </c>
      <c r="P1201" s="124" t="s">
        <v>6</v>
      </c>
      <c r="Q1201" s="125"/>
      <c r="R1201" s="125"/>
      <c r="S1201" s="173"/>
    </row>
    <row r="1202" spans="1:19" ht="29.25" customHeight="1">
      <c r="A1202" s="118">
        <v>1201</v>
      </c>
      <c r="B1202" s="119" t="s">
        <v>5611</v>
      </c>
      <c r="C1202" s="119"/>
      <c r="D1202" s="119"/>
      <c r="E1202" s="120">
        <f>2012-1938</f>
        <v>74</v>
      </c>
      <c r="F1202" s="121">
        <v>14163</v>
      </c>
      <c r="G1202" s="122">
        <v>3469582</v>
      </c>
      <c r="H1202" s="119"/>
      <c r="I1202" s="120" t="s">
        <v>5612</v>
      </c>
      <c r="J1202" s="119" t="s">
        <v>5613</v>
      </c>
      <c r="K1202" s="119" t="s">
        <v>5614</v>
      </c>
      <c r="L1202" s="119" t="s">
        <v>5476</v>
      </c>
      <c r="M1202" s="131" t="s">
        <v>3587</v>
      </c>
      <c r="N1202" s="119" t="s">
        <v>5615</v>
      </c>
      <c r="O1202" s="120" t="s">
        <v>5616</v>
      </c>
      <c r="P1202" s="124" t="s">
        <v>6</v>
      </c>
      <c r="Q1202" s="125"/>
      <c r="R1202" s="125"/>
      <c r="S1202" s="173"/>
    </row>
    <row r="1203" spans="1:19" ht="29.25" customHeight="1">
      <c r="A1203" s="118">
        <v>1202</v>
      </c>
      <c r="B1203" s="119" t="s">
        <v>5617</v>
      </c>
      <c r="C1203" s="119"/>
      <c r="D1203" s="119" t="s">
        <v>72</v>
      </c>
      <c r="E1203" s="120">
        <f>2012-1939</f>
        <v>73</v>
      </c>
      <c r="F1203" s="121">
        <v>14536</v>
      </c>
      <c r="G1203" s="122">
        <v>3747388</v>
      </c>
      <c r="H1203" s="119"/>
      <c r="I1203" s="120"/>
      <c r="J1203" s="119" t="s">
        <v>5618</v>
      </c>
      <c r="K1203" s="119" t="s">
        <v>5619</v>
      </c>
      <c r="L1203" s="119" t="s">
        <v>5476</v>
      </c>
      <c r="M1203" s="131" t="s">
        <v>3587</v>
      </c>
      <c r="N1203" s="119" t="s">
        <v>5620</v>
      </c>
      <c r="O1203" s="120">
        <v>981743894</v>
      </c>
      <c r="P1203" s="124" t="s">
        <v>6</v>
      </c>
      <c r="Q1203" s="125"/>
      <c r="R1203" s="125"/>
      <c r="S1203" s="173"/>
    </row>
    <row r="1204" spans="1:19" ht="29.25" customHeight="1">
      <c r="A1204" s="118">
        <v>1203</v>
      </c>
      <c r="B1204" s="119" t="s">
        <v>5621</v>
      </c>
      <c r="C1204" s="119" t="s">
        <v>11276</v>
      </c>
      <c r="D1204" s="119"/>
      <c r="E1204" s="120">
        <f>2012-1938</f>
        <v>74</v>
      </c>
      <c r="F1204" s="121">
        <v>13970</v>
      </c>
      <c r="G1204" s="122">
        <v>3916006</v>
      </c>
      <c r="H1204" s="119"/>
      <c r="I1204" s="120" t="s">
        <v>5622</v>
      </c>
      <c r="J1204" s="119" t="s">
        <v>5623</v>
      </c>
      <c r="K1204" s="119" t="s">
        <v>5624</v>
      </c>
      <c r="L1204" s="119" t="s">
        <v>5476</v>
      </c>
      <c r="M1204" s="131" t="s">
        <v>3587</v>
      </c>
      <c r="N1204" s="119"/>
      <c r="O1204" s="120"/>
      <c r="P1204" s="124" t="s">
        <v>6</v>
      </c>
      <c r="Q1204" s="125"/>
      <c r="R1204" s="125"/>
      <c r="S1204" s="173"/>
    </row>
    <row r="1205" spans="1:19" ht="29.25" customHeight="1">
      <c r="A1205" s="118">
        <v>1204</v>
      </c>
      <c r="B1205" s="119" t="s">
        <v>5625</v>
      </c>
      <c r="C1205" s="119"/>
      <c r="D1205" s="119"/>
      <c r="E1205" s="120">
        <f>2012-1935</f>
        <v>77</v>
      </c>
      <c r="F1205" s="121">
        <v>12979</v>
      </c>
      <c r="G1205" s="122">
        <v>4064109</v>
      </c>
      <c r="H1205" s="119"/>
      <c r="I1205" s="120"/>
      <c r="J1205" s="119" t="s">
        <v>5569</v>
      </c>
      <c r="K1205" s="119" t="s">
        <v>5626</v>
      </c>
      <c r="L1205" s="119" t="s">
        <v>5476</v>
      </c>
      <c r="M1205" s="131" t="s">
        <v>3587</v>
      </c>
      <c r="N1205" s="119" t="s">
        <v>5491</v>
      </c>
      <c r="O1205" s="120" t="s">
        <v>5627</v>
      </c>
      <c r="P1205" s="124" t="s">
        <v>6</v>
      </c>
      <c r="Q1205" s="125"/>
      <c r="R1205" s="125"/>
      <c r="S1205" s="173"/>
    </row>
    <row r="1206" spans="1:19" ht="29.25" customHeight="1">
      <c r="A1206" s="118">
        <v>1205</v>
      </c>
      <c r="B1206" s="119" t="s">
        <v>5628</v>
      </c>
      <c r="C1206" s="119"/>
      <c r="D1206" s="119"/>
      <c r="E1206" s="120">
        <f>2012-1928</f>
        <v>84</v>
      </c>
      <c r="F1206" s="121">
        <v>10466</v>
      </c>
      <c r="G1206" s="122">
        <v>5396442</v>
      </c>
      <c r="H1206" s="119"/>
      <c r="I1206" s="120" t="s">
        <v>5492</v>
      </c>
      <c r="J1206" s="119" t="s">
        <v>5629</v>
      </c>
      <c r="K1206" s="119" t="s">
        <v>5630</v>
      </c>
      <c r="L1206" s="119" t="s">
        <v>5476</v>
      </c>
      <c r="M1206" s="131" t="s">
        <v>3587</v>
      </c>
      <c r="N1206" s="119" t="s">
        <v>5491</v>
      </c>
      <c r="O1206" s="120" t="s">
        <v>5492</v>
      </c>
      <c r="P1206" s="124" t="s">
        <v>6</v>
      </c>
      <c r="Q1206" s="125"/>
      <c r="R1206" s="125"/>
      <c r="S1206" s="173"/>
    </row>
    <row r="1207" spans="1:19" ht="29.25" customHeight="1">
      <c r="A1207" s="118">
        <v>1206</v>
      </c>
      <c r="B1207" s="119" t="s">
        <v>5631</v>
      </c>
      <c r="C1207" s="119"/>
      <c r="D1207" s="119"/>
      <c r="E1207" s="120">
        <f>2012-1939</f>
        <v>73</v>
      </c>
      <c r="F1207" s="121">
        <v>14256</v>
      </c>
      <c r="G1207" s="122">
        <v>6543342</v>
      </c>
      <c r="H1207" s="119"/>
      <c r="I1207" s="120" t="s">
        <v>5632</v>
      </c>
      <c r="J1207" s="119" t="s">
        <v>5519</v>
      </c>
      <c r="K1207" s="119" t="s">
        <v>5520</v>
      </c>
      <c r="L1207" s="119" t="s">
        <v>5476</v>
      </c>
      <c r="M1207" s="131" t="s">
        <v>3587</v>
      </c>
      <c r="N1207" s="119" t="s">
        <v>5491</v>
      </c>
      <c r="O1207" s="120" t="s">
        <v>5492</v>
      </c>
      <c r="P1207" s="124" t="s">
        <v>6</v>
      </c>
      <c r="Q1207" s="125"/>
      <c r="R1207" s="125"/>
      <c r="S1207" s="173"/>
    </row>
    <row r="1208" spans="1:19" ht="29.25" customHeight="1">
      <c r="A1208" s="118">
        <v>1207</v>
      </c>
      <c r="B1208" s="119" t="s">
        <v>5633</v>
      </c>
      <c r="C1208" s="119"/>
      <c r="D1208" s="119" t="s">
        <v>5634</v>
      </c>
      <c r="E1208" s="120">
        <f>2012-1931</f>
        <v>81</v>
      </c>
      <c r="F1208" s="121">
        <v>11393</v>
      </c>
      <c r="G1208" s="122">
        <v>256898</v>
      </c>
      <c r="H1208" s="119"/>
      <c r="I1208" s="120" t="s">
        <v>5635</v>
      </c>
      <c r="J1208" s="119" t="s">
        <v>5636</v>
      </c>
      <c r="K1208" s="119" t="s">
        <v>5637</v>
      </c>
      <c r="L1208" s="119" t="s">
        <v>5636</v>
      </c>
      <c r="M1208" s="131" t="s">
        <v>3587</v>
      </c>
      <c r="N1208" s="119" t="s">
        <v>5638</v>
      </c>
      <c r="O1208" s="120" t="s">
        <v>5635</v>
      </c>
      <c r="P1208" s="124" t="s">
        <v>6</v>
      </c>
      <c r="Q1208" s="125"/>
      <c r="R1208" s="125"/>
      <c r="S1208" s="173"/>
    </row>
    <row r="1209" spans="1:19" ht="29.25" customHeight="1">
      <c r="A1209" s="118">
        <v>1208</v>
      </c>
      <c r="B1209" s="119" t="s">
        <v>5639</v>
      </c>
      <c r="C1209" s="119"/>
      <c r="D1209" s="119"/>
      <c r="E1209" s="120">
        <f>2012-1938</f>
        <v>74</v>
      </c>
      <c r="F1209" s="121">
        <v>14201</v>
      </c>
      <c r="G1209" s="122">
        <v>259257</v>
      </c>
      <c r="H1209" s="119"/>
      <c r="I1209" s="120" t="s">
        <v>5640</v>
      </c>
      <c r="J1209" s="119" t="s">
        <v>5641</v>
      </c>
      <c r="K1209" s="119" t="s">
        <v>5642</v>
      </c>
      <c r="L1209" s="119" t="s">
        <v>5636</v>
      </c>
      <c r="M1209" s="131" t="s">
        <v>3587</v>
      </c>
      <c r="N1209" s="119"/>
      <c r="O1209" s="120"/>
      <c r="P1209" s="124" t="s">
        <v>6</v>
      </c>
      <c r="Q1209" s="125"/>
      <c r="R1209" s="125"/>
      <c r="S1209" s="173"/>
    </row>
    <row r="1210" spans="1:19" ht="29.25" customHeight="1">
      <c r="A1210" s="118">
        <v>1209</v>
      </c>
      <c r="B1210" s="119" t="s">
        <v>5643</v>
      </c>
      <c r="C1210" s="119"/>
      <c r="D1210" s="119"/>
      <c r="E1210" s="120">
        <f>2012-1935</f>
        <v>77</v>
      </c>
      <c r="F1210" s="121">
        <v>13067</v>
      </c>
      <c r="G1210" s="122">
        <v>323528</v>
      </c>
      <c r="H1210" s="119"/>
      <c r="I1210" s="120">
        <v>984809368</v>
      </c>
      <c r="J1210" s="119" t="s">
        <v>5636</v>
      </c>
      <c r="K1210" s="119" t="s">
        <v>5644</v>
      </c>
      <c r="L1210" s="119" t="s">
        <v>5636</v>
      </c>
      <c r="M1210" s="131" t="s">
        <v>3587</v>
      </c>
      <c r="N1210" s="119"/>
      <c r="O1210" s="120"/>
      <c r="P1210" s="124" t="s">
        <v>6</v>
      </c>
      <c r="Q1210" s="125"/>
      <c r="R1210" s="125"/>
      <c r="S1210" s="173"/>
    </row>
    <row r="1211" spans="1:19" ht="29.25" customHeight="1">
      <c r="A1211" s="118">
        <v>1210</v>
      </c>
      <c r="B1211" s="119" t="s">
        <v>5645</v>
      </c>
      <c r="C1211" s="119"/>
      <c r="D1211" s="119"/>
      <c r="E1211" s="120">
        <f>2012-1939</f>
        <v>73</v>
      </c>
      <c r="F1211" s="121">
        <v>14505</v>
      </c>
      <c r="G1211" s="135">
        <v>368190</v>
      </c>
      <c r="H1211" s="119"/>
      <c r="I1211" s="120" t="s">
        <v>5646</v>
      </c>
      <c r="J1211" s="119" t="s">
        <v>3353</v>
      </c>
      <c r="K1211" s="119" t="s">
        <v>5647</v>
      </c>
      <c r="L1211" s="119" t="s">
        <v>5636</v>
      </c>
      <c r="M1211" s="131" t="s">
        <v>3587</v>
      </c>
      <c r="N1211" s="119" t="s">
        <v>5648</v>
      </c>
      <c r="O1211" s="120" t="s">
        <v>5649</v>
      </c>
      <c r="P1211" s="124" t="s">
        <v>6</v>
      </c>
      <c r="Q1211" s="125"/>
      <c r="R1211" s="125"/>
      <c r="S1211" s="173"/>
    </row>
    <row r="1212" spans="1:19" ht="29.25" customHeight="1">
      <c r="A1212" s="118">
        <v>1211</v>
      </c>
      <c r="B1212" s="119" t="s">
        <v>19264</v>
      </c>
      <c r="C1212" s="119"/>
      <c r="D1212" s="119"/>
      <c r="E1212" s="120">
        <f>2012-1939</f>
        <v>73</v>
      </c>
      <c r="F1212" s="121">
        <v>14572</v>
      </c>
      <c r="G1212" s="135">
        <v>369128</v>
      </c>
      <c r="H1212" s="119"/>
      <c r="I1212" s="120" t="s">
        <v>5651</v>
      </c>
      <c r="J1212" s="119" t="s">
        <v>5652</v>
      </c>
      <c r="K1212" s="119" t="s">
        <v>5653</v>
      </c>
      <c r="L1212" s="119" t="s">
        <v>5636</v>
      </c>
      <c r="M1212" s="131" t="s">
        <v>3587</v>
      </c>
      <c r="N1212" s="119"/>
      <c r="O1212" s="120"/>
      <c r="P1212" s="124" t="s">
        <v>6</v>
      </c>
      <c r="Q1212" s="125"/>
      <c r="R1212" s="125"/>
      <c r="S1212" s="173"/>
    </row>
    <row r="1213" spans="1:19" ht="29.25" customHeight="1">
      <c r="A1213" s="118">
        <v>1212</v>
      </c>
      <c r="B1213" s="119" t="s">
        <v>5654</v>
      </c>
      <c r="C1213" s="119"/>
      <c r="D1213" s="119"/>
      <c r="E1213" s="120">
        <f>2012-1939</f>
        <v>73</v>
      </c>
      <c r="F1213" s="121">
        <v>14464</v>
      </c>
      <c r="G1213" s="135">
        <v>373873</v>
      </c>
      <c r="H1213" s="119"/>
      <c r="I1213" s="120"/>
      <c r="J1213" s="119" t="s">
        <v>3248</v>
      </c>
      <c r="K1213" s="119" t="s">
        <v>5655</v>
      </c>
      <c r="L1213" s="119" t="s">
        <v>5636</v>
      </c>
      <c r="M1213" s="131" t="s">
        <v>3587</v>
      </c>
      <c r="N1213" s="119"/>
      <c r="O1213" s="120"/>
      <c r="P1213" s="124" t="s">
        <v>6</v>
      </c>
      <c r="Q1213" s="125"/>
      <c r="R1213" s="125"/>
      <c r="S1213" s="173"/>
    </row>
    <row r="1214" spans="1:19" ht="29.25" customHeight="1">
      <c r="A1214" s="118">
        <v>1213</v>
      </c>
      <c r="B1214" s="119" t="s">
        <v>5656</v>
      </c>
      <c r="C1214" s="119"/>
      <c r="D1214" s="119"/>
      <c r="E1214" s="120">
        <f>2012-1939</f>
        <v>73</v>
      </c>
      <c r="F1214" s="121">
        <v>14480</v>
      </c>
      <c r="G1214" s="135">
        <v>396637</v>
      </c>
      <c r="H1214" s="119"/>
      <c r="I1214" s="120" t="s">
        <v>5657</v>
      </c>
      <c r="J1214" s="119" t="s">
        <v>5658</v>
      </c>
      <c r="K1214" s="119" t="s">
        <v>5659</v>
      </c>
      <c r="L1214" s="119" t="s">
        <v>5636</v>
      </c>
      <c r="M1214" s="131" t="s">
        <v>3587</v>
      </c>
      <c r="N1214" s="119" t="s">
        <v>5660</v>
      </c>
      <c r="O1214" s="120" t="s">
        <v>5661</v>
      </c>
      <c r="P1214" s="124" t="s">
        <v>6</v>
      </c>
      <c r="Q1214" s="125"/>
      <c r="R1214" s="125"/>
      <c r="S1214" s="173"/>
    </row>
    <row r="1215" spans="1:19" ht="29.25" customHeight="1">
      <c r="A1215" s="118">
        <v>1214</v>
      </c>
      <c r="B1215" s="119" t="s">
        <v>5662</v>
      </c>
      <c r="C1215" s="119"/>
      <c r="D1215" s="119" t="s">
        <v>5663</v>
      </c>
      <c r="E1215" s="139">
        <f>2012-1927</f>
        <v>85</v>
      </c>
      <c r="F1215" s="121">
        <v>10196</v>
      </c>
      <c r="G1215" s="135">
        <v>477222</v>
      </c>
      <c r="H1215" s="119"/>
      <c r="I1215" s="120">
        <v>984878886</v>
      </c>
      <c r="J1215" s="119" t="s">
        <v>5664</v>
      </c>
      <c r="K1215" s="119" t="s">
        <v>5665</v>
      </c>
      <c r="L1215" s="119" t="s">
        <v>5636</v>
      </c>
      <c r="M1215" s="131" t="s">
        <v>3587</v>
      </c>
      <c r="N1215" s="119" t="s">
        <v>3499</v>
      </c>
      <c r="O1215" s="120">
        <v>984878886</v>
      </c>
      <c r="P1215" s="124" t="s">
        <v>6</v>
      </c>
      <c r="Q1215" s="125"/>
      <c r="R1215" s="125"/>
      <c r="S1215" s="173"/>
    </row>
    <row r="1216" spans="1:19" ht="29.25" customHeight="1">
      <c r="A1216" s="118">
        <v>1215</v>
      </c>
      <c r="B1216" s="119" t="s">
        <v>5666</v>
      </c>
      <c r="C1216" s="119"/>
      <c r="D1216" s="119" t="s">
        <v>562</v>
      </c>
      <c r="E1216" s="120">
        <f>2012-1941</f>
        <v>71</v>
      </c>
      <c r="F1216" s="121">
        <v>15274</v>
      </c>
      <c r="G1216" s="122">
        <v>486795</v>
      </c>
      <c r="H1216" s="119"/>
      <c r="I1216" s="120" t="s">
        <v>5667</v>
      </c>
      <c r="J1216" s="119" t="s">
        <v>5668</v>
      </c>
      <c r="K1216" s="119" t="s">
        <v>5669</v>
      </c>
      <c r="L1216" s="119" t="s">
        <v>5636</v>
      </c>
      <c r="M1216" s="131" t="s">
        <v>3587</v>
      </c>
      <c r="N1216" s="119" t="s">
        <v>5670</v>
      </c>
      <c r="O1216" s="120" t="s">
        <v>5671</v>
      </c>
      <c r="P1216" s="124" t="s">
        <v>6</v>
      </c>
      <c r="Q1216" s="125"/>
      <c r="R1216" s="125"/>
      <c r="S1216" s="173"/>
    </row>
    <row r="1217" spans="1:19" ht="29.25" customHeight="1">
      <c r="A1217" s="118">
        <v>1216</v>
      </c>
      <c r="B1217" s="119" t="s">
        <v>5672</v>
      </c>
      <c r="C1217" s="119"/>
      <c r="D1217" s="119"/>
      <c r="E1217" s="120">
        <f>2012-1935</f>
        <v>77</v>
      </c>
      <c r="F1217" s="121">
        <v>12912</v>
      </c>
      <c r="G1217" s="122">
        <v>872635</v>
      </c>
      <c r="H1217" s="119"/>
      <c r="I1217" s="120"/>
      <c r="J1217" s="119" t="s">
        <v>5673</v>
      </c>
      <c r="K1217" s="119" t="s">
        <v>5674</v>
      </c>
      <c r="L1217" s="119" t="s">
        <v>5636</v>
      </c>
      <c r="M1217" s="131" t="s">
        <v>3587</v>
      </c>
      <c r="N1217" s="119" t="s">
        <v>5675</v>
      </c>
      <c r="O1217" s="120" t="s">
        <v>5676</v>
      </c>
      <c r="P1217" s="124" t="s">
        <v>6</v>
      </c>
      <c r="Q1217" s="125"/>
      <c r="R1217" s="125"/>
      <c r="S1217" s="173"/>
    </row>
    <row r="1218" spans="1:19" ht="29.25" customHeight="1">
      <c r="A1218" s="118">
        <v>1217</v>
      </c>
      <c r="B1218" s="119" t="s">
        <v>5677</v>
      </c>
      <c r="C1218" s="119"/>
      <c r="D1218" s="119"/>
      <c r="E1218" s="120">
        <f>2012-1942</f>
        <v>70</v>
      </c>
      <c r="F1218" s="121">
        <v>15452</v>
      </c>
      <c r="G1218" s="122">
        <v>1110568</v>
      </c>
      <c r="H1218" s="119"/>
      <c r="I1218" s="120"/>
      <c r="J1218" s="119" t="s">
        <v>5673</v>
      </c>
      <c r="K1218" s="119"/>
      <c r="L1218" s="119" t="s">
        <v>5636</v>
      </c>
      <c r="M1218" s="131" t="s">
        <v>3587</v>
      </c>
      <c r="N1218" s="119" t="s">
        <v>5675</v>
      </c>
      <c r="O1218" s="120" t="s">
        <v>5676</v>
      </c>
      <c r="P1218" s="124" t="s">
        <v>6</v>
      </c>
      <c r="Q1218" s="125"/>
      <c r="R1218" s="125"/>
      <c r="S1218" s="173"/>
    </row>
    <row r="1219" spans="1:19" ht="29.25" customHeight="1">
      <c r="A1219" s="195">
        <v>1218</v>
      </c>
      <c r="B1219" s="127" t="s">
        <v>5678</v>
      </c>
      <c r="C1219" s="127"/>
      <c r="D1219" s="127"/>
      <c r="E1219" s="128">
        <v>83</v>
      </c>
      <c r="F1219" s="129">
        <v>10818</v>
      </c>
      <c r="G1219" s="130">
        <v>1138893</v>
      </c>
      <c r="H1219" s="127"/>
      <c r="I1219" s="128"/>
      <c r="J1219" s="127"/>
      <c r="K1219" s="127" t="s">
        <v>5679</v>
      </c>
      <c r="L1219" s="127" t="s">
        <v>5636</v>
      </c>
      <c r="M1219" s="131" t="s">
        <v>3587</v>
      </c>
      <c r="N1219" s="127"/>
      <c r="O1219" s="128"/>
      <c r="P1219" s="132" t="s">
        <v>5</v>
      </c>
      <c r="Q1219" s="133" t="s">
        <v>82</v>
      </c>
      <c r="R1219" s="133" t="s">
        <v>82</v>
      </c>
      <c r="S1219" s="126">
        <v>1</v>
      </c>
    </row>
    <row r="1220" spans="1:19" ht="29.25" customHeight="1">
      <c r="A1220" s="118">
        <v>1219</v>
      </c>
      <c r="B1220" s="119" t="s">
        <v>5680</v>
      </c>
      <c r="C1220" s="119"/>
      <c r="D1220" s="119"/>
      <c r="E1220" s="120">
        <v>88</v>
      </c>
      <c r="F1220" s="121">
        <v>9017</v>
      </c>
      <c r="G1220" s="135">
        <v>1230071</v>
      </c>
      <c r="H1220" s="119"/>
      <c r="I1220" s="120"/>
      <c r="J1220" s="119" t="s">
        <v>3365</v>
      </c>
      <c r="K1220" s="119" t="s">
        <v>5681</v>
      </c>
      <c r="L1220" s="119" t="s">
        <v>5636</v>
      </c>
      <c r="M1220" s="131" t="s">
        <v>3587</v>
      </c>
      <c r="N1220" s="119" t="s">
        <v>5682</v>
      </c>
      <c r="O1220" s="120" t="s">
        <v>5683</v>
      </c>
      <c r="P1220" s="124" t="s">
        <v>6</v>
      </c>
      <c r="Q1220" s="125"/>
      <c r="R1220" s="125"/>
      <c r="S1220" s="173"/>
    </row>
    <row r="1221" spans="1:19" ht="29.25" customHeight="1">
      <c r="A1221" s="118">
        <v>1220</v>
      </c>
      <c r="B1221" s="119" t="s">
        <v>5684</v>
      </c>
      <c r="C1221" s="119"/>
      <c r="D1221" s="119"/>
      <c r="E1221" s="139">
        <f>2012-1938</f>
        <v>74</v>
      </c>
      <c r="F1221" s="121">
        <v>13908</v>
      </c>
      <c r="G1221" s="135">
        <v>1230105</v>
      </c>
      <c r="H1221" s="119"/>
      <c r="I1221" s="120">
        <v>982414585</v>
      </c>
      <c r="J1221" s="119" t="s">
        <v>5685</v>
      </c>
      <c r="K1221" s="119" t="s">
        <v>5686</v>
      </c>
      <c r="L1221" s="119" t="s">
        <v>5636</v>
      </c>
      <c r="M1221" s="131" t="s">
        <v>3587</v>
      </c>
      <c r="N1221" s="119" t="s">
        <v>3222</v>
      </c>
      <c r="O1221" s="120">
        <v>981541870</v>
      </c>
      <c r="P1221" s="124" t="s">
        <v>6</v>
      </c>
      <c r="Q1221" s="125"/>
      <c r="R1221" s="125"/>
      <c r="S1221" s="173"/>
    </row>
    <row r="1222" spans="1:19" ht="29.25" customHeight="1">
      <c r="A1222" s="118">
        <v>1221</v>
      </c>
      <c r="B1222" s="119" t="s">
        <v>5687</v>
      </c>
      <c r="C1222" s="119"/>
      <c r="D1222" s="119"/>
      <c r="E1222" s="139">
        <f>2012-1940</f>
        <v>72</v>
      </c>
      <c r="F1222" s="121">
        <v>14840</v>
      </c>
      <c r="G1222" s="135">
        <v>1230112</v>
      </c>
      <c r="H1222" s="119"/>
      <c r="I1222" s="120">
        <v>971329847</v>
      </c>
      <c r="J1222" s="119" t="s">
        <v>5685</v>
      </c>
      <c r="K1222" s="119" t="s">
        <v>5688</v>
      </c>
      <c r="L1222" s="119" t="s">
        <v>5636</v>
      </c>
      <c r="M1222" s="131" t="s">
        <v>3587</v>
      </c>
      <c r="N1222" s="119" t="s">
        <v>3222</v>
      </c>
      <c r="O1222" s="120">
        <v>981541870</v>
      </c>
      <c r="P1222" s="124" t="s">
        <v>6</v>
      </c>
      <c r="Q1222" s="125"/>
      <c r="R1222" s="125"/>
      <c r="S1222" s="173"/>
    </row>
    <row r="1223" spans="1:19" ht="29.25" customHeight="1">
      <c r="A1223" s="118">
        <v>1222</v>
      </c>
      <c r="B1223" s="119" t="s">
        <v>5689</v>
      </c>
      <c r="C1223" s="119"/>
      <c r="D1223" s="119"/>
      <c r="E1223" s="120">
        <f>2012-1946</f>
        <v>66</v>
      </c>
      <c r="F1223" s="121">
        <v>16807</v>
      </c>
      <c r="G1223" s="122">
        <v>1237306</v>
      </c>
      <c r="H1223" s="119"/>
      <c r="I1223" s="120">
        <v>981481609</v>
      </c>
      <c r="J1223" s="119" t="s">
        <v>5636</v>
      </c>
      <c r="K1223" s="119" t="s">
        <v>5690</v>
      </c>
      <c r="L1223" s="119" t="s">
        <v>5636</v>
      </c>
      <c r="M1223" s="131" t="s">
        <v>3587</v>
      </c>
      <c r="N1223" s="119" t="s">
        <v>5691</v>
      </c>
      <c r="O1223" s="120">
        <v>971509755</v>
      </c>
      <c r="P1223" s="124" t="s">
        <v>6</v>
      </c>
      <c r="Q1223" s="125"/>
      <c r="R1223" s="125"/>
      <c r="S1223" s="173"/>
    </row>
    <row r="1224" spans="1:19" ht="29.25" customHeight="1">
      <c r="A1224" s="118">
        <v>1223</v>
      </c>
      <c r="B1224" s="119" t="s">
        <v>5692</v>
      </c>
      <c r="C1224" s="119"/>
      <c r="D1224" s="119"/>
      <c r="E1224" s="120">
        <f>2012-1938</f>
        <v>74</v>
      </c>
      <c r="F1224" s="121">
        <v>14077</v>
      </c>
      <c r="G1224" s="122">
        <v>1384915</v>
      </c>
      <c r="H1224" s="119"/>
      <c r="I1224" s="120" t="s">
        <v>5693</v>
      </c>
      <c r="J1224" s="119" t="s">
        <v>5694</v>
      </c>
      <c r="K1224" s="119" t="s">
        <v>5695</v>
      </c>
      <c r="L1224" s="119" t="s">
        <v>5636</v>
      </c>
      <c r="M1224" s="131" t="s">
        <v>3587</v>
      </c>
      <c r="N1224" s="119" t="s">
        <v>5696</v>
      </c>
      <c r="O1224" s="120" t="s">
        <v>5697</v>
      </c>
      <c r="P1224" s="124" t="s">
        <v>6</v>
      </c>
      <c r="Q1224" s="125"/>
      <c r="R1224" s="125"/>
      <c r="S1224" s="173"/>
    </row>
    <row r="1225" spans="1:19" ht="29.25" customHeight="1">
      <c r="A1225" s="118">
        <v>1224</v>
      </c>
      <c r="B1225" s="119" t="s">
        <v>5698</v>
      </c>
      <c r="C1225" s="119"/>
      <c r="D1225" s="119" t="s">
        <v>70</v>
      </c>
      <c r="E1225" s="120">
        <v>71</v>
      </c>
      <c r="F1225" s="121">
        <v>15247</v>
      </c>
      <c r="G1225" s="135">
        <v>1397365</v>
      </c>
      <c r="H1225" s="119"/>
      <c r="I1225" s="120"/>
      <c r="J1225" s="119"/>
      <c r="K1225" s="119" t="s">
        <v>5699</v>
      </c>
      <c r="L1225" s="119" t="s">
        <v>5636</v>
      </c>
      <c r="M1225" s="131" t="s">
        <v>3587</v>
      </c>
      <c r="N1225" s="119" t="s">
        <v>4873</v>
      </c>
      <c r="O1225" s="120">
        <v>983449233</v>
      </c>
      <c r="P1225" s="124" t="s">
        <v>6</v>
      </c>
      <c r="Q1225" s="125"/>
      <c r="R1225" s="125"/>
      <c r="S1225" s="173"/>
    </row>
    <row r="1226" spans="1:19" ht="29.25" customHeight="1">
      <c r="A1226" s="118">
        <v>1225</v>
      </c>
      <c r="B1226" s="119" t="s">
        <v>5700</v>
      </c>
      <c r="C1226" s="119"/>
      <c r="D1226" s="119"/>
      <c r="E1226" s="120">
        <f>2012-1930</f>
        <v>82</v>
      </c>
      <c r="F1226" s="121">
        <v>11204</v>
      </c>
      <c r="G1226" s="122">
        <v>1397376</v>
      </c>
      <c r="H1226" s="119"/>
      <c r="I1226" s="120" t="s">
        <v>5701</v>
      </c>
      <c r="J1226" s="119" t="s">
        <v>5702</v>
      </c>
      <c r="K1226" s="119" t="s">
        <v>5703</v>
      </c>
      <c r="L1226" s="119" t="s">
        <v>5636</v>
      </c>
      <c r="M1226" s="131" t="s">
        <v>3587</v>
      </c>
      <c r="N1226" s="119" t="s">
        <v>5704</v>
      </c>
      <c r="O1226" s="120" t="s">
        <v>5701</v>
      </c>
      <c r="P1226" s="124" t="s">
        <v>6</v>
      </c>
      <c r="Q1226" s="125"/>
      <c r="R1226" s="125"/>
      <c r="S1226" s="173"/>
    </row>
    <row r="1227" spans="1:19" ht="29.25" customHeight="1">
      <c r="A1227" s="118">
        <v>1226</v>
      </c>
      <c r="B1227" s="119" t="s">
        <v>5705</v>
      </c>
      <c r="C1227" s="119"/>
      <c r="D1227" s="119"/>
      <c r="E1227" s="120">
        <f>2012-1935</f>
        <v>77</v>
      </c>
      <c r="F1227" s="121">
        <v>12850</v>
      </c>
      <c r="G1227" s="122">
        <v>1397414</v>
      </c>
      <c r="H1227" s="119"/>
      <c r="I1227" s="120" t="s">
        <v>5635</v>
      </c>
      <c r="J1227" s="119" t="s">
        <v>5706</v>
      </c>
      <c r="K1227" s="119" t="s">
        <v>5637</v>
      </c>
      <c r="L1227" s="119" t="s">
        <v>5636</v>
      </c>
      <c r="M1227" s="131" t="s">
        <v>3587</v>
      </c>
      <c r="N1227" s="119" t="s">
        <v>5638</v>
      </c>
      <c r="O1227" s="120" t="s">
        <v>5635</v>
      </c>
      <c r="P1227" s="124" t="s">
        <v>6</v>
      </c>
      <c r="Q1227" s="125"/>
      <c r="R1227" s="125"/>
      <c r="S1227" s="173"/>
    </row>
    <row r="1228" spans="1:19" ht="29.25" customHeight="1">
      <c r="A1228" s="195">
        <v>1227</v>
      </c>
      <c r="B1228" s="127" t="s">
        <v>5707</v>
      </c>
      <c r="C1228" s="127"/>
      <c r="D1228" s="127"/>
      <c r="E1228" s="128">
        <f>2012-1934</f>
        <v>78</v>
      </c>
      <c r="F1228" s="129">
        <v>12452</v>
      </c>
      <c r="G1228" s="136">
        <v>1546749</v>
      </c>
      <c r="H1228" s="127"/>
      <c r="I1228" s="128"/>
      <c r="J1228" s="127" t="s">
        <v>5708</v>
      </c>
      <c r="K1228" s="127" t="s">
        <v>5709</v>
      </c>
      <c r="L1228" s="127" t="s">
        <v>5636</v>
      </c>
      <c r="M1228" s="131" t="s">
        <v>3587</v>
      </c>
      <c r="N1228" s="127" t="s">
        <v>5710</v>
      </c>
      <c r="O1228" s="128" t="s">
        <v>5711</v>
      </c>
      <c r="P1228" s="132" t="s">
        <v>5</v>
      </c>
      <c r="Q1228" s="133" t="s">
        <v>600</v>
      </c>
      <c r="R1228" s="133" t="s">
        <v>390</v>
      </c>
      <c r="S1228" s="126">
        <v>1</v>
      </c>
    </row>
    <row r="1229" spans="1:19" ht="29.25" customHeight="1">
      <c r="A1229" s="176">
        <v>1228</v>
      </c>
      <c r="B1229" s="177" t="s">
        <v>5712</v>
      </c>
      <c r="C1229" s="177"/>
      <c r="D1229" s="177" t="s">
        <v>5713</v>
      </c>
      <c r="E1229" s="178">
        <f>2012-1935</f>
        <v>77</v>
      </c>
      <c r="F1229" s="179">
        <v>12924</v>
      </c>
      <c r="G1229" s="180">
        <v>1729842</v>
      </c>
      <c r="H1229" s="177"/>
      <c r="I1229" s="178">
        <v>982536115</v>
      </c>
      <c r="J1229" s="177" t="s">
        <v>5714</v>
      </c>
      <c r="K1229" s="177" t="s">
        <v>5715</v>
      </c>
      <c r="L1229" s="177" t="s">
        <v>5636</v>
      </c>
      <c r="M1229" s="131" t="s">
        <v>3587</v>
      </c>
      <c r="N1229" s="177" t="s">
        <v>5716</v>
      </c>
      <c r="O1229" s="178">
        <v>982536115</v>
      </c>
      <c r="P1229" s="181" t="s">
        <v>17662</v>
      </c>
      <c r="Q1229" s="182"/>
      <c r="R1229" s="182"/>
      <c r="S1229" s="126"/>
    </row>
    <row r="1230" spans="1:19" ht="29.25" customHeight="1">
      <c r="A1230" s="118">
        <v>1229</v>
      </c>
      <c r="B1230" s="119" t="s">
        <v>5717</v>
      </c>
      <c r="C1230" s="119"/>
      <c r="D1230" s="119" t="s">
        <v>510</v>
      </c>
      <c r="E1230" s="120">
        <f>2012-1942</f>
        <v>70</v>
      </c>
      <c r="F1230" s="121">
        <v>15405</v>
      </c>
      <c r="G1230" s="120">
        <v>1774376</v>
      </c>
      <c r="H1230" s="119"/>
      <c r="I1230" s="120">
        <v>984117152</v>
      </c>
      <c r="J1230" s="119" t="s">
        <v>5685</v>
      </c>
      <c r="K1230" s="119" t="s">
        <v>5718</v>
      </c>
      <c r="L1230" s="119" t="s">
        <v>5636</v>
      </c>
      <c r="M1230" s="131" t="s">
        <v>3587</v>
      </c>
      <c r="N1230" s="119" t="s">
        <v>5719</v>
      </c>
      <c r="O1230" s="120">
        <v>981610791</v>
      </c>
      <c r="P1230" s="124" t="s">
        <v>6</v>
      </c>
      <c r="Q1230" s="125"/>
      <c r="R1230" s="125"/>
      <c r="S1230" s="173"/>
    </row>
    <row r="1231" spans="1:19" ht="29.25" customHeight="1">
      <c r="A1231" s="118">
        <v>1230</v>
      </c>
      <c r="B1231" s="119" t="s">
        <v>5720</v>
      </c>
      <c r="C1231" s="119"/>
      <c r="D1231" s="119"/>
      <c r="E1231" s="120">
        <f>2012-1930</f>
        <v>82</v>
      </c>
      <c r="F1231" s="121">
        <v>11194</v>
      </c>
      <c r="G1231" s="122">
        <v>1823192</v>
      </c>
      <c r="H1231" s="119"/>
      <c r="I1231" s="120"/>
      <c r="J1231" s="119" t="s">
        <v>5721</v>
      </c>
      <c r="K1231" s="119" t="s">
        <v>5722</v>
      </c>
      <c r="L1231" s="119" t="s">
        <v>5636</v>
      </c>
      <c r="M1231" s="131" t="s">
        <v>3587</v>
      </c>
      <c r="N1231" s="119" t="s">
        <v>5723</v>
      </c>
      <c r="O1231" s="120" t="s">
        <v>5724</v>
      </c>
      <c r="P1231" s="124" t="s">
        <v>6</v>
      </c>
      <c r="Q1231" s="125"/>
      <c r="R1231" s="125"/>
      <c r="S1231" s="173"/>
    </row>
    <row r="1232" spans="1:19" ht="29.25" customHeight="1">
      <c r="A1232" s="118">
        <v>1231</v>
      </c>
      <c r="B1232" s="119" t="s">
        <v>5725</v>
      </c>
      <c r="C1232" s="119"/>
      <c r="D1232" s="119"/>
      <c r="E1232" s="120">
        <f>2012-1932</f>
        <v>80</v>
      </c>
      <c r="F1232" s="121">
        <v>11721</v>
      </c>
      <c r="G1232" s="122">
        <v>1902122</v>
      </c>
      <c r="H1232" s="119"/>
      <c r="I1232" s="120"/>
      <c r="J1232" s="119" t="s">
        <v>5726</v>
      </c>
      <c r="K1232" s="119" t="s">
        <v>5727</v>
      </c>
      <c r="L1232" s="119" t="s">
        <v>5636</v>
      </c>
      <c r="M1232" s="131" t="s">
        <v>3587</v>
      </c>
      <c r="N1232" s="119" t="s">
        <v>2241</v>
      </c>
      <c r="O1232" s="120" t="s">
        <v>5728</v>
      </c>
      <c r="P1232" s="124" t="s">
        <v>6</v>
      </c>
      <c r="Q1232" s="125"/>
      <c r="R1232" s="125"/>
      <c r="S1232" s="173"/>
    </row>
    <row r="1233" spans="1:19" ht="29.25" customHeight="1">
      <c r="A1233" s="118">
        <v>1232</v>
      </c>
      <c r="B1233" s="119" t="s">
        <v>5729</v>
      </c>
      <c r="C1233" s="119"/>
      <c r="D1233" s="119"/>
      <c r="E1233" s="139">
        <f>2012-1933</f>
        <v>79</v>
      </c>
      <c r="F1233" s="121">
        <v>12146</v>
      </c>
      <c r="G1233" s="140">
        <v>1996011</v>
      </c>
      <c r="H1233" s="119"/>
      <c r="I1233" s="120">
        <v>981297636</v>
      </c>
      <c r="J1233" s="119" t="s">
        <v>5730</v>
      </c>
      <c r="K1233" s="119" t="s">
        <v>5731</v>
      </c>
      <c r="L1233" s="119" t="s">
        <v>5636</v>
      </c>
      <c r="M1233" s="131" t="s">
        <v>3587</v>
      </c>
      <c r="N1233" s="119"/>
      <c r="O1233" s="120"/>
      <c r="P1233" s="124" t="s">
        <v>6</v>
      </c>
      <c r="Q1233" s="125"/>
      <c r="R1233" s="125"/>
      <c r="S1233" s="173"/>
    </row>
    <row r="1234" spans="1:19" ht="29.25" customHeight="1">
      <c r="A1234" s="118">
        <v>1233</v>
      </c>
      <c r="B1234" s="119" t="s">
        <v>5732</v>
      </c>
      <c r="C1234" s="119"/>
      <c r="D1234" s="119"/>
      <c r="E1234" s="139">
        <f>2012-1933</f>
        <v>79</v>
      </c>
      <c r="F1234" s="121">
        <v>12223</v>
      </c>
      <c r="G1234" s="140">
        <v>1996014</v>
      </c>
      <c r="H1234" s="119"/>
      <c r="I1234" s="120">
        <v>981297636</v>
      </c>
      <c r="J1234" s="119" t="s">
        <v>5733</v>
      </c>
      <c r="K1234" s="119" t="s">
        <v>5731</v>
      </c>
      <c r="L1234" s="119" t="s">
        <v>5636</v>
      </c>
      <c r="M1234" s="131" t="s">
        <v>3587</v>
      </c>
      <c r="N1234" s="119" t="s">
        <v>5734</v>
      </c>
      <c r="O1234" s="120">
        <v>981297636</v>
      </c>
      <c r="P1234" s="124" t="s">
        <v>6</v>
      </c>
      <c r="Q1234" s="125"/>
      <c r="R1234" s="125"/>
      <c r="S1234" s="173"/>
    </row>
    <row r="1235" spans="1:19" ht="29.25" customHeight="1">
      <c r="A1235" s="118">
        <v>1234</v>
      </c>
      <c r="B1235" s="119" t="s">
        <v>5735</v>
      </c>
      <c r="C1235" s="119"/>
      <c r="D1235" s="119"/>
      <c r="E1235" s="120">
        <f>2012-1933</f>
        <v>79</v>
      </c>
      <c r="F1235" s="121">
        <v>12173</v>
      </c>
      <c r="G1235" s="122">
        <v>2030450</v>
      </c>
      <c r="H1235" s="119"/>
      <c r="I1235" s="120"/>
      <c r="J1235" s="119" t="s">
        <v>5736</v>
      </c>
      <c r="K1235" s="119" t="s">
        <v>5737</v>
      </c>
      <c r="L1235" s="119" t="s">
        <v>5636</v>
      </c>
      <c r="M1235" s="131" t="s">
        <v>3587</v>
      </c>
      <c r="N1235" s="119"/>
      <c r="O1235" s="120"/>
      <c r="P1235" s="124" t="s">
        <v>6</v>
      </c>
      <c r="Q1235" s="125"/>
      <c r="R1235" s="125"/>
      <c r="S1235" s="173"/>
    </row>
    <row r="1236" spans="1:19" ht="29.25" customHeight="1">
      <c r="A1236" s="118">
        <v>1235</v>
      </c>
      <c r="B1236" s="119" t="s">
        <v>5738</v>
      </c>
      <c r="C1236" s="119"/>
      <c r="D1236" s="119"/>
      <c r="E1236" s="120">
        <f>2012-1941</f>
        <v>71</v>
      </c>
      <c r="F1236" s="121">
        <v>15135</v>
      </c>
      <c r="G1236" s="122">
        <v>2131775</v>
      </c>
      <c r="H1236" s="119"/>
      <c r="I1236" s="120">
        <v>984704224</v>
      </c>
      <c r="J1236" s="119" t="s">
        <v>5739</v>
      </c>
      <c r="K1236" s="119" t="s">
        <v>5740</v>
      </c>
      <c r="L1236" s="119" t="s">
        <v>5636</v>
      </c>
      <c r="M1236" s="131" t="s">
        <v>3587</v>
      </c>
      <c r="N1236" s="119" t="s">
        <v>5741</v>
      </c>
      <c r="O1236" s="120">
        <v>982843536</v>
      </c>
      <c r="P1236" s="124" t="s">
        <v>6</v>
      </c>
      <c r="Q1236" s="125"/>
      <c r="R1236" s="125"/>
      <c r="S1236" s="173"/>
    </row>
    <row r="1237" spans="1:19" ht="29.25" customHeight="1">
      <c r="A1237" s="118">
        <v>1236</v>
      </c>
      <c r="B1237" s="119" t="s">
        <v>5742</v>
      </c>
      <c r="C1237" s="119"/>
      <c r="D1237" s="119"/>
      <c r="E1237" s="120">
        <f>2012-1930</f>
        <v>82</v>
      </c>
      <c r="F1237" s="121">
        <v>10975</v>
      </c>
      <c r="G1237" s="122">
        <v>2148288</v>
      </c>
      <c r="H1237" s="119"/>
      <c r="I1237" s="120">
        <v>984539872</v>
      </c>
      <c r="J1237" s="119" t="s">
        <v>5636</v>
      </c>
      <c r="K1237" s="119" t="s">
        <v>5644</v>
      </c>
      <c r="L1237" s="119" t="s">
        <v>5636</v>
      </c>
      <c r="M1237" s="131" t="s">
        <v>3587</v>
      </c>
      <c r="N1237" s="119"/>
      <c r="O1237" s="120"/>
      <c r="P1237" s="124" t="s">
        <v>6</v>
      </c>
      <c r="Q1237" s="125"/>
      <c r="R1237" s="125"/>
      <c r="S1237" s="173"/>
    </row>
    <row r="1238" spans="1:19" ht="29.25" customHeight="1">
      <c r="A1238" s="195">
        <v>1237</v>
      </c>
      <c r="B1238" s="127" t="s">
        <v>5743</v>
      </c>
      <c r="C1238" s="127"/>
      <c r="D1238" s="127"/>
      <c r="E1238" s="141">
        <f>2012-1930</f>
        <v>82</v>
      </c>
      <c r="F1238" s="129">
        <v>11233</v>
      </c>
      <c r="G1238" s="130">
        <v>2149353</v>
      </c>
      <c r="H1238" s="127"/>
      <c r="I1238" s="128">
        <v>982312785</v>
      </c>
      <c r="J1238" s="127" t="s">
        <v>5685</v>
      </c>
      <c r="K1238" s="127" t="s">
        <v>5744</v>
      </c>
      <c r="L1238" s="127" t="s">
        <v>5636</v>
      </c>
      <c r="M1238" s="131" t="s">
        <v>3587</v>
      </c>
      <c r="N1238" s="127" t="s">
        <v>3222</v>
      </c>
      <c r="O1238" s="128">
        <v>981541870</v>
      </c>
      <c r="P1238" s="132" t="s">
        <v>5</v>
      </c>
      <c r="Q1238" s="133" t="s">
        <v>601</v>
      </c>
      <c r="R1238" s="133" t="s">
        <v>11278</v>
      </c>
      <c r="S1238" s="126">
        <v>1</v>
      </c>
    </row>
    <row r="1239" spans="1:19" ht="29.25" customHeight="1">
      <c r="A1239" s="176">
        <v>1238</v>
      </c>
      <c r="B1239" s="177" t="s">
        <v>5745</v>
      </c>
      <c r="C1239" s="177"/>
      <c r="D1239" s="177"/>
      <c r="E1239" s="183">
        <f>2012-1944</f>
        <v>68</v>
      </c>
      <c r="F1239" s="179">
        <v>16271</v>
      </c>
      <c r="G1239" s="184">
        <v>2156137</v>
      </c>
      <c r="H1239" s="177"/>
      <c r="I1239" s="178">
        <v>982201721</v>
      </c>
      <c r="J1239" s="177" t="s">
        <v>5685</v>
      </c>
      <c r="K1239" s="177" t="s">
        <v>5746</v>
      </c>
      <c r="L1239" s="177" t="s">
        <v>5636</v>
      </c>
      <c r="M1239" s="131" t="s">
        <v>3587</v>
      </c>
      <c r="N1239" s="177" t="s">
        <v>3222</v>
      </c>
      <c r="O1239" s="178">
        <v>981541870</v>
      </c>
      <c r="P1239" s="181" t="s">
        <v>17662</v>
      </c>
      <c r="Q1239" s="182"/>
      <c r="R1239" s="182"/>
      <c r="S1239" s="126"/>
    </row>
    <row r="1240" spans="1:19" ht="29.25" customHeight="1">
      <c r="A1240" s="118">
        <v>1239</v>
      </c>
      <c r="B1240" s="119" t="s">
        <v>5747</v>
      </c>
      <c r="C1240" s="119"/>
      <c r="D1240" s="119"/>
      <c r="E1240" s="120">
        <f>2012-1945</f>
        <v>67</v>
      </c>
      <c r="F1240" s="121">
        <v>16757</v>
      </c>
      <c r="G1240" s="122">
        <v>2165333</v>
      </c>
      <c r="H1240" s="119"/>
      <c r="I1240" s="120"/>
      <c r="J1240" s="119" t="s">
        <v>5748</v>
      </c>
      <c r="K1240" s="119" t="s">
        <v>5749</v>
      </c>
      <c r="L1240" s="119" t="s">
        <v>5636</v>
      </c>
      <c r="M1240" s="131" t="s">
        <v>3587</v>
      </c>
      <c r="N1240" s="119" t="s">
        <v>5750</v>
      </c>
      <c r="O1240" s="120" t="s">
        <v>5751</v>
      </c>
      <c r="P1240" s="124" t="s">
        <v>6</v>
      </c>
      <c r="Q1240" s="125"/>
      <c r="R1240" s="125"/>
      <c r="S1240" s="173"/>
    </row>
    <row r="1241" spans="1:19" ht="29.25" customHeight="1">
      <c r="A1241" s="118">
        <v>1240</v>
      </c>
      <c r="B1241" s="119" t="s">
        <v>5752</v>
      </c>
      <c r="C1241" s="119" t="s">
        <v>11279</v>
      </c>
      <c r="D1241" s="119"/>
      <c r="E1241" s="139">
        <f>2012-1940</f>
        <v>72</v>
      </c>
      <c r="F1241" s="121">
        <v>14764</v>
      </c>
      <c r="G1241" s="135">
        <v>2193238</v>
      </c>
      <c r="H1241" s="119"/>
      <c r="I1241" s="120">
        <v>971329847</v>
      </c>
      <c r="J1241" s="119" t="s">
        <v>5685</v>
      </c>
      <c r="K1241" s="119" t="s">
        <v>5688</v>
      </c>
      <c r="L1241" s="119" t="s">
        <v>5636</v>
      </c>
      <c r="M1241" s="131" t="s">
        <v>3587</v>
      </c>
      <c r="N1241" s="119" t="s">
        <v>3222</v>
      </c>
      <c r="O1241" s="120">
        <v>981541870</v>
      </c>
      <c r="P1241" s="124" t="s">
        <v>6</v>
      </c>
      <c r="Q1241" s="125"/>
      <c r="R1241" s="125"/>
      <c r="S1241" s="173"/>
    </row>
    <row r="1242" spans="1:19" ht="29.25" customHeight="1">
      <c r="A1242" s="118">
        <v>1241</v>
      </c>
      <c r="B1242" s="119" t="s">
        <v>5753</v>
      </c>
      <c r="C1242" s="119"/>
      <c r="D1242" s="119"/>
      <c r="E1242" s="120">
        <f>2012-1939</f>
        <v>73</v>
      </c>
      <c r="F1242" s="121">
        <v>14360</v>
      </c>
      <c r="G1242" s="122">
        <v>2300443</v>
      </c>
      <c r="H1242" s="119"/>
      <c r="I1242" s="120">
        <v>984398051</v>
      </c>
      <c r="J1242" s="119" t="s">
        <v>5754</v>
      </c>
      <c r="K1242" s="119" t="s">
        <v>5755</v>
      </c>
      <c r="L1242" s="119" t="s">
        <v>5636</v>
      </c>
      <c r="M1242" s="131" t="s">
        <v>3587</v>
      </c>
      <c r="N1242" s="119" t="s">
        <v>5756</v>
      </c>
      <c r="O1242" s="120">
        <v>984398051</v>
      </c>
      <c r="P1242" s="124" t="s">
        <v>6</v>
      </c>
      <c r="Q1242" s="125"/>
      <c r="R1242" s="125"/>
      <c r="S1242" s="173"/>
    </row>
    <row r="1243" spans="1:19" ht="29.25" customHeight="1">
      <c r="A1243" s="118">
        <v>1242</v>
      </c>
      <c r="B1243" s="119" t="s">
        <v>5757</v>
      </c>
      <c r="C1243" s="119"/>
      <c r="D1243" s="119"/>
      <c r="E1243" s="120">
        <f>2012-1935</f>
        <v>77</v>
      </c>
      <c r="F1243" s="121">
        <v>12791</v>
      </c>
      <c r="G1243" s="122">
        <v>2330585</v>
      </c>
      <c r="H1243" s="119"/>
      <c r="I1243" s="120" t="s">
        <v>5758</v>
      </c>
      <c r="J1243" s="119" t="s">
        <v>5759</v>
      </c>
      <c r="K1243" s="119" t="s">
        <v>5749</v>
      </c>
      <c r="L1243" s="119" t="s">
        <v>5636</v>
      </c>
      <c r="M1243" s="131" t="s">
        <v>3587</v>
      </c>
      <c r="N1243" s="119"/>
      <c r="O1243" s="120"/>
      <c r="P1243" s="124" t="s">
        <v>6</v>
      </c>
      <c r="Q1243" s="125"/>
      <c r="R1243" s="125"/>
      <c r="S1243" s="173"/>
    </row>
    <row r="1244" spans="1:19" ht="29.25" customHeight="1">
      <c r="A1244" s="118">
        <v>1243</v>
      </c>
      <c r="B1244" s="119" t="s">
        <v>5760</v>
      </c>
      <c r="C1244" s="119"/>
      <c r="D1244" s="119" t="s">
        <v>5761</v>
      </c>
      <c r="E1244" s="120">
        <f>2012-1943</f>
        <v>69</v>
      </c>
      <c r="F1244" s="121">
        <v>15719</v>
      </c>
      <c r="G1244" s="122">
        <v>2344786</v>
      </c>
      <c r="H1244" s="119"/>
      <c r="I1244" s="120" t="s">
        <v>5762</v>
      </c>
      <c r="J1244" s="119" t="s">
        <v>5763</v>
      </c>
      <c r="K1244" s="119" t="s">
        <v>5764</v>
      </c>
      <c r="L1244" s="119" t="s">
        <v>5636</v>
      </c>
      <c r="M1244" s="131" t="s">
        <v>3587</v>
      </c>
      <c r="N1244" s="119" t="s">
        <v>5765</v>
      </c>
      <c r="O1244" s="120" t="s">
        <v>5766</v>
      </c>
      <c r="P1244" s="124" t="s">
        <v>6</v>
      </c>
      <c r="Q1244" s="125"/>
      <c r="R1244" s="125"/>
      <c r="S1244" s="173"/>
    </row>
    <row r="1245" spans="1:19" ht="29.25" customHeight="1">
      <c r="A1245" s="118">
        <v>1244</v>
      </c>
      <c r="B1245" s="119" t="s">
        <v>5767</v>
      </c>
      <c r="C1245" s="119"/>
      <c r="D1245" s="119"/>
      <c r="E1245" s="120">
        <f>2012-1944</f>
        <v>68</v>
      </c>
      <c r="F1245" s="121">
        <v>16374</v>
      </c>
      <c r="G1245" s="122">
        <v>2364963</v>
      </c>
      <c r="H1245" s="119"/>
      <c r="I1245" s="120">
        <v>983418293</v>
      </c>
      <c r="J1245" s="119" t="s">
        <v>5768</v>
      </c>
      <c r="K1245" s="119" t="s">
        <v>5769</v>
      </c>
      <c r="L1245" s="119" t="s">
        <v>5636</v>
      </c>
      <c r="M1245" s="131" t="s">
        <v>3587</v>
      </c>
      <c r="N1245" s="119" t="s">
        <v>5770</v>
      </c>
      <c r="O1245" s="120">
        <v>981541870</v>
      </c>
      <c r="P1245" s="124" t="s">
        <v>6</v>
      </c>
      <c r="Q1245" s="125"/>
      <c r="R1245" s="125"/>
      <c r="S1245" s="173"/>
    </row>
    <row r="1246" spans="1:19" ht="29.25" customHeight="1">
      <c r="A1246" s="118">
        <v>1245</v>
      </c>
      <c r="B1246" s="119" t="s">
        <v>5771</v>
      </c>
      <c r="C1246" s="119" t="s">
        <v>11280</v>
      </c>
      <c r="D1246" s="119"/>
      <c r="E1246" s="120">
        <f>2012-1938</f>
        <v>74</v>
      </c>
      <c r="F1246" s="121">
        <v>14184</v>
      </c>
      <c r="G1246" s="122">
        <v>2381361</v>
      </c>
      <c r="H1246" s="119"/>
      <c r="I1246" s="120"/>
      <c r="J1246" s="119" t="s">
        <v>5772</v>
      </c>
      <c r="K1246" s="119" t="s">
        <v>5773</v>
      </c>
      <c r="L1246" s="119" t="s">
        <v>5636</v>
      </c>
      <c r="M1246" s="131" t="s">
        <v>3587</v>
      </c>
      <c r="N1246" s="119"/>
      <c r="O1246" s="120"/>
      <c r="P1246" s="124" t="s">
        <v>6</v>
      </c>
      <c r="Q1246" s="125"/>
      <c r="R1246" s="125"/>
      <c r="S1246" s="173"/>
    </row>
    <row r="1247" spans="1:19" ht="29.25" customHeight="1">
      <c r="A1247" s="118">
        <v>1246</v>
      </c>
      <c r="B1247" s="119" t="s">
        <v>5774</v>
      </c>
      <c r="C1247" s="119"/>
      <c r="D1247" s="119" t="s">
        <v>5775</v>
      </c>
      <c r="E1247" s="120">
        <f>2012-1944</f>
        <v>68</v>
      </c>
      <c r="F1247" s="121">
        <v>16165</v>
      </c>
      <c r="G1247" s="122">
        <v>2398050</v>
      </c>
      <c r="H1247" s="119"/>
      <c r="I1247" s="120" t="s">
        <v>5776</v>
      </c>
      <c r="J1247" s="119" t="s">
        <v>5641</v>
      </c>
      <c r="K1247" s="119" t="s">
        <v>5777</v>
      </c>
      <c r="L1247" s="119" t="s">
        <v>5636</v>
      </c>
      <c r="M1247" s="131" t="s">
        <v>3587</v>
      </c>
      <c r="N1247" s="119" t="s">
        <v>5778</v>
      </c>
      <c r="O1247" s="120" t="s">
        <v>5779</v>
      </c>
      <c r="P1247" s="124" t="s">
        <v>6</v>
      </c>
      <c r="Q1247" s="125"/>
      <c r="R1247" s="125"/>
      <c r="S1247" s="173"/>
    </row>
    <row r="1248" spans="1:19" ht="29.25" customHeight="1">
      <c r="A1248" s="118">
        <v>1247</v>
      </c>
      <c r="B1248" s="119" t="s">
        <v>5780</v>
      </c>
      <c r="C1248" s="119"/>
      <c r="D1248" s="119"/>
      <c r="E1248" s="120">
        <f>2012-1937</f>
        <v>75</v>
      </c>
      <c r="F1248" s="121">
        <v>13697</v>
      </c>
      <c r="G1248" s="122">
        <v>2457304</v>
      </c>
      <c r="H1248" s="119"/>
      <c r="I1248" s="120" t="s">
        <v>5781</v>
      </c>
      <c r="J1248" s="119" t="s">
        <v>5782</v>
      </c>
      <c r="K1248" s="119" t="s">
        <v>5783</v>
      </c>
      <c r="L1248" s="119" t="s">
        <v>5636</v>
      </c>
      <c r="M1248" s="131" t="s">
        <v>3587</v>
      </c>
      <c r="N1248" s="119"/>
      <c r="O1248" s="120"/>
      <c r="P1248" s="124" t="s">
        <v>6</v>
      </c>
      <c r="Q1248" s="125"/>
      <c r="R1248" s="125"/>
      <c r="S1248" s="173"/>
    </row>
    <row r="1249" spans="1:19" ht="29.25" customHeight="1">
      <c r="A1249" s="118">
        <v>1248</v>
      </c>
      <c r="B1249" s="119" t="s">
        <v>5784</v>
      </c>
      <c r="C1249" s="119"/>
      <c r="D1249" s="119" t="s">
        <v>5785</v>
      </c>
      <c r="E1249" s="139">
        <f>2012-1929</f>
        <v>83</v>
      </c>
      <c r="F1249" s="121">
        <v>10941</v>
      </c>
      <c r="G1249" s="135">
        <v>2508262</v>
      </c>
      <c r="H1249" s="174" t="s">
        <v>376</v>
      </c>
      <c r="I1249" s="120">
        <v>982414585</v>
      </c>
      <c r="J1249" s="119" t="s">
        <v>5685</v>
      </c>
      <c r="K1249" s="119" t="s">
        <v>5786</v>
      </c>
      <c r="L1249" s="119" t="s">
        <v>5636</v>
      </c>
      <c r="M1249" s="131" t="s">
        <v>3587</v>
      </c>
      <c r="N1249" s="119" t="s">
        <v>3222</v>
      </c>
      <c r="O1249" s="120">
        <v>981541870</v>
      </c>
      <c r="P1249" s="124" t="s">
        <v>6</v>
      </c>
      <c r="Q1249" s="125"/>
      <c r="R1249" s="125"/>
      <c r="S1249" s="173"/>
    </row>
    <row r="1250" spans="1:19" ht="29.25" customHeight="1">
      <c r="A1250" s="118">
        <v>1249</v>
      </c>
      <c r="B1250" s="119" t="s">
        <v>5787</v>
      </c>
      <c r="C1250" s="119"/>
      <c r="D1250" s="119"/>
      <c r="E1250" s="120">
        <f>2012-1941</f>
        <v>71</v>
      </c>
      <c r="F1250" s="121">
        <v>15333</v>
      </c>
      <c r="G1250" s="122">
        <v>2544982</v>
      </c>
      <c r="H1250" s="119"/>
      <c r="I1250" s="120"/>
      <c r="J1250" s="119" t="s">
        <v>5788</v>
      </c>
      <c r="K1250" s="119" t="s">
        <v>5789</v>
      </c>
      <c r="L1250" s="119" t="s">
        <v>5636</v>
      </c>
      <c r="M1250" s="131" t="s">
        <v>3587</v>
      </c>
      <c r="N1250" s="119" t="s">
        <v>5790</v>
      </c>
      <c r="O1250" s="120" t="s">
        <v>5791</v>
      </c>
      <c r="P1250" s="124" t="s">
        <v>6</v>
      </c>
      <c r="Q1250" s="125"/>
      <c r="R1250" s="125"/>
      <c r="S1250" s="173"/>
    </row>
    <row r="1251" spans="1:19" ht="29.25" customHeight="1">
      <c r="A1251" s="118">
        <v>1250</v>
      </c>
      <c r="B1251" s="119" t="s">
        <v>5792</v>
      </c>
      <c r="C1251" s="119"/>
      <c r="D1251" s="119" t="s">
        <v>387</v>
      </c>
      <c r="E1251" s="120">
        <f>2012-1932</f>
        <v>80</v>
      </c>
      <c r="F1251" s="121">
        <v>11805</v>
      </c>
      <c r="G1251" s="122">
        <v>2594561</v>
      </c>
      <c r="H1251" s="119"/>
      <c r="I1251" s="120" t="s">
        <v>5793</v>
      </c>
      <c r="J1251" s="119" t="s">
        <v>5794</v>
      </c>
      <c r="K1251" s="119" t="s">
        <v>5795</v>
      </c>
      <c r="L1251" s="119" t="s">
        <v>5636</v>
      </c>
      <c r="M1251" s="131" t="s">
        <v>3587</v>
      </c>
      <c r="N1251" s="119" t="s">
        <v>5796</v>
      </c>
      <c r="O1251" s="120" t="s">
        <v>5797</v>
      </c>
      <c r="P1251" s="124" t="s">
        <v>6</v>
      </c>
      <c r="Q1251" s="125"/>
      <c r="R1251" s="125"/>
      <c r="S1251" s="173"/>
    </row>
    <row r="1252" spans="1:19" ht="29.25" customHeight="1">
      <c r="A1252" s="118">
        <v>1251</v>
      </c>
      <c r="B1252" s="119" t="s">
        <v>5798</v>
      </c>
      <c r="C1252" s="119"/>
      <c r="D1252" s="119"/>
      <c r="E1252" s="120">
        <f>2012-1939</f>
        <v>73</v>
      </c>
      <c r="F1252" s="121">
        <v>14590</v>
      </c>
      <c r="G1252" s="135">
        <v>2647198</v>
      </c>
      <c r="H1252" s="119"/>
      <c r="I1252" s="120"/>
      <c r="J1252" s="119" t="s">
        <v>3248</v>
      </c>
      <c r="K1252" s="119" t="s">
        <v>5655</v>
      </c>
      <c r="L1252" s="119" t="s">
        <v>5636</v>
      </c>
      <c r="M1252" s="131" t="s">
        <v>3587</v>
      </c>
      <c r="N1252" s="119"/>
      <c r="O1252" s="120"/>
      <c r="P1252" s="124" t="s">
        <v>6</v>
      </c>
      <c r="Q1252" s="125"/>
      <c r="R1252" s="125"/>
      <c r="S1252" s="173"/>
    </row>
    <row r="1253" spans="1:19" ht="29.25" customHeight="1">
      <c r="A1253" s="118">
        <v>1252</v>
      </c>
      <c r="B1253" s="119" t="s">
        <v>5799</v>
      </c>
      <c r="C1253" s="119"/>
      <c r="D1253" s="119" t="s">
        <v>5800</v>
      </c>
      <c r="E1253" s="120">
        <f>2012-1929</f>
        <v>83</v>
      </c>
      <c r="F1253" s="121">
        <v>10856</v>
      </c>
      <c r="G1253" s="122">
        <v>2688826</v>
      </c>
      <c r="H1253" s="119"/>
      <c r="I1253" s="120">
        <v>961937110</v>
      </c>
      <c r="J1253" s="119" t="s">
        <v>5801</v>
      </c>
      <c r="K1253" s="119" t="s">
        <v>5802</v>
      </c>
      <c r="L1253" s="119" t="s">
        <v>5636</v>
      </c>
      <c r="M1253" s="131" t="s">
        <v>3587</v>
      </c>
      <c r="N1253" s="119" t="s">
        <v>5803</v>
      </c>
      <c r="O1253" s="120">
        <v>985119324</v>
      </c>
      <c r="P1253" s="124" t="s">
        <v>6</v>
      </c>
      <c r="Q1253" s="125"/>
      <c r="R1253" s="125"/>
      <c r="S1253" s="173"/>
    </row>
    <row r="1254" spans="1:19" ht="29.25" customHeight="1">
      <c r="A1254" s="195">
        <v>1253</v>
      </c>
      <c r="B1254" s="127" t="s">
        <v>5804</v>
      </c>
      <c r="C1254" s="127"/>
      <c r="D1254" s="127"/>
      <c r="E1254" s="128">
        <f>2012-1929</f>
        <v>83</v>
      </c>
      <c r="F1254" s="129">
        <v>10755</v>
      </c>
      <c r="G1254" s="136">
        <v>2902652</v>
      </c>
      <c r="H1254" s="127"/>
      <c r="I1254" s="128"/>
      <c r="J1254" s="127" t="s">
        <v>5748</v>
      </c>
      <c r="K1254" s="127" t="s">
        <v>5749</v>
      </c>
      <c r="L1254" s="127" t="s">
        <v>5636</v>
      </c>
      <c r="M1254" s="131" t="s">
        <v>3587</v>
      </c>
      <c r="N1254" s="127" t="s">
        <v>5750</v>
      </c>
      <c r="O1254" s="128" t="s">
        <v>5751</v>
      </c>
      <c r="P1254" s="132" t="s">
        <v>5</v>
      </c>
      <c r="Q1254" s="133" t="s">
        <v>601</v>
      </c>
      <c r="R1254" s="133" t="s">
        <v>11281</v>
      </c>
      <c r="S1254" s="126">
        <v>1</v>
      </c>
    </row>
    <row r="1255" spans="1:19" ht="29.25" customHeight="1">
      <c r="A1255" s="176">
        <v>1254</v>
      </c>
      <c r="B1255" s="177" t="s">
        <v>5805</v>
      </c>
      <c r="C1255" s="177"/>
      <c r="D1255" s="177"/>
      <c r="E1255" s="178">
        <f>2012-1933</f>
        <v>79</v>
      </c>
      <c r="F1255" s="179">
        <v>12250</v>
      </c>
      <c r="G1255" s="180">
        <v>3288340</v>
      </c>
      <c r="H1255" s="177"/>
      <c r="I1255" s="178"/>
      <c r="J1255" s="177" t="s">
        <v>5726</v>
      </c>
      <c r="K1255" s="177" t="s">
        <v>5727</v>
      </c>
      <c r="L1255" s="177" t="s">
        <v>5636</v>
      </c>
      <c r="M1255" s="131" t="s">
        <v>3587</v>
      </c>
      <c r="N1255" s="177" t="s">
        <v>2241</v>
      </c>
      <c r="O1255" s="178" t="s">
        <v>5728</v>
      </c>
      <c r="P1255" s="181" t="s">
        <v>17662</v>
      </c>
      <c r="Q1255" s="182"/>
      <c r="R1255" s="182"/>
      <c r="S1255" s="126"/>
    </row>
    <row r="1256" spans="1:19" ht="29.25" customHeight="1">
      <c r="A1256" s="118">
        <v>1255</v>
      </c>
      <c r="B1256" s="119" t="s">
        <v>5806</v>
      </c>
      <c r="C1256" s="119"/>
      <c r="D1256" s="119" t="s">
        <v>5807</v>
      </c>
      <c r="E1256" s="120">
        <f>2012-1926</f>
        <v>86</v>
      </c>
      <c r="F1256" s="121">
        <v>9542</v>
      </c>
      <c r="G1256" s="122">
        <v>3308906</v>
      </c>
      <c r="H1256" s="119"/>
      <c r="I1256" s="120"/>
      <c r="J1256" s="119" t="s">
        <v>5768</v>
      </c>
      <c r="K1256" s="119" t="s">
        <v>5808</v>
      </c>
      <c r="L1256" s="119" t="s">
        <v>5636</v>
      </c>
      <c r="M1256" s="131" t="s">
        <v>3587</v>
      </c>
      <c r="N1256" s="119" t="s">
        <v>5809</v>
      </c>
      <c r="O1256" s="120">
        <v>981940527</v>
      </c>
      <c r="P1256" s="124" t="s">
        <v>6</v>
      </c>
      <c r="Q1256" s="125"/>
      <c r="R1256" s="125"/>
      <c r="S1256" s="173"/>
    </row>
    <row r="1257" spans="1:19" ht="29.25" customHeight="1">
      <c r="A1257" s="118">
        <v>1256</v>
      </c>
      <c r="B1257" s="119" t="s">
        <v>5810</v>
      </c>
      <c r="C1257" s="119"/>
      <c r="D1257" s="119" t="s">
        <v>5811</v>
      </c>
      <c r="E1257" s="120">
        <f>2012-1938</f>
        <v>74</v>
      </c>
      <c r="F1257" s="121">
        <v>13957</v>
      </c>
      <c r="G1257" s="122">
        <v>3308933</v>
      </c>
      <c r="H1257" s="119"/>
      <c r="I1257" s="120">
        <v>981291752</v>
      </c>
      <c r="J1257" s="119" t="s">
        <v>5768</v>
      </c>
      <c r="K1257" s="119" t="s">
        <v>5808</v>
      </c>
      <c r="L1257" s="119" t="s">
        <v>5636</v>
      </c>
      <c r="M1257" s="131" t="s">
        <v>3587</v>
      </c>
      <c r="N1257" s="119" t="s">
        <v>5809</v>
      </c>
      <c r="O1257" s="120">
        <v>981940527</v>
      </c>
      <c r="P1257" s="124" t="s">
        <v>6</v>
      </c>
      <c r="Q1257" s="125"/>
      <c r="R1257" s="125"/>
      <c r="S1257" s="173"/>
    </row>
    <row r="1258" spans="1:19" ht="29.25" customHeight="1">
      <c r="A1258" s="118">
        <v>1257</v>
      </c>
      <c r="B1258" s="119" t="s">
        <v>5812</v>
      </c>
      <c r="C1258" s="119"/>
      <c r="D1258" s="119"/>
      <c r="E1258" s="120">
        <f>2012-1938</f>
        <v>74</v>
      </c>
      <c r="F1258" s="121">
        <v>13973</v>
      </c>
      <c r="G1258" s="122">
        <v>3359206</v>
      </c>
      <c r="H1258" s="119"/>
      <c r="I1258" s="120" t="s">
        <v>5813</v>
      </c>
      <c r="J1258" s="119" t="s">
        <v>5759</v>
      </c>
      <c r="K1258" s="119" t="s">
        <v>5814</v>
      </c>
      <c r="L1258" s="119" t="s">
        <v>5636</v>
      </c>
      <c r="M1258" s="131" t="s">
        <v>3587</v>
      </c>
      <c r="N1258" s="119" t="s">
        <v>5815</v>
      </c>
      <c r="O1258" s="120" t="s">
        <v>5816</v>
      </c>
      <c r="P1258" s="124" t="s">
        <v>6</v>
      </c>
      <c r="Q1258" s="125"/>
      <c r="R1258" s="125"/>
      <c r="S1258" s="173"/>
    </row>
    <row r="1259" spans="1:19" ht="29.25" customHeight="1">
      <c r="A1259" s="118">
        <v>1258</v>
      </c>
      <c r="B1259" s="119" t="s">
        <v>5817</v>
      </c>
      <c r="C1259" s="119"/>
      <c r="D1259" s="119" t="s">
        <v>5818</v>
      </c>
      <c r="E1259" s="120">
        <f>2012-1946</f>
        <v>66</v>
      </c>
      <c r="F1259" s="121">
        <v>16847</v>
      </c>
      <c r="G1259" s="122">
        <v>3503641</v>
      </c>
      <c r="H1259" s="119"/>
      <c r="I1259" s="120">
        <v>984912761</v>
      </c>
      <c r="J1259" s="119" t="s">
        <v>5819</v>
      </c>
      <c r="K1259" s="119" t="s">
        <v>3523</v>
      </c>
      <c r="L1259" s="119" t="s">
        <v>5636</v>
      </c>
      <c r="M1259" s="131" t="s">
        <v>3587</v>
      </c>
      <c r="N1259" s="119" t="s">
        <v>5820</v>
      </c>
      <c r="O1259" s="120">
        <v>983676005</v>
      </c>
      <c r="P1259" s="124" t="s">
        <v>6</v>
      </c>
      <c r="Q1259" s="125"/>
      <c r="R1259" s="125"/>
      <c r="S1259" s="173"/>
    </row>
    <row r="1260" spans="1:19" ht="29.25" customHeight="1">
      <c r="A1260" s="118">
        <v>1259</v>
      </c>
      <c r="B1260" s="119" t="s">
        <v>5821</v>
      </c>
      <c r="C1260" s="119"/>
      <c r="D1260" s="119"/>
      <c r="E1260" s="139">
        <f>2012-1932</f>
        <v>80</v>
      </c>
      <c r="F1260" s="121">
        <v>12008</v>
      </c>
      <c r="G1260" s="135">
        <v>3838319</v>
      </c>
      <c r="H1260" s="119"/>
      <c r="I1260" s="120">
        <v>984674905</v>
      </c>
      <c r="J1260" s="119" t="s">
        <v>5685</v>
      </c>
      <c r="K1260" s="119" t="s">
        <v>5795</v>
      </c>
      <c r="L1260" s="119" t="s">
        <v>5636</v>
      </c>
      <c r="M1260" s="131" t="s">
        <v>3587</v>
      </c>
      <c r="N1260" s="119" t="s">
        <v>3222</v>
      </c>
      <c r="O1260" s="120">
        <v>981541870</v>
      </c>
      <c r="P1260" s="124" t="s">
        <v>6</v>
      </c>
      <c r="Q1260" s="125"/>
      <c r="R1260" s="125"/>
      <c r="S1260" s="173"/>
    </row>
    <row r="1261" spans="1:19" ht="29.25" customHeight="1">
      <c r="A1261" s="118">
        <v>1260</v>
      </c>
      <c r="B1261" s="119" t="s">
        <v>5822</v>
      </c>
      <c r="C1261" s="119"/>
      <c r="D1261" s="119"/>
      <c r="E1261" s="120">
        <f>2012-1941</f>
        <v>71</v>
      </c>
      <c r="F1261" s="121">
        <v>15180</v>
      </c>
      <c r="G1261" s="122">
        <v>3906668</v>
      </c>
      <c r="H1261" s="119"/>
      <c r="I1261" s="120">
        <v>984436902</v>
      </c>
      <c r="J1261" s="119" t="s">
        <v>5739</v>
      </c>
      <c r="K1261" s="119" t="s">
        <v>5823</v>
      </c>
      <c r="L1261" s="119" t="s">
        <v>5636</v>
      </c>
      <c r="M1261" s="131" t="s">
        <v>3587</v>
      </c>
      <c r="N1261" s="119"/>
      <c r="O1261" s="120">
        <v>984737950</v>
      </c>
      <c r="P1261" s="124" t="s">
        <v>6</v>
      </c>
      <c r="Q1261" s="125"/>
      <c r="R1261" s="125"/>
      <c r="S1261" s="173"/>
    </row>
    <row r="1262" spans="1:19" ht="29.25" customHeight="1">
      <c r="A1262" s="118">
        <v>1261</v>
      </c>
      <c r="B1262" s="119" t="s">
        <v>5824</v>
      </c>
      <c r="C1262" s="119"/>
      <c r="D1262" s="119" t="s">
        <v>5825</v>
      </c>
      <c r="E1262" s="120">
        <f>2012-1945</f>
        <v>67</v>
      </c>
      <c r="F1262" s="121">
        <v>16686</v>
      </c>
      <c r="G1262" s="135">
        <v>5223286</v>
      </c>
      <c r="H1262" s="119"/>
      <c r="I1262" s="120"/>
      <c r="J1262" s="119" t="s">
        <v>3248</v>
      </c>
      <c r="K1262" s="119" t="s">
        <v>5655</v>
      </c>
      <c r="L1262" s="119" t="s">
        <v>5636</v>
      </c>
      <c r="M1262" s="131" t="s">
        <v>3587</v>
      </c>
      <c r="N1262" s="119"/>
      <c r="O1262" s="120"/>
      <c r="P1262" s="124" t="s">
        <v>6</v>
      </c>
      <c r="Q1262" s="125"/>
      <c r="R1262" s="125"/>
      <c r="S1262" s="173"/>
    </row>
    <row r="1263" spans="1:19" ht="29.25" customHeight="1">
      <c r="A1263" s="118">
        <v>1262</v>
      </c>
      <c r="B1263" s="119" t="s">
        <v>5826</v>
      </c>
      <c r="C1263" s="119"/>
      <c r="D1263" s="119"/>
      <c r="E1263" s="120">
        <f>2012-1942</f>
        <v>70</v>
      </c>
      <c r="F1263" s="121">
        <v>15536</v>
      </c>
      <c r="G1263" s="122">
        <v>5925108</v>
      </c>
      <c r="H1263" s="119"/>
      <c r="I1263" s="120">
        <v>982384476</v>
      </c>
      <c r="J1263" s="119" t="s">
        <v>5636</v>
      </c>
      <c r="K1263" s="119" t="s">
        <v>5827</v>
      </c>
      <c r="L1263" s="119" t="s">
        <v>5636</v>
      </c>
      <c r="M1263" s="131" t="s">
        <v>3587</v>
      </c>
      <c r="N1263" s="119" t="s">
        <v>5828</v>
      </c>
      <c r="O1263" s="120">
        <v>982384476</v>
      </c>
      <c r="P1263" s="124" t="s">
        <v>6</v>
      </c>
      <c r="Q1263" s="125"/>
      <c r="R1263" s="125"/>
      <c r="S1263" s="173"/>
    </row>
    <row r="1264" spans="1:19" ht="29.25" customHeight="1">
      <c r="A1264" s="118">
        <v>1263</v>
      </c>
      <c r="B1264" s="119" t="s">
        <v>5829</v>
      </c>
      <c r="C1264" s="119"/>
      <c r="D1264" s="119"/>
      <c r="E1264" s="120">
        <f>2012-1938</f>
        <v>74</v>
      </c>
      <c r="F1264" s="121">
        <v>14180</v>
      </c>
      <c r="G1264" s="122">
        <v>6142362</v>
      </c>
      <c r="H1264" s="119"/>
      <c r="I1264" s="120">
        <v>982384476</v>
      </c>
      <c r="J1264" s="119" t="s">
        <v>5636</v>
      </c>
      <c r="K1264" s="119" t="s">
        <v>5827</v>
      </c>
      <c r="L1264" s="119" t="s">
        <v>5636</v>
      </c>
      <c r="M1264" s="131" t="s">
        <v>3587</v>
      </c>
      <c r="N1264" s="119" t="s">
        <v>5828</v>
      </c>
      <c r="O1264" s="120">
        <v>982384476</v>
      </c>
      <c r="P1264" s="124" t="s">
        <v>6</v>
      </c>
      <c r="Q1264" s="125"/>
      <c r="R1264" s="125"/>
      <c r="S1264" s="173"/>
    </row>
    <row r="1265" spans="1:19" ht="29.25" customHeight="1">
      <c r="A1265" s="118">
        <v>1264</v>
      </c>
      <c r="B1265" s="119" t="s">
        <v>5830</v>
      </c>
      <c r="C1265" s="119"/>
      <c r="D1265" s="119"/>
      <c r="E1265" s="139">
        <f>2012-1938</f>
        <v>74</v>
      </c>
      <c r="F1265" s="121">
        <v>14233</v>
      </c>
      <c r="G1265" s="135">
        <v>6659602</v>
      </c>
      <c r="H1265" s="119"/>
      <c r="I1265" s="120"/>
      <c r="J1265" s="119" t="s">
        <v>5685</v>
      </c>
      <c r="K1265" s="119" t="s">
        <v>5831</v>
      </c>
      <c r="L1265" s="119" t="s">
        <v>5636</v>
      </c>
      <c r="M1265" s="131" t="s">
        <v>3587</v>
      </c>
      <c r="N1265" s="119" t="s">
        <v>3222</v>
      </c>
      <c r="O1265" s="120">
        <v>981541870</v>
      </c>
      <c r="P1265" s="124" t="s">
        <v>6</v>
      </c>
      <c r="Q1265" s="125"/>
      <c r="R1265" s="125"/>
      <c r="S1265" s="173"/>
    </row>
    <row r="1266" spans="1:19" ht="29.25" customHeight="1">
      <c r="A1266" s="118">
        <v>1265</v>
      </c>
      <c r="B1266" s="119" t="s">
        <v>5832</v>
      </c>
      <c r="C1266" s="119"/>
      <c r="D1266" s="119"/>
      <c r="E1266" s="120">
        <f>2012-1931</f>
        <v>81</v>
      </c>
      <c r="F1266" s="121">
        <v>11347</v>
      </c>
      <c r="G1266" s="122">
        <v>208964</v>
      </c>
      <c r="H1266" s="119"/>
      <c r="I1266" s="120" t="s">
        <v>5833</v>
      </c>
      <c r="J1266" s="119" t="s">
        <v>5834</v>
      </c>
      <c r="K1266" s="119" t="s">
        <v>5835</v>
      </c>
      <c r="L1266" s="119" t="s">
        <v>5836</v>
      </c>
      <c r="M1266" s="131" t="s">
        <v>3587</v>
      </c>
      <c r="N1266" s="119" t="s">
        <v>5837</v>
      </c>
      <c r="O1266" s="120" t="s">
        <v>5838</v>
      </c>
      <c r="P1266" s="124" t="s">
        <v>6</v>
      </c>
      <c r="Q1266" s="125"/>
      <c r="R1266" s="125"/>
      <c r="S1266" s="173"/>
    </row>
    <row r="1267" spans="1:19" ht="29.25" customHeight="1">
      <c r="A1267" s="118">
        <v>1266</v>
      </c>
      <c r="B1267" s="119" t="s">
        <v>5839</v>
      </c>
      <c r="C1267" s="119"/>
      <c r="D1267" s="119"/>
      <c r="E1267" s="120">
        <f>2012-1939</f>
        <v>73</v>
      </c>
      <c r="F1267" s="121">
        <v>14315</v>
      </c>
      <c r="G1267" s="135">
        <v>324671</v>
      </c>
      <c r="H1267" s="119"/>
      <c r="I1267" s="120" t="s">
        <v>5840</v>
      </c>
      <c r="J1267" s="119" t="s">
        <v>5841</v>
      </c>
      <c r="K1267" s="119" t="s">
        <v>5842</v>
      </c>
      <c r="L1267" s="119" t="s">
        <v>5836</v>
      </c>
      <c r="M1267" s="131" t="s">
        <v>3587</v>
      </c>
      <c r="N1267" s="119" t="s">
        <v>5843</v>
      </c>
      <c r="O1267" s="120" t="s">
        <v>5844</v>
      </c>
      <c r="P1267" s="124" t="s">
        <v>6</v>
      </c>
      <c r="Q1267" s="125"/>
      <c r="R1267" s="125"/>
      <c r="S1267" s="173"/>
    </row>
    <row r="1268" spans="1:19" ht="29.25" customHeight="1">
      <c r="A1268" s="118">
        <v>1267</v>
      </c>
      <c r="B1268" s="119" t="s">
        <v>5845</v>
      </c>
      <c r="C1268" s="119"/>
      <c r="D1268" s="119" t="s">
        <v>5846</v>
      </c>
      <c r="E1268" s="120">
        <f>2012-1931</f>
        <v>81</v>
      </c>
      <c r="F1268" s="121">
        <v>11516</v>
      </c>
      <c r="G1268" s="122">
        <v>337184</v>
      </c>
      <c r="H1268" s="119"/>
      <c r="I1268" s="120" t="s">
        <v>5847</v>
      </c>
      <c r="J1268" s="119" t="s">
        <v>5848</v>
      </c>
      <c r="K1268" s="119" t="s">
        <v>5849</v>
      </c>
      <c r="L1268" s="119" t="s">
        <v>5836</v>
      </c>
      <c r="M1268" s="131" t="s">
        <v>3587</v>
      </c>
      <c r="N1268" s="119" t="s">
        <v>5850</v>
      </c>
      <c r="O1268" s="120" t="s">
        <v>5847</v>
      </c>
      <c r="P1268" s="124" t="s">
        <v>6</v>
      </c>
      <c r="Q1268" s="125"/>
      <c r="R1268" s="125"/>
      <c r="S1268" s="173"/>
    </row>
    <row r="1269" spans="1:19" ht="29.25" customHeight="1">
      <c r="A1269" s="118">
        <v>1268</v>
      </c>
      <c r="B1269" s="119" t="s">
        <v>5851</v>
      </c>
      <c r="C1269" s="119"/>
      <c r="D1269" s="119" t="s">
        <v>5852</v>
      </c>
      <c r="E1269" s="120">
        <f>2012-1940</f>
        <v>72</v>
      </c>
      <c r="F1269" s="121">
        <v>14806</v>
      </c>
      <c r="G1269" s="122">
        <v>339288</v>
      </c>
      <c r="H1269" s="119"/>
      <c r="I1269" s="120" t="s">
        <v>5853</v>
      </c>
      <c r="J1269" s="119" t="s">
        <v>5854</v>
      </c>
      <c r="K1269" s="119" t="s">
        <v>5855</v>
      </c>
      <c r="L1269" s="119" t="s">
        <v>5836</v>
      </c>
      <c r="M1269" s="131" t="s">
        <v>3587</v>
      </c>
      <c r="N1269" s="119" t="s">
        <v>636</v>
      </c>
      <c r="O1269" s="120" t="s">
        <v>5856</v>
      </c>
      <c r="P1269" s="124" t="s">
        <v>6</v>
      </c>
      <c r="Q1269" s="125"/>
      <c r="R1269" s="125"/>
      <c r="S1269" s="173"/>
    </row>
    <row r="1270" spans="1:19" ht="29.25" customHeight="1">
      <c r="A1270" s="118">
        <v>1269</v>
      </c>
      <c r="B1270" s="119" t="s">
        <v>5857</v>
      </c>
      <c r="C1270" s="137"/>
      <c r="D1270" s="119"/>
      <c r="E1270" s="120">
        <f>2012-1937</f>
        <v>75</v>
      </c>
      <c r="F1270" s="121">
        <v>13740</v>
      </c>
      <c r="G1270" s="122">
        <v>339413</v>
      </c>
      <c r="H1270" s="137">
        <v>3339413</v>
      </c>
      <c r="I1270" s="120" t="s">
        <v>5858</v>
      </c>
      <c r="J1270" s="119" t="s">
        <v>5859</v>
      </c>
      <c r="K1270" s="119" t="s">
        <v>5860</v>
      </c>
      <c r="L1270" s="119" t="s">
        <v>5836</v>
      </c>
      <c r="M1270" s="131" t="s">
        <v>3587</v>
      </c>
      <c r="N1270" s="119" t="s">
        <v>5861</v>
      </c>
      <c r="O1270" s="120" t="s">
        <v>5862</v>
      </c>
      <c r="P1270" s="124" t="s">
        <v>6</v>
      </c>
      <c r="Q1270" s="125"/>
      <c r="R1270" s="125"/>
      <c r="S1270" s="173"/>
    </row>
    <row r="1271" spans="1:19" ht="29.25" customHeight="1">
      <c r="A1271" s="118">
        <v>1270</v>
      </c>
      <c r="B1271" s="119" t="s">
        <v>5863</v>
      </c>
      <c r="C1271" s="119"/>
      <c r="D1271" s="119"/>
      <c r="E1271" s="120">
        <v>69</v>
      </c>
      <c r="F1271" s="121">
        <v>15757</v>
      </c>
      <c r="G1271" s="135">
        <v>342465</v>
      </c>
      <c r="H1271" s="119"/>
      <c r="I1271" s="120" t="s">
        <v>5864</v>
      </c>
      <c r="J1271" s="119" t="s">
        <v>5865</v>
      </c>
      <c r="K1271" s="119" t="s">
        <v>5866</v>
      </c>
      <c r="L1271" s="119" t="s">
        <v>5836</v>
      </c>
      <c r="M1271" s="131" t="s">
        <v>3587</v>
      </c>
      <c r="N1271" s="119" t="s">
        <v>5867</v>
      </c>
      <c r="O1271" s="120" t="s">
        <v>5864</v>
      </c>
      <c r="P1271" s="124" t="s">
        <v>6</v>
      </c>
      <c r="Q1271" s="125"/>
      <c r="R1271" s="125"/>
      <c r="S1271" s="173"/>
    </row>
    <row r="1272" spans="1:19" ht="29.25" customHeight="1">
      <c r="A1272" s="118">
        <v>1271</v>
      </c>
      <c r="B1272" s="119" t="s">
        <v>5868</v>
      </c>
      <c r="C1272" s="119"/>
      <c r="D1272" s="119"/>
      <c r="E1272" s="120">
        <f>2012-1939</f>
        <v>73</v>
      </c>
      <c r="F1272" s="121">
        <v>14456</v>
      </c>
      <c r="G1272" s="122">
        <v>351270</v>
      </c>
      <c r="H1272" s="119"/>
      <c r="I1272" s="120" t="s">
        <v>5869</v>
      </c>
      <c r="J1272" s="119" t="s">
        <v>5870</v>
      </c>
      <c r="K1272" s="119" t="s">
        <v>5871</v>
      </c>
      <c r="L1272" s="119" t="s">
        <v>5836</v>
      </c>
      <c r="M1272" s="131" t="s">
        <v>3587</v>
      </c>
      <c r="N1272" s="119" t="s">
        <v>5872</v>
      </c>
      <c r="O1272" s="120" t="s">
        <v>5873</v>
      </c>
      <c r="P1272" s="124" t="s">
        <v>6</v>
      </c>
      <c r="Q1272" s="125"/>
      <c r="R1272" s="125"/>
      <c r="S1272" s="173"/>
    </row>
    <row r="1273" spans="1:19" ht="29.25" customHeight="1">
      <c r="A1273" s="118">
        <v>1272</v>
      </c>
      <c r="B1273" s="119" t="s">
        <v>5874</v>
      </c>
      <c r="C1273" s="119"/>
      <c r="D1273" s="119"/>
      <c r="E1273" s="120">
        <f>2012-1946</f>
        <v>66</v>
      </c>
      <c r="F1273" s="121">
        <v>17121</v>
      </c>
      <c r="G1273" s="122">
        <v>396554</v>
      </c>
      <c r="H1273" s="119"/>
      <c r="I1273" s="120" t="s">
        <v>5875</v>
      </c>
      <c r="J1273" s="119" t="s">
        <v>5876</v>
      </c>
      <c r="K1273" s="119" t="s">
        <v>5877</v>
      </c>
      <c r="L1273" s="119" t="s">
        <v>5836</v>
      </c>
      <c r="M1273" s="131" t="s">
        <v>3587</v>
      </c>
      <c r="N1273" s="119" t="s">
        <v>5878</v>
      </c>
      <c r="O1273" s="120" t="s">
        <v>5879</v>
      </c>
      <c r="P1273" s="124" t="s">
        <v>6</v>
      </c>
      <c r="Q1273" s="125"/>
      <c r="R1273" s="125"/>
      <c r="S1273" s="173"/>
    </row>
    <row r="1274" spans="1:19" ht="29.25" customHeight="1">
      <c r="A1274" s="118">
        <v>1273</v>
      </c>
      <c r="B1274" s="119" t="s">
        <v>5880</v>
      </c>
      <c r="C1274" s="119"/>
      <c r="D1274" s="119"/>
      <c r="E1274" s="120">
        <f>2012-1937</f>
        <v>75</v>
      </c>
      <c r="F1274" s="121">
        <v>13781</v>
      </c>
      <c r="G1274" s="122">
        <v>410628</v>
      </c>
      <c r="H1274" s="119"/>
      <c r="I1274" s="120" t="s">
        <v>5881</v>
      </c>
      <c r="J1274" s="119" t="s">
        <v>5882</v>
      </c>
      <c r="K1274" s="119" t="s">
        <v>5883</v>
      </c>
      <c r="L1274" s="119" t="s">
        <v>5836</v>
      </c>
      <c r="M1274" s="131" t="s">
        <v>3587</v>
      </c>
      <c r="N1274" s="119" t="s">
        <v>5884</v>
      </c>
      <c r="O1274" s="120" t="s">
        <v>5885</v>
      </c>
      <c r="P1274" s="124" t="s">
        <v>6</v>
      </c>
      <c r="Q1274" s="125"/>
      <c r="R1274" s="125"/>
      <c r="S1274" s="173"/>
    </row>
    <row r="1275" spans="1:19" ht="29.25" customHeight="1">
      <c r="A1275" s="195">
        <v>1274</v>
      </c>
      <c r="B1275" s="127" t="s">
        <v>5886</v>
      </c>
      <c r="C1275" s="127"/>
      <c r="D1275" s="127"/>
      <c r="E1275" s="128">
        <f>2012-1943</f>
        <v>69</v>
      </c>
      <c r="F1275" s="129">
        <v>16020</v>
      </c>
      <c r="G1275" s="130">
        <v>412402</v>
      </c>
      <c r="H1275" s="127"/>
      <c r="I1275" s="128" t="s">
        <v>5887</v>
      </c>
      <c r="J1275" s="127" t="s">
        <v>5888</v>
      </c>
      <c r="K1275" s="127" t="s">
        <v>5889</v>
      </c>
      <c r="L1275" s="127" t="s">
        <v>5836</v>
      </c>
      <c r="M1275" s="131" t="s">
        <v>3587</v>
      </c>
      <c r="N1275" s="127"/>
      <c r="O1275" s="128"/>
      <c r="P1275" s="132" t="s">
        <v>5</v>
      </c>
      <c r="Q1275" s="148" t="s">
        <v>600</v>
      </c>
      <c r="R1275" s="148" t="s">
        <v>390</v>
      </c>
      <c r="S1275" s="126">
        <v>1</v>
      </c>
    </row>
    <row r="1276" spans="1:19" ht="29.25" customHeight="1">
      <c r="A1276" s="176">
        <v>1275</v>
      </c>
      <c r="B1276" s="177" t="s">
        <v>5890</v>
      </c>
      <c r="C1276" s="177"/>
      <c r="D1276" s="177"/>
      <c r="E1276" s="178">
        <f>2012-1939</f>
        <v>73</v>
      </c>
      <c r="F1276" s="179">
        <v>14602</v>
      </c>
      <c r="G1276" s="180">
        <v>446472</v>
      </c>
      <c r="H1276" s="177"/>
      <c r="I1276" s="178">
        <v>982383041</v>
      </c>
      <c r="J1276" s="177" t="s">
        <v>5891</v>
      </c>
      <c r="K1276" s="177" t="s">
        <v>5892</v>
      </c>
      <c r="L1276" s="177" t="s">
        <v>5836</v>
      </c>
      <c r="M1276" s="131" t="s">
        <v>3587</v>
      </c>
      <c r="N1276" s="177" t="s">
        <v>5893</v>
      </c>
      <c r="O1276" s="178">
        <v>981795556</v>
      </c>
      <c r="P1276" s="181" t="s">
        <v>17662</v>
      </c>
      <c r="Q1276" s="182"/>
      <c r="R1276" s="182"/>
      <c r="S1276" s="126"/>
    </row>
    <row r="1277" spans="1:19" ht="29.25" customHeight="1">
      <c r="A1277" s="118">
        <v>1276</v>
      </c>
      <c r="B1277" s="119" t="s">
        <v>5894</v>
      </c>
      <c r="C1277" s="119"/>
      <c r="D1277" s="119" t="s">
        <v>5895</v>
      </c>
      <c r="E1277" s="120">
        <f>2012-1927</f>
        <v>85</v>
      </c>
      <c r="F1277" s="121">
        <v>10027</v>
      </c>
      <c r="G1277" s="122">
        <v>482049</v>
      </c>
      <c r="H1277" s="119"/>
      <c r="I1277" s="120">
        <v>984615396</v>
      </c>
      <c r="J1277" s="119" t="s">
        <v>5896</v>
      </c>
      <c r="K1277" s="119" t="s">
        <v>5897</v>
      </c>
      <c r="L1277" s="119" t="s">
        <v>5836</v>
      </c>
      <c r="M1277" s="131" t="s">
        <v>3587</v>
      </c>
      <c r="N1277" s="119" t="s">
        <v>5898</v>
      </c>
      <c r="O1277" s="120">
        <v>976307819</v>
      </c>
      <c r="P1277" s="124" t="s">
        <v>6</v>
      </c>
      <c r="Q1277" s="125"/>
      <c r="R1277" s="125"/>
      <c r="S1277" s="173"/>
    </row>
    <row r="1278" spans="1:19" ht="29.25" customHeight="1">
      <c r="A1278" s="195">
        <v>1277</v>
      </c>
      <c r="B1278" s="127" t="s">
        <v>5899</v>
      </c>
      <c r="C1278" s="127"/>
      <c r="D1278" s="127"/>
      <c r="E1278" s="128">
        <f>2012-1940</f>
        <v>72</v>
      </c>
      <c r="F1278" s="129">
        <v>14951</v>
      </c>
      <c r="G1278" s="136">
        <v>499250</v>
      </c>
      <c r="H1278" s="127"/>
      <c r="I1278" s="128">
        <v>982131543</v>
      </c>
      <c r="J1278" s="127" t="s">
        <v>4310</v>
      </c>
      <c r="K1278" s="127" t="s">
        <v>5900</v>
      </c>
      <c r="L1278" s="127" t="s">
        <v>5836</v>
      </c>
      <c r="M1278" s="131" t="s">
        <v>3587</v>
      </c>
      <c r="N1278" s="127" t="s">
        <v>5901</v>
      </c>
      <c r="O1278" s="128">
        <v>971271473</v>
      </c>
      <c r="P1278" s="132" t="s">
        <v>5</v>
      </c>
      <c r="Q1278" s="133" t="s">
        <v>82</v>
      </c>
      <c r="R1278" s="133" t="s">
        <v>607</v>
      </c>
      <c r="S1278" s="126">
        <v>1</v>
      </c>
    </row>
    <row r="1279" spans="1:19" ht="29.25" customHeight="1">
      <c r="A1279" s="118">
        <v>1278</v>
      </c>
      <c r="B1279" s="119" t="s">
        <v>17664</v>
      </c>
      <c r="C1279" s="119"/>
      <c r="D1279" s="119"/>
      <c r="E1279" s="120">
        <f>2012-1919</f>
        <v>93</v>
      </c>
      <c r="F1279" s="121">
        <v>7129</v>
      </c>
      <c r="G1279" s="135">
        <v>544633</v>
      </c>
      <c r="H1279" s="119"/>
      <c r="I1279" s="120" t="s">
        <v>5902</v>
      </c>
      <c r="J1279" s="119" t="s">
        <v>5903</v>
      </c>
      <c r="K1279" s="119" t="s">
        <v>5904</v>
      </c>
      <c r="L1279" s="119" t="s">
        <v>5836</v>
      </c>
      <c r="M1279" s="131" t="s">
        <v>3587</v>
      </c>
      <c r="N1279" s="119"/>
      <c r="O1279" s="120"/>
      <c r="P1279" s="124" t="s">
        <v>6</v>
      </c>
      <c r="Q1279" s="125"/>
      <c r="R1279" s="125"/>
      <c r="S1279" s="173"/>
    </row>
    <row r="1280" spans="1:19" ht="29.25" customHeight="1">
      <c r="A1280" s="118">
        <v>1279</v>
      </c>
      <c r="B1280" s="119" t="s">
        <v>5905</v>
      </c>
      <c r="C1280" s="119"/>
      <c r="D1280" s="119"/>
      <c r="E1280" s="139">
        <f>2012-1934</f>
        <v>78</v>
      </c>
      <c r="F1280" s="121">
        <v>12748</v>
      </c>
      <c r="G1280" s="135">
        <v>564348</v>
      </c>
      <c r="H1280" s="119"/>
      <c r="I1280" s="120">
        <v>971219851</v>
      </c>
      <c r="J1280" s="119" t="s">
        <v>5906</v>
      </c>
      <c r="K1280" s="119" t="s">
        <v>5907</v>
      </c>
      <c r="L1280" s="119" t="s">
        <v>5836</v>
      </c>
      <c r="M1280" s="131" t="s">
        <v>3587</v>
      </c>
      <c r="N1280" s="119" t="s">
        <v>5908</v>
      </c>
      <c r="O1280" s="120">
        <v>984112150</v>
      </c>
      <c r="P1280" s="124" t="s">
        <v>6</v>
      </c>
      <c r="Q1280" s="125"/>
      <c r="R1280" s="125"/>
      <c r="S1280" s="173"/>
    </row>
    <row r="1281" spans="1:19" ht="29.25" customHeight="1">
      <c r="A1281" s="118">
        <v>1280</v>
      </c>
      <c r="B1281" s="119" t="s">
        <v>5909</v>
      </c>
      <c r="C1281" s="119"/>
      <c r="D1281" s="119"/>
      <c r="E1281" s="120">
        <v>70</v>
      </c>
      <c r="F1281" s="121">
        <v>15382</v>
      </c>
      <c r="G1281" s="135">
        <v>600780</v>
      </c>
      <c r="H1281" s="119"/>
      <c r="I1281" s="120" t="s">
        <v>5910</v>
      </c>
      <c r="J1281" s="119"/>
      <c r="K1281" s="119" t="s">
        <v>5866</v>
      </c>
      <c r="L1281" s="119" t="s">
        <v>5836</v>
      </c>
      <c r="M1281" s="131" t="s">
        <v>3587</v>
      </c>
      <c r="N1281" s="119" t="s">
        <v>5911</v>
      </c>
      <c r="O1281" s="120" t="s">
        <v>5912</v>
      </c>
      <c r="P1281" s="124" t="s">
        <v>6</v>
      </c>
      <c r="Q1281" s="125"/>
      <c r="R1281" s="125"/>
      <c r="S1281" s="173"/>
    </row>
    <row r="1282" spans="1:19" ht="29.25" customHeight="1">
      <c r="A1282" s="195">
        <v>1281</v>
      </c>
      <c r="B1282" s="127" t="s">
        <v>5913</v>
      </c>
      <c r="C1282" s="127"/>
      <c r="D1282" s="127"/>
      <c r="E1282" s="128">
        <f>2012-1934</f>
        <v>78</v>
      </c>
      <c r="F1282" s="129">
        <v>12498</v>
      </c>
      <c r="G1282" s="130">
        <v>634722</v>
      </c>
      <c r="H1282" s="127"/>
      <c r="I1282" s="128" t="s">
        <v>5914</v>
      </c>
      <c r="J1282" s="127" t="s">
        <v>5915</v>
      </c>
      <c r="K1282" s="127" t="s">
        <v>5916</v>
      </c>
      <c r="L1282" s="127" t="s">
        <v>5836</v>
      </c>
      <c r="M1282" s="131" t="s">
        <v>3587</v>
      </c>
      <c r="N1282" s="127" t="s">
        <v>5917</v>
      </c>
      <c r="O1282" s="128" t="s">
        <v>5918</v>
      </c>
      <c r="P1282" s="132" t="s">
        <v>5</v>
      </c>
      <c r="Q1282" s="133" t="s">
        <v>392</v>
      </c>
      <c r="R1282" s="133" t="s">
        <v>11282</v>
      </c>
      <c r="S1282" s="126">
        <v>1</v>
      </c>
    </row>
    <row r="1283" spans="1:19" ht="29.25" customHeight="1">
      <c r="A1283" s="176">
        <v>1282</v>
      </c>
      <c r="B1283" s="177" t="s">
        <v>5919</v>
      </c>
      <c r="C1283" s="177"/>
      <c r="D1283" s="177"/>
      <c r="E1283" s="178">
        <f>2012-1936</f>
        <v>76</v>
      </c>
      <c r="F1283" s="179">
        <v>13354</v>
      </c>
      <c r="G1283" s="180">
        <v>703482</v>
      </c>
      <c r="H1283" s="177"/>
      <c r="I1283" s="178" t="s">
        <v>5920</v>
      </c>
      <c r="J1283" s="177" t="s">
        <v>5859</v>
      </c>
      <c r="K1283" s="177" t="s">
        <v>5921</v>
      </c>
      <c r="L1283" s="177" t="s">
        <v>5836</v>
      </c>
      <c r="M1283" s="131" t="s">
        <v>3587</v>
      </c>
      <c r="N1283" s="177" t="s">
        <v>5922</v>
      </c>
      <c r="O1283" s="178" t="s">
        <v>5923</v>
      </c>
      <c r="P1283" s="181" t="s">
        <v>17662</v>
      </c>
      <c r="Q1283" s="182"/>
      <c r="R1283" s="182"/>
      <c r="S1283" s="126"/>
    </row>
    <row r="1284" spans="1:19" ht="29.25" customHeight="1">
      <c r="A1284" s="118">
        <v>1283</v>
      </c>
      <c r="B1284" s="119" t="s">
        <v>5924</v>
      </c>
      <c r="C1284" s="119"/>
      <c r="D1284" s="119" t="s">
        <v>512</v>
      </c>
      <c r="E1284" s="120">
        <f>2012-1940</f>
        <v>72</v>
      </c>
      <c r="F1284" s="121">
        <v>14697</v>
      </c>
      <c r="G1284" s="122">
        <v>728362</v>
      </c>
      <c r="H1284" s="119"/>
      <c r="I1284" s="120">
        <v>981604208</v>
      </c>
      <c r="J1284" s="119" t="s">
        <v>5896</v>
      </c>
      <c r="K1284" s="119" t="s">
        <v>5925</v>
      </c>
      <c r="L1284" s="119" t="s">
        <v>5836</v>
      </c>
      <c r="M1284" s="131" t="s">
        <v>3587</v>
      </c>
      <c r="N1284" s="119" t="s">
        <v>5926</v>
      </c>
      <c r="O1284" s="120">
        <v>985626330</v>
      </c>
      <c r="P1284" s="124" t="s">
        <v>6</v>
      </c>
      <c r="Q1284" s="125"/>
      <c r="R1284" s="125"/>
      <c r="S1284" s="173"/>
    </row>
    <row r="1285" spans="1:19" ht="29.25" customHeight="1">
      <c r="A1285" s="118">
        <v>1284</v>
      </c>
      <c r="B1285" s="119" t="s">
        <v>5927</v>
      </c>
      <c r="C1285" s="119"/>
      <c r="D1285" s="119" t="s">
        <v>5928</v>
      </c>
      <c r="E1285" s="120">
        <f>2012-1942</f>
        <v>70</v>
      </c>
      <c r="F1285" s="121">
        <v>15448</v>
      </c>
      <c r="G1285" s="122">
        <v>773306</v>
      </c>
      <c r="H1285" s="119"/>
      <c r="I1285" s="120" t="s">
        <v>5929</v>
      </c>
      <c r="J1285" s="119" t="s">
        <v>5930</v>
      </c>
      <c r="K1285" s="119" t="s">
        <v>5931</v>
      </c>
      <c r="L1285" s="119" t="s">
        <v>5836</v>
      </c>
      <c r="M1285" s="131" t="s">
        <v>3587</v>
      </c>
      <c r="N1285" s="119" t="s">
        <v>5932</v>
      </c>
      <c r="O1285" s="120" t="s">
        <v>5933</v>
      </c>
      <c r="P1285" s="124" t="s">
        <v>6</v>
      </c>
      <c r="Q1285" s="125"/>
      <c r="R1285" s="125"/>
      <c r="S1285" s="173"/>
    </row>
    <row r="1286" spans="1:19" ht="29.25" customHeight="1">
      <c r="A1286" s="118">
        <v>1285</v>
      </c>
      <c r="B1286" s="119" t="s">
        <v>5934</v>
      </c>
      <c r="C1286" s="146" t="s">
        <v>11283</v>
      </c>
      <c r="D1286" s="119" t="s">
        <v>5935</v>
      </c>
      <c r="E1286" s="139">
        <f>2012-1940</f>
        <v>72</v>
      </c>
      <c r="F1286" s="121">
        <v>14692</v>
      </c>
      <c r="G1286" s="135">
        <v>950342</v>
      </c>
      <c r="H1286" s="146"/>
      <c r="I1286" s="120">
        <v>985124605</v>
      </c>
      <c r="J1286" s="119" t="s">
        <v>5936</v>
      </c>
      <c r="K1286" s="119" t="s">
        <v>5937</v>
      </c>
      <c r="L1286" s="119" t="s">
        <v>5836</v>
      </c>
      <c r="M1286" s="131" t="s">
        <v>3587</v>
      </c>
      <c r="N1286" s="119" t="s">
        <v>5938</v>
      </c>
      <c r="O1286" s="120">
        <v>985124605</v>
      </c>
      <c r="P1286" s="124" t="s">
        <v>6</v>
      </c>
      <c r="Q1286" s="125"/>
      <c r="R1286" s="125"/>
      <c r="S1286" s="173"/>
    </row>
    <row r="1287" spans="1:19" ht="29.25" customHeight="1">
      <c r="A1287" s="118">
        <v>1286</v>
      </c>
      <c r="B1287" s="119" t="s">
        <v>5939</v>
      </c>
      <c r="C1287" s="119"/>
      <c r="D1287" s="119" t="s">
        <v>5940</v>
      </c>
      <c r="E1287" s="120">
        <f>2012-1932</f>
        <v>80</v>
      </c>
      <c r="F1287" s="121">
        <v>11809</v>
      </c>
      <c r="G1287" s="122">
        <v>986545</v>
      </c>
      <c r="H1287" s="119"/>
      <c r="I1287" s="120" t="s">
        <v>5933</v>
      </c>
      <c r="J1287" s="119" t="s">
        <v>5930</v>
      </c>
      <c r="K1287" s="119" t="s">
        <v>5941</v>
      </c>
      <c r="L1287" s="119" t="s">
        <v>5836</v>
      </c>
      <c r="M1287" s="131" t="s">
        <v>3587</v>
      </c>
      <c r="N1287" s="119" t="s">
        <v>5932</v>
      </c>
      <c r="O1287" s="120" t="s">
        <v>5933</v>
      </c>
      <c r="P1287" s="124" t="s">
        <v>6</v>
      </c>
      <c r="Q1287" s="125"/>
      <c r="R1287" s="125"/>
      <c r="S1287" s="173"/>
    </row>
    <row r="1288" spans="1:19" ht="29.25" customHeight="1">
      <c r="A1288" s="118">
        <v>1287</v>
      </c>
      <c r="B1288" s="119" t="s">
        <v>5942</v>
      </c>
      <c r="C1288" s="119"/>
      <c r="D1288" s="119"/>
      <c r="E1288" s="120">
        <f>2012-1941</f>
        <v>71</v>
      </c>
      <c r="F1288" s="121">
        <v>15276</v>
      </c>
      <c r="G1288" s="122">
        <v>1053448</v>
      </c>
      <c r="H1288" s="119"/>
      <c r="I1288" s="120" t="s">
        <v>5943</v>
      </c>
      <c r="J1288" s="119" t="s">
        <v>5944</v>
      </c>
      <c r="K1288" s="119" t="s">
        <v>5945</v>
      </c>
      <c r="L1288" s="119" t="s">
        <v>5836</v>
      </c>
      <c r="M1288" s="131" t="s">
        <v>3587</v>
      </c>
      <c r="N1288" s="119" t="s">
        <v>5946</v>
      </c>
      <c r="O1288" s="120" t="s">
        <v>5947</v>
      </c>
      <c r="P1288" s="124" t="s">
        <v>6</v>
      </c>
      <c r="Q1288" s="125"/>
      <c r="R1288" s="125"/>
      <c r="S1288" s="173"/>
    </row>
    <row r="1289" spans="1:19" ht="29.25" customHeight="1">
      <c r="A1289" s="118">
        <v>1288</v>
      </c>
      <c r="B1289" s="119" t="s">
        <v>5948</v>
      </c>
      <c r="C1289" s="119"/>
      <c r="D1289" s="119"/>
      <c r="E1289" s="120">
        <f>2012-1944</f>
        <v>68</v>
      </c>
      <c r="F1289" s="121">
        <v>16306</v>
      </c>
      <c r="G1289" s="122">
        <v>1068776</v>
      </c>
      <c r="H1289" s="119"/>
      <c r="I1289" s="120" t="s">
        <v>5949</v>
      </c>
      <c r="J1289" s="119" t="s">
        <v>5950</v>
      </c>
      <c r="K1289" s="119" t="s">
        <v>5951</v>
      </c>
      <c r="L1289" s="119" t="s">
        <v>5836</v>
      </c>
      <c r="M1289" s="131" t="s">
        <v>3587</v>
      </c>
      <c r="N1289" s="119" t="s">
        <v>5952</v>
      </c>
      <c r="O1289" s="120" t="s">
        <v>5953</v>
      </c>
      <c r="P1289" s="124" t="s">
        <v>6</v>
      </c>
      <c r="Q1289" s="125"/>
      <c r="R1289" s="125"/>
      <c r="S1289" s="173"/>
    </row>
    <row r="1290" spans="1:19" ht="29.25" customHeight="1">
      <c r="A1290" s="118">
        <v>1289</v>
      </c>
      <c r="B1290" s="119" t="s">
        <v>5954</v>
      </c>
      <c r="C1290" s="119"/>
      <c r="D1290" s="119"/>
      <c r="E1290" s="120">
        <f>2012-1940</f>
        <v>72</v>
      </c>
      <c r="F1290" s="121">
        <v>14684</v>
      </c>
      <c r="G1290" s="122">
        <v>1111858</v>
      </c>
      <c r="H1290" s="119"/>
      <c r="I1290" s="120" t="s">
        <v>5955</v>
      </c>
      <c r="J1290" s="119" t="s">
        <v>5956</v>
      </c>
      <c r="K1290" s="119" t="s">
        <v>5957</v>
      </c>
      <c r="L1290" s="119" t="s">
        <v>5836</v>
      </c>
      <c r="M1290" s="131" t="s">
        <v>3587</v>
      </c>
      <c r="N1290" s="119" t="s">
        <v>5958</v>
      </c>
      <c r="O1290" s="120" t="s">
        <v>5959</v>
      </c>
      <c r="P1290" s="124" t="s">
        <v>6</v>
      </c>
      <c r="Q1290" s="125"/>
      <c r="R1290" s="125"/>
      <c r="S1290" s="173"/>
    </row>
    <row r="1291" spans="1:19" ht="29.25" customHeight="1">
      <c r="A1291" s="118">
        <v>1290</v>
      </c>
      <c r="B1291" s="119" t="s">
        <v>5960</v>
      </c>
      <c r="C1291" s="134"/>
      <c r="D1291" s="119" t="s">
        <v>5961</v>
      </c>
      <c r="E1291" s="139">
        <f>2012-1938</f>
        <v>74</v>
      </c>
      <c r="F1291" s="121">
        <v>14203</v>
      </c>
      <c r="G1291" s="135">
        <v>1119227</v>
      </c>
      <c r="H1291" s="134">
        <v>1119277</v>
      </c>
      <c r="I1291" s="120">
        <v>982874730</v>
      </c>
      <c r="J1291" s="119" t="s">
        <v>5962</v>
      </c>
      <c r="K1291" s="119" t="s">
        <v>5963</v>
      </c>
      <c r="L1291" s="119" t="s">
        <v>5836</v>
      </c>
      <c r="M1291" s="131" t="s">
        <v>3587</v>
      </c>
      <c r="N1291" s="119" t="s">
        <v>5964</v>
      </c>
      <c r="O1291" s="120">
        <v>981583584</v>
      </c>
      <c r="P1291" s="124" t="s">
        <v>6</v>
      </c>
      <c r="Q1291" s="125"/>
      <c r="R1291" s="125"/>
      <c r="S1291" s="173"/>
    </row>
    <row r="1292" spans="1:19" ht="29.25" customHeight="1">
      <c r="A1292" s="118">
        <v>1291</v>
      </c>
      <c r="B1292" s="119" t="s">
        <v>5965</v>
      </c>
      <c r="C1292" s="119"/>
      <c r="D1292" s="119"/>
      <c r="E1292" s="120">
        <f>2012-1934</f>
        <v>78</v>
      </c>
      <c r="F1292" s="121">
        <v>12550</v>
      </c>
      <c r="G1292" s="122">
        <v>1119249</v>
      </c>
      <c r="H1292" s="119"/>
      <c r="I1292" s="120"/>
      <c r="J1292" s="119" t="s">
        <v>5966</v>
      </c>
      <c r="K1292" s="119" t="s">
        <v>5967</v>
      </c>
      <c r="L1292" s="119" t="s">
        <v>5836</v>
      </c>
      <c r="M1292" s="131" t="s">
        <v>3587</v>
      </c>
      <c r="N1292" s="119" t="s">
        <v>5968</v>
      </c>
      <c r="O1292" s="120" t="s">
        <v>5969</v>
      </c>
      <c r="P1292" s="124" t="s">
        <v>6</v>
      </c>
      <c r="Q1292" s="125"/>
      <c r="R1292" s="125"/>
      <c r="S1292" s="173"/>
    </row>
    <row r="1293" spans="1:19" ht="29.25" customHeight="1">
      <c r="A1293" s="118">
        <v>1292</v>
      </c>
      <c r="B1293" s="119" t="s">
        <v>5970</v>
      </c>
      <c r="C1293" s="119"/>
      <c r="D1293" s="119"/>
      <c r="E1293" s="139">
        <f>2012-1943</f>
        <v>69</v>
      </c>
      <c r="F1293" s="121">
        <v>15908</v>
      </c>
      <c r="G1293" s="135">
        <v>1119335</v>
      </c>
      <c r="H1293" s="119"/>
      <c r="I1293" s="120">
        <v>981865006</v>
      </c>
      <c r="J1293" s="119" t="s">
        <v>5971</v>
      </c>
      <c r="K1293" s="119" t="s">
        <v>5972</v>
      </c>
      <c r="L1293" s="119" t="s">
        <v>5836</v>
      </c>
      <c r="M1293" s="131" t="s">
        <v>3587</v>
      </c>
      <c r="N1293" s="119" t="s">
        <v>5973</v>
      </c>
      <c r="O1293" s="120">
        <v>984112150</v>
      </c>
      <c r="P1293" s="124" t="s">
        <v>6</v>
      </c>
      <c r="Q1293" s="125"/>
      <c r="R1293" s="125"/>
      <c r="S1293" s="173"/>
    </row>
    <row r="1294" spans="1:19" ht="29.25" customHeight="1">
      <c r="A1294" s="118">
        <v>1293</v>
      </c>
      <c r="B1294" s="119" t="s">
        <v>5974</v>
      </c>
      <c r="C1294" s="119"/>
      <c r="D1294" s="119"/>
      <c r="E1294" s="120">
        <f>2012-1944</f>
        <v>68</v>
      </c>
      <c r="F1294" s="121">
        <v>16431</v>
      </c>
      <c r="G1294" s="122">
        <v>1141736</v>
      </c>
      <c r="H1294" s="119"/>
      <c r="I1294" s="120" t="s">
        <v>5975</v>
      </c>
      <c r="J1294" s="119" t="s">
        <v>5976</v>
      </c>
      <c r="K1294" s="119" t="s">
        <v>5977</v>
      </c>
      <c r="L1294" s="119" t="s">
        <v>5836</v>
      </c>
      <c r="M1294" s="131" t="s">
        <v>3587</v>
      </c>
      <c r="N1294" s="119" t="s">
        <v>5978</v>
      </c>
      <c r="O1294" s="120" t="s">
        <v>5979</v>
      </c>
      <c r="P1294" s="124" t="s">
        <v>6</v>
      </c>
      <c r="Q1294" s="125"/>
      <c r="R1294" s="125"/>
      <c r="S1294" s="173"/>
    </row>
    <row r="1295" spans="1:19" ht="29.25" customHeight="1">
      <c r="A1295" s="118">
        <v>1294</v>
      </c>
      <c r="B1295" s="119" t="s">
        <v>5980</v>
      </c>
      <c r="C1295" s="119"/>
      <c r="D1295" s="119" t="s">
        <v>2359</v>
      </c>
      <c r="E1295" s="139">
        <f>2012-1947</f>
        <v>65</v>
      </c>
      <c r="F1295" s="121">
        <v>17283</v>
      </c>
      <c r="G1295" s="135">
        <v>1160810</v>
      </c>
      <c r="H1295" s="119"/>
      <c r="I1295" s="120">
        <v>971914121</v>
      </c>
      <c r="J1295" s="119" t="s">
        <v>5981</v>
      </c>
      <c r="K1295" s="119" t="s">
        <v>5982</v>
      </c>
      <c r="L1295" s="119" t="s">
        <v>5836</v>
      </c>
      <c r="M1295" s="131" t="s">
        <v>3587</v>
      </c>
      <c r="N1295" s="119" t="s">
        <v>5983</v>
      </c>
      <c r="O1295" s="120">
        <v>982343285</v>
      </c>
      <c r="P1295" s="124" t="s">
        <v>6</v>
      </c>
      <c r="Q1295" s="125"/>
      <c r="R1295" s="125"/>
      <c r="S1295" s="173"/>
    </row>
    <row r="1296" spans="1:19" ht="29.25" customHeight="1">
      <c r="A1296" s="118">
        <v>1295</v>
      </c>
      <c r="B1296" s="119" t="s">
        <v>5984</v>
      </c>
      <c r="C1296" s="119"/>
      <c r="D1296" s="119"/>
      <c r="E1296" s="120">
        <f>2012-1928</f>
        <v>84</v>
      </c>
      <c r="F1296" s="121">
        <v>10570</v>
      </c>
      <c r="G1296" s="122">
        <v>1331398</v>
      </c>
      <c r="H1296" s="119"/>
      <c r="I1296" s="120"/>
      <c r="J1296" s="119" t="s">
        <v>5985</v>
      </c>
      <c r="K1296" s="119" t="s">
        <v>5986</v>
      </c>
      <c r="L1296" s="119" t="s">
        <v>5836</v>
      </c>
      <c r="M1296" s="131" t="s">
        <v>3587</v>
      </c>
      <c r="N1296" s="119" t="s">
        <v>5987</v>
      </c>
      <c r="O1296" s="120" t="s">
        <v>5988</v>
      </c>
      <c r="P1296" s="124" t="s">
        <v>6</v>
      </c>
      <c r="Q1296" s="125"/>
      <c r="R1296" s="125"/>
      <c r="S1296" s="173"/>
    </row>
    <row r="1297" spans="1:19" ht="29.25" customHeight="1">
      <c r="A1297" s="118">
        <v>1296</v>
      </c>
      <c r="B1297" s="119" t="s">
        <v>5989</v>
      </c>
      <c r="C1297" s="119"/>
      <c r="D1297" s="119" t="s">
        <v>585</v>
      </c>
      <c r="E1297" s="120">
        <f>2012-1943</f>
        <v>69</v>
      </c>
      <c r="F1297" s="121">
        <v>15949</v>
      </c>
      <c r="G1297" s="122">
        <v>1357583</v>
      </c>
      <c r="H1297" s="119"/>
      <c r="I1297" s="120" t="s">
        <v>5990</v>
      </c>
      <c r="J1297" s="119" t="s">
        <v>5854</v>
      </c>
      <c r="K1297" s="119" t="s">
        <v>5991</v>
      </c>
      <c r="L1297" s="119" t="s">
        <v>5836</v>
      </c>
      <c r="M1297" s="131" t="s">
        <v>3587</v>
      </c>
      <c r="N1297" s="119" t="s">
        <v>5992</v>
      </c>
      <c r="O1297" s="120" t="s">
        <v>5990</v>
      </c>
      <c r="P1297" s="124" t="s">
        <v>6</v>
      </c>
      <c r="Q1297" s="125"/>
      <c r="R1297" s="125"/>
      <c r="S1297" s="173"/>
    </row>
    <row r="1298" spans="1:19" ht="29.25" customHeight="1">
      <c r="A1298" s="118">
        <v>1297</v>
      </c>
      <c r="B1298" s="119" t="s">
        <v>5993</v>
      </c>
      <c r="C1298" s="119"/>
      <c r="D1298" s="119"/>
      <c r="E1298" s="120">
        <f>2012-1930</f>
        <v>82</v>
      </c>
      <c r="F1298" s="121">
        <v>11281</v>
      </c>
      <c r="G1298" s="122">
        <v>1373942</v>
      </c>
      <c r="H1298" s="119"/>
      <c r="I1298" s="120"/>
      <c r="J1298" s="119" t="s">
        <v>5994</v>
      </c>
      <c r="K1298" s="119" t="s">
        <v>5995</v>
      </c>
      <c r="L1298" s="119" t="s">
        <v>5836</v>
      </c>
      <c r="M1298" s="131" t="s">
        <v>3587</v>
      </c>
      <c r="N1298" s="119" t="s">
        <v>5996</v>
      </c>
      <c r="O1298" s="120" t="s">
        <v>5997</v>
      </c>
      <c r="P1298" s="124" t="s">
        <v>6</v>
      </c>
      <c r="Q1298" s="125"/>
      <c r="R1298" s="125"/>
      <c r="S1298" s="173"/>
    </row>
    <row r="1299" spans="1:19" ht="29.25" customHeight="1">
      <c r="A1299" s="118">
        <v>1298</v>
      </c>
      <c r="B1299" s="119" t="s">
        <v>5998</v>
      </c>
      <c r="C1299" s="119"/>
      <c r="D1299" s="119"/>
      <c r="E1299" s="120">
        <f>2012-1931</f>
        <v>81</v>
      </c>
      <c r="F1299" s="121">
        <v>11467</v>
      </c>
      <c r="G1299" s="122">
        <v>1424729</v>
      </c>
      <c r="H1299" s="119"/>
      <c r="I1299" s="120" t="s">
        <v>5999</v>
      </c>
      <c r="J1299" s="119" t="s">
        <v>6000</v>
      </c>
      <c r="K1299" s="119" t="s">
        <v>6001</v>
      </c>
      <c r="L1299" s="119" t="s">
        <v>5836</v>
      </c>
      <c r="M1299" s="131" t="s">
        <v>3587</v>
      </c>
      <c r="N1299" s="119"/>
      <c r="O1299" s="120"/>
      <c r="P1299" s="124" t="s">
        <v>6</v>
      </c>
      <c r="Q1299" s="125"/>
      <c r="R1299" s="125"/>
      <c r="S1299" s="173"/>
    </row>
    <row r="1300" spans="1:19" ht="29.25" customHeight="1">
      <c r="A1300" s="118">
        <v>1299</v>
      </c>
      <c r="B1300" s="119" t="s">
        <v>6002</v>
      </c>
      <c r="C1300" s="119"/>
      <c r="D1300" s="119" t="s">
        <v>6003</v>
      </c>
      <c r="E1300" s="120">
        <f>2012-1943</f>
        <v>69</v>
      </c>
      <c r="F1300" s="121">
        <v>16045</v>
      </c>
      <c r="G1300" s="122">
        <v>1435088</v>
      </c>
      <c r="H1300" s="119"/>
      <c r="I1300" s="120" t="s">
        <v>6004</v>
      </c>
      <c r="J1300" s="119" t="s">
        <v>6005</v>
      </c>
      <c r="K1300" s="119" t="s">
        <v>6006</v>
      </c>
      <c r="L1300" s="119" t="s">
        <v>5836</v>
      </c>
      <c r="M1300" s="131" t="s">
        <v>3587</v>
      </c>
      <c r="N1300" s="119" t="s">
        <v>6007</v>
      </c>
      <c r="O1300" s="120" t="s">
        <v>6004</v>
      </c>
      <c r="P1300" s="124" t="s">
        <v>6</v>
      </c>
      <c r="Q1300" s="125"/>
      <c r="R1300" s="125"/>
      <c r="S1300" s="173"/>
    </row>
    <row r="1301" spans="1:19" ht="29.25" customHeight="1">
      <c r="A1301" s="118">
        <v>1300</v>
      </c>
      <c r="B1301" s="119" t="s">
        <v>6008</v>
      </c>
      <c r="C1301" s="119"/>
      <c r="D1301" s="119"/>
      <c r="E1301" s="139">
        <f>2012-1930</f>
        <v>82</v>
      </c>
      <c r="F1301" s="121">
        <v>11132</v>
      </c>
      <c r="G1301" s="135">
        <v>1505769</v>
      </c>
      <c r="H1301" s="119"/>
      <c r="I1301" s="120">
        <v>984112150</v>
      </c>
      <c r="J1301" s="119" t="s">
        <v>6009</v>
      </c>
      <c r="K1301" s="119" t="s">
        <v>6010</v>
      </c>
      <c r="L1301" s="119" t="s">
        <v>5836</v>
      </c>
      <c r="M1301" s="131" t="s">
        <v>3587</v>
      </c>
      <c r="N1301" s="119" t="s">
        <v>5905</v>
      </c>
      <c r="O1301" s="120">
        <v>971219851</v>
      </c>
      <c r="P1301" s="124" t="s">
        <v>6</v>
      </c>
      <c r="Q1301" s="125"/>
      <c r="R1301" s="125"/>
      <c r="S1301" s="173"/>
    </row>
    <row r="1302" spans="1:19" ht="29.25" customHeight="1">
      <c r="A1302" s="118">
        <v>1301</v>
      </c>
      <c r="B1302" s="119" t="s">
        <v>6011</v>
      </c>
      <c r="C1302" s="119"/>
      <c r="D1302" s="119"/>
      <c r="E1302" s="120">
        <f>2012-1937</f>
        <v>75</v>
      </c>
      <c r="F1302" s="121">
        <v>13864</v>
      </c>
      <c r="G1302" s="122">
        <v>1532352</v>
      </c>
      <c r="H1302" s="119"/>
      <c r="I1302" s="120" t="s">
        <v>6012</v>
      </c>
      <c r="J1302" s="119" t="s">
        <v>6013</v>
      </c>
      <c r="K1302" s="119" t="s">
        <v>6014</v>
      </c>
      <c r="L1302" s="119" t="s">
        <v>5836</v>
      </c>
      <c r="M1302" s="131" t="s">
        <v>3587</v>
      </c>
      <c r="N1302" s="119" t="s">
        <v>6015</v>
      </c>
      <c r="O1302" s="120" t="s">
        <v>6016</v>
      </c>
      <c r="P1302" s="124" t="s">
        <v>6</v>
      </c>
      <c r="Q1302" s="125"/>
      <c r="R1302" s="125"/>
      <c r="S1302" s="173"/>
    </row>
    <row r="1303" spans="1:19" ht="29.25" customHeight="1">
      <c r="A1303" s="118">
        <v>1302</v>
      </c>
      <c r="B1303" s="119" t="s">
        <v>6017</v>
      </c>
      <c r="C1303" s="119"/>
      <c r="D1303" s="119"/>
      <c r="E1303" s="120">
        <f>2012-1939</f>
        <v>73</v>
      </c>
      <c r="F1303" s="121">
        <v>14450</v>
      </c>
      <c r="G1303" s="135">
        <v>1541207</v>
      </c>
      <c r="H1303" s="119"/>
      <c r="I1303" s="120" t="s">
        <v>6018</v>
      </c>
      <c r="J1303" s="119" t="s">
        <v>6019</v>
      </c>
      <c r="K1303" s="119" t="s">
        <v>6020</v>
      </c>
      <c r="L1303" s="119" t="s">
        <v>5836</v>
      </c>
      <c r="M1303" s="131" t="s">
        <v>3587</v>
      </c>
      <c r="N1303" s="119" t="s">
        <v>3252</v>
      </c>
      <c r="O1303" s="120" t="s">
        <v>6018</v>
      </c>
      <c r="P1303" s="124" t="s">
        <v>6</v>
      </c>
      <c r="Q1303" s="125"/>
      <c r="R1303" s="125"/>
      <c r="S1303" s="173"/>
    </row>
    <row r="1304" spans="1:19" ht="29.25" customHeight="1">
      <c r="A1304" s="118">
        <v>1303</v>
      </c>
      <c r="B1304" s="119" t="s">
        <v>6021</v>
      </c>
      <c r="C1304" s="119"/>
      <c r="D1304" s="119" t="s">
        <v>6022</v>
      </c>
      <c r="E1304" s="120">
        <f>2012-1939</f>
        <v>73</v>
      </c>
      <c r="F1304" s="121">
        <v>14532</v>
      </c>
      <c r="G1304" s="122">
        <v>1616406</v>
      </c>
      <c r="H1304" s="119"/>
      <c r="I1304" s="120" t="s">
        <v>5955</v>
      </c>
      <c r="J1304" s="119" t="s">
        <v>5956</v>
      </c>
      <c r="K1304" s="119" t="s">
        <v>5957</v>
      </c>
      <c r="L1304" s="119" t="s">
        <v>5836</v>
      </c>
      <c r="M1304" s="131" t="s">
        <v>3587</v>
      </c>
      <c r="N1304" s="119" t="s">
        <v>5958</v>
      </c>
      <c r="O1304" s="120" t="s">
        <v>5959</v>
      </c>
      <c r="P1304" s="124" t="s">
        <v>6</v>
      </c>
      <c r="Q1304" s="125"/>
      <c r="R1304" s="125"/>
      <c r="S1304" s="173"/>
    </row>
    <row r="1305" spans="1:19" ht="29.25" customHeight="1">
      <c r="A1305" s="118">
        <v>1304</v>
      </c>
      <c r="B1305" s="119" t="s">
        <v>6023</v>
      </c>
      <c r="C1305" s="119"/>
      <c r="D1305" s="119" t="s">
        <v>6024</v>
      </c>
      <c r="E1305" s="139">
        <f>2012-1932</f>
        <v>80</v>
      </c>
      <c r="F1305" s="121">
        <v>11818</v>
      </c>
      <c r="G1305" s="135">
        <v>1617129</v>
      </c>
      <c r="H1305" s="119"/>
      <c r="I1305" s="120">
        <v>985236099</v>
      </c>
      <c r="J1305" s="119" t="s">
        <v>6025</v>
      </c>
      <c r="K1305" s="119" t="s">
        <v>6026</v>
      </c>
      <c r="L1305" s="119" t="s">
        <v>5836</v>
      </c>
      <c r="M1305" s="131" t="s">
        <v>3587</v>
      </c>
      <c r="N1305" s="119"/>
      <c r="O1305" s="120"/>
      <c r="P1305" s="124" t="s">
        <v>6</v>
      </c>
      <c r="Q1305" s="125"/>
      <c r="R1305" s="125"/>
      <c r="S1305" s="173"/>
    </row>
    <row r="1306" spans="1:19" ht="29.25" customHeight="1">
      <c r="A1306" s="118">
        <v>1305</v>
      </c>
      <c r="B1306" s="119" t="s">
        <v>6027</v>
      </c>
      <c r="C1306" s="119"/>
      <c r="D1306" s="119"/>
      <c r="E1306" s="120">
        <f>2012-1939</f>
        <v>73</v>
      </c>
      <c r="F1306" s="121">
        <v>14425</v>
      </c>
      <c r="G1306" s="122">
        <v>1647276</v>
      </c>
      <c r="H1306" s="119"/>
      <c r="I1306" s="120" t="s">
        <v>6028</v>
      </c>
      <c r="J1306" s="119" t="s">
        <v>6029</v>
      </c>
      <c r="K1306" s="119" t="s">
        <v>6030</v>
      </c>
      <c r="L1306" s="119" t="s">
        <v>5836</v>
      </c>
      <c r="M1306" s="131" t="s">
        <v>3587</v>
      </c>
      <c r="N1306" s="119" t="s">
        <v>6031</v>
      </c>
      <c r="O1306" s="120" t="s">
        <v>6032</v>
      </c>
      <c r="P1306" s="124" t="s">
        <v>6</v>
      </c>
      <c r="Q1306" s="125"/>
      <c r="R1306" s="125"/>
      <c r="S1306" s="173"/>
    </row>
    <row r="1307" spans="1:19" ht="29.25" customHeight="1">
      <c r="A1307" s="118">
        <v>1306</v>
      </c>
      <c r="B1307" s="119" t="s">
        <v>6033</v>
      </c>
      <c r="C1307" s="119"/>
      <c r="D1307" s="119"/>
      <c r="E1307" s="120">
        <f>2012-1930</f>
        <v>82</v>
      </c>
      <c r="F1307" s="121">
        <v>11100</v>
      </c>
      <c r="G1307" s="122">
        <v>1798388</v>
      </c>
      <c r="H1307" s="119"/>
      <c r="I1307" s="120" t="s">
        <v>6034</v>
      </c>
      <c r="J1307" s="119" t="s">
        <v>6035</v>
      </c>
      <c r="K1307" s="119" t="s">
        <v>6036</v>
      </c>
      <c r="L1307" s="119" t="s">
        <v>5836</v>
      </c>
      <c r="M1307" s="131" t="s">
        <v>3587</v>
      </c>
      <c r="N1307" s="119" t="s">
        <v>6037</v>
      </c>
      <c r="O1307" s="120" t="s">
        <v>6038</v>
      </c>
      <c r="P1307" s="124" t="s">
        <v>6</v>
      </c>
      <c r="Q1307" s="125"/>
      <c r="R1307" s="125"/>
      <c r="S1307" s="173"/>
    </row>
    <row r="1308" spans="1:19" ht="29.25" customHeight="1">
      <c r="A1308" s="118">
        <v>1307</v>
      </c>
      <c r="B1308" s="119" t="s">
        <v>6039</v>
      </c>
      <c r="C1308" s="119"/>
      <c r="D1308" s="119"/>
      <c r="E1308" s="120">
        <f>2012-1936</f>
        <v>76</v>
      </c>
      <c r="F1308" s="121">
        <v>13334</v>
      </c>
      <c r="G1308" s="122">
        <v>1803277</v>
      </c>
      <c r="H1308" s="119"/>
      <c r="I1308" s="120" t="s">
        <v>6040</v>
      </c>
      <c r="J1308" s="119" t="s">
        <v>5859</v>
      </c>
      <c r="K1308" s="119" t="s">
        <v>6041</v>
      </c>
      <c r="L1308" s="119" t="s">
        <v>5836</v>
      </c>
      <c r="M1308" s="131" t="s">
        <v>3587</v>
      </c>
      <c r="N1308" s="119"/>
      <c r="O1308" s="120"/>
      <c r="P1308" s="124" t="s">
        <v>6</v>
      </c>
      <c r="Q1308" s="125"/>
      <c r="R1308" s="125"/>
      <c r="S1308" s="173"/>
    </row>
    <row r="1309" spans="1:19" ht="29.25" customHeight="1">
      <c r="A1309" s="118">
        <v>1308</v>
      </c>
      <c r="B1309" s="119" t="s">
        <v>6042</v>
      </c>
      <c r="C1309" s="119"/>
      <c r="D1309" s="119" t="s">
        <v>6043</v>
      </c>
      <c r="E1309" s="120">
        <v>68</v>
      </c>
      <c r="F1309" s="121">
        <v>16378</v>
      </c>
      <c r="G1309" s="135">
        <v>1821288</v>
      </c>
      <c r="H1309" s="119"/>
      <c r="I1309" s="120" t="s">
        <v>6044</v>
      </c>
      <c r="J1309" s="119" t="s">
        <v>6045</v>
      </c>
      <c r="K1309" s="119" t="s">
        <v>5866</v>
      </c>
      <c r="L1309" s="119" t="s">
        <v>5836</v>
      </c>
      <c r="M1309" s="131" t="s">
        <v>3587</v>
      </c>
      <c r="N1309" s="119" t="s">
        <v>6046</v>
      </c>
      <c r="O1309" s="120" t="s">
        <v>6047</v>
      </c>
      <c r="P1309" s="124" t="s">
        <v>6</v>
      </c>
      <c r="Q1309" s="125"/>
      <c r="R1309" s="125"/>
      <c r="S1309" s="173"/>
    </row>
    <row r="1310" spans="1:19" ht="29.25" customHeight="1">
      <c r="A1310" s="118">
        <v>1309</v>
      </c>
      <c r="B1310" s="119" t="s">
        <v>6048</v>
      </c>
      <c r="C1310" s="119"/>
      <c r="D1310" s="119" t="s">
        <v>6049</v>
      </c>
      <c r="E1310" s="120">
        <f>2012-1935</f>
        <v>77</v>
      </c>
      <c r="F1310" s="121">
        <v>12834</v>
      </c>
      <c r="G1310" s="122">
        <v>1826148</v>
      </c>
      <c r="H1310" s="119"/>
      <c r="I1310" s="120" t="s">
        <v>6050</v>
      </c>
      <c r="J1310" s="119" t="s">
        <v>5876</v>
      </c>
      <c r="K1310" s="119" t="s">
        <v>5877</v>
      </c>
      <c r="L1310" s="119" t="s">
        <v>5836</v>
      </c>
      <c r="M1310" s="131" t="s">
        <v>3587</v>
      </c>
      <c r="N1310" s="119" t="s">
        <v>6051</v>
      </c>
      <c r="O1310" s="120" t="s">
        <v>6052</v>
      </c>
      <c r="P1310" s="124" t="s">
        <v>6</v>
      </c>
      <c r="Q1310" s="125"/>
      <c r="R1310" s="125"/>
      <c r="S1310" s="173"/>
    </row>
    <row r="1311" spans="1:19" ht="29.25" customHeight="1">
      <c r="A1311" s="118">
        <v>1310</v>
      </c>
      <c r="B1311" s="119" t="s">
        <v>6053</v>
      </c>
      <c r="C1311" s="119"/>
      <c r="D1311" s="119" t="s">
        <v>6054</v>
      </c>
      <c r="E1311" s="120">
        <f>2012-1944</f>
        <v>68</v>
      </c>
      <c r="F1311" s="121">
        <v>16281</v>
      </c>
      <c r="G1311" s="135">
        <v>1831009</v>
      </c>
      <c r="H1311" s="119"/>
      <c r="I1311" s="120" t="s">
        <v>6055</v>
      </c>
      <c r="J1311" s="119" t="s">
        <v>5915</v>
      </c>
      <c r="K1311" s="119" t="s">
        <v>6056</v>
      </c>
      <c r="L1311" s="119" t="s">
        <v>5836</v>
      </c>
      <c r="M1311" s="131" t="s">
        <v>3587</v>
      </c>
      <c r="N1311" s="119" t="s">
        <v>6057</v>
      </c>
      <c r="O1311" s="120" t="s">
        <v>6058</v>
      </c>
      <c r="P1311" s="124" t="s">
        <v>6</v>
      </c>
      <c r="Q1311" s="125"/>
      <c r="R1311" s="125"/>
      <c r="S1311" s="173"/>
    </row>
    <row r="1312" spans="1:19" ht="29.25" customHeight="1">
      <c r="A1312" s="118">
        <v>1311</v>
      </c>
      <c r="B1312" s="119" t="s">
        <v>6059</v>
      </c>
      <c r="C1312" s="119"/>
      <c r="D1312" s="119" t="s">
        <v>71</v>
      </c>
      <c r="E1312" s="120">
        <f>2012-1933</f>
        <v>79</v>
      </c>
      <c r="F1312" s="121">
        <v>12124</v>
      </c>
      <c r="G1312" s="122">
        <v>1832348</v>
      </c>
      <c r="H1312" s="119"/>
      <c r="I1312" s="120">
        <v>981901673</v>
      </c>
      <c r="J1312" s="119" t="s">
        <v>6060</v>
      </c>
      <c r="K1312" s="119" t="s">
        <v>6061</v>
      </c>
      <c r="L1312" s="119" t="s">
        <v>5836</v>
      </c>
      <c r="M1312" s="131" t="s">
        <v>3587</v>
      </c>
      <c r="N1312" s="119" t="s">
        <v>6062</v>
      </c>
      <c r="O1312" s="120">
        <v>981217431</v>
      </c>
      <c r="P1312" s="124" t="s">
        <v>6</v>
      </c>
      <c r="Q1312" s="125"/>
      <c r="R1312" s="125"/>
      <c r="S1312" s="173"/>
    </row>
    <row r="1313" spans="1:19" ht="29.25" customHeight="1">
      <c r="A1313" s="118">
        <v>1312</v>
      </c>
      <c r="B1313" s="119" t="s">
        <v>6063</v>
      </c>
      <c r="C1313" s="119"/>
      <c r="D1313" s="119"/>
      <c r="E1313" s="120">
        <f>2012-1943</f>
        <v>69</v>
      </c>
      <c r="F1313" s="121">
        <v>15816</v>
      </c>
      <c r="G1313" s="135">
        <v>1838634</v>
      </c>
      <c r="H1313" s="119"/>
      <c r="I1313" s="120" t="s">
        <v>6064</v>
      </c>
      <c r="J1313" s="119" t="s">
        <v>6065</v>
      </c>
      <c r="K1313" s="119" t="s">
        <v>6066</v>
      </c>
      <c r="L1313" s="119" t="s">
        <v>5836</v>
      </c>
      <c r="M1313" s="131" t="s">
        <v>3587</v>
      </c>
      <c r="N1313" s="119" t="s">
        <v>6067</v>
      </c>
      <c r="O1313" s="120" t="s">
        <v>6064</v>
      </c>
      <c r="P1313" s="124" t="s">
        <v>6</v>
      </c>
      <c r="Q1313" s="125"/>
      <c r="R1313" s="125"/>
      <c r="S1313" s="173"/>
    </row>
    <row r="1314" spans="1:19" ht="29.25" customHeight="1">
      <c r="A1314" s="118">
        <v>1313</v>
      </c>
      <c r="B1314" s="119" t="s">
        <v>6068</v>
      </c>
      <c r="C1314" s="119"/>
      <c r="D1314" s="119" t="s">
        <v>6069</v>
      </c>
      <c r="E1314" s="120">
        <f>2012-1947</f>
        <v>65</v>
      </c>
      <c r="F1314" s="121">
        <v>17302</v>
      </c>
      <c r="G1314" s="122">
        <v>1868479</v>
      </c>
      <c r="H1314" s="119"/>
      <c r="I1314" s="120" t="s">
        <v>6070</v>
      </c>
      <c r="J1314" s="119" t="s">
        <v>6035</v>
      </c>
      <c r="K1314" s="119" t="s">
        <v>6071</v>
      </c>
      <c r="L1314" s="119" t="s">
        <v>5836</v>
      </c>
      <c r="M1314" s="131" t="s">
        <v>3587</v>
      </c>
      <c r="N1314" s="119" t="s">
        <v>6072</v>
      </c>
      <c r="O1314" s="120" t="s">
        <v>6073</v>
      </c>
      <c r="P1314" s="124" t="s">
        <v>6</v>
      </c>
      <c r="Q1314" s="125"/>
      <c r="R1314" s="125"/>
      <c r="S1314" s="173"/>
    </row>
    <row r="1315" spans="1:19" ht="29.25" customHeight="1">
      <c r="A1315" s="195">
        <v>1314</v>
      </c>
      <c r="B1315" s="127" t="s">
        <v>6074</v>
      </c>
      <c r="C1315" s="127"/>
      <c r="D1315" s="127" t="s">
        <v>80</v>
      </c>
      <c r="E1315" s="128">
        <f>2012-1930</f>
        <v>82</v>
      </c>
      <c r="F1315" s="129">
        <v>11286</v>
      </c>
      <c r="G1315" s="136">
        <v>1869390</v>
      </c>
      <c r="H1315" s="127"/>
      <c r="I1315" s="128" t="s">
        <v>6075</v>
      </c>
      <c r="J1315" s="127" t="s">
        <v>6076</v>
      </c>
      <c r="K1315" s="127" t="s">
        <v>6077</v>
      </c>
      <c r="L1315" s="127" t="s">
        <v>5836</v>
      </c>
      <c r="M1315" s="131" t="s">
        <v>3587</v>
      </c>
      <c r="N1315" s="127" t="s">
        <v>6078</v>
      </c>
      <c r="O1315" s="128" t="s">
        <v>6075</v>
      </c>
      <c r="P1315" s="132" t="s">
        <v>5</v>
      </c>
      <c r="Q1315" s="133" t="s">
        <v>604</v>
      </c>
      <c r="R1315" s="133" t="s">
        <v>11284</v>
      </c>
      <c r="S1315" s="126"/>
    </row>
    <row r="1316" spans="1:19" ht="29.25" customHeight="1">
      <c r="A1316" s="176">
        <v>1315</v>
      </c>
      <c r="B1316" s="177" t="s">
        <v>6079</v>
      </c>
      <c r="C1316" s="177"/>
      <c r="D1316" s="177"/>
      <c r="E1316" s="178">
        <f>2012-1939</f>
        <v>73</v>
      </c>
      <c r="F1316" s="179">
        <v>14379</v>
      </c>
      <c r="G1316" s="180">
        <v>1874745</v>
      </c>
      <c r="H1316" s="177"/>
      <c r="I1316" s="178"/>
      <c r="J1316" s="177" t="s">
        <v>6013</v>
      </c>
      <c r="K1316" s="177" t="s">
        <v>6080</v>
      </c>
      <c r="L1316" s="177" t="s">
        <v>5836</v>
      </c>
      <c r="M1316" s="131" t="s">
        <v>3587</v>
      </c>
      <c r="N1316" s="177" t="s">
        <v>6081</v>
      </c>
      <c r="O1316" s="178" t="s">
        <v>527</v>
      </c>
      <c r="P1316" s="181" t="s">
        <v>17662</v>
      </c>
      <c r="Q1316" s="182"/>
      <c r="R1316" s="182"/>
      <c r="S1316" s="126"/>
    </row>
    <row r="1317" spans="1:19" ht="29.25" customHeight="1">
      <c r="A1317" s="118">
        <v>1316</v>
      </c>
      <c r="B1317" s="119" t="s">
        <v>6082</v>
      </c>
      <c r="C1317" s="119"/>
      <c r="D1317" s="119" t="s">
        <v>6083</v>
      </c>
      <c r="E1317" s="120">
        <f>2012-1944</f>
        <v>68</v>
      </c>
      <c r="F1317" s="121">
        <v>16207</v>
      </c>
      <c r="G1317" s="135">
        <v>1975929</v>
      </c>
      <c r="H1317" s="119"/>
      <c r="I1317" s="120" t="s">
        <v>6084</v>
      </c>
      <c r="J1317" s="119" t="s">
        <v>5915</v>
      </c>
      <c r="K1317" s="119" t="s">
        <v>6085</v>
      </c>
      <c r="L1317" s="119" t="s">
        <v>5836</v>
      </c>
      <c r="M1317" s="131" t="s">
        <v>3587</v>
      </c>
      <c r="N1317" s="119" t="s">
        <v>6086</v>
      </c>
      <c r="O1317" s="120" t="s">
        <v>6087</v>
      </c>
      <c r="P1317" s="124" t="s">
        <v>6</v>
      </c>
      <c r="Q1317" s="125"/>
      <c r="R1317" s="125"/>
      <c r="S1317" s="173"/>
    </row>
    <row r="1318" spans="1:19" ht="29.25" customHeight="1">
      <c r="A1318" s="118">
        <v>1317</v>
      </c>
      <c r="B1318" s="119" t="s">
        <v>6088</v>
      </c>
      <c r="C1318" s="119"/>
      <c r="D1318" s="119"/>
      <c r="E1318" s="139">
        <f>2012-1929</f>
        <v>83</v>
      </c>
      <c r="F1318" s="121">
        <v>10617</v>
      </c>
      <c r="G1318" s="135">
        <v>1990348</v>
      </c>
      <c r="H1318" s="119"/>
      <c r="I1318" s="120">
        <v>984112150</v>
      </c>
      <c r="J1318" s="119" t="s">
        <v>6089</v>
      </c>
      <c r="K1318" s="119" t="s">
        <v>6090</v>
      </c>
      <c r="L1318" s="119" t="s">
        <v>5836</v>
      </c>
      <c r="M1318" s="131" t="s">
        <v>3587</v>
      </c>
      <c r="N1318" s="119" t="s">
        <v>6091</v>
      </c>
      <c r="O1318" s="120">
        <v>981865006</v>
      </c>
      <c r="P1318" s="124" t="s">
        <v>6</v>
      </c>
      <c r="Q1318" s="125"/>
      <c r="R1318" s="125"/>
      <c r="S1318" s="173"/>
    </row>
    <row r="1319" spans="1:19" ht="29.25" customHeight="1">
      <c r="A1319" s="118">
        <v>1318</v>
      </c>
      <c r="B1319" s="119" t="s">
        <v>6092</v>
      </c>
      <c r="C1319" s="137"/>
      <c r="D1319" s="119"/>
      <c r="E1319" s="120">
        <f>2012-1930</f>
        <v>82</v>
      </c>
      <c r="F1319" s="121">
        <v>11295</v>
      </c>
      <c r="G1319" s="122">
        <v>2000939</v>
      </c>
      <c r="H1319" s="137">
        <v>200939</v>
      </c>
      <c r="I1319" s="120"/>
      <c r="J1319" s="119" t="s">
        <v>563</v>
      </c>
      <c r="K1319" s="119" t="s">
        <v>6093</v>
      </c>
      <c r="L1319" s="119" t="s">
        <v>5836</v>
      </c>
      <c r="M1319" s="131" t="s">
        <v>3587</v>
      </c>
      <c r="N1319" s="119"/>
      <c r="O1319" s="120"/>
      <c r="P1319" s="124" t="s">
        <v>6</v>
      </c>
      <c r="Q1319" s="125"/>
      <c r="R1319" s="125"/>
      <c r="S1319" s="173"/>
    </row>
    <row r="1320" spans="1:19" ht="29.25" customHeight="1">
      <c r="A1320" s="118">
        <v>1319</v>
      </c>
      <c r="B1320" s="119" t="s">
        <v>6094</v>
      </c>
      <c r="C1320" s="119"/>
      <c r="D1320" s="119"/>
      <c r="E1320" s="120">
        <f>2012-1940</f>
        <v>72</v>
      </c>
      <c r="F1320" s="121">
        <v>14974</v>
      </c>
      <c r="G1320" s="122">
        <v>2007575</v>
      </c>
      <c r="H1320" s="119"/>
      <c r="I1320" s="120">
        <v>982698487</v>
      </c>
      <c r="J1320" s="119" t="s">
        <v>6013</v>
      </c>
      <c r="K1320" s="119" t="s">
        <v>6095</v>
      </c>
      <c r="L1320" s="119" t="s">
        <v>5836</v>
      </c>
      <c r="M1320" s="131" t="s">
        <v>3587</v>
      </c>
      <c r="N1320" s="119"/>
      <c r="O1320" s="120"/>
      <c r="P1320" s="124" t="s">
        <v>6</v>
      </c>
      <c r="Q1320" s="125"/>
      <c r="R1320" s="125"/>
      <c r="S1320" s="173"/>
    </row>
    <row r="1321" spans="1:19" ht="29.25" customHeight="1">
      <c r="A1321" s="118">
        <v>1320</v>
      </c>
      <c r="B1321" s="119" t="s">
        <v>6096</v>
      </c>
      <c r="C1321" s="119"/>
      <c r="D1321" s="119" t="s">
        <v>6097</v>
      </c>
      <c r="E1321" s="120">
        <f>2012-1946</f>
        <v>66</v>
      </c>
      <c r="F1321" s="121">
        <v>16895</v>
      </c>
      <c r="G1321" s="122">
        <v>2016049</v>
      </c>
      <c r="H1321" s="119"/>
      <c r="I1321" s="120" t="s">
        <v>5979</v>
      </c>
      <c r="J1321" s="119" t="s">
        <v>6098</v>
      </c>
      <c r="K1321" s="119" t="s">
        <v>5977</v>
      </c>
      <c r="L1321" s="119" t="s">
        <v>5836</v>
      </c>
      <c r="M1321" s="131" t="s">
        <v>3587</v>
      </c>
      <c r="N1321" s="119" t="s">
        <v>5974</v>
      </c>
      <c r="O1321" s="120" t="s">
        <v>5975</v>
      </c>
      <c r="P1321" s="124" t="s">
        <v>6</v>
      </c>
      <c r="Q1321" s="125"/>
      <c r="R1321" s="125"/>
      <c r="S1321" s="173"/>
    </row>
    <row r="1322" spans="1:19" ht="29.25" customHeight="1">
      <c r="A1322" s="118">
        <v>1321</v>
      </c>
      <c r="B1322" s="119" t="s">
        <v>6099</v>
      </c>
      <c r="C1322" s="119"/>
      <c r="D1322" s="119"/>
      <c r="E1322" s="120">
        <f>2012-1940</f>
        <v>72</v>
      </c>
      <c r="F1322" s="121">
        <v>14697</v>
      </c>
      <c r="G1322" s="135">
        <v>2092894</v>
      </c>
      <c r="H1322" s="119"/>
      <c r="I1322" s="120" t="s">
        <v>6100</v>
      </c>
      <c r="J1322" s="119" t="s">
        <v>6101</v>
      </c>
      <c r="K1322" s="119" t="s">
        <v>6102</v>
      </c>
      <c r="L1322" s="119" t="s">
        <v>5836</v>
      </c>
      <c r="M1322" s="131" t="s">
        <v>3587</v>
      </c>
      <c r="N1322" s="119" t="s">
        <v>6103</v>
      </c>
      <c r="O1322" s="120" t="s">
        <v>6100</v>
      </c>
      <c r="P1322" s="124" t="s">
        <v>6</v>
      </c>
      <c r="Q1322" s="125"/>
      <c r="R1322" s="125"/>
      <c r="S1322" s="173"/>
    </row>
    <row r="1323" spans="1:19" ht="29.25" customHeight="1">
      <c r="A1323" s="195">
        <v>1322</v>
      </c>
      <c r="B1323" s="127" t="s">
        <v>6104</v>
      </c>
      <c r="C1323" s="127"/>
      <c r="D1323" s="127"/>
      <c r="E1323" s="128">
        <f>2012-1941</f>
        <v>71</v>
      </c>
      <c r="F1323" s="129">
        <v>15228</v>
      </c>
      <c r="G1323" s="136">
        <v>2122236</v>
      </c>
      <c r="H1323" s="127"/>
      <c r="I1323" s="128" t="s">
        <v>6105</v>
      </c>
      <c r="J1323" s="127" t="s">
        <v>6106</v>
      </c>
      <c r="K1323" s="127" t="s">
        <v>6107</v>
      </c>
      <c r="L1323" s="127" t="s">
        <v>5836</v>
      </c>
      <c r="M1323" s="131" t="s">
        <v>3587</v>
      </c>
      <c r="N1323" s="127" t="s">
        <v>6108</v>
      </c>
      <c r="O1323" s="128" t="s">
        <v>6105</v>
      </c>
      <c r="P1323" s="132" t="s">
        <v>5</v>
      </c>
      <c r="Q1323" s="133" t="s">
        <v>82</v>
      </c>
      <c r="R1323" s="133" t="s">
        <v>607</v>
      </c>
      <c r="S1323" s="126">
        <v>1</v>
      </c>
    </row>
    <row r="1324" spans="1:19" ht="29.25" customHeight="1">
      <c r="A1324" s="176">
        <v>1323</v>
      </c>
      <c r="B1324" s="403" t="s">
        <v>6109</v>
      </c>
      <c r="C1324" s="177"/>
      <c r="D1324" s="177"/>
      <c r="E1324" s="178">
        <v>70</v>
      </c>
      <c r="F1324" s="179">
        <v>15357</v>
      </c>
      <c r="G1324" s="184">
        <v>2126603</v>
      </c>
      <c r="H1324" s="177"/>
      <c r="I1324" s="178" t="s">
        <v>6110</v>
      </c>
      <c r="J1324" s="177" t="s">
        <v>5836</v>
      </c>
      <c r="K1324" s="177" t="s">
        <v>6111</v>
      </c>
      <c r="L1324" s="177" t="s">
        <v>5836</v>
      </c>
      <c r="M1324" s="131" t="s">
        <v>3587</v>
      </c>
      <c r="N1324" s="177" t="s">
        <v>6112</v>
      </c>
      <c r="O1324" s="178" t="s">
        <v>19265</v>
      </c>
      <c r="P1324" s="181" t="s">
        <v>17662</v>
      </c>
      <c r="Q1324" s="182"/>
      <c r="R1324" s="182"/>
      <c r="S1324" s="126"/>
    </row>
    <row r="1325" spans="1:19" ht="29.25" customHeight="1">
      <c r="A1325" s="118">
        <v>1324</v>
      </c>
      <c r="B1325" s="119" t="s">
        <v>6113</v>
      </c>
      <c r="C1325" s="119"/>
      <c r="D1325" s="119"/>
      <c r="E1325" s="120">
        <f>2012-1934</f>
        <v>78</v>
      </c>
      <c r="F1325" s="121">
        <v>12644</v>
      </c>
      <c r="G1325" s="122">
        <v>2143802</v>
      </c>
      <c r="H1325" s="119"/>
      <c r="I1325" s="120">
        <v>972261958</v>
      </c>
      <c r="J1325" s="119" t="s">
        <v>6013</v>
      </c>
      <c r="K1325" s="119" t="s">
        <v>6114</v>
      </c>
      <c r="L1325" s="119" t="s">
        <v>5836</v>
      </c>
      <c r="M1325" s="131" t="s">
        <v>3587</v>
      </c>
      <c r="N1325" s="119"/>
      <c r="O1325" s="120"/>
      <c r="P1325" s="124" t="s">
        <v>6</v>
      </c>
      <c r="Q1325" s="125"/>
      <c r="R1325" s="125"/>
      <c r="S1325" s="173"/>
    </row>
    <row r="1326" spans="1:19" ht="29.25" customHeight="1">
      <c r="A1326" s="118">
        <v>1325</v>
      </c>
      <c r="B1326" s="119" t="s">
        <v>6115</v>
      </c>
      <c r="C1326" s="119"/>
      <c r="D1326" s="119" t="s">
        <v>6116</v>
      </c>
      <c r="E1326" s="139">
        <f>2012-1932</f>
        <v>80</v>
      </c>
      <c r="F1326" s="121">
        <v>12053</v>
      </c>
      <c r="G1326" s="135">
        <v>2146246</v>
      </c>
      <c r="H1326" s="119"/>
      <c r="I1326" s="120">
        <v>981865006</v>
      </c>
      <c r="J1326" s="119" t="s">
        <v>6117</v>
      </c>
      <c r="K1326" s="119" t="s">
        <v>6118</v>
      </c>
      <c r="L1326" s="119" t="s">
        <v>5836</v>
      </c>
      <c r="M1326" s="131" t="s">
        <v>3587</v>
      </c>
      <c r="N1326" s="119" t="s">
        <v>6119</v>
      </c>
      <c r="O1326" s="120">
        <v>982488017</v>
      </c>
      <c r="P1326" s="124" t="s">
        <v>6</v>
      </c>
      <c r="Q1326" s="125"/>
      <c r="R1326" s="125"/>
      <c r="S1326" s="173"/>
    </row>
    <row r="1327" spans="1:19" ht="29.25" customHeight="1">
      <c r="A1327" s="176">
        <v>1326</v>
      </c>
      <c r="B1327" s="177" t="s">
        <v>566</v>
      </c>
      <c r="C1327" s="177"/>
      <c r="D1327" s="177"/>
      <c r="E1327" s="178">
        <f>2012-1940</f>
        <v>72</v>
      </c>
      <c r="F1327" s="179">
        <v>14669</v>
      </c>
      <c r="G1327" s="180">
        <v>2148284</v>
      </c>
      <c r="H1327" s="177"/>
      <c r="I1327" s="178" t="s">
        <v>6120</v>
      </c>
      <c r="J1327" s="177" t="s">
        <v>6035</v>
      </c>
      <c r="K1327" s="177" t="s">
        <v>6121</v>
      </c>
      <c r="L1327" s="177" t="s">
        <v>5836</v>
      </c>
      <c r="M1327" s="131" t="s">
        <v>3587</v>
      </c>
      <c r="N1327" s="177" t="s">
        <v>6122</v>
      </c>
      <c r="O1327" s="178" t="s">
        <v>6123</v>
      </c>
      <c r="P1327" s="181" t="s">
        <v>17662</v>
      </c>
      <c r="Q1327" s="182"/>
      <c r="R1327" s="182"/>
      <c r="S1327" s="126"/>
    </row>
    <row r="1328" spans="1:19" ht="29.25" customHeight="1">
      <c r="A1328" s="118">
        <v>1327</v>
      </c>
      <c r="B1328" s="119" t="s">
        <v>6124</v>
      </c>
      <c r="C1328" s="119"/>
      <c r="D1328" s="119"/>
      <c r="E1328" s="120">
        <f>2012-1944</f>
        <v>68</v>
      </c>
      <c r="F1328" s="121">
        <v>16383</v>
      </c>
      <c r="G1328" s="122">
        <v>2160780</v>
      </c>
      <c r="H1328" s="119"/>
      <c r="I1328" s="120" t="s">
        <v>5858</v>
      </c>
      <c r="J1328" s="119" t="s">
        <v>5859</v>
      </c>
      <c r="K1328" s="119" t="s">
        <v>6125</v>
      </c>
      <c r="L1328" s="119" t="s">
        <v>5836</v>
      </c>
      <c r="M1328" s="131" t="s">
        <v>3587</v>
      </c>
      <c r="N1328" s="119" t="s">
        <v>5861</v>
      </c>
      <c r="O1328" s="120" t="s">
        <v>5862</v>
      </c>
      <c r="P1328" s="124" t="s">
        <v>6</v>
      </c>
      <c r="Q1328" s="125"/>
      <c r="R1328" s="125"/>
      <c r="S1328" s="173"/>
    </row>
    <row r="1329" spans="1:19" s="39" customFormat="1" ht="29.25" customHeight="1">
      <c r="A1329" s="118">
        <v>1328</v>
      </c>
      <c r="B1329" s="119" t="s">
        <v>6126</v>
      </c>
      <c r="C1329" s="119"/>
      <c r="D1329" s="119"/>
      <c r="E1329" s="120">
        <f>2012-1943</f>
        <v>69</v>
      </c>
      <c r="F1329" s="121">
        <v>15860</v>
      </c>
      <c r="G1329" s="122">
        <v>2180123</v>
      </c>
      <c r="H1329" s="119"/>
      <c r="I1329" s="120" t="s">
        <v>6016</v>
      </c>
      <c r="J1329" s="119" t="s">
        <v>6013</v>
      </c>
      <c r="K1329" s="119" t="s">
        <v>6127</v>
      </c>
      <c r="L1329" s="119" t="s">
        <v>5836</v>
      </c>
      <c r="M1329" s="131" t="s">
        <v>3587</v>
      </c>
      <c r="N1329" s="119" t="s">
        <v>6015</v>
      </c>
      <c r="O1329" s="120" t="s">
        <v>6016</v>
      </c>
      <c r="P1329" s="124" t="s">
        <v>6</v>
      </c>
      <c r="Q1329" s="125"/>
      <c r="R1329" s="125"/>
      <c r="S1329" s="173"/>
    </row>
    <row r="1330" spans="1:19" ht="29.25" customHeight="1">
      <c r="A1330" s="118">
        <v>1329</v>
      </c>
      <c r="B1330" s="119" t="s">
        <v>6128</v>
      </c>
      <c r="C1330" s="119"/>
      <c r="D1330" s="119"/>
      <c r="E1330" s="120">
        <f>2012-1932</f>
        <v>80</v>
      </c>
      <c r="F1330" s="121">
        <v>11841</v>
      </c>
      <c r="G1330" s="122">
        <v>2181810</v>
      </c>
      <c r="H1330" s="119"/>
      <c r="I1330" s="120" t="s">
        <v>6129</v>
      </c>
      <c r="J1330" s="119" t="s">
        <v>6130</v>
      </c>
      <c r="K1330" s="119" t="s">
        <v>6131</v>
      </c>
      <c r="L1330" s="119" t="s">
        <v>5836</v>
      </c>
      <c r="M1330" s="131" t="s">
        <v>3587</v>
      </c>
      <c r="N1330" s="119" t="s">
        <v>6132</v>
      </c>
      <c r="O1330" s="120" t="s">
        <v>6133</v>
      </c>
      <c r="P1330" s="124" t="s">
        <v>6</v>
      </c>
      <c r="Q1330" s="125"/>
      <c r="R1330" s="125"/>
      <c r="S1330" s="173"/>
    </row>
    <row r="1331" spans="1:19" ht="29.25" customHeight="1">
      <c r="A1331" s="118">
        <v>1330</v>
      </c>
      <c r="B1331" s="119" t="s">
        <v>6134</v>
      </c>
      <c r="C1331" s="119"/>
      <c r="D1331" s="119"/>
      <c r="E1331" s="120">
        <f>2012-1931</f>
        <v>81</v>
      </c>
      <c r="F1331" s="121">
        <v>11535</v>
      </c>
      <c r="G1331" s="135">
        <v>2182118</v>
      </c>
      <c r="H1331" s="119"/>
      <c r="I1331" s="120" t="s">
        <v>6135</v>
      </c>
      <c r="J1331" s="119" t="s">
        <v>6101</v>
      </c>
      <c r="K1331" s="119" t="s">
        <v>6136</v>
      </c>
      <c r="L1331" s="119" t="s">
        <v>5836</v>
      </c>
      <c r="M1331" s="131" t="s">
        <v>3587</v>
      </c>
      <c r="N1331" s="119"/>
      <c r="O1331" s="120"/>
      <c r="P1331" s="124" t="s">
        <v>6</v>
      </c>
      <c r="Q1331" s="125"/>
      <c r="R1331" s="125"/>
      <c r="S1331" s="173"/>
    </row>
    <row r="1332" spans="1:19" ht="29.25" customHeight="1">
      <c r="A1332" s="118">
        <v>1331</v>
      </c>
      <c r="B1332" s="119" t="s">
        <v>6137</v>
      </c>
      <c r="C1332" s="119"/>
      <c r="D1332" s="119"/>
      <c r="E1332" s="120">
        <f>2012-1944</f>
        <v>68</v>
      </c>
      <c r="F1332" s="121">
        <v>16427</v>
      </c>
      <c r="G1332" s="135">
        <v>2185470</v>
      </c>
      <c r="H1332" s="119"/>
      <c r="I1332" s="120" t="s">
        <v>6135</v>
      </c>
      <c r="J1332" s="119" t="s">
        <v>6101</v>
      </c>
      <c r="K1332" s="119" t="s">
        <v>6136</v>
      </c>
      <c r="L1332" s="119" t="s">
        <v>5836</v>
      </c>
      <c r="M1332" s="131" t="s">
        <v>3587</v>
      </c>
      <c r="N1332" s="119"/>
      <c r="O1332" s="120"/>
      <c r="P1332" s="124" t="s">
        <v>6</v>
      </c>
      <c r="Q1332" s="125"/>
      <c r="R1332" s="125"/>
      <c r="S1332" s="173"/>
    </row>
    <row r="1333" spans="1:19" ht="29.25" customHeight="1">
      <c r="A1333" s="118">
        <v>1332</v>
      </c>
      <c r="B1333" s="119" t="s">
        <v>6138</v>
      </c>
      <c r="C1333" s="119"/>
      <c r="D1333" s="119"/>
      <c r="E1333" s="120">
        <f>2012-1944</f>
        <v>68</v>
      </c>
      <c r="F1333" s="121">
        <v>16280</v>
      </c>
      <c r="G1333" s="122">
        <v>2185792</v>
      </c>
      <c r="H1333" s="119"/>
      <c r="I1333" s="120" t="s">
        <v>6139</v>
      </c>
      <c r="J1333" s="119" t="s">
        <v>6140</v>
      </c>
      <c r="K1333" s="119" t="s">
        <v>6141</v>
      </c>
      <c r="L1333" s="119" t="s">
        <v>5836</v>
      </c>
      <c r="M1333" s="131" t="s">
        <v>3587</v>
      </c>
      <c r="N1333" s="119" t="s">
        <v>6142</v>
      </c>
      <c r="O1333" s="120" t="s">
        <v>6139</v>
      </c>
      <c r="P1333" s="124" t="s">
        <v>6</v>
      </c>
      <c r="Q1333" s="125"/>
      <c r="R1333" s="125"/>
      <c r="S1333" s="173"/>
    </row>
    <row r="1334" spans="1:19" ht="29.25" customHeight="1">
      <c r="A1334" s="118">
        <v>1333</v>
      </c>
      <c r="B1334" s="119" t="s">
        <v>6143</v>
      </c>
      <c r="C1334" s="119"/>
      <c r="D1334" s="119" t="s">
        <v>6144</v>
      </c>
      <c r="E1334" s="120">
        <f>2012-1943</f>
        <v>69</v>
      </c>
      <c r="F1334" s="121">
        <v>15938</v>
      </c>
      <c r="G1334" s="135">
        <v>2196201</v>
      </c>
      <c r="H1334" s="119"/>
      <c r="I1334" s="120" t="s">
        <v>6145</v>
      </c>
      <c r="J1334" s="119" t="s">
        <v>5915</v>
      </c>
      <c r="K1334" s="119" t="s">
        <v>6146</v>
      </c>
      <c r="L1334" s="119" t="s">
        <v>5836</v>
      </c>
      <c r="M1334" s="131" t="s">
        <v>3587</v>
      </c>
      <c r="N1334" s="119" t="s">
        <v>6147</v>
      </c>
      <c r="O1334" s="120" t="s">
        <v>6145</v>
      </c>
      <c r="P1334" s="124" t="s">
        <v>6</v>
      </c>
      <c r="Q1334" s="125"/>
      <c r="R1334" s="125"/>
      <c r="S1334" s="173"/>
    </row>
    <row r="1335" spans="1:19" ht="29.25" customHeight="1">
      <c r="A1335" s="118">
        <v>1334</v>
      </c>
      <c r="B1335" s="119" t="s">
        <v>6148</v>
      </c>
      <c r="C1335" s="119"/>
      <c r="D1335" s="119"/>
      <c r="E1335" s="120">
        <f>2012-1937</f>
        <v>75</v>
      </c>
      <c r="F1335" s="121">
        <v>13707</v>
      </c>
      <c r="G1335" s="122">
        <v>2215983</v>
      </c>
      <c r="H1335" s="119"/>
      <c r="I1335" s="120" t="s">
        <v>5999</v>
      </c>
      <c r="J1335" s="119" t="s">
        <v>6000</v>
      </c>
      <c r="K1335" s="119" t="s">
        <v>6001</v>
      </c>
      <c r="L1335" s="119" t="s">
        <v>5836</v>
      </c>
      <c r="M1335" s="131" t="s">
        <v>3587</v>
      </c>
      <c r="N1335" s="119"/>
      <c r="O1335" s="120"/>
      <c r="P1335" s="124" t="s">
        <v>6</v>
      </c>
      <c r="Q1335" s="125"/>
      <c r="R1335" s="125"/>
      <c r="S1335" s="173"/>
    </row>
    <row r="1336" spans="1:19" ht="29.25" customHeight="1">
      <c r="A1336" s="176">
        <v>1335</v>
      </c>
      <c r="B1336" s="177" t="s">
        <v>567</v>
      </c>
      <c r="C1336" s="177"/>
      <c r="D1336" s="177"/>
      <c r="E1336" s="178">
        <f>2012-1931</f>
        <v>81</v>
      </c>
      <c r="F1336" s="179">
        <v>11454</v>
      </c>
      <c r="G1336" s="180">
        <v>2226207</v>
      </c>
      <c r="H1336" s="177"/>
      <c r="I1336" s="178" t="s">
        <v>6120</v>
      </c>
      <c r="J1336" s="177" t="s">
        <v>6035</v>
      </c>
      <c r="K1336" s="177" t="s">
        <v>6149</v>
      </c>
      <c r="L1336" s="177" t="s">
        <v>5836</v>
      </c>
      <c r="M1336" s="131" t="s">
        <v>3587</v>
      </c>
      <c r="N1336" s="177" t="s">
        <v>6122</v>
      </c>
      <c r="O1336" s="178" t="s">
        <v>6123</v>
      </c>
      <c r="P1336" s="181" t="s">
        <v>17662</v>
      </c>
      <c r="Q1336" s="182"/>
      <c r="R1336" s="182"/>
      <c r="S1336" s="126"/>
    </row>
    <row r="1337" spans="1:19" ht="29.25" customHeight="1">
      <c r="A1337" s="118">
        <v>1336</v>
      </c>
      <c r="B1337" s="119" t="s">
        <v>6150</v>
      </c>
      <c r="C1337" s="119"/>
      <c r="D1337" s="119"/>
      <c r="E1337" s="139">
        <f>2012-1929</f>
        <v>83</v>
      </c>
      <c r="F1337" s="121">
        <v>10842</v>
      </c>
      <c r="G1337" s="135">
        <v>2227877</v>
      </c>
      <c r="H1337" s="119"/>
      <c r="I1337" s="120">
        <v>982779759</v>
      </c>
      <c r="J1337" s="119" t="s">
        <v>6151</v>
      </c>
      <c r="K1337" s="119" t="s">
        <v>6152</v>
      </c>
      <c r="L1337" s="119" t="s">
        <v>5836</v>
      </c>
      <c r="M1337" s="131" t="s">
        <v>3587</v>
      </c>
      <c r="N1337" s="119" t="s">
        <v>6153</v>
      </c>
      <c r="O1337" s="120">
        <v>984146004</v>
      </c>
      <c r="P1337" s="124" t="s">
        <v>6</v>
      </c>
      <c r="Q1337" s="125"/>
      <c r="R1337" s="125"/>
      <c r="S1337" s="173"/>
    </row>
    <row r="1338" spans="1:19" ht="29.25" customHeight="1">
      <c r="A1338" s="118">
        <v>1337</v>
      </c>
      <c r="B1338" s="119" t="s">
        <v>6154</v>
      </c>
      <c r="C1338" s="119"/>
      <c r="D1338" s="119"/>
      <c r="E1338" s="120">
        <f>2012-1940</f>
        <v>72</v>
      </c>
      <c r="F1338" s="121">
        <v>14951</v>
      </c>
      <c r="G1338" s="122">
        <v>2267446</v>
      </c>
      <c r="H1338" s="119"/>
      <c r="I1338" s="120">
        <v>982118008</v>
      </c>
      <c r="J1338" s="119" t="s">
        <v>6155</v>
      </c>
      <c r="K1338" s="119" t="s">
        <v>6156</v>
      </c>
      <c r="L1338" s="119" t="s">
        <v>5836</v>
      </c>
      <c r="M1338" s="131" t="s">
        <v>3587</v>
      </c>
      <c r="N1338" s="119" t="s">
        <v>6157</v>
      </c>
      <c r="O1338" s="120">
        <v>971533070</v>
      </c>
      <c r="P1338" s="124" t="s">
        <v>6</v>
      </c>
      <c r="Q1338" s="125"/>
      <c r="R1338" s="125"/>
      <c r="S1338" s="173"/>
    </row>
    <row r="1339" spans="1:19" ht="29.25" customHeight="1">
      <c r="A1339" s="195">
        <v>1338</v>
      </c>
      <c r="B1339" s="127" t="s">
        <v>6158</v>
      </c>
      <c r="C1339" s="127"/>
      <c r="D1339" s="127" t="s">
        <v>6159</v>
      </c>
      <c r="E1339" s="128">
        <f>2012-1942</f>
        <v>70</v>
      </c>
      <c r="F1339" s="129">
        <v>15570</v>
      </c>
      <c r="G1339" s="136">
        <v>2387956</v>
      </c>
      <c r="H1339" s="127"/>
      <c r="I1339" s="128" t="s">
        <v>6073</v>
      </c>
      <c r="J1339" s="127" t="s">
        <v>495</v>
      </c>
      <c r="K1339" s="127" t="s">
        <v>6071</v>
      </c>
      <c r="L1339" s="127" t="s">
        <v>5836</v>
      </c>
      <c r="M1339" s="131" t="s">
        <v>3587</v>
      </c>
      <c r="N1339" s="127" t="s">
        <v>5932</v>
      </c>
      <c r="O1339" s="128" t="s">
        <v>6073</v>
      </c>
      <c r="P1339" s="132" t="s">
        <v>5</v>
      </c>
      <c r="Q1339" s="133" t="s">
        <v>601</v>
      </c>
      <c r="R1339" s="133" t="s">
        <v>601</v>
      </c>
      <c r="S1339" s="126">
        <v>1</v>
      </c>
    </row>
    <row r="1340" spans="1:19" ht="29.25" customHeight="1">
      <c r="A1340" s="176">
        <v>1339</v>
      </c>
      <c r="B1340" s="177" t="s">
        <v>6160</v>
      </c>
      <c r="C1340" s="177"/>
      <c r="D1340" s="177"/>
      <c r="E1340" s="178">
        <f>2012-1940</f>
        <v>72</v>
      </c>
      <c r="F1340" s="179">
        <v>14791</v>
      </c>
      <c r="G1340" s="180">
        <v>2510114</v>
      </c>
      <c r="H1340" s="177"/>
      <c r="I1340" s="178" t="s">
        <v>6161</v>
      </c>
      <c r="J1340" s="177" t="s">
        <v>6162</v>
      </c>
      <c r="K1340" s="177" t="s">
        <v>6163</v>
      </c>
      <c r="L1340" s="177" t="s">
        <v>5836</v>
      </c>
      <c r="M1340" s="131" t="s">
        <v>3587</v>
      </c>
      <c r="N1340" s="177"/>
      <c r="O1340" s="178"/>
      <c r="P1340" s="181" t="s">
        <v>17662</v>
      </c>
      <c r="Q1340" s="182"/>
      <c r="R1340" s="182"/>
      <c r="S1340" s="126"/>
    </row>
    <row r="1341" spans="1:19" ht="29.25" customHeight="1">
      <c r="A1341" s="195">
        <v>1340</v>
      </c>
      <c r="B1341" s="127" t="s">
        <v>6164</v>
      </c>
      <c r="C1341" s="127"/>
      <c r="D1341" s="127"/>
      <c r="E1341" s="128">
        <v>74</v>
      </c>
      <c r="F1341" s="129">
        <v>14009</v>
      </c>
      <c r="G1341" s="130">
        <v>2571947</v>
      </c>
      <c r="H1341" s="127"/>
      <c r="I1341" s="128"/>
      <c r="J1341" s="127" t="s">
        <v>6165</v>
      </c>
      <c r="K1341" s="127" t="s">
        <v>6166</v>
      </c>
      <c r="L1341" s="127" t="s">
        <v>5836</v>
      </c>
      <c r="M1341" s="131" t="s">
        <v>3587</v>
      </c>
      <c r="N1341" s="127" t="s">
        <v>6167</v>
      </c>
      <c r="O1341" s="128" t="s">
        <v>6168</v>
      </c>
      <c r="P1341" s="132" t="s">
        <v>5</v>
      </c>
      <c r="Q1341" s="133" t="s">
        <v>601</v>
      </c>
      <c r="R1341" s="133" t="s">
        <v>601</v>
      </c>
      <c r="S1341" s="126"/>
    </row>
    <row r="1342" spans="1:19" ht="29.25" customHeight="1">
      <c r="A1342" s="118">
        <v>1341</v>
      </c>
      <c r="B1342" s="119" t="s">
        <v>6169</v>
      </c>
      <c r="C1342" s="119"/>
      <c r="D1342" s="119"/>
      <c r="E1342" s="120">
        <f>2012-1936</f>
        <v>76</v>
      </c>
      <c r="F1342" s="121">
        <v>13512</v>
      </c>
      <c r="G1342" s="122">
        <v>2571951</v>
      </c>
      <c r="H1342" s="119"/>
      <c r="I1342" s="120">
        <v>981190918</v>
      </c>
      <c r="J1342" s="119" t="s">
        <v>6170</v>
      </c>
      <c r="K1342" s="119" t="s">
        <v>6171</v>
      </c>
      <c r="L1342" s="119" t="s">
        <v>5836</v>
      </c>
      <c r="M1342" s="131" t="s">
        <v>3587</v>
      </c>
      <c r="N1342" s="119" t="s">
        <v>6172</v>
      </c>
      <c r="O1342" s="120">
        <v>981190918</v>
      </c>
      <c r="P1342" s="124" t="s">
        <v>6</v>
      </c>
      <c r="Q1342" s="125"/>
      <c r="R1342" s="125"/>
      <c r="S1342" s="173"/>
    </row>
    <row r="1343" spans="1:19" ht="29.25" customHeight="1">
      <c r="A1343" s="118">
        <v>1342</v>
      </c>
      <c r="B1343" s="119" t="s">
        <v>6173</v>
      </c>
      <c r="C1343" s="119"/>
      <c r="D1343" s="119" t="s">
        <v>6174</v>
      </c>
      <c r="E1343" s="120">
        <f>2012-1931</f>
        <v>81</v>
      </c>
      <c r="F1343" s="121">
        <v>11331</v>
      </c>
      <c r="G1343" s="122">
        <v>2584308</v>
      </c>
      <c r="H1343" s="174">
        <v>2884308</v>
      </c>
      <c r="I1343" s="120" t="s">
        <v>6175</v>
      </c>
      <c r="J1343" s="119" t="s">
        <v>6176</v>
      </c>
      <c r="K1343" s="119" t="s">
        <v>5849</v>
      </c>
      <c r="L1343" s="119" t="s">
        <v>5836</v>
      </c>
      <c r="M1343" s="131" t="s">
        <v>3587</v>
      </c>
      <c r="N1343" s="119" t="s">
        <v>6177</v>
      </c>
      <c r="O1343" s="120" t="s">
        <v>6178</v>
      </c>
      <c r="P1343" s="124" t="s">
        <v>6</v>
      </c>
      <c r="Q1343" s="125"/>
      <c r="R1343" s="125"/>
      <c r="S1343" s="173"/>
    </row>
    <row r="1344" spans="1:19" ht="29.25" customHeight="1">
      <c r="A1344" s="195">
        <v>1343</v>
      </c>
      <c r="B1344" s="127" t="s">
        <v>6179</v>
      </c>
      <c r="C1344" s="127"/>
      <c r="D1344" s="127"/>
      <c r="E1344" s="128">
        <f>2012-1929</f>
        <v>83</v>
      </c>
      <c r="F1344" s="129">
        <v>10745</v>
      </c>
      <c r="G1344" s="136">
        <v>2632722</v>
      </c>
      <c r="H1344" s="127"/>
      <c r="I1344" s="128"/>
      <c r="J1344" s="127" t="s">
        <v>6013</v>
      </c>
      <c r="K1344" s="127" t="s">
        <v>6180</v>
      </c>
      <c r="L1344" s="127" t="s">
        <v>5836</v>
      </c>
      <c r="M1344" s="131" t="s">
        <v>3587</v>
      </c>
      <c r="N1344" s="127"/>
      <c r="O1344" s="128"/>
      <c r="P1344" s="132" t="s">
        <v>5</v>
      </c>
      <c r="Q1344" s="133" t="s">
        <v>82</v>
      </c>
      <c r="R1344" s="133" t="s">
        <v>82</v>
      </c>
      <c r="S1344" s="126">
        <v>1</v>
      </c>
    </row>
    <row r="1345" spans="1:19" ht="29.25" customHeight="1">
      <c r="A1345" s="176">
        <v>1344</v>
      </c>
      <c r="B1345" s="177" t="s">
        <v>6181</v>
      </c>
      <c r="C1345" s="177"/>
      <c r="D1345" s="177" t="s">
        <v>6182</v>
      </c>
      <c r="E1345" s="178">
        <f>2012-1944</f>
        <v>68</v>
      </c>
      <c r="F1345" s="179">
        <v>16153</v>
      </c>
      <c r="G1345" s="180">
        <v>2668236</v>
      </c>
      <c r="H1345" s="177"/>
      <c r="I1345" s="178" t="s">
        <v>6183</v>
      </c>
      <c r="J1345" s="177" t="s">
        <v>6184</v>
      </c>
      <c r="K1345" s="177" t="s">
        <v>6185</v>
      </c>
      <c r="L1345" s="177" t="s">
        <v>5836</v>
      </c>
      <c r="M1345" s="131" t="s">
        <v>3587</v>
      </c>
      <c r="N1345" s="177" t="s">
        <v>6186</v>
      </c>
      <c r="O1345" s="178" t="s">
        <v>6183</v>
      </c>
      <c r="P1345" s="181" t="s">
        <v>17662</v>
      </c>
      <c r="Q1345" s="182"/>
      <c r="R1345" s="182"/>
      <c r="S1345" s="126"/>
    </row>
    <row r="1346" spans="1:19" ht="29.25" customHeight="1">
      <c r="A1346" s="118">
        <v>1345</v>
      </c>
      <c r="B1346" s="119" t="s">
        <v>6187</v>
      </c>
      <c r="C1346" s="119"/>
      <c r="D1346" s="119"/>
      <c r="E1346" s="120">
        <f>2012-1938</f>
        <v>74</v>
      </c>
      <c r="F1346" s="121">
        <v>14062</v>
      </c>
      <c r="G1346" s="122">
        <v>2941873</v>
      </c>
      <c r="H1346" s="119"/>
      <c r="I1346" s="120" t="s">
        <v>6188</v>
      </c>
      <c r="J1346" s="119" t="s">
        <v>6035</v>
      </c>
      <c r="K1346" s="119" t="s">
        <v>6189</v>
      </c>
      <c r="L1346" s="119" t="s">
        <v>5836</v>
      </c>
      <c r="M1346" s="131" t="s">
        <v>3587</v>
      </c>
      <c r="N1346" s="119" t="s">
        <v>6190</v>
      </c>
      <c r="O1346" s="120" t="s">
        <v>6188</v>
      </c>
      <c r="P1346" s="124" t="s">
        <v>6</v>
      </c>
      <c r="Q1346" s="125"/>
      <c r="R1346" s="125"/>
      <c r="S1346" s="173"/>
    </row>
    <row r="1347" spans="1:19" ht="29.25" customHeight="1">
      <c r="A1347" s="118">
        <v>1346</v>
      </c>
      <c r="B1347" s="119" t="s">
        <v>6191</v>
      </c>
      <c r="C1347" s="119"/>
      <c r="D1347" s="119"/>
      <c r="E1347" s="120">
        <f>2012-1935</f>
        <v>77</v>
      </c>
      <c r="F1347" s="121">
        <v>13057</v>
      </c>
      <c r="G1347" s="122">
        <v>2941874</v>
      </c>
      <c r="H1347" s="119"/>
      <c r="I1347" s="120" t="s">
        <v>6188</v>
      </c>
      <c r="J1347" s="119" t="s">
        <v>6035</v>
      </c>
      <c r="K1347" s="119" t="s">
        <v>6071</v>
      </c>
      <c r="L1347" s="119" t="s">
        <v>5836</v>
      </c>
      <c r="M1347" s="131" t="s">
        <v>3587</v>
      </c>
      <c r="N1347" s="119" t="s">
        <v>6192</v>
      </c>
      <c r="O1347" s="120" t="s">
        <v>6188</v>
      </c>
      <c r="P1347" s="124" t="s">
        <v>6</v>
      </c>
      <c r="Q1347" s="125"/>
      <c r="R1347" s="125"/>
      <c r="S1347" s="173"/>
    </row>
    <row r="1348" spans="1:19" ht="29.25" customHeight="1">
      <c r="A1348" s="118">
        <v>1347</v>
      </c>
      <c r="B1348" s="119" t="s">
        <v>6193</v>
      </c>
      <c r="C1348" s="119"/>
      <c r="D1348" s="119"/>
      <c r="E1348" s="120">
        <f>2012-1935</f>
        <v>77</v>
      </c>
      <c r="F1348" s="121">
        <v>13129</v>
      </c>
      <c r="G1348" s="122">
        <v>2943985</v>
      </c>
      <c r="H1348" s="119"/>
      <c r="I1348" s="120" t="s">
        <v>6194</v>
      </c>
      <c r="J1348" s="119" t="s">
        <v>5859</v>
      </c>
      <c r="K1348" s="119" t="s">
        <v>5921</v>
      </c>
      <c r="L1348" s="119" t="s">
        <v>5836</v>
      </c>
      <c r="M1348" s="131" t="s">
        <v>3587</v>
      </c>
      <c r="N1348" s="119" t="s">
        <v>6195</v>
      </c>
      <c r="O1348" s="120" t="s">
        <v>6196</v>
      </c>
      <c r="P1348" s="124" t="s">
        <v>6</v>
      </c>
      <c r="Q1348" s="125"/>
      <c r="R1348" s="125"/>
      <c r="S1348" s="173"/>
    </row>
    <row r="1349" spans="1:19" ht="29.25" customHeight="1">
      <c r="A1349" s="118">
        <v>1348</v>
      </c>
      <c r="B1349" s="119" t="s">
        <v>6197</v>
      </c>
      <c r="C1349" s="119"/>
      <c r="D1349" s="119"/>
      <c r="E1349" s="120">
        <f>2012-1941</f>
        <v>71</v>
      </c>
      <c r="F1349" s="121">
        <v>15196</v>
      </c>
      <c r="G1349" s="122">
        <v>2944000</v>
      </c>
      <c r="H1349" s="119"/>
      <c r="I1349" s="120" t="s">
        <v>6198</v>
      </c>
      <c r="J1349" s="119" t="s">
        <v>6199</v>
      </c>
      <c r="K1349" s="119" t="s">
        <v>6200</v>
      </c>
      <c r="L1349" s="119" t="s">
        <v>5836</v>
      </c>
      <c r="M1349" s="131" t="s">
        <v>3587</v>
      </c>
      <c r="N1349" s="119" t="s">
        <v>6201</v>
      </c>
      <c r="O1349" s="120" t="s">
        <v>6202</v>
      </c>
      <c r="P1349" s="124" t="s">
        <v>6</v>
      </c>
      <c r="Q1349" s="125"/>
      <c r="R1349" s="125"/>
      <c r="S1349" s="173"/>
    </row>
    <row r="1350" spans="1:19" ht="29.25" customHeight="1">
      <c r="A1350" s="118">
        <v>1349</v>
      </c>
      <c r="B1350" s="119" t="s">
        <v>6203</v>
      </c>
      <c r="C1350" s="119"/>
      <c r="D1350" s="119" t="s">
        <v>6204</v>
      </c>
      <c r="E1350" s="120">
        <f>2012-1933</f>
        <v>79</v>
      </c>
      <c r="F1350" s="121">
        <v>12170</v>
      </c>
      <c r="G1350" s="122">
        <v>2944001</v>
      </c>
      <c r="H1350" s="119"/>
      <c r="I1350" s="120">
        <v>983497770</v>
      </c>
      <c r="J1350" s="119" t="s">
        <v>6205</v>
      </c>
      <c r="K1350" s="119" t="s">
        <v>6206</v>
      </c>
      <c r="L1350" s="119" t="s">
        <v>5836</v>
      </c>
      <c r="M1350" s="131" t="s">
        <v>3587</v>
      </c>
      <c r="N1350" s="119" t="s">
        <v>6207</v>
      </c>
      <c r="O1350" s="120">
        <v>981923866</v>
      </c>
      <c r="P1350" s="124" t="s">
        <v>6</v>
      </c>
      <c r="Q1350" s="125"/>
      <c r="R1350" s="125"/>
      <c r="S1350" s="173"/>
    </row>
    <row r="1351" spans="1:19" ht="29.25" customHeight="1">
      <c r="A1351" s="195">
        <v>1350</v>
      </c>
      <c r="B1351" s="127" t="s">
        <v>6208</v>
      </c>
      <c r="C1351" s="127"/>
      <c r="D1351" s="127" t="s">
        <v>6209</v>
      </c>
      <c r="E1351" s="128">
        <f>2012-1943</f>
        <v>69</v>
      </c>
      <c r="F1351" s="129">
        <v>15897</v>
      </c>
      <c r="G1351" s="136">
        <v>2952457</v>
      </c>
      <c r="H1351" s="127"/>
      <c r="I1351" s="128" t="s">
        <v>6210</v>
      </c>
      <c r="J1351" s="127" t="s">
        <v>6211</v>
      </c>
      <c r="K1351" s="127" t="s">
        <v>6212</v>
      </c>
      <c r="L1351" s="127" t="s">
        <v>5836</v>
      </c>
      <c r="M1351" s="131" t="s">
        <v>3587</v>
      </c>
      <c r="N1351" s="127" t="s">
        <v>6213</v>
      </c>
      <c r="O1351" s="128" t="s">
        <v>6214</v>
      </c>
      <c r="P1351" s="132" t="s">
        <v>5</v>
      </c>
      <c r="Q1351" s="133" t="s">
        <v>82</v>
      </c>
      <c r="R1351" s="133" t="s">
        <v>607</v>
      </c>
      <c r="S1351" s="126"/>
    </row>
    <row r="1352" spans="1:19" ht="29.25" customHeight="1">
      <c r="A1352" s="118">
        <v>1351</v>
      </c>
      <c r="B1352" s="119" t="s">
        <v>6215</v>
      </c>
      <c r="C1352" s="119"/>
      <c r="D1352" s="119"/>
      <c r="E1352" s="120">
        <f>2012-1934</f>
        <v>78</v>
      </c>
      <c r="F1352" s="121">
        <v>12571</v>
      </c>
      <c r="G1352" s="122">
        <v>3191396</v>
      </c>
      <c r="H1352" s="119"/>
      <c r="I1352" s="120" t="s">
        <v>6216</v>
      </c>
      <c r="J1352" s="119" t="s">
        <v>6035</v>
      </c>
      <c r="K1352" s="119" t="s">
        <v>6217</v>
      </c>
      <c r="L1352" s="119" t="s">
        <v>5836</v>
      </c>
      <c r="M1352" s="131" t="s">
        <v>3587</v>
      </c>
      <c r="N1352" s="119" t="s">
        <v>6218</v>
      </c>
      <c r="O1352" s="120" t="s">
        <v>6216</v>
      </c>
      <c r="P1352" s="124" t="s">
        <v>6</v>
      </c>
      <c r="Q1352" s="125"/>
      <c r="R1352" s="125"/>
      <c r="S1352" s="173"/>
    </row>
    <row r="1353" spans="1:19" ht="29.25" customHeight="1">
      <c r="A1353" s="195">
        <v>1352</v>
      </c>
      <c r="B1353" s="127" t="s">
        <v>6219</v>
      </c>
      <c r="C1353" s="127"/>
      <c r="D1353" s="127"/>
      <c r="E1353" s="128">
        <f>2012-1943</f>
        <v>69</v>
      </c>
      <c r="F1353" s="129">
        <v>16052</v>
      </c>
      <c r="G1353" s="136">
        <v>3233110</v>
      </c>
      <c r="H1353" s="127"/>
      <c r="I1353" s="128" t="s">
        <v>6220</v>
      </c>
      <c r="J1353" s="127" t="s">
        <v>6140</v>
      </c>
      <c r="K1353" s="127" t="s">
        <v>6221</v>
      </c>
      <c r="L1353" s="127" t="s">
        <v>5836</v>
      </c>
      <c r="M1353" s="131" t="s">
        <v>3587</v>
      </c>
      <c r="N1353" s="127" t="s">
        <v>6222</v>
      </c>
      <c r="O1353" s="128" t="s">
        <v>6223</v>
      </c>
      <c r="P1353" s="132" t="s">
        <v>5</v>
      </c>
      <c r="Q1353" s="133" t="s">
        <v>82</v>
      </c>
      <c r="R1353" s="133" t="s">
        <v>11285</v>
      </c>
      <c r="S1353" s="126"/>
    </row>
    <row r="1354" spans="1:19" ht="29.25" customHeight="1">
      <c r="A1354" s="118">
        <v>1353</v>
      </c>
      <c r="B1354" s="119" t="s">
        <v>6224</v>
      </c>
      <c r="C1354" s="119"/>
      <c r="D1354" s="119" t="s">
        <v>69</v>
      </c>
      <c r="E1354" s="120">
        <f>2012-1942</f>
        <v>70</v>
      </c>
      <c r="F1354" s="121">
        <v>15347</v>
      </c>
      <c r="G1354" s="135">
        <v>3283970</v>
      </c>
      <c r="H1354" s="119"/>
      <c r="I1354" s="120" t="s">
        <v>6225</v>
      </c>
      <c r="J1354" s="119" t="s">
        <v>5841</v>
      </c>
      <c r="K1354" s="119" t="s">
        <v>6131</v>
      </c>
      <c r="L1354" s="119" t="s">
        <v>5836</v>
      </c>
      <c r="M1354" s="131" t="s">
        <v>3587</v>
      </c>
      <c r="N1354" s="119" t="s">
        <v>6226</v>
      </c>
      <c r="O1354" s="120" t="s">
        <v>6225</v>
      </c>
      <c r="P1354" s="124" t="s">
        <v>6</v>
      </c>
      <c r="Q1354" s="125"/>
      <c r="R1354" s="125"/>
      <c r="S1354" s="173"/>
    </row>
    <row r="1355" spans="1:19" ht="29.25" customHeight="1">
      <c r="A1355" s="118">
        <v>1354</v>
      </c>
      <c r="B1355" s="119" t="s">
        <v>6227</v>
      </c>
      <c r="C1355" s="137"/>
      <c r="D1355" s="119"/>
      <c r="E1355" s="120">
        <f>2012-1943</f>
        <v>69</v>
      </c>
      <c r="F1355" s="121">
        <v>15718</v>
      </c>
      <c r="G1355" s="122">
        <v>3283971</v>
      </c>
      <c r="H1355" s="137">
        <v>3283971</v>
      </c>
      <c r="I1355" s="120" t="s">
        <v>6228</v>
      </c>
      <c r="J1355" s="119" t="s">
        <v>6000</v>
      </c>
      <c r="K1355" s="119" t="s">
        <v>6229</v>
      </c>
      <c r="L1355" s="119" t="s">
        <v>5836</v>
      </c>
      <c r="M1355" s="131" t="s">
        <v>3587</v>
      </c>
      <c r="N1355" s="119"/>
      <c r="O1355" s="120"/>
      <c r="P1355" s="124" t="s">
        <v>6</v>
      </c>
      <c r="Q1355" s="125"/>
      <c r="R1355" s="125"/>
      <c r="S1355" s="173"/>
    </row>
    <row r="1356" spans="1:19" ht="29.25" customHeight="1">
      <c r="A1356" s="118">
        <v>1355</v>
      </c>
      <c r="B1356" s="119" t="s">
        <v>6230</v>
      </c>
      <c r="C1356" s="119"/>
      <c r="D1356" s="119" t="s">
        <v>6231</v>
      </c>
      <c r="E1356" s="120">
        <f>2012-1945</f>
        <v>67</v>
      </c>
      <c r="F1356" s="121">
        <v>16490</v>
      </c>
      <c r="G1356" s="122">
        <v>3284046</v>
      </c>
      <c r="H1356" s="119"/>
      <c r="I1356" s="120" t="s">
        <v>6232</v>
      </c>
      <c r="J1356" s="119" t="s">
        <v>6076</v>
      </c>
      <c r="K1356" s="119" t="s">
        <v>6233</v>
      </c>
      <c r="L1356" s="119" t="s">
        <v>5836</v>
      </c>
      <c r="M1356" s="131" t="s">
        <v>3587</v>
      </c>
      <c r="N1356" s="119" t="s">
        <v>6234</v>
      </c>
      <c r="O1356" s="120" t="s">
        <v>6232</v>
      </c>
      <c r="P1356" s="124" t="s">
        <v>6</v>
      </c>
      <c r="Q1356" s="125"/>
      <c r="R1356" s="125"/>
      <c r="S1356" s="173"/>
    </row>
    <row r="1357" spans="1:19" ht="29.25" customHeight="1">
      <c r="A1357" s="118">
        <v>1356</v>
      </c>
      <c r="B1357" s="119" t="s">
        <v>6235</v>
      </c>
      <c r="C1357" s="119"/>
      <c r="D1357" s="119" t="s">
        <v>557</v>
      </c>
      <c r="E1357" s="120">
        <f>2012-1928</f>
        <v>84</v>
      </c>
      <c r="F1357" s="121">
        <v>10293</v>
      </c>
      <c r="G1357" s="122">
        <v>3292651</v>
      </c>
      <c r="H1357" s="119"/>
      <c r="I1357" s="120" t="s">
        <v>6139</v>
      </c>
      <c r="J1357" s="119" t="s">
        <v>5976</v>
      </c>
      <c r="K1357" s="119" t="s">
        <v>6236</v>
      </c>
      <c r="L1357" s="119" t="s">
        <v>5836</v>
      </c>
      <c r="M1357" s="131" t="s">
        <v>3587</v>
      </c>
      <c r="N1357" s="119" t="s">
        <v>6142</v>
      </c>
      <c r="O1357" s="120" t="s">
        <v>6139</v>
      </c>
      <c r="P1357" s="124" t="s">
        <v>6</v>
      </c>
      <c r="Q1357" s="125"/>
      <c r="R1357" s="125"/>
      <c r="S1357" s="173"/>
    </row>
    <row r="1358" spans="1:19" ht="29.25" customHeight="1">
      <c r="A1358" s="118">
        <v>1357</v>
      </c>
      <c r="B1358" s="119" t="s">
        <v>6237</v>
      </c>
      <c r="C1358" s="119"/>
      <c r="D1358" s="119"/>
      <c r="E1358" s="120">
        <f>2012-1942</f>
        <v>70</v>
      </c>
      <c r="F1358" s="121">
        <v>15606</v>
      </c>
      <c r="G1358" s="122">
        <v>3325826</v>
      </c>
      <c r="H1358" s="119"/>
      <c r="I1358" s="120" t="s">
        <v>6238</v>
      </c>
      <c r="J1358" s="119" t="s">
        <v>6239</v>
      </c>
      <c r="K1358" s="119" t="s">
        <v>6240</v>
      </c>
      <c r="L1358" s="119" t="s">
        <v>5836</v>
      </c>
      <c r="M1358" s="131" t="s">
        <v>3587</v>
      </c>
      <c r="N1358" s="119" t="s">
        <v>6213</v>
      </c>
      <c r="O1358" s="120" t="s">
        <v>6214</v>
      </c>
      <c r="P1358" s="124" t="s">
        <v>6</v>
      </c>
      <c r="Q1358" s="125"/>
      <c r="R1358" s="125"/>
      <c r="S1358" s="173"/>
    </row>
    <row r="1359" spans="1:19" ht="29.25" customHeight="1">
      <c r="A1359" s="118">
        <v>1358</v>
      </c>
      <c r="B1359" s="119" t="s">
        <v>6241</v>
      </c>
      <c r="C1359" s="119"/>
      <c r="D1359" s="119"/>
      <c r="E1359" s="120">
        <f>2012-1945</f>
        <v>67</v>
      </c>
      <c r="F1359" s="121">
        <v>16689</v>
      </c>
      <c r="G1359" s="122">
        <v>3599242</v>
      </c>
      <c r="H1359" s="119"/>
      <c r="I1359" s="120" t="s">
        <v>6242</v>
      </c>
      <c r="J1359" s="119" t="s">
        <v>6243</v>
      </c>
      <c r="K1359" s="119" t="s">
        <v>6244</v>
      </c>
      <c r="L1359" s="119" t="s">
        <v>5836</v>
      </c>
      <c r="M1359" s="131" t="s">
        <v>3587</v>
      </c>
      <c r="N1359" s="119" t="s">
        <v>6207</v>
      </c>
      <c r="O1359" s="120" t="s">
        <v>6242</v>
      </c>
      <c r="P1359" s="124" t="s">
        <v>6</v>
      </c>
      <c r="Q1359" s="125"/>
      <c r="R1359" s="125"/>
      <c r="S1359" s="173"/>
    </row>
    <row r="1360" spans="1:19" ht="29.25" customHeight="1">
      <c r="A1360" s="118">
        <v>1359</v>
      </c>
      <c r="B1360" s="119" t="s">
        <v>6245</v>
      </c>
      <c r="C1360" s="119"/>
      <c r="D1360" s="119" t="s">
        <v>6246</v>
      </c>
      <c r="E1360" s="120">
        <f>2012-1946</f>
        <v>66</v>
      </c>
      <c r="F1360" s="121">
        <v>16900</v>
      </c>
      <c r="G1360" s="122">
        <v>3764429</v>
      </c>
      <c r="H1360" s="119"/>
      <c r="I1360" s="120" t="s">
        <v>6178</v>
      </c>
      <c r="J1360" s="119" t="s">
        <v>6247</v>
      </c>
      <c r="K1360" s="119" t="s">
        <v>6248</v>
      </c>
      <c r="L1360" s="119" t="s">
        <v>5836</v>
      </c>
      <c r="M1360" s="131" t="s">
        <v>3587</v>
      </c>
      <c r="N1360" s="119" t="s">
        <v>6249</v>
      </c>
      <c r="O1360" s="120" t="s">
        <v>6178</v>
      </c>
      <c r="P1360" s="124" t="s">
        <v>6</v>
      </c>
      <c r="Q1360" s="125"/>
      <c r="R1360" s="125"/>
      <c r="S1360" s="173"/>
    </row>
    <row r="1361" spans="1:19" ht="29.25" customHeight="1">
      <c r="A1361" s="118">
        <v>1360</v>
      </c>
      <c r="B1361" s="119" t="s">
        <v>6250</v>
      </c>
      <c r="C1361" s="119"/>
      <c r="D1361" s="119" t="s">
        <v>6251</v>
      </c>
      <c r="E1361" s="120">
        <f>2012-1944</f>
        <v>68</v>
      </c>
      <c r="F1361" s="121">
        <v>16248</v>
      </c>
      <c r="G1361" s="122">
        <v>3764431</v>
      </c>
      <c r="H1361" s="119"/>
      <c r="I1361" s="120" t="s">
        <v>6252</v>
      </c>
      <c r="J1361" s="119" t="s">
        <v>6035</v>
      </c>
      <c r="K1361" s="119" t="s">
        <v>6253</v>
      </c>
      <c r="L1361" s="119" t="s">
        <v>5836</v>
      </c>
      <c r="M1361" s="131" t="s">
        <v>3587</v>
      </c>
      <c r="N1361" s="119" t="s">
        <v>6254</v>
      </c>
      <c r="O1361" s="120" t="s">
        <v>6252</v>
      </c>
      <c r="P1361" s="124" t="s">
        <v>6</v>
      </c>
      <c r="Q1361" s="125"/>
      <c r="R1361" s="125"/>
      <c r="S1361" s="173"/>
    </row>
    <row r="1362" spans="1:19" ht="29.25" customHeight="1">
      <c r="A1362" s="118">
        <v>1361</v>
      </c>
      <c r="B1362" s="119" t="s">
        <v>6255</v>
      </c>
      <c r="C1362" s="119"/>
      <c r="D1362" s="119"/>
      <c r="E1362" s="120">
        <f>2012-1937</f>
        <v>75</v>
      </c>
      <c r="F1362" s="121">
        <v>13611</v>
      </c>
      <c r="G1362" s="122">
        <v>3835761</v>
      </c>
      <c r="H1362" s="119"/>
      <c r="I1362" s="120" t="s">
        <v>6256</v>
      </c>
      <c r="J1362" s="119" t="s">
        <v>6199</v>
      </c>
      <c r="K1362" s="119" t="s">
        <v>6200</v>
      </c>
      <c r="L1362" s="119" t="s">
        <v>5836</v>
      </c>
      <c r="M1362" s="131" t="s">
        <v>3587</v>
      </c>
      <c r="N1362" s="119" t="s">
        <v>6257</v>
      </c>
      <c r="O1362" s="120" t="s">
        <v>6258</v>
      </c>
      <c r="P1362" s="124" t="s">
        <v>6</v>
      </c>
      <c r="Q1362" s="125"/>
      <c r="R1362" s="125"/>
      <c r="S1362" s="173"/>
    </row>
    <row r="1363" spans="1:19" ht="29.25" customHeight="1">
      <c r="A1363" s="118">
        <v>1362</v>
      </c>
      <c r="B1363" s="119" t="s">
        <v>6259</v>
      </c>
      <c r="C1363" s="119"/>
      <c r="D1363" s="119"/>
      <c r="E1363" s="120">
        <f>2012-1937</f>
        <v>75</v>
      </c>
      <c r="F1363" s="121">
        <v>13767</v>
      </c>
      <c r="G1363" s="122">
        <v>3835762</v>
      </c>
      <c r="H1363" s="119"/>
      <c r="I1363" s="120" t="s">
        <v>6260</v>
      </c>
      <c r="J1363" s="119" t="s">
        <v>6199</v>
      </c>
      <c r="K1363" s="119" t="s">
        <v>6200</v>
      </c>
      <c r="L1363" s="119" t="s">
        <v>5836</v>
      </c>
      <c r="M1363" s="131" t="s">
        <v>3587</v>
      </c>
      <c r="N1363" s="119" t="s">
        <v>6257</v>
      </c>
      <c r="O1363" s="120" t="s">
        <v>6258</v>
      </c>
      <c r="P1363" s="124" t="s">
        <v>6</v>
      </c>
      <c r="Q1363" s="125"/>
      <c r="R1363" s="125"/>
      <c r="S1363" s="173"/>
    </row>
    <row r="1364" spans="1:19" ht="29.25" customHeight="1">
      <c r="A1364" s="118">
        <v>1363</v>
      </c>
      <c r="B1364" s="119" t="s">
        <v>6261</v>
      </c>
      <c r="C1364" s="119"/>
      <c r="D1364" s="119" t="s">
        <v>500</v>
      </c>
      <c r="E1364" s="120">
        <f>2012-1941</f>
        <v>71</v>
      </c>
      <c r="F1364" s="121">
        <v>15198</v>
      </c>
      <c r="G1364" s="122">
        <v>3875387</v>
      </c>
      <c r="H1364" s="119"/>
      <c r="I1364" s="120" t="s">
        <v>6262</v>
      </c>
      <c r="J1364" s="119" t="s">
        <v>5930</v>
      </c>
      <c r="K1364" s="119" t="s">
        <v>6263</v>
      </c>
      <c r="L1364" s="119" t="s">
        <v>5836</v>
      </c>
      <c r="M1364" s="131" t="s">
        <v>3587</v>
      </c>
      <c r="N1364" s="119" t="s">
        <v>5932</v>
      </c>
      <c r="O1364" s="120" t="s">
        <v>6264</v>
      </c>
      <c r="P1364" s="124" t="s">
        <v>6</v>
      </c>
      <c r="Q1364" s="125"/>
      <c r="R1364" s="125"/>
      <c r="S1364" s="173"/>
    </row>
    <row r="1365" spans="1:19" ht="29.25" customHeight="1">
      <c r="A1365" s="118">
        <v>1364</v>
      </c>
      <c r="B1365" s="119" t="s">
        <v>6265</v>
      </c>
      <c r="C1365" s="119"/>
      <c r="D1365" s="119"/>
      <c r="E1365" s="120">
        <f>2012-1943</f>
        <v>69</v>
      </c>
      <c r="F1365" s="121">
        <v>15886</v>
      </c>
      <c r="G1365" s="135">
        <v>3886138</v>
      </c>
      <c r="H1365" s="119"/>
      <c r="I1365" s="120" t="s">
        <v>6266</v>
      </c>
      <c r="J1365" s="119" t="s">
        <v>6267</v>
      </c>
      <c r="K1365" s="119" t="s">
        <v>6268</v>
      </c>
      <c r="L1365" s="119" t="s">
        <v>5836</v>
      </c>
      <c r="M1365" s="131" t="s">
        <v>3587</v>
      </c>
      <c r="N1365" s="119" t="s">
        <v>6269</v>
      </c>
      <c r="O1365" s="120" t="s">
        <v>6266</v>
      </c>
      <c r="P1365" s="124" t="s">
        <v>6</v>
      </c>
      <c r="Q1365" s="125"/>
      <c r="R1365" s="125"/>
      <c r="S1365" s="173"/>
    </row>
    <row r="1366" spans="1:19" ht="29.25" customHeight="1">
      <c r="A1366" s="118">
        <v>1365</v>
      </c>
      <c r="B1366" s="119" t="s">
        <v>6270</v>
      </c>
      <c r="C1366" s="119"/>
      <c r="D1366" s="119" t="s">
        <v>620</v>
      </c>
      <c r="E1366" s="120">
        <f>2012-1943</f>
        <v>69</v>
      </c>
      <c r="F1366" s="121">
        <v>15859</v>
      </c>
      <c r="G1366" s="135">
        <v>3944480</v>
      </c>
      <c r="H1366" s="119"/>
      <c r="I1366" s="120" t="s">
        <v>6271</v>
      </c>
      <c r="J1366" s="119" t="s">
        <v>6272</v>
      </c>
      <c r="K1366" s="119" t="s">
        <v>6273</v>
      </c>
      <c r="L1366" s="119" t="s">
        <v>5836</v>
      </c>
      <c r="M1366" s="131" t="s">
        <v>3587</v>
      </c>
      <c r="N1366" s="119" t="s">
        <v>6274</v>
      </c>
      <c r="O1366" s="120" t="s">
        <v>6271</v>
      </c>
      <c r="P1366" s="124" t="s">
        <v>6</v>
      </c>
      <c r="Q1366" s="125"/>
      <c r="R1366" s="125"/>
      <c r="S1366" s="173"/>
    </row>
    <row r="1367" spans="1:19" ht="29.25" customHeight="1">
      <c r="A1367" s="118">
        <v>1366</v>
      </c>
      <c r="B1367" s="119" t="s">
        <v>6275</v>
      </c>
      <c r="C1367" s="119"/>
      <c r="D1367" s="119" t="s">
        <v>6276</v>
      </c>
      <c r="E1367" s="120">
        <f>2012-1934</f>
        <v>78</v>
      </c>
      <c r="F1367" s="121">
        <v>12614</v>
      </c>
      <c r="G1367" s="122">
        <v>4868081</v>
      </c>
      <c r="H1367" s="119"/>
      <c r="I1367" s="120" t="s">
        <v>6277</v>
      </c>
      <c r="J1367" s="119" t="s">
        <v>6035</v>
      </c>
      <c r="K1367" s="119" t="s">
        <v>6278</v>
      </c>
      <c r="L1367" s="119" t="s">
        <v>5836</v>
      </c>
      <c r="M1367" s="131" t="s">
        <v>3587</v>
      </c>
      <c r="N1367" s="119" t="s">
        <v>6279</v>
      </c>
      <c r="O1367" s="120" t="s">
        <v>6280</v>
      </c>
      <c r="P1367" s="124" t="s">
        <v>6</v>
      </c>
      <c r="Q1367" s="125"/>
      <c r="R1367" s="125"/>
      <c r="S1367" s="173"/>
    </row>
    <row r="1368" spans="1:19" ht="29.25" customHeight="1">
      <c r="A1368" s="118">
        <v>1367</v>
      </c>
      <c r="B1368" s="119" t="s">
        <v>6281</v>
      </c>
      <c r="C1368" s="119"/>
      <c r="D1368" s="119" t="s">
        <v>6282</v>
      </c>
      <c r="E1368" s="120">
        <f>2012-1946</f>
        <v>66</v>
      </c>
      <c r="F1368" s="121">
        <v>16973</v>
      </c>
      <c r="G1368" s="122">
        <v>6047588</v>
      </c>
      <c r="H1368" s="119"/>
      <c r="I1368" s="120" t="s">
        <v>6283</v>
      </c>
      <c r="J1368" s="119" t="s">
        <v>6267</v>
      </c>
      <c r="K1368" s="119" t="s">
        <v>6284</v>
      </c>
      <c r="L1368" s="119" t="s">
        <v>5836</v>
      </c>
      <c r="M1368" s="131" t="s">
        <v>3587</v>
      </c>
      <c r="N1368" s="119" t="s">
        <v>6285</v>
      </c>
      <c r="O1368" s="120" t="s">
        <v>6283</v>
      </c>
      <c r="P1368" s="124" t="s">
        <v>6</v>
      </c>
      <c r="Q1368" s="125"/>
      <c r="R1368" s="125"/>
      <c r="S1368" s="173"/>
    </row>
    <row r="1369" spans="1:19" ht="29.25" customHeight="1">
      <c r="A1369" s="118">
        <v>1368</v>
      </c>
      <c r="B1369" s="119" t="s">
        <v>6286</v>
      </c>
      <c r="C1369" s="119"/>
      <c r="D1369" s="119"/>
      <c r="E1369" s="120">
        <f>2012-1939</f>
        <v>73</v>
      </c>
      <c r="F1369" s="121">
        <v>14433</v>
      </c>
      <c r="G1369" s="135">
        <v>6145001</v>
      </c>
      <c r="H1369" s="119"/>
      <c r="I1369" s="120" t="s">
        <v>6287</v>
      </c>
      <c r="J1369" s="119" t="s">
        <v>6288</v>
      </c>
      <c r="K1369" s="119" t="s">
        <v>6289</v>
      </c>
      <c r="L1369" s="119" t="s">
        <v>5836</v>
      </c>
      <c r="M1369" s="131" t="s">
        <v>3587</v>
      </c>
      <c r="N1369" s="119" t="s">
        <v>6290</v>
      </c>
      <c r="O1369" s="120" t="s">
        <v>6291</v>
      </c>
      <c r="P1369" s="124" t="s">
        <v>6</v>
      </c>
      <c r="Q1369" s="125"/>
      <c r="R1369" s="125"/>
      <c r="S1369" s="173"/>
    </row>
    <row r="1370" spans="1:19" ht="29.25" customHeight="1">
      <c r="A1370" s="185">
        <v>1369</v>
      </c>
      <c r="B1370" s="186" t="s">
        <v>6292</v>
      </c>
      <c r="C1370" s="186"/>
      <c r="D1370" s="186"/>
      <c r="E1370" s="187">
        <f>2012-1947</f>
        <v>65</v>
      </c>
      <c r="F1370" s="188">
        <v>17508</v>
      </c>
      <c r="G1370" s="189">
        <v>6573012</v>
      </c>
      <c r="H1370" s="186"/>
      <c r="I1370" s="187" t="s">
        <v>6293</v>
      </c>
      <c r="J1370" s="186" t="s">
        <v>6013</v>
      </c>
      <c r="K1370" s="186" t="s">
        <v>6294</v>
      </c>
      <c r="L1370" s="186" t="s">
        <v>5836</v>
      </c>
      <c r="M1370" s="131" t="s">
        <v>3587</v>
      </c>
      <c r="N1370" s="186" t="s">
        <v>6295</v>
      </c>
      <c r="O1370" s="187" t="s">
        <v>6296</v>
      </c>
      <c r="P1370" s="191" t="s">
        <v>17661</v>
      </c>
      <c r="Q1370" s="192"/>
      <c r="R1370" s="192"/>
      <c r="S1370" s="138"/>
    </row>
    <row r="1371" spans="1:19" ht="29.25" customHeight="1">
      <c r="A1371" s="118">
        <v>1370</v>
      </c>
      <c r="B1371" s="119" t="s">
        <v>6297</v>
      </c>
      <c r="C1371" s="119"/>
      <c r="D1371" s="119"/>
      <c r="E1371" s="120">
        <f>2012-1937</f>
        <v>75</v>
      </c>
      <c r="F1371" s="121">
        <v>13807</v>
      </c>
      <c r="G1371" s="122">
        <v>6962033</v>
      </c>
      <c r="H1371" s="119"/>
      <c r="I1371" s="120" t="s">
        <v>5833</v>
      </c>
      <c r="J1371" s="119" t="s">
        <v>5834</v>
      </c>
      <c r="K1371" s="119" t="s">
        <v>6298</v>
      </c>
      <c r="L1371" s="119" t="s">
        <v>5836</v>
      </c>
      <c r="M1371" s="131" t="s">
        <v>3587</v>
      </c>
      <c r="N1371" s="119" t="s">
        <v>6299</v>
      </c>
      <c r="O1371" s="120" t="s">
        <v>6300</v>
      </c>
      <c r="P1371" s="124" t="s">
        <v>6</v>
      </c>
      <c r="Q1371" s="125"/>
      <c r="R1371" s="125"/>
      <c r="S1371" s="173"/>
    </row>
    <row r="1372" spans="1:19" ht="29.25" customHeight="1">
      <c r="A1372" s="118">
        <v>1371</v>
      </c>
      <c r="B1372" s="119" t="s">
        <v>6301</v>
      </c>
      <c r="C1372" s="119"/>
      <c r="D1372" s="119" t="s">
        <v>6302</v>
      </c>
      <c r="E1372" s="120">
        <f>2012-1937</f>
        <v>75</v>
      </c>
      <c r="F1372" s="121">
        <v>13787</v>
      </c>
      <c r="G1372" s="122">
        <v>592343</v>
      </c>
      <c r="H1372" s="119"/>
      <c r="I1372" s="120">
        <v>21634614</v>
      </c>
      <c r="J1372" s="119" t="s">
        <v>6303</v>
      </c>
      <c r="K1372" s="119" t="s">
        <v>6304</v>
      </c>
      <c r="L1372" s="119" t="s">
        <v>6305</v>
      </c>
      <c r="M1372" s="131" t="s">
        <v>3587</v>
      </c>
      <c r="N1372" s="119" t="s">
        <v>6306</v>
      </c>
      <c r="O1372" s="120">
        <v>984603700</v>
      </c>
      <c r="P1372" s="124" t="s">
        <v>6</v>
      </c>
      <c r="Q1372" s="125"/>
      <c r="R1372" s="125"/>
      <c r="S1372" s="173"/>
    </row>
    <row r="1373" spans="1:19" ht="29.25" customHeight="1">
      <c r="A1373" s="118">
        <v>1372</v>
      </c>
      <c r="B1373" s="119" t="s">
        <v>6307</v>
      </c>
      <c r="C1373" s="119"/>
      <c r="D1373" s="119" t="s">
        <v>581</v>
      </c>
      <c r="E1373" s="120">
        <f>2012-1940</f>
        <v>72</v>
      </c>
      <c r="F1373" s="121">
        <v>14778</v>
      </c>
      <c r="G1373" s="122">
        <v>578641</v>
      </c>
      <c r="H1373" s="119"/>
      <c r="I1373" s="120">
        <v>981522259</v>
      </c>
      <c r="J1373" s="119" t="s">
        <v>6308</v>
      </c>
      <c r="K1373" s="119" t="s">
        <v>6309</v>
      </c>
      <c r="L1373" s="119" t="s">
        <v>6310</v>
      </c>
      <c r="M1373" s="131" t="s">
        <v>3587</v>
      </c>
      <c r="N1373" s="119" t="s">
        <v>6311</v>
      </c>
      <c r="O1373" s="120">
        <v>21644574</v>
      </c>
      <c r="P1373" s="124" t="s">
        <v>6</v>
      </c>
      <c r="Q1373" s="125"/>
      <c r="R1373" s="125"/>
      <c r="S1373" s="173"/>
    </row>
    <row r="1374" spans="1:19" ht="29.25" customHeight="1">
      <c r="A1374" s="195">
        <v>1373</v>
      </c>
      <c r="B1374" s="127" t="s">
        <v>6312</v>
      </c>
      <c r="C1374" s="127"/>
      <c r="D1374" s="127" t="s">
        <v>585</v>
      </c>
      <c r="E1374" s="128">
        <f>2012-1935</f>
        <v>77</v>
      </c>
      <c r="F1374" s="129">
        <v>12849</v>
      </c>
      <c r="G1374" s="136">
        <v>713471</v>
      </c>
      <c r="H1374" s="127"/>
      <c r="I1374" s="128">
        <v>21469436</v>
      </c>
      <c r="J1374" s="127" t="s">
        <v>6313</v>
      </c>
      <c r="K1374" s="127" t="s">
        <v>6314</v>
      </c>
      <c r="L1374" s="127" t="s">
        <v>6310</v>
      </c>
      <c r="M1374" s="131" t="s">
        <v>3587</v>
      </c>
      <c r="N1374" s="127" t="s">
        <v>6315</v>
      </c>
      <c r="O1374" s="128">
        <v>971322915</v>
      </c>
      <c r="P1374" s="132" t="s">
        <v>5</v>
      </c>
      <c r="Q1374" s="133" t="s">
        <v>82</v>
      </c>
      <c r="R1374" s="133" t="s">
        <v>393</v>
      </c>
      <c r="S1374" s="126"/>
    </row>
    <row r="1375" spans="1:19" ht="29.25" customHeight="1">
      <c r="A1375" s="118">
        <v>1374</v>
      </c>
      <c r="B1375" s="119" t="s">
        <v>6316</v>
      </c>
      <c r="C1375" s="119"/>
      <c r="D1375" s="119"/>
      <c r="E1375" s="120">
        <f>2012-1933</f>
        <v>79</v>
      </c>
      <c r="F1375" s="121">
        <v>12364</v>
      </c>
      <c r="G1375" s="120">
        <v>2546416</v>
      </c>
      <c r="H1375" s="119"/>
      <c r="I1375" s="120">
        <v>649130</v>
      </c>
      <c r="J1375" s="119" t="s">
        <v>6317</v>
      </c>
      <c r="K1375" s="119" t="s">
        <v>6318</v>
      </c>
      <c r="L1375" s="119" t="s">
        <v>6310</v>
      </c>
      <c r="M1375" s="131" t="s">
        <v>3587</v>
      </c>
      <c r="N1375" s="119" t="s">
        <v>6319</v>
      </c>
      <c r="O1375" s="120">
        <v>981137341</v>
      </c>
      <c r="P1375" s="124" t="s">
        <v>6</v>
      </c>
      <c r="Q1375" s="125"/>
      <c r="R1375" s="125"/>
      <c r="S1375" s="173"/>
    </row>
    <row r="1376" spans="1:19" ht="29.25" customHeight="1">
      <c r="A1376" s="118">
        <v>1375</v>
      </c>
      <c r="B1376" s="119" t="s">
        <v>6320</v>
      </c>
      <c r="C1376" s="119"/>
      <c r="D1376" s="119" t="s">
        <v>504</v>
      </c>
      <c r="E1376" s="120">
        <f>2012-1938</f>
        <v>74</v>
      </c>
      <c r="F1376" s="121">
        <v>14073</v>
      </c>
      <c r="G1376" s="122">
        <v>2837239</v>
      </c>
      <c r="H1376" s="119"/>
      <c r="I1376" s="120">
        <v>982852090</v>
      </c>
      <c r="J1376" s="119" t="s">
        <v>6321</v>
      </c>
      <c r="K1376" s="119" t="s">
        <v>6322</v>
      </c>
      <c r="L1376" s="119" t="s">
        <v>6310</v>
      </c>
      <c r="M1376" s="131" t="s">
        <v>3587</v>
      </c>
      <c r="N1376" s="119" t="s">
        <v>2035</v>
      </c>
      <c r="O1376" s="120">
        <v>983451326</v>
      </c>
      <c r="P1376" s="124" t="s">
        <v>6</v>
      </c>
      <c r="Q1376" s="125"/>
      <c r="R1376" s="125"/>
      <c r="S1376" s="173"/>
    </row>
    <row r="1377" spans="1:19" ht="29.25" customHeight="1">
      <c r="A1377" s="118">
        <v>1376</v>
      </c>
      <c r="B1377" s="119" t="s">
        <v>6323</v>
      </c>
      <c r="C1377" s="119"/>
      <c r="D1377" s="119" t="s">
        <v>507</v>
      </c>
      <c r="E1377" s="120">
        <f>2012-1930</f>
        <v>82</v>
      </c>
      <c r="F1377" s="121">
        <v>11029</v>
      </c>
      <c r="G1377" s="122">
        <v>166451</v>
      </c>
      <c r="H1377" s="119"/>
      <c r="I1377" s="120"/>
      <c r="J1377" s="119" t="s">
        <v>6324</v>
      </c>
      <c r="K1377" s="119" t="s">
        <v>6325</v>
      </c>
      <c r="L1377" s="119" t="s">
        <v>6324</v>
      </c>
      <c r="M1377" s="131" t="s">
        <v>3587</v>
      </c>
      <c r="N1377" s="119"/>
      <c r="O1377" s="120"/>
      <c r="P1377" s="124" t="s">
        <v>6</v>
      </c>
      <c r="Q1377" s="125"/>
      <c r="R1377" s="125"/>
      <c r="S1377" s="173"/>
    </row>
    <row r="1378" spans="1:19" s="39" customFormat="1" ht="29.25" customHeight="1">
      <c r="A1378" s="176">
        <v>1377</v>
      </c>
      <c r="B1378" s="177" t="s">
        <v>6326</v>
      </c>
      <c r="C1378" s="177"/>
      <c r="D1378" s="177"/>
      <c r="E1378" s="178">
        <f>2012-1934</f>
        <v>78</v>
      </c>
      <c r="F1378" s="179">
        <v>12658</v>
      </c>
      <c r="G1378" s="180">
        <v>173999</v>
      </c>
      <c r="H1378" s="177"/>
      <c r="I1378" s="178" t="s">
        <v>6327</v>
      </c>
      <c r="J1378" s="177" t="s">
        <v>6328</v>
      </c>
      <c r="K1378" s="177" t="s">
        <v>6329</v>
      </c>
      <c r="L1378" s="177" t="s">
        <v>6324</v>
      </c>
      <c r="M1378" s="131" t="s">
        <v>3587</v>
      </c>
      <c r="N1378" s="177"/>
      <c r="O1378" s="178"/>
      <c r="P1378" s="181" t="s">
        <v>17662</v>
      </c>
      <c r="Q1378" s="182"/>
      <c r="R1378" s="182"/>
      <c r="S1378" s="126"/>
    </row>
    <row r="1379" spans="1:19" ht="29.25" customHeight="1">
      <c r="A1379" s="118">
        <v>1378</v>
      </c>
      <c r="B1379" s="119" t="s">
        <v>6330</v>
      </c>
      <c r="C1379" s="119"/>
      <c r="D1379" s="119"/>
      <c r="E1379" s="120">
        <f>2012-1941</f>
        <v>71</v>
      </c>
      <c r="F1379" s="121">
        <v>15087</v>
      </c>
      <c r="G1379" s="122">
        <v>231272</v>
      </c>
      <c r="H1379" s="119"/>
      <c r="I1379" s="120" t="s">
        <v>6331</v>
      </c>
      <c r="J1379" s="119" t="s">
        <v>6332</v>
      </c>
      <c r="K1379" s="119" t="s">
        <v>6333</v>
      </c>
      <c r="L1379" s="119" t="s">
        <v>6324</v>
      </c>
      <c r="M1379" s="131" t="s">
        <v>3587</v>
      </c>
      <c r="N1379" s="119" t="s">
        <v>6334</v>
      </c>
      <c r="O1379" s="120" t="s">
        <v>6335</v>
      </c>
      <c r="P1379" s="124" t="s">
        <v>6</v>
      </c>
      <c r="Q1379" s="125"/>
      <c r="R1379" s="125"/>
      <c r="S1379" s="173"/>
    </row>
    <row r="1380" spans="1:19" ht="29.25" customHeight="1">
      <c r="A1380" s="118">
        <v>1379</v>
      </c>
      <c r="B1380" s="119" t="s">
        <v>6336</v>
      </c>
      <c r="C1380" s="119"/>
      <c r="D1380" s="119"/>
      <c r="E1380" s="120">
        <f>2012-1934</f>
        <v>78</v>
      </c>
      <c r="F1380" s="121">
        <v>12472</v>
      </c>
      <c r="G1380" s="135">
        <v>253270</v>
      </c>
      <c r="H1380" s="119"/>
      <c r="I1380" s="120" t="s">
        <v>6337</v>
      </c>
      <c r="J1380" s="119" t="s">
        <v>6338</v>
      </c>
      <c r="K1380" s="119" t="s">
        <v>6339</v>
      </c>
      <c r="L1380" s="119" t="s">
        <v>6324</v>
      </c>
      <c r="M1380" s="131" t="s">
        <v>3587</v>
      </c>
      <c r="N1380" s="119"/>
      <c r="O1380" s="120"/>
      <c r="P1380" s="124" t="s">
        <v>6</v>
      </c>
      <c r="Q1380" s="125"/>
      <c r="R1380" s="125"/>
      <c r="S1380" s="173"/>
    </row>
    <row r="1381" spans="1:19" ht="29.25" customHeight="1">
      <c r="A1381" s="118">
        <v>1380</v>
      </c>
      <c r="B1381" s="119" t="s">
        <v>6340</v>
      </c>
      <c r="C1381" s="119"/>
      <c r="D1381" s="119" t="s">
        <v>80</v>
      </c>
      <c r="E1381" s="139">
        <f>2012-1942</f>
        <v>70</v>
      </c>
      <c r="F1381" s="121">
        <v>15560</v>
      </c>
      <c r="G1381" s="135">
        <v>258649</v>
      </c>
      <c r="H1381" s="119"/>
      <c r="I1381" s="120">
        <v>984710200</v>
      </c>
      <c r="J1381" s="119" t="s">
        <v>6341</v>
      </c>
      <c r="K1381" s="119" t="s">
        <v>6342</v>
      </c>
      <c r="L1381" s="119" t="s">
        <v>6324</v>
      </c>
      <c r="M1381" s="131" t="s">
        <v>3587</v>
      </c>
      <c r="N1381" s="119" t="s">
        <v>6343</v>
      </c>
      <c r="O1381" s="120">
        <v>984710200</v>
      </c>
      <c r="P1381" s="124" t="s">
        <v>6</v>
      </c>
      <c r="Q1381" s="125"/>
      <c r="R1381" s="125"/>
      <c r="S1381" s="173"/>
    </row>
    <row r="1382" spans="1:19" ht="29.25" customHeight="1">
      <c r="A1382" s="118">
        <v>1381</v>
      </c>
      <c r="B1382" s="119" t="s">
        <v>6344</v>
      </c>
      <c r="C1382" s="119"/>
      <c r="D1382" s="119"/>
      <c r="E1382" s="120">
        <f>2012-1941</f>
        <v>71</v>
      </c>
      <c r="F1382" s="121">
        <v>15198</v>
      </c>
      <c r="G1382" s="122">
        <v>266997</v>
      </c>
      <c r="H1382" s="119"/>
      <c r="I1382" s="120">
        <v>21643551</v>
      </c>
      <c r="J1382" s="119" t="s">
        <v>6345</v>
      </c>
      <c r="K1382" s="119" t="s">
        <v>6346</v>
      </c>
      <c r="L1382" s="119" t="s">
        <v>6324</v>
      </c>
      <c r="M1382" s="131" t="s">
        <v>3587</v>
      </c>
      <c r="N1382" s="119" t="s">
        <v>6347</v>
      </c>
      <c r="O1382" s="120"/>
      <c r="P1382" s="124" t="s">
        <v>6</v>
      </c>
      <c r="Q1382" s="125"/>
      <c r="R1382" s="125"/>
      <c r="S1382" s="173"/>
    </row>
    <row r="1383" spans="1:19" ht="29.25" customHeight="1">
      <c r="A1383" s="118">
        <v>1382</v>
      </c>
      <c r="B1383" s="119" t="s">
        <v>6348</v>
      </c>
      <c r="C1383" s="119"/>
      <c r="D1383" s="119"/>
      <c r="E1383" s="120">
        <f>2012-1940</f>
        <v>72</v>
      </c>
      <c r="F1383" s="121">
        <v>14837</v>
      </c>
      <c r="G1383" s="122">
        <v>272675</v>
      </c>
      <c r="H1383" s="119"/>
      <c r="I1383" s="120" t="s">
        <v>6331</v>
      </c>
      <c r="J1383" s="119" t="s">
        <v>6349</v>
      </c>
      <c r="K1383" s="119" t="s">
        <v>6350</v>
      </c>
      <c r="L1383" s="119" t="s">
        <v>6324</v>
      </c>
      <c r="M1383" s="131" t="s">
        <v>3587</v>
      </c>
      <c r="N1383" s="119"/>
      <c r="O1383" s="120"/>
      <c r="P1383" s="124" t="s">
        <v>6</v>
      </c>
      <c r="Q1383" s="125"/>
      <c r="R1383" s="125"/>
      <c r="S1383" s="173"/>
    </row>
    <row r="1384" spans="1:19" ht="29.25" customHeight="1">
      <c r="A1384" s="118">
        <v>1383</v>
      </c>
      <c r="B1384" s="119" t="s">
        <v>6351</v>
      </c>
      <c r="C1384" s="119"/>
      <c r="D1384" s="119"/>
      <c r="E1384" s="120">
        <f>2012-1945</f>
        <v>67</v>
      </c>
      <c r="F1384" s="121">
        <v>16546</v>
      </c>
      <c r="G1384" s="122">
        <v>311766</v>
      </c>
      <c r="H1384" s="119"/>
      <c r="I1384" s="120" t="s">
        <v>6352</v>
      </c>
      <c r="J1384" s="119" t="s">
        <v>6353</v>
      </c>
      <c r="K1384" s="119" t="s">
        <v>6354</v>
      </c>
      <c r="L1384" s="119" t="s">
        <v>6324</v>
      </c>
      <c r="M1384" s="131" t="s">
        <v>3587</v>
      </c>
      <c r="N1384" s="119"/>
      <c r="O1384" s="120"/>
      <c r="P1384" s="124" t="s">
        <v>6</v>
      </c>
      <c r="Q1384" s="125"/>
      <c r="R1384" s="125"/>
      <c r="S1384" s="173"/>
    </row>
    <row r="1385" spans="1:19" ht="29.25" customHeight="1">
      <c r="A1385" s="118">
        <v>1384</v>
      </c>
      <c r="B1385" s="119" t="s">
        <v>6355</v>
      </c>
      <c r="C1385" s="119"/>
      <c r="D1385" s="119"/>
      <c r="E1385" s="120">
        <f>2012-1946</f>
        <v>66</v>
      </c>
      <c r="F1385" s="121">
        <v>17049</v>
      </c>
      <c r="G1385" s="122">
        <v>313735</v>
      </c>
      <c r="H1385" s="119"/>
      <c r="I1385" s="120"/>
      <c r="J1385" s="119" t="s">
        <v>6356</v>
      </c>
      <c r="K1385" s="119" t="s">
        <v>6357</v>
      </c>
      <c r="L1385" s="119" t="s">
        <v>6324</v>
      </c>
      <c r="M1385" s="131" t="s">
        <v>3587</v>
      </c>
      <c r="N1385" s="119"/>
      <c r="O1385" s="120"/>
      <c r="P1385" s="124" t="s">
        <v>6</v>
      </c>
      <c r="Q1385" s="125"/>
      <c r="R1385" s="125"/>
      <c r="S1385" s="173"/>
    </row>
    <row r="1386" spans="1:19" ht="29.25" customHeight="1">
      <c r="A1386" s="118">
        <v>1385</v>
      </c>
      <c r="B1386" s="119" t="s">
        <v>6358</v>
      </c>
      <c r="C1386" s="119"/>
      <c r="D1386" s="119" t="s">
        <v>6359</v>
      </c>
      <c r="E1386" s="120">
        <f>2012-1937</f>
        <v>75</v>
      </c>
      <c r="F1386" s="121">
        <v>13643</v>
      </c>
      <c r="G1386" s="122">
        <v>322209</v>
      </c>
      <c r="H1386" s="174">
        <v>322902</v>
      </c>
      <c r="I1386" s="120">
        <v>985581091</v>
      </c>
      <c r="J1386" s="119" t="s">
        <v>6360</v>
      </c>
      <c r="K1386" s="119" t="s">
        <v>6361</v>
      </c>
      <c r="L1386" s="119" t="s">
        <v>6324</v>
      </c>
      <c r="M1386" s="131" t="s">
        <v>3587</v>
      </c>
      <c r="N1386" s="119" t="s">
        <v>6362</v>
      </c>
      <c r="O1386" s="120">
        <v>985581091</v>
      </c>
      <c r="P1386" s="124" t="s">
        <v>6</v>
      </c>
      <c r="Q1386" s="125"/>
      <c r="R1386" s="125"/>
      <c r="S1386" s="173"/>
    </row>
    <row r="1387" spans="1:19" ht="29.25" customHeight="1">
      <c r="A1387" s="118">
        <v>1386</v>
      </c>
      <c r="B1387" s="119" t="s">
        <v>6363</v>
      </c>
      <c r="C1387" s="119" t="s">
        <v>11286</v>
      </c>
      <c r="D1387" s="119"/>
      <c r="E1387" s="120">
        <f>2012-1941</f>
        <v>71</v>
      </c>
      <c r="F1387" s="121">
        <v>15292</v>
      </c>
      <c r="G1387" s="122">
        <v>326328</v>
      </c>
      <c r="H1387" s="119"/>
      <c r="I1387" s="120" t="s">
        <v>6364</v>
      </c>
      <c r="J1387" s="119" t="s">
        <v>6365</v>
      </c>
      <c r="K1387" s="119" t="s">
        <v>6366</v>
      </c>
      <c r="L1387" s="119" t="s">
        <v>6324</v>
      </c>
      <c r="M1387" s="131" t="s">
        <v>3587</v>
      </c>
      <c r="N1387" s="119" t="s">
        <v>6367</v>
      </c>
      <c r="O1387" s="120" t="s">
        <v>6368</v>
      </c>
      <c r="P1387" s="124" t="s">
        <v>6</v>
      </c>
      <c r="Q1387" s="125"/>
      <c r="R1387" s="125"/>
      <c r="S1387" s="173"/>
    </row>
    <row r="1388" spans="1:19" ht="29.25" customHeight="1">
      <c r="A1388" s="118">
        <v>1387</v>
      </c>
      <c r="B1388" s="119" t="s">
        <v>6369</v>
      </c>
      <c r="C1388" s="119"/>
      <c r="D1388" s="119"/>
      <c r="E1388" s="120">
        <f>2012-1936</f>
        <v>76</v>
      </c>
      <c r="F1388" s="121">
        <v>13315</v>
      </c>
      <c r="G1388" s="122">
        <v>357449</v>
      </c>
      <c r="H1388" s="119"/>
      <c r="I1388" s="120"/>
      <c r="J1388" s="119" t="s">
        <v>6370</v>
      </c>
      <c r="K1388" s="119" t="s">
        <v>6371</v>
      </c>
      <c r="L1388" s="119" t="s">
        <v>6324</v>
      </c>
      <c r="M1388" s="131" t="s">
        <v>3587</v>
      </c>
      <c r="N1388" s="119" t="s">
        <v>6372</v>
      </c>
      <c r="O1388" s="120" t="s">
        <v>6373</v>
      </c>
      <c r="P1388" s="124" t="s">
        <v>6</v>
      </c>
      <c r="Q1388" s="125"/>
      <c r="R1388" s="125"/>
      <c r="S1388" s="173"/>
    </row>
    <row r="1389" spans="1:19" ht="29.25" customHeight="1">
      <c r="A1389" s="118">
        <v>1388</v>
      </c>
      <c r="B1389" s="119" t="s">
        <v>6374</v>
      </c>
      <c r="C1389" s="119"/>
      <c r="D1389" s="119"/>
      <c r="E1389" s="120">
        <f>2012-1942</f>
        <v>70</v>
      </c>
      <c r="F1389" s="121">
        <v>15636</v>
      </c>
      <c r="G1389" s="135">
        <v>416023</v>
      </c>
      <c r="H1389" s="119"/>
      <c r="I1389" s="120"/>
      <c r="J1389" s="119" t="s">
        <v>6375</v>
      </c>
      <c r="K1389" s="119" t="s">
        <v>6376</v>
      </c>
      <c r="L1389" s="119" t="s">
        <v>6324</v>
      </c>
      <c r="M1389" s="131" t="s">
        <v>3587</v>
      </c>
      <c r="N1389" s="119"/>
      <c r="O1389" s="120"/>
      <c r="P1389" s="124" t="s">
        <v>6</v>
      </c>
      <c r="Q1389" s="125"/>
      <c r="R1389" s="125"/>
      <c r="S1389" s="173"/>
    </row>
    <row r="1390" spans="1:19" ht="29.25" customHeight="1">
      <c r="A1390" s="118">
        <v>1389</v>
      </c>
      <c r="B1390" s="119" t="s">
        <v>6377</v>
      </c>
      <c r="C1390" s="119"/>
      <c r="D1390" s="119" t="s">
        <v>6378</v>
      </c>
      <c r="E1390" s="120">
        <f>2012-1941</f>
        <v>71</v>
      </c>
      <c r="F1390" s="121">
        <v>15018</v>
      </c>
      <c r="G1390" s="122">
        <v>416311</v>
      </c>
      <c r="H1390" s="119"/>
      <c r="I1390" s="120">
        <v>642071</v>
      </c>
      <c r="J1390" s="119" t="s">
        <v>6379</v>
      </c>
      <c r="K1390" s="119" t="s">
        <v>6380</v>
      </c>
      <c r="L1390" s="119" t="s">
        <v>6324</v>
      </c>
      <c r="M1390" s="131" t="s">
        <v>3587</v>
      </c>
      <c r="N1390" s="119" t="s">
        <v>6381</v>
      </c>
      <c r="O1390" s="120">
        <v>642071</v>
      </c>
      <c r="P1390" s="124" t="s">
        <v>6</v>
      </c>
      <c r="Q1390" s="125"/>
      <c r="R1390" s="125"/>
      <c r="S1390" s="173"/>
    </row>
    <row r="1391" spans="1:19" ht="29.25" customHeight="1">
      <c r="A1391" s="118">
        <v>1390</v>
      </c>
      <c r="B1391" s="119" t="s">
        <v>6382</v>
      </c>
      <c r="C1391" s="119"/>
      <c r="D1391" s="119" t="s">
        <v>621</v>
      </c>
      <c r="E1391" s="139">
        <f>2012-1946</f>
        <v>66</v>
      </c>
      <c r="F1391" s="121">
        <v>16881</v>
      </c>
      <c r="G1391" s="135">
        <v>474037</v>
      </c>
      <c r="H1391" s="119"/>
      <c r="I1391" s="120" t="s">
        <v>6383</v>
      </c>
      <c r="J1391" s="119" t="s">
        <v>6384</v>
      </c>
      <c r="K1391" s="119" t="s">
        <v>6385</v>
      </c>
      <c r="L1391" s="119" t="s">
        <v>6324</v>
      </c>
      <c r="M1391" s="131" t="s">
        <v>3587</v>
      </c>
      <c r="N1391" s="119" t="s">
        <v>6386</v>
      </c>
      <c r="O1391" s="120">
        <v>982645120</v>
      </c>
      <c r="P1391" s="124" t="s">
        <v>6</v>
      </c>
      <c r="Q1391" s="125"/>
      <c r="R1391" s="125"/>
      <c r="S1391" s="173"/>
    </row>
    <row r="1392" spans="1:19" ht="29.25" customHeight="1">
      <c r="A1392" s="118">
        <v>1391</v>
      </c>
      <c r="B1392" s="119" t="s">
        <v>6387</v>
      </c>
      <c r="C1392" s="119"/>
      <c r="D1392" s="119"/>
      <c r="E1392" s="120">
        <f>2012-1942</f>
        <v>70</v>
      </c>
      <c r="F1392" s="121">
        <v>15516</v>
      </c>
      <c r="G1392" s="122">
        <v>479832</v>
      </c>
      <c r="H1392" s="119"/>
      <c r="I1392" s="120">
        <v>21634265</v>
      </c>
      <c r="J1392" s="119" t="s">
        <v>6388</v>
      </c>
      <c r="K1392" s="119" t="s">
        <v>6389</v>
      </c>
      <c r="L1392" s="119" t="s">
        <v>6324</v>
      </c>
      <c r="M1392" s="131" t="s">
        <v>3587</v>
      </c>
      <c r="N1392" s="119" t="s">
        <v>6390</v>
      </c>
      <c r="O1392" s="120">
        <v>654137</v>
      </c>
      <c r="P1392" s="124" t="s">
        <v>6</v>
      </c>
      <c r="Q1392" s="125"/>
      <c r="R1392" s="125"/>
      <c r="S1392" s="173"/>
    </row>
    <row r="1393" spans="1:19" ht="29.25" customHeight="1">
      <c r="A1393" s="195">
        <v>1392</v>
      </c>
      <c r="B1393" s="127" t="s">
        <v>6391</v>
      </c>
      <c r="C1393" s="127"/>
      <c r="D1393" s="127"/>
      <c r="E1393" s="128">
        <f>2012-1942</f>
        <v>70</v>
      </c>
      <c r="F1393" s="129">
        <v>15486</v>
      </c>
      <c r="G1393" s="136">
        <v>513528</v>
      </c>
      <c r="H1393" s="127"/>
      <c r="I1393" s="128"/>
      <c r="J1393" s="127" t="s">
        <v>6392</v>
      </c>
      <c r="K1393" s="127" t="s">
        <v>6393</v>
      </c>
      <c r="L1393" s="127" t="s">
        <v>6324</v>
      </c>
      <c r="M1393" s="131" t="s">
        <v>3587</v>
      </c>
      <c r="N1393" s="127" t="s">
        <v>6394</v>
      </c>
      <c r="O1393" s="128" t="s">
        <v>6395</v>
      </c>
      <c r="P1393" s="132" t="s">
        <v>5</v>
      </c>
      <c r="Q1393" s="156" t="s">
        <v>82</v>
      </c>
      <c r="R1393" s="156" t="s">
        <v>607</v>
      </c>
      <c r="S1393" s="126"/>
    </row>
    <row r="1394" spans="1:19" ht="29.25" customHeight="1">
      <c r="A1394" s="195">
        <v>1393</v>
      </c>
      <c r="B1394" s="127" t="s">
        <v>6396</v>
      </c>
      <c r="C1394" s="127"/>
      <c r="D1394" s="127" t="s">
        <v>568</v>
      </c>
      <c r="E1394" s="141">
        <f>2012-1936</f>
        <v>76</v>
      </c>
      <c r="F1394" s="129">
        <v>13294</v>
      </c>
      <c r="G1394" s="130">
        <v>515573</v>
      </c>
      <c r="H1394" s="127"/>
      <c r="I1394" s="128">
        <v>644265</v>
      </c>
      <c r="J1394" s="127" t="s">
        <v>6397</v>
      </c>
      <c r="K1394" s="127" t="s">
        <v>6398</v>
      </c>
      <c r="L1394" s="127" t="s">
        <v>6324</v>
      </c>
      <c r="M1394" s="131" t="s">
        <v>3587</v>
      </c>
      <c r="N1394" s="127" t="s">
        <v>6399</v>
      </c>
      <c r="O1394" s="128" t="s">
        <v>6400</v>
      </c>
      <c r="P1394" s="132" t="s">
        <v>5</v>
      </c>
      <c r="Q1394" s="133" t="s">
        <v>82</v>
      </c>
      <c r="R1394" s="133" t="s">
        <v>607</v>
      </c>
      <c r="S1394" s="126"/>
    </row>
    <row r="1395" spans="1:19" ht="29.25" customHeight="1">
      <c r="A1395" s="118">
        <v>1394</v>
      </c>
      <c r="B1395" s="119" t="s">
        <v>6401</v>
      </c>
      <c r="C1395" s="119"/>
      <c r="D1395" s="119"/>
      <c r="E1395" s="120">
        <f>2012-1940</f>
        <v>72</v>
      </c>
      <c r="F1395" s="121">
        <v>14865</v>
      </c>
      <c r="G1395" s="122">
        <v>517491</v>
      </c>
      <c r="H1395" s="119"/>
      <c r="I1395" s="120" t="s">
        <v>6402</v>
      </c>
      <c r="J1395" s="119" t="s">
        <v>6403</v>
      </c>
      <c r="K1395" s="119" t="s">
        <v>6404</v>
      </c>
      <c r="L1395" s="119" t="s">
        <v>6324</v>
      </c>
      <c r="M1395" s="131" t="s">
        <v>3587</v>
      </c>
      <c r="N1395" s="119" t="s">
        <v>6405</v>
      </c>
      <c r="O1395" s="120" t="s">
        <v>6406</v>
      </c>
      <c r="P1395" s="124" t="s">
        <v>6</v>
      </c>
      <c r="Q1395" s="125"/>
      <c r="R1395" s="125"/>
      <c r="S1395" s="173"/>
    </row>
    <row r="1396" spans="1:19" ht="29.25" customHeight="1">
      <c r="A1396" s="118">
        <v>1395</v>
      </c>
      <c r="B1396" s="119" t="s">
        <v>6407</v>
      </c>
      <c r="C1396" s="119"/>
      <c r="D1396" s="119"/>
      <c r="E1396" s="120">
        <f>2012-1937</f>
        <v>75</v>
      </c>
      <c r="F1396" s="121">
        <v>13712</v>
      </c>
      <c r="G1396" s="122">
        <v>538656</v>
      </c>
      <c r="H1396" s="119"/>
      <c r="I1396" s="120">
        <v>641394</v>
      </c>
      <c r="J1396" s="119" t="s">
        <v>6408</v>
      </c>
      <c r="K1396" s="119" t="s">
        <v>6409</v>
      </c>
      <c r="L1396" s="119" t="s">
        <v>6324</v>
      </c>
      <c r="M1396" s="131" t="s">
        <v>3587</v>
      </c>
      <c r="N1396" s="119"/>
      <c r="O1396" s="120"/>
      <c r="P1396" s="124" t="s">
        <v>6</v>
      </c>
      <c r="Q1396" s="125"/>
      <c r="R1396" s="125"/>
      <c r="S1396" s="173"/>
    </row>
    <row r="1397" spans="1:19" ht="29.25" customHeight="1">
      <c r="A1397" s="118">
        <v>1396</v>
      </c>
      <c r="B1397" s="119" t="s">
        <v>6410</v>
      </c>
      <c r="C1397" s="119"/>
      <c r="D1397" s="119" t="s">
        <v>596</v>
      </c>
      <c r="E1397" s="120">
        <f>2012-1943</f>
        <v>69</v>
      </c>
      <c r="F1397" s="121">
        <v>15874</v>
      </c>
      <c r="G1397" s="122">
        <v>570625</v>
      </c>
      <c r="H1397" s="119"/>
      <c r="I1397" s="120" t="s">
        <v>6411</v>
      </c>
      <c r="J1397" s="119" t="s">
        <v>6412</v>
      </c>
      <c r="K1397" s="119" t="s">
        <v>6413</v>
      </c>
      <c r="L1397" s="119" t="s">
        <v>6324</v>
      </c>
      <c r="M1397" s="131" t="s">
        <v>3587</v>
      </c>
      <c r="N1397" s="119" t="s">
        <v>6414</v>
      </c>
      <c r="O1397" s="120" t="s">
        <v>6411</v>
      </c>
      <c r="P1397" s="124" t="s">
        <v>6</v>
      </c>
      <c r="Q1397" s="125"/>
      <c r="R1397" s="125"/>
      <c r="S1397" s="173"/>
    </row>
    <row r="1398" spans="1:19" ht="29.25" customHeight="1">
      <c r="A1398" s="118">
        <v>1397</v>
      </c>
      <c r="B1398" s="119" t="s">
        <v>6415</v>
      </c>
      <c r="C1398" s="119"/>
      <c r="D1398" s="119"/>
      <c r="E1398" s="120">
        <f>2012-1936</f>
        <v>76</v>
      </c>
      <c r="F1398" s="121">
        <v>13488</v>
      </c>
      <c r="G1398" s="122">
        <v>620746</v>
      </c>
      <c r="H1398" s="119"/>
      <c r="I1398" s="120" t="s">
        <v>6416</v>
      </c>
      <c r="J1398" s="119" t="s">
        <v>6417</v>
      </c>
      <c r="K1398" s="119" t="s">
        <v>6418</v>
      </c>
      <c r="L1398" s="119" t="s">
        <v>6324</v>
      </c>
      <c r="M1398" s="131" t="s">
        <v>3587</v>
      </c>
      <c r="N1398" s="119" t="s">
        <v>6419</v>
      </c>
      <c r="O1398" s="120" t="s">
        <v>6420</v>
      </c>
      <c r="P1398" s="124" t="s">
        <v>6</v>
      </c>
      <c r="Q1398" s="125"/>
      <c r="R1398" s="125"/>
      <c r="S1398" s="173"/>
    </row>
    <row r="1399" spans="1:19" ht="29.25" customHeight="1">
      <c r="A1399" s="118">
        <v>1398</v>
      </c>
      <c r="B1399" s="119" t="s">
        <v>6421</v>
      </c>
      <c r="C1399" s="119"/>
      <c r="D1399" s="119"/>
      <c r="E1399" s="120">
        <v>81</v>
      </c>
      <c r="F1399" s="121">
        <v>11344</v>
      </c>
      <c r="G1399" s="135">
        <v>631410</v>
      </c>
      <c r="H1399" s="119"/>
      <c r="I1399" s="120"/>
      <c r="J1399" s="119" t="s">
        <v>6422</v>
      </c>
      <c r="K1399" s="119" t="s">
        <v>6423</v>
      </c>
      <c r="L1399" s="119" t="s">
        <v>6324</v>
      </c>
      <c r="M1399" s="131" t="s">
        <v>3587</v>
      </c>
      <c r="N1399" s="119" t="s">
        <v>6424</v>
      </c>
      <c r="O1399" s="120" t="s">
        <v>6425</v>
      </c>
      <c r="P1399" s="124" t="s">
        <v>6</v>
      </c>
      <c r="Q1399" s="125"/>
      <c r="R1399" s="125"/>
      <c r="S1399" s="173"/>
    </row>
    <row r="1400" spans="1:19" ht="29.25" customHeight="1">
      <c r="A1400" s="176">
        <v>1399</v>
      </c>
      <c r="B1400" s="177" t="s">
        <v>6426</v>
      </c>
      <c r="C1400" s="177"/>
      <c r="D1400" s="177"/>
      <c r="E1400" s="178">
        <f>2012-1947</f>
        <v>65</v>
      </c>
      <c r="F1400" s="179">
        <v>17457</v>
      </c>
      <c r="G1400" s="180">
        <v>640175</v>
      </c>
      <c r="H1400" s="177"/>
      <c r="I1400" s="178" t="s">
        <v>6427</v>
      </c>
      <c r="J1400" s="177" t="s">
        <v>6428</v>
      </c>
      <c r="K1400" s="177" t="s">
        <v>6429</v>
      </c>
      <c r="L1400" s="177" t="s">
        <v>6324</v>
      </c>
      <c r="M1400" s="131" t="s">
        <v>3587</v>
      </c>
      <c r="N1400" s="177"/>
      <c r="O1400" s="178"/>
      <c r="P1400" s="181" t="s">
        <v>17662</v>
      </c>
      <c r="Q1400" s="182"/>
      <c r="R1400" s="182"/>
      <c r="S1400" s="126"/>
    </row>
    <row r="1401" spans="1:19" ht="29.25" customHeight="1">
      <c r="A1401" s="118">
        <v>1400</v>
      </c>
      <c r="B1401" s="119" t="s">
        <v>6430</v>
      </c>
      <c r="C1401" s="119"/>
      <c r="D1401" s="119"/>
      <c r="E1401" s="120">
        <f>2012-1942</f>
        <v>70</v>
      </c>
      <c r="F1401" s="121">
        <v>15372</v>
      </c>
      <c r="G1401" s="122">
        <v>721300</v>
      </c>
      <c r="H1401" s="119"/>
      <c r="I1401" s="120" t="s">
        <v>6416</v>
      </c>
      <c r="J1401" s="119" t="s">
        <v>6417</v>
      </c>
      <c r="K1401" s="119" t="s">
        <v>6418</v>
      </c>
      <c r="L1401" s="119" t="s">
        <v>6324</v>
      </c>
      <c r="M1401" s="131" t="s">
        <v>3587</v>
      </c>
      <c r="N1401" s="119" t="s">
        <v>6419</v>
      </c>
      <c r="O1401" s="120" t="s">
        <v>6420</v>
      </c>
      <c r="P1401" s="124" t="s">
        <v>6</v>
      </c>
      <c r="Q1401" s="125"/>
      <c r="R1401" s="125"/>
      <c r="S1401" s="173"/>
    </row>
    <row r="1402" spans="1:19" ht="29.25" customHeight="1">
      <c r="A1402" s="118">
        <v>1401</v>
      </c>
      <c r="B1402" s="119" t="s">
        <v>6431</v>
      </c>
      <c r="C1402" s="119"/>
      <c r="D1402" s="119"/>
      <c r="E1402" s="120">
        <f>2012-1940</f>
        <v>72</v>
      </c>
      <c r="F1402" s="121">
        <v>14681</v>
      </c>
      <c r="G1402" s="122">
        <v>747263</v>
      </c>
      <c r="H1402" s="119"/>
      <c r="I1402" s="120" t="s">
        <v>6432</v>
      </c>
      <c r="J1402" s="119" t="s">
        <v>6433</v>
      </c>
      <c r="K1402" s="119" t="s">
        <v>6434</v>
      </c>
      <c r="L1402" s="119" t="s">
        <v>6324</v>
      </c>
      <c r="M1402" s="131" t="s">
        <v>3587</v>
      </c>
      <c r="N1402" s="119" t="s">
        <v>6435</v>
      </c>
      <c r="O1402" s="120" t="s">
        <v>6432</v>
      </c>
      <c r="P1402" s="124" t="s">
        <v>6</v>
      </c>
      <c r="Q1402" s="125"/>
      <c r="R1402" s="125"/>
      <c r="S1402" s="173"/>
    </row>
    <row r="1403" spans="1:19" ht="29.25" customHeight="1">
      <c r="A1403" s="118">
        <v>1402</v>
      </c>
      <c r="B1403" s="119" t="s">
        <v>6436</v>
      </c>
      <c r="C1403" s="119"/>
      <c r="D1403" s="119" t="s">
        <v>612</v>
      </c>
      <c r="E1403" s="139">
        <f>2012-1946</f>
        <v>66</v>
      </c>
      <c r="F1403" s="121">
        <v>16888</v>
      </c>
      <c r="G1403" s="135">
        <v>820505</v>
      </c>
      <c r="H1403" s="119"/>
      <c r="I1403" s="120">
        <v>985526993</v>
      </c>
      <c r="J1403" s="119" t="s">
        <v>6437</v>
      </c>
      <c r="K1403" s="119" t="s">
        <v>6438</v>
      </c>
      <c r="L1403" s="119" t="s">
        <v>6324</v>
      </c>
      <c r="M1403" s="131" t="s">
        <v>3587</v>
      </c>
      <c r="N1403" s="119" t="s">
        <v>6439</v>
      </c>
      <c r="O1403" s="120" t="s">
        <v>6440</v>
      </c>
      <c r="P1403" s="124" t="s">
        <v>6</v>
      </c>
      <c r="Q1403" s="125"/>
      <c r="R1403" s="125"/>
      <c r="S1403" s="173"/>
    </row>
    <row r="1404" spans="1:19" ht="29.25" customHeight="1">
      <c r="A1404" s="118">
        <v>1403</v>
      </c>
      <c r="B1404" s="119" t="s">
        <v>6441</v>
      </c>
      <c r="C1404" s="119"/>
      <c r="D1404" s="119" t="s">
        <v>6442</v>
      </c>
      <c r="E1404" s="120">
        <f>2012-1942</f>
        <v>70</v>
      </c>
      <c r="F1404" s="121">
        <v>15371</v>
      </c>
      <c r="G1404" s="135">
        <v>841701</v>
      </c>
      <c r="H1404" s="119"/>
      <c r="I1404" s="120" t="s">
        <v>6443</v>
      </c>
      <c r="J1404" s="119" t="s">
        <v>6444</v>
      </c>
      <c r="K1404" s="119" t="s">
        <v>6445</v>
      </c>
      <c r="L1404" s="119" t="s">
        <v>6324</v>
      </c>
      <c r="M1404" s="131" t="s">
        <v>3587</v>
      </c>
      <c r="N1404" s="119" t="s">
        <v>6446</v>
      </c>
      <c r="O1404" s="120" t="s">
        <v>6447</v>
      </c>
      <c r="P1404" s="124" t="s">
        <v>6</v>
      </c>
      <c r="Q1404" s="125"/>
      <c r="R1404" s="125"/>
      <c r="S1404" s="173"/>
    </row>
    <row r="1405" spans="1:19" ht="29.25" customHeight="1">
      <c r="A1405" s="118">
        <v>1404</v>
      </c>
      <c r="B1405" s="119" t="s">
        <v>6448</v>
      </c>
      <c r="C1405" s="119"/>
      <c r="D1405" s="119"/>
      <c r="E1405" s="120">
        <f>2012-1933</f>
        <v>79</v>
      </c>
      <c r="F1405" s="121">
        <v>12409</v>
      </c>
      <c r="G1405" s="135">
        <v>842652</v>
      </c>
      <c r="H1405" s="119"/>
      <c r="I1405" s="120"/>
      <c r="J1405" s="119" t="s">
        <v>6449</v>
      </c>
      <c r="K1405" s="119"/>
      <c r="L1405" s="119" t="s">
        <v>6324</v>
      </c>
      <c r="M1405" s="131" t="s">
        <v>3587</v>
      </c>
      <c r="N1405" s="119"/>
      <c r="O1405" s="120"/>
      <c r="P1405" s="124" t="s">
        <v>6</v>
      </c>
      <c r="Q1405" s="125"/>
      <c r="R1405" s="125"/>
      <c r="S1405" s="173"/>
    </row>
    <row r="1406" spans="1:19" ht="29.25" customHeight="1">
      <c r="A1406" s="118">
        <v>1405</v>
      </c>
      <c r="B1406" s="119" t="s">
        <v>6450</v>
      </c>
      <c r="C1406" s="119"/>
      <c r="D1406" s="119"/>
      <c r="E1406" s="120">
        <f>2012-1939</f>
        <v>73</v>
      </c>
      <c r="F1406" s="121">
        <v>14285</v>
      </c>
      <c r="G1406" s="122">
        <v>904608</v>
      </c>
      <c r="H1406" s="119"/>
      <c r="I1406" s="120">
        <v>982432653</v>
      </c>
      <c r="J1406" s="119" t="s">
        <v>6451</v>
      </c>
      <c r="K1406" s="119" t="s">
        <v>6452</v>
      </c>
      <c r="L1406" s="119" t="s">
        <v>6324</v>
      </c>
      <c r="M1406" s="131" t="s">
        <v>3587</v>
      </c>
      <c r="N1406" s="119" t="s">
        <v>6453</v>
      </c>
      <c r="O1406" s="120">
        <v>971392476</v>
      </c>
      <c r="P1406" s="124" t="s">
        <v>6</v>
      </c>
      <c r="Q1406" s="125"/>
      <c r="R1406" s="125"/>
      <c r="S1406" s="173"/>
    </row>
    <row r="1407" spans="1:19" ht="29.25" customHeight="1">
      <c r="A1407" s="118">
        <v>1406</v>
      </c>
      <c r="B1407" s="119" t="s">
        <v>6454</v>
      </c>
      <c r="C1407" s="119"/>
      <c r="D1407" s="119"/>
      <c r="E1407" s="120">
        <f>2012-1945</f>
        <v>67</v>
      </c>
      <c r="F1407" s="121">
        <v>16476</v>
      </c>
      <c r="G1407" s="122">
        <v>904641</v>
      </c>
      <c r="H1407" s="119"/>
      <c r="I1407" s="120"/>
      <c r="J1407" s="119" t="s">
        <v>6455</v>
      </c>
      <c r="K1407" s="119" t="s">
        <v>6456</v>
      </c>
      <c r="L1407" s="119" t="s">
        <v>6324</v>
      </c>
      <c r="M1407" s="131" t="s">
        <v>3587</v>
      </c>
      <c r="N1407" s="119" t="s">
        <v>6457</v>
      </c>
      <c r="O1407" s="120" t="s">
        <v>6458</v>
      </c>
      <c r="P1407" s="124" t="s">
        <v>6</v>
      </c>
      <c r="Q1407" s="125"/>
      <c r="R1407" s="125"/>
      <c r="S1407" s="173"/>
    </row>
    <row r="1408" spans="1:19" ht="29.25" customHeight="1">
      <c r="A1408" s="118">
        <v>1407</v>
      </c>
      <c r="B1408" s="119" t="s">
        <v>6459</v>
      </c>
      <c r="C1408" s="119"/>
      <c r="D1408" s="119"/>
      <c r="E1408" s="120">
        <f>2012-1944</f>
        <v>68</v>
      </c>
      <c r="F1408" s="121">
        <v>16156</v>
      </c>
      <c r="G1408" s="122">
        <v>937662</v>
      </c>
      <c r="H1408" s="119"/>
      <c r="I1408" s="120"/>
      <c r="J1408" s="119" t="s">
        <v>6460</v>
      </c>
      <c r="K1408" s="119" t="s">
        <v>6461</v>
      </c>
      <c r="L1408" s="119" t="s">
        <v>6324</v>
      </c>
      <c r="M1408" s="131" t="s">
        <v>3587</v>
      </c>
      <c r="N1408" s="119" t="s">
        <v>6462</v>
      </c>
      <c r="O1408" s="120">
        <v>21641037</v>
      </c>
      <c r="P1408" s="124" t="s">
        <v>6</v>
      </c>
      <c r="Q1408" s="125"/>
      <c r="R1408" s="125"/>
      <c r="S1408" s="173"/>
    </row>
    <row r="1409" spans="1:19" ht="29.25" customHeight="1">
      <c r="A1409" s="118">
        <v>1408</v>
      </c>
      <c r="B1409" s="119" t="s">
        <v>6463</v>
      </c>
      <c r="C1409" s="119"/>
      <c r="D1409" s="119"/>
      <c r="E1409" s="120">
        <f>2012-1938</f>
        <v>74</v>
      </c>
      <c r="F1409" s="121">
        <v>14027</v>
      </c>
      <c r="G1409" s="122">
        <v>976540</v>
      </c>
      <c r="H1409" s="119"/>
      <c r="I1409" s="120"/>
      <c r="J1409" s="119" t="s">
        <v>6464</v>
      </c>
      <c r="K1409" s="119" t="s">
        <v>6465</v>
      </c>
      <c r="L1409" s="119" t="s">
        <v>6324</v>
      </c>
      <c r="M1409" s="131" t="s">
        <v>3587</v>
      </c>
      <c r="N1409" s="119"/>
      <c r="O1409" s="120"/>
      <c r="P1409" s="124" t="s">
        <v>6</v>
      </c>
      <c r="Q1409" s="125"/>
      <c r="R1409" s="125"/>
      <c r="S1409" s="173"/>
    </row>
    <row r="1410" spans="1:19" ht="29.25" customHeight="1">
      <c r="A1410" s="118">
        <v>1409</v>
      </c>
      <c r="B1410" s="119" t="s">
        <v>6466</v>
      </c>
      <c r="C1410" s="119"/>
      <c r="D1410" s="119" t="s">
        <v>384</v>
      </c>
      <c r="E1410" s="139">
        <f>2012-1937</f>
        <v>75</v>
      </c>
      <c r="F1410" s="121">
        <v>13839</v>
      </c>
      <c r="G1410" s="135">
        <v>1131920</v>
      </c>
      <c r="H1410" s="119"/>
      <c r="I1410" s="120" t="s">
        <v>6467</v>
      </c>
      <c r="J1410" s="119" t="s">
        <v>6468</v>
      </c>
      <c r="K1410" s="119" t="s">
        <v>6469</v>
      </c>
      <c r="L1410" s="119" t="s">
        <v>6324</v>
      </c>
      <c r="M1410" s="131" t="s">
        <v>3587</v>
      </c>
      <c r="N1410" s="119"/>
      <c r="O1410" s="120">
        <v>982813522</v>
      </c>
      <c r="P1410" s="124" t="s">
        <v>6</v>
      </c>
      <c r="Q1410" s="125"/>
      <c r="R1410" s="125"/>
      <c r="S1410" s="173"/>
    </row>
    <row r="1411" spans="1:19" ht="29.25" customHeight="1">
      <c r="A1411" s="118">
        <v>1410</v>
      </c>
      <c r="B1411" s="119" t="s">
        <v>6470</v>
      </c>
      <c r="C1411" s="119"/>
      <c r="D1411" s="119"/>
      <c r="E1411" s="120">
        <f>2012-1940</f>
        <v>72</v>
      </c>
      <c r="F1411" s="121">
        <v>14802</v>
      </c>
      <c r="G1411" s="135">
        <v>1234268</v>
      </c>
      <c r="H1411" s="119"/>
      <c r="I1411" s="120" t="s">
        <v>6337</v>
      </c>
      <c r="J1411" s="119" t="s">
        <v>6471</v>
      </c>
      <c r="K1411" s="119" t="s">
        <v>6472</v>
      </c>
      <c r="L1411" s="119" t="s">
        <v>6324</v>
      </c>
      <c r="M1411" s="131" t="s">
        <v>3587</v>
      </c>
      <c r="N1411" s="119"/>
      <c r="O1411" s="120"/>
      <c r="P1411" s="124" t="s">
        <v>6</v>
      </c>
      <c r="Q1411" s="125"/>
      <c r="R1411" s="125"/>
      <c r="S1411" s="173"/>
    </row>
    <row r="1412" spans="1:19" ht="29.25" customHeight="1">
      <c r="A1412" s="118">
        <v>1411</v>
      </c>
      <c r="B1412" s="119" t="s">
        <v>6473</v>
      </c>
      <c r="C1412" s="119"/>
      <c r="D1412" s="119"/>
      <c r="E1412" s="120">
        <f>2012-1944</f>
        <v>68</v>
      </c>
      <c r="F1412" s="121">
        <v>16202</v>
      </c>
      <c r="G1412" s="122">
        <v>1269146</v>
      </c>
      <c r="H1412" s="119"/>
      <c r="I1412" s="120">
        <v>981570618</v>
      </c>
      <c r="J1412" s="119" t="s">
        <v>6474</v>
      </c>
      <c r="K1412" s="119" t="s">
        <v>6475</v>
      </c>
      <c r="L1412" s="119" t="s">
        <v>6324</v>
      </c>
      <c r="M1412" s="131" t="s">
        <v>3587</v>
      </c>
      <c r="N1412" s="119"/>
      <c r="O1412" s="120"/>
      <c r="P1412" s="124" t="s">
        <v>6</v>
      </c>
      <c r="Q1412" s="125"/>
      <c r="R1412" s="125"/>
      <c r="S1412" s="173"/>
    </row>
    <row r="1413" spans="1:19" ht="29.25" customHeight="1">
      <c r="A1413" s="118">
        <v>1412</v>
      </c>
      <c r="B1413" s="119" t="s">
        <v>6476</v>
      </c>
      <c r="C1413" s="119"/>
      <c r="D1413" s="119"/>
      <c r="E1413" s="120">
        <f>2012-1943</f>
        <v>69</v>
      </c>
      <c r="F1413" s="121">
        <v>16069</v>
      </c>
      <c r="G1413" s="122">
        <v>1269155</v>
      </c>
      <c r="H1413" s="119"/>
      <c r="I1413" s="120">
        <v>981570618</v>
      </c>
      <c r="J1413" s="119" t="s">
        <v>6474</v>
      </c>
      <c r="K1413" s="119" t="s">
        <v>6475</v>
      </c>
      <c r="L1413" s="119" t="s">
        <v>6324</v>
      </c>
      <c r="M1413" s="131" t="s">
        <v>3587</v>
      </c>
      <c r="N1413" s="119"/>
      <c r="O1413" s="120"/>
      <c r="P1413" s="124" t="s">
        <v>6</v>
      </c>
      <c r="Q1413" s="125"/>
      <c r="R1413" s="125"/>
      <c r="S1413" s="173"/>
    </row>
    <row r="1414" spans="1:19" ht="29.25" customHeight="1">
      <c r="A1414" s="118">
        <v>1413</v>
      </c>
      <c r="B1414" s="119" t="s">
        <v>6477</v>
      </c>
      <c r="C1414" s="119"/>
      <c r="D1414" s="119"/>
      <c r="E1414" s="120">
        <f>2012-1938</f>
        <v>74</v>
      </c>
      <c r="F1414" s="121">
        <v>13964</v>
      </c>
      <c r="G1414" s="122">
        <v>1277364</v>
      </c>
      <c r="H1414" s="119"/>
      <c r="I1414" s="120" t="s">
        <v>6478</v>
      </c>
      <c r="J1414" s="119" t="s">
        <v>6479</v>
      </c>
      <c r="K1414" s="119" t="s">
        <v>6480</v>
      </c>
      <c r="L1414" s="119" t="s">
        <v>6324</v>
      </c>
      <c r="M1414" s="131" t="s">
        <v>3587</v>
      </c>
      <c r="N1414" s="119" t="s">
        <v>6481</v>
      </c>
      <c r="O1414" s="120" t="s">
        <v>6482</v>
      </c>
      <c r="P1414" s="124" t="s">
        <v>6</v>
      </c>
      <c r="Q1414" s="125"/>
      <c r="R1414" s="125"/>
      <c r="S1414" s="173"/>
    </row>
    <row r="1415" spans="1:19" ht="29.25" customHeight="1">
      <c r="A1415" s="118">
        <v>1414</v>
      </c>
      <c r="B1415" s="119" t="s">
        <v>6483</v>
      </c>
      <c r="C1415" s="119"/>
      <c r="D1415" s="119" t="s">
        <v>6484</v>
      </c>
      <c r="E1415" s="120">
        <f>2012-1942</f>
        <v>70</v>
      </c>
      <c r="F1415" s="121">
        <v>15569</v>
      </c>
      <c r="G1415" s="122">
        <v>1362804</v>
      </c>
      <c r="H1415" s="119"/>
      <c r="I1415" s="120">
        <v>984777273</v>
      </c>
      <c r="J1415" s="119" t="s">
        <v>6485</v>
      </c>
      <c r="K1415" s="119" t="s">
        <v>6486</v>
      </c>
      <c r="L1415" s="119" t="s">
        <v>6324</v>
      </c>
      <c r="M1415" s="131" t="s">
        <v>3587</v>
      </c>
      <c r="N1415" s="119" t="s">
        <v>6487</v>
      </c>
      <c r="O1415" s="120">
        <v>21653081</v>
      </c>
      <c r="P1415" s="124" t="s">
        <v>6</v>
      </c>
      <c r="Q1415" s="125"/>
      <c r="R1415" s="125"/>
      <c r="S1415" s="173"/>
    </row>
    <row r="1416" spans="1:19" ht="29.25" customHeight="1">
      <c r="A1416" s="118">
        <v>1415</v>
      </c>
      <c r="B1416" s="119" t="s">
        <v>6488</v>
      </c>
      <c r="C1416" s="119"/>
      <c r="D1416" s="119"/>
      <c r="E1416" s="120">
        <f>2012-1944</f>
        <v>68</v>
      </c>
      <c r="F1416" s="121">
        <v>16075</v>
      </c>
      <c r="G1416" s="135">
        <v>1404348</v>
      </c>
      <c r="H1416" s="119"/>
      <c r="I1416" s="120"/>
      <c r="J1416" s="119" t="s">
        <v>6489</v>
      </c>
      <c r="K1416" s="119" t="s">
        <v>6490</v>
      </c>
      <c r="L1416" s="119" t="s">
        <v>6324</v>
      </c>
      <c r="M1416" s="131" t="s">
        <v>3587</v>
      </c>
      <c r="N1416" s="119"/>
      <c r="O1416" s="120"/>
      <c r="P1416" s="124" t="s">
        <v>6</v>
      </c>
      <c r="Q1416" s="125"/>
      <c r="R1416" s="125"/>
      <c r="S1416" s="173"/>
    </row>
    <row r="1417" spans="1:19" ht="29.25" customHeight="1">
      <c r="A1417" s="118">
        <v>1416</v>
      </c>
      <c r="B1417" s="119" t="s">
        <v>6491</v>
      </c>
      <c r="C1417" s="119"/>
      <c r="D1417" s="119" t="s">
        <v>6492</v>
      </c>
      <c r="E1417" s="120">
        <f>2012-1944</f>
        <v>68</v>
      </c>
      <c r="F1417" s="121">
        <v>16098</v>
      </c>
      <c r="G1417" s="135">
        <v>1453799</v>
      </c>
      <c r="H1417" s="119"/>
      <c r="I1417" s="120" t="s">
        <v>6493</v>
      </c>
      <c r="J1417" s="119" t="s">
        <v>6494</v>
      </c>
      <c r="K1417" s="119" t="s">
        <v>6495</v>
      </c>
      <c r="L1417" s="119" t="s">
        <v>6324</v>
      </c>
      <c r="M1417" s="131" t="s">
        <v>3587</v>
      </c>
      <c r="N1417" s="119" t="s">
        <v>6496</v>
      </c>
      <c r="O1417" s="120" t="s">
        <v>6497</v>
      </c>
      <c r="P1417" s="124" t="s">
        <v>6</v>
      </c>
      <c r="Q1417" s="125"/>
      <c r="R1417" s="125"/>
      <c r="S1417" s="173"/>
    </row>
    <row r="1418" spans="1:19" ht="29.25" customHeight="1">
      <c r="A1418" s="118">
        <v>1417</v>
      </c>
      <c r="B1418" s="119" t="s">
        <v>6498</v>
      </c>
      <c r="C1418" s="119"/>
      <c r="D1418" s="119"/>
      <c r="E1418" s="120">
        <f>2012-1945</f>
        <v>67</v>
      </c>
      <c r="F1418" s="121">
        <v>16757</v>
      </c>
      <c r="G1418" s="122">
        <v>1492761</v>
      </c>
      <c r="H1418" s="119"/>
      <c r="I1418" s="120" t="s">
        <v>6499</v>
      </c>
      <c r="J1418" s="119" t="s">
        <v>6500</v>
      </c>
      <c r="K1418" s="119" t="s">
        <v>6501</v>
      </c>
      <c r="L1418" s="119" t="s">
        <v>6324</v>
      </c>
      <c r="M1418" s="131" t="s">
        <v>3587</v>
      </c>
      <c r="N1418" s="119" t="s">
        <v>6502</v>
      </c>
      <c r="O1418" s="120" t="s">
        <v>6499</v>
      </c>
      <c r="P1418" s="124" t="s">
        <v>6</v>
      </c>
      <c r="Q1418" s="125"/>
      <c r="R1418" s="125"/>
      <c r="S1418" s="173"/>
    </row>
    <row r="1419" spans="1:19" ht="29.25" customHeight="1">
      <c r="A1419" s="118">
        <v>1418</v>
      </c>
      <c r="B1419" s="119" t="s">
        <v>6503</v>
      </c>
      <c r="C1419" s="119"/>
      <c r="D1419" s="119"/>
      <c r="E1419" s="120">
        <f>2012-1938</f>
        <v>74</v>
      </c>
      <c r="F1419" s="121">
        <v>13991</v>
      </c>
      <c r="G1419" s="122">
        <v>1535233</v>
      </c>
      <c r="H1419" s="119"/>
      <c r="I1419" s="120" t="s">
        <v>6504</v>
      </c>
      <c r="J1419" s="119" t="s">
        <v>6505</v>
      </c>
      <c r="K1419" s="119" t="s">
        <v>6506</v>
      </c>
      <c r="L1419" s="119" t="s">
        <v>6324</v>
      </c>
      <c r="M1419" s="131" t="s">
        <v>3587</v>
      </c>
      <c r="N1419" s="119" t="s">
        <v>6507</v>
      </c>
      <c r="O1419" s="120" t="s">
        <v>6508</v>
      </c>
      <c r="P1419" s="124" t="s">
        <v>6</v>
      </c>
      <c r="Q1419" s="125"/>
      <c r="R1419" s="125"/>
      <c r="S1419" s="173"/>
    </row>
    <row r="1420" spans="1:19" ht="29.25" customHeight="1">
      <c r="A1420" s="118">
        <v>1419</v>
      </c>
      <c r="B1420" s="119" t="s">
        <v>6509</v>
      </c>
      <c r="C1420" s="119"/>
      <c r="D1420" s="119"/>
      <c r="E1420" s="120">
        <f>2012-1925</f>
        <v>87</v>
      </c>
      <c r="F1420" s="121">
        <v>9303</v>
      </c>
      <c r="G1420" s="122">
        <v>1718155</v>
      </c>
      <c r="H1420" s="174" t="s">
        <v>376</v>
      </c>
      <c r="I1420" s="120" t="s">
        <v>6427</v>
      </c>
      <c r="J1420" s="119" t="s">
        <v>6428</v>
      </c>
      <c r="K1420" s="119" t="s">
        <v>6429</v>
      </c>
      <c r="L1420" s="119" t="s">
        <v>6324</v>
      </c>
      <c r="M1420" s="131" t="s">
        <v>3587</v>
      </c>
      <c r="N1420" s="119"/>
      <c r="O1420" s="120"/>
      <c r="P1420" s="124" t="s">
        <v>6</v>
      </c>
      <c r="Q1420" s="125"/>
      <c r="R1420" s="125"/>
      <c r="S1420" s="173"/>
    </row>
    <row r="1421" spans="1:19" ht="29.25" customHeight="1">
      <c r="A1421" s="118">
        <v>1420</v>
      </c>
      <c r="B1421" s="119" t="s">
        <v>6510</v>
      </c>
      <c r="C1421" s="119"/>
      <c r="D1421" s="119"/>
      <c r="E1421" s="120">
        <f>2012-1939</f>
        <v>73</v>
      </c>
      <c r="F1421" s="121">
        <v>14371</v>
      </c>
      <c r="G1421" s="122">
        <v>1753678</v>
      </c>
      <c r="H1421" s="119"/>
      <c r="I1421" s="120"/>
      <c r="J1421" s="119" t="s">
        <v>6464</v>
      </c>
      <c r="K1421" s="119"/>
      <c r="L1421" s="119" t="s">
        <v>6324</v>
      </c>
      <c r="M1421" s="131" t="s">
        <v>3587</v>
      </c>
      <c r="N1421" s="119"/>
      <c r="O1421" s="120"/>
      <c r="P1421" s="124" t="s">
        <v>6</v>
      </c>
      <c r="Q1421" s="125"/>
      <c r="R1421" s="125"/>
      <c r="S1421" s="173"/>
    </row>
    <row r="1422" spans="1:19" ht="29.25" customHeight="1">
      <c r="A1422" s="118">
        <v>1421</v>
      </c>
      <c r="B1422" s="119" t="s">
        <v>6511</v>
      </c>
      <c r="C1422" s="119"/>
      <c r="D1422" s="119" t="s">
        <v>6512</v>
      </c>
      <c r="E1422" s="120">
        <f>2012-1938</f>
        <v>74</v>
      </c>
      <c r="F1422" s="121">
        <v>14238</v>
      </c>
      <c r="G1422" s="122">
        <v>1965552</v>
      </c>
      <c r="H1422" s="119"/>
      <c r="I1422" s="120">
        <v>642071</v>
      </c>
      <c r="J1422" s="119" t="s">
        <v>6379</v>
      </c>
      <c r="K1422" s="119" t="s">
        <v>6380</v>
      </c>
      <c r="L1422" s="119" t="s">
        <v>6324</v>
      </c>
      <c r="M1422" s="131" t="s">
        <v>3587</v>
      </c>
      <c r="N1422" s="119" t="s">
        <v>6381</v>
      </c>
      <c r="O1422" s="120">
        <v>642071</v>
      </c>
      <c r="P1422" s="124" t="s">
        <v>6</v>
      </c>
      <c r="Q1422" s="125"/>
      <c r="R1422" s="125"/>
      <c r="S1422" s="173"/>
    </row>
    <row r="1423" spans="1:19" ht="29.25" customHeight="1">
      <c r="A1423" s="118">
        <v>1422</v>
      </c>
      <c r="B1423" s="119" t="s">
        <v>6513</v>
      </c>
      <c r="C1423" s="119"/>
      <c r="D1423" s="119" t="s">
        <v>72</v>
      </c>
      <c r="E1423" s="139">
        <f>2012-1945</f>
        <v>67</v>
      </c>
      <c r="F1423" s="121">
        <v>16785</v>
      </c>
      <c r="G1423" s="135">
        <v>2096340</v>
      </c>
      <c r="H1423" s="119"/>
      <c r="I1423" s="120">
        <v>982673627</v>
      </c>
      <c r="J1423" s="119" t="s">
        <v>6514</v>
      </c>
      <c r="K1423" s="119" t="s">
        <v>6515</v>
      </c>
      <c r="L1423" s="119" t="s">
        <v>6324</v>
      </c>
      <c r="M1423" s="131" t="s">
        <v>3587</v>
      </c>
      <c r="N1423" s="119" t="s">
        <v>6401</v>
      </c>
      <c r="O1423" s="120">
        <v>982673627</v>
      </c>
      <c r="P1423" s="124" t="s">
        <v>6</v>
      </c>
      <c r="Q1423" s="125"/>
      <c r="R1423" s="125"/>
      <c r="S1423" s="173"/>
    </row>
    <row r="1424" spans="1:19" ht="29.25" customHeight="1">
      <c r="A1424" s="118">
        <v>1423</v>
      </c>
      <c r="B1424" s="119" t="s">
        <v>6516</v>
      </c>
      <c r="C1424" s="119"/>
      <c r="D1424" s="119"/>
      <c r="E1424" s="120">
        <f>2012-1938</f>
        <v>74</v>
      </c>
      <c r="F1424" s="121">
        <v>14131</v>
      </c>
      <c r="G1424" s="122">
        <v>2290157</v>
      </c>
      <c r="H1424" s="119"/>
      <c r="I1424" s="120">
        <v>21644573</v>
      </c>
      <c r="J1424" s="119" t="s">
        <v>6517</v>
      </c>
      <c r="K1424" s="119" t="s">
        <v>6518</v>
      </c>
      <c r="L1424" s="119" t="s">
        <v>6324</v>
      </c>
      <c r="M1424" s="131" t="s">
        <v>3587</v>
      </c>
      <c r="N1424" s="119"/>
      <c r="O1424" s="120"/>
      <c r="P1424" s="124" t="s">
        <v>6</v>
      </c>
      <c r="Q1424" s="125"/>
      <c r="R1424" s="125"/>
      <c r="S1424" s="173"/>
    </row>
    <row r="1425" spans="1:19" ht="29.25" customHeight="1">
      <c r="A1425" s="118">
        <v>1424</v>
      </c>
      <c r="B1425" s="119" t="s">
        <v>6519</v>
      </c>
      <c r="C1425" s="119"/>
      <c r="D1425" s="119"/>
      <c r="E1425" s="120">
        <f>2012-1938</f>
        <v>74</v>
      </c>
      <c r="F1425" s="121">
        <v>13946</v>
      </c>
      <c r="G1425" s="122">
        <v>2394101</v>
      </c>
      <c r="H1425" s="119"/>
      <c r="I1425" s="120" t="s">
        <v>6520</v>
      </c>
      <c r="J1425" s="119" t="s">
        <v>6460</v>
      </c>
      <c r="K1425" s="119" t="s">
        <v>6521</v>
      </c>
      <c r="L1425" s="119" t="s">
        <v>6324</v>
      </c>
      <c r="M1425" s="131" t="s">
        <v>3587</v>
      </c>
      <c r="N1425" s="119"/>
      <c r="O1425" s="120"/>
      <c r="P1425" s="124" t="s">
        <v>6</v>
      </c>
      <c r="Q1425" s="125"/>
      <c r="R1425" s="125"/>
      <c r="S1425" s="173"/>
    </row>
    <row r="1426" spans="1:19" ht="29.25" customHeight="1">
      <c r="A1426" s="118">
        <v>1425</v>
      </c>
      <c r="B1426" s="119" t="s">
        <v>6522</v>
      </c>
      <c r="C1426" s="119"/>
      <c r="D1426" s="119"/>
      <c r="E1426" s="120">
        <f>2012-1943</f>
        <v>69</v>
      </c>
      <c r="F1426" s="121">
        <v>15850</v>
      </c>
      <c r="G1426" s="122">
        <v>2404877</v>
      </c>
      <c r="H1426" s="119"/>
      <c r="I1426" s="120" t="s">
        <v>6523</v>
      </c>
      <c r="J1426" s="119" t="s">
        <v>6524</v>
      </c>
      <c r="K1426" s="119" t="s">
        <v>6404</v>
      </c>
      <c r="L1426" s="119" t="s">
        <v>6324</v>
      </c>
      <c r="M1426" s="131" t="s">
        <v>3587</v>
      </c>
      <c r="N1426" s="119" t="s">
        <v>6525</v>
      </c>
      <c r="O1426" s="120" t="s">
        <v>6526</v>
      </c>
      <c r="P1426" s="124" t="s">
        <v>6</v>
      </c>
      <c r="Q1426" s="125"/>
      <c r="R1426" s="125"/>
      <c r="S1426" s="173"/>
    </row>
    <row r="1427" spans="1:19" ht="29.25" customHeight="1">
      <c r="A1427" s="118">
        <v>1426</v>
      </c>
      <c r="B1427" s="119" t="s">
        <v>6527</v>
      </c>
      <c r="C1427" s="134"/>
      <c r="D1427" s="119"/>
      <c r="E1427" s="120">
        <f>2012-1928</f>
        <v>84</v>
      </c>
      <c r="F1427" s="121">
        <v>10589</v>
      </c>
      <c r="G1427" s="135">
        <v>2603464</v>
      </c>
      <c r="H1427" s="134">
        <v>2603469</v>
      </c>
      <c r="I1427" s="120" t="s">
        <v>6528</v>
      </c>
      <c r="J1427" s="119" t="s">
        <v>1633</v>
      </c>
      <c r="K1427" s="119" t="s">
        <v>6529</v>
      </c>
      <c r="L1427" s="119" t="s">
        <v>6324</v>
      </c>
      <c r="M1427" s="131" t="s">
        <v>3587</v>
      </c>
      <c r="N1427" s="119"/>
      <c r="O1427" s="120"/>
      <c r="P1427" s="124" t="s">
        <v>6</v>
      </c>
      <c r="Q1427" s="125"/>
      <c r="R1427" s="125"/>
      <c r="S1427" s="173"/>
    </row>
    <row r="1428" spans="1:19" ht="29.25" customHeight="1">
      <c r="A1428" s="118">
        <v>1427</v>
      </c>
      <c r="B1428" s="119" t="s">
        <v>6530</v>
      </c>
      <c r="C1428" s="119"/>
      <c r="D1428" s="119"/>
      <c r="E1428" s="120">
        <f>2012-1931</f>
        <v>81</v>
      </c>
      <c r="F1428" s="121">
        <v>11346</v>
      </c>
      <c r="G1428" s="135">
        <v>2608292</v>
      </c>
      <c r="H1428" s="119"/>
      <c r="I1428" s="120" t="s">
        <v>6528</v>
      </c>
      <c r="J1428" s="119" t="s">
        <v>1633</v>
      </c>
      <c r="K1428" s="119" t="s">
        <v>6531</v>
      </c>
      <c r="L1428" s="119" t="s">
        <v>6324</v>
      </c>
      <c r="M1428" s="131" t="s">
        <v>3587</v>
      </c>
      <c r="N1428" s="119" t="s">
        <v>6532</v>
      </c>
      <c r="O1428" s="120" t="s">
        <v>6533</v>
      </c>
      <c r="P1428" s="124" t="s">
        <v>6</v>
      </c>
      <c r="Q1428" s="125"/>
      <c r="R1428" s="125"/>
      <c r="S1428" s="173"/>
    </row>
    <row r="1429" spans="1:19" ht="29.25" customHeight="1">
      <c r="A1429" s="118">
        <v>1428</v>
      </c>
      <c r="B1429" s="119" t="s">
        <v>6534</v>
      </c>
      <c r="C1429" s="119"/>
      <c r="D1429" s="119"/>
      <c r="E1429" s="120">
        <f>2012-1932</f>
        <v>80</v>
      </c>
      <c r="F1429" s="121">
        <v>11864</v>
      </c>
      <c r="G1429" s="135">
        <v>2651193</v>
      </c>
      <c r="H1429" s="119"/>
      <c r="I1429" s="120" t="s">
        <v>6535</v>
      </c>
      <c r="J1429" s="119" t="s">
        <v>6536</v>
      </c>
      <c r="K1429" s="119" t="s">
        <v>6537</v>
      </c>
      <c r="L1429" s="119" t="s">
        <v>6324</v>
      </c>
      <c r="M1429" s="131" t="s">
        <v>3587</v>
      </c>
      <c r="N1429" s="119"/>
      <c r="O1429" s="120"/>
      <c r="P1429" s="124" t="s">
        <v>6</v>
      </c>
      <c r="Q1429" s="125"/>
      <c r="R1429" s="125"/>
      <c r="S1429" s="173"/>
    </row>
    <row r="1430" spans="1:19" ht="29.25" customHeight="1">
      <c r="A1430" s="118">
        <v>1429</v>
      </c>
      <c r="B1430" s="119" t="s">
        <v>6538</v>
      </c>
      <c r="C1430" s="119"/>
      <c r="D1430" s="119"/>
      <c r="E1430" s="120">
        <v>77</v>
      </c>
      <c r="F1430" s="121">
        <v>12985</v>
      </c>
      <c r="G1430" s="135">
        <v>2859826</v>
      </c>
      <c r="H1430" s="119"/>
      <c r="I1430" s="120"/>
      <c r="J1430" s="119" t="s">
        <v>6539</v>
      </c>
      <c r="K1430" s="119" t="s">
        <v>6540</v>
      </c>
      <c r="L1430" s="119" t="s">
        <v>6324</v>
      </c>
      <c r="M1430" s="131" t="s">
        <v>3587</v>
      </c>
      <c r="N1430" s="119"/>
      <c r="O1430" s="120"/>
      <c r="P1430" s="124" t="s">
        <v>6</v>
      </c>
      <c r="Q1430" s="125"/>
      <c r="R1430" s="125"/>
      <c r="S1430" s="173"/>
    </row>
    <row r="1431" spans="1:19" ht="29.25" customHeight="1">
      <c r="A1431" s="118">
        <v>1430</v>
      </c>
      <c r="B1431" s="119" t="s">
        <v>6541</v>
      </c>
      <c r="C1431" s="119"/>
      <c r="D1431" s="119"/>
      <c r="E1431" s="120">
        <f>2012-1932</f>
        <v>80</v>
      </c>
      <c r="F1431" s="121">
        <v>11804</v>
      </c>
      <c r="G1431" s="122">
        <v>3522718</v>
      </c>
      <c r="H1431" s="119"/>
      <c r="I1431" s="120">
        <v>643946</v>
      </c>
      <c r="J1431" s="119" t="s">
        <v>6542</v>
      </c>
      <c r="K1431" s="119" t="s">
        <v>6543</v>
      </c>
      <c r="L1431" s="119" t="s">
        <v>6324</v>
      </c>
      <c r="M1431" s="131" t="s">
        <v>3587</v>
      </c>
      <c r="N1431" s="119"/>
      <c r="O1431" s="120"/>
      <c r="P1431" s="124" t="s">
        <v>6</v>
      </c>
      <c r="Q1431" s="125"/>
      <c r="R1431" s="125"/>
      <c r="S1431" s="173"/>
    </row>
    <row r="1432" spans="1:19" ht="29.25" customHeight="1">
      <c r="A1432" s="118">
        <v>1431</v>
      </c>
      <c r="B1432" s="119" t="s">
        <v>6544</v>
      </c>
      <c r="C1432" s="119"/>
      <c r="D1432" s="119"/>
      <c r="E1432" s="120">
        <f>2012-1942</f>
        <v>70</v>
      </c>
      <c r="F1432" s="121">
        <v>15591</v>
      </c>
      <c r="G1432" s="122">
        <v>4247185</v>
      </c>
      <c r="H1432" s="119"/>
      <c r="I1432" s="120" t="s">
        <v>6478</v>
      </c>
      <c r="J1432" s="119" t="s">
        <v>6545</v>
      </c>
      <c r="K1432" s="119" t="s">
        <v>6393</v>
      </c>
      <c r="L1432" s="119" t="s">
        <v>6324</v>
      </c>
      <c r="M1432" s="131" t="s">
        <v>3587</v>
      </c>
      <c r="N1432" s="119" t="s">
        <v>6481</v>
      </c>
      <c r="O1432" s="120" t="s">
        <v>6546</v>
      </c>
      <c r="P1432" s="124" t="s">
        <v>6</v>
      </c>
      <c r="Q1432" s="125"/>
      <c r="R1432" s="125"/>
      <c r="S1432" s="173"/>
    </row>
    <row r="1433" spans="1:19" ht="29.25" customHeight="1">
      <c r="A1433" s="118">
        <v>1432</v>
      </c>
      <c r="B1433" s="119" t="s">
        <v>6547</v>
      </c>
      <c r="C1433" s="119"/>
      <c r="D1433" s="119"/>
      <c r="E1433" s="120">
        <f>2012-1933</f>
        <v>79</v>
      </c>
      <c r="F1433" s="121">
        <v>12390</v>
      </c>
      <c r="G1433" s="135">
        <v>4247626</v>
      </c>
      <c r="H1433" s="119"/>
      <c r="I1433" s="120" t="s">
        <v>6548</v>
      </c>
      <c r="J1433" s="119" t="s">
        <v>6549</v>
      </c>
      <c r="K1433" s="119" t="s">
        <v>6550</v>
      </c>
      <c r="L1433" s="119" t="s">
        <v>6324</v>
      </c>
      <c r="M1433" s="131" t="s">
        <v>3587</v>
      </c>
      <c r="N1433" s="119" t="s">
        <v>6551</v>
      </c>
      <c r="O1433" s="120" t="s">
        <v>6552</v>
      </c>
      <c r="P1433" s="124" t="s">
        <v>6</v>
      </c>
      <c r="Q1433" s="125"/>
      <c r="R1433" s="125"/>
      <c r="S1433" s="173"/>
    </row>
    <row r="1434" spans="1:19" ht="29.25" customHeight="1">
      <c r="A1434" s="118">
        <v>1433</v>
      </c>
      <c r="B1434" s="119" t="s">
        <v>6553</v>
      </c>
      <c r="C1434" s="119"/>
      <c r="D1434" s="119" t="s">
        <v>76</v>
      </c>
      <c r="E1434" s="139">
        <f>2012-1945</f>
        <v>67</v>
      </c>
      <c r="F1434" s="121">
        <v>16620</v>
      </c>
      <c r="G1434" s="135">
        <v>4455144</v>
      </c>
      <c r="H1434" s="119"/>
      <c r="I1434" s="120">
        <v>984710200</v>
      </c>
      <c r="J1434" s="119" t="s">
        <v>6341</v>
      </c>
      <c r="K1434" s="119" t="s">
        <v>6342</v>
      </c>
      <c r="L1434" s="119" t="s">
        <v>6324</v>
      </c>
      <c r="M1434" s="131" t="s">
        <v>3587</v>
      </c>
      <c r="N1434" s="119" t="s">
        <v>6343</v>
      </c>
      <c r="O1434" s="120">
        <v>984710200</v>
      </c>
      <c r="P1434" s="124" t="s">
        <v>6</v>
      </c>
      <c r="Q1434" s="125"/>
      <c r="R1434" s="125"/>
      <c r="S1434" s="173"/>
    </row>
    <row r="1435" spans="1:19" ht="29.25" customHeight="1">
      <c r="A1435" s="118">
        <v>1434</v>
      </c>
      <c r="B1435" s="119" t="s">
        <v>6554</v>
      </c>
      <c r="C1435" s="119" t="s">
        <v>11287</v>
      </c>
      <c r="D1435" s="119" t="s">
        <v>507</v>
      </c>
      <c r="E1435" s="120">
        <f>2012-1930</f>
        <v>82</v>
      </c>
      <c r="F1435" s="121">
        <v>11134</v>
      </c>
      <c r="G1435" s="122">
        <v>5090659</v>
      </c>
      <c r="H1435" s="119"/>
      <c r="I1435" s="120" t="s">
        <v>6555</v>
      </c>
      <c r="J1435" s="119" t="s">
        <v>6556</v>
      </c>
      <c r="K1435" s="119" t="s">
        <v>6557</v>
      </c>
      <c r="L1435" s="119" t="s">
        <v>6324</v>
      </c>
      <c r="M1435" s="131" t="s">
        <v>3587</v>
      </c>
      <c r="N1435" s="119"/>
      <c r="O1435" s="120"/>
      <c r="P1435" s="124" t="s">
        <v>6</v>
      </c>
      <c r="Q1435" s="125"/>
      <c r="R1435" s="125"/>
      <c r="S1435" s="173"/>
    </row>
    <row r="1436" spans="1:19" ht="29.25" customHeight="1">
      <c r="A1436" s="118">
        <v>1435</v>
      </c>
      <c r="B1436" s="119" t="s">
        <v>6558</v>
      </c>
      <c r="C1436" s="119"/>
      <c r="D1436" s="119"/>
      <c r="E1436" s="120">
        <f>2012-1931</f>
        <v>81</v>
      </c>
      <c r="F1436" s="121">
        <v>11575</v>
      </c>
      <c r="G1436" s="122">
        <v>98682</v>
      </c>
      <c r="H1436" s="119"/>
      <c r="I1436" s="120" t="s">
        <v>6559</v>
      </c>
      <c r="J1436" s="119" t="s">
        <v>6560</v>
      </c>
      <c r="K1436" s="119" t="s">
        <v>6561</v>
      </c>
      <c r="L1436" s="119" t="s">
        <v>6562</v>
      </c>
      <c r="M1436" s="131" t="s">
        <v>3587</v>
      </c>
      <c r="N1436" s="119" t="s">
        <v>6563</v>
      </c>
      <c r="O1436" s="120" t="s">
        <v>6559</v>
      </c>
      <c r="P1436" s="124" t="s">
        <v>6</v>
      </c>
      <c r="Q1436" s="125"/>
      <c r="R1436" s="125"/>
      <c r="S1436" s="173"/>
    </row>
    <row r="1437" spans="1:19" ht="29.25" customHeight="1">
      <c r="A1437" s="195">
        <v>1436</v>
      </c>
      <c r="B1437" s="127" t="s">
        <v>6564</v>
      </c>
      <c r="C1437" s="127"/>
      <c r="D1437" s="127"/>
      <c r="E1437" s="128">
        <f>2012-1942</f>
        <v>70</v>
      </c>
      <c r="F1437" s="129">
        <v>15366</v>
      </c>
      <c r="G1437" s="136">
        <v>317922</v>
      </c>
      <c r="H1437" s="127"/>
      <c r="I1437" s="128"/>
      <c r="J1437" s="127" t="s">
        <v>6565</v>
      </c>
      <c r="K1437" s="127" t="s">
        <v>6566</v>
      </c>
      <c r="L1437" s="127" t="s">
        <v>6562</v>
      </c>
      <c r="M1437" s="131" t="s">
        <v>3587</v>
      </c>
      <c r="N1437" s="127" t="s">
        <v>6567</v>
      </c>
      <c r="O1437" s="128" t="s">
        <v>6568</v>
      </c>
      <c r="P1437" s="132" t="s">
        <v>5</v>
      </c>
      <c r="Q1437" s="157" t="s">
        <v>601</v>
      </c>
      <c r="R1437" s="157" t="s">
        <v>11288</v>
      </c>
      <c r="S1437" s="126"/>
    </row>
    <row r="1438" spans="1:19" ht="29.25" customHeight="1">
      <c r="A1438" s="118">
        <v>1437</v>
      </c>
      <c r="B1438" s="119" t="s">
        <v>6569</v>
      </c>
      <c r="C1438" s="119"/>
      <c r="D1438" s="119"/>
      <c r="E1438" s="120">
        <f>2012-1944</f>
        <v>68</v>
      </c>
      <c r="F1438" s="121">
        <v>16080</v>
      </c>
      <c r="G1438" s="122">
        <v>350500</v>
      </c>
      <c r="H1438" s="119"/>
      <c r="I1438" s="120"/>
      <c r="J1438" s="119" t="s">
        <v>6570</v>
      </c>
      <c r="K1438" s="119" t="s">
        <v>6571</v>
      </c>
      <c r="L1438" s="119" t="s">
        <v>6562</v>
      </c>
      <c r="M1438" s="131" t="s">
        <v>3587</v>
      </c>
      <c r="N1438" s="119" t="s">
        <v>6572</v>
      </c>
      <c r="O1438" s="120">
        <v>645159</v>
      </c>
      <c r="P1438" s="124" t="s">
        <v>6</v>
      </c>
      <c r="Q1438" s="125"/>
      <c r="R1438" s="125"/>
      <c r="S1438" s="173"/>
    </row>
    <row r="1439" spans="1:19" ht="29.25" customHeight="1">
      <c r="A1439" s="118">
        <v>1438</v>
      </c>
      <c r="B1439" s="119" t="s">
        <v>6573</v>
      </c>
      <c r="C1439" s="119"/>
      <c r="D1439" s="119"/>
      <c r="E1439" s="120">
        <f>2012-1926</f>
        <v>86</v>
      </c>
      <c r="F1439" s="121">
        <v>9639</v>
      </c>
      <c r="G1439" s="135">
        <v>3278287</v>
      </c>
      <c r="H1439" s="119"/>
      <c r="I1439" s="120" t="s">
        <v>6574</v>
      </c>
      <c r="J1439" s="119" t="s">
        <v>3310</v>
      </c>
      <c r="K1439" s="119" t="s">
        <v>6575</v>
      </c>
      <c r="L1439" s="119" t="s">
        <v>3310</v>
      </c>
      <c r="M1439" s="131" t="s">
        <v>3587</v>
      </c>
      <c r="N1439" s="119" t="s">
        <v>6576</v>
      </c>
      <c r="O1439" s="120" t="s">
        <v>6574</v>
      </c>
      <c r="P1439" s="124" t="s">
        <v>6</v>
      </c>
      <c r="Q1439" s="125"/>
      <c r="R1439" s="125"/>
      <c r="S1439" s="173"/>
    </row>
    <row r="1440" spans="1:19" ht="29.25" customHeight="1">
      <c r="A1440" s="118">
        <v>1439</v>
      </c>
      <c r="B1440" s="119" t="s">
        <v>6577</v>
      </c>
      <c r="C1440" s="119"/>
      <c r="D1440" s="119" t="s">
        <v>386</v>
      </c>
      <c r="E1440" s="120">
        <f>2012-1945</f>
        <v>67</v>
      </c>
      <c r="F1440" s="121">
        <v>16509</v>
      </c>
      <c r="G1440" s="135">
        <v>283476</v>
      </c>
      <c r="H1440" s="119"/>
      <c r="I1440" s="120" t="s">
        <v>6578</v>
      </c>
      <c r="J1440" s="119" t="s">
        <v>6579</v>
      </c>
      <c r="K1440" s="119" t="s">
        <v>6580</v>
      </c>
      <c r="L1440" s="119" t="s">
        <v>6581</v>
      </c>
      <c r="M1440" s="131" t="s">
        <v>3587</v>
      </c>
      <c r="N1440" s="119" t="s">
        <v>6582</v>
      </c>
      <c r="O1440" s="120" t="s">
        <v>6583</v>
      </c>
      <c r="P1440" s="124" t="s">
        <v>6</v>
      </c>
      <c r="Q1440" s="125"/>
      <c r="R1440" s="125"/>
      <c r="S1440" s="173"/>
    </row>
    <row r="1441" spans="1:19" ht="29.25" customHeight="1">
      <c r="A1441" s="118">
        <v>1440</v>
      </c>
      <c r="B1441" s="119" t="s">
        <v>6584</v>
      </c>
      <c r="C1441" s="119"/>
      <c r="D1441" s="119" t="s">
        <v>615</v>
      </c>
      <c r="E1441" s="120">
        <f>2012-1938</f>
        <v>74</v>
      </c>
      <c r="F1441" s="121">
        <v>14165</v>
      </c>
      <c r="G1441" s="122">
        <v>1098936</v>
      </c>
      <c r="H1441" s="119"/>
      <c r="I1441" s="120" t="s">
        <v>6585</v>
      </c>
      <c r="J1441" s="119" t="s">
        <v>6586</v>
      </c>
      <c r="K1441" s="119"/>
      <c r="L1441" s="119" t="s">
        <v>6581</v>
      </c>
      <c r="M1441" s="131" t="s">
        <v>3587</v>
      </c>
      <c r="N1441" s="119" t="s">
        <v>6587</v>
      </c>
      <c r="O1441" s="120" t="s">
        <v>6588</v>
      </c>
      <c r="P1441" s="124" t="s">
        <v>6</v>
      </c>
      <c r="Q1441" s="125"/>
      <c r="R1441" s="125"/>
      <c r="S1441" s="173"/>
    </row>
    <row r="1442" spans="1:19" ht="29.25" customHeight="1">
      <c r="A1442" s="118">
        <v>1441</v>
      </c>
      <c r="B1442" s="119" t="s">
        <v>6589</v>
      </c>
      <c r="C1442" s="119"/>
      <c r="D1442" s="119" t="s">
        <v>6590</v>
      </c>
      <c r="E1442" s="120">
        <f>2012-1942</f>
        <v>70</v>
      </c>
      <c r="F1442" s="121">
        <v>15359</v>
      </c>
      <c r="G1442" s="122">
        <v>1231335</v>
      </c>
      <c r="H1442" s="119"/>
      <c r="I1442" s="120" t="s">
        <v>6585</v>
      </c>
      <c r="J1442" s="119" t="s">
        <v>6586</v>
      </c>
      <c r="K1442" s="119"/>
      <c r="L1442" s="119" t="s">
        <v>6581</v>
      </c>
      <c r="M1442" s="131" t="s">
        <v>3587</v>
      </c>
      <c r="N1442" s="119" t="s">
        <v>6587</v>
      </c>
      <c r="O1442" s="120" t="s">
        <v>6588</v>
      </c>
      <c r="P1442" s="124" t="s">
        <v>6</v>
      </c>
      <c r="Q1442" s="125"/>
      <c r="R1442" s="125"/>
      <c r="S1442" s="173"/>
    </row>
    <row r="1443" spans="1:19" ht="29.25" customHeight="1">
      <c r="A1443" s="195">
        <v>1442</v>
      </c>
      <c r="B1443" s="127" t="s">
        <v>6591</v>
      </c>
      <c r="C1443" s="127"/>
      <c r="D1443" s="127" t="s">
        <v>6592</v>
      </c>
      <c r="E1443" s="128">
        <f>2012-1932</f>
        <v>80</v>
      </c>
      <c r="F1443" s="129">
        <v>11805</v>
      </c>
      <c r="G1443" s="136">
        <v>2293283</v>
      </c>
      <c r="H1443" s="127"/>
      <c r="I1443" s="128"/>
      <c r="J1443" s="127" t="s">
        <v>6593</v>
      </c>
      <c r="K1443" s="127" t="s">
        <v>6594</v>
      </c>
      <c r="L1443" s="127" t="s">
        <v>6581</v>
      </c>
      <c r="M1443" s="131" t="s">
        <v>3587</v>
      </c>
      <c r="N1443" s="127"/>
      <c r="O1443" s="128"/>
      <c r="P1443" s="132" t="s">
        <v>5</v>
      </c>
      <c r="Q1443" s="133" t="s">
        <v>82</v>
      </c>
      <c r="R1443" s="133" t="s">
        <v>82</v>
      </c>
      <c r="S1443" s="126"/>
    </row>
    <row r="1444" spans="1:19" ht="29.25" customHeight="1">
      <c r="A1444" s="118">
        <v>1443</v>
      </c>
      <c r="B1444" s="119" t="s">
        <v>6595</v>
      </c>
      <c r="C1444" s="119"/>
      <c r="D1444" s="119" t="s">
        <v>6596</v>
      </c>
      <c r="E1444" s="120">
        <f>2012-1940</f>
        <v>72</v>
      </c>
      <c r="F1444" s="121">
        <v>14849</v>
      </c>
      <c r="G1444" s="135">
        <v>539666</v>
      </c>
      <c r="H1444" s="119"/>
      <c r="I1444" s="120" t="s">
        <v>6597</v>
      </c>
      <c r="J1444" s="119" t="s">
        <v>6598</v>
      </c>
      <c r="K1444" s="119" t="s">
        <v>6599</v>
      </c>
      <c r="L1444" s="119" t="s">
        <v>6600</v>
      </c>
      <c r="M1444" s="131" t="s">
        <v>3587</v>
      </c>
      <c r="N1444" s="119"/>
      <c r="O1444" s="120"/>
      <c r="P1444" s="124" t="s">
        <v>6</v>
      </c>
      <c r="Q1444" s="125"/>
      <c r="R1444" s="125"/>
      <c r="S1444" s="173"/>
    </row>
    <row r="1445" spans="1:19" ht="29.25" customHeight="1">
      <c r="A1445" s="118">
        <v>1444</v>
      </c>
      <c r="B1445" s="119" t="s">
        <v>6601</v>
      </c>
      <c r="C1445" s="119"/>
      <c r="D1445" s="119" t="s">
        <v>6602</v>
      </c>
      <c r="E1445" s="120">
        <f>2012-1928</f>
        <v>84</v>
      </c>
      <c r="F1445" s="121">
        <v>10541</v>
      </c>
      <c r="G1445" s="122">
        <v>152571</v>
      </c>
      <c r="H1445" s="119"/>
      <c r="I1445" s="120">
        <v>984111679</v>
      </c>
      <c r="J1445" s="119" t="s">
        <v>6603</v>
      </c>
      <c r="K1445" s="119" t="s">
        <v>6604</v>
      </c>
      <c r="L1445" s="119" t="s">
        <v>6605</v>
      </c>
      <c r="M1445" s="131" t="s">
        <v>3587</v>
      </c>
      <c r="N1445" s="119" t="s">
        <v>6606</v>
      </c>
      <c r="O1445" s="120">
        <v>984111679</v>
      </c>
      <c r="P1445" s="124" t="s">
        <v>6</v>
      </c>
      <c r="Q1445" s="125"/>
      <c r="R1445" s="125"/>
      <c r="S1445" s="173"/>
    </row>
    <row r="1446" spans="1:19" ht="29.25" customHeight="1">
      <c r="A1446" s="195">
        <v>1445</v>
      </c>
      <c r="B1446" s="127" t="s">
        <v>6607</v>
      </c>
      <c r="C1446" s="127"/>
      <c r="D1446" s="127"/>
      <c r="E1446" s="128">
        <f>2012-1930</f>
        <v>82</v>
      </c>
      <c r="F1446" s="129">
        <v>11206</v>
      </c>
      <c r="G1446" s="136">
        <v>190918</v>
      </c>
      <c r="H1446" s="127"/>
      <c r="I1446" s="128" t="s">
        <v>6608</v>
      </c>
      <c r="J1446" s="127" t="s">
        <v>6609</v>
      </c>
      <c r="K1446" s="127" t="s">
        <v>6610</v>
      </c>
      <c r="L1446" s="127" t="s">
        <v>6605</v>
      </c>
      <c r="M1446" s="131" t="s">
        <v>3587</v>
      </c>
      <c r="N1446" s="127" t="s">
        <v>6611</v>
      </c>
      <c r="O1446" s="128" t="s">
        <v>6612</v>
      </c>
      <c r="P1446" s="132" t="s">
        <v>5</v>
      </c>
      <c r="Q1446" s="133" t="s">
        <v>82</v>
      </c>
      <c r="R1446" s="133" t="s">
        <v>82</v>
      </c>
      <c r="S1446" s="126"/>
    </row>
    <row r="1447" spans="1:19" ht="29.25" customHeight="1">
      <c r="A1447" s="118">
        <v>1446</v>
      </c>
      <c r="B1447" s="119" t="s">
        <v>6613</v>
      </c>
      <c r="C1447" s="119"/>
      <c r="D1447" s="119"/>
      <c r="E1447" s="120">
        <f>2012-1940</f>
        <v>72</v>
      </c>
      <c r="F1447" s="121">
        <v>14857</v>
      </c>
      <c r="G1447" s="135">
        <v>192548</v>
      </c>
      <c r="H1447" s="119"/>
      <c r="I1447" s="120" t="s">
        <v>6614</v>
      </c>
      <c r="J1447" s="119" t="s">
        <v>6615</v>
      </c>
      <c r="K1447" s="119" t="s">
        <v>6616</v>
      </c>
      <c r="L1447" s="119" t="s">
        <v>6605</v>
      </c>
      <c r="M1447" s="131" t="s">
        <v>3587</v>
      </c>
      <c r="N1447" s="119"/>
      <c r="O1447" s="120"/>
      <c r="P1447" s="124" t="s">
        <v>6</v>
      </c>
      <c r="Q1447" s="125"/>
      <c r="R1447" s="125"/>
      <c r="S1447" s="173"/>
    </row>
    <row r="1448" spans="1:19" ht="29.25" customHeight="1">
      <c r="A1448" s="118">
        <v>1447</v>
      </c>
      <c r="B1448" s="119" t="s">
        <v>6617</v>
      </c>
      <c r="C1448" s="119"/>
      <c r="D1448" s="119" t="s">
        <v>6618</v>
      </c>
      <c r="E1448" s="139">
        <f>2012-1928</f>
        <v>84</v>
      </c>
      <c r="F1448" s="121">
        <v>10506</v>
      </c>
      <c r="G1448" s="135">
        <v>202391</v>
      </c>
      <c r="H1448" s="119"/>
      <c r="I1448" s="120">
        <v>202391</v>
      </c>
      <c r="J1448" s="119" t="s">
        <v>6619</v>
      </c>
      <c r="K1448" s="119"/>
      <c r="L1448" s="119" t="s">
        <v>6605</v>
      </c>
      <c r="M1448" s="131" t="s">
        <v>3587</v>
      </c>
      <c r="N1448" s="119" t="s">
        <v>6620</v>
      </c>
      <c r="O1448" s="120">
        <v>985738532</v>
      </c>
      <c r="P1448" s="124" t="s">
        <v>6</v>
      </c>
      <c r="Q1448" s="125"/>
      <c r="R1448" s="125"/>
      <c r="S1448" s="173"/>
    </row>
    <row r="1449" spans="1:19" ht="29.25" customHeight="1">
      <c r="A1449" s="118">
        <v>1448</v>
      </c>
      <c r="B1449" s="119" t="s">
        <v>6621</v>
      </c>
      <c r="C1449" s="119"/>
      <c r="D1449" s="119" t="s">
        <v>6622</v>
      </c>
      <c r="E1449" s="120">
        <f>2012-1933</f>
        <v>79</v>
      </c>
      <c r="F1449" s="121">
        <v>12215</v>
      </c>
      <c r="G1449" s="122">
        <v>240928</v>
      </c>
      <c r="H1449" s="119"/>
      <c r="I1449" s="120"/>
      <c r="J1449" s="119" t="s">
        <v>6623</v>
      </c>
      <c r="K1449" s="119" t="s">
        <v>6624</v>
      </c>
      <c r="L1449" s="119" t="s">
        <v>6605</v>
      </c>
      <c r="M1449" s="131" t="s">
        <v>3587</v>
      </c>
      <c r="N1449" s="119" t="s">
        <v>6625</v>
      </c>
      <c r="O1449" s="120" t="s">
        <v>6626</v>
      </c>
      <c r="P1449" s="124" t="s">
        <v>6</v>
      </c>
      <c r="Q1449" s="125"/>
      <c r="R1449" s="125"/>
      <c r="S1449" s="173"/>
    </row>
    <row r="1450" spans="1:19" ht="29.25" customHeight="1">
      <c r="A1450" s="118">
        <v>1449</v>
      </c>
      <c r="B1450" s="119" t="s">
        <v>6627</v>
      </c>
      <c r="C1450" s="119"/>
      <c r="D1450" s="119"/>
      <c r="E1450" s="120">
        <f>2012-1936</f>
        <v>76</v>
      </c>
      <c r="F1450" s="121">
        <v>13292</v>
      </c>
      <c r="G1450" s="135">
        <v>263681</v>
      </c>
      <c r="H1450" s="119"/>
      <c r="I1450" s="120" t="s">
        <v>6628</v>
      </c>
      <c r="J1450" s="119" t="s">
        <v>6629</v>
      </c>
      <c r="K1450" s="119" t="s">
        <v>6630</v>
      </c>
      <c r="L1450" s="119" t="s">
        <v>6605</v>
      </c>
      <c r="M1450" s="131" t="s">
        <v>3587</v>
      </c>
      <c r="N1450" s="119"/>
      <c r="O1450" s="120"/>
      <c r="P1450" s="124" t="s">
        <v>6</v>
      </c>
      <c r="Q1450" s="125"/>
      <c r="R1450" s="125"/>
      <c r="S1450" s="173"/>
    </row>
    <row r="1451" spans="1:19" ht="29.25" customHeight="1">
      <c r="A1451" s="195">
        <v>1450</v>
      </c>
      <c r="B1451" s="127" t="s">
        <v>6631</v>
      </c>
      <c r="C1451" s="127"/>
      <c r="D1451" s="127"/>
      <c r="E1451" s="128">
        <f>2012-1945</f>
        <v>67</v>
      </c>
      <c r="F1451" s="129">
        <v>16505</v>
      </c>
      <c r="G1451" s="136">
        <v>269347</v>
      </c>
      <c r="H1451" s="127"/>
      <c r="I1451" s="128" t="s">
        <v>6632</v>
      </c>
      <c r="J1451" s="127" t="s">
        <v>6633</v>
      </c>
      <c r="K1451" s="127" t="s">
        <v>6634</v>
      </c>
      <c r="L1451" s="127" t="s">
        <v>6605</v>
      </c>
      <c r="M1451" s="131" t="s">
        <v>3587</v>
      </c>
      <c r="N1451" s="127" t="s">
        <v>6635</v>
      </c>
      <c r="O1451" s="128" t="s">
        <v>6636</v>
      </c>
      <c r="P1451" s="132" t="s">
        <v>5</v>
      </c>
      <c r="Q1451" s="151" t="s">
        <v>602</v>
      </c>
      <c r="R1451" s="151" t="s">
        <v>391</v>
      </c>
      <c r="S1451" s="126"/>
    </row>
    <row r="1452" spans="1:19" ht="29.25" customHeight="1">
      <c r="A1452" s="195">
        <v>1451</v>
      </c>
      <c r="B1452" s="127" t="s">
        <v>6637</v>
      </c>
      <c r="C1452" s="127"/>
      <c r="D1452" s="127"/>
      <c r="E1452" s="128">
        <f>2012-1940</f>
        <v>72</v>
      </c>
      <c r="F1452" s="129">
        <v>14822</v>
      </c>
      <c r="G1452" s="136">
        <v>279054</v>
      </c>
      <c r="H1452" s="127"/>
      <c r="I1452" s="128" t="s">
        <v>6638</v>
      </c>
      <c r="J1452" s="127" t="s">
        <v>6639</v>
      </c>
      <c r="K1452" s="127" t="s">
        <v>6640</v>
      </c>
      <c r="L1452" s="127" t="s">
        <v>6605</v>
      </c>
      <c r="M1452" s="131" t="s">
        <v>3587</v>
      </c>
      <c r="N1452" s="127" t="s">
        <v>6641</v>
      </c>
      <c r="O1452" s="128">
        <v>647890</v>
      </c>
      <c r="P1452" s="132" t="s">
        <v>5</v>
      </c>
      <c r="Q1452" s="133" t="s">
        <v>392</v>
      </c>
      <c r="R1452" s="133" t="s">
        <v>11289</v>
      </c>
      <c r="S1452" s="126"/>
    </row>
    <row r="1453" spans="1:19" ht="29.25" customHeight="1">
      <c r="A1453" s="118">
        <v>1452</v>
      </c>
      <c r="B1453" s="119" t="s">
        <v>6642</v>
      </c>
      <c r="C1453" s="119"/>
      <c r="D1453" s="119"/>
      <c r="E1453" s="120">
        <f>2012-1937</f>
        <v>75</v>
      </c>
      <c r="F1453" s="121">
        <v>13554</v>
      </c>
      <c r="G1453" s="122">
        <v>294224</v>
      </c>
      <c r="H1453" s="119"/>
      <c r="I1453" s="120" t="s">
        <v>6643</v>
      </c>
      <c r="J1453" s="119" t="s">
        <v>6644</v>
      </c>
      <c r="K1453" s="119" t="s">
        <v>6645</v>
      </c>
      <c r="L1453" s="119" t="s">
        <v>6605</v>
      </c>
      <c r="M1453" s="131" t="s">
        <v>3587</v>
      </c>
      <c r="N1453" s="119" t="s">
        <v>6646</v>
      </c>
      <c r="O1453" s="120" t="s">
        <v>6643</v>
      </c>
      <c r="P1453" s="124" t="s">
        <v>6</v>
      </c>
      <c r="Q1453" s="125"/>
      <c r="R1453" s="125"/>
      <c r="S1453" s="173"/>
    </row>
    <row r="1454" spans="1:19" ht="29.25" customHeight="1">
      <c r="A1454" s="118">
        <v>1453</v>
      </c>
      <c r="B1454" s="119" t="s">
        <v>6647</v>
      </c>
      <c r="C1454" s="119"/>
      <c r="D1454" s="119"/>
      <c r="E1454" s="120">
        <f>2012-1931</f>
        <v>81</v>
      </c>
      <c r="F1454" s="121">
        <v>11494</v>
      </c>
      <c r="G1454" s="135">
        <v>342051</v>
      </c>
      <c r="H1454" s="119"/>
      <c r="I1454" s="120" t="s">
        <v>6648</v>
      </c>
      <c r="J1454" s="119" t="s">
        <v>6649</v>
      </c>
      <c r="K1454" s="119" t="s">
        <v>6537</v>
      </c>
      <c r="L1454" s="119" t="s">
        <v>6605</v>
      </c>
      <c r="M1454" s="131" t="s">
        <v>3587</v>
      </c>
      <c r="N1454" s="119" t="s">
        <v>6650</v>
      </c>
      <c r="O1454" s="120" t="s">
        <v>6504</v>
      </c>
      <c r="P1454" s="124" t="s">
        <v>6</v>
      </c>
      <c r="Q1454" s="125"/>
      <c r="R1454" s="125"/>
      <c r="S1454" s="173"/>
    </row>
    <row r="1455" spans="1:19" ht="29.25" customHeight="1">
      <c r="A1455" s="118">
        <v>1454</v>
      </c>
      <c r="B1455" s="119" t="s">
        <v>6651</v>
      </c>
      <c r="C1455" s="119"/>
      <c r="D1455" s="119" t="s">
        <v>6652</v>
      </c>
      <c r="E1455" s="120">
        <f>2012-1941</f>
        <v>71</v>
      </c>
      <c r="F1455" s="121">
        <v>15288</v>
      </c>
      <c r="G1455" s="122">
        <v>367609</v>
      </c>
      <c r="H1455" s="119"/>
      <c r="I1455" s="120">
        <v>984447277</v>
      </c>
      <c r="J1455" s="119" t="s">
        <v>6653</v>
      </c>
      <c r="K1455" s="119" t="s">
        <v>6654</v>
      </c>
      <c r="L1455" s="119" t="s">
        <v>6605</v>
      </c>
      <c r="M1455" s="131" t="s">
        <v>3587</v>
      </c>
      <c r="N1455" s="119" t="s">
        <v>1327</v>
      </c>
      <c r="O1455" s="120">
        <v>21643521</v>
      </c>
      <c r="P1455" s="124" t="s">
        <v>6</v>
      </c>
      <c r="Q1455" s="125"/>
      <c r="R1455" s="125"/>
      <c r="S1455" s="173"/>
    </row>
    <row r="1456" spans="1:19" ht="29.25" customHeight="1">
      <c r="A1456" s="118">
        <v>1455</v>
      </c>
      <c r="B1456" s="119" t="s">
        <v>6655</v>
      </c>
      <c r="C1456" s="119"/>
      <c r="D1456" s="119"/>
      <c r="E1456" s="120">
        <f>2012-1933</f>
        <v>79</v>
      </c>
      <c r="F1456" s="121">
        <v>12130</v>
      </c>
      <c r="G1456" s="122">
        <v>399483</v>
      </c>
      <c r="H1456" s="119"/>
      <c r="I1456" s="120" t="s">
        <v>6656</v>
      </c>
      <c r="J1456" s="119" t="s">
        <v>6657</v>
      </c>
      <c r="K1456" s="119" t="s">
        <v>6658</v>
      </c>
      <c r="L1456" s="119" t="s">
        <v>6605</v>
      </c>
      <c r="M1456" s="131" t="s">
        <v>3587</v>
      </c>
      <c r="N1456" s="119" t="s">
        <v>6659</v>
      </c>
      <c r="O1456" s="120" t="s">
        <v>6656</v>
      </c>
      <c r="P1456" s="124" t="s">
        <v>6</v>
      </c>
      <c r="Q1456" s="125"/>
      <c r="R1456" s="125"/>
      <c r="S1456" s="173"/>
    </row>
    <row r="1457" spans="1:19" ht="29.25" customHeight="1">
      <c r="A1457" s="118">
        <v>1456</v>
      </c>
      <c r="B1457" s="119" t="s">
        <v>6660</v>
      </c>
      <c r="C1457" s="119"/>
      <c r="D1457" s="119"/>
      <c r="E1457" s="120">
        <f>2012-1927</f>
        <v>85</v>
      </c>
      <c r="F1457" s="121">
        <v>10176</v>
      </c>
      <c r="G1457" s="122">
        <v>455974</v>
      </c>
      <c r="H1457" s="119"/>
      <c r="I1457" s="120">
        <v>21647145</v>
      </c>
      <c r="J1457" s="119" t="s">
        <v>6661</v>
      </c>
      <c r="K1457" s="119" t="s">
        <v>6662</v>
      </c>
      <c r="L1457" s="119" t="s">
        <v>6605</v>
      </c>
      <c r="M1457" s="131" t="s">
        <v>3587</v>
      </c>
      <c r="N1457" s="119" t="s">
        <v>6663</v>
      </c>
      <c r="O1457" s="120">
        <v>21643971</v>
      </c>
      <c r="P1457" s="124" t="s">
        <v>6</v>
      </c>
      <c r="Q1457" s="125"/>
      <c r="R1457" s="125"/>
      <c r="S1457" s="173"/>
    </row>
    <row r="1458" spans="1:19" ht="29.25" customHeight="1">
      <c r="A1458" s="118">
        <v>1457</v>
      </c>
      <c r="B1458" s="119" t="s">
        <v>6664</v>
      </c>
      <c r="C1458" s="119"/>
      <c r="D1458" s="119"/>
      <c r="E1458" s="139">
        <f>2012-1945</f>
        <v>67</v>
      </c>
      <c r="F1458" s="121">
        <v>16472</v>
      </c>
      <c r="G1458" s="135">
        <v>479810</v>
      </c>
      <c r="H1458" s="119"/>
      <c r="I1458" s="120" t="s">
        <v>6665</v>
      </c>
      <c r="J1458" s="119" t="s">
        <v>6666</v>
      </c>
      <c r="K1458" s="119" t="s">
        <v>6667</v>
      </c>
      <c r="L1458" s="119" t="s">
        <v>6605</v>
      </c>
      <c r="M1458" s="131" t="s">
        <v>3587</v>
      </c>
      <c r="N1458" s="119" t="s">
        <v>5908</v>
      </c>
      <c r="O1458" s="120">
        <v>984112150</v>
      </c>
      <c r="P1458" s="124" t="s">
        <v>6</v>
      </c>
      <c r="Q1458" s="125"/>
      <c r="R1458" s="125"/>
      <c r="S1458" s="173"/>
    </row>
    <row r="1459" spans="1:19" ht="29.25" customHeight="1">
      <c r="A1459" s="118">
        <v>1458</v>
      </c>
      <c r="B1459" s="119" t="s">
        <v>6668</v>
      </c>
      <c r="C1459" s="119"/>
      <c r="D1459" s="119" t="s">
        <v>6669</v>
      </c>
      <c r="E1459" s="120">
        <f>2012-1937</f>
        <v>75</v>
      </c>
      <c r="F1459" s="121">
        <v>13861</v>
      </c>
      <c r="G1459" s="122">
        <v>488579</v>
      </c>
      <c r="H1459" s="119"/>
      <c r="I1459" s="120"/>
      <c r="J1459" s="119" t="s">
        <v>6670</v>
      </c>
      <c r="K1459" s="119" t="s">
        <v>6671</v>
      </c>
      <c r="L1459" s="119" t="s">
        <v>6605</v>
      </c>
      <c r="M1459" s="131" t="s">
        <v>3587</v>
      </c>
      <c r="N1459" s="119" t="s">
        <v>6672</v>
      </c>
      <c r="O1459" s="120">
        <v>971235879</v>
      </c>
      <c r="P1459" s="124" t="s">
        <v>6</v>
      </c>
      <c r="Q1459" s="125"/>
      <c r="R1459" s="125"/>
      <c r="S1459" s="173"/>
    </row>
    <row r="1460" spans="1:19" ht="29.25" customHeight="1">
      <c r="A1460" s="118">
        <v>1459</v>
      </c>
      <c r="B1460" s="119" t="s">
        <v>6673</v>
      </c>
      <c r="C1460" s="119"/>
      <c r="D1460" s="119" t="s">
        <v>6674</v>
      </c>
      <c r="E1460" s="120">
        <f>2012-1935</f>
        <v>77</v>
      </c>
      <c r="F1460" s="121">
        <v>13046</v>
      </c>
      <c r="G1460" s="135">
        <v>489979</v>
      </c>
      <c r="H1460" s="119"/>
      <c r="I1460" s="120" t="s">
        <v>6675</v>
      </c>
      <c r="J1460" s="119" t="s">
        <v>6676</v>
      </c>
      <c r="K1460" s="119" t="s">
        <v>6677</v>
      </c>
      <c r="L1460" s="119" t="s">
        <v>6605</v>
      </c>
      <c r="M1460" s="131" t="s">
        <v>3587</v>
      </c>
      <c r="N1460" s="119" t="s">
        <v>6678</v>
      </c>
      <c r="O1460" s="120" t="s">
        <v>6679</v>
      </c>
      <c r="P1460" s="124" t="s">
        <v>6</v>
      </c>
      <c r="Q1460" s="125"/>
      <c r="R1460" s="125"/>
      <c r="S1460" s="173"/>
    </row>
    <row r="1461" spans="1:19" ht="29.25" customHeight="1">
      <c r="A1461" s="118">
        <v>1460</v>
      </c>
      <c r="B1461" s="119" t="s">
        <v>6680</v>
      </c>
      <c r="C1461" s="119"/>
      <c r="D1461" s="119" t="s">
        <v>6681</v>
      </c>
      <c r="E1461" s="120">
        <f>2012-1946</f>
        <v>66</v>
      </c>
      <c r="F1461" s="121">
        <v>16857</v>
      </c>
      <c r="G1461" s="122">
        <v>506242</v>
      </c>
      <c r="H1461" s="119"/>
      <c r="I1461" s="120">
        <v>985122003</v>
      </c>
      <c r="J1461" s="119" t="s">
        <v>6682</v>
      </c>
      <c r="K1461" s="119" t="s">
        <v>6654</v>
      </c>
      <c r="L1461" s="119" t="s">
        <v>6605</v>
      </c>
      <c r="M1461" s="131" t="s">
        <v>3587</v>
      </c>
      <c r="N1461" s="119" t="s">
        <v>1327</v>
      </c>
      <c r="O1461" s="120">
        <v>21643521</v>
      </c>
      <c r="P1461" s="124" t="s">
        <v>6</v>
      </c>
      <c r="Q1461" s="125"/>
      <c r="R1461" s="125"/>
      <c r="S1461" s="173"/>
    </row>
    <row r="1462" spans="1:19" ht="29.25" customHeight="1">
      <c r="A1462" s="118">
        <v>1461</v>
      </c>
      <c r="B1462" s="119" t="s">
        <v>6683</v>
      </c>
      <c r="C1462" s="119"/>
      <c r="D1462" s="119" t="s">
        <v>6684</v>
      </c>
      <c r="E1462" s="120">
        <f>2012-1946</f>
        <v>66</v>
      </c>
      <c r="F1462" s="121">
        <v>16830</v>
      </c>
      <c r="G1462" s="122">
        <v>539488</v>
      </c>
      <c r="H1462" s="119"/>
      <c r="I1462" s="120">
        <v>983469464</v>
      </c>
      <c r="J1462" s="119" t="s">
        <v>6685</v>
      </c>
      <c r="K1462" s="119" t="s">
        <v>6686</v>
      </c>
      <c r="L1462" s="119" t="s">
        <v>6605</v>
      </c>
      <c r="M1462" s="131" t="s">
        <v>3587</v>
      </c>
      <c r="N1462" s="119" t="s">
        <v>6687</v>
      </c>
      <c r="O1462" s="120">
        <v>641854</v>
      </c>
      <c r="P1462" s="124" t="s">
        <v>6</v>
      </c>
      <c r="Q1462" s="125"/>
      <c r="R1462" s="125"/>
      <c r="S1462" s="173"/>
    </row>
    <row r="1463" spans="1:19" ht="29.25" customHeight="1">
      <c r="A1463" s="195">
        <v>1462</v>
      </c>
      <c r="B1463" s="127" t="s">
        <v>6688</v>
      </c>
      <c r="C1463" s="127"/>
      <c r="D1463" s="127"/>
      <c r="E1463" s="128">
        <f>2012-1922</f>
        <v>90</v>
      </c>
      <c r="F1463" s="129">
        <v>8282</v>
      </c>
      <c r="G1463" s="136">
        <v>544512</v>
      </c>
      <c r="H1463" s="127"/>
      <c r="I1463" s="128">
        <v>642844</v>
      </c>
      <c r="J1463" s="127" t="s">
        <v>6689</v>
      </c>
      <c r="K1463" s="127" t="s">
        <v>6690</v>
      </c>
      <c r="L1463" s="127" t="s">
        <v>6605</v>
      </c>
      <c r="M1463" s="131" t="s">
        <v>3587</v>
      </c>
      <c r="N1463" s="127" t="s">
        <v>6691</v>
      </c>
      <c r="O1463" s="128" t="s">
        <v>6692</v>
      </c>
      <c r="P1463" s="132" t="s">
        <v>5</v>
      </c>
      <c r="Q1463" s="151" t="s">
        <v>601</v>
      </c>
      <c r="R1463" s="151" t="s">
        <v>601</v>
      </c>
      <c r="S1463" s="126"/>
    </row>
    <row r="1464" spans="1:19" ht="29.25" customHeight="1">
      <c r="A1464" s="118">
        <v>1463</v>
      </c>
      <c r="B1464" s="119" t="s">
        <v>6693</v>
      </c>
      <c r="C1464" s="119"/>
      <c r="D1464" s="119" t="s">
        <v>592</v>
      </c>
      <c r="E1464" s="120">
        <f>2012-1926</f>
        <v>86</v>
      </c>
      <c r="F1464" s="121">
        <v>9743</v>
      </c>
      <c r="G1464" s="122">
        <v>639961</v>
      </c>
      <c r="H1464" s="119"/>
      <c r="I1464" s="120">
        <v>21649707</v>
      </c>
      <c r="J1464" s="119" t="s">
        <v>6694</v>
      </c>
      <c r="K1464" s="119" t="s">
        <v>1560</v>
      </c>
      <c r="L1464" s="119" t="s">
        <v>6605</v>
      </c>
      <c r="M1464" s="131" t="s">
        <v>3587</v>
      </c>
      <c r="N1464" s="119" t="s">
        <v>4496</v>
      </c>
      <c r="O1464" s="120">
        <v>982673627</v>
      </c>
      <c r="P1464" s="124" t="s">
        <v>6</v>
      </c>
      <c r="Q1464" s="125"/>
      <c r="R1464" s="125"/>
      <c r="S1464" s="173"/>
    </row>
    <row r="1465" spans="1:19" ht="29.25" customHeight="1">
      <c r="A1465" s="118">
        <v>1464</v>
      </c>
      <c r="B1465" s="119" t="s">
        <v>6695</v>
      </c>
      <c r="C1465" s="119"/>
      <c r="D1465" s="119"/>
      <c r="E1465" s="120">
        <f>2012-1932</f>
        <v>80</v>
      </c>
      <c r="F1465" s="121">
        <v>11893</v>
      </c>
      <c r="G1465" s="122">
        <v>784453</v>
      </c>
      <c r="H1465" s="119"/>
      <c r="I1465" s="120"/>
      <c r="J1465" s="119" t="s">
        <v>6696</v>
      </c>
      <c r="K1465" s="119" t="s">
        <v>6697</v>
      </c>
      <c r="L1465" s="119" t="s">
        <v>6605</v>
      </c>
      <c r="M1465" s="131" t="s">
        <v>3587</v>
      </c>
      <c r="N1465" s="119" t="s">
        <v>6698</v>
      </c>
      <c r="O1465" s="120" t="s">
        <v>6699</v>
      </c>
      <c r="P1465" s="124" t="s">
        <v>6</v>
      </c>
      <c r="Q1465" s="125"/>
      <c r="R1465" s="125"/>
      <c r="S1465" s="173"/>
    </row>
    <row r="1466" spans="1:19" ht="29.25" customHeight="1">
      <c r="A1466" s="195">
        <v>1465</v>
      </c>
      <c r="B1466" s="127" t="s">
        <v>6700</v>
      </c>
      <c r="C1466" s="127"/>
      <c r="D1466" s="127"/>
      <c r="E1466" s="128">
        <f>2012-1935</f>
        <v>77</v>
      </c>
      <c r="F1466" s="129">
        <v>13051</v>
      </c>
      <c r="G1466" s="136">
        <v>836726</v>
      </c>
      <c r="H1466" s="127"/>
      <c r="I1466" s="128">
        <v>642844</v>
      </c>
      <c r="J1466" s="127" t="s">
        <v>6689</v>
      </c>
      <c r="K1466" s="127" t="s">
        <v>6690</v>
      </c>
      <c r="L1466" s="127" t="s">
        <v>6605</v>
      </c>
      <c r="M1466" s="131" t="s">
        <v>3587</v>
      </c>
      <c r="N1466" s="127" t="s">
        <v>6691</v>
      </c>
      <c r="O1466" s="128" t="s">
        <v>6692</v>
      </c>
      <c r="P1466" s="132" t="s">
        <v>5</v>
      </c>
      <c r="Q1466" s="151" t="s">
        <v>604</v>
      </c>
      <c r="R1466" s="151" t="s">
        <v>11290</v>
      </c>
      <c r="S1466" s="126"/>
    </row>
    <row r="1467" spans="1:19" ht="29.25" customHeight="1">
      <c r="A1467" s="118">
        <v>1466</v>
      </c>
      <c r="B1467" s="119" t="s">
        <v>6701</v>
      </c>
      <c r="C1467" s="119"/>
      <c r="D1467" s="119" t="s">
        <v>6702</v>
      </c>
      <c r="E1467" s="120">
        <f>2012-1947</f>
        <v>65</v>
      </c>
      <c r="F1467" s="121">
        <v>17196</v>
      </c>
      <c r="G1467" s="135">
        <v>1024984</v>
      </c>
      <c r="H1467" s="119"/>
      <c r="I1467" s="120" t="s">
        <v>6679</v>
      </c>
      <c r="J1467" s="119" t="s">
        <v>6703</v>
      </c>
      <c r="K1467" s="119" t="s">
        <v>6704</v>
      </c>
      <c r="L1467" s="119" t="s">
        <v>6605</v>
      </c>
      <c r="M1467" s="131" t="s">
        <v>3587</v>
      </c>
      <c r="N1467" s="119" t="s">
        <v>6705</v>
      </c>
      <c r="O1467" s="120" t="s">
        <v>6706</v>
      </c>
      <c r="P1467" s="124" t="s">
        <v>6</v>
      </c>
      <c r="Q1467" s="125"/>
      <c r="R1467" s="125"/>
      <c r="S1467" s="173"/>
    </row>
    <row r="1468" spans="1:19" ht="29.25" customHeight="1">
      <c r="A1468" s="118">
        <v>1467</v>
      </c>
      <c r="B1468" s="119" t="s">
        <v>6707</v>
      </c>
      <c r="C1468" s="119"/>
      <c r="D1468" s="119" t="s">
        <v>6708</v>
      </c>
      <c r="E1468" s="120">
        <f>2012-1945</f>
        <v>67</v>
      </c>
      <c r="F1468" s="121">
        <v>16502</v>
      </c>
      <c r="G1468" s="122">
        <v>1127583</v>
      </c>
      <c r="H1468" s="119"/>
      <c r="I1468" s="120">
        <v>21647121</v>
      </c>
      <c r="J1468" s="119" t="s">
        <v>6709</v>
      </c>
      <c r="K1468" s="119" t="s">
        <v>6710</v>
      </c>
      <c r="L1468" s="119" t="s">
        <v>6605</v>
      </c>
      <c r="M1468" s="131" t="s">
        <v>3587</v>
      </c>
      <c r="N1468" s="119" t="s">
        <v>6711</v>
      </c>
      <c r="O1468" s="120">
        <v>21647145</v>
      </c>
      <c r="P1468" s="124" t="s">
        <v>6</v>
      </c>
      <c r="Q1468" s="125"/>
      <c r="R1468" s="125"/>
      <c r="S1468" s="173"/>
    </row>
    <row r="1469" spans="1:19" ht="29.25" customHeight="1">
      <c r="A1469" s="118">
        <v>1468</v>
      </c>
      <c r="B1469" s="119" t="s">
        <v>6712</v>
      </c>
      <c r="C1469" s="119" t="s">
        <v>11291</v>
      </c>
      <c r="D1469" s="119" t="s">
        <v>6713</v>
      </c>
      <c r="E1469" s="120">
        <f>2012-1946</f>
        <v>66</v>
      </c>
      <c r="F1469" s="121">
        <v>16844</v>
      </c>
      <c r="G1469" s="135">
        <v>1223087</v>
      </c>
      <c r="H1469" s="119"/>
      <c r="I1469" s="120" t="s">
        <v>6614</v>
      </c>
      <c r="J1469" s="119" t="s">
        <v>6714</v>
      </c>
      <c r="K1469" s="119" t="s">
        <v>6715</v>
      </c>
      <c r="L1469" s="119" t="s">
        <v>6605</v>
      </c>
      <c r="M1469" s="131" t="s">
        <v>3587</v>
      </c>
      <c r="N1469" s="119"/>
      <c r="O1469" s="120"/>
      <c r="P1469" s="124" t="s">
        <v>6</v>
      </c>
      <c r="Q1469" s="125"/>
      <c r="R1469" s="125"/>
      <c r="S1469" s="173"/>
    </row>
    <row r="1470" spans="1:19" ht="29.25" customHeight="1">
      <c r="A1470" s="118">
        <v>1469</v>
      </c>
      <c r="B1470" s="119" t="s">
        <v>6716</v>
      </c>
      <c r="C1470" s="119"/>
      <c r="D1470" s="119"/>
      <c r="E1470" s="120">
        <f>2012-1943</f>
        <v>69</v>
      </c>
      <c r="F1470" s="121">
        <v>16050</v>
      </c>
      <c r="G1470" s="135">
        <v>1231230</v>
      </c>
      <c r="H1470" s="119"/>
      <c r="I1470" s="120" t="s">
        <v>6717</v>
      </c>
      <c r="J1470" s="119" t="s">
        <v>6718</v>
      </c>
      <c r="K1470" s="119" t="s">
        <v>6719</v>
      </c>
      <c r="L1470" s="119" t="s">
        <v>6605</v>
      </c>
      <c r="M1470" s="131" t="s">
        <v>3587</v>
      </c>
      <c r="N1470" s="119"/>
      <c r="O1470" s="120"/>
      <c r="P1470" s="124" t="s">
        <v>6</v>
      </c>
      <c r="Q1470" s="125"/>
      <c r="R1470" s="125"/>
      <c r="S1470" s="173"/>
    </row>
    <row r="1471" spans="1:19" ht="29.25" customHeight="1">
      <c r="A1471" s="118">
        <v>1470</v>
      </c>
      <c r="B1471" s="119" t="s">
        <v>6720</v>
      </c>
      <c r="C1471" s="119"/>
      <c r="D1471" s="119"/>
      <c r="E1471" s="120">
        <f>2012-1942</f>
        <v>70</v>
      </c>
      <c r="F1471" s="121">
        <v>15581</v>
      </c>
      <c r="G1471" s="135">
        <v>1247616</v>
      </c>
      <c r="H1471" s="119"/>
      <c r="I1471" s="120" t="s">
        <v>6721</v>
      </c>
      <c r="J1471" s="119" t="s">
        <v>6629</v>
      </c>
      <c r="K1471" s="119" t="s">
        <v>1634</v>
      </c>
      <c r="L1471" s="119" t="s">
        <v>6605</v>
      </c>
      <c r="M1471" s="131" t="s">
        <v>3587</v>
      </c>
      <c r="N1471" s="119"/>
      <c r="O1471" s="120"/>
      <c r="P1471" s="124" t="s">
        <v>6</v>
      </c>
      <c r="Q1471" s="125"/>
      <c r="R1471" s="125"/>
      <c r="S1471" s="173"/>
    </row>
    <row r="1472" spans="1:19" ht="29.25" customHeight="1">
      <c r="A1472" s="118">
        <v>1471</v>
      </c>
      <c r="B1472" s="119" t="s">
        <v>6722</v>
      </c>
      <c r="C1472" s="119"/>
      <c r="D1472" s="119"/>
      <c r="E1472" s="120">
        <f>2012-1934</f>
        <v>78</v>
      </c>
      <c r="F1472" s="121">
        <v>12779</v>
      </c>
      <c r="G1472" s="122">
        <v>1355679</v>
      </c>
      <c r="H1472" s="119"/>
      <c r="I1472" s="120" t="s">
        <v>6723</v>
      </c>
      <c r="J1472" s="119" t="s">
        <v>6724</v>
      </c>
      <c r="K1472" s="119" t="s">
        <v>6725</v>
      </c>
      <c r="L1472" s="119" t="s">
        <v>6605</v>
      </c>
      <c r="M1472" s="131" t="s">
        <v>3587</v>
      </c>
      <c r="N1472" s="119" t="s">
        <v>6726</v>
      </c>
      <c r="O1472" s="120" t="s">
        <v>6723</v>
      </c>
      <c r="P1472" s="124" t="s">
        <v>6</v>
      </c>
      <c r="Q1472" s="125"/>
      <c r="R1472" s="125"/>
      <c r="S1472" s="173"/>
    </row>
    <row r="1473" spans="1:19" ht="29.25" customHeight="1">
      <c r="A1473" s="118">
        <v>1472</v>
      </c>
      <c r="B1473" s="119" t="s">
        <v>6727</v>
      </c>
      <c r="C1473" s="119"/>
      <c r="D1473" s="119"/>
      <c r="E1473" s="120">
        <f>2012-1946</f>
        <v>66</v>
      </c>
      <c r="F1473" s="121">
        <v>17015</v>
      </c>
      <c r="G1473" s="135">
        <v>1535250</v>
      </c>
      <c r="H1473" s="119"/>
      <c r="I1473" s="120" t="s">
        <v>6648</v>
      </c>
      <c r="J1473" s="119" t="s">
        <v>6728</v>
      </c>
      <c r="K1473" s="119" t="s">
        <v>6537</v>
      </c>
      <c r="L1473" s="119" t="s">
        <v>6605</v>
      </c>
      <c r="M1473" s="131" t="s">
        <v>3587</v>
      </c>
      <c r="N1473" s="119" t="s">
        <v>6729</v>
      </c>
      <c r="O1473" s="120" t="s">
        <v>6730</v>
      </c>
      <c r="P1473" s="124" t="s">
        <v>6</v>
      </c>
      <c r="Q1473" s="125"/>
      <c r="R1473" s="125"/>
      <c r="S1473" s="173"/>
    </row>
    <row r="1474" spans="1:19" ht="29.25" customHeight="1">
      <c r="A1474" s="118">
        <v>1473</v>
      </c>
      <c r="B1474" s="119" t="s">
        <v>6731</v>
      </c>
      <c r="C1474" s="119"/>
      <c r="D1474" s="119"/>
      <c r="E1474" s="120">
        <f>2012-1942</f>
        <v>70</v>
      </c>
      <c r="F1474" s="121">
        <v>15550</v>
      </c>
      <c r="G1474" s="135">
        <v>1708392</v>
      </c>
      <c r="H1474" s="119"/>
      <c r="I1474" s="120" t="s">
        <v>6717</v>
      </c>
      <c r="J1474" s="119" t="s">
        <v>6718</v>
      </c>
      <c r="K1474" s="119" t="s">
        <v>6719</v>
      </c>
      <c r="L1474" s="119" t="s">
        <v>6605</v>
      </c>
      <c r="M1474" s="131" t="s">
        <v>3587</v>
      </c>
      <c r="N1474" s="119"/>
      <c r="O1474" s="120"/>
      <c r="P1474" s="124" t="s">
        <v>6</v>
      </c>
      <c r="Q1474" s="125"/>
      <c r="R1474" s="125"/>
      <c r="S1474" s="173"/>
    </row>
    <row r="1475" spans="1:19" ht="29.25" customHeight="1">
      <c r="A1475" s="118">
        <v>1474</v>
      </c>
      <c r="B1475" s="119" t="s">
        <v>6732</v>
      </c>
      <c r="C1475" s="119"/>
      <c r="D1475" s="119" t="s">
        <v>6733</v>
      </c>
      <c r="E1475" s="120">
        <f>2012-1945</f>
        <v>67</v>
      </c>
      <c r="F1475" s="121">
        <v>16673</v>
      </c>
      <c r="G1475" s="122">
        <v>1842666</v>
      </c>
      <c r="H1475" s="119"/>
      <c r="I1475" s="120" t="s">
        <v>6734</v>
      </c>
      <c r="J1475" s="119" t="s">
        <v>1527</v>
      </c>
      <c r="K1475" s="119" t="s">
        <v>6735</v>
      </c>
      <c r="L1475" s="119" t="s">
        <v>6605</v>
      </c>
      <c r="M1475" s="131" t="s">
        <v>3587</v>
      </c>
      <c r="N1475" s="119" t="s">
        <v>6414</v>
      </c>
      <c r="O1475" s="120" t="s">
        <v>6411</v>
      </c>
      <c r="P1475" s="124" t="s">
        <v>6</v>
      </c>
      <c r="Q1475" s="125"/>
      <c r="R1475" s="125"/>
      <c r="S1475" s="173"/>
    </row>
    <row r="1476" spans="1:19" ht="29.25" customHeight="1">
      <c r="A1476" s="118">
        <v>1475</v>
      </c>
      <c r="B1476" s="119" t="s">
        <v>6736</v>
      </c>
      <c r="C1476" s="119"/>
      <c r="D1476" s="119"/>
      <c r="E1476" s="120">
        <f>2012-1937</f>
        <v>75</v>
      </c>
      <c r="F1476" s="121">
        <v>13869</v>
      </c>
      <c r="G1476" s="122">
        <v>1993204</v>
      </c>
      <c r="H1476" s="119"/>
      <c r="I1476" s="120" t="s">
        <v>6737</v>
      </c>
      <c r="J1476" s="119" t="s">
        <v>6738</v>
      </c>
      <c r="K1476" s="119" t="s">
        <v>6739</v>
      </c>
      <c r="L1476" s="119" t="s">
        <v>6605</v>
      </c>
      <c r="M1476" s="131" t="s">
        <v>3587</v>
      </c>
      <c r="N1476" s="119"/>
      <c r="O1476" s="120" t="s">
        <v>6737</v>
      </c>
      <c r="P1476" s="124" t="s">
        <v>6</v>
      </c>
      <c r="Q1476" s="125"/>
      <c r="R1476" s="125"/>
      <c r="S1476" s="173"/>
    </row>
    <row r="1477" spans="1:19" ht="29.25" customHeight="1">
      <c r="A1477" s="118">
        <v>1476</v>
      </c>
      <c r="B1477" s="119" t="s">
        <v>6740</v>
      </c>
      <c r="C1477" s="119"/>
      <c r="D1477" s="119"/>
      <c r="E1477" s="120">
        <f>2012-1946</f>
        <v>66</v>
      </c>
      <c r="F1477" s="121">
        <v>17003</v>
      </c>
      <c r="G1477" s="122">
        <v>2126622</v>
      </c>
      <c r="H1477" s="119"/>
      <c r="I1477" s="120" t="s">
        <v>6741</v>
      </c>
      <c r="J1477" s="119" t="s">
        <v>6742</v>
      </c>
      <c r="K1477" s="119" t="s">
        <v>6743</v>
      </c>
      <c r="L1477" s="119" t="s">
        <v>6605</v>
      </c>
      <c r="M1477" s="131" t="s">
        <v>3587</v>
      </c>
      <c r="N1477" s="119"/>
      <c r="O1477" s="120"/>
      <c r="P1477" s="124" t="s">
        <v>6</v>
      </c>
      <c r="Q1477" s="125"/>
      <c r="R1477" s="125"/>
      <c r="S1477" s="173"/>
    </row>
    <row r="1478" spans="1:19" ht="29.25" customHeight="1">
      <c r="A1478" s="118">
        <v>1477</v>
      </c>
      <c r="B1478" s="119" t="s">
        <v>6744</v>
      </c>
      <c r="C1478" s="119"/>
      <c r="D1478" s="119"/>
      <c r="E1478" s="120">
        <f>2012-1946</f>
        <v>66</v>
      </c>
      <c r="F1478" s="121">
        <v>17149</v>
      </c>
      <c r="G1478" s="135">
        <v>2133115</v>
      </c>
      <c r="H1478" s="119"/>
      <c r="I1478" s="120" t="s">
        <v>6628</v>
      </c>
      <c r="J1478" s="119" t="s">
        <v>6629</v>
      </c>
      <c r="K1478" s="119" t="s">
        <v>6630</v>
      </c>
      <c r="L1478" s="119" t="s">
        <v>6605</v>
      </c>
      <c r="M1478" s="131" t="s">
        <v>3587</v>
      </c>
      <c r="N1478" s="119"/>
      <c r="O1478" s="120"/>
      <c r="P1478" s="124" t="s">
        <v>6</v>
      </c>
      <c r="Q1478" s="125"/>
      <c r="R1478" s="125"/>
      <c r="S1478" s="173"/>
    </row>
    <row r="1479" spans="1:19" ht="29.25" customHeight="1">
      <c r="A1479" s="118">
        <v>1478</v>
      </c>
      <c r="B1479" s="119" t="s">
        <v>6745</v>
      </c>
      <c r="C1479" s="119"/>
      <c r="D1479" s="119"/>
      <c r="E1479" s="120">
        <f>2012-1945</f>
        <v>67</v>
      </c>
      <c r="F1479" s="121">
        <v>16608</v>
      </c>
      <c r="G1479" s="122">
        <v>2243619</v>
      </c>
      <c r="H1479" s="119"/>
      <c r="I1479" s="120" t="s">
        <v>6723</v>
      </c>
      <c r="J1479" s="119" t="s">
        <v>6724</v>
      </c>
      <c r="K1479" s="119" t="s">
        <v>6725</v>
      </c>
      <c r="L1479" s="119" t="s">
        <v>6605</v>
      </c>
      <c r="M1479" s="131" t="s">
        <v>3587</v>
      </c>
      <c r="N1479" s="119" t="s">
        <v>6726</v>
      </c>
      <c r="O1479" s="120" t="s">
        <v>6723</v>
      </c>
      <c r="P1479" s="124" t="s">
        <v>6</v>
      </c>
      <c r="Q1479" s="125"/>
      <c r="R1479" s="125"/>
      <c r="S1479" s="173"/>
    </row>
    <row r="1480" spans="1:19" ht="29.25" customHeight="1">
      <c r="A1480" s="118">
        <v>1479</v>
      </c>
      <c r="B1480" s="119" t="s">
        <v>6746</v>
      </c>
      <c r="C1480" s="119"/>
      <c r="D1480" s="119"/>
      <c r="E1480" s="120">
        <v>75</v>
      </c>
      <c r="F1480" s="121">
        <v>13782</v>
      </c>
      <c r="G1480" s="135">
        <v>2497213</v>
      </c>
      <c r="H1480" s="119"/>
      <c r="I1480" s="120" t="s">
        <v>6747</v>
      </c>
      <c r="J1480" s="119" t="s">
        <v>6748</v>
      </c>
      <c r="K1480" s="119" t="s">
        <v>6749</v>
      </c>
      <c r="L1480" s="119" t="s">
        <v>6605</v>
      </c>
      <c r="M1480" s="131" t="s">
        <v>3587</v>
      </c>
      <c r="N1480" s="119" t="s">
        <v>6750</v>
      </c>
      <c r="O1480" s="120" t="s">
        <v>6751</v>
      </c>
      <c r="P1480" s="124" t="s">
        <v>6</v>
      </c>
      <c r="Q1480" s="125"/>
      <c r="R1480" s="125"/>
      <c r="S1480" s="173"/>
    </row>
    <row r="1481" spans="1:19" ht="29.25" customHeight="1">
      <c r="A1481" s="118">
        <v>1480</v>
      </c>
      <c r="B1481" s="119" t="s">
        <v>6752</v>
      </c>
      <c r="C1481" s="119"/>
      <c r="D1481" s="119" t="s">
        <v>531</v>
      </c>
      <c r="E1481" s="120">
        <f>2012-1926</f>
        <v>86</v>
      </c>
      <c r="F1481" s="121">
        <v>9779</v>
      </c>
      <c r="G1481" s="135">
        <v>2501607</v>
      </c>
      <c r="H1481" s="119"/>
      <c r="I1481" s="120" t="s">
        <v>6753</v>
      </c>
      <c r="J1481" s="119" t="s">
        <v>1280</v>
      </c>
      <c r="K1481" s="119" t="s">
        <v>6754</v>
      </c>
      <c r="L1481" s="119" t="s">
        <v>6605</v>
      </c>
      <c r="M1481" s="131" t="s">
        <v>3587</v>
      </c>
      <c r="N1481" s="119" t="s">
        <v>6755</v>
      </c>
      <c r="O1481" s="120" t="s">
        <v>6753</v>
      </c>
      <c r="P1481" s="124" t="s">
        <v>6</v>
      </c>
      <c r="Q1481" s="125"/>
      <c r="R1481" s="125"/>
      <c r="S1481" s="173"/>
    </row>
    <row r="1482" spans="1:19" ht="29.25" customHeight="1">
      <c r="A1482" s="118">
        <v>1481</v>
      </c>
      <c r="B1482" s="119" t="s">
        <v>6756</v>
      </c>
      <c r="C1482" s="119"/>
      <c r="D1482" s="119"/>
      <c r="E1482" s="120">
        <f>2012-1929</f>
        <v>83</v>
      </c>
      <c r="F1482" s="121">
        <v>10699</v>
      </c>
      <c r="G1482" s="135">
        <v>2505861</v>
      </c>
      <c r="H1482" s="119"/>
      <c r="I1482" s="120" t="s">
        <v>6757</v>
      </c>
      <c r="J1482" s="119" t="s">
        <v>6758</v>
      </c>
      <c r="K1482" s="119" t="s">
        <v>6759</v>
      </c>
      <c r="L1482" s="119" t="s">
        <v>6605</v>
      </c>
      <c r="M1482" s="131" t="s">
        <v>3587</v>
      </c>
      <c r="N1482" s="119"/>
      <c r="O1482" s="120"/>
      <c r="P1482" s="124" t="s">
        <v>6</v>
      </c>
      <c r="Q1482" s="125"/>
      <c r="R1482" s="125"/>
      <c r="S1482" s="173"/>
    </row>
    <row r="1483" spans="1:19" ht="29.25" customHeight="1">
      <c r="A1483" s="118">
        <v>1482</v>
      </c>
      <c r="B1483" s="119" t="s">
        <v>6760</v>
      </c>
      <c r="C1483" s="119"/>
      <c r="D1483" s="119"/>
      <c r="E1483" s="139">
        <f>2012-1938</f>
        <v>74</v>
      </c>
      <c r="F1483" s="121">
        <v>14061</v>
      </c>
      <c r="G1483" s="135">
        <v>2511544</v>
      </c>
      <c r="H1483" s="119"/>
      <c r="I1483" s="120"/>
      <c r="J1483" s="119" t="s">
        <v>6474</v>
      </c>
      <c r="K1483" s="119" t="s">
        <v>6761</v>
      </c>
      <c r="L1483" s="119" t="s">
        <v>6605</v>
      </c>
      <c r="M1483" s="131" t="s">
        <v>3587</v>
      </c>
      <c r="N1483" s="119" t="s">
        <v>6762</v>
      </c>
      <c r="O1483" s="120">
        <v>972728703</v>
      </c>
      <c r="P1483" s="124" t="s">
        <v>6</v>
      </c>
      <c r="Q1483" s="125"/>
      <c r="R1483" s="125"/>
      <c r="S1483" s="173"/>
    </row>
    <row r="1484" spans="1:19" ht="29.25" customHeight="1">
      <c r="A1484" s="118">
        <v>1483</v>
      </c>
      <c r="B1484" s="119" t="s">
        <v>6763</v>
      </c>
      <c r="C1484" s="119"/>
      <c r="D1484" s="119"/>
      <c r="E1484" s="120">
        <f>2012-1947</f>
        <v>65</v>
      </c>
      <c r="F1484" s="121">
        <v>17232</v>
      </c>
      <c r="G1484" s="135">
        <v>3386440</v>
      </c>
      <c r="H1484" s="119"/>
      <c r="I1484" s="120" t="s">
        <v>1632</v>
      </c>
      <c r="J1484" s="119" t="s">
        <v>6764</v>
      </c>
      <c r="K1484" s="119" t="s">
        <v>1634</v>
      </c>
      <c r="L1484" s="119" t="s">
        <v>6605</v>
      </c>
      <c r="M1484" s="131" t="s">
        <v>3587</v>
      </c>
      <c r="N1484" s="119"/>
      <c r="O1484" s="120"/>
      <c r="P1484" s="124" t="s">
        <v>6</v>
      </c>
      <c r="Q1484" s="125"/>
      <c r="R1484" s="125"/>
      <c r="S1484" s="173"/>
    </row>
    <row r="1485" spans="1:19" ht="29.25" customHeight="1">
      <c r="A1485" s="118">
        <v>1484</v>
      </c>
      <c r="B1485" s="119" t="s">
        <v>6765</v>
      </c>
      <c r="C1485" s="119"/>
      <c r="D1485" s="119" t="s">
        <v>6766</v>
      </c>
      <c r="E1485" s="120">
        <f>2012-1930</f>
        <v>82</v>
      </c>
      <c r="F1485" s="121">
        <v>11163</v>
      </c>
      <c r="G1485" s="122">
        <v>3598668</v>
      </c>
      <c r="H1485" s="119"/>
      <c r="I1485" s="120"/>
      <c r="J1485" s="119" t="s">
        <v>6767</v>
      </c>
      <c r="K1485" s="119" t="s">
        <v>6768</v>
      </c>
      <c r="L1485" s="119" t="s">
        <v>6605</v>
      </c>
      <c r="M1485" s="131" t="s">
        <v>3587</v>
      </c>
      <c r="N1485" s="119" t="s">
        <v>6414</v>
      </c>
      <c r="O1485" s="120">
        <v>647513</v>
      </c>
      <c r="P1485" s="124" t="s">
        <v>6</v>
      </c>
      <c r="Q1485" s="125"/>
      <c r="R1485" s="125"/>
      <c r="S1485" s="173"/>
    </row>
    <row r="1486" spans="1:19" ht="29.25" customHeight="1">
      <c r="A1486" s="118">
        <v>1485</v>
      </c>
      <c r="B1486" s="119" t="s">
        <v>6769</v>
      </c>
      <c r="C1486" s="119"/>
      <c r="D1486" s="119"/>
      <c r="E1486" s="120">
        <f>2012-1933</f>
        <v>79</v>
      </c>
      <c r="F1486" s="121">
        <v>12289</v>
      </c>
      <c r="G1486" s="135">
        <v>4286523</v>
      </c>
      <c r="H1486" s="119"/>
      <c r="I1486" s="120" t="s">
        <v>6770</v>
      </c>
      <c r="J1486" s="119" t="s">
        <v>6771</v>
      </c>
      <c r="K1486" s="119" t="s">
        <v>6772</v>
      </c>
      <c r="L1486" s="119" t="s">
        <v>6605</v>
      </c>
      <c r="M1486" s="131" t="s">
        <v>3587</v>
      </c>
      <c r="N1486" s="119" t="s">
        <v>6773</v>
      </c>
      <c r="O1486" s="120" t="s">
        <v>6774</v>
      </c>
      <c r="P1486" s="124" t="s">
        <v>6</v>
      </c>
      <c r="Q1486" s="125"/>
      <c r="R1486" s="125"/>
      <c r="S1486" s="173"/>
    </row>
    <row r="1487" spans="1:19" ht="29.25" customHeight="1">
      <c r="A1487" s="118">
        <v>1486</v>
      </c>
      <c r="B1487" s="119" t="s">
        <v>6775</v>
      </c>
      <c r="C1487" s="119"/>
      <c r="D1487" s="119"/>
      <c r="E1487" s="139">
        <f>2012-1930</f>
        <v>82</v>
      </c>
      <c r="F1487" s="121">
        <v>11314</v>
      </c>
      <c r="G1487" s="135">
        <v>7039147</v>
      </c>
      <c r="H1487" s="119"/>
      <c r="I1487" s="120">
        <v>982443709</v>
      </c>
      <c r="J1487" s="119" t="s">
        <v>6776</v>
      </c>
      <c r="K1487" s="119" t="s">
        <v>6777</v>
      </c>
      <c r="L1487" s="119" t="s">
        <v>6605</v>
      </c>
      <c r="M1487" s="131" t="s">
        <v>3587</v>
      </c>
      <c r="N1487" s="119" t="s">
        <v>6778</v>
      </c>
      <c r="O1487" s="120">
        <v>982191566</v>
      </c>
      <c r="P1487" s="124" t="s">
        <v>6</v>
      </c>
      <c r="Q1487" s="125"/>
      <c r="R1487" s="125"/>
      <c r="S1487" s="173"/>
    </row>
    <row r="1488" spans="1:19" s="38" customFormat="1" ht="29.25" customHeight="1">
      <c r="A1488" s="118">
        <v>1487</v>
      </c>
      <c r="B1488" s="119" t="s">
        <v>6779</v>
      </c>
      <c r="C1488" s="119"/>
      <c r="D1488" s="119"/>
      <c r="E1488" s="120">
        <f>2012-1945</f>
        <v>67</v>
      </c>
      <c r="F1488" s="121">
        <v>16798</v>
      </c>
      <c r="G1488" s="122">
        <v>2508628</v>
      </c>
      <c r="H1488" s="119"/>
      <c r="I1488" s="120" t="s">
        <v>6780</v>
      </c>
      <c r="J1488" s="119" t="s">
        <v>6781</v>
      </c>
      <c r="K1488" s="119" t="s">
        <v>6782</v>
      </c>
      <c r="L1488" s="119" t="s">
        <v>529</v>
      </c>
      <c r="M1488" s="131" t="s">
        <v>3587</v>
      </c>
      <c r="N1488" s="119" t="s">
        <v>6783</v>
      </c>
      <c r="O1488" s="120" t="s">
        <v>6784</v>
      </c>
      <c r="P1488" s="124" t="s">
        <v>6</v>
      </c>
      <c r="Q1488" s="125"/>
      <c r="R1488" s="125"/>
      <c r="S1488" s="173"/>
    </row>
    <row r="1489" spans="1:19" ht="29.25" customHeight="1">
      <c r="A1489" s="118">
        <v>1488</v>
      </c>
      <c r="B1489" s="119" t="s">
        <v>4870</v>
      </c>
      <c r="C1489" s="119"/>
      <c r="D1489" s="119" t="s">
        <v>6785</v>
      </c>
      <c r="E1489" s="139">
        <f>2012-1940</f>
        <v>72</v>
      </c>
      <c r="F1489" s="121">
        <v>14791</v>
      </c>
      <c r="G1489" s="135">
        <v>376793</v>
      </c>
      <c r="H1489" s="119"/>
      <c r="I1489" s="120"/>
      <c r="J1489" s="119" t="s">
        <v>6786</v>
      </c>
      <c r="K1489" s="119" t="s">
        <v>6787</v>
      </c>
      <c r="L1489" s="119" t="s">
        <v>6788</v>
      </c>
      <c r="M1489" s="131" t="s">
        <v>3587</v>
      </c>
      <c r="N1489" s="119" t="s">
        <v>6789</v>
      </c>
      <c r="O1489" s="120">
        <v>981796207</v>
      </c>
      <c r="P1489" s="124" t="s">
        <v>6</v>
      </c>
      <c r="Q1489" s="125"/>
      <c r="R1489" s="125"/>
      <c r="S1489" s="173"/>
    </row>
    <row r="1490" spans="1:19" ht="29.25" customHeight="1">
      <c r="A1490" s="118">
        <v>1489</v>
      </c>
      <c r="B1490" s="119" t="s">
        <v>6790</v>
      </c>
      <c r="C1490" s="119"/>
      <c r="D1490" s="119" t="s">
        <v>488</v>
      </c>
      <c r="E1490" s="139">
        <f>2012-1947</f>
        <v>65</v>
      </c>
      <c r="F1490" s="121">
        <v>17434</v>
      </c>
      <c r="G1490" s="135">
        <v>438057</v>
      </c>
      <c r="H1490" s="119"/>
      <c r="I1490" s="120" t="s">
        <v>6791</v>
      </c>
      <c r="J1490" s="119" t="s">
        <v>6792</v>
      </c>
      <c r="K1490" s="119" t="s">
        <v>6793</v>
      </c>
      <c r="L1490" s="119" t="s">
        <v>6788</v>
      </c>
      <c r="M1490" s="131" t="s">
        <v>3587</v>
      </c>
      <c r="N1490" s="119" t="s">
        <v>6789</v>
      </c>
      <c r="O1490" s="120">
        <v>981796207</v>
      </c>
      <c r="P1490" s="124" t="s">
        <v>6</v>
      </c>
      <c r="Q1490" s="125"/>
      <c r="R1490" s="125"/>
      <c r="S1490" s="173"/>
    </row>
    <row r="1491" spans="1:19" ht="29.25" customHeight="1">
      <c r="A1491" s="118">
        <v>1490</v>
      </c>
      <c r="B1491" s="119" t="s">
        <v>6794</v>
      </c>
      <c r="C1491" s="119"/>
      <c r="D1491" s="119" t="s">
        <v>6795</v>
      </c>
      <c r="E1491" s="139">
        <f>2012-1939</f>
        <v>73</v>
      </c>
      <c r="F1491" s="121">
        <v>14439</v>
      </c>
      <c r="G1491" s="135">
        <v>2906935</v>
      </c>
      <c r="H1491" s="119"/>
      <c r="I1491" s="120" t="s">
        <v>6796</v>
      </c>
      <c r="J1491" s="119" t="s">
        <v>6797</v>
      </c>
      <c r="K1491" s="119" t="s">
        <v>6798</v>
      </c>
      <c r="L1491" s="119" t="s">
        <v>6788</v>
      </c>
      <c r="M1491" s="131" t="s">
        <v>3587</v>
      </c>
      <c r="N1491" s="119" t="s">
        <v>6789</v>
      </c>
      <c r="O1491" s="120">
        <v>981796207</v>
      </c>
      <c r="P1491" s="124" t="s">
        <v>6</v>
      </c>
      <c r="Q1491" s="125"/>
      <c r="R1491" s="125"/>
      <c r="S1491" s="173"/>
    </row>
    <row r="1492" spans="1:19" ht="29.25" customHeight="1">
      <c r="A1492" s="195">
        <v>1491</v>
      </c>
      <c r="B1492" s="127" t="s">
        <v>6799</v>
      </c>
      <c r="C1492" s="127"/>
      <c r="D1492" s="127"/>
      <c r="E1492" s="128">
        <f>2012-1944</f>
        <v>68</v>
      </c>
      <c r="F1492" s="129">
        <v>16344</v>
      </c>
      <c r="G1492" s="136">
        <v>541220</v>
      </c>
      <c r="H1492" s="127"/>
      <c r="I1492" s="128"/>
      <c r="J1492" s="127" t="s">
        <v>6800</v>
      </c>
      <c r="K1492" s="127" t="s">
        <v>6801</v>
      </c>
      <c r="L1492" s="127" t="s">
        <v>6802</v>
      </c>
      <c r="M1492" s="131" t="s">
        <v>3587</v>
      </c>
      <c r="N1492" s="127"/>
      <c r="O1492" s="128"/>
      <c r="P1492" s="132" t="s">
        <v>5</v>
      </c>
      <c r="Q1492" s="133" t="s">
        <v>82</v>
      </c>
      <c r="R1492" s="133" t="s">
        <v>393</v>
      </c>
      <c r="S1492" s="126"/>
    </row>
    <row r="1493" spans="1:19" ht="29.25" customHeight="1">
      <c r="A1493" s="118">
        <v>1492</v>
      </c>
      <c r="B1493" s="119" t="s">
        <v>6803</v>
      </c>
      <c r="C1493" s="119"/>
      <c r="D1493" s="119"/>
      <c r="E1493" s="120">
        <v>79</v>
      </c>
      <c r="F1493" s="121">
        <v>12229</v>
      </c>
      <c r="G1493" s="135">
        <v>665744</v>
      </c>
      <c r="H1493" s="119"/>
      <c r="I1493" s="120" t="s">
        <v>6804</v>
      </c>
      <c r="J1493" s="119" t="s">
        <v>6805</v>
      </c>
      <c r="K1493" s="119" t="s">
        <v>6806</v>
      </c>
      <c r="L1493" s="119" t="s">
        <v>6802</v>
      </c>
      <c r="M1493" s="131" t="s">
        <v>3587</v>
      </c>
      <c r="N1493" s="119"/>
      <c r="O1493" s="120"/>
      <c r="P1493" s="124" t="s">
        <v>6</v>
      </c>
      <c r="Q1493" s="125"/>
      <c r="R1493" s="125"/>
      <c r="S1493" s="173"/>
    </row>
    <row r="1494" spans="1:19" ht="29.25" customHeight="1">
      <c r="A1494" s="118">
        <v>1493</v>
      </c>
      <c r="B1494" s="119" t="s">
        <v>6807</v>
      </c>
      <c r="C1494" s="119"/>
      <c r="D1494" s="119" t="s">
        <v>6209</v>
      </c>
      <c r="E1494" s="120">
        <f>2012-1940</f>
        <v>72</v>
      </c>
      <c r="F1494" s="121">
        <v>14730</v>
      </c>
      <c r="G1494" s="122">
        <v>978329</v>
      </c>
      <c r="H1494" s="119"/>
      <c r="I1494" s="120">
        <v>976165757</v>
      </c>
      <c r="J1494" s="119" t="s">
        <v>6808</v>
      </c>
      <c r="K1494" s="119" t="s">
        <v>6809</v>
      </c>
      <c r="L1494" s="119" t="s">
        <v>6802</v>
      </c>
      <c r="M1494" s="131" t="s">
        <v>3587</v>
      </c>
      <c r="N1494" s="119" t="s">
        <v>6810</v>
      </c>
      <c r="O1494" s="120">
        <v>981570618</v>
      </c>
      <c r="P1494" s="124" t="s">
        <v>6</v>
      </c>
      <c r="Q1494" s="125"/>
      <c r="R1494" s="125"/>
      <c r="S1494" s="173"/>
    </row>
    <row r="1495" spans="1:19" ht="29.25" customHeight="1">
      <c r="A1495" s="118">
        <v>1494</v>
      </c>
      <c r="B1495" s="119" t="s">
        <v>6811</v>
      </c>
      <c r="C1495" s="119"/>
      <c r="D1495" s="119"/>
      <c r="E1495" s="120">
        <f>2012-1934</f>
        <v>78</v>
      </c>
      <c r="F1495" s="121">
        <v>12654</v>
      </c>
      <c r="G1495" s="122">
        <v>1366921</v>
      </c>
      <c r="H1495" s="119"/>
      <c r="I1495" s="120" t="s">
        <v>6812</v>
      </c>
      <c r="J1495" s="119" t="s">
        <v>6813</v>
      </c>
      <c r="K1495" s="119" t="s">
        <v>6814</v>
      </c>
      <c r="L1495" s="119" t="s">
        <v>6802</v>
      </c>
      <c r="M1495" s="131" t="s">
        <v>3587</v>
      </c>
      <c r="N1495" s="119"/>
      <c r="O1495" s="120"/>
      <c r="P1495" s="124" t="s">
        <v>6</v>
      </c>
      <c r="Q1495" s="125"/>
      <c r="R1495" s="125"/>
      <c r="S1495" s="173"/>
    </row>
    <row r="1496" spans="1:19" ht="29.25" customHeight="1">
      <c r="A1496" s="118">
        <v>1495</v>
      </c>
      <c r="B1496" s="119" t="s">
        <v>6815</v>
      </c>
      <c r="C1496" s="119"/>
      <c r="D1496" s="119"/>
      <c r="E1496" s="120">
        <f>2012-1928</f>
        <v>84</v>
      </c>
      <c r="F1496" s="121">
        <v>10413</v>
      </c>
      <c r="G1496" s="122">
        <v>1535615</v>
      </c>
      <c r="H1496" s="119"/>
      <c r="I1496" s="120" t="s">
        <v>6816</v>
      </c>
      <c r="J1496" s="119" t="s">
        <v>4312</v>
      </c>
      <c r="K1496" s="119" t="s">
        <v>6817</v>
      </c>
      <c r="L1496" s="119" t="s">
        <v>6802</v>
      </c>
      <c r="M1496" s="131" t="s">
        <v>3587</v>
      </c>
      <c r="N1496" s="119" t="s">
        <v>6818</v>
      </c>
      <c r="O1496" s="120" t="s">
        <v>6819</v>
      </c>
      <c r="P1496" s="124" t="s">
        <v>6</v>
      </c>
      <c r="Q1496" s="125"/>
      <c r="R1496" s="125"/>
      <c r="S1496" s="173"/>
    </row>
    <row r="1497" spans="1:19" ht="29.25" customHeight="1">
      <c r="A1497" s="118">
        <v>1496</v>
      </c>
      <c r="B1497" s="119" t="s">
        <v>6820</v>
      </c>
      <c r="C1497" s="119"/>
      <c r="D1497" s="119"/>
      <c r="E1497" s="139">
        <f>2012-1940</f>
        <v>72</v>
      </c>
      <c r="F1497" s="121">
        <v>14856</v>
      </c>
      <c r="G1497" s="135">
        <v>1649200</v>
      </c>
      <c r="H1497" s="119"/>
      <c r="I1497" s="120" t="s">
        <v>6821</v>
      </c>
      <c r="J1497" s="119" t="s">
        <v>6822</v>
      </c>
      <c r="K1497" s="119" t="s">
        <v>6823</v>
      </c>
      <c r="L1497" s="119" t="s">
        <v>6802</v>
      </c>
      <c r="M1497" s="131" t="s">
        <v>3587</v>
      </c>
      <c r="N1497" s="119" t="s">
        <v>4641</v>
      </c>
      <c r="O1497" s="120" t="s">
        <v>4642</v>
      </c>
      <c r="P1497" s="124" t="s">
        <v>6</v>
      </c>
      <c r="Q1497" s="125"/>
      <c r="R1497" s="125"/>
      <c r="S1497" s="173"/>
    </row>
    <row r="1498" spans="1:19" ht="29.25" customHeight="1">
      <c r="A1498" s="118">
        <v>1497</v>
      </c>
      <c r="B1498" s="119" t="s">
        <v>6824</v>
      </c>
      <c r="C1498" s="119"/>
      <c r="D1498" s="119" t="s">
        <v>6825</v>
      </c>
      <c r="E1498" s="120">
        <f>2012-1929</f>
        <v>83</v>
      </c>
      <c r="F1498" s="121">
        <v>10725</v>
      </c>
      <c r="G1498" s="122">
        <v>1906609</v>
      </c>
      <c r="H1498" s="119"/>
      <c r="I1498" s="120">
        <v>984197658</v>
      </c>
      <c r="J1498" s="119" t="s">
        <v>6826</v>
      </c>
      <c r="K1498" s="119" t="s">
        <v>6827</v>
      </c>
      <c r="L1498" s="119" t="s">
        <v>6802</v>
      </c>
      <c r="M1498" s="131" t="s">
        <v>3587</v>
      </c>
      <c r="N1498" s="119" t="s">
        <v>6828</v>
      </c>
      <c r="O1498" s="120">
        <v>984197658</v>
      </c>
      <c r="P1498" s="124" t="s">
        <v>6</v>
      </c>
      <c r="Q1498" s="125"/>
      <c r="R1498" s="125"/>
      <c r="S1498" s="173"/>
    </row>
    <row r="1499" spans="1:19" ht="29.25" customHeight="1">
      <c r="A1499" s="118">
        <v>1498</v>
      </c>
      <c r="B1499" s="119" t="s">
        <v>6829</v>
      </c>
      <c r="C1499" s="119"/>
      <c r="D1499" s="119"/>
      <c r="E1499" s="120">
        <f>2012-1922</f>
        <v>90</v>
      </c>
      <c r="F1499" s="121">
        <v>8289</v>
      </c>
      <c r="G1499" s="122">
        <v>2024090</v>
      </c>
      <c r="H1499" s="119"/>
      <c r="I1499" s="120"/>
      <c r="J1499" s="119" t="s">
        <v>6830</v>
      </c>
      <c r="K1499" s="119" t="s">
        <v>6831</v>
      </c>
      <c r="L1499" s="119" t="s">
        <v>6802</v>
      </c>
      <c r="M1499" s="131" t="s">
        <v>3587</v>
      </c>
      <c r="N1499" s="119" t="s">
        <v>6832</v>
      </c>
      <c r="O1499" s="120" t="s">
        <v>6833</v>
      </c>
      <c r="P1499" s="124" t="s">
        <v>6</v>
      </c>
      <c r="Q1499" s="125"/>
      <c r="R1499" s="125"/>
      <c r="S1499" s="173"/>
    </row>
    <row r="1500" spans="1:19" ht="29.25" customHeight="1">
      <c r="A1500" s="118">
        <v>1499</v>
      </c>
      <c r="B1500" s="119" t="s">
        <v>6834</v>
      </c>
      <c r="C1500" s="119"/>
      <c r="D1500" s="119"/>
      <c r="E1500" s="120">
        <f>2012-1937</f>
        <v>75</v>
      </c>
      <c r="F1500" s="121">
        <v>13668</v>
      </c>
      <c r="G1500" s="122">
        <v>2084911</v>
      </c>
      <c r="H1500" s="119"/>
      <c r="I1500" s="120">
        <v>984870099</v>
      </c>
      <c r="J1500" s="119" t="s">
        <v>6835</v>
      </c>
      <c r="K1500" s="119" t="s">
        <v>6836</v>
      </c>
      <c r="L1500" s="119" t="s">
        <v>6802</v>
      </c>
      <c r="M1500" s="131" t="s">
        <v>3587</v>
      </c>
      <c r="N1500" s="119" t="s">
        <v>6837</v>
      </c>
      <c r="O1500" s="120">
        <v>984870099</v>
      </c>
      <c r="P1500" s="124" t="s">
        <v>6</v>
      </c>
      <c r="Q1500" s="125"/>
      <c r="R1500" s="125"/>
      <c r="S1500" s="173"/>
    </row>
    <row r="1501" spans="1:19" ht="29.25" customHeight="1">
      <c r="A1501" s="118">
        <v>1500</v>
      </c>
      <c r="B1501" s="119" t="s">
        <v>6838</v>
      </c>
      <c r="C1501" s="119"/>
      <c r="D1501" s="119"/>
      <c r="E1501" s="120">
        <f>2012-1943</f>
        <v>69</v>
      </c>
      <c r="F1501" s="121">
        <v>15712</v>
      </c>
      <c r="G1501" s="122">
        <v>2130326</v>
      </c>
      <c r="H1501" s="119"/>
      <c r="I1501" s="158" t="s">
        <v>6839</v>
      </c>
      <c r="J1501" s="119" t="s">
        <v>6840</v>
      </c>
      <c r="K1501" s="119" t="s">
        <v>6841</v>
      </c>
      <c r="L1501" s="119" t="s">
        <v>6802</v>
      </c>
      <c r="M1501" s="131" t="s">
        <v>3587</v>
      </c>
      <c r="N1501" s="119" t="s">
        <v>6842</v>
      </c>
      <c r="O1501" s="120" t="s">
        <v>6843</v>
      </c>
      <c r="P1501" s="124" t="s">
        <v>6</v>
      </c>
      <c r="Q1501" s="125"/>
      <c r="R1501" s="125"/>
      <c r="S1501" s="173"/>
    </row>
    <row r="1502" spans="1:19" ht="29.25" customHeight="1">
      <c r="A1502" s="118">
        <v>1501</v>
      </c>
      <c r="B1502" s="119" t="s">
        <v>6844</v>
      </c>
      <c r="C1502" s="119"/>
      <c r="D1502" s="119"/>
      <c r="E1502" s="120">
        <f>2012-1930</f>
        <v>82</v>
      </c>
      <c r="F1502" s="121">
        <v>11076</v>
      </c>
      <c r="G1502" s="122">
        <v>2161829</v>
      </c>
      <c r="H1502" s="119"/>
      <c r="I1502" s="120">
        <v>984870099</v>
      </c>
      <c r="J1502" s="119" t="s">
        <v>6835</v>
      </c>
      <c r="K1502" s="119" t="s">
        <v>6836</v>
      </c>
      <c r="L1502" s="119" t="s">
        <v>6802</v>
      </c>
      <c r="M1502" s="131" t="s">
        <v>3587</v>
      </c>
      <c r="N1502" s="119" t="s">
        <v>6837</v>
      </c>
      <c r="O1502" s="120">
        <v>984870099</v>
      </c>
      <c r="P1502" s="124" t="s">
        <v>6</v>
      </c>
      <c r="Q1502" s="125"/>
      <c r="R1502" s="125"/>
      <c r="S1502" s="173"/>
    </row>
    <row r="1503" spans="1:19" ht="29.25" customHeight="1">
      <c r="A1503" s="118">
        <v>1502</v>
      </c>
      <c r="B1503" s="119" t="s">
        <v>6845</v>
      </c>
      <c r="C1503" s="119"/>
      <c r="D1503" s="119" t="s">
        <v>6846</v>
      </c>
      <c r="E1503" s="120">
        <f>2012-1935</f>
        <v>77</v>
      </c>
      <c r="F1503" s="121">
        <v>13028</v>
      </c>
      <c r="G1503" s="122">
        <v>2460463</v>
      </c>
      <c r="H1503" s="119"/>
      <c r="I1503" s="120">
        <v>984197658</v>
      </c>
      <c r="J1503" s="119" t="s">
        <v>6826</v>
      </c>
      <c r="K1503" s="119" t="s">
        <v>6827</v>
      </c>
      <c r="L1503" s="119" t="s">
        <v>6802</v>
      </c>
      <c r="M1503" s="131" t="s">
        <v>3587</v>
      </c>
      <c r="N1503" s="119" t="s">
        <v>6828</v>
      </c>
      <c r="O1503" s="120">
        <v>984197658</v>
      </c>
      <c r="P1503" s="124" t="s">
        <v>6</v>
      </c>
      <c r="Q1503" s="125"/>
      <c r="R1503" s="125"/>
      <c r="S1503" s="173"/>
    </row>
    <row r="1504" spans="1:19" ht="29.25" customHeight="1">
      <c r="A1504" s="118">
        <v>1503</v>
      </c>
      <c r="B1504" s="119" t="s">
        <v>6847</v>
      </c>
      <c r="C1504" s="119"/>
      <c r="D1504" s="119"/>
      <c r="E1504" s="120">
        <f>2012-1941</f>
        <v>71</v>
      </c>
      <c r="F1504" s="121">
        <v>15270</v>
      </c>
      <c r="G1504" s="135">
        <v>3918849</v>
      </c>
      <c r="H1504" s="119"/>
      <c r="I1504" s="120" t="s">
        <v>6848</v>
      </c>
      <c r="J1504" s="119" t="s">
        <v>6849</v>
      </c>
      <c r="K1504" s="119" t="s">
        <v>6850</v>
      </c>
      <c r="L1504" s="119" t="s">
        <v>6802</v>
      </c>
      <c r="M1504" s="131" t="s">
        <v>3587</v>
      </c>
      <c r="N1504" s="119" t="s">
        <v>6851</v>
      </c>
      <c r="O1504" s="120" t="s">
        <v>6852</v>
      </c>
      <c r="P1504" s="124" t="s">
        <v>6</v>
      </c>
      <c r="Q1504" s="125"/>
      <c r="R1504" s="125"/>
      <c r="S1504" s="173"/>
    </row>
    <row r="1505" spans="1:19" ht="29.25" customHeight="1">
      <c r="A1505" s="118">
        <v>1504</v>
      </c>
      <c r="B1505" s="119" t="s">
        <v>6853</v>
      </c>
      <c r="C1505" s="119"/>
      <c r="D1505" s="119"/>
      <c r="E1505" s="120">
        <f>2012-1946</f>
        <v>66</v>
      </c>
      <c r="F1505" s="121">
        <v>16873</v>
      </c>
      <c r="G1505" s="122">
        <v>3170653</v>
      </c>
      <c r="H1505" s="119"/>
      <c r="I1505" s="120" t="s">
        <v>6854</v>
      </c>
      <c r="J1505" s="119" t="s">
        <v>6855</v>
      </c>
      <c r="K1505" s="119" t="s">
        <v>6856</v>
      </c>
      <c r="L1505" s="119" t="s">
        <v>6857</v>
      </c>
      <c r="M1505" s="131" t="s">
        <v>3587</v>
      </c>
      <c r="N1505" s="119"/>
      <c r="O1505" s="120"/>
      <c r="P1505" s="124" t="s">
        <v>6</v>
      </c>
      <c r="Q1505" s="125"/>
      <c r="R1505" s="125"/>
      <c r="S1505" s="173"/>
    </row>
    <row r="1506" spans="1:19" ht="29.25" customHeight="1">
      <c r="A1506" s="118">
        <v>1505</v>
      </c>
      <c r="B1506" s="119" t="s">
        <v>6858</v>
      </c>
      <c r="C1506" s="119"/>
      <c r="D1506" s="119"/>
      <c r="E1506" s="120">
        <f>2012-1936</f>
        <v>76</v>
      </c>
      <c r="F1506" s="121">
        <v>13232</v>
      </c>
      <c r="G1506" s="122">
        <v>3282803</v>
      </c>
      <c r="H1506" s="119"/>
      <c r="I1506" s="120">
        <v>984492391</v>
      </c>
      <c r="J1506" s="119" t="s">
        <v>3310</v>
      </c>
      <c r="K1506" s="119" t="s">
        <v>6859</v>
      </c>
      <c r="L1506" s="119" t="s">
        <v>6857</v>
      </c>
      <c r="M1506" s="131" t="s">
        <v>3587</v>
      </c>
      <c r="N1506" s="119" t="s">
        <v>6860</v>
      </c>
      <c r="O1506" s="120">
        <v>984238167</v>
      </c>
      <c r="P1506" s="124" t="s">
        <v>6</v>
      </c>
      <c r="Q1506" s="125"/>
      <c r="R1506" s="125"/>
      <c r="S1506" s="173"/>
    </row>
    <row r="1507" spans="1:19" ht="29.25" customHeight="1">
      <c r="A1507" s="118">
        <v>1506</v>
      </c>
      <c r="B1507" s="119" t="s">
        <v>6861</v>
      </c>
      <c r="C1507" s="119"/>
      <c r="D1507" s="119"/>
      <c r="E1507" s="139">
        <f>2012-1926</f>
        <v>86</v>
      </c>
      <c r="F1507" s="121">
        <v>9790</v>
      </c>
      <c r="G1507" s="140">
        <v>320724</v>
      </c>
      <c r="H1507" s="119"/>
      <c r="I1507" s="120" t="s">
        <v>6862</v>
      </c>
      <c r="J1507" s="119" t="s">
        <v>6863</v>
      </c>
      <c r="K1507" s="119" t="s">
        <v>6864</v>
      </c>
      <c r="L1507" s="119" t="s">
        <v>6865</v>
      </c>
      <c r="M1507" s="131" t="s">
        <v>3587</v>
      </c>
      <c r="N1507" s="119" t="s">
        <v>6866</v>
      </c>
      <c r="O1507" s="120" t="s">
        <v>6867</v>
      </c>
      <c r="P1507" s="124" t="s">
        <v>6</v>
      </c>
      <c r="Q1507" s="125"/>
      <c r="R1507" s="125"/>
      <c r="S1507" s="173"/>
    </row>
    <row r="1508" spans="1:19" ht="29.25" customHeight="1">
      <c r="A1508" s="118">
        <v>1507</v>
      </c>
      <c r="B1508" s="119" t="s">
        <v>6868</v>
      </c>
      <c r="C1508" s="119"/>
      <c r="D1508" s="119"/>
      <c r="E1508" s="120">
        <f>2012-1940</f>
        <v>72</v>
      </c>
      <c r="F1508" s="121">
        <v>14636</v>
      </c>
      <c r="G1508" s="122">
        <v>473077</v>
      </c>
      <c r="H1508" s="119"/>
      <c r="I1508" s="120" t="s">
        <v>6869</v>
      </c>
      <c r="J1508" s="119" t="s">
        <v>6870</v>
      </c>
      <c r="K1508" s="119" t="s">
        <v>6871</v>
      </c>
      <c r="L1508" s="119" t="s">
        <v>6865</v>
      </c>
      <c r="M1508" s="131" t="s">
        <v>3587</v>
      </c>
      <c r="N1508" s="119" t="s">
        <v>6872</v>
      </c>
      <c r="O1508" s="120" t="s">
        <v>6873</v>
      </c>
      <c r="P1508" s="124" t="s">
        <v>6</v>
      </c>
      <c r="Q1508" s="125"/>
      <c r="R1508" s="125"/>
      <c r="S1508" s="173"/>
    </row>
    <row r="1509" spans="1:19" ht="29.25" customHeight="1">
      <c r="A1509" s="118">
        <v>1508</v>
      </c>
      <c r="B1509" s="119" t="s">
        <v>6874</v>
      </c>
      <c r="C1509" s="119"/>
      <c r="D1509" s="119"/>
      <c r="E1509" s="120">
        <f>2012-1944</f>
        <v>68</v>
      </c>
      <c r="F1509" s="121">
        <v>16284</v>
      </c>
      <c r="G1509" s="122">
        <v>1174082</v>
      </c>
      <c r="H1509" s="119"/>
      <c r="I1509" s="120" t="s">
        <v>6869</v>
      </c>
      <c r="J1509" s="119" t="s">
        <v>6875</v>
      </c>
      <c r="K1509" s="119" t="s">
        <v>6871</v>
      </c>
      <c r="L1509" s="119" t="s">
        <v>6865</v>
      </c>
      <c r="M1509" s="131" t="s">
        <v>3587</v>
      </c>
      <c r="N1509" s="119" t="s">
        <v>6872</v>
      </c>
      <c r="O1509" s="120" t="s">
        <v>6873</v>
      </c>
      <c r="P1509" s="124" t="s">
        <v>6</v>
      </c>
      <c r="Q1509" s="125"/>
      <c r="R1509" s="125"/>
      <c r="S1509" s="173"/>
    </row>
    <row r="1510" spans="1:19" ht="29.25" customHeight="1">
      <c r="A1510" s="118">
        <v>1509</v>
      </c>
      <c r="B1510" s="119" t="s">
        <v>6876</v>
      </c>
      <c r="C1510" s="119"/>
      <c r="D1510" s="119" t="s">
        <v>6877</v>
      </c>
      <c r="E1510" s="120">
        <f>2012-1929</f>
        <v>83</v>
      </c>
      <c r="F1510" s="121">
        <v>10846</v>
      </c>
      <c r="G1510" s="122">
        <v>86232</v>
      </c>
      <c r="H1510" s="119"/>
      <c r="I1510" s="120" t="s">
        <v>6878</v>
      </c>
      <c r="J1510" s="119" t="s">
        <v>6879</v>
      </c>
      <c r="K1510" s="119" t="s">
        <v>6880</v>
      </c>
      <c r="L1510" s="119" t="s">
        <v>505</v>
      </c>
      <c r="M1510" s="131" t="s">
        <v>3587</v>
      </c>
      <c r="N1510" s="119"/>
      <c r="O1510" s="120"/>
      <c r="P1510" s="124" t="s">
        <v>6</v>
      </c>
      <c r="Q1510" s="125"/>
      <c r="R1510" s="125"/>
      <c r="S1510" s="173"/>
    </row>
    <row r="1511" spans="1:19" ht="29.25" customHeight="1">
      <c r="A1511" s="118">
        <v>1510</v>
      </c>
      <c r="B1511" s="119" t="s">
        <v>6881</v>
      </c>
      <c r="C1511" s="119" t="s">
        <v>11292</v>
      </c>
      <c r="D1511" s="119"/>
      <c r="E1511" s="120">
        <f>2012-1928</f>
        <v>84</v>
      </c>
      <c r="F1511" s="121">
        <v>10458</v>
      </c>
      <c r="G1511" s="122">
        <v>99361</v>
      </c>
      <c r="H1511" s="119"/>
      <c r="I1511" s="120" t="s">
        <v>6878</v>
      </c>
      <c r="J1511" s="119" t="s">
        <v>6879</v>
      </c>
      <c r="K1511" s="119" t="s">
        <v>6880</v>
      </c>
      <c r="L1511" s="119" t="s">
        <v>505</v>
      </c>
      <c r="M1511" s="131" t="s">
        <v>3587</v>
      </c>
      <c r="N1511" s="119"/>
      <c r="O1511" s="120"/>
      <c r="P1511" s="124" t="s">
        <v>6</v>
      </c>
      <c r="Q1511" s="125"/>
      <c r="R1511" s="125"/>
      <c r="S1511" s="173"/>
    </row>
    <row r="1512" spans="1:19" ht="29.25" customHeight="1">
      <c r="A1512" s="118">
        <v>1511</v>
      </c>
      <c r="B1512" s="119" t="s">
        <v>6882</v>
      </c>
      <c r="C1512" s="119"/>
      <c r="D1512" s="119" t="s">
        <v>6883</v>
      </c>
      <c r="E1512" s="120">
        <f>2012-1929</f>
        <v>83</v>
      </c>
      <c r="F1512" s="121">
        <v>10938</v>
      </c>
      <c r="G1512" s="122">
        <v>104911</v>
      </c>
      <c r="H1512" s="119"/>
      <c r="I1512" s="120">
        <v>982391196</v>
      </c>
      <c r="J1512" s="119" t="s">
        <v>6884</v>
      </c>
      <c r="K1512" s="119" t="s">
        <v>6885</v>
      </c>
      <c r="L1512" s="119" t="s">
        <v>505</v>
      </c>
      <c r="M1512" s="131" t="s">
        <v>3587</v>
      </c>
      <c r="N1512" s="119" t="s">
        <v>6886</v>
      </c>
      <c r="O1512" s="120">
        <v>981866284</v>
      </c>
      <c r="P1512" s="124" t="s">
        <v>6</v>
      </c>
      <c r="Q1512" s="125"/>
      <c r="R1512" s="125"/>
      <c r="S1512" s="173"/>
    </row>
    <row r="1513" spans="1:19" ht="29.25" customHeight="1">
      <c r="A1513" s="195">
        <v>1512</v>
      </c>
      <c r="B1513" s="127" t="s">
        <v>6887</v>
      </c>
      <c r="C1513" s="127"/>
      <c r="D1513" s="127"/>
      <c r="E1513" s="128">
        <f>2012-1934</f>
        <v>78</v>
      </c>
      <c r="F1513" s="129">
        <v>12724</v>
      </c>
      <c r="G1513" s="136">
        <v>311239</v>
      </c>
      <c r="H1513" s="127"/>
      <c r="I1513" s="128" t="s">
        <v>6888</v>
      </c>
      <c r="J1513" s="127" t="s">
        <v>6889</v>
      </c>
      <c r="K1513" s="127" t="s">
        <v>6890</v>
      </c>
      <c r="L1513" s="127" t="s">
        <v>505</v>
      </c>
      <c r="M1513" s="131" t="s">
        <v>3587</v>
      </c>
      <c r="N1513" s="127" t="s">
        <v>6891</v>
      </c>
      <c r="O1513" s="128" t="s">
        <v>6892</v>
      </c>
      <c r="P1513" s="132" t="s">
        <v>5</v>
      </c>
      <c r="Q1513" s="133" t="s">
        <v>600</v>
      </c>
      <c r="R1513" s="133" t="s">
        <v>390</v>
      </c>
      <c r="S1513" s="126"/>
    </row>
    <row r="1514" spans="1:19" ht="29.25" customHeight="1">
      <c r="A1514" s="118">
        <v>1513</v>
      </c>
      <c r="B1514" s="119" t="s">
        <v>6893</v>
      </c>
      <c r="C1514" s="119"/>
      <c r="D1514" s="119"/>
      <c r="E1514" s="120">
        <f>2012-1942</f>
        <v>70</v>
      </c>
      <c r="F1514" s="121">
        <v>15613</v>
      </c>
      <c r="G1514" s="122">
        <v>326782</v>
      </c>
      <c r="H1514" s="119"/>
      <c r="I1514" s="120">
        <v>983751988</v>
      </c>
      <c r="J1514" s="119" t="s">
        <v>6894</v>
      </c>
      <c r="K1514" s="119" t="s">
        <v>6895</v>
      </c>
      <c r="L1514" s="119" t="s">
        <v>505</v>
      </c>
      <c r="M1514" s="131" t="s">
        <v>3587</v>
      </c>
      <c r="N1514" s="119"/>
      <c r="O1514" s="120"/>
      <c r="P1514" s="124" t="s">
        <v>6</v>
      </c>
      <c r="Q1514" s="125"/>
      <c r="R1514" s="125"/>
      <c r="S1514" s="173"/>
    </row>
    <row r="1515" spans="1:19" ht="29.25" customHeight="1">
      <c r="A1515" s="118">
        <v>1514</v>
      </c>
      <c r="B1515" s="119" t="s">
        <v>6896</v>
      </c>
      <c r="C1515" s="119"/>
      <c r="D1515" s="119" t="s">
        <v>465</v>
      </c>
      <c r="E1515" s="120">
        <f>2012-1944</f>
        <v>68</v>
      </c>
      <c r="F1515" s="121">
        <v>16319</v>
      </c>
      <c r="G1515" s="122">
        <v>437638</v>
      </c>
      <c r="H1515" s="119"/>
      <c r="I1515" s="120" t="s">
        <v>6897</v>
      </c>
      <c r="J1515" s="119" t="s">
        <v>6898</v>
      </c>
      <c r="K1515" s="119" t="s">
        <v>6899</v>
      </c>
      <c r="L1515" s="119" t="s">
        <v>505</v>
      </c>
      <c r="M1515" s="131" t="s">
        <v>3587</v>
      </c>
      <c r="N1515" s="119" t="s">
        <v>6900</v>
      </c>
      <c r="O1515" s="120" t="s">
        <v>6901</v>
      </c>
      <c r="P1515" s="124" t="s">
        <v>6</v>
      </c>
      <c r="Q1515" s="125"/>
      <c r="R1515" s="125"/>
      <c r="S1515" s="173"/>
    </row>
    <row r="1516" spans="1:19" ht="29.25" customHeight="1">
      <c r="A1516" s="195">
        <v>1515</v>
      </c>
      <c r="B1516" s="127" t="s">
        <v>6902</v>
      </c>
      <c r="C1516" s="127"/>
      <c r="D1516" s="127"/>
      <c r="E1516" s="128">
        <f>2012-1937</f>
        <v>75</v>
      </c>
      <c r="F1516" s="129">
        <v>13725</v>
      </c>
      <c r="G1516" s="136">
        <v>516975</v>
      </c>
      <c r="H1516" s="127"/>
      <c r="I1516" s="128" t="s">
        <v>6903</v>
      </c>
      <c r="J1516" s="127" t="s">
        <v>6904</v>
      </c>
      <c r="K1516" s="127"/>
      <c r="L1516" s="127" t="s">
        <v>505</v>
      </c>
      <c r="M1516" s="131" t="s">
        <v>3587</v>
      </c>
      <c r="N1516" s="127" t="s">
        <v>6905</v>
      </c>
      <c r="O1516" s="128" t="s">
        <v>6906</v>
      </c>
      <c r="P1516" s="132" t="s">
        <v>5</v>
      </c>
      <c r="Q1516" s="133" t="s">
        <v>392</v>
      </c>
      <c r="R1516" s="133"/>
      <c r="S1516" s="126"/>
    </row>
    <row r="1517" spans="1:19" ht="29.25" customHeight="1">
      <c r="A1517" s="118">
        <v>1516</v>
      </c>
      <c r="B1517" s="119" t="s">
        <v>6907</v>
      </c>
      <c r="C1517" s="119" t="s">
        <v>11293</v>
      </c>
      <c r="D1517" s="119" t="s">
        <v>598</v>
      </c>
      <c r="E1517" s="120">
        <f>2012-1940</f>
        <v>72</v>
      </c>
      <c r="F1517" s="121">
        <v>14676</v>
      </c>
      <c r="G1517" s="122">
        <v>591393</v>
      </c>
      <c r="H1517" s="119"/>
      <c r="I1517" s="120">
        <v>981866284</v>
      </c>
      <c r="J1517" s="119" t="s">
        <v>6884</v>
      </c>
      <c r="K1517" s="119" t="s">
        <v>6885</v>
      </c>
      <c r="L1517" s="119" t="s">
        <v>505</v>
      </c>
      <c r="M1517" s="131" t="s">
        <v>3587</v>
      </c>
      <c r="N1517" s="119" t="s">
        <v>6886</v>
      </c>
      <c r="O1517" s="120">
        <v>981866284</v>
      </c>
      <c r="P1517" s="124" t="s">
        <v>6</v>
      </c>
      <c r="Q1517" s="125"/>
      <c r="R1517" s="125"/>
      <c r="S1517" s="173"/>
    </row>
    <row r="1518" spans="1:19" ht="31.5" customHeight="1">
      <c r="A1518" s="118">
        <v>1517</v>
      </c>
      <c r="B1518" s="119" t="s">
        <v>6908</v>
      </c>
      <c r="C1518" s="119"/>
      <c r="D1518" s="119" t="s">
        <v>6909</v>
      </c>
      <c r="E1518" s="120">
        <f>2012-1938</f>
        <v>74</v>
      </c>
      <c r="F1518" s="121">
        <v>14224</v>
      </c>
      <c r="G1518" s="122">
        <v>790317</v>
      </c>
      <c r="H1518" s="119"/>
      <c r="I1518" s="120"/>
      <c r="J1518" s="119" t="s">
        <v>6910</v>
      </c>
      <c r="K1518" s="119" t="s">
        <v>6911</v>
      </c>
      <c r="L1518" s="119" t="s">
        <v>505</v>
      </c>
      <c r="M1518" s="131" t="s">
        <v>3587</v>
      </c>
      <c r="N1518" s="119"/>
      <c r="O1518" s="120"/>
      <c r="P1518" s="124" t="s">
        <v>6</v>
      </c>
      <c r="Q1518" s="125"/>
      <c r="R1518" s="125"/>
      <c r="S1518" s="173"/>
    </row>
    <row r="1519" spans="1:19" ht="29.25" customHeight="1">
      <c r="A1519" s="118">
        <v>1518</v>
      </c>
      <c r="B1519" s="119" t="s">
        <v>6912</v>
      </c>
      <c r="C1519" s="119"/>
      <c r="D1519" s="119"/>
      <c r="E1519" s="120">
        <f>2012-1944</f>
        <v>68</v>
      </c>
      <c r="F1519" s="121">
        <v>16312</v>
      </c>
      <c r="G1519" s="122">
        <v>885170</v>
      </c>
      <c r="H1519" s="119"/>
      <c r="I1519" s="120" t="s">
        <v>6913</v>
      </c>
      <c r="J1519" s="119" t="s">
        <v>6914</v>
      </c>
      <c r="K1519" s="119" t="s">
        <v>6915</v>
      </c>
      <c r="L1519" s="119" t="s">
        <v>505</v>
      </c>
      <c r="M1519" s="131" t="s">
        <v>3587</v>
      </c>
      <c r="N1519" s="119"/>
      <c r="O1519" s="120"/>
      <c r="P1519" s="124" t="s">
        <v>6</v>
      </c>
      <c r="Q1519" s="125"/>
      <c r="R1519" s="125"/>
      <c r="S1519" s="173"/>
    </row>
    <row r="1520" spans="1:19" ht="29.25" customHeight="1">
      <c r="A1520" s="118">
        <v>1519</v>
      </c>
      <c r="B1520" s="119" t="s">
        <v>6916</v>
      </c>
      <c r="C1520" s="119"/>
      <c r="D1520" s="119" t="s">
        <v>606</v>
      </c>
      <c r="E1520" s="120">
        <f>2012-1943</f>
        <v>69</v>
      </c>
      <c r="F1520" s="121">
        <v>16015</v>
      </c>
      <c r="G1520" s="122">
        <v>1211468</v>
      </c>
      <c r="H1520" s="119"/>
      <c r="I1520" s="120">
        <v>981171335</v>
      </c>
      <c r="J1520" s="119" t="s">
        <v>6917</v>
      </c>
      <c r="K1520" s="119" t="s">
        <v>6918</v>
      </c>
      <c r="L1520" s="119" t="s">
        <v>505</v>
      </c>
      <c r="M1520" s="131" t="s">
        <v>3587</v>
      </c>
      <c r="N1520" s="119" t="s">
        <v>6919</v>
      </c>
      <c r="O1520" s="120">
        <v>981171335</v>
      </c>
      <c r="P1520" s="124" t="s">
        <v>6</v>
      </c>
      <c r="Q1520" s="125"/>
      <c r="R1520" s="125"/>
      <c r="S1520" s="173"/>
    </row>
    <row r="1521" spans="1:19" ht="29.25" customHeight="1">
      <c r="A1521" s="118">
        <v>1520</v>
      </c>
      <c r="B1521" s="119" t="s">
        <v>6920</v>
      </c>
      <c r="C1521" s="119"/>
      <c r="D1521" s="119" t="s">
        <v>6921</v>
      </c>
      <c r="E1521" s="120">
        <f>2012-1930</f>
        <v>82</v>
      </c>
      <c r="F1521" s="121">
        <v>11089</v>
      </c>
      <c r="G1521" s="122">
        <v>1341655</v>
      </c>
      <c r="H1521" s="119"/>
      <c r="I1521" s="120" t="s">
        <v>6922</v>
      </c>
      <c r="J1521" s="119" t="s">
        <v>6923</v>
      </c>
      <c r="K1521" s="119" t="s">
        <v>6924</v>
      </c>
      <c r="L1521" s="119" t="s">
        <v>505</v>
      </c>
      <c r="M1521" s="131" t="s">
        <v>3587</v>
      </c>
      <c r="N1521" s="119" t="s">
        <v>6900</v>
      </c>
      <c r="O1521" s="120" t="s">
        <v>6901</v>
      </c>
      <c r="P1521" s="124" t="s">
        <v>6</v>
      </c>
      <c r="Q1521" s="125"/>
      <c r="R1521" s="125"/>
      <c r="S1521" s="173"/>
    </row>
    <row r="1522" spans="1:19" ht="29.25" customHeight="1">
      <c r="A1522" s="118">
        <v>1521</v>
      </c>
      <c r="B1522" s="119" t="s">
        <v>6925</v>
      </c>
      <c r="C1522" s="119"/>
      <c r="D1522" s="119" t="s">
        <v>6926</v>
      </c>
      <c r="E1522" s="120">
        <f>2012-1938</f>
        <v>74</v>
      </c>
      <c r="F1522" s="121">
        <v>13987</v>
      </c>
      <c r="G1522" s="122">
        <v>1730263</v>
      </c>
      <c r="H1522" s="119"/>
      <c r="I1522" s="120">
        <v>21683050</v>
      </c>
      <c r="J1522" s="119" t="s">
        <v>6927</v>
      </c>
      <c r="K1522" s="119" t="s">
        <v>6885</v>
      </c>
      <c r="L1522" s="119" t="s">
        <v>505</v>
      </c>
      <c r="M1522" s="131" t="s">
        <v>3587</v>
      </c>
      <c r="N1522" s="119"/>
      <c r="O1522" s="120"/>
      <c r="P1522" s="124" t="s">
        <v>6</v>
      </c>
      <c r="Q1522" s="125"/>
      <c r="R1522" s="125"/>
      <c r="S1522" s="173"/>
    </row>
    <row r="1523" spans="1:19" ht="29.25" customHeight="1">
      <c r="A1523" s="118">
        <v>1522</v>
      </c>
      <c r="B1523" s="119" t="s">
        <v>6928</v>
      </c>
      <c r="C1523" s="119"/>
      <c r="D1523" s="119" t="s">
        <v>5383</v>
      </c>
      <c r="E1523" s="120">
        <f>2012-1930</f>
        <v>82</v>
      </c>
      <c r="F1523" s="121">
        <v>11139</v>
      </c>
      <c r="G1523" s="122">
        <v>1855412</v>
      </c>
      <c r="H1523" s="119"/>
      <c r="I1523" s="120"/>
      <c r="J1523" s="119" t="s">
        <v>6923</v>
      </c>
      <c r="K1523" s="119" t="s">
        <v>6924</v>
      </c>
      <c r="L1523" s="119" t="s">
        <v>505</v>
      </c>
      <c r="M1523" s="131" t="s">
        <v>3587</v>
      </c>
      <c r="N1523" s="119" t="s">
        <v>6900</v>
      </c>
      <c r="O1523" s="120" t="s">
        <v>6901</v>
      </c>
      <c r="P1523" s="124" t="s">
        <v>6</v>
      </c>
      <c r="Q1523" s="125"/>
      <c r="R1523" s="125"/>
      <c r="S1523" s="173"/>
    </row>
    <row r="1524" spans="1:19" ht="29.25" customHeight="1">
      <c r="A1524" s="118">
        <v>1523</v>
      </c>
      <c r="B1524" s="119" t="s">
        <v>6929</v>
      </c>
      <c r="C1524" s="119"/>
      <c r="D1524" s="119" t="s">
        <v>1863</v>
      </c>
      <c r="E1524" s="139">
        <f>2012-1928</f>
        <v>84</v>
      </c>
      <c r="F1524" s="121">
        <v>10381</v>
      </c>
      <c r="G1524" s="135">
        <v>2500109</v>
      </c>
      <c r="H1524" s="119"/>
      <c r="I1524" s="120">
        <v>684118</v>
      </c>
      <c r="J1524" s="119" t="s">
        <v>6930</v>
      </c>
      <c r="K1524" s="119" t="s">
        <v>6931</v>
      </c>
      <c r="L1524" s="119" t="s">
        <v>505</v>
      </c>
      <c r="M1524" s="131" t="s">
        <v>3587</v>
      </c>
      <c r="N1524" s="119" t="s">
        <v>6932</v>
      </c>
      <c r="O1524" s="120">
        <v>961550571</v>
      </c>
      <c r="P1524" s="124" t="s">
        <v>6</v>
      </c>
      <c r="Q1524" s="125"/>
      <c r="R1524" s="125"/>
      <c r="S1524" s="173"/>
    </row>
    <row r="1525" spans="1:19" ht="29.25" customHeight="1">
      <c r="A1525" s="118">
        <v>1524</v>
      </c>
      <c r="B1525" s="119" t="s">
        <v>6933</v>
      </c>
      <c r="C1525" s="119"/>
      <c r="D1525" s="119" t="s">
        <v>481</v>
      </c>
      <c r="E1525" s="120">
        <f>2012-1942</f>
        <v>70</v>
      </c>
      <c r="F1525" s="121">
        <v>15686</v>
      </c>
      <c r="G1525" s="122">
        <v>2010169</v>
      </c>
      <c r="H1525" s="119"/>
      <c r="I1525" s="120" t="s">
        <v>6934</v>
      </c>
      <c r="J1525" s="119" t="s">
        <v>6935</v>
      </c>
      <c r="K1525" s="119" t="s">
        <v>6936</v>
      </c>
      <c r="L1525" s="119" t="s">
        <v>532</v>
      </c>
      <c r="M1525" s="131" t="s">
        <v>3587</v>
      </c>
      <c r="N1525" s="119" t="s">
        <v>6937</v>
      </c>
      <c r="O1525" s="120" t="s">
        <v>6934</v>
      </c>
      <c r="P1525" s="124" t="s">
        <v>6</v>
      </c>
      <c r="Q1525" s="125"/>
      <c r="R1525" s="125"/>
      <c r="S1525" s="173"/>
    </row>
    <row r="1526" spans="1:19" s="39" customFormat="1" ht="29.25" customHeight="1">
      <c r="A1526" s="118">
        <v>1525</v>
      </c>
      <c r="B1526" s="119" t="s">
        <v>6938</v>
      </c>
      <c r="C1526" s="137"/>
      <c r="D1526" s="119"/>
      <c r="E1526" s="120">
        <f>2012-1939</f>
        <v>73</v>
      </c>
      <c r="F1526" s="121">
        <v>14554</v>
      </c>
      <c r="G1526" s="122">
        <v>7008935</v>
      </c>
      <c r="H1526" s="137">
        <v>700835</v>
      </c>
      <c r="I1526" s="120"/>
      <c r="J1526" s="119" t="s">
        <v>6939</v>
      </c>
      <c r="K1526" s="119" t="s">
        <v>6940</v>
      </c>
      <c r="L1526" s="119" t="s">
        <v>532</v>
      </c>
      <c r="M1526" s="131" t="s">
        <v>3587</v>
      </c>
      <c r="N1526" s="119" t="s">
        <v>6900</v>
      </c>
      <c r="O1526" s="120" t="s">
        <v>6941</v>
      </c>
      <c r="P1526" s="124" t="s">
        <v>6</v>
      </c>
      <c r="Q1526" s="125"/>
      <c r="R1526" s="125"/>
      <c r="S1526" s="173"/>
    </row>
    <row r="1527" spans="1:19" ht="29.25" customHeight="1">
      <c r="A1527" s="118">
        <v>1526</v>
      </c>
      <c r="B1527" s="119" t="s">
        <v>6942</v>
      </c>
      <c r="C1527" s="119"/>
      <c r="D1527" s="119" t="s">
        <v>6943</v>
      </c>
      <c r="E1527" s="120">
        <f>2012-1941</f>
        <v>71</v>
      </c>
      <c r="F1527" s="121">
        <v>15167</v>
      </c>
      <c r="G1527" s="122">
        <v>481584</v>
      </c>
      <c r="H1527" s="119"/>
      <c r="I1527" s="120">
        <v>647011</v>
      </c>
      <c r="J1527" s="119" t="s">
        <v>6944</v>
      </c>
      <c r="K1527" s="119" t="s">
        <v>6945</v>
      </c>
      <c r="L1527" s="119" t="s">
        <v>6946</v>
      </c>
      <c r="M1527" s="131" t="s">
        <v>3587</v>
      </c>
      <c r="N1527" s="119" t="s">
        <v>6947</v>
      </c>
      <c r="O1527" s="120">
        <v>21647011</v>
      </c>
      <c r="P1527" s="124" t="s">
        <v>6</v>
      </c>
      <c r="Q1527" s="125"/>
      <c r="R1527" s="125"/>
      <c r="S1527" s="173"/>
    </row>
    <row r="1528" spans="1:19" ht="29.25" customHeight="1">
      <c r="A1528" s="118">
        <v>1527</v>
      </c>
      <c r="B1528" s="119" t="s">
        <v>6948</v>
      </c>
      <c r="C1528" s="119"/>
      <c r="D1528" s="119"/>
      <c r="E1528" s="120">
        <f>2012-1931</f>
        <v>81</v>
      </c>
      <c r="F1528" s="121">
        <v>11605</v>
      </c>
      <c r="G1528" s="122">
        <v>208873</v>
      </c>
      <c r="H1528" s="119"/>
      <c r="I1528" s="120" t="s">
        <v>6949</v>
      </c>
      <c r="J1528" s="119" t="s">
        <v>6950</v>
      </c>
      <c r="K1528" s="119" t="s">
        <v>6951</v>
      </c>
      <c r="L1528" s="119" t="s">
        <v>6952</v>
      </c>
      <c r="M1528" s="131" t="s">
        <v>3587</v>
      </c>
      <c r="N1528" s="119"/>
      <c r="O1528" s="120"/>
      <c r="P1528" s="124" t="s">
        <v>6</v>
      </c>
      <c r="Q1528" s="125"/>
      <c r="R1528" s="125"/>
      <c r="S1528" s="173"/>
    </row>
    <row r="1529" spans="1:19" ht="29.25" customHeight="1">
      <c r="A1529" s="118">
        <v>1528</v>
      </c>
      <c r="B1529" s="119" t="s">
        <v>6953</v>
      </c>
      <c r="C1529" s="119"/>
      <c r="D1529" s="119"/>
      <c r="E1529" s="120">
        <f>2012-1932</f>
        <v>80</v>
      </c>
      <c r="F1529" s="121">
        <v>11907</v>
      </c>
      <c r="G1529" s="122">
        <v>532024</v>
      </c>
      <c r="H1529" s="119"/>
      <c r="I1529" s="120"/>
      <c r="J1529" s="119" t="s">
        <v>6954</v>
      </c>
      <c r="K1529" s="119" t="s">
        <v>6955</v>
      </c>
      <c r="L1529" s="119" t="s">
        <v>6952</v>
      </c>
      <c r="M1529" s="131" t="s">
        <v>3587</v>
      </c>
      <c r="N1529" s="119" t="s">
        <v>6956</v>
      </c>
      <c r="O1529" s="120" t="s">
        <v>6957</v>
      </c>
      <c r="P1529" s="124" t="s">
        <v>6</v>
      </c>
      <c r="Q1529" s="125"/>
      <c r="R1529" s="125"/>
      <c r="S1529" s="173"/>
    </row>
    <row r="1530" spans="1:19" ht="29.25" customHeight="1">
      <c r="A1530" s="118">
        <v>1529</v>
      </c>
      <c r="B1530" s="119" t="s">
        <v>6958</v>
      </c>
      <c r="C1530" s="119"/>
      <c r="D1530" s="119"/>
      <c r="E1530" s="120">
        <f>2012-1939</f>
        <v>73</v>
      </c>
      <c r="F1530" s="121">
        <v>14300</v>
      </c>
      <c r="G1530" s="120">
        <v>1871097</v>
      </c>
      <c r="H1530" s="119"/>
      <c r="I1530" s="120" t="s">
        <v>6959</v>
      </c>
      <c r="J1530" s="119" t="s">
        <v>6960</v>
      </c>
      <c r="K1530" s="119"/>
      <c r="L1530" s="119" t="s">
        <v>6952</v>
      </c>
      <c r="M1530" s="131" t="s">
        <v>3587</v>
      </c>
      <c r="N1530" s="119"/>
      <c r="O1530" s="120"/>
      <c r="P1530" s="124" t="s">
        <v>6</v>
      </c>
      <c r="Q1530" s="125"/>
      <c r="R1530" s="125"/>
      <c r="S1530" s="173"/>
    </row>
    <row r="1531" spans="1:19" ht="29.25" customHeight="1">
      <c r="A1531" s="118">
        <v>1530</v>
      </c>
      <c r="B1531" s="119" t="s">
        <v>6961</v>
      </c>
      <c r="C1531" s="119"/>
      <c r="D1531" s="119" t="s">
        <v>502</v>
      </c>
      <c r="E1531" s="120">
        <f>2012-1937</f>
        <v>75</v>
      </c>
      <c r="F1531" s="121">
        <v>13757</v>
      </c>
      <c r="G1531" s="122">
        <v>210903</v>
      </c>
      <c r="H1531" s="119"/>
      <c r="I1531" s="120" t="s">
        <v>6962</v>
      </c>
      <c r="J1531" s="119" t="s">
        <v>6963</v>
      </c>
      <c r="K1531" s="119" t="s">
        <v>6964</v>
      </c>
      <c r="L1531" s="119" t="s">
        <v>1280</v>
      </c>
      <c r="M1531" s="131" t="s">
        <v>3587</v>
      </c>
      <c r="N1531" s="119" t="s">
        <v>6965</v>
      </c>
      <c r="O1531" s="120" t="s">
        <v>6966</v>
      </c>
      <c r="P1531" s="124" t="s">
        <v>6</v>
      </c>
      <c r="Q1531" s="125"/>
      <c r="R1531" s="125"/>
      <c r="S1531" s="173"/>
    </row>
    <row r="1532" spans="1:19" ht="29.25" customHeight="1">
      <c r="A1532" s="118">
        <v>1531</v>
      </c>
      <c r="B1532" s="119" t="s">
        <v>6967</v>
      </c>
      <c r="C1532" s="119"/>
      <c r="D1532" s="119" t="s">
        <v>579</v>
      </c>
      <c r="E1532" s="120">
        <f>2012-1943</f>
        <v>69</v>
      </c>
      <c r="F1532" s="121">
        <v>15721</v>
      </c>
      <c r="G1532" s="122">
        <v>475846</v>
      </c>
      <c r="H1532" s="119"/>
      <c r="I1532" s="120" t="s">
        <v>6968</v>
      </c>
      <c r="J1532" s="119" t="s">
        <v>6969</v>
      </c>
      <c r="K1532" s="119" t="s">
        <v>6970</v>
      </c>
      <c r="L1532" s="119" t="s">
        <v>1280</v>
      </c>
      <c r="M1532" s="131" t="s">
        <v>3587</v>
      </c>
      <c r="N1532" s="119" t="s">
        <v>6971</v>
      </c>
      <c r="O1532" s="120" t="s">
        <v>6972</v>
      </c>
      <c r="P1532" s="124" t="s">
        <v>6</v>
      </c>
      <c r="Q1532" s="125"/>
      <c r="R1532" s="125"/>
      <c r="S1532" s="173"/>
    </row>
    <row r="1533" spans="1:19" ht="29.25" customHeight="1">
      <c r="A1533" s="118">
        <v>1532</v>
      </c>
      <c r="B1533" s="119" t="s">
        <v>6973</v>
      </c>
      <c r="C1533" s="119"/>
      <c r="D1533" s="119" t="s">
        <v>6974</v>
      </c>
      <c r="E1533" s="120">
        <f>2012-1945</f>
        <v>67</v>
      </c>
      <c r="F1533" s="121">
        <v>16456</v>
      </c>
      <c r="G1533" s="122">
        <v>740664</v>
      </c>
      <c r="H1533" s="119"/>
      <c r="I1533" s="120" t="s">
        <v>6962</v>
      </c>
      <c r="J1533" s="119" t="s">
        <v>6975</v>
      </c>
      <c r="K1533" s="119" t="s">
        <v>6976</v>
      </c>
      <c r="L1533" s="119" t="s">
        <v>1280</v>
      </c>
      <c r="M1533" s="131" t="s">
        <v>3587</v>
      </c>
      <c r="N1533" s="119" t="s">
        <v>6965</v>
      </c>
      <c r="O1533" s="120" t="s">
        <v>6966</v>
      </c>
      <c r="P1533" s="124" t="s">
        <v>6</v>
      </c>
      <c r="Q1533" s="125"/>
      <c r="R1533" s="125"/>
      <c r="S1533" s="173"/>
    </row>
    <row r="1534" spans="1:19" ht="29.25" customHeight="1">
      <c r="A1534" s="195">
        <v>1533</v>
      </c>
      <c r="B1534" s="127" t="s">
        <v>6977</v>
      </c>
      <c r="C1534" s="127"/>
      <c r="D1534" s="127"/>
      <c r="E1534" s="128">
        <f>2012-1942</f>
        <v>70</v>
      </c>
      <c r="F1534" s="129">
        <v>15621</v>
      </c>
      <c r="G1534" s="136">
        <v>255854</v>
      </c>
      <c r="H1534" s="127"/>
      <c r="I1534" s="128" t="s">
        <v>6978</v>
      </c>
      <c r="J1534" s="127" t="s">
        <v>6979</v>
      </c>
      <c r="K1534" s="127" t="s">
        <v>6980</v>
      </c>
      <c r="L1534" s="127" t="s">
        <v>6981</v>
      </c>
      <c r="M1534" s="131" t="s">
        <v>3587</v>
      </c>
      <c r="N1534" s="127" t="s">
        <v>6982</v>
      </c>
      <c r="O1534" s="128" t="s">
        <v>6983</v>
      </c>
      <c r="P1534" s="132" t="s">
        <v>5</v>
      </c>
      <c r="Q1534" s="133" t="s">
        <v>601</v>
      </c>
      <c r="R1534" s="133" t="s">
        <v>601</v>
      </c>
      <c r="S1534" s="126"/>
    </row>
    <row r="1535" spans="1:19" ht="29.25" customHeight="1">
      <c r="A1535" s="118">
        <v>1534</v>
      </c>
      <c r="B1535" s="119" t="s">
        <v>6984</v>
      </c>
      <c r="C1535" s="119"/>
      <c r="D1535" s="119" t="s">
        <v>6985</v>
      </c>
      <c r="E1535" s="120">
        <v>72</v>
      </c>
      <c r="F1535" s="121">
        <v>14685</v>
      </c>
      <c r="G1535" s="122">
        <v>375115</v>
      </c>
      <c r="H1535" s="119">
        <v>2534636</v>
      </c>
      <c r="I1535" s="120" t="s">
        <v>6986</v>
      </c>
      <c r="J1535" s="119" t="s">
        <v>6987</v>
      </c>
      <c r="K1535" s="119" t="s">
        <v>6988</v>
      </c>
      <c r="L1535" s="119" t="s">
        <v>6989</v>
      </c>
      <c r="M1535" s="131" t="s">
        <v>3587</v>
      </c>
      <c r="N1535" s="119" t="s">
        <v>6990</v>
      </c>
      <c r="O1535" s="120" t="s">
        <v>6991</v>
      </c>
      <c r="P1535" s="124" t="s">
        <v>6</v>
      </c>
      <c r="Q1535" s="125"/>
      <c r="R1535" s="125"/>
      <c r="S1535" s="173"/>
    </row>
    <row r="1536" spans="1:19" ht="29.25" customHeight="1">
      <c r="A1536" s="118">
        <v>1535</v>
      </c>
      <c r="B1536" s="119" t="s">
        <v>6992</v>
      </c>
      <c r="C1536" s="119"/>
      <c r="D1536" s="119"/>
      <c r="E1536" s="120">
        <f>2012-1926</f>
        <v>86</v>
      </c>
      <c r="F1536" s="121">
        <v>9765</v>
      </c>
      <c r="G1536" s="122">
        <v>105149</v>
      </c>
      <c r="H1536" s="119"/>
      <c r="I1536" s="120" t="s">
        <v>6993</v>
      </c>
      <c r="J1536" s="119" t="s">
        <v>1143</v>
      </c>
      <c r="K1536" s="119" t="s">
        <v>6994</v>
      </c>
      <c r="L1536" s="119" t="s">
        <v>6989</v>
      </c>
      <c r="M1536" s="131" t="s">
        <v>3587</v>
      </c>
      <c r="N1536" s="119"/>
      <c r="O1536" s="120"/>
      <c r="P1536" s="124" t="s">
        <v>6</v>
      </c>
      <c r="Q1536" s="125"/>
      <c r="R1536" s="125"/>
      <c r="S1536" s="173"/>
    </row>
    <row r="1537" spans="1:19" ht="29.25" customHeight="1">
      <c r="A1537" s="118">
        <v>1536</v>
      </c>
      <c r="B1537" s="119" t="s">
        <v>6995</v>
      </c>
      <c r="C1537" s="119"/>
      <c r="D1537" s="119"/>
      <c r="E1537" s="120">
        <f>2012-1937</f>
        <v>75</v>
      </c>
      <c r="F1537" s="121">
        <v>13640</v>
      </c>
      <c r="G1537" s="122">
        <v>145162</v>
      </c>
      <c r="H1537" s="119"/>
      <c r="I1537" s="120" t="s">
        <v>6996</v>
      </c>
      <c r="J1537" s="119" t="s">
        <v>475</v>
      </c>
      <c r="K1537" s="119" t="s">
        <v>6997</v>
      </c>
      <c r="L1537" s="119" t="s">
        <v>6989</v>
      </c>
      <c r="M1537" s="131" t="s">
        <v>3587</v>
      </c>
      <c r="N1537" s="119"/>
      <c r="O1537" s="120"/>
      <c r="P1537" s="124" t="s">
        <v>6</v>
      </c>
      <c r="Q1537" s="125"/>
      <c r="R1537" s="125"/>
      <c r="S1537" s="173"/>
    </row>
    <row r="1538" spans="1:19" ht="29.25" customHeight="1">
      <c r="A1538" s="118">
        <v>1537</v>
      </c>
      <c r="B1538" s="119" t="s">
        <v>6998</v>
      </c>
      <c r="C1538" s="119"/>
      <c r="D1538" s="119" t="s">
        <v>471</v>
      </c>
      <c r="E1538" s="139">
        <f>2012-1937</f>
        <v>75</v>
      </c>
      <c r="F1538" s="121">
        <v>13646</v>
      </c>
      <c r="G1538" s="135">
        <v>179188</v>
      </c>
      <c r="H1538" s="119"/>
      <c r="I1538" s="120">
        <v>982245080</v>
      </c>
      <c r="J1538" s="119" t="s">
        <v>6999</v>
      </c>
      <c r="K1538" s="119" t="s">
        <v>7000</v>
      </c>
      <c r="L1538" s="119" t="s">
        <v>6989</v>
      </c>
      <c r="M1538" s="131" t="s">
        <v>3587</v>
      </c>
      <c r="N1538" s="119" t="s">
        <v>7001</v>
      </c>
      <c r="O1538" s="120">
        <v>983719713</v>
      </c>
      <c r="P1538" s="124" t="s">
        <v>6</v>
      </c>
      <c r="Q1538" s="125"/>
      <c r="R1538" s="125"/>
      <c r="S1538" s="173"/>
    </row>
    <row r="1539" spans="1:19" ht="29.25" customHeight="1">
      <c r="A1539" s="118">
        <v>1538</v>
      </c>
      <c r="B1539" s="119" t="s">
        <v>7002</v>
      </c>
      <c r="C1539" s="119"/>
      <c r="D1539" s="119"/>
      <c r="E1539" s="120">
        <f>2012-1936</f>
        <v>76</v>
      </c>
      <c r="F1539" s="121">
        <v>13337</v>
      </c>
      <c r="G1539" s="122">
        <v>183512</v>
      </c>
      <c r="H1539" s="119"/>
      <c r="I1539" s="120"/>
      <c r="J1539" s="119" t="s">
        <v>7003</v>
      </c>
      <c r="K1539" s="119"/>
      <c r="L1539" s="119" t="s">
        <v>6989</v>
      </c>
      <c r="M1539" s="131" t="s">
        <v>3587</v>
      </c>
      <c r="N1539" s="119"/>
      <c r="O1539" s="120"/>
      <c r="P1539" s="124" t="s">
        <v>6</v>
      </c>
      <c r="Q1539" s="125"/>
      <c r="R1539" s="125"/>
      <c r="S1539" s="173"/>
    </row>
    <row r="1540" spans="1:19" ht="29.25" customHeight="1">
      <c r="A1540" s="118">
        <v>1539</v>
      </c>
      <c r="B1540" s="119" t="s">
        <v>7004</v>
      </c>
      <c r="C1540" s="119"/>
      <c r="D1540" s="119" t="s">
        <v>68</v>
      </c>
      <c r="E1540" s="120">
        <f>2012-1936</f>
        <v>76</v>
      </c>
      <c r="F1540" s="121">
        <v>13340</v>
      </c>
      <c r="G1540" s="122">
        <v>189517</v>
      </c>
      <c r="H1540" s="119"/>
      <c r="I1540" s="120" t="s">
        <v>7005</v>
      </c>
      <c r="J1540" s="119" t="s">
        <v>7006</v>
      </c>
      <c r="K1540" s="119" t="s">
        <v>7007</v>
      </c>
      <c r="L1540" s="119" t="s">
        <v>6989</v>
      </c>
      <c r="M1540" s="131" t="s">
        <v>3587</v>
      </c>
      <c r="N1540" s="119" t="s">
        <v>7008</v>
      </c>
      <c r="O1540" s="120" t="s">
        <v>7005</v>
      </c>
      <c r="P1540" s="124" t="s">
        <v>6</v>
      </c>
      <c r="Q1540" s="125"/>
      <c r="R1540" s="125"/>
      <c r="S1540" s="173"/>
    </row>
    <row r="1541" spans="1:19" ht="29.25" customHeight="1">
      <c r="A1541" s="118">
        <v>1540</v>
      </c>
      <c r="B1541" s="119" t="s">
        <v>7009</v>
      </c>
      <c r="C1541" s="119"/>
      <c r="D1541" s="119"/>
      <c r="E1541" s="120">
        <f>2012-1938</f>
        <v>74</v>
      </c>
      <c r="F1541" s="121">
        <v>14041</v>
      </c>
      <c r="G1541" s="122">
        <v>193148</v>
      </c>
      <c r="H1541" s="119"/>
      <c r="I1541" s="120">
        <v>21648629</v>
      </c>
      <c r="J1541" s="119" t="s">
        <v>7010</v>
      </c>
      <c r="K1541" s="119" t="s">
        <v>7011</v>
      </c>
      <c r="L1541" s="119" t="s">
        <v>6989</v>
      </c>
      <c r="M1541" s="131" t="s">
        <v>3587</v>
      </c>
      <c r="N1541" s="119" t="s">
        <v>7012</v>
      </c>
      <c r="O1541" s="120">
        <v>982967782</v>
      </c>
      <c r="P1541" s="124" t="s">
        <v>6</v>
      </c>
      <c r="Q1541" s="125"/>
      <c r="R1541" s="125"/>
      <c r="S1541" s="173"/>
    </row>
    <row r="1542" spans="1:19" ht="29.25" customHeight="1">
      <c r="A1542" s="118">
        <v>1541</v>
      </c>
      <c r="B1542" s="119" t="s">
        <v>7013</v>
      </c>
      <c r="C1542" s="119"/>
      <c r="D1542" s="119" t="s">
        <v>516</v>
      </c>
      <c r="E1542" s="139">
        <f>2012-1937</f>
        <v>75</v>
      </c>
      <c r="F1542" s="121">
        <v>13806</v>
      </c>
      <c r="G1542" s="135">
        <v>201852</v>
      </c>
      <c r="H1542" s="119"/>
      <c r="I1542" s="120">
        <v>984752876</v>
      </c>
      <c r="J1542" s="119" t="s">
        <v>7014</v>
      </c>
      <c r="K1542" s="119" t="s">
        <v>7015</v>
      </c>
      <c r="L1542" s="119" t="s">
        <v>6989</v>
      </c>
      <c r="M1542" s="131" t="s">
        <v>3587</v>
      </c>
      <c r="N1542" s="119" t="s">
        <v>7016</v>
      </c>
      <c r="O1542" s="120">
        <v>984752876</v>
      </c>
      <c r="P1542" s="124" t="s">
        <v>6</v>
      </c>
      <c r="Q1542" s="125"/>
      <c r="R1542" s="125"/>
      <c r="S1542" s="173"/>
    </row>
    <row r="1543" spans="1:19" ht="29.25" customHeight="1">
      <c r="A1543" s="118">
        <v>1542</v>
      </c>
      <c r="B1543" s="119" t="s">
        <v>7017</v>
      </c>
      <c r="C1543" s="119"/>
      <c r="D1543" s="119"/>
      <c r="E1543" s="120">
        <f>2012-1938</f>
        <v>74</v>
      </c>
      <c r="F1543" s="121">
        <v>14116</v>
      </c>
      <c r="G1543" s="122">
        <v>219037</v>
      </c>
      <c r="H1543" s="119"/>
      <c r="I1543" s="120" t="s">
        <v>7018</v>
      </c>
      <c r="J1543" s="119" t="s">
        <v>7019</v>
      </c>
      <c r="K1543" s="119" t="s">
        <v>7020</v>
      </c>
      <c r="L1543" s="119" t="s">
        <v>6989</v>
      </c>
      <c r="M1543" s="131" t="s">
        <v>3587</v>
      </c>
      <c r="N1543" s="119" t="s">
        <v>7021</v>
      </c>
      <c r="O1543" s="120" t="s">
        <v>7022</v>
      </c>
      <c r="P1543" s="124" t="s">
        <v>6</v>
      </c>
      <c r="Q1543" s="125"/>
      <c r="R1543" s="125"/>
      <c r="S1543" s="173"/>
    </row>
    <row r="1544" spans="1:19" ht="29.25" customHeight="1">
      <c r="A1544" s="118">
        <v>1543</v>
      </c>
      <c r="B1544" s="119" t="s">
        <v>7023</v>
      </c>
      <c r="C1544" s="119"/>
      <c r="D1544" s="119"/>
      <c r="E1544" s="120">
        <f>2012-1934</f>
        <v>78</v>
      </c>
      <c r="F1544" s="121">
        <v>12639</v>
      </c>
      <c r="G1544" s="122">
        <v>223276</v>
      </c>
      <c r="H1544" s="119"/>
      <c r="I1544" s="120">
        <v>984308746</v>
      </c>
      <c r="J1544" s="119" t="s">
        <v>7024</v>
      </c>
      <c r="K1544" s="119" t="s">
        <v>7025</v>
      </c>
      <c r="L1544" s="119" t="s">
        <v>6989</v>
      </c>
      <c r="M1544" s="131" t="s">
        <v>3587</v>
      </c>
      <c r="N1544" s="119" t="s">
        <v>7026</v>
      </c>
      <c r="O1544" s="120">
        <v>991773391</v>
      </c>
      <c r="P1544" s="124" t="s">
        <v>6</v>
      </c>
      <c r="Q1544" s="125"/>
      <c r="R1544" s="125"/>
      <c r="S1544" s="173"/>
    </row>
    <row r="1545" spans="1:19" ht="29.25" customHeight="1">
      <c r="A1545" s="118">
        <v>1544</v>
      </c>
      <c r="B1545" s="119" t="s">
        <v>7027</v>
      </c>
      <c r="C1545" s="119"/>
      <c r="D1545" s="119"/>
      <c r="E1545" s="120">
        <f>2012-1933</f>
        <v>79</v>
      </c>
      <c r="F1545" s="121">
        <v>12127</v>
      </c>
      <c r="G1545" s="122">
        <v>232254</v>
      </c>
      <c r="H1545" s="119"/>
      <c r="I1545" s="120" t="s">
        <v>7028</v>
      </c>
      <c r="J1545" s="119" t="s">
        <v>7029</v>
      </c>
      <c r="K1545" s="119" t="s">
        <v>7030</v>
      </c>
      <c r="L1545" s="119" t="s">
        <v>6989</v>
      </c>
      <c r="M1545" s="131" t="s">
        <v>3587</v>
      </c>
      <c r="N1545" s="119"/>
      <c r="O1545" s="120"/>
      <c r="P1545" s="124" t="s">
        <v>6</v>
      </c>
      <c r="Q1545" s="125"/>
      <c r="R1545" s="125"/>
      <c r="S1545" s="173"/>
    </row>
    <row r="1546" spans="1:19" ht="29.25" customHeight="1">
      <c r="A1546" s="118">
        <v>1545</v>
      </c>
      <c r="B1546" s="119" t="s">
        <v>7031</v>
      </c>
      <c r="C1546" s="119"/>
      <c r="D1546" s="119"/>
      <c r="E1546" s="120">
        <f>2012-1937</f>
        <v>75</v>
      </c>
      <c r="F1546" s="121">
        <v>13609</v>
      </c>
      <c r="G1546" s="122">
        <v>249206</v>
      </c>
      <c r="H1546" s="119"/>
      <c r="I1546" s="120" t="s">
        <v>7032</v>
      </c>
      <c r="J1546" s="119" t="s">
        <v>7003</v>
      </c>
      <c r="K1546" s="119" t="s">
        <v>7033</v>
      </c>
      <c r="L1546" s="119" t="s">
        <v>6989</v>
      </c>
      <c r="M1546" s="131" t="s">
        <v>3587</v>
      </c>
      <c r="N1546" s="119"/>
      <c r="O1546" s="120"/>
      <c r="P1546" s="124" t="s">
        <v>6</v>
      </c>
      <c r="Q1546" s="125"/>
      <c r="R1546" s="125"/>
      <c r="S1546" s="173"/>
    </row>
    <row r="1547" spans="1:19" ht="29.25" customHeight="1">
      <c r="A1547" s="118">
        <v>1546</v>
      </c>
      <c r="B1547" s="119" t="s">
        <v>7034</v>
      </c>
      <c r="C1547" s="119"/>
      <c r="D1547" s="119" t="s">
        <v>7035</v>
      </c>
      <c r="E1547" s="120">
        <f>2012-1944</f>
        <v>68</v>
      </c>
      <c r="F1547" s="121">
        <v>16077</v>
      </c>
      <c r="G1547" s="122">
        <v>250265</v>
      </c>
      <c r="H1547" s="119"/>
      <c r="I1547" s="120">
        <v>21649471</v>
      </c>
      <c r="J1547" s="119" t="s">
        <v>7036</v>
      </c>
      <c r="K1547" s="119" t="s">
        <v>7037</v>
      </c>
      <c r="L1547" s="119" t="s">
        <v>6989</v>
      </c>
      <c r="M1547" s="131" t="s">
        <v>3587</v>
      </c>
      <c r="N1547" s="119" t="s">
        <v>7038</v>
      </c>
      <c r="O1547" s="120">
        <v>982419630</v>
      </c>
      <c r="P1547" s="124" t="s">
        <v>6</v>
      </c>
      <c r="Q1547" s="125"/>
      <c r="R1547" s="125"/>
      <c r="S1547" s="173"/>
    </row>
    <row r="1548" spans="1:19" ht="29.25" customHeight="1">
      <c r="A1548" s="118">
        <v>1547</v>
      </c>
      <c r="B1548" s="119" t="s">
        <v>7039</v>
      </c>
      <c r="C1548" s="119"/>
      <c r="D1548" s="119"/>
      <c r="E1548" s="120">
        <v>74</v>
      </c>
      <c r="F1548" s="121">
        <v>14056</v>
      </c>
      <c r="G1548" s="135">
        <v>259776</v>
      </c>
      <c r="H1548" s="119"/>
      <c r="I1548" s="120" t="s">
        <v>7040</v>
      </c>
      <c r="J1548" s="119" t="s">
        <v>7041</v>
      </c>
      <c r="K1548" s="119" t="s">
        <v>7042</v>
      </c>
      <c r="L1548" s="119" t="s">
        <v>6989</v>
      </c>
      <c r="M1548" s="131" t="s">
        <v>3587</v>
      </c>
      <c r="N1548" s="119"/>
      <c r="O1548" s="120"/>
      <c r="P1548" s="124" t="s">
        <v>6</v>
      </c>
      <c r="Q1548" s="125"/>
      <c r="R1548" s="125"/>
      <c r="S1548" s="173"/>
    </row>
    <row r="1549" spans="1:19" ht="29.25" customHeight="1">
      <c r="A1549" s="118">
        <v>1548</v>
      </c>
      <c r="B1549" s="119" t="s">
        <v>7043</v>
      </c>
      <c r="C1549" s="119" t="s">
        <v>11294</v>
      </c>
      <c r="D1549" s="119"/>
      <c r="E1549" s="120">
        <f>2012-1938</f>
        <v>74</v>
      </c>
      <c r="F1549" s="121">
        <v>14035</v>
      </c>
      <c r="G1549" s="135">
        <v>277346</v>
      </c>
      <c r="H1549" s="119"/>
      <c r="I1549" s="120" t="s">
        <v>7044</v>
      </c>
      <c r="J1549" s="119" t="s">
        <v>7045</v>
      </c>
      <c r="K1549" s="119" t="s">
        <v>7046</v>
      </c>
      <c r="L1549" s="119" t="s">
        <v>6989</v>
      </c>
      <c r="M1549" s="131" t="s">
        <v>3587</v>
      </c>
      <c r="N1549" s="119"/>
      <c r="O1549" s="120"/>
      <c r="P1549" s="124" t="s">
        <v>6</v>
      </c>
      <c r="Q1549" s="125"/>
      <c r="R1549" s="125"/>
      <c r="S1549" s="173"/>
    </row>
    <row r="1550" spans="1:19" ht="29.25" customHeight="1">
      <c r="A1550" s="195">
        <v>1549</v>
      </c>
      <c r="B1550" s="127" t="s">
        <v>7047</v>
      </c>
      <c r="C1550" s="127"/>
      <c r="D1550" s="127"/>
      <c r="E1550" s="128">
        <f>2012-1937</f>
        <v>75</v>
      </c>
      <c r="F1550" s="129">
        <v>13716</v>
      </c>
      <c r="G1550" s="136">
        <v>290863</v>
      </c>
      <c r="H1550" s="127"/>
      <c r="I1550" s="128"/>
      <c r="J1550" s="127" t="s">
        <v>7048</v>
      </c>
      <c r="K1550" s="127"/>
      <c r="L1550" s="127" t="s">
        <v>6989</v>
      </c>
      <c r="M1550" s="131" t="s">
        <v>3587</v>
      </c>
      <c r="N1550" s="127" t="s">
        <v>7049</v>
      </c>
      <c r="O1550" s="128" t="s">
        <v>7050</v>
      </c>
      <c r="P1550" s="132" t="s">
        <v>5</v>
      </c>
      <c r="Q1550" s="133" t="s">
        <v>82</v>
      </c>
      <c r="R1550" s="133" t="s">
        <v>82</v>
      </c>
      <c r="S1550" s="126"/>
    </row>
    <row r="1551" spans="1:19" ht="29.25" customHeight="1">
      <c r="A1551" s="118">
        <v>1550</v>
      </c>
      <c r="B1551" s="119" t="s">
        <v>7051</v>
      </c>
      <c r="C1551" s="119"/>
      <c r="D1551" s="119"/>
      <c r="E1551" s="120">
        <v>74</v>
      </c>
      <c r="F1551" s="121">
        <v>13888</v>
      </c>
      <c r="G1551" s="135">
        <v>291645</v>
      </c>
      <c r="H1551" s="119"/>
      <c r="I1551" s="120" t="s">
        <v>7052</v>
      </c>
      <c r="J1551" s="119" t="s">
        <v>7053</v>
      </c>
      <c r="K1551" s="119"/>
      <c r="L1551" s="119" t="s">
        <v>6989</v>
      </c>
      <c r="M1551" s="131" t="s">
        <v>3587</v>
      </c>
      <c r="N1551" s="119"/>
      <c r="O1551" s="120"/>
      <c r="P1551" s="124" t="s">
        <v>6</v>
      </c>
      <c r="Q1551" s="125"/>
      <c r="R1551" s="125"/>
      <c r="S1551" s="173"/>
    </row>
    <row r="1552" spans="1:19" ht="29.25" customHeight="1">
      <c r="A1552" s="118">
        <v>1551</v>
      </c>
      <c r="B1552" s="119" t="s">
        <v>7054</v>
      </c>
      <c r="C1552" s="119"/>
      <c r="D1552" s="119" t="s">
        <v>73</v>
      </c>
      <c r="E1552" s="139">
        <f>2012-1945</f>
        <v>67</v>
      </c>
      <c r="F1552" s="121">
        <v>16666</v>
      </c>
      <c r="G1552" s="135">
        <v>298490</v>
      </c>
      <c r="H1552" s="119"/>
      <c r="I1552" s="120">
        <v>972243211</v>
      </c>
      <c r="J1552" s="119" t="s">
        <v>7055</v>
      </c>
      <c r="K1552" s="119" t="s">
        <v>7056</v>
      </c>
      <c r="L1552" s="119" t="s">
        <v>6989</v>
      </c>
      <c r="M1552" s="131" t="s">
        <v>3587</v>
      </c>
      <c r="N1552" s="119" t="s">
        <v>7057</v>
      </c>
      <c r="O1552" s="120">
        <v>971315206</v>
      </c>
      <c r="P1552" s="124" t="s">
        <v>6</v>
      </c>
      <c r="Q1552" s="125"/>
      <c r="R1552" s="125"/>
      <c r="S1552" s="173"/>
    </row>
    <row r="1553" spans="1:19" ht="29.25" customHeight="1">
      <c r="A1553" s="118">
        <v>1552</v>
      </c>
      <c r="B1553" s="119" t="s">
        <v>7058</v>
      </c>
      <c r="C1553" s="119"/>
      <c r="D1553" s="119"/>
      <c r="E1553" s="120">
        <f>2012-1932</f>
        <v>80</v>
      </c>
      <c r="F1553" s="121">
        <v>11894</v>
      </c>
      <c r="G1553" s="122">
        <v>303444</v>
      </c>
      <c r="H1553" s="119"/>
      <c r="I1553" s="120" t="s">
        <v>7059</v>
      </c>
      <c r="J1553" s="119" t="s">
        <v>7060</v>
      </c>
      <c r="K1553" s="119" t="s">
        <v>7061</v>
      </c>
      <c r="L1553" s="119" t="s">
        <v>6989</v>
      </c>
      <c r="M1553" s="131" t="s">
        <v>3587</v>
      </c>
      <c r="N1553" s="119" t="s">
        <v>7062</v>
      </c>
      <c r="O1553" s="120" t="s">
        <v>7063</v>
      </c>
      <c r="P1553" s="124" t="s">
        <v>6</v>
      </c>
      <c r="Q1553" s="125"/>
      <c r="R1553" s="125"/>
      <c r="S1553" s="173"/>
    </row>
    <row r="1554" spans="1:19" ht="29.25" customHeight="1">
      <c r="A1554" s="118">
        <v>1553</v>
      </c>
      <c r="B1554" s="119" t="s">
        <v>7064</v>
      </c>
      <c r="C1554" s="119"/>
      <c r="D1554" s="119"/>
      <c r="E1554" s="120">
        <f>2012-1942</f>
        <v>70</v>
      </c>
      <c r="F1554" s="121">
        <v>15607</v>
      </c>
      <c r="G1554" s="122">
        <v>303946</v>
      </c>
      <c r="H1554" s="119"/>
      <c r="I1554" s="120" t="s">
        <v>7065</v>
      </c>
      <c r="J1554" s="119" t="s">
        <v>7066</v>
      </c>
      <c r="K1554" s="119" t="s">
        <v>7067</v>
      </c>
      <c r="L1554" s="119" t="s">
        <v>6989</v>
      </c>
      <c r="M1554" s="131" t="s">
        <v>3587</v>
      </c>
      <c r="N1554" s="119" t="s">
        <v>7068</v>
      </c>
      <c r="O1554" s="120" t="s">
        <v>7069</v>
      </c>
      <c r="P1554" s="124" t="s">
        <v>6</v>
      </c>
      <c r="Q1554" s="125"/>
      <c r="R1554" s="125"/>
      <c r="S1554" s="173"/>
    </row>
    <row r="1555" spans="1:19" ht="29.25" customHeight="1">
      <c r="A1555" s="118">
        <v>1554</v>
      </c>
      <c r="B1555" s="119" t="s">
        <v>7070</v>
      </c>
      <c r="C1555" s="119"/>
      <c r="D1555" s="119" t="s">
        <v>633</v>
      </c>
      <c r="E1555" s="139">
        <f>2012-1944</f>
        <v>68</v>
      </c>
      <c r="F1555" s="121">
        <v>16245</v>
      </c>
      <c r="G1555" s="135">
        <v>309017</v>
      </c>
      <c r="H1555" s="119"/>
      <c r="I1555" s="120" t="s">
        <v>7071</v>
      </c>
      <c r="J1555" s="119" t="s">
        <v>7072</v>
      </c>
      <c r="K1555" s="119" t="s">
        <v>7073</v>
      </c>
      <c r="L1555" s="119" t="s">
        <v>6989</v>
      </c>
      <c r="M1555" s="131" t="s">
        <v>3587</v>
      </c>
      <c r="N1555" s="119" t="s">
        <v>7074</v>
      </c>
      <c r="O1555" s="120">
        <v>981361993</v>
      </c>
      <c r="P1555" s="124" t="s">
        <v>6</v>
      </c>
      <c r="Q1555" s="125"/>
      <c r="R1555" s="125"/>
      <c r="S1555" s="173"/>
    </row>
    <row r="1556" spans="1:19" ht="29.25" customHeight="1">
      <c r="A1556" s="118">
        <v>1555</v>
      </c>
      <c r="B1556" s="119" t="s">
        <v>7075</v>
      </c>
      <c r="C1556" s="119"/>
      <c r="D1556" s="119"/>
      <c r="E1556" s="120">
        <f>2012-1945</f>
        <v>67</v>
      </c>
      <c r="F1556" s="121">
        <v>16679</v>
      </c>
      <c r="G1556" s="122">
        <v>317761</v>
      </c>
      <c r="H1556" s="119"/>
      <c r="I1556" s="120"/>
      <c r="J1556" s="119" t="s">
        <v>7076</v>
      </c>
      <c r="K1556" s="119"/>
      <c r="L1556" s="119" t="s">
        <v>6989</v>
      </c>
      <c r="M1556" s="131" t="s">
        <v>3587</v>
      </c>
      <c r="N1556" s="119"/>
      <c r="O1556" s="120"/>
      <c r="P1556" s="124" t="s">
        <v>6</v>
      </c>
      <c r="Q1556" s="125"/>
      <c r="R1556" s="125"/>
      <c r="S1556" s="173"/>
    </row>
    <row r="1557" spans="1:19" ht="29.25" customHeight="1">
      <c r="A1557" s="118">
        <v>1556</v>
      </c>
      <c r="B1557" s="119" t="s">
        <v>7077</v>
      </c>
      <c r="C1557" s="119"/>
      <c r="D1557" s="119"/>
      <c r="E1557" s="120">
        <f>2012-1943</f>
        <v>69</v>
      </c>
      <c r="F1557" s="121">
        <v>16058</v>
      </c>
      <c r="G1557" s="135">
        <v>319652</v>
      </c>
      <c r="H1557" s="119"/>
      <c r="I1557" s="120" t="s">
        <v>7078</v>
      </c>
      <c r="J1557" s="119" t="s">
        <v>7079</v>
      </c>
      <c r="K1557" s="119" t="s">
        <v>7080</v>
      </c>
      <c r="L1557" s="119" t="s">
        <v>6989</v>
      </c>
      <c r="M1557" s="131" t="s">
        <v>3587</v>
      </c>
      <c r="N1557" s="119" t="s">
        <v>7081</v>
      </c>
      <c r="O1557" s="120" t="s">
        <v>7082</v>
      </c>
      <c r="P1557" s="124" t="s">
        <v>6</v>
      </c>
      <c r="Q1557" s="125"/>
      <c r="R1557" s="125"/>
      <c r="S1557" s="173"/>
    </row>
    <row r="1558" spans="1:19" ht="29.25" customHeight="1">
      <c r="A1558" s="118">
        <v>1557</v>
      </c>
      <c r="B1558" s="119" t="s">
        <v>7083</v>
      </c>
      <c r="C1558" s="119"/>
      <c r="D1558" s="119"/>
      <c r="E1558" s="120">
        <f>2012-1942</f>
        <v>70</v>
      </c>
      <c r="F1558" s="121">
        <v>15616</v>
      </c>
      <c r="G1558" s="122">
        <v>336081</v>
      </c>
      <c r="H1558" s="119"/>
      <c r="I1558" s="120" t="s">
        <v>7084</v>
      </c>
      <c r="J1558" s="119" t="s">
        <v>7085</v>
      </c>
      <c r="K1558" s="119" t="s">
        <v>7086</v>
      </c>
      <c r="L1558" s="119" t="s">
        <v>6989</v>
      </c>
      <c r="M1558" s="131" t="s">
        <v>3587</v>
      </c>
      <c r="N1558" s="119"/>
      <c r="O1558" s="120"/>
      <c r="P1558" s="124" t="s">
        <v>6</v>
      </c>
      <c r="Q1558" s="125"/>
      <c r="R1558" s="125"/>
      <c r="S1558" s="173"/>
    </row>
    <row r="1559" spans="1:19" ht="29.25" customHeight="1">
      <c r="A1559" s="118">
        <v>1558</v>
      </c>
      <c r="B1559" s="119" t="s">
        <v>7087</v>
      </c>
      <c r="C1559" s="119"/>
      <c r="D1559" s="119"/>
      <c r="E1559" s="120">
        <v>74</v>
      </c>
      <c r="F1559" s="121">
        <v>14212</v>
      </c>
      <c r="G1559" s="135">
        <v>337903</v>
      </c>
      <c r="H1559" s="119"/>
      <c r="I1559" s="120" t="s">
        <v>7052</v>
      </c>
      <c r="J1559" s="119" t="s">
        <v>7053</v>
      </c>
      <c r="K1559" s="119"/>
      <c r="L1559" s="119" t="s">
        <v>6989</v>
      </c>
      <c r="M1559" s="131" t="s">
        <v>3587</v>
      </c>
      <c r="N1559" s="119" t="s">
        <v>7088</v>
      </c>
      <c r="O1559" s="120"/>
      <c r="P1559" s="124" t="s">
        <v>6</v>
      </c>
      <c r="Q1559" s="125"/>
      <c r="R1559" s="125"/>
      <c r="S1559" s="173"/>
    </row>
    <row r="1560" spans="1:19" ht="29.25" customHeight="1">
      <c r="A1560" s="118">
        <v>1559</v>
      </c>
      <c r="B1560" s="119" t="s">
        <v>7089</v>
      </c>
      <c r="C1560" s="119"/>
      <c r="D1560" s="119"/>
      <c r="E1560" s="120">
        <f>2012-1946</f>
        <v>66</v>
      </c>
      <c r="F1560" s="121">
        <v>16877</v>
      </c>
      <c r="G1560" s="135">
        <v>356191</v>
      </c>
      <c r="H1560" s="119"/>
      <c r="I1560" s="120" t="s">
        <v>7090</v>
      </c>
      <c r="J1560" s="119" t="s">
        <v>7091</v>
      </c>
      <c r="K1560" s="119" t="s">
        <v>7092</v>
      </c>
      <c r="L1560" s="119" t="s">
        <v>6989</v>
      </c>
      <c r="M1560" s="131" t="s">
        <v>3587</v>
      </c>
      <c r="N1560" s="119"/>
      <c r="O1560" s="120"/>
      <c r="P1560" s="124" t="s">
        <v>6</v>
      </c>
      <c r="Q1560" s="125"/>
      <c r="R1560" s="125"/>
      <c r="S1560" s="173"/>
    </row>
    <row r="1561" spans="1:19" ht="29.25" customHeight="1">
      <c r="A1561" s="118">
        <v>1560</v>
      </c>
      <c r="B1561" s="119" t="s">
        <v>7093</v>
      </c>
      <c r="C1561" s="119"/>
      <c r="D1561" s="119"/>
      <c r="E1561" s="120">
        <f>2012-1940</f>
        <v>72</v>
      </c>
      <c r="F1561" s="121">
        <v>14946</v>
      </c>
      <c r="G1561" s="122">
        <v>360545</v>
      </c>
      <c r="H1561" s="119"/>
      <c r="I1561" s="120">
        <v>981354006</v>
      </c>
      <c r="J1561" s="119" t="s">
        <v>7094</v>
      </c>
      <c r="K1561" s="119" t="s">
        <v>7095</v>
      </c>
      <c r="L1561" s="119" t="s">
        <v>6989</v>
      </c>
      <c r="M1561" s="131" t="s">
        <v>3587</v>
      </c>
      <c r="N1561" s="119" t="s">
        <v>7096</v>
      </c>
      <c r="O1561" s="120">
        <v>982767302</v>
      </c>
      <c r="P1561" s="124" t="s">
        <v>6</v>
      </c>
      <c r="Q1561" s="125"/>
      <c r="R1561" s="125"/>
      <c r="S1561" s="173"/>
    </row>
    <row r="1562" spans="1:19" ht="29.25" customHeight="1">
      <c r="A1562" s="118">
        <v>1561</v>
      </c>
      <c r="B1562" s="119" t="s">
        <v>7097</v>
      </c>
      <c r="C1562" s="119"/>
      <c r="D1562" s="119"/>
      <c r="E1562" s="120">
        <f>2012-1924</f>
        <v>88</v>
      </c>
      <c r="F1562" s="121">
        <v>8875</v>
      </c>
      <c r="G1562" s="122">
        <v>361635</v>
      </c>
      <c r="H1562" s="119"/>
      <c r="I1562" s="120" t="s">
        <v>7098</v>
      </c>
      <c r="J1562" s="119" t="s">
        <v>7099</v>
      </c>
      <c r="K1562" s="119" t="s">
        <v>7100</v>
      </c>
      <c r="L1562" s="119" t="s">
        <v>6989</v>
      </c>
      <c r="M1562" s="131" t="s">
        <v>3587</v>
      </c>
      <c r="N1562" s="119" t="s">
        <v>7101</v>
      </c>
      <c r="O1562" s="120" t="s">
        <v>7098</v>
      </c>
      <c r="P1562" s="124" t="s">
        <v>6</v>
      </c>
      <c r="Q1562" s="125"/>
      <c r="R1562" s="125"/>
      <c r="S1562" s="173"/>
    </row>
    <row r="1563" spans="1:19" ht="29.25" customHeight="1">
      <c r="A1563" s="118">
        <v>1562</v>
      </c>
      <c r="B1563" s="119" t="s">
        <v>7102</v>
      </c>
      <c r="C1563" s="119"/>
      <c r="D1563" s="119"/>
      <c r="E1563" s="120">
        <f>2012-1943</f>
        <v>69</v>
      </c>
      <c r="F1563" s="121">
        <v>15733</v>
      </c>
      <c r="G1563" s="122">
        <v>377764</v>
      </c>
      <c r="H1563" s="119"/>
      <c r="I1563" s="120" t="s">
        <v>7103</v>
      </c>
      <c r="J1563" s="119" t="s">
        <v>7104</v>
      </c>
      <c r="K1563" s="119" t="s">
        <v>7105</v>
      </c>
      <c r="L1563" s="119" t="s">
        <v>6989</v>
      </c>
      <c r="M1563" s="131" t="s">
        <v>3587</v>
      </c>
      <c r="N1563" s="119" t="s">
        <v>7106</v>
      </c>
      <c r="O1563" s="120" t="s">
        <v>7107</v>
      </c>
      <c r="P1563" s="124" t="s">
        <v>6</v>
      </c>
      <c r="Q1563" s="125"/>
      <c r="R1563" s="125"/>
      <c r="S1563" s="173"/>
    </row>
    <row r="1564" spans="1:19" ht="29.25" customHeight="1">
      <c r="A1564" s="118">
        <v>1563</v>
      </c>
      <c r="B1564" s="119" t="s">
        <v>7108</v>
      </c>
      <c r="C1564" s="119"/>
      <c r="D1564" s="119" t="s">
        <v>7109</v>
      </c>
      <c r="E1564" s="139">
        <f>2012-1946</f>
        <v>66</v>
      </c>
      <c r="F1564" s="121">
        <v>17027</v>
      </c>
      <c r="G1564" s="135">
        <v>380805</v>
      </c>
      <c r="H1564" s="119"/>
      <c r="I1564" s="120"/>
      <c r="J1564" s="119" t="s">
        <v>7110</v>
      </c>
      <c r="K1564" s="119" t="s">
        <v>7111</v>
      </c>
      <c r="L1564" s="119" t="s">
        <v>6989</v>
      </c>
      <c r="M1564" s="131" t="s">
        <v>3587</v>
      </c>
      <c r="N1564" s="119" t="s">
        <v>7049</v>
      </c>
      <c r="O1564" s="120" t="s">
        <v>7112</v>
      </c>
      <c r="P1564" s="124" t="s">
        <v>6</v>
      </c>
      <c r="Q1564" s="125"/>
      <c r="R1564" s="125"/>
      <c r="S1564" s="173"/>
    </row>
    <row r="1565" spans="1:19" ht="29.25" customHeight="1">
      <c r="A1565" s="195">
        <v>1564</v>
      </c>
      <c r="B1565" s="127" t="s">
        <v>7113</v>
      </c>
      <c r="C1565" s="127"/>
      <c r="D1565" s="127"/>
      <c r="E1565" s="128">
        <f>2012-1942</f>
        <v>70</v>
      </c>
      <c r="F1565" s="129">
        <v>15657</v>
      </c>
      <c r="G1565" s="136">
        <v>381176</v>
      </c>
      <c r="H1565" s="127"/>
      <c r="I1565" s="128"/>
      <c r="J1565" s="127" t="s">
        <v>7114</v>
      </c>
      <c r="K1565" s="127" t="s">
        <v>7115</v>
      </c>
      <c r="L1565" s="127" t="s">
        <v>6989</v>
      </c>
      <c r="M1565" s="131" t="s">
        <v>3587</v>
      </c>
      <c r="N1565" s="127" t="s">
        <v>7116</v>
      </c>
      <c r="O1565" s="128" t="s">
        <v>7117</v>
      </c>
      <c r="P1565" s="132" t="s">
        <v>5</v>
      </c>
      <c r="Q1565" s="133" t="s">
        <v>602</v>
      </c>
      <c r="R1565" s="133" t="s">
        <v>11295</v>
      </c>
      <c r="S1565" s="126"/>
    </row>
    <row r="1566" spans="1:19" ht="29.25" customHeight="1">
      <c r="A1566" s="118">
        <v>1565</v>
      </c>
      <c r="B1566" s="119" t="s">
        <v>7118</v>
      </c>
      <c r="C1566" s="119"/>
      <c r="D1566" s="119" t="s">
        <v>7119</v>
      </c>
      <c r="E1566" s="120">
        <f>2012-1943</f>
        <v>69</v>
      </c>
      <c r="F1566" s="121">
        <v>15903</v>
      </c>
      <c r="G1566" s="122">
        <v>383094</v>
      </c>
      <c r="H1566" s="119"/>
      <c r="I1566" s="120" t="s">
        <v>7120</v>
      </c>
      <c r="J1566" s="119" t="s">
        <v>7121</v>
      </c>
      <c r="K1566" s="119" t="s">
        <v>7122</v>
      </c>
      <c r="L1566" s="119" t="s">
        <v>6989</v>
      </c>
      <c r="M1566" s="131" t="s">
        <v>3587</v>
      </c>
      <c r="N1566" s="119" t="s">
        <v>7123</v>
      </c>
      <c r="O1566" s="120" t="s">
        <v>7124</v>
      </c>
      <c r="P1566" s="124" t="s">
        <v>6</v>
      </c>
      <c r="Q1566" s="125"/>
      <c r="R1566" s="125"/>
      <c r="S1566" s="173"/>
    </row>
    <row r="1567" spans="1:19" ht="29.25" customHeight="1">
      <c r="A1567" s="118">
        <v>1566</v>
      </c>
      <c r="B1567" s="119" t="s">
        <v>7125</v>
      </c>
      <c r="C1567" s="119"/>
      <c r="D1567" s="119"/>
      <c r="E1567" s="120">
        <f>2012-1942</f>
        <v>70</v>
      </c>
      <c r="F1567" s="121">
        <v>15538</v>
      </c>
      <c r="G1567" s="122">
        <v>385067</v>
      </c>
      <c r="H1567" s="119"/>
      <c r="I1567" s="120"/>
      <c r="J1567" s="119" t="s">
        <v>7126</v>
      </c>
      <c r="K1567" s="119" t="s">
        <v>7127</v>
      </c>
      <c r="L1567" s="119" t="s">
        <v>6989</v>
      </c>
      <c r="M1567" s="131" t="s">
        <v>3587</v>
      </c>
      <c r="N1567" s="119"/>
      <c r="O1567" s="120"/>
      <c r="P1567" s="124" t="s">
        <v>6</v>
      </c>
      <c r="Q1567" s="125"/>
      <c r="R1567" s="125"/>
      <c r="S1567" s="173"/>
    </row>
    <row r="1568" spans="1:19" ht="29.25" customHeight="1">
      <c r="A1568" s="118">
        <v>1567</v>
      </c>
      <c r="B1568" s="119" t="s">
        <v>7128</v>
      </c>
      <c r="C1568" s="146" t="s">
        <v>11296</v>
      </c>
      <c r="D1568" s="119"/>
      <c r="E1568" s="120">
        <f>2012-1940</f>
        <v>72</v>
      </c>
      <c r="F1568" s="121">
        <v>14675</v>
      </c>
      <c r="G1568" s="122">
        <v>390657</v>
      </c>
      <c r="H1568" s="146"/>
      <c r="I1568" s="120"/>
      <c r="J1568" s="119" t="s">
        <v>7129</v>
      </c>
      <c r="K1568" s="119" t="s">
        <v>7130</v>
      </c>
      <c r="L1568" s="119" t="s">
        <v>6989</v>
      </c>
      <c r="M1568" s="131" t="s">
        <v>3587</v>
      </c>
      <c r="N1568" s="119"/>
      <c r="O1568" s="120"/>
      <c r="P1568" s="124" t="s">
        <v>6</v>
      </c>
      <c r="Q1568" s="125"/>
      <c r="R1568" s="125"/>
      <c r="S1568" s="173"/>
    </row>
    <row r="1569" spans="1:19" ht="29.25" customHeight="1">
      <c r="A1569" s="118">
        <v>1568</v>
      </c>
      <c r="B1569" s="119" t="s">
        <v>7131</v>
      </c>
      <c r="C1569" s="119"/>
      <c r="D1569" s="119"/>
      <c r="E1569" s="120">
        <f>2012-1941</f>
        <v>71</v>
      </c>
      <c r="F1569" s="121">
        <v>15269</v>
      </c>
      <c r="G1569" s="122">
        <v>391646</v>
      </c>
      <c r="H1569" s="119"/>
      <c r="I1569" s="120" t="s">
        <v>7132</v>
      </c>
      <c r="J1569" s="119" t="s">
        <v>7133</v>
      </c>
      <c r="K1569" s="119" t="s">
        <v>81</v>
      </c>
      <c r="L1569" s="119" t="s">
        <v>6989</v>
      </c>
      <c r="M1569" s="131" t="s">
        <v>3587</v>
      </c>
      <c r="N1569" s="119" t="s">
        <v>7134</v>
      </c>
      <c r="O1569" s="120">
        <v>673987</v>
      </c>
      <c r="P1569" s="124" t="s">
        <v>6</v>
      </c>
      <c r="Q1569" s="125"/>
      <c r="R1569" s="125"/>
      <c r="S1569" s="173"/>
    </row>
    <row r="1570" spans="1:19" ht="29.25" customHeight="1">
      <c r="A1570" s="118">
        <v>1569</v>
      </c>
      <c r="B1570" s="119" t="s">
        <v>7135</v>
      </c>
      <c r="C1570" s="119"/>
      <c r="D1570" s="119"/>
      <c r="E1570" s="139">
        <f>2012-1934</f>
        <v>78</v>
      </c>
      <c r="F1570" s="121">
        <v>12772</v>
      </c>
      <c r="G1570" s="135">
        <v>392731</v>
      </c>
      <c r="H1570" s="119"/>
      <c r="I1570" s="120">
        <v>984472773</v>
      </c>
      <c r="J1570" s="119" t="s">
        <v>7136</v>
      </c>
      <c r="K1570" s="119" t="s">
        <v>7137</v>
      </c>
      <c r="L1570" s="119" t="s">
        <v>6989</v>
      </c>
      <c r="M1570" s="131" t="s">
        <v>3587</v>
      </c>
      <c r="N1570" s="119" t="s">
        <v>7049</v>
      </c>
      <c r="O1570" s="120" t="s">
        <v>7112</v>
      </c>
      <c r="P1570" s="124" t="s">
        <v>6</v>
      </c>
      <c r="Q1570" s="125"/>
      <c r="R1570" s="125"/>
      <c r="S1570" s="173"/>
    </row>
    <row r="1571" spans="1:19" ht="29.25" customHeight="1">
      <c r="A1571" s="118">
        <v>1570</v>
      </c>
      <c r="B1571" s="119" t="s">
        <v>7138</v>
      </c>
      <c r="C1571" s="119"/>
      <c r="D1571" s="119"/>
      <c r="E1571" s="120">
        <f>2012-1936</f>
        <v>76</v>
      </c>
      <c r="F1571" s="121">
        <v>13443</v>
      </c>
      <c r="G1571" s="122">
        <v>395642</v>
      </c>
      <c r="H1571" s="119"/>
      <c r="I1571" s="120">
        <v>982592656</v>
      </c>
      <c r="J1571" s="119" t="s">
        <v>7139</v>
      </c>
      <c r="K1571" s="119" t="s">
        <v>7140</v>
      </c>
      <c r="L1571" s="119" t="s">
        <v>6989</v>
      </c>
      <c r="M1571" s="131" t="s">
        <v>3587</v>
      </c>
      <c r="N1571" s="119" t="s">
        <v>7141</v>
      </c>
      <c r="O1571" s="120">
        <v>982592656</v>
      </c>
      <c r="P1571" s="124" t="s">
        <v>6</v>
      </c>
      <c r="Q1571" s="125"/>
      <c r="R1571" s="125"/>
      <c r="S1571" s="173"/>
    </row>
    <row r="1572" spans="1:19" ht="29.25" customHeight="1">
      <c r="A1572" s="118">
        <v>1571</v>
      </c>
      <c r="B1572" s="119" t="s">
        <v>7142</v>
      </c>
      <c r="C1572" s="119"/>
      <c r="D1572" s="119" t="s">
        <v>7143</v>
      </c>
      <c r="E1572" s="120">
        <f>2012-1943</f>
        <v>69</v>
      </c>
      <c r="F1572" s="121">
        <v>15972</v>
      </c>
      <c r="G1572" s="135">
        <v>397575</v>
      </c>
      <c r="H1572" s="119"/>
      <c r="I1572" s="120" t="s">
        <v>7071</v>
      </c>
      <c r="J1572" s="119" t="s">
        <v>7144</v>
      </c>
      <c r="K1572" s="119" t="s">
        <v>7145</v>
      </c>
      <c r="L1572" s="119" t="s">
        <v>6989</v>
      </c>
      <c r="M1572" s="131" t="s">
        <v>3587</v>
      </c>
      <c r="N1572" s="119" t="s">
        <v>7146</v>
      </c>
      <c r="O1572" s="120" t="s">
        <v>7147</v>
      </c>
      <c r="P1572" s="124" t="s">
        <v>6</v>
      </c>
      <c r="Q1572" s="125"/>
      <c r="R1572" s="125"/>
      <c r="S1572" s="173"/>
    </row>
    <row r="1573" spans="1:19" ht="29.25" customHeight="1">
      <c r="A1573" s="118">
        <v>1572</v>
      </c>
      <c r="B1573" s="119" t="s">
        <v>7148</v>
      </c>
      <c r="C1573" s="119"/>
      <c r="D1573" s="119"/>
      <c r="E1573" s="120">
        <f>2012-1942</f>
        <v>70</v>
      </c>
      <c r="F1573" s="121">
        <v>15570</v>
      </c>
      <c r="G1573" s="122">
        <v>401737</v>
      </c>
      <c r="H1573" s="119"/>
      <c r="I1573" s="120"/>
      <c r="J1573" s="119" t="s">
        <v>7129</v>
      </c>
      <c r="K1573" s="119"/>
      <c r="L1573" s="119" t="s">
        <v>6989</v>
      </c>
      <c r="M1573" s="131" t="s">
        <v>3587</v>
      </c>
      <c r="N1573" s="119" t="s">
        <v>7149</v>
      </c>
      <c r="O1573" s="120" t="s">
        <v>7150</v>
      </c>
      <c r="P1573" s="124" t="s">
        <v>6</v>
      </c>
      <c r="Q1573" s="125"/>
      <c r="R1573" s="125"/>
      <c r="S1573" s="173"/>
    </row>
    <row r="1574" spans="1:19" ht="29.25" customHeight="1">
      <c r="A1574" s="118">
        <v>1573</v>
      </c>
      <c r="B1574" s="119" t="s">
        <v>7151</v>
      </c>
      <c r="C1574" s="119"/>
      <c r="D1574" s="119"/>
      <c r="E1574" s="120">
        <f>2012-1942</f>
        <v>70</v>
      </c>
      <c r="F1574" s="121">
        <v>15534</v>
      </c>
      <c r="G1574" s="122">
        <v>405984</v>
      </c>
      <c r="H1574" s="119"/>
      <c r="I1574" s="120">
        <v>21648745</v>
      </c>
      <c r="J1574" s="119" t="s">
        <v>7152</v>
      </c>
      <c r="K1574" s="119" t="s">
        <v>7153</v>
      </c>
      <c r="L1574" s="119" t="s">
        <v>6989</v>
      </c>
      <c r="M1574" s="131" t="s">
        <v>3587</v>
      </c>
      <c r="N1574" s="119" t="s">
        <v>7154</v>
      </c>
      <c r="O1574" s="120">
        <v>21648750</v>
      </c>
      <c r="P1574" s="124" t="s">
        <v>6</v>
      </c>
      <c r="Q1574" s="125"/>
      <c r="R1574" s="125"/>
      <c r="S1574" s="173"/>
    </row>
    <row r="1575" spans="1:19" ht="29.25" customHeight="1">
      <c r="A1575" s="118">
        <v>1574</v>
      </c>
      <c r="B1575" s="119" t="s">
        <v>7155</v>
      </c>
      <c r="C1575" s="119"/>
      <c r="D1575" s="119" t="s">
        <v>7156</v>
      </c>
      <c r="E1575" s="120">
        <f>2012-1941</f>
        <v>71</v>
      </c>
      <c r="F1575" s="121">
        <v>15279</v>
      </c>
      <c r="G1575" s="122">
        <v>409062</v>
      </c>
      <c r="H1575" s="119"/>
      <c r="I1575" s="120">
        <v>649132</v>
      </c>
      <c r="J1575" s="119" t="s">
        <v>7157</v>
      </c>
      <c r="K1575" s="119" t="s">
        <v>6318</v>
      </c>
      <c r="L1575" s="119" t="s">
        <v>6989</v>
      </c>
      <c r="M1575" s="131" t="s">
        <v>3587</v>
      </c>
      <c r="N1575" s="119" t="s">
        <v>7158</v>
      </c>
      <c r="O1575" s="120">
        <v>649132</v>
      </c>
      <c r="P1575" s="124" t="s">
        <v>6</v>
      </c>
      <c r="Q1575" s="125"/>
      <c r="R1575" s="125"/>
      <c r="S1575" s="173"/>
    </row>
    <row r="1576" spans="1:19" ht="29.25" customHeight="1">
      <c r="A1576" s="118">
        <v>1575</v>
      </c>
      <c r="B1576" s="119" t="s">
        <v>7159</v>
      </c>
      <c r="C1576" s="119"/>
      <c r="D1576" s="119"/>
      <c r="E1576" s="120">
        <v>76</v>
      </c>
      <c r="F1576" s="121">
        <v>13512</v>
      </c>
      <c r="G1576" s="135">
        <v>415711</v>
      </c>
      <c r="H1576" s="119"/>
      <c r="I1576" s="120" t="s">
        <v>7160</v>
      </c>
      <c r="J1576" s="119" t="s">
        <v>7161</v>
      </c>
      <c r="K1576" s="119" t="s">
        <v>6988</v>
      </c>
      <c r="L1576" s="119" t="s">
        <v>6989</v>
      </c>
      <c r="M1576" s="131" t="s">
        <v>3587</v>
      </c>
      <c r="N1576" s="119" t="s">
        <v>7146</v>
      </c>
      <c r="O1576" s="120" t="s">
        <v>7147</v>
      </c>
      <c r="P1576" s="124" t="s">
        <v>6</v>
      </c>
      <c r="Q1576" s="125"/>
      <c r="R1576" s="125"/>
      <c r="S1576" s="173"/>
    </row>
    <row r="1577" spans="1:19" ht="29.25" customHeight="1">
      <c r="A1577" s="118">
        <v>1576</v>
      </c>
      <c r="B1577" s="119" t="s">
        <v>7162</v>
      </c>
      <c r="C1577" s="119"/>
      <c r="D1577" s="119"/>
      <c r="E1577" s="120">
        <f>2012-1943</f>
        <v>69</v>
      </c>
      <c r="F1577" s="121">
        <v>15829</v>
      </c>
      <c r="G1577" s="122">
        <v>418722</v>
      </c>
      <c r="H1577" s="119"/>
      <c r="I1577" s="120"/>
      <c r="J1577" s="119" t="s">
        <v>7163</v>
      </c>
      <c r="K1577" s="119" t="s">
        <v>7164</v>
      </c>
      <c r="L1577" s="119" t="s">
        <v>6989</v>
      </c>
      <c r="M1577" s="131" t="s">
        <v>3587</v>
      </c>
      <c r="N1577" s="119"/>
      <c r="O1577" s="120"/>
      <c r="P1577" s="124" t="s">
        <v>6</v>
      </c>
      <c r="Q1577" s="125"/>
      <c r="R1577" s="125"/>
      <c r="S1577" s="173"/>
    </row>
    <row r="1578" spans="1:19" s="38" customFormat="1" ht="29.25" customHeight="1">
      <c r="A1578" s="185">
        <v>1577</v>
      </c>
      <c r="B1578" s="186" t="s">
        <v>7165</v>
      </c>
      <c r="C1578" s="186"/>
      <c r="D1578" s="186"/>
      <c r="E1578" s="187">
        <f>2012-1947</f>
        <v>65</v>
      </c>
      <c r="F1578" s="188">
        <v>17442</v>
      </c>
      <c r="G1578" s="189">
        <v>419072</v>
      </c>
      <c r="H1578" s="186"/>
      <c r="I1578" s="187"/>
      <c r="J1578" s="186" t="s">
        <v>7166</v>
      </c>
      <c r="K1578" s="186" t="s">
        <v>1456</v>
      </c>
      <c r="L1578" s="186" t="s">
        <v>6989</v>
      </c>
      <c r="M1578" s="131" t="s">
        <v>3587</v>
      </c>
      <c r="N1578" s="186" t="s">
        <v>7167</v>
      </c>
      <c r="O1578" s="187">
        <v>961517576</v>
      </c>
      <c r="P1578" s="191" t="s">
        <v>17661</v>
      </c>
      <c r="Q1578" s="192"/>
      <c r="R1578" s="192"/>
      <c r="S1578" s="138"/>
    </row>
    <row r="1579" spans="1:19" ht="29.25" customHeight="1">
      <c r="A1579" s="118">
        <v>1578</v>
      </c>
      <c r="B1579" s="119" t="s">
        <v>7168</v>
      </c>
      <c r="C1579" s="119"/>
      <c r="D1579" s="119"/>
      <c r="E1579" s="120">
        <f>2012-1929</f>
        <v>83</v>
      </c>
      <c r="F1579" s="121">
        <v>10780</v>
      </c>
      <c r="G1579" s="122">
        <v>439784</v>
      </c>
      <c r="H1579" s="119"/>
      <c r="I1579" s="120">
        <v>981273409</v>
      </c>
      <c r="J1579" s="119" t="s">
        <v>7169</v>
      </c>
      <c r="K1579" s="119" t="s">
        <v>7170</v>
      </c>
      <c r="L1579" s="119" t="s">
        <v>6989</v>
      </c>
      <c r="M1579" s="131" t="s">
        <v>3587</v>
      </c>
      <c r="N1579" s="119"/>
      <c r="O1579" s="120"/>
      <c r="P1579" s="124" t="s">
        <v>6</v>
      </c>
      <c r="Q1579" s="125"/>
      <c r="R1579" s="125"/>
      <c r="S1579" s="173"/>
    </row>
    <row r="1580" spans="1:19" ht="29.25" customHeight="1">
      <c r="A1580" s="118">
        <v>1579</v>
      </c>
      <c r="B1580" s="119" t="s">
        <v>7171</v>
      </c>
      <c r="C1580" s="119"/>
      <c r="D1580" s="119"/>
      <c r="E1580" s="120">
        <f>2012-1942</f>
        <v>70</v>
      </c>
      <c r="F1580" s="121">
        <v>15452</v>
      </c>
      <c r="G1580" s="122">
        <v>443586</v>
      </c>
      <c r="H1580" s="119"/>
      <c r="I1580" s="120"/>
      <c r="J1580" s="119" t="s">
        <v>7010</v>
      </c>
      <c r="K1580" s="119" t="s">
        <v>7011</v>
      </c>
      <c r="L1580" s="119" t="s">
        <v>6989</v>
      </c>
      <c r="M1580" s="131" t="s">
        <v>3587</v>
      </c>
      <c r="N1580" s="119"/>
      <c r="O1580" s="120"/>
      <c r="P1580" s="124" t="s">
        <v>6</v>
      </c>
      <c r="Q1580" s="125"/>
      <c r="R1580" s="125"/>
      <c r="S1580" s="173"/>
    </row>
    <row r="1581" spans="1:19" ht="29.25" customHeight="1">
      <c r="A1581" s="118">
        <v>1580</v>
      </c>
      <c r="B1581" s="119" t="s">
        <v>7172</v>
      </c>
      <c r="C1581" s="119"/>
      <c r="D1581" s="119"/>
      <c r="E1581" s="120">
        <f>2012-1946</f>
        <v>66</v>
      </c>
      <c r="F1581" s="121">
        <v>16846</v>
      </c>
      <c r="G1581" s="122">
        <v>454554</v>
      </c>
      <c r="H1581" s="119"/>
      <c r="I1581" s="120">
        <v>649174</v>
      </c>
      <c r="J1581" s="119" t="s">
        <v>7173</v>
      </c>
      <c r="K1581" s="119" t="s">
        <v>7174</v>
      </c>
      <c r="L1581" s="119" t="s">
        <v>6989</v>
      </c>
      <c r="M1581" s="131" t="s">
        <v>3587</v>
      </c>
      <c r="N1581" s="119" t="s">
        <v>7175</v>
      </c>
      <c r="O1581" s="120">
        <v>649112</v>
      </c>
      <c r="P1581" s="124" t="s">
        <v>6</v>
      </c>
      <c r="Q1581" s="125"/>
      <c r="R1581" s="125"/>
      <c r="S1581" s="173"/>
    </row>
    <row r="1582" spans="1:19" ht="29.25" customHeight="1">
      <c r="A1582" s="118">
        <v>1581</v>
      </c>
      <c r="B1582" s="119" t="s">
        <v>7176</v>
      </c>
      <c r="C1582" s="119"/>
      <c r="D1582" s="119"/>
      <c r="E1582" s="120">
        <f>2012-1945</f>
        <v>67</v>
      </c>
      <c r="F1582" s="121">
        <v>16557</v>
      </c>
      <c r="G1582" s="122">
        <v>476253</v>
      </c>
      <c r="H1582" s="119"/>
      <c r="I1582" s="120">
        <v>984395375</v>
      </c>
      <c r="J1582" s="119" t="s">
        <v>7177</v>
      </c>
      <c r="K1582" s="119" t="s">
        <v>7178</v>
      </c>
      <c r="L1582" s="119" t="s">
        <v>6989</v>
      </c>
      <c r="M1582" s="131" t="s">
        <v>3587</v>
      </c>
      <c r="N1582" s="119"/>
      <c r="O1582" s="120"/>
      <c r="P1582" s="124" t="s">
        <v>6</v>
      </c>
      <c r="Q1582" s="125"/>
      <c r="R1582" s="125"/>
      <c r="S1582" s="173"/>
    </row>
    <row r="1583" spans="1:19" ht="29.25" customHeight="1">
      <c r="A1583" s="195">
        <v>1582</v>
      </c>
      <c r="B1583" s="127" t="s">
        <v>7179</v>
      </c>
      <c r="C1583" s="127"/>
      <c r="D1583" s="127"/>
      <c r="E1583" s="128">
        <f>2012-1945</f>
        <v>67</v>
      </c>
      <c r="F1583" s="129">
        <v>16485</v>
      </c>
      <c r="G1583" s="136">
        <v>481670</v>
      </c>
      <c r="H1583" s="127"/>
      <c r="I1583" s="128">
        <v>981470949</v>
      </c>
      <c r="J1583" s="127" t="s">
        <v>7180</v>
      </c>
      <c r="K1583" s="127" t="s">
        <v>7181</v>
      </c>
      <c r="L1583" s="127" t="s">
        <v>6989</v>
      </c>
      <c r="M1583" s="131" t="s">
        <v>3587</v>
      </c>
      <c r="N1583" s="127" t="s">
        <v>7182</v>
      </c>
      <c r="O1583" s="128">
        <v>981470949</v>
      </c>
      <c r="P1583" s="132" t="s">
        <v>5</v>
      </c>
      <c r="Q1583" s="133" t="s">
        <v>604</v>
      </c>
      <c r="R1583" s="133" t="s">
        <v>11297</v>
      </c>
      <c r="S1583" s="126"/>
    </row>
    <row r="1584" spans="1:19" ht="29.25" customHeight="1">
      <c r="A1584" s="118">
        <v>1583</v>
      </c>
      <c r="B1584" s="119" t="s">
        <v>7183</v>
      </c>
      <c r="C1584" s="119"/>
      <c r="D1584" s="119"/>
      <c r="E1584" s="120">
        <f>2012-1928</f>
        <v>84</v>
      </c>
      <c r="F1584" s="121">
        <v>10348</v>
      </c>
      <c r="G1584" s="122">
        <v>501591</v>
      </c>
      <c r="H1584" s="119"/>
      <c r="I1584" s="120"/>
      <c r="J1584" s="119" t="s">
        <v>7184</v>
      </c>
      <c r="K1584" s="119" t="s">
        <v>7185</v>
      </c>
      <c r="L1584" s="119" t="s">
        <v>6989</v>
      </c>
      <c r="M1584" s="131" t="s">
        <v>3587</v>
      </c>
      <c r="N1584" s="119"/>
      <c r="O1584" s="120"/>
      <c r="P1584" s="124" t="s">
        <v>6</v>
      </c>
      <c r="Q1584" s="125"/>
      <c r="R1584" s="125"/>
      <c r="S1584" s="173"/>
    </row>
    <row r="1585" spans="1:19" ht="29.25" customHeight="1">
      <c r="A1585" s="118">
        <v>1584</v>
      </c>
      <c r="B1585" s="119" t="s">
        <v>7186</v>
      </c>
      <c r="C1585" s="119"/>
      <c r="D1585" s="119"/>
      <c r="E1585" s="120">
        <f>2012-1943</f>
        <v>69</v>
      </c>
      <c r="F1585" s="121">
        <v>16014</v>
      </c>
      <c r="G1585" s="135">
        <v>502794</v>
      </c>
      <c r="H1585" s="119"/>
      <c r="I1585" s="120" t="s">
        <v>7187</v>
      </c>
      <c r="J1585" s="119" t="s">
        <v>7188</v>
      </c>
      <c r="K1585" s="119" t="s">
        <v>7189</v>
      </c>
      <c r="L1585" s="119" t="s">
        <v>6989</v>
      </c>
      <c r="M1585" s="131" t="s">
        <v>3587</v>
      </c>
      <c r="N1585" s="119"/>
      <c r="O1585" s="120"/>
      <c r="P1585" s="124" t="s">
        <v>6</v>
      </c>
      <c r="Q1585" s="125"/>
      <c r="R1585" s="125"/>
      <c r="S1585" s="173"/>
    </row>
    <row r="1586" spans="1:19" ht="29.25" customHeight="1">
      <c r="A1586" s="118">
        <v>1585</v>
      </c>
      <c r="B1586" s="119" t="s">
        <v>7190</v>
      </c>
      <c r="C1586" s="119"/>
      <c r="D1586" s="119"/>
      <c r="E1586" s="120">
        <f>2012-1945</f>
        <v>67</v>
      </c>
      <c r="F1586" s="121">
        <v>16795</v>
      </c>
      <c r="G1586" s="122">
        <v>514068</v>
      </c>
      <c r="H1586" s="119"/>
      <c r="I1586" s="120" t="s">
        <v>7191</v>
      </c>
      <c r="J1586" s="119" t="s">
        <v>7192</v>
      </c>
      <c r="K1586" s="119"/>
      <c r="L1586" s="119" t="s">
        <v>6989</v>
      </c>
      <c r="M1586" s="131" t="s">
        <v>3587</v>
      </c>
      <c r="N1586" s="119" t="s">
        <v>7049</v>
      </c>
      <c r="O1586" s="120" t="s">
        <v>7050</v>
      </c>
      <c r="P1586" s="124" t="s">
        <v>6</v>
      </c>
      <c r="Q1586" s="125"/>
      <c r="R1586" s="125"/>
      <c r="S1586" s="173"/>
    </row>
    <row r="1587" spans="1:19" ht="29.25" customHeight="1">
      <c r="A1587" s="118">
        <v>1586</v>
      </c>
      <c r="B1587" s="119" t="s">
        <v>7193</v>
      </c>
      <c r="C1587" s="119"/>
      <c r="D1587" s="119"/>
      <c r="E1587" s="120">
        <f>2012-1945</f>
        <v>67</v>
      </c>
      <c r="F1587" s="121">
        <v>16506</v>
      </c>
      <c r="G1587" s="122">
        <v>518645</v>
      </c>
      <c r="H1587" s="119"/>
      <c r="I1587" s="120"/>
      <c r="J1587" s="119" t="s">
        <v>7085</v>
      </c>
      <c r="K1587" s="119" t="s">
        <v>7086</v>
      </c>
      <c r="L1587" s="119" t="s">
        <v>6989</v>
      </c>
      <c r="M1587" s="131" t="s">
        <v>3587</v>
      </c>
      <c r="N1587" s="119"/>
      <c r="O1587" s="120"/>
      <c r="P1587" s="124" t="s">
        <v>6</v>
      </c>
      <c r="Q1587" s="125"/>
      <c r="R1587" s="125"/>
      <c r="S1587" s="173"/>
    </row>
    <row r="1588" spans="1:19" ht="29.25" customHeight="1">
      <c r="A1588" s="118">
        <v>1587</v>
      </c>
      <c r="B1588" s="119" t="s">
        <v>7194</v>
      </c>
      <c r="C1588" s="119"/>
      <c r="D1588" s="119"/>
      <c r="E1588" s="120">
        <f>2012-1938</f>
        <v>74</v>
      </c>
      <c r="F1588" s="121">
        <v>13888</v>
      </c>
      <c r="G1588" s="122">
        <v>519082</v>
      </c>
      <c r="H1588" s="119"/>
      <c r="I1588" s="120" t="s">
        <v>7195</v>
      </c>
      <c r="J1588" s="119" t="s">
        <v>7196</v>
      </c>
      <c r="K1588" s="119" t="s">
        <v>7197</v>
      </c>
      <c r="L1588" s="119" t="s">
        <v>6989</v>
      </c>
      <c r="M1588" s="131" t="s">
        <v>3587</v>
      </c>
      <c r="N1588" s="119" t="s">
        <v>7198</v>
      </c>
      <c r="O1588" s="120">
        <v>648878</v>
      </c>
      <c r="P1588" s="124" t="s">
        <v>6</v>
      </c>
      <c r="Q1588" s="125"/>
      <c r="R1588" s="125"/>
      <c r="S1588" s="173"/>
    </row>
    <row r="1589" spans="1:19" ht="29.25" customHeight="1">
      <c r="A1589" s="118">
        <v>1588</v>
      </c>
      <c r="B1589" s="119" t="s">
        <v>7199</v>
      </c>
      <c r="C1589" s="119"/>
      <c r="D1589" s="119"/>
      <c r="E1589" s="120">
        <f>2012-1944</f>
        <v>68</v>
      </c>
      <c r="F1589" s="121">
        <v>16269</v>
      </c>
      <c r="G1589" s="122">
        <v>530991</v>
      </c>
      <c r="H1589" s="119"/>
      <c r="I1589" s="120"/>
      <c r="J1589" s="119" t="s">
        <v>6989</v>
      </c>
      <c r="K1589" s="119" t="s">
        <v>7200</v>
      </c>
      <c r="L1589" s="119" t="s">
        <v>6989</v>
      </c>
      <c r="M1589" s="131" t="s">
        <v>3587</v>
      </c>
      <c r="N1589" s="119" t="s">
        <v>2035</v>
      </c>
      <c r="O1589" s="120" t="s">
        <v>2673</v>
      </c>
      <c r="P1589" s="124" t="s">
        <v>6</v>
      </c>
      <c r="Q1589" s="125"/>
      <c r="R1589" s="125"/>
      <c r="S1589" s="173"/>
    </row>
    <row r="1590" spans="1:19" ht="29.25" customHeight="1">
      <c r="A1590" s="118">
        <v>1589</v>
      </c>
      <c r="B1590" s="119" t="s">
        <v>7201</v>
      </c>
      <c r="C1590" s="119"/>
      <c r="D1590" s="119"/>
      <c r="E1590" s="120">
        <f>2012-1945</f>
        <v>67</v>
      </c>
      <c r="F1590" s="121">
        <v>16636</v>
      </c>
      <c r="G1590" s="122">
        <v>534882</v>
      </c>
      <c r="H1590" s="119"/>
      <c r="I1590" s="120">
        <v>981605811</v>
      </c>
      <c r="J1590" s="119" t="s">
        <v>7202</v>
      </c>
      <c r="K1590" s="119" t="s">
        <v>7203</v>
      </c>
      <c r="L1590" s="119" t="s">
        <v>6989</v>
      </c>
      <c r="M1590" s="131" t="s">
        <v>3587</v>
      </c>
      <c r="N1590" s="119"/>
      <c r="O1590" s="120"/>
      <c r="P1590" s="124" t="s">
        <v>6</v>
      </c>
      <c r="Q1590" s="125"/>
      <c r="R1590" s="125"/>
      <c r="S1590" s="173"/>
    </row>
    <row r="1591" spans="1:19" ht="29.25" customHeight="1">
      <c r="A1591" s="195">
        <v>1590</v>
      </c>
      <c r="B1591" s="127" t="s">
        <v>7204</v>
      </c>
      <c r="C1591" s="127"/>
      <c r="D1591" s="127"/>
      <c r="E1591" s="128">
        <f>2012-1941</f>
        <v>71</v>
      </c>
      <c r="F1591" s="129">
        <v>15105</v>
      </c>
      <c r="G1591" s="136">
        <v>542180</v>
      </c>
      <c r="H1591" s="127"/>
      <c r="I1591" s="128"/>
      <c r="J1591" s="127" t="s">
        <v>7205</v>
      </c>
      <c r="K1591" s="127" t="s">
        <v>6994</v>
      </c>
      <c r="L1591" s="127" t="s">
        <v>6989</v>
      </c>
      <c r="M1591" s="131" t="s">
        <v>3587</v>
      </c>
      <c r="N1591" s="127"/>
      <c r="O1591" s="128"/>
      <c r="P1591" s="132" t="s">
        <v>5</v>
      </c>
      <c r="Q1591" s="133" t="s">
        <v>82</v>
      </c>
      <c r="R1591" s="133" t="s">
        <v>82</v>
      </c>
      <c r="S1591" s="126"/>
    </row>
    <row r="1592" spans="1:19" ht="29.25" customHeight="1">
      <c r="A1592" s="118">
        <v>1591</v>
      </c>
      <c r="B1592" s="119" t="s">
        <v>7206</v>
      </c>
      <c r="C1592" s="119"/>
      <c r="D1592" s="119" t="s">
        <v>7207</v>
      </c>
      <c r="E1592" s="120">
        <f>2012-1943</f>
        <v>69</v>
      </c>
      <c r="F1592" s="121">
        <v>15902</v>
      </c>
      <c r="G1592" s="122">
        <v>543263</v>
      </c>
      <c r="H1592" s="119"/>
      <c r="I1592" s="120" t="s">
        <v>7208</v>
      </c>
      <c r="J1592" s="119" t="s">
        <v>7209</v>
      </c>
      <c r="K1592" s="119" t="s">
        <v>7210</v>
      </c>
      <c r="L1592" s="119" t="s">
        <v>6989</v>
      </c>
      <c r="M1592" s="131" t="s">
        <v>3587</v>
      </c>
      <c r="N1592" s="119" t="s">
        <v>7211</v>
      </c>
      <c r="O1592" s="120" t="s">
        <v>7212</v>
      </c>
      <c r="P1592" s="124" t="s">
        <v>6</v>
      </c>
      <c r="Q1592" s="125"/>
      <c r="R1592" s="125"/>
      <c r="S1592" s="173"/>
    </row>
    <row r="1593" spans="1:19" ht="29.25" customHeight="1">
      <c r="A1593" s="195">
        <v>1592</v>
      </c>
      <c r="B1593" s="127" t="s">
        <v>7213</v>
      </c>
      <c r="C1593" s="127"/>
      <c r="D1593" s="127"/>
      <c r="E1593" s="128">
        <f>2012-1945</f>
        <v>67</v>
      </c>
      <c r="F1593" s="129">
        <v>16715</v>
      </c>
      <c r="G1593" s="136">
        <v>565576</v>
      </c>
      <c r="H1593" s="127"/>
      <c r="I1593" s="128"/>
      <c r="J1593" s="127" t="s">
        <v>7214</v>
      </c>
      <c r="K1593" s="127"/>
      <c r="L1593" s="127" t="s">
        <v>6989</v>
      </c>
      <c r="M1593" s="131" t="s">
        <v>3587</v>
      </c>
      <c r="N1593" s="127" t="s">
        <v>7049</v>
      </c>
      <c r="O1593" s="128" t="s">
        <v>7050</v>
      </c>
      <c r="P1593" s="132" t="s">
        <v>5</v>
      </c>
      <c r="Q1593" s="133" t="s">
        <v>82</v>
      </c>
      <c r="R1593" s="133" t="s">
        <v>82</v>
      </c>
      <c r="S1593" s="126"/>
    </row>
    <row r="1594" spans="1:19" ht="29.25" customHeight="1">
      <c r="A1594" s="195">
        <v>1593</v>
      </c>
      <c r="B1594" s="127" t="s">
        <v>7215</v>
      </c>
      <c r="C1594" s="127"/>
      <c r="D1594" s="127"/>
      <c r="E1594" s="128">
        <f>2012-1928</f>
        <v>84</v>
      </c>
      <c r="F1594" s="129">
        <v>10309</v>
      </c>
      <c r="G1594" s="136">
        <v>583556</v>
      </c>
      <c r="H1594" s="127"/>
      <c r="I1594" s="128">
        <v>982967782</v>
      </c>
      <c r="J1594" s="127" t="s">
        <v>7216</v>
      </c>
      <c r="K1594" s="127" t="s">
        <v>7217</v>
      </c>
      <c r="L1594" s="127" t="s">
        <v>6989</v>
      </c>
      <c r="M1594" s="131" t="s">
        <v>3587</v>
      </c>
      <c r="N1594" s="127" t="s">
        <v>7218</v>
      </c>
      <c r="O1594" s="128">
        <v>981870089</v>
      </c>
      <c r="P1594" s="132" t="s">
        <v>5</v>
      </c>
      <c r="Q1594" s="133" t="s">
        <v>602</v>
      </c>
      <c r="R1594" s="133" t="s">
        <v>11298</v>
      </c>
      <c r="S1594" s="126"/>
    </row>
    <row r="1595" spans="1:19" ht="29.25" customHeight="1">
      <c r="A1595" s="118">
        <v>1594</v>
      </c>
      <c r="B1595" s="119" t="s">
        <v>7219</v>
      </c>
      <c r="C1595" s="119"/>
      <c r="D1595" s="119"/>
      <c r="E1595" s="120">
        <f>2012-1945</f>
        <v>67</v>
      </c>
      <c r="F1595" s="121">
        <v>16582</v>
      </c>
      <c r="G1595" s="135">
        <v>591079</v>
      </c>
      <c r="H1595" s="119"/>
      <c r="I1595" s="120"/>
      <c r="J1595" s="119" t="s">
        <v>7220</v>
      </c>
      <c r="K1595" s="119"/>
      <c r="L1595" s="119" t="s">
        <v>6989</v>
      </c>
      <c r="M1595" s="131" t="s">
        <v>3587</v>
      </c>
      <c r="N1595" s="119"/>
      <c r="O1595" s="120"/>
      <c r="P1595" s="124" t="s">
        <v>6</v>
      </c>
      <c r="Q1595" s="125"/>
      <c r="R1595" s="125"/>
      <c r="S1595" s="173"/>
    </row>
    <row r="1596" spans="1:19" ht="29.25" customHeight="1">
      <c r="A1596" s="118">
        <v>1595</v>
      </c>
      <c r="B1596" s="119" t="s">
        <v>7221</v>
      </c>
      <c r="C1596" s="119"/>
      <c r="D1596" s="119"/>
      <c r="E1596" s="120">
        <f>2012-1935</f>
        <v>77</v>
      </c>
      <c r="F1596" s="121">
        <v>12940</v>
      </c>
      <c r="G1596" s="122">
        <v>591585</v>
      </c>
      <c r="H1596" s="119"/>
      <c r="I1596" s="120"/>
      <c r="J1596" s="119" t="s">
        <v>7139</v>
      </c>
      <c r="K1596" s="119" t="s">
        <v>7140</v>
      </c>
      <c r="L1596" s="119" t="s">
        <v>6989</v>
      </c>
      <c r="M1596" s="131" t="s">
        <v>3587</v>
      </c>
      <c r="N1596" s="119"/>
      <c r="O1596" s="120"/>
      <c r="P1596" s="124" t="s">
        <v>6</v>
      </c>
      <c r="Q1596" s="125"/>
      <c r="R1596" s="125"/>
      <c r="S1596" s="173"/>
    </row>
    <row r="1597" spans="1:19" ht="29.25" customHeight="1">
      <c r="A1597" s="118">
        <v>1596</v>
      </c>
      <c r="B1597" s="119" t="s">
        <v>7141</v>
      </c>
      <c r="C1597" s="119"/>
      <c r="D1597" s="119"/>
      <c r="E1597" s="120">
        <f>2012-1937</f>
        <v>75</v>
      </c>
      <c r="F1597" s="121">
        <v>13847</v>
      </c>
      <c r="G1597" s="122">
        <v>591738</v>
      </c>
      <c r="H1597" s="119"/>
      <c r="I1597" s="120">
        <v>982592656</v>
      </c>
      <c r="J1597" s="119" t="s">
        <v>7139</v>
      </c>
      <c r="K1597" s="119" t="s">
        <v>7140</v>
      </c>
      <c r="L1597" s="119" t="s">
        <v>6989</v>
      </c>
      <c r="M1597" s="131" t="s">
        <v>3587</v>
      </c>
      <c r="N1597" s="119" t="s">
        <v>7222</v>
      </c>
      <c r="O1597" s="120"/>
      <c r="P1597" s="124" t="s">
        <v>6</v>
      </c>
      <c r="Q1597" s="125"/>
      <c r="R1597" s="125"/>
      <c r="S1597" s="173"/>
    </row>
    <row r="1598" spans="1:19" ht="29.25" customHeight="1">
      <c r="A1598" s="118">
        <v>1597</v>
      </c>
      <c r="B1598" s="119" t="s">
        <v>7223</v>
      </c>
      <c r="C1598" s="119"/>
      <c r="D1598" s="119"/>
      <c r="E1598" s="120">
        <v>72</v>
      </c>
      <c r="F1598" s="121">
        <v>14775</v>
      </c>
      <c r="G1598" s="135">
        <v>592478</v>
      </c>
      <c r="H1598" s="119"/>
      <c r="I1598" s="120" t="s">
        <v>7224</v>
      </c>
      <c r="J1598" s="119" t="s">
        <v>7225</v>
      </c>
      <c r="K1598" s="119" t="s">
        <v>7226</v>
      </c>
      <c r="L1598" s="119" t="s">
        <v>6989</v>
      </c>
      <c r="M1598" s="131" t="s">
        <v>3587</v>
      </c>
      <c r="N1598" s="119"/>
      <c r="O1598" s="120"/>
      <c r="P1598" s="124" t="s">
        <v>6</v>
      </c>
      <c r="Q1598" s="125"/>
      <c r="R1598" s="125"/>
      <c r="S1598" s="173"/>
    </row>
    <row r="1599" spans="1:19" ht="29.25" customHeight="1">
      <c r="A1599" s="118">
        <v>1598</v>
      </c>
      <c r="B1599" s="119" t="s">
        <v>7227</v>
      </c>
      <c r="C1599" s="119"/>
      <c r="D1599" s="119"/>
      <c r="E1599" s="120">
        <f>2012-1942</f>
        <v>70</v>
      </c>
      <c r="F1599" s="121">
        <v>15605</v>
      </c>
      <c r="G1599" s="122">
        <v>592620</v>
      </c>
      <c r="H1599" s="119"/>
      <c r="I1599" s="120"/>
      <c r="J1599" s="119" t="s">
        <v>7163</v>
      </c>
      <c r="K1599" s="119" t="s">
        <v>7228</v>
      </c>
      <c r="L1599" s="119" t="s">
        <v>6989</v>
      </c>
      <c r="M1599" s="131" t="s">
        <v>3587</v>
      </c>
      <c r="N1599" s="119" t="s">
        <v>7229</v>
      </c>
      <c r="O1599" s="120" t="s">
        <v>7230</v>
      </c>
      <c r="P1599" s="124" t="s">
        <v>6</v>
      </c>
      <c r="Q1599" s="125"/>
      <c r="R1599" s="125"/>
      <c r="S1599" s="173"/>
    </row>
    <row r="1600" spans="1:19" ht="29.25" customHeight="1">
      <c r="A1600" s="118">
        <v>1599</v>
      </c>
      <c r="B1600" s="119" t="s">
        <v>472</v>
      </c>
      <c r="C1600" s="119"/>
      <c r="D1600" s="119"/>
      <c r="E1600" s="120">
        <f>2012-1927</f>
        <v>85</v>
      </c>
      <c r="F1600" s="121">
        <v>9940</v>
      </c>
      <c r="G1600" s="122">
        <v>592830</v>
      </c>
      <c r="H1600" s="119"/>
      <c r="I1600" s="120"/>
      <c r="J1600" s="119" t="s">
        <v>7231</v>
      </c>
      <c r="K1600" s="119" t="s">
        <v>7232</v>
      </c>
      <c r="L1600" s="119" t="s">
        <v>6989</v>
      </c>
      <c r="M1600" s="131" t="s">
        <v>3587</v>
      </c>
      <c r="N1600" s="119" t="s">
        <v>7233</v>
      </c>
      <c r="O1600" s="120">
        <v>21641837</v>
      </c>
      <c r="P1600" s="124" t="s">
        <v>6</v>
      </c>
      <c r="Q1600" s="125"/>
      <c r="R1600" s="125"/>
      <c r="S1600" s="173"/>
    </row>
    <row r="1601" spans="1:19" ht="29.25" customHeight="1">
      <c r="A1601" s="118">
        <v>1600</v>
      </c>
      <c r="B1601" s="119" t="s">
        <v>7234</v>
      </c>
      <c r="C1601" s="119"/>
      <c r="D1601" s="119" t="s">
        <v>7235</v>
      </c>
      <c r="E1601" s="120">
        <f>2012-1937</f>
        <v>75</v>
      </c>
      <c r="F1601" s="121">
        <v>13742</v>
      </c>
      <c r="G1601" s="122">
        <v>593329</v>
      </c>
      <c r="H1601" s="119"/>
      <c r="I1601" s="120">
        <v>982486983</v>
      </c>
      <c r="J1601" s="119" t="s">
        <v>628</v>
      </c>
      <c r="K1601" s="119" t="s">
        <v>7236</v>
      </c>
      <c r="L1601" s="119" t="s">
        <v>6989</v>
      </c>
      <c r="M1601" s="131" t="s">
        <v>3587</v>
      </c>
      <c r="N1601" s="119" t="s">
        <v>7237</v>
      </c>
      <c r="O1601" s="120">
        <v>985641519</v>
      </c>
      <c r="P1601" s="124" t="s">
        <v>6</v>
      </c>
      <c r="Q1601" s="125"/>
      <c r="R1601" s="125"/>
      <c r="S1601" s="173"/>
    </row>
    <row r="1602" spans="1:19" ht="29.25" customHeight="1">
      <c r="A1602" s="118">
        <v>1601</v>
      </c>
      <c r="B1602" s="119" t="s">
        <v>7238</v>
      </c>
      <c r="C1602" s="119"/>
      <c r="D1602" s="119"/>
      <c r="E1602" s="120">
        <v>66</v>
      </c>
      <c r="F1602" s="121">
        <v>16959</v>
      </c>
      <c r="G1602" s="135">
        <v>594114</v>
      </c>
      <c r="H1602" s="119"/>
      <c r="I1602" s="120" t="s">
        <v>6986</v>
      </c>
      <c r="J1602" s="119" t="s">
        <v>6987</v>
      </c>
      <c r="K1602" s="119" t="s">
        <v>7239</v>
      </c>
      <c r="L1602" s="119" t="s">
        <v>6989</v>
      </c>
      <c r="M1602" s="131" t="s">
        <v>3587</v>
      </c>
      <c r="N1602" s="119"/>
      <c r="O1602" s="120"/>
      <c r="P1602" s="124" t="s">
        <v>6</v>
      </c>
      <c r="Q1602" s="125"/>
      <c r="R1602" s="125"/>
      <c r="S1602" s="173"/>
    </row>
    <row r="1603" spans="1:19" ht="29.25" customHeight="1">
      <c r="A1603" s="118">
        <v>1602</v>
      </c>
      <c r="B1603" s="119" t="s">
        <v>7240</v>
      </c>
      <c r="C1603" s="119"/>
      <c r="D1603" s="119"/>
      <c r="E1603" s="120">
        <f>2012-1942</f>
        <v>70</v>
      </c>
      <c r="F1603" s="121">
        <v>15609</v>
      </c>
      <c r="G1603" s="122">
        <v>600487</v>
      </c>
      <c r="H1603" s="119"/>
      <c r="I1603" s="120" t="s">
        <v>7241</v>
      </c>
      <c r="J1603" s="119" t="s">
        <v>7242</v>
      </c>
      <c r="K1603" s="119" t="s">
        <v>7243</v>
      </c>
      <c r="L1603" s="119" t="s">
        <v>6989</v>
      </c>
      <c r="M1603" s="131" t="s">
        <v>3587</v>
      </c>
      <c r="N1603" s="119"/>
      <c r="O1603" s="120"/>
      <c r="P1603" s="124" t="s">
        <v>6</v>
      </c>
      <c r="Q1603" s="125"/>
      <c r="R1603" s="125"/>
      <c r="S1603" s="173"/>
    </row>
    <row r="1604" spans="1:19" ht="29.25" customHeight="1">
      <c r="A1604" s="118">
        <v>1603</v>
      </c>
      <c r="B1604" s="119" t="s">
        <v>7244</v>
      </c>
      <c r="C1604" s="119"/>
      <c r="D1604" s="119"/>
      <c r="E1604" s="120">
        <f>2012-1941</f>
        <v>71</v>
      </c>
      <c r="F1604" s="121">
        <v>15267</v>
      </c>
      <c r="G1604" s="122">
        <v>614886</v>
      </c>
      <c r="H1604" s="119"/>
      <c r="I1604" s="120" t="s">
        <v>7245</v>
      </c>
      <c r="J1604" s="119" t="s">
        <v>7246</v>
      </c>
      <c r="K1604" s="119" t="s">
        <v>7247</v>
      </c>
      <c r="L1604" s="119" t="s">
        <v>6989</v>
      </c>
      <c r="M1604" s="131" t="s">
        <v>3587</v>
      </c>
      <c r="N1604" s="119"/>
      <c r="O1604" s="120"/>
      <c r="P1604" s="124" t="s">
        <v>6</v>
      </c>
      <c r="Q1604" s="125"/>
      <c r="R1604" s="125"/>
      <c r="S1604" s="173"/>
    </row>
    <row r="1605" spans="1:19" ht="29.25" customHeight="1">
      <c r="A1605" s="118">
        <v>1604</v>
      </c>
      <c r="B1605" s="119" t="s">
        <v>7248</v>
      </c>
      <c r="C1605" s="119"/>
      <c r="D1605" s="119"/>
      <c r="E1605" s="120">
        <f>2012-1926</f>
        <v>86</v>
      </c>
      <c r="F1605" s="121">
        <v>9659</v>
      </c>
      <c r="G1605" s="122">
        <v>619093</v>
      </c>
      <c r="H1605" s="119"/>
      <c r="I1605" s="120">
        <v>681763</v>
      </c>
      <c r="J1605" s="119" t="s">
        <v>7249</v>
      </c>
      <c r="K1605" s="119" t="s">
        <v>7250</v>
      </c>
      <c r="L1605" s="119" t="s">
        <v>6989</v>
      </c>
      <c r="M1605" s="131" t="s">
        <v>3587</v>
      </c>
      <c r="N1605" s="119"/>
      <c r="O1605" s="120"/>
      <c r="P1605" s="124" t="s">
        <v>6</v>
      </c>
      <c r="Q1605" s="125"/>
      <c r="R1605" s="125"/>
      <c r="S1605" s="173"/>
    </row>
    <row r="1606" spans="1:19" ht="29.25" customHeight="1">
      <c r="A1606" s="118">
        <v>1605</v>
      </c>
      <c r="B1606" s="119" t="s">
        <v>7251</v>
      </c>
      <c r="C1606" s="119"/>
      <c r="D1606" s="119"/>
      <c r="E1606" s="120">
        <f>2012-1943</f>
        <v>69</v>
      </c>
      <c r="F1606" s="121">
        <v>15869</v>
      </c>
      <c r="G1606" s="122">
        <v>635590</v>
      </c>
      <c r="H1606" s="119"/>
      <c r="I1606" s="120"/>
      <c r="J1606" s="119" t="s">
        <v>7252</v>
      </c>
      <c r="K1606" s="119" t="s">
        <v>7253</v>
      </c>
      <c r="L1606" s="119" t="s">
        <v>6989</v>
      </c>
      <c r="M1606" s="131" t="s">
        <v>3587</v>
      </c>
      <c r="N1606" s="119"/>
      <c r="O1606" s="120"/>
      <c r="P1606" s="124" t="s">
        <v>6</v>
      </c>
      <c r="Q1606" s="125"/>
      <c r="R1606" s="125"/>
      <c r="S1606" s="173"/>
    </row>
    <row r="1607" spans="1:19" ht="29.25" customHeight="1">
      <c r="A1607" s="118">
        <v>1606</v>
      </c>
      <c r="B1607" s="119" t="s">
        <v>7254</v>
      </c>
      <c r="C1607" s="119"/>
      <c r="D1607" s="119"/>
      <c r="E1607" s="120">
        <f>2012-1921</f>
        <v>91</v>
      </c>
      <c r="F1607" s="121">
        <v>7836</v>
      </c>
      <c r="G1607" s="122">
        <v>642976</v>
      </c>
      <c r="H1607" s="119"/>
      <c r="I1607" s="120"/>
      <c r="J1607" s="119" t="s">
        <v>7255</v>
      </c>
      <c r="K1607" s="119" t="s">
        <v>7256</v>
      </c>
      <c r="L1607" s="119" t="s">
        <v>6989</v>
      </c>
      <c r="M1607" s="131" t="s">
        <v>3587</v>
      </c>
      <c r="N1607" s="119"/>
      <c r="O1607" s="120"/>
      <c r="P1607" s="124" t="s">
        <v>6</v>
      </c>
      <c r="Q1607" s="125"/>
      <c r="R1607" s="125"/>
      <c r="S1607" s="173"/>
    </row>
    <row r="1608" spans="1:19" ht="29.25" customHeight="1">
      <c r="A1608" s="118">
        <v>1607</v>
      </c>
      <c r="B1608" s="119" t="s">
        <v>7257</v>
      </c>
      <c r="C1608" s="119"/>
      <c r="D1608" s="119" t="s">
        <v>7258</v>
      </c>
      <c r="E1608" s="139">
        <f>2012-1946</f>
        <v>66</v>
      </c>
      <c r="F1608" s="121">
        <v>16879</v>
      </c>
      <c r="G1608" s="140">
        <v>646702</v>
      </c>
      <c r="H1608" s="119"/>
      <c r="I1608" s="120">
        <v>985255535</v>
      </c>
      <c r="J1608" s="119" t="s">
        <v>7259</v>
      </c>
      <c r="K1608" s="119" t="s">
        <v>7260</v>
      </c>
      <c r="L1608" s="119" t="s">
        <v>6989</v>
      </c>
      <c r="M1608" s="131" t="s">
        <v>3587</v>
      </c>
      <c r="N1608" s="119" t="s">
        <v>7261</v>
      </c>
      <c r="O1608" s="120"/>
      <c r="P1608" s="124" t="s">
        <v>6</v>
      </c>
      <c r="Q1608" s="125"/>
      <c r="R1608" s="125"/>
      <c r="S1608" s="173"/>
    </row>
    <row r="1609" spans="1:19" ht="29.25" customHeight="1">
      <c r="A1609" s="118">
        <v>1608</v>
      </c>
      <c r="B1609" s="119" t="s">
        <v>7262</v>
      </c>
      <c r="C1609" s="119"/>
      <c r="D1609" s="119"/>
      <c r="E1609" s="120">
        <f>2012-1933</f>
        <v>79</v>
      </c>
      <c r="F1609" s="121">
        <v>12301</v>
      </c>
      <c r="G1609" s="122">
        <v>656933</v>
      </c>
      <c r="H1609" s="119"/>
      <c r="I1609" s="120">
        <v>981765236</v>
      </c>
      <c r="J1609" s="119" t="s">
        <v>7263</v>
      </c>
      <c r="K1609" s="119" t="s">
        <v>7264</v>
      </c>
      <c r="L1609" s="119" t="s">
        <v>6989</v>
      </c>
      <c r="M1609" s="131" t="s">
        <v>3587</v>
      </c>
      <c r="N1609" s="119" t="s">
        <v>7265</v>
      </c>
      <c r="O1609" s="120"/>
      <c r="P1609" s="124" t="s">
        <v>6</v>
      </c>
      <c r="Q1609" s="125"/>
      <c r="R1609" s="125"/>
      <c r="S1609" s="173"/>
    </row>
    <row r="1610" spans="1:19" ht="29.25" customHeight="1">
      <c r="A1610" s="118">
        <v>1609</v>
      </c>
      <c r="B1610" s="119" t="s">
        <v>7266</v>
      </c>
      <c r="C1610" s="119"/>
      <c r="D1610" s="119"/>
      <c r="E1610" s="120">
        <f>2012-1946</f>
        <v>66</v>
      </c>
      <c r="F1610" s="121">
        <v>16869</v>
      </c>
      <c r="G1610" s="122">
        <v>668841</v>
      </c>
      <c r="H1610" s="119"/>
      <c r="I1610" s="120" t="s">
        <v>7267</v>
      </c>
      <c r="J1610" s="119" t="s">
        <v>7268</v>
      </c>
      <c r="K1610" s="119" t="s">
        <v>7127</v>
      </c>
      <c r="L1610" s="119" t="s">
        <v>6989</v>
      </c>
      <c r="M1610" s="131" t="s">
        <v>3587</v>
      </c>
      <c r="N1610" s="119"/>
      <c r="O1610" s="120"/>
      <c r="P1610" s="124" t="s">
        <v>6</v>
      </c>
      <c r="Q1610" s="125"/>
      <c r="R1610" s="125"/>
      <c r="S1610" s="173"/>
    </row>
    <row r="1611" spans="1:19" ht="29.25" customHeight="1">
      <c r="A1611" s="118">
        <v>1610</v>
      </c>
      <c r="B1611" s="119" t="s">
        <v>7269</v>
      </c>
      <c r="C1611" s="119"/>
      <c r="D1611" s="119" t="s">
        <v>471</v>
      </c>
      <c r="E1611" s="120">
        <f>2012-1936</f>
        <v>76</v>
      </c>
      <c r="F1611" s="121">
        <v>13460</v>
      </c>
      <c r="G1611" s="122">
        <v>674490</v>
      </c>
      <c r="H1611" s="119"/>
      <c r="I1611" s="120">
        <v>985941058</v>
      </c>
      <c r="J1611" s="119" t="s">
        <v>7270</v>
      </c>
      <c r="K1611" s="119" t="s">
        <v>7271</v>
      </c>
      <c r="L1611" s="119" t="s">
        <v>6989</v>
      </c>
      <c r="M1611" s="131" t="s">
        <v>3587</v>
      </c>
      <c r="N1611" s="119" t="s">
        <v>7272</v>
      </c>
      <c r="O1611" s="120"/>
      <c r="P1611" s="124" t="s">
        <v>6</v>
      </c>
      <c r="Q1611" s="125"/>
      <c r="R1611" s="125"/>
      <c r="S1611" s="173"/>
    </row>
    <row r="1612" spans="1:19" ht="29.25" customHeight="1">
      <c r="A1612" s="118">
        <v>1611</v>
      </c>
      <c r="B1612" s="119" t="s">
        <v>7273</v>
      </c>
      <c r="C1612" s="119"/>
      <c r="D1612" s="119"/>
      <c r="E1612" s="120">
        <f>2012-1947</f>
        <v>65</v>
      </c>
      <c r="F1612" s="121">
        <v>17197</v>
      </c>
      <c r="G1612" s="122">
        <v>678435</v>
      </c>
      <c r="H1612" s="119"/>
      <c r="I1612" s="120">
        <v>984631732</v>
      </c>
      <c r="J1612" s="119" t="s">
        <v>7274</v>
      </c>
      <c r="K1612" s="119" t="s">
        <v>7275</v>
      </c>
      <c r="L1612" s="119" t="s">
        <v>6989</v>
      </c>
      <c r="M1612" s="131" t="s">
        <v>3587</v>
      </c>
      <c r="N1612" s="119"/>
      <c r="O1612" s="120"/>
      <c r="P1612" s="124" t="s">
        <v>6</v>
      </c>
      <c r="Q1612" s="125"/>
      <c r="R1612" s="125"/>
      <c r="S1612" s="173"/>
    </row>
    <row r="1613" spans="1:19" ht="29.25" customHeight="1">
      <c r="A1613" s="195">
        <v>1612</v>
      </c>
      <c r="B1613" s="127" t="s">
        <v>7276</v>
      </c>
      <c r="C1613" s="127"/>
      <c r="D1613" s="127" t="s">
        <v>7277</v>
      </c>
      <c r="E1613" s="128">
        <f>2012-1925</f>
        <v>87</v>
      </c>
      <c r="F1613" s="129">
        <v>9216</v>
      </c>
      <c r="G1613" s="136">
        <v>682975</v>
      </c>
      <c r="H1613" s="127"/>
      <c r="I1613" s="128"/>
      <c r="J1613" s="127" t="s">
        <v>7278</v>
      </c>
      <c r="K1613" s="127" t="s">
        <v>7232</v>
      </c>
      <c r="L1613" s="127" t="s">
        <v>6989</v>
      </c>
      <c r="M1613" s="131" t="s">
        <v>3587</v>
      </c>
      <c r="N1613" s="127" t="s">
        <v>7233</v>
      </c>
      <c r="O1613" s="128">
        <v>21641837</v>
      </c>
      <c r="P1613" s="132" t="s">
        <v>5</v>
      </c>
      <c r="Q1613" s="133" t="s">
        <v>601</v>
      </c>
      <c r="R1613" s="133" t="s">
        <v>11299</v>
      </c>
      <c r="S1613" s="147"/>
    </row>
    <row r="1614" spans="1:19" ht="29.25" customHeight="1">
      <c r="A1614" s="118">
        <v>1613</v>
      </c>
      <c r="B1614" s="119" t="s">
        <v>7279</v>
      </c>
      <c r="C1614" s="119" t="s">
        <v>11300</v>
      </c>
      <c r="D1614" s="119"/>
      <c r="E1614" s="120">
        <f>2012-1926</f>
        <v>86</v>
      </c>
      <c r="F1614" s="121">
        <v>9525</v>
      </c>
      <c r="G1614" s="120">
        <v>714759</v>
      </c>
      <c r="H1614" s="119"/>
      <c r="I1614" s="120">
        <v>984442641</v>
      </c>
      <c r="J1614" s="119" t="s">
        <v>7280</v>
      </c>
      <c r="K1614" s="119" t="s">
        <v>7281</v>
      </c>
      <c r="L1614" s="119" t="s">
        <v>6989</v>
      </c>
      <c r="M1614" s="131" t="s">
        <v>3587</v>
      </c>
      <c r="N1614" s="119" t="s">
        <v>7282</v>
      </c>
      <c r="O1614" s="120">
        <v>984442641</v>
      </c>
      <c r="P1614" s="124" t="s">
        <v>6</v>
      </c>
      <c r="Q1614" s="125"/>
      <c r="R1614" s="125"/>
      <c r="S1614" s="173"/>
    </row>
    <row r="1615" spans="1:19" s="39" customFormat="1" ht="29.25" customHeight="1">
      <c r="A1615" s="118">
        <v>1614</v>
      </c>
      <c r="B1615" s="119" t="s">
        <v>7283</v>
      </c>
      <c r="C1615" s="119"/>
      <c r="D1615" s="119"/>
      <c r="E1615" s="120">
        <f>2012-1942</f>
        <v>70</v>
      </c>
      <c r="F1615" s="121">
        <v>15508</v>
      </c>
      <c r="G1615" s="122">
        <v>726541</v>
      </c>
      <c r="H1615" s="119"/>
      <c r="I1615" s="120"/>
      <c r="J1615" s="119" t="s">
        <v>7284</v>
      </c>
      <c r="K1615" s="119" t="s">
        <v>7285</v>
      </c>
      <c r="L1615" s="119" t="s">
        <v>6989</v>
      </c>
      <c r="M1615" s="131" t="s">
        <v>3587</v>
      </c>
      <c r="N1615" s="119"/>
      <c r="O1615" s="120"/>
      <c r="P1615" s="124" t="s">
        <v>6</v>
      </c>
      <c r="Q1615" s="125"/>
      <c r="R1615" s="125"/>
      <c r="S1615" s="173"/>
    </row>
    <row r="1616" spans="1:19" ht="29.25" customHeight="1">
      <c r="A1616" s="118">
        <v>1615</v>
      </c>
      <c r="B1616" s="119" t="s">
        <v>7286</v>
      </c>
      <c r="C1616" s="119"/>
      <c r="D1616" s="119"/>
      <c r="E1616" s="120">
        <f>2012-1938</f>
        <v>74</v>
      </c>
      <c r="F1616" s="121">
        <v>14177</v>
      </c>
      <c r="G1616" s="122">
        <v>752945</v>
      </c>
      <c r="H1616" s="119"/>
      <c r="I1616" s="120"/>
      <c r="J1616" s="119" t="s">
        <v>7287</v>
      </c>
      <c r="K1616" s="119" t="s">
        <v>7264</v>
      </c>
      <c r="L1616" s="119" t="s">
        <v>6989</v>
      </c>
      <c r="M1616" s="131" t="s">
        <v>3587</v>
      </c>
      <c r="N1616" s="119" t="s">
        <v>7288</v>
      </c>
      <c r="O1616" s="120">
        <v>985977247</v>
      </c>
      <c r="P1616" s="124" t="s">
        <v>6</v>
      </c>
      <c r="Q1616" s="125"/>
      <c r="R1616" s="125"/>
      <c r="S1616" s="173"/>
    </row>
    <row r="1617" spans="1:19" ht="29.25" customHeight="1">
      <c r="A1617" s="118">
        <v>1616</v>
      </c>
      <c r="B1617" s="119" t="s">
        <v>7289</v>
      </c>
      <c r="C1617" s="119"/>
      <c r="D1617" s="119" t="s">
        <v>7290</v>
      </c>
      <c r="E1617" s="120">
        <f>2012-1928</f>
        <v>84</v>
      </c>
      <c r="F1617" s="121">
        <v>10447</v>
      </c>
      <c r="G1617" s="122">
        <v>759463</v>
      </c>
      <c r="H1617" s="119"/>
      <c r="I1617" s="120" t="s">
        <v>7291</v>
      </c>
      <c r="J1617" s="119" t="s">
        <v>7292</v>
      </c>
      <c r="K1617" s="119" t="s">
        <v>7293</v>
      </c>
      <c r="L1617" s="119" t="s">
        <v>6989</v>
      </c>
      <c r="M1617" s="131" t="s">
        <v>3587</v>
      </c>
      <c r="N1617" s="119"/>
      <c r="O1617" s="120"/>
      <c r="P1617" s="124" t="s">
        <v>6</v>
      </c>
      <c r="Q1617" s="125"/>
      <c r="R1617" s="125"/>
      <c r="S1617" s="173"/>
    </row>
    <row r="1618" spans="1:19" ht="29.25" customHeight="1">
      <c r="A1618" s="118">
        <v>1617</v>
      </c>
      <c r="B1618" s="119" t="s">
        <v>7294</v>
      </c>
      <c r="C1618" s="119"/>
      <c r="D1618" s="119"/>
      <c r="E1618" s="120">
        <f>2012-1945</f>
        <v>67</v>
      </c>
      <c r="F1618" s="121">
        <v>16528</v>
      </c>
      <c r="G1618" s="122">
        <v>759945</v>
      </c>
      <c r="H1618" s="119"/>
      <c r="I1618" s="120" t="s">
        <v>7295</v>
      </c>
      <c r="J1618" s="119" t="s">
        <v>7066</v>
      </c>
      <c r="K1618" s="119" t="s">
        <v>7067</v>
      </c>
      <c r="L1618" s="119" t="s">
        <v>6989</v>
      </c>
      <c r="M1618" s="131" t="s">
        <v>3587</v>
      </c>
      <c r="N1618" s="119" t="s">
        <v>7068</v>
      </c>
      <c r="O1618" s="120" t="s">
        <v>7069</v>
      </c>
      <c r="P1618" s="124" t="s">
        <v>6</v>
      </c>
      <c r="Q1618" s="125"/>
      <c r="R1618" s="125"/>
      <c r="S1618" s="173"/>
    </row>
    <row r="1619" spans="1:19" ht="29.25" customHeight="1">
      <c r="A1619" s="118">
        <v>1618</v>
      </c>
      <c r="B1619" s="119" t="s">
        <v>7296</v>
      </c>
      <c r="C1619" s="119"/>
      <c r="D1619" s="119"/>
      <c r="E1619" s="120">
        <f>2012-1944</f>
        <v>68</v>
      </c>
      <c r="F1619" s="121">
        <v>16112</v>
      </c>
      <c r="G1619" s="122">
        <v>843186</v>
      </c>
      <c r="H1619" s="119"/>
      <c r="I1619" s="120"/>
      <c r="J1619" s="119" t="s">
        <v>7129</v>
      </c>
      <c r="K1619" s="119" t="s">
        <v>7297</v>
      </c>
      <c r="L1619" s="119" t="s">
        <v>6989</v>
      </c>
      <c r="M1619" s="131" t="s">
        <v>3587</v>
      </c>
      <c r="N1619" s="119" t="s">
        <v>7149</v>
      </c>
      <c r="O1619" s="120" t="s">
        <v>7150</v>
      </c>
      <c r="P1619" s="124" t="s">
        <v>6</v>
      </c>
      <c r="Q1619" s="125"/>
      <c r="R1619" s="125"/>
      <c r="S1619" s="173"/>
    </row>
    <row r="1620" spans="1:19" ht="29.25" customHeight="1">
      <c r="A1620" s="118">
        <v>1619</v>
      </c>
      <c r="B1620" s="119" t="s">
        <v>7298</v>
      </c>
      <c r="C1620" s="119"/>
      <c r="D1620" s="119"/>
      <c r="E1620" s="120">
        <f>2012-1946</f>
        <v>66</v>
      </c>
      <c r="F1620" s="121">
        <v>17166</v>
      </c>
      <c r="G1620" s="122">
        <v>848871</v>
      </c>
      <c r="H1620" s="119"/>
      <c r="I1620" s="120" t="s">
        <v>7299</v>
      </c>
      <c r="J1620" s="119" t="s">
        <v>7300</v>
      </c>
      <c r="K1620" s="119" t="s">
        <v>7301</v>
      </c>
      <c r="L1620" s="119" t="s">
        <v>6989</v>
      </c>
      <c r="M1620" s="131" t="s">
        <v>3587</v>
      </c>
      <c r="N1620" s="119" t="s">
        <v>7302</v>
      </c>
      <c r="O1620" s="152" t="s">
        <v>7303</v>
      </c>
      <c r="P1620" s="124" t="s">
        <v>6</v>
      </c>
      <c r="Q1620" s="125"/>
      <c r="R1620" s="125"/>
      <c r="S1620" s="173"/>
    </row>
    <row r="1621" spans="1:19" ht="29.25" customHeight="1">
      <c r="A1621" s="118">
        <v>1620</v>
      </c>
      <c r="B1621" s="119" t="s">
        <v>7304</v>
      </c>
      <c r="C1621" s="119"/>
      <c r="D1621" s="119" t="s">
        <v>496</v>
      </c>
      <c r="E1621" s="139">
        <f>2012-1945</f>
        <v>67</v>
      </c>
      <c r="F1621" s="121">
        <v>16680</v>
      </c>
      <c r="G1621" s="135">
        <v>917355</v>
      </c>
      <c r="H1621" s="119"/>
      <c r="I1621" s="120" t="s">
        <v>7305</v>
      </c>
      <c r="J1621" s="119" t="s">
        <v>7306</v>
      </c>
      <c r="K1621" s="119" t="s">
        <v>7307</v>
      </c>
      <c r="L1621" s="119" t="s">
        <v>6989</v>
      </c>
      <c r="M1621" s="131" t="s">
        <v>3587</v>
      </c>
      <c r="N1621" s="119" t="s">
        <v>7308</v>
      </c>
      <c r="O1621" s="120">
        <v>971124941</v>
      </c>
      <c r="P1621" s="124" t="s">
        <v>6</v>
      </c>
      <c r="Q1621" s="125"/>
      <c r="R1621" s="125"/>
      <c r="S1621" s="173"/>
    </row>
    <row r="1622" spans="1:19" ht="29.25" customHeight="1">
      <c r="A1622" s="118">
        <v>1621</v>
      </c>
      <c r="B1622" s="119" t="s">
        <v>7309</v>
      </c>
      <c r="C1622" s="119"/>
      <c r="D1622" s="119"/>
      <c r="E1622" s="120">
        <f>2012-1946</f>
        <v>66</v>
      </c>
      <c r="F1622" s="121">
        <v>17034</v>
      </c>
      <c r="G1622" s="122">
        <v>936771</v>
      </c>
      <c r="H1622" s="119"/>
      <c r="I1622" s="120">
        <v>982313915</v>
      </c>
      <c r="J1622" s="119" t="s">
        <v>7310</v>
      </c>
      <c r="K1622" s="119" t="s">
        <v>7311</v>
      </c>
      <c r="L1622" s="119" t="s">
        <v>6989</v>
      </c>
      <c r="M1622" s="131" t="s">
        <v>3587</v>
      </c>
      <c r="N1622" s="119"/>
      <c r="O1622" s="120"/>
      <c r="P1622" s="124" t="s">
        <v>6</v>
      </c>
      <c r="Q1622" s="125"/>
      <c r="R1622" s="125"/>
      <c r="S1622" s="173"/>
    </row>
    <row r="1623" spans="1:19" ht="29.25" customHeight="1">
      <c r="A1623" s="118">
        <v>1622</v>
      </c>
      <c r="B1623" s="119" t="s">
        <v>7312</v>
      </c>
      <c r="C1623" s="119"/>
      <c r="D1623" s="119"/>
      <c r="E1623" s="120">
        <f>2012-1936</f>
        <v>76</v>
      </c>
      <c r="F1623" s="121">
        <v>13218</v>
      </c>
      <c r="G1623" s="135">
        <v>949677</v>
      </c>
      <c r="H1623" s="119"/>
      <c r="I1623" s="152" t="s">
        <v>7313</v>
      </c>
      <c r="J1623" s="119" t="s">
        <v>7314</v>
      </c>
      <c r="K1623" s="119" t="s">
        <v>7315</v>
      </c>
      <c r="L1623" s="119" t="s">
        <v>6989</v>
      </c>
      <c r="M1623" s="131" t="s">
        <v>3587</v>
      </c>
      <c r="N1623" s="119"/>
      <c r="O1623" s="120"/>
      <c r="P1623" s="124" t="s">
        <v>6</v>
      </c>
      <c r="Q1623" s="125"/>
      <c r="R1623" s="125"/>
      <c r="S1623" s="173"/>
    </row>
    <row r="1624" spans="1:19" ht="29.25" customHeight="1">
      <c r="A1624" s="118">
        <v>1623</v>
      </c>
      <c r="B1624" s="119" t="s">
        <v>7316</v>
      </c>
      <c r="C1624" s="119"/>
      <c r="D1624" s="119" t="s">
        <v>71</v>
      </c>
      <c r="E1624" s="120">
        <f>2012-1936</f>
        <v>76</v>
      </c>
      <c r="F1624" s="121">
        <v>13233</v>
      </c>
      <c r="G1624" s="122">
        <v>955536</v>
      </c>
      <c r="H1624" s="119"/>
      <c r="I1624" s="120" t="s">
        <v>7050</v>
      </c>
      <c r="J1624" s="119" t="s">
        <v>7317</v>
      </c>
      <c r="K1624" s="119"/>
      <c r="L1624" s="119" t="s">
        <v>6989</v>
      </c>
      <c r="M1624" s="131" t="s">
        <v>3587</v>
      </c>
      <c r="N1624" s="119" t="s">
        <v>7049</v>
      </c>
      <c r="O1624" s="120" t="s">
        <v>7050</v>
      </c>
      <c r="P1624" s="124" t="s">
        <v>6</v>
      </c>
      <c r="Q1624" s="125"/>
      <c r="R1624" s="125"/>
      <c r="S1624" s="173"/>
    </row>
    <row r="1625" spans="1:19" ht="29.25" customHeight="1">
      <c r="A1625" s="118">
        <v>1624</v>
      </c>
      <c r="B1625" s="119" t="s">
        <v>7318</v>
      </c>
      <c r="C1625" s="119"/>
      <c r="D1625" s="119"/>
      <c r="E1625" s="120">
        <f>2012-1929</f>
        <v>83</v>
      </c>
      <c r="F1625" s="121">
        <v>10613</v>
      </c>
      <c r="G1625" s="122">
        <v>960901</v>
      </c>
      <c r="H1625" s="119"/>
      <c r="I1625" s="120"/>
      <c r="J1625" s="119" t="s">
        <v>7319</v>
      </c>
      <c r="K1625" s="119" t="s">
        <v>536</v>
      </c>
      <c r="L1625" s="119" t="s">
        <v>6989</v>
      </c>
      <c r="M1625" s="131" t="s">
        <v>3587</v>
      </c>
      <c r="N1625" s="119" t="s">
        <v>7320</v>
      </c>
      <c r="O1625" s="120" t="s">
        <v>7321</v>
      </c>
      <c r="P1625" s="124" t="s">
        <v>6</v>
      </c>
      <c r="Q1625" s="125"/>
      <c r="R1625" s="125"/>
      <c r="S1625" s="173"/>
    </row>
    <row r="1626" spans="1:19" ht="29.25" customHeight="1">
      <c r="A1626" s="118">
        <v>1625</v>
      </c>
      <c r="B1626" s="119" t="s">
        <v>7322</v>
      </c>
      <c r="C1626" s="119"/>
      <c r="D1626" s="119" t="s">
        <v>7323</v>
      </c>
      <c r="E1626" s="139">
        <f>2012-1944</f>
        <v>68</v>
      </c>
      <c r="F1626" s="121">
        <v>16271</v>
      </c>
      <c r="G1626" s="135">
        <v>963989</v>
      </c>
      <c r="H1626" s="119"/>
      <c r="I1626" s="120">
        <v>982573732</v>
      </c>
      <c r="J1626" s="119" t="s">
        <v>7324</v>
      </c>
      <c r="K1626" s="119" t="s">
        <v>7325</v>
      </c>
      <c r="L1626" s="119" t="s">
        <v>6989</v>
      </c>
      <c r="M1626" s="131" t="s">
        <v>3587</v>
      </c>
      <c r="N1626" s="119" t="s">
        <v>7326</v>
      </c>
      <c r="O1626" s="120">
        <v>982628340</v>
      </c>
      <c r="P1626" s="124" t="s">
        <v>6</v>
      </c>
      <c r="Q1626" s="125"/>
      <c r="R1626" s="125"/>
      <c r="S1626" s="173"/>
    </row>
    <row r="1627" spans="1:19" ht="29.25" customHeight="1">
      <c r="A1627" s="118">
        <v>1626</v>
      </c>
      <c r="B1627" s="119" t="s">
        <v>7327</v>
      </c>
      <c r="C1627" s="137"/>
      <c r="D1627" s="119"/>
      <c r="E1627" s="120">
        <f>2012-1935</f>
        <v>77</v>
      </c>
      <c r="F1627" s="121">
        <v>12855</v>
      </c>
      <c r="G1627" s="122">
        <v>966515</v>
      </c>
      <c r="H1627" s="137">
        <v>996515</v>
      </c>
      <c r="I1627" s="120">
        <v>982743789</v>
      </c>
      <c r="J1627" s="119" t="s">
        <v>7328</v>
      </c>
      <c r="K1627" s="119" t="s">
        <v>7329</v>
      </c>
      <c r="L1627" s="119" t="s">
        <v>6989</v>
      </c>
      <c r="M1627" s="131" t="s">
        <v>3587</v>
      </c>
      <c r="N1627" s="119" t="s">
        <v>7330</v>
      </c>
      <c r="O1627" s="120">
        <v>982402436</v>
      </c>
      <c r="P1627" s="124" t="s">
        <v>6</v>
      </c>
      <c r="Q1627" s="125"/>
      <c r="R1627" s="125"/>
      <c r="S1627" s="173"/>
    </row>
    <row r="1628" spans="1:19" ht="29.25" customHeight="1">
      <c r="A1628" s="118">
        <v>1627</v>
      </c>
      <c r="B1628" s="119" t="s">
        <v>7331</v>
      </c>
      <c r="C1628" s="119"/>
      <c r="D1628" s="119"/>
      <c r="E1628" s="120">
        <f>2012-1940</f>
        <v>72</v>
      </c>
      <c r="F1628" s="121">
        <v>14626</v>
      </c>
      <c r="G1628" s="122">
        <v>1035632</v>
      </c>
      <c r="H1628" s="119"/>
      <c r="I1628" s="120" t="s">
        <v>7332</v>
      </c>
      <c r="J1628" s="119" t="s">
        <v>7333</v>
      </c>
      <c r="K1628" s="119"/>
      <c r="L1628" s="119" t="s">
        <v>6989</v>
      </c>
      <c r="M1628" s="131" t="s">
        <v>3587</v>
      </c>
      <c r="N1628" s="119"/>
      <c r="O1628" s="120"/>
      <c r="P1628" s="124" t="s">
        <v>6</v>
      </c>
      <c r="Q1628" s="125"/>
      <c r="R1628" s="125"/>
      <c r="S1628" s="173"/>
    </row>
    <row r="1629" spans="1:19" ht="29.25" customHeight="1">
      <c r="A1629" s="118">
        <v>1628</v>
      </c>
      <c r="B1629" s="119" t="s">
        <v>7334</v>
      </c>
      <c r="C1629" s="119"/>
      <c r="D1629" s="119"/>
      <c r="E1629" s="120">
        <f>2012-1930</f>
        <v>82</v>
      </c>
      <c r="F1629" s="121">
        <v>11122</v>
      </c>
      <c r="G1629" s="122">
        <v>1105960</v>
      </c>
      <c r="H1629" s="119"/>
      <c r="I1629" s="120" t="s">
        <v>7335</v>
      </c>
      <c r="J1629" s="119" t="s">
        <v>7336</v>
      </c>
      <c r="K1629" s="119" t="s">
        <v>7337</v>
      </c>
      <c r="L1629" s="119" t="s">
        <v>6989</v>
      </c>
      <c r="M1629" s="131" t="s">
        <v>3587</v>
      </c>
      <c r="N1629" s="119" t="s">
        <v>7338</v>
      </c>
      <c r="O1629" s="120" t="s">
        <v>7339</v>
      </c>
      <c r="P1629" s="124" t="s">
        <v>6</v>
      </c>
      <c r="Q1629" s="125"/>
      <c r="R1629" s="125"/>
      <c r="S1629" s="173"/>
    </row>
    <row r="1630" spans="1:19" ht="29.25" customHeight="1">
      <c r="A1630" s="118">
        <v>1629</v>
      </c>
      <c r="B1630" s="119" t="s">
        <v>7340</v>
      </c>
      <c r="C1630" s="119"/>
      <c r="D1630" s="119"/>
      <c r="E1630" s="120">
        <f>2012-1942</f>
        <v>70</v>
      </c>
      <c r="F1630" s="121">
        <v>15415</v>
      </c>
      <c r="G1630" s="135">
        <v>1131047</v>
      </c>
      <c r="H1630" s="119"/>
      <c r="I1630" s="120" t="s">
        <v>7341</v>
      </c>
      <c r="J1630" s="119" t="s">
        <v>7342</v>
      </c>
      <c r="K1630" s="119" t="s">
        <v>7343</v>
      </c>
      <c r="L1630" s="119" t="s">
        <v>6989</v>
      </c>
      <c r="M1630" s="131" t="s">
        <v>3587</v>
      </c>
      <c r="N1630" s="119" t="s">
        <v>7344</v>
      </c>
      <c r="O1630" s="120" t="s">
        <v>7345</v>
      </c>
      <c r="P1630" s="124" t="s">
        <v>6</v>
      </c>
      <c r="Q1630" s="125"/>
      <c r="R1630" s="125"/>
      <c r="S1630" s="173"/>
    </row>
    <row r="1631" spans="1:19" ht="29.25" customHeight="1">
      <c r="A1631" s="118">
        <v>1630</v>
      </c>
      <c r="B1631" s="119" t="s">
        <v>7346</v>
      </c>
      <c r="C1631" s="119"/>
      <c r="D1631" s="119"/>
      <c r="E1631" s="120">
        <f>2012-1947</f>
        <v>65</v>
      </c>
      <c r="F1631" s="121">
        <v>17205</v>
      </c>
      <c r="G1631" s="122">
        <v>1150304</v>
      </c>
      <c r="H1631" s="119"/>
      <c r="I1631" s="120"/>
      <c r="J1631" s="119" t="s">
        <v>7347</v>
      </c>
      <c r="K1631" s="119" t="s">
        <v>7140</v>
      </c>
      <c r="L1631" s="119" t="s">
        <v>6989</v>
      </c>
      <c r="M1631" s="131" t="s">
        <v>3587</v>
      </c>
      <c r="N1631" s="119" t="s">
        <v>7348</v>
      </c>
      <c r="O1631" s="120">
        <v>982986846</v>
      </c>
      <c r="P1631" s="124" t="s">
        <v>6</v>
      </c>
      <c r="Q1631" s="125"/>
      <c r="R1631" s="125"/>
      <c r="S1631" s="173"/>
    </row>
    <row r="1632" spans="1:19" ht="29.25" customHeight="1">
      <c r="A1632" s="118">
        <v>1631</v>
      </c>
      <c r="B1632" s="119" t="s">
        <v>7349</v>
      </c>
      <c r="C1632" s="119"/>
      <c r="D1632" s="119" t="s">
        <v>7350</v>
      </c>
      <c r="E1632" s="120">
        <f>2012-1936</f>
        <v>76</v>
      </c>
      <c r="F1632" s="121">
        <v>13489</v>
      </c>
      <c r="G1632" s="122">
        <v>1189414</v>
      </c>
      <c r="H1632" s="119"/>
      <c r="I1632" s="120" t="s">
        <v>7351</v>
      </c>
      <c r="J1632" s="119" t="s">
        <v>7255</v>
      </c>
      <c r="K1632" s="119" t="s">
        <v>7352</v>
      </c>
      <c r="L1632" s="119" t="s">
        <v>6989</v>
      </c>
      <c r="M1632" s="131" t="s">
        <v>3587</v>
      </c>
      <c r="N1632" s="119"/>
      <c r="O1632" s="120"/>
      <c r="P1632" s="124" t="s">
        <v>6</v>
      </c>
      <c r="Q1632" s="125"/>
      <c r="R1632" s="125"/>
      <c r="S1632" s="173"/>
    </row>
    <row r="1633" spans="1:19" ht="29.25" customHeight="1">
      <c r="A1633" s="118">
        <v>1632</v>
      </c>
      <c r="B1633" s="119" t="s">
        <v>7353</v>
      </c>
      <c r="C1633" s="119"/>
      <c r="D1633" s="119"/>
      <c r="E1633" s="120">
        <f>2012-1935</f>
        <v>77</v>
      </c>
      <c r="F1633" s="121">
        <v>13023</v>
      </c>
      <c r="G1633" s="122">
        <v>1195906</v>
      </c>
      <c r="H1633" s="119"/>
      <c r="I1633" s="120">
        <v>982313915</v>
      </c>
      <c r="J1633" s="119" t="s">
        <v>7310</v>
      </c>
      <c r="K1633" s="119" t="s">
        <v>7354</v>
      </c>
      <c r="L1633" s="119" t="s">
        <v>6989</v>
      </c>
      <c r="M1633" s="131" t="s">
        <v>3587</v>
      </c>
      <c r="N1633" s="119"/>
      <c r="O1633" s="120"/>
      <c r="P1633" s="124" t="s">
        <v>6</v>
      </c>
      <c r="Q1633" s="125"/>
      <c r="R1633" s="125"/>
      <c r="S1633" s="173"/>
    </row>
    <row r="1634" spans="1:19" ht="29.25" customHeight="1">
      <c r="A1634" s="118">
        <v>1633</v>
      </c>
      <c r="B1634" s="119" t="s">
        <v>7355</v>
      </c>
      <c r="C1634" s="119"/>
      <c r="D1634" s="119" t="s">
        <v>7356</v>
      </c>
      <c r="E1634" s="120">
        <f>2012-1936</f>
        <v>76</v>
      </c>
      <c r="F1634" s="121">
        <v>13325</v>
      </c>
      <c r="G1634" s="122">
        <v>1201997</v>
      </c>
      <c r="H1634" s="119"/>
      <c r="I1634" s="120" t="s">
        <v>7357</v>
      </c>
      <c r="J1634" s="119" t="s">
        <v>7358</v>
      </c>
      <c r="K1634" s="119" t="s">
        <v>7359</v>
      </c>
      <c r="L1634" s="119" t="s">
        <v>6989</v>
      </c>
      <c r="M1634" s="131" t="s">
        <v>3587</v>
      </c>
      <c r="N1634" s="119" t="s">
        <v>7211</v>
      </c>
      <c r="O1634" s="120" t="s">
        <v>7212</v>
      </c>
      <c r="P1634" s="124" t="s">
        <v>6</v>
      </c>
      <c r="Q1634" s="125"/>
      <c r="R1634" s="125"/>
      <c r="S1634" s="173"/>
    </row>
    <row r="1635" spans="1:19" ht="29.25" customHeight="1">
      <c r="A1635" s="118">
        <v>1634</v>
      </c>
      <c r="B1635" s="119" t="s">
        <v>7360</v>
      </c>
      <c r="C1635" s="119"/>
      <c r="D1635" s="119"/>
      <c r="E1635" s="120">
        <f>2012-1947</f>
        <v>65</v>
      </c>
      <c r="F1635" s="121">
        <v>17427</v>
      </c>
      <c r="G1635" s="135">
        <v>1209780</v>
      </c>
      <c r="H1635" s="119"/>
      <c r="I1635" s="120"/>
      <c r="J1635" s="119" t="s">
        <v>7361</v>
      </c>
      <c r="K1635" s="119" t="s">
        <v>7362</v>
      </c>
      <c r="L1635" s="119" t="s">
        <v>6989</v>
      </c>
      <c r="M1635" s="131" t="s">
        <v>3587</v>
      </c>
      <c r="N1635" s="119" t="s">
        <v>7363</v>
      </c>
      <c r="O1635" s="120" t="s">
        <v>7364</v>
      </c>
      <c r="P1635" s="124" t="s">
        <v>6</v>
      </c>
      <c r="Q1635" s="125"/>
      <c r="R1635" s="125"/>
      <c r="S1635" s="173"/>
    </row>
    <row r="1636" spans="1:19" ht="29.25" customHeight="1">
      <c r="A1636" s="118">
        <v>1635</v>
      </c>
      <c r="B1636" s="119" t="s">
        <v>7365</v>
      </c>
      <c r="C1636" s="119"/>
      <c r="D1636" s="119" t="s">
        <v>1997</v>
      </c>
      <c r="E1636" s="120">
        <f>2012-1945</f>
        <v>67</v>
      </c>
      <c r="F1636" s="121">
        <v>16779</v>
      </c>
      <c r="G1636" s="135">
        <v>1232532</v>
      </c>
      <c r="H1636" s="119"/>
      <c r="I1636" s="120" t="s">
        <v>7366</v>
      </c>
      <c r="J1636" s="119" t="s">
        <v>7367</v>
      </c>
      <c r="K1636" s="119" t="s">
        <v>7368</v>
      </c>
      <c r="L1636" s="119" t="s">
        <v>6989</v>
      </c>
      <c r="M1636" s="131" t="s">
        <v>3587</v>
      </c>
      <c r="N1636" s="119"/>
      <c r="O1636" s="120"/>
      <c r="P1636" s="124" t="s">
        <v>6</v>
      </c>
      <c r="Q1636" s="125"/>
      <c r="R1636" s="125"/>
      <c r="S1636" s="173"/>
    </row>
    <row r="1637" spans="1:19" ht="29.25" customHeight="1">
      <c r="A1637" s="118">
        <v>1636</v>
      </c>
      <c r="B1637" s="119" t="s">
        <v>7369</v>
      </c>
      <c r="C1637" s="119"/>
      <c r="D1637" s="119"/>
      <c r="E1637" s="120">
        <f>2012-1942</f>
        <v>70</v>
      </c>
      <c r="F1637" s="121">
        <v>15377</v>
      </c>
      <c r="G1637" s="122">
        <v>1237174</v>
      </c>
      <c r="H1637" s="119"/>
      <c r="I1637" s="120"/>
      <c r="J1637" s="119" t="s">
        <v>7370</v>
      </c>
      <c r="K1637" s="119" t="s">
        <v>7371</v>
      </c>
      <c r="L1637" s="119" t="s">
        <v>6989</v>
      </c>
      <c r="M1637" s="131" t="s">
        <v>3587</v>
      </c>
      <c r="N1637" s="119"/>
      <c r="O1637" s="120">
        <v>673987</v>
      </c>
      <c r="P1637" s="124" t="s">
        <v>6</v>
      </c>
      <c r="Q1637" s="125"/>
      <c r="R1637" s="125"/>
      <c r="S1637" s="173"/>
    </row>
    <row r="1638" spans="1:19" ht="29.25" customHeight="1">
      <c r="A1638" s="118">
        <v>1637</v>
      </c>
      <c r="B1638" s="119" t="s">
        <v>7372</v>
      </c>
      <c r="C1638" s="119"/>
      <c r="D1638" s="119" t="s">
        <v>7373</v>
      </c>
      <c r="E1638" s="120">
        <f>2012-1946</f>
        <v>66</v>
      </c>
      <c r="F1638" s="121">
        <v>16821</v>
      </c>
      <c r="G1638" s="135">
        <v>1237201</v>
      </c>
      <c r="H1638" s="119"/>
      <c r="I1638" s="120" t="s">
        <v>7374</v>
      </c>
      <c r="J1638" s="119" t="s">
        <v>7375</v>
      </c>
      <c r="K1638" s="119" t="s">
        <v>7376</v>
      </c>
      <c r="L1638" s="119" t="s">
        <v>6989</v>
      </c>
      <c r="M1638" s="131" t="s">
        <v>3587</v>
      </c>
      <c r="N1638" s="119" t="s">
        <v>7377</v>
      </c>
      <c r="O1638" s="120" t="s">
        <v>7378</v>
      </c>
      <c r="P1638" s="124" t="s">
        <v>6</v>
      </c>
      <c r="Q1638" s="125"/>
      <c r="R1638" s="125"/>
      <c r="S1638" s="173"/>
    </row>
    <row r="1639" spans="1:19" ht="29.25" customHeight="1">
      <c r="A1639" s="118">
        <v>1638</v>
      </c>
      <c r="B1639" s="119" t="s">
        <v>7379</v>
      </c>
      <c r="C1639" s="119"/>
      <c r="D1639" s="119" t="s">
        <v>491</v>
      </c>
      <c r="E1639" s="120">
        <f>2012-1942</f>
        <v>70</v>
      </c>
      <c r="F1639" s="121">
        <v>15657</v>
      </c>
      <c r="G1639" s="122">
        <v>1239339</v>
      </c>
      <c r="H1639" s="119"/>
      <c r="I1639" s="120">
        <v>981724217</v>
      </c>
      <c r="J1639" s="119" t="s">
        <v>7380</v>
      </c>
      <c r="K1639" s="119" t="s">
        <v>7381</v>
      </c>
      <c r="L1639" s="119" t="s">
        <v>6989</v>
      </c>
      <c r="M1639" s="131" t="s">
        <v>3587</v>
      </c>
      <c r="N1639" s="119" t="s">
        <v>7382</v>
      </c>
      <c r="O1639" s="120">
        <v>21683712</v>
      </c>
      <c r="P1639" s="124" t="s">
        <v>6</v>
      </c>
      <c r="Q1639" s="125"/>
      <c r="R1639" s="125"/>
      <c r="S1639" s="173"/>
    </row>
    <row r="1640" spans="1:19" ht="29.25" customHeight="1">
      <c r="A1640" s="118">
        <v>1639</v>
      </c>
      <c r="B1640" s="119" t="s">
        <v>7383</v>
      </c>
      <c r="C1640" s="119"/>
      <c r="D1640" s="119"/>
      <c r="E1640" s="139">
        <f>2012-1940</f>
        <v>72</v>
      </c>
      <c r="F1640" s="121">
        <v>14845</v>
      </c>
      <c r="G1640" s="135">
        <v>1246261</v>
      </c>
      <c r="H1640" s="119"/>
      <c r="I1640" s="120">
        <v>981974500</v>
      </c>
      <c r="J1640" s="119" t="s">
        <v>7384</v>
      </c>
      <c r="K1640" s="119" t="s">
        <v>7385</v>
      </c>
      <c r="L1640" s="119" t="s">
        <v>6989</v>
      </c>
      <c r="M1640" s="131" t="s">
        <v>3587</v>
      </c>
      <c r="N1640" s="119" t="s">
        <v>7386</v>
      </c>
      <c r="O1640" s="120">
        <v>984566630</v>
      </c>
      <c r="P1640" s="124" t="s">
        <v>6</v>
      </c>
      <c r="Q1640" s="125"/>
      <c r="R1640" s="125"/>
      <c r="S1640" s="173"/>
    </row>
    <row r="1641" spans="1:19" ht="29.25" customHeight="1">
      <c r="A1641" s="118">
        <v>1640</v>
      </c>
      <c r="B1641" s="119" t="s">
        <v>7387</v>
      </c>
      <c r="C1641" s="119"/>
      <c r="D1641" s="119" t="s">
        <v>7388</v>
      </c>
      <c r="E1641" s="120">
        <f>2012-1945</f>
        <v>67</v>
      </c>
      <c r="F1641" s="121">
        <v>16787</v>
      </c>
      <c r="G1641" s="122">
        <v>1247989</v>
      </c>
      <c r="H1641" s="119"/>
      <c r="I1641" s="120">
        <v>649305</v>
      </c>
      <c r="J1641" s="119" t="s">
        <v>7389</v>
      </c>
      <c r="K1641" s="119" t="s">
        <v>7390</v>
      </c>
      <c r="L1641" s="119" t="s">
        <v>6989</v>
      </c>
      <c r="M1641" s="131" t="s">
        <v>3587</v>
      </c>
      <c r="N1641" s="119" t="s">
        <v>2035</v>
      </c>
      <c r="O1641" s="120">
        <v>983451926</v>
      </c>
      <c r="P1641" s="124" t="s">
        <v>6</v>
      </c>
      <c r="Q1641" s="125"/>
      <c r="R1641" s="125"/>
      <c r="S1641" s="173"/>
    </row>
    <row r="1642" spans="1:19" ht="29.25" customHeight="1">
      <c r="A1642" s="118">
        <v>1641</v>
      </c>
      <c r="B1642" s="119" t="s">
        <v>7391</v>
      </c>
      <c r="C1642" s="119"/>
      <c r="D1642" s="119" t="s">
        <v>7392</v>
      </c>
      <c r="E1642" s="120">
        <f>2012-1944</f>
        <v>68</v>
      </c>
      <c r="F1642" s="121">
        <v>16173</v>
      </c>
      <c r="G1642" s="135">
        <v>1266930</v>
      </c>
      <c r="H1642" s="119"/>
      <c r="I1642" s="120" t="s">
        <v>7393</v>
      </c>
      <c r="J1642" s="119" t="s">
        <v>7192</v>
      </c>
      <c r="K1642" s="119" t="s">
        <v>7145</v>
      </c>
      <c r="L1642" s="119" t="s">
        <v>6989</v>
      </c>
      <c r="M1642" s="131" t="s">
        <v>3587</v>
      </c>
      <c r="N1642" s="119" t="s">
        <v>7049</v>
      </c>
      <c r="O1642" s="120" t="s">
        <v>7394</v>
      </c>
      <c r="P1642" s="124" t="s">
        <v>6</v>
      </c>
      <c r="Q1642" s="125"/>
      <c r="R1642" s="125"/>
      <c r="S1642" s="173"/>
    </row>
    <row r="1643" spans="1:19" ht="29.25" customHeight="1">
      <c r="A1643" s="118">
        <v>1642</v>
      </c>
      <c r="B1643" s="119" t="s">
        <v>7395</v>
      </c>
      <c r="C1643" s="119"/>
      <c r="D1643" s="119"/>
      <c r="E1643" s="120">
        <f>2012-1937</f>
        <v>75</v>
      </c>
      <c r="F1643" s="121">
        <v>13684</v>
      </c>
      <c r="G1643" s="135">
        <v>1347700</v>
      </c>
      <c r="H1643" s="119"/>
      <c r="I1643" s="120"/>
      <c r="J1643" s="119" t="s">
        <v>7396</v>
      </c>
      <c r="K1643" s="119" t="s">
        <v>1274</v>
      </c>
      <c r="L1643" s="119" t="s">
        <v>6989</v>
      </c>
      <c r="M1643" s="131" t="s">
        <v>3587</v>
      </c>
      <c r="N1643" s="119"/>
      <c r="O1643" s="120"/>
      <c r="P1643" s="124" t="s">
        <v>6</v>
      </c>
      <c r="Q1643" s="125"/>
      <c r="R1643" s="125"/>
      <c r="S1643" s="173"/>
    </row>
    <row r="1644" spans="1:19" ht="29.25" customHeight="1">
      <c r="A1644" s="118">
        <v>1643</v>
      </c>
      <c r="B1644" s="119" t="s">
        <v>7397</v>
      </c>
      <c r="C1644" s="119"/>
      <c r="D1644" s="119" t="s">
        <v>7398</v>
      </c>
      <c r="E1644" s="139">
        <f>2012-1941</f>
        <v>71</v>
      </c>
      <c r="F1644" s="121">
        <v>14990</v>
      </c>
      <c r="G1644" s="135">
        <v>1347701</v>
      </c>
      <c r="H1644" s="119"/>
      <c r="I1644" s="120">
        <v>981718445</v>
      </c>
      <c r="J1644" s="119" t="s">
        <v>7399</v>
      </c>
      <c r="K1644" s="119" t="s">
        <v>7325</v>
      </c>
      <c r="L1644" s="119" t="s">
        <v>6989</v>
      </c>
      <c r="M1644" s="131" t="s">
        <v>3587</v>
      </c>
      <c r="N1644" s="119" t="s">
        <v>7326</v>
      </c>
      <c r="O1644" s="120">
        <v>982628340</v>
      </c>
      <c r="P1644" s="124" t="s">
        <v>6</v>
      </c>
      <c r="Q1644" s="125"/>
      <c r="R1644" s="125"/>
      <c r="S1644" s="173"/>
    </row>
    <row r="1645" spans="1:19" ht="29.25" customHeight="1">
      <c r="A1645" s="118">
        <v>1644</v>
      </c>
      <c r="B1645" s="119" t="s">
        <v>7400</v>
      </c>
      <c r="C1645" s="119"/>
      <c r="D1645" s="119"/>
      <c r="E1645" s="120">
        <f>2012-1934</f>
        <v>78</v>
      </c>
      <c r="F1645" s="121">
        <v>12662</v>
      </c>
      <c r="G1645" s="122">
        <v>1347713</v>
      </c>
      <c r="H1645" s="119"/>
      <c r="I1645" s="120" t="s">
        <v>7401</v>
      </c>
      <c r="J1645" s="119" t="s">
        <v>7402</v>
      </c>
      <c r="K1645" s="119" t="s">
        <v>7403</v>
      </c>
      <c r="L1645" s="119" t="s">
        <v>6989</v>
      </c>
      <c r="M1645" s="131" t="s">
        <v>3587</v>
      </c>
      <c r="N1645" s="119" t="s">
        <v>7404</v>
      </c>
      <c r="O1645" s="120" t="s">
        <v>7401</v>
      </c>
      <c r="P1645" s="124" t="s">
        <v>6</v>
      </c>
      <c r="Q1645" s="125"/>
      <c r="R1645" s="125"/>
      <c r="S1645" s="173"/>
    </row>
    <row r="1646" spans="1:19" ht="29.25" customHeight="1">
      <c r="A1646" s="118">
        <v>1645</v>
      </c>
      <c r="B1646" s="119" t="s">
        <v>7405</v>
      </c>
      <c r="C1646" s="119"/>
      <c r="D1646" s="119" t="s">
        <v>2496</v>
      </c>
      <c r="E1646" s="120">
        <f>2012-1928</f>
        <v>84</v>
      </c>
      <c r="F1646" s="121">
        <v>10498</v>
      </c>
      <c r="G1646" s="122">
        <v>1388868</v>
      </c>
      <c r="H1646" s="119"/>
      <c r="I1646" s="120">
        <v>981365227</v>
      </c>
      <c r="J1646" s="119" t="s">
        <v>7406</v>
      </c>
      <c r="K1646" s="119" t="s">
        <v>7407</v>
      </c>
      <c r="L1646" s="119" t="s">
        <v>6989</v>
      </c>
      <c r="M1646" s="131" t="s">
        <v>3587</v>
      </c>
      <c r="N1646" s="119" t="s">
        <v>2035</v>
      </c>
      <c r="O1646" s="120">
        <v>983451326</v>
      </c>
      <c r="P1646" s="124" t="s">
        <v>6</v>
      </c>
      <c r="Q1646" s="125"/>
      <c r="R1646" s="125"/>
      <c r="S1646" s="173"/>
    </row>
    <row r="1647" spans="1:19" ht="29.25" customHeight="1">
      <c r="A1647" s="118">
        <v>1646</v>
      </c>
      <c r="B1647" s="119" t="s">
        <v>7408</v>
      </c>
      <c r="C1647" s="119"/>
      <c r="D1647" s="119"/>
      <c r="E1647" s="139">
        <f>2012-1923</f>
        <v>89</v>
      </c>
      <c r="F1647" s="121">
        <v>8528</v>
      </c>
      <c r="G1647" s="140">
        <v>1477488</v>
      </c>
      <c r="H1647" s="119"/>
      <c r="I1647" s="120"/>
      <c r="J1647" s="119" t="s">
        <v>7347</v>
      </c>
      <c r="K1647" s="119" t="s">
        <v>7409</v>
      </c>
      <c r="L1647" s="119" t="s">
        <v>6989</v>
      </c>
      <c r="M1647" s="131" t="s">
        <v>3587</v>
      </c>
      <c r="N1647" s="119"/>
      <c r="O1647" s="120"/>
      <c r="P1647" s="124" t="s">
        <v>6</v>
      </c>
      <c r="Q1647" s="125"/>
      <c r="R1647" s="125"/>
      <c r="S1647" s="173"/>
    </row>
    <row r="1648" spans="1:19" ht="29.25" customHeight="1">
      <c r="A1648" s="118">
        <v>1647</v>
      </c>
      <c r="B1648" s="119" t="s">
        <v>7410</v>
      </c>
      <c r="C1648" s="119"/>
      <c r="D1648" s="119"/>
      <c r="E1648" s="120">
        <f>2012-1943</f>
        <v>69</v>
      </c>
      <c r="F1648" s="121">
        <v>15913</v>
      </c>
      <c r="G1648" s="122">
        <v>1479710</v>
      </c>
      <c r="H1648" s="119"/>
      <c r="I1648" s="120" t="s">
        <v>7411</v>
      </c>
      <c r="J1648" s="119" t="s">
        <v>7412</v>
      </c>
      <c r="K1648" s="119" t="s">
        <v>7413</v>
      </c>
      <c r="L1648" s="119" t="s">
        <v>6989</v>
      </c>
      <c r="M1648" s="131" t="s">
        <v>3587</v>
      </c>
      <c r="N1648" s="119"/>
      <c r="O1648" s="120"/>
      <c r="P1648" s="124" t="s">
        <v>6</v>
      </c>
      <c r="Q1648" s="125"/>
      <c r="R1648" s="125"/>
      <c r="S1648" s="173"/>
    </row>
    <row r="1649" spans="1:19" ht="29.25" customHeight="1">
      <c r="A1649" s="118">
        <v>1648</v>
      </c>
      <c r="B1649" s="119" t="s">
        <v>7414</v>
      </c>
      <c r="C1649" s="119"/>
      <c r="D1649" s="119"/>
      <c r="E1649" s="120">
        <f>2012-1940</f>
        <v>72</v>
      </c>
      <c r="F1649" s="121">
        <v>14792</v>
      </c>
      <c r="G1649" s="135">
        <v>1500392</v>
      </c>
      <c r="H1649" s="119"/>
      <c r="I1649" s="120"/>
      <c r="J1649" s="119" t="s">
        <v>7415</v>
      </c>
      <c r="K1649" s="119" t="s">
        <v>7416</v>
      </c>
      <c r="L1649" s="119" t="s">
        <v>6989</v>
      </c>
      <c r="M1649" s="131" t="s">
        <v>3587</v>
      </c>
      <c r="N1649" s="119"/>
      <c r="O1649" s="120"/>
      <c r="P1649" s="124" t="s">
        <v>6</v>
      </c>
      <c r="Q1649" s="125"/>
      <c r="R1649" s="125"/>
      <c r="S1649" s="173"/>
    </row>
    <row r="1650" spans="1:19" ht="29.25" customHeight="1">
      <c r="A1650" s="118">
        <v>1649</v>
      </c>
      <c r="B1650" s="119" t="s">
        <v>7417</v>
      </c>
      <c r="C1650" s="119"/>
      <c r="D1650" s="119" t="s">
        <v>7418</v>
      </c>
      <c r="E1650" s="120">
        <f>2012-1939</f>
        <v>73</v>
      </c>
      <c r="F1650" s="121">
        <v>14368</v>
      </c>
      <c r="G1650" s="122">
        <v>1526951</v>
      </c>
      <c r="H1650" s="119"/>
      <c r="I1650" s="120">
        <v>985755166</v>
      </c>
      <c r="J1650" s="119" t="s">
        <v>7419</v>
      </c>
      <c r="K1650" s="119" t="s">
        <v>7420</v>
      </c>
      <c r="L1650" s="119" t="s">
        <v>6989</v>
      </c>
      <c r="M1650" s="131" t="s">
        <v>3587</v>
      </c>
      <c r="N1650" s="119" t="s">
        <v>7421</v>
      </c>
      <c r="O1650" s="120">
        <v>982835353</v>
      </c>
      <c r="P1650" s="124" t="s">
        <v>6</v>
      </c>
      <c r="Q1650" s="125"/>
      <c r="R1650" s="125"/>
      <c r="S1650" s="173"/>
    </row>
    <row r="1651" spans="1:19" ht="29.25" customHeight="1">
      <c r="A1651" s="118">
        <v>1650</v>
      </c>
      <c r="B1651" s="119" t="s">
        <v>7422</v>
      </c>
      <c r="C1651" s="119"/>
      <c r="D1651" s="119" t="s">
        <v>74</v>
      </c>
      <c r="E1651" s="120">
        <f>2012-1946</f>
        <v>66</v>
      </c>
      <c r="F1651" s="121">
        <v>16942</v>
      </c>
      <c r="G1651" s="122">
        <v>1620211</v>
      </c>
      <c r="H1651" s="119"/>
      <c r="I1651" s="120" t="s">
        <v>7423</v>
      </c>
      <c r="J1651" s="119" t="s">
        <v>7424</v>
      </c>
      <c r="K1651" s="119" t="s">
        <v>7425</v>
      </c>
      <c r="L1651" s="119" t="s">
        <v>6989</v>
      </c>
      <c r="M1651" s="131" t="s">
        <v>3587</v>
      </c>
      <c r="N1651" s="119"/>
      <c r="O1651" s="120"/>
      <c r="P1651" s="124" t="s">
        <v>6</v>
      </c>
      <c r="Q1651" s="125"/>
      <c r="R1651" s="125"/>
      <c r="S1651" s="173"/>
    </row>
    <row r="1652" spans="1:19" ht="29.25" customHeight="1">
      <c r="A1652" s="118">
        <v>1651</v>
      </c>
      <c r="B1652" s="119" t="s">
        <v>7426</v>
      </c>
      <c r="C1652" s="119"/>
      <c r="D1652" s="119"/>
      <c r="E1652" s="120">
        <f>2012-1926</f>
        <v>86</v>
      </c>
      <c r="F1652" s="121">
        <v>9655</v>
      </c>
      <c r="G1652" s="122">
        <v>1649178</v>
      </c>
      <c r="H1652" s="119"/>
      <c r="I1652" s="120"/>
      <c r="J1652" s="119" t="s">
        <v>7427</v>
      </c>
      <c r="K1652" s="119" t="s">
        <v>7428</v>
      </c>
      <c r="L1652" s="119" t="s">
        <v>6989</v>
      </c>
      <c r="M1652" s="131" t="s">
        <v>3587</v>
      </c>
      <c r="N1652" s="119" t="s">
        <v>7429</v>
      </c>
      <c r="O1652" s="120" t="s">
        <v>7430</v>
      </c>
      <c r="P1652" s="124" t="s">
        <v>6</v>
      </c>
      <c r="Q1652" s="125"/>
      <c r="R1652" s="125"/>
      <c r="S1652" s="173"/>
    </row>
    <row r="1653" spans="1:19" ht="29.25" customHeight="1">
      <c r="A1653" s="118">
        <v>1652</v>
      </c>
      <c r="B1653" s="119" t="s">
        <v>7431</v>
      </c>
      <c r="C1653" s="119" t="s">
        <v>11301</v>
      </c>
      <c r="D1653" s="119" t="s">
        <v>7432</v>
      </c>
      <c r="E1653" s="120">
        <f>2012-1930</f>
        <v>82</v>
      </c>
      <c r="F1653" s="121">
        <v>11017</v>
      </c>
      <c r="G1653" s="122">
        <v>1650690</v>
      </c>
      <c r="H1653" s="119"/>
      <c r="I1653" s="120" t="s">
        <v>7433</v>
      </c>
      <c r="J1653" s="119" t="s">
        <v>7434</v>
      </c>
      <c r="K1653" s="119" t="s">
        <v>7435</v>
      </c>
      <c r="L1653" s="119" t="s">
        <v>6989</v>
      </c>
      <c r="M1653" s="131" t="s">
        <v>3587</v>
      </c>
      <c r="N1653" s="119" t="s">
        <v>7134</v>
      </c>
      <c r="O1653" s="120" t="s">
        <v>7436</v>
      </c>
      <c r="P1653" s="124" t="s">
        <v>6</v>
      </c>
      <c r="Q1653" s="125"/>
      <c r="R1653" s="125"/>
      <c r="S1653" s="173"/>
    </row>
    <row r="1654" spans="1:19" ht="29.25" customHeight="1">
      <c r="A1654" s="118">
        <v>1653</v>
      </c>
      <c r="B1654" s="119" t="s">
        <v>7437</v>
      </c>
      <c r="C1654" s="119"/>
      <c r="D1654" s="119"/>
      <c r="E1654" s="120">
        <f>2012-1945</f>
        <v>67</v>
      </c>
      <c r="F1654" s="121">
        <v>16733</v>
      </c>
      <c r="G1654" s="122">
        <v>1660730</v>
      </c>
      <c r="H1654" s="119"/>
      <c r="I1654" s="120" t="s">
        <v>7438</v>
      </c>
      <c r="J1654" s="119" t="s">
        <v>7439</v>
      </c>
      <c r="K1654" s="119" t="s">
        <v>7440</v>
      </c>
      <c r="L1654" s="119" t="s">
        <v>6989</v>
      </c>
      <c r="M1654" s="131" t="s">
        <v>3587</v>
      </c>
      <c r="N1654" s="119"/>
      <c r="O1654" s="120"/>
      <c r="P1654" s="124" t="s">
        <v>6</v>
      </c>
      <c r="Q1654" s="125"/>
      <c r="R1654" s="125"/>
      <c r="S1654" s="173"/>
    </row>
    <row r="1655" spans="1:19" ht="29.25" customHeight="1">
      <c r="A1655" s="118">
        <v>1654</v>
      </c>
      <c r="B1655" s="119" t="s">
        <v>7441</v>
      </c>
      <c r="C1655" s="119"/>
      <c r="D1655" s="119"/>
      <c r="E1655" s="120">
        <f>2012-1923</f>
        <v>89</v>
      </c>
      <c r="F1655" s="121">
        <v>8560</v>
      </c>
      <c r="G1655" s="122">
        <v>1663256</v>
      </c>
      <c r="H1655" s="119"/>
      <c r="I1655" s="120">
        <v>984780272</v>
      </c>
      <c r="J1655" s="119" t="s">
        <v>7310</v>
      </c>
      <c r="K1655" s="119" t="s">
        <v>1905</v>
      </c>
      <c r="L1655" s="119" t="s">
        <v>6989</v>
      </c>
      <c r="M1655" s="131" t="s">
        <v>3587</v>
      </c>
      <c r="N1655" s="119" t="s">
        <v>7442</v>
      </c>
      <c r="O1655" s="120">
        <v>984780272</v>
      </c>
      <c r="P1655" s="124" t="s">
        <v>6</v>
      </c>
      <c r="Q1655" s="125"/>
      <c r="R1655" s="125"/>
      <c r="S1655" s="173"/>
    </row>
    <row r="1656" spans="1:19" ht="29.25" customHeight="1">
      <c r="A1656" s="118">
        <v>1655</v>
      </c>
      <c r="B1656" s="119" t="s">
        <v>7443</v>
      </c>
      <c r="C1656" s="119"/>
      <c r="D1656" s="119" t="s">
        <v>7444</v>
      </c>
      <c r="E1656" s="120">
        <f>2012-1931</f>
        <v>81</v>
      </c>
      <c r="F1656" s="121">
        <v>11385</v>
      </c>
      <c r="G1656" s="122">
        <v>1682380</v>
      </c>
      <c r="H1656" s="119"/>
      <c r="I1656" s="120" t="s">
        <v>7120</v>
      </c>
      <c r="J1656" s="119" t="s">
        <v>7121</v>
      </c>
      <c r="K1656" s="119" t="s">
        <v>7122</v>
      </c>
      <c r="L1656" s="119" t="s">
        <v>6989</v>
      </c>
      <c r="M1656" s="131" t="s">
        <v>3587</v>
      </c>
      <c r="N1656" s="119" t="s">
        <v>7445</v>
      </c>
      <c r="O1656" s="120" t="s">
        <v>7120</v>
      </c>
      <c r="P1656" s="124" t="s">
        <v>6</v>
      </c>
      <c r="Q1656" s="125"/>
      <c r="R1656" s="125"/>
      <c r="S1656" s="173"/>
    </row>
    <row r="1657" spans="1:19" ht="29.25" customHeight="1">
      <c r="A1657" s="118">
        <v>1656</v>
      </c>
      <c r="B1657" s="119" t="s">
        <v>7446</v>
      </c>
      <c r="C1657" s="119"/>
      <c r="D1657" s="119" t="s">
        <v>7447</v>
      </c>
      <c r="E1657" s="120">
        <f>2012-1931</f>
        <v>81</v>
      </c>
      <c r="F1657" s="121">
        <v>11601</v>
      </c>
      <c r="G1657" s="122">
        <v>1684378</v>
      </c>
      <c r="H1657" s="119"/>
      <c r="I1657" s="120" t="s">
        <v>7448</v>
      </c>
      <c r="J1657" s="119" t="s">
        <v>7449</v>
      </c>
      <c r="K1657" s="119" t="s">
        <v>7450</v>
      </c>
      <c r="L1657" s="119" t="s">
        <v>6989</v>
      </c>
      <c r="M1657" s="131" t="s">
        <v>3587</v>
      </c>
      <c r="N1657" s="119" t="s">
        <v>7451</v>
      </c>
      <c r="O1657" s="120" t="s">
        <v>7452</v>
      </c>
      <c r="P1657" s="124" t="s">
        <v>6</v>
      </c>
      <c r="Q1657" s="125"/>
      <c r="R1657" s="125"/>
      <c r="S1657" s="173"/>
    </row>
    <row r="1658" spans="1:19" ht="29.25" customHeight="1">
      <c r="A1658" s="118">
        <v>1657</v>
      </c>
      <c r="B1658" s="119" t="s">
        <v>7453</v>
      </c>
      <c r="C1658" s="119"/>
      <c r="D1658" s="119"/>
      <c r="E1658" s="120">
        <f>2012-1945</f>
        <v>67</v>
      </c>
      <c r="F1658" s="121">
        <v>16491</v>
      </c>
      <c r="G1658" s="122">
        <v>1695227</v>
      </c>
      <c r="H1658" s="119"/>
      <c r="I1658" s="120" t="s">
        <v>7454</v>
      </c>
      <c r="J1658" s="119" t="s">
        <v>7455</v>
      </c>
      <c r="K1658" s="119" t="s">
        <v>7456</v>
      </c>
      <c r="L1658" s="119" t="s">
        <v>6989</v>
      </c>
      <c r="M1658" s="131" t="s">
        <v>3587</v>
      </c>
      <c r="N1658" s="119" t="s">
        <v>7457</v>
      </c>
      <c r="O1658" s="120" t="s">
        <v>7458</v>
      </c>
      <c r="P1658" s="124" t="s">
        <v>6</v>
      </c>
      <c r="Q1658" s="125"/>
      <c r="R1658" s="125"/>
      <c r="S1658" s="173"/>
    </row>
    <row r="1659" spans="1:19" ht="29.25" customHeight="1">
      <c r="A1659" s="118">
        <v>1658</v>
      </c>
      <c r="B1659" s="119" t="s">
        <v>7459</v>
      </c>
      <c r="C1659" s="119"/>
      <c r="D1659" s="119"/>
      <c r="E1659" s="120">
        <f>2012-1942</f>
        <v>70</v>
      </c>
      <c r="F1659" s="121">
        <v>15397</v>
      </c>
      <c r="G1659" s="135">
        <v>1713914</v>
      </c>
      <c r="H1659" s="119"/>
      <c r="I1659" s="120" t="s">
        <v>7460</v>
      </c>
      <c r="J1659" s="119" t="s">
        <v>7461</v>
      </c>
      <c r="K1659" s="119" t="s">
        <v>7462</v>
      </c>
      <c r="L1659" s="119" t="s">
        <v>6989</v>
      </c>
      <c r="M1659" s="131" t="s">
        <v>3587</v>
      </c>
      <c r="N1659" s="119"/>
      <c r="O1659" s="120"/>
      <c r="P1659" s="124" t="s">
        <v>6</v>
      </c>
      <c r="Q1659" s="125"/>
      <c r="R1659" s="125"/>
      <c r="S1659" s="173"/>
    </row>
    <row r="1660" spans="1:19" ht="29.25" customHeight="1">
      <c r="A1660" s="118">
        <v>1659</v>
      </c>
      <c r="B1660" s="119" t="s">
        <v>7463</v>
      </c>
      <c r="C1660" s="119"/>
      <c r="D1660" s="119"/>
      <c r="E1660" s="120">
        <f>2012-1942</f>
        <v>70</v>
      </c>
      <c r="F1660" s="121">
        <v>15642</v>
      </c>
      <c r="G1660" s="122">
        <v>1726853</v>
      </c>
      <c r="H1660" s="119"/>
      <c r="I1660" s="120">
        <v>982884629</v>
      </c>
      <c r="J1660" s="119" t="s">
        <v>7464</v>
      </c>
      <c r="K1660" s="119" t="s">
        <v>7465</v>
      </c>
      <c r="L1660" s="119" t="s">
        <v>6989</v>
      </c>
      <c r="M1660" s="131" t="s">
        <v>3587</v>
      </c>
      <c r="N1660" s="119" t="s">
        <v>7466</v>
      </c>
      <c r="O1660" s="120"/>
      <c r="P1660" s="124" t="s">
        <v>6</v>
      </c>
      <c r="Q1660" s="125"/>
      <c r="R1660" s="125"/>
      <c r="S1660" s="173"/>
    </row>
    <row r="1661" spans="1:19" ht="29.25" customHeight="1">
      <c r="A1661" s="118">
        <v>1660</v>
      </c>
      <c r="B1661" s="119" t="s">
        <v>7467</v>
      </c>
      <c r="C1661" s="119"/>
      <c r="D1661" s="119"/>
      <c r="E1661" s="120">
        <f>2012-1932</f>
        <v>80</v>
      </c>
      <c r="F1661" s="121">
        <v>11986</v>
      </c>
      <c r="G1661" s="122">
        <v>1737647</v>
      </c>
      <c r="H1661" s="119"/>
      <c r="I1661" s="120" t="s">
        <v>7468</v>
      </c>
      <c r="J1661" s="119" t="s">
        <v>7469</v>
      </c>
      <c r="K1661" s="119" t="s">
        <v>7470</v>
      </c>
      <c r="L1661" s="119" t="s">
        <v>6989</v>
      </c>
      <c r="M1661" s="131" t="s">
        <v>3587</v>
      </c>
      <c r="N1661" s="119" t="s">
        <v>7471</v>
      </c>
      <c r="O1661" s="120" t="s">
        <v>7468</v>
      </c>
      <c r="P1661" s="124" t="s">
        <v>6</v>
      </c>
      <c r="Q1661" s="125"/>
      <c r="R1661" s="125"/>
      <c r="S1661" s="173"/>
    </row>
    <row r="1662" spans="1:19" ht="29.25" customHeight="1">
      <c r="A1662" s="118">
        <v>1661</v>
      </c>
      <c r="B1662" s="119" t="s">
        <v>7472</v>
      </c>
      <c r="C1662" s="119"/>
      <c r="D1662" s="119"/>
      <c r="E1662" s="120">
        <f>2012-1933</f>
        <v>79</v>
      </c>
      <c r="F1662" s="121">
        <v>12211</v>
      </c>
      <c r="G1662" s="122">
        <v>1772129</v>
      </c>
      <c r="H1662" s="119"/>
      <c r="I1662" s="120" t="s">
        <v>7473</v>
      </c>
      <c r="J1662" s="119" t="s">
        <v>7474</v>
      </c>
      <c r="K1662" s="119" t="s">
        <v>7475</v>
      </c>
      <c r="L1662" s="119" t="s">
        <v>6989</v>
      </c>
      <c r="M1662" s="131" t="s">
        <v>3587</v>
      </c>
      <c r="N1662" s="119" t="s">
        <v>7476</v>
      </c>
      <c r="O1662" s="120" t="s">
        <v>7473</v>
      </c>
      <c r="P1662" s="124" t="s">
        <v>6</v>
      </c>
      <c r="Q1662" s="125"/>
      <c r="R1662" s="125"/>
      <c r="S1662" s="173"/>
    </row>
    <row r="1663" spans="1:19" ht="29.25" customHeight="1">
      <c r="A1663" s="118">
        <v>1662</v>
      </c>
      <c r="B1663" s="119" t="s">
        <v>7477</v>
      </c>
      <c r="C1663" s="119"/>
      <c r="D1663" s="119"/>
      <c r="E1663" s="120">
        <f>2012-1938</f>
        <v>74</v>
      </c>
      <c r="F1663" s="121">
        <v>14159</v>
      </c>
      <c r="G1663" s="122">
        <v>1773016</v>
      </c>
      <c r="H1663" s="119"/>
      <c r="I1663" s="120" t="s">
        <v>7478</v>
      </c>
      <c r="J1663" s="119" t="s">
        <v>7479</v>
      </c>
      <c r="K1663" s="119" t="s">
        <v>7480</v>
      </c>
      <c r="L1663" s="119" t="s">
        <v>6989</v>
      </c>
      <c r="M1663" s="131" t="s">
        <v>3587</v>
      </c>
      <c r="N1663" s="119" t="s">
        <v>7481</v>
      </c>
      <c r="O1663" s="120" t="s">
        <v>7482</v>
      </c>
      <c r="P1663" s="124" t="s">
        <v>6</v>
      </c>
      <c r="Q1663" s="125"/>
      <c r="R1663" s="125"/>
      <c r="S1663" s="173"/>
    </row>
    <row r="1664" spans="1:19" ht="29.25" customHeight="1">
      <c r="A1664" s="118">
        <v>1663</v>
      </c>
      <c r="B1664" s="119" t="s">
        <v>7483</v>
      </c>
      <c r="C1664" s="119"/>
      <c r="D1664" s="119" t="s">
        <v>7484</v>
      </c>
      <c r="E1664" s="120">
        <f>2012-1931</f>
        <v>81</v>
      </c>
      <c r="F1664" s="121">
        <v>11541</v>
      </c>
      <c r="G1664" s="122">
        <v>1784053</v>
      </c>
      <c r="H1664" s="119"/>
      <c r="I1664" s="120">
        <v>21694360</v>
      </c>
      <c r="J1664" s="119" t="s">
        <v>7485</v>
      </c>
      <c r="K1664" s="119" t="s">
        <v>7264</v>
      </c>
      <c r="L1664" s="119" t="s">
        <v>6989</v>
      </c>
      <c r="M1664" s="131" t="s">
        <v>3587</v>
      </c>
      <c r="N1664" s="119" t="s">
        <v>7486</v>
      </c>
      <c r="O1664" s="120">
        <v>21694360</v>
      </c>
      <c r="P1664" s="124" t="s">
        <v>6</v>
      </c>
      <c r="Q1664" s="125"/>
      <c r="R1664" s="125"/>
      <c r="S1664" s="173"/>
    </row>
    <row r="1665" spans="1:19" ht="29.25" customHeight="1">
      <c r="A1665" s="195">
        <v>1664</v>
      </c>
      <c r="B1665" s="127" t="s">
        <v>7487</v>
      </c>
      <c r="C1665" s="127"/>
      <c r="D1665" s="127"/>
      <c r="E1665" s="128">
        <f>2012-1928</f>
        <v>84</v>
      </c>
      <c r="F1665" s="129">
        <v>10581</v>
      </c>
      <c r="G1665" s="136">
        <v>1797976</v>
      </c>
      <c r="H1665" s="127"/>
      <c r="I1665" s="128"/>
      <c r="J1665" s="127" t="s">
        <v>7488</v>
      </c>
      <c r="K1665" s="127" t="s">
        <v>7489</v>
      </c>
      <c r="L1665" s="127" t="s">
        <v>6989</v>
      </c>
      <c r="M1665" s="131" t="s">
        <v>3587</v>
      </c>
      <c r="N1665" s="127" t="s">
        <v>7490</v>
      </c>
      <c r="O1665" s="128" t="s">
        <v>7491</v>
      </c>
      <c r="P1665" s="132" t="s">
        <v>5</v>
      </c>
      <c r="Q1665" s="133" t="s">
        <v>392</v>
      </c>
      <c r="R1665" s="133" t="s">
        <v>624</v>
      </c>
      <c r="S1665" s="126"/>
    </row>
    <row r="1666" spans="1:19" ht="29.25" customHeight="1">
      <c r="A1666" s="195">
        <v>1665</v>
      </c>
      <c r="B1666" s="127" t="s">
        <v>7492</v>
      </c>
      <c r="C1666" s="127"/>
      <c r="D1666" s="127"/>
      <c r="E1666" s="128">
        <f>2012-1938</f>
        <v>74</v>
      </c>
      <c r="F1666" s="129">
        <v>14186</v>
      </c>
      <c r="G1666" s="136">
        <v>1835562</v>
      </c>
      <c r="H1666" s="127"/>
      <c r="I1666" s="128"/>
      <c r="J1666" s="127" t="s">
        <v>7493</v>
      </c>
      <c r="K1666" s="127" t="s">
        <v>7494</v>
      </c>
      <c r="L1666" s="127" t="s">
        <v>6989</v>
      </c>
      <c r="M1666" s="131" t="s">
        <v>3587</v>
      </c>
      <c r="N1666" s="127" t="s">
        <v>7495</v>
      </c>
      <c r="O1666" s="128" t="s">
        <v>7496</v>
      </c>
      <c r="P1666" s="132" t="s">
        <v>5</v>
      </c>
      <c r="Q1666" s="133" t="s">
        <v>600</v>
      </c>
      <c r="R1666" s="133" t="s">
        <v>390</v>
      </c>
      <c r="S1666" s="126"/>
    </row>
    <row r="1667" spans="1:19" ht="29.25" customHeight="1">
      <c r="A1667" s="118">
        <v>1666</v>
      </c>
      <c r="B1667" s="119" t="s">
        <v>7497</v>
      </c>
      <c r="C1667" s="119"/>
      <c r="D1667" s="119" t="s">
        <v>7498</v>
      </c>
      <c r="E1667" s="120">
        <f>2012-1946</f>
        <v>66</v>
      </c>
      <c r="F1667" s="121">
        <v>17081</v>
      </c>
      <c r="G1667" s="135">
        <v>1846219</v>
      </c>
      <c r="H1667" s="119"/>
      <c r="I1667" s="120" t="s">
        <v>7499</v>
      </c>
      <c r="J1667" s="119" t="s">
        <v>539</v>
      </c>
      <c r="K1667" s="119" t="s">
        <v>7500</v>
      </c>
      <c r="L1667" s="119" t="s">
        <v>6989</v>
      </c>
      <c r="M1667" s="131" t="s">
        <v>3587</v>
      </c>
      <c r="N1667" s="119" t="s">
        <v>7501</v>
      </c>
      <c r="O1667" s="120" t="s">
        <v>7502</v>
      </c>
      <c r="P1667" s="124" t="s">
        <v>6</v>
      </c>
      <c r="Q1667" s="125"/>
      <c r="R1667" s="125"/>
      <c r="S1667" s="173"/>
    </row>
    <row r="1668" spans="1:19" ht="29.25" customHeight="1">
      <c r="A1668" s="118">
        <v>1667</v>
      </c>
      <c r="B1668" s="119" t="s">
        <v>7503</v>
      </c>
      <c r="C1668" s="119" t="s">
        <v>11302</v>
      </c>
      <c r="D1668" s="119"/>
      <c r="E1668" s="120">
        <f>2012-1941</f>
        <v>71</v>
      </c>
      <c r="F1668" s="121">
        <v>15263</v>
      </c>
      <c r="G1668" s="122">
        <v>1909151</v>
      </c>
      <c r="H1668" s="119"/>
      <c r="I1668" s="120"/>
      <c r="J1668" s="119" t="s">
        <v>7166</v>
      </c>
      <c r="K1668" s="119" t="s">
        <v>559</v>
      </c>
      <c r="L1668" s="119" t="s">
        <v>6989</v>
      </c>
      <c r="M1668" s="131" t="s">
        <v>3587</v>
      </c>
      <c r="N1668" s="119" t="s">
        <v>7167</v>
      </c>
      <c r="O1668" s="120">
        <v>961517576</v>
      </c>
      <c r="P1668" s="124" t="s">
        <v>6</v>
      </c>
      <c r="Q1668" s="125"/>
      <c r="R1668" s="125"/>
      <c r="S1668" s="173"/>
    </row>
    <row r="1669" spans="1:19" ht="29.25" customHeight="1">
      <c r="A1669" s="118">
        <v>1668</v>
      </c>
      <c r="B1669" s="119" t="s">
        <v>7504</v>
      </c>
      <c r="C1669" s="119"/>
      <c r="D1669" s="119" t="s">
        <v>476</v>
      </c>
      <c r="E1669" s="120">
        <f>2012-1932</f>
        <v>80</v>
      </c>
      <c r="F1669" s="121">
        <v>11780</v>
      </c>
      <c r="G1669" s="122">
        <v>1969776</v>
      </c>
      <c r="H1669" s="119"/>
      <c r="I1669" s="120" t="s">
        <v>7505</v>
      </c>
      <c r="J1669" s="119" t="s">
        <v>7099</v>
      </c>
      <c r="K1669" s="119" t="s">
        <v>7100</v>
      </c>
      <c r="L1669" s="119" t="s">
        <v>6989</v>
      </c>
      <c r="M1669" s="131" t="s">
        <v>3587</v>
      </c>
      <c r="N1669" s="119" t="s">
        <v>7101</v>
      </c>
      <c r="O1669" s="120" t="s">
        <v>7098</v>
      </c>
      <c r="P1669" s="124" t="s">
        <v>6</v>
      </c>
      <c r="Q1669" s="125"/>
      <c r="R1669" s="125"/>
      <c r="S1669" s="173"/>
    </row>
    <row r="1670" spans="1:19" ht="29.25" customHeight="1">
      <c r="A1670" s="195">
        <v>1669</v>
      </c>
      <c r="B1670" s="127" t="s">
        <v>7506</v>
      </c>
      <c r="C1670" s="127"/>
      <c r="D1670" s="127"/>
      <c r="E1670" s="128">
        <f>2012-1935</f>
        <v>77</v>
      </c>
      <c r="F1670" s="129">
        <v>12817</v>
      </c>
      <c r="G1670" s="130">
        <v>2008488</v>
      </c>
      <c r="H1670" s="127"/>
      <c r="I1670" s="159" t="s">
        <v>7507</v>
      </c>
      <c r="J1670" s="127" t="s">
        <v>7508</v>
      </c>
      <c r="K1670" s="127" t="s">
        <v>7509</v>
      </c>
      <c r="L1670" s="127" t="s">
        <v>6989</v>
      </c>
      <c r="M1670" s="131" t="s">
        <v>3587</v>
      </c>
      <c r="N1670" s="127"/>
      <c r="O1670" s="128"/>
      <c r="P1670" s="132" t="s">
        <v>5</v>
      </c>
      <c r="Q1670" s="133" t="s">
        <v>82</v>
      </c>
      <c r="R1670" s="133" t="s">
        <v>82</v>
      </c>
      <c r="S1670" s="126"/>
    </row>
    <row r="1671" spans="1:19" ht="29.25" customHeight="1">
      <c r="A1671" s="118">
        <v>1670</v>
      </c>
      <c r="B1671" s="119" t="s">
        <v>7510</v>
      </c>
      <c r="C1671" s="119"/>
      <c r="D1671" s="119" t="s">
        <v>7511</v>
      </c>
      <c r="E1671" s="120">
        <f>2012-1925</f>
        <v>87</v>
      </c>
      <c r="F1671" s="121">
        <v>9172</v>
      </c>
      <c r="G1671" s="122">
        <v>2044191</v>
      </c>
      <c r="H1671" s="119"/>
      <c r="I1671" s="120">
        <v>982753126</v>
      </c>
      <c r="J1671" s="119" t="s">
        <v>7512</v>
      </c>
      <c r="K1671" s="119" t="s">
        <v>7513</v>
      </c>
      <c r="L1671" s="119" t="s">
        <v>6989</v>
      </c>
      <c r="M1671" s="131" t="s">
        <v>3587</v>
      </c>
      <c r="N1671" s="119" t="s">
        <v>2035</v>
      </c>
      <c r="O1671" s="120">
        <v>983451326</v>
      </c>
      <c r="P1671" s="124" t="s">
        <v>6</v>
      </c>
      <c r="Q1671" s="125"/>
      <c r="R1671" s="125"/>
      <c r="S1671" s="173"/>
    </row>
    <row r="1672" spans="1:19" ht="29.25" customHeight="1">
      <c r="A1672" s="118">
        <v>1671</v>
      </c>
      <c r="B1672" s="119" t="s">
        <v>7514</v>
      </c>
      <c r="C1672" s="119"/>
      <c r="D1672" s="119"/>
      <c r="E1672" s="120">
        <f>2012-1937</f>
        <v>75</v>
      </c>
      <c r="F1672" s="121">
        <v>13518</v>
      </c>
      <c r="G1672" s="122">
        <v>2070390</v>
      </c>
      <c r="H1672" s="119"/>
      <c r="I1672" s="120" t="s">
        <v>7515</v>
      </c>
      <c r="J1672" s="119" t="s">
        <v>7516</v>
      </c>
      <c r="K1672" s="119" t="s">
        <v>7517</v>
      </c>
      <c r="L1672" s="119" t="s">
        <v>6989</v>
      </c>
      <c r="M1672" s="131" t="s">
        <v>3587</v>
      </c>
      <c r="N1672" s="119"/>
      <c r="O1672" s="120"/>
      <c r="P1672" s="124" t="s">
        <v>6</v>
      </c>
      <c r="Q1672" s="125"/>
      <c r="R1672" s="125"/>
      <c r="S1672" s="173"/>
    </row>
    <row r="1673" spans="1:19" ht="29.25" customHeight="1">
      <c r="A1673" s="118">
        <v>1672</v>
      </c>
      <c r="B1673" s="119" t="s">
        <v>7518</v>
      </c>
      <c r="C1673" s="119"/>
      <c r="D1673" s="119"/>
      <c r="E1673" s="120">
        <f>2012-1927</f>
        <v>85</v>
      </c>
      <c r="F1673" s="121">
        <v>10057</v>
      </c>
      <c r="G1673" s="122">
        <v>2070411</v>
      </c>
      <c r="H1673" s="119"/>
      <c r="I1673" s="120" t="s">
        <v>7519</v>
      </c>
      <c r="J1673" s="119" t="s">
        <v>7516</v>
      </c>
      <c r="K1673" s="119" t="s">
        <v>7517</v>
      </c>
      <c r="L1673" s="119" t="s">
        <v>6989</v>
      </c>
      <c r="M1673" s="131" t="s">
        <v>3587</v>
      </c>
      <c r="N1673" s="119"/>
      <c r="O1673" s="120"/>
      <c r="P1673" s="124" t="s">
        <v>6</v>
      </c>
      <c r="Q1673" s="125"/>
      <c r="R1673" s="125"/>
      <c r="S1673" s="173"/>
    </row>
    <row r="1674" spans="1:19" ht="29.25" customHeight="1">
      <c r="A1674" s="118">
        <v>1673</v>
      </c>
      <c r="B1674" s="119" t="s">
        <v>7520</v>
      </c>
      <c r="C1674" s="119"/>
      <c r="D1674" s="119"/>
      <c r="E1674" s="120">
        <f>2012-1943</f>
        <v>69</v>
      </c>
      <c r="F1674" s="121">
        <v>16070</v>
      </c>
      <c r="G1674" s="122">
        <v>2111334</v>
      </c>
      <c r="H1674" s="119"/>
      <c r="I1674" s="120">
        <v>981605811</v>
      </c>
      <c r="J1674" s="119" t="s">
        <v>7202</v>
      </c>
      <c r="K1674" s="119" t="s">
        <v>7203</v>
      </c>
      <c r="L1674" s="119" t="s">
        <v>6989</v>
      </c>
      <c r="M1674" s="131" t="s">
        <v>3587</v>
      </c>
      <c r="N1674" s="119"/>
      <c r="O1674" s="120">
        <v>983203771</v>
      </c>
      <c r="P1674" s="124" t="s">
        <v>6</v>
      </c>
      <c r="Q1674" s="125"/>
      <c r="R1674" s="125"/>
      <c r="S1674" s="173"/>
    </row>
    <row r="1675" spans="1:19" ht="29.25" customHeight="1">
      <c r="A1675" s="118">
        <v>1674</v>
      </c>
      <c r="B1675" s="119" t="s">
        <v>7521</v>
      </c>
      <c r="C1675" s="119"/>
      <c r="D1675" s="119"/>
      <c r="E1675" s="120">
        <f>2012-1943</f>
        <v>69</v>
      </c>
      <c r="F1675" s="121">
        <v>16019</v>
      </c>
      <c r="G1675" s="122">
        <v>2112640</v>
      </c>
      <c r="H1675" s="119"/>
      <c r="I1675" s="120" t="s">
        <v>7522</v>
      </c>
      <c r="J1675" s="119" t="s">
        <v>7163</v>
      </c>
      <c r="K1675" s="119" t="s">
        <v>7164</v>
      </c>
      <c r="L1675" s="119" t="s">
        <v>6989</v>
      </c>
      <c r="M1675" s="131" t="s">
        <v>3587</v>
      </c>
      <c r="N1675" s="119"/>
      <c r="O1675" s="120"/>
      <c r="P1675" s="124" t="s">
        <v>6</v>
      </c>
      <c r="Q1675" s="125"/>
      <c r="R1675" s="125"/>
      <c r="S1675" s="173"/>
    </row>
    <row r="1676" spans="1:19" ht="29.25" customHeight="1">
      <c r="A1676" s="118">
        <v>1675</v>
      </c>
      <c r="B1676" s="119" t="s">
        <v>7523</v>
      </c>
      <c r="C1676" s="119"/>
      <c r="D1676" s="119"/>
      <c r="E1676" s="120">
        <f>2012-1938</f>
        <v>74</v>
      </c>
      <c r="F1676" s="121">
        <v>14196</v>
      </c>
      <c r="G1676" s="122">
        <v>2114723</v>
      </c>
      <c r="H1676" s="119"/>
      <c r="I1676" s="120">
        <v>985903053</v>
      </c>
      <c r="J1676" s="119" t="s">
        <v>7524</v>
      </c>
      <c r="K1676" s="119" t="s">
        <v>7525</v>
      </c>
      <c r="L1676" s="119" t="s">
        <v>6989</v>
      </c>
      <c r="M1676" s="131" t="s">
        <v>3587</v>
      </c>
      <c r="N1676" s="119"/>
      <c r="O1676" s="120"/>
      <c r="P1676" s="124" t="s">
        <v>6</v>
      </c>
      <c r="Q1676" s="125"/>
      <c r="R1676" s="125"/>
      <c r="S1676" s="173"/>
    </row>
    <row r="1677" spans="1:19" ht="29.25" customHeight="1">
      <c r="A1677" s="118">
        <v>1676</v>
      </c>
      <c r="B1677" s="119" t="s">
        <v>7526</v>
      </c>
      <c r="C1677" s="119"/>
      <c r="D1677" s="119"/>
      <c r="E1677" s="120">
        <f>2012-1921</f>
        <v>91</v>
      </c>
      <c r="F1677" s="121">
        <v>8016</v>
      </c>
      <c r="G1677" s="122">
        <v>2128563</v>
      </c>
      <c r="H1677" s="119"/>
      <c r="I1677" s="120"/>
      <c r="J1677" s="119" t="s">
        <v>7347</v>
      </c>
      <c r="K1677" s="119" t="s">
        <v>7140</v>
      </c>
      <c r="L1677" s="119" t="s">
        <v>6989</v>
      </c>
      <c r="M1677" s="131" t="s">
        <v>3587</v>
      </c>
      <c r="N1677" s="119" t="s">
        <v>7348</v>
      </c>
      <c r="O1677" s="120">
        <v>982986846</v>
      </c>
      <c r="P1677" s="124" t="s">
        <v>6</v>
      </c>
      <c r="Q1677" s="125"/>
      <c r="R1677" s="125"/>
      <c r="S1677" s="173"/>
    </row>
    <row r="1678" spans="1:19" ht="29.25" customHeight="1">
      <c r="A1678" s="118">
        <v>1677</v>
      </c>
      <c r="B1678" s="119" t="s">
        <v>7527</v>
      </c>
      <c r="C1678" s="119"/>
      <c r="D1678" s="119" t="s">
        <v>494</v>
      </c>
      <c r="E1678" s="120">
        <f>2012-1913</f>
        <v>99</v>
      </c>
      <c r="F1678" s="121">
        <v>4836</v>
      </c>
      <c r="G1678" s="122">
        <v>2137827</v>
      </c>
      <c r="H1678" s="119"/>
      <c r="I1678" s="120" t="s">
        <v>7103</v>
      </c>
      <c r="J1678" s="119" t="s">
        <v>7104</v>
      </c>
      <c r="K1678" s="119" t="s">
        <v>7105</v>
      </c>
      <c r="L1678" s="119" t="s">
        <v>6989</v>
      </c>
      <c r="M1678" s="131" t="s">
        <v>3587</v>
      </c>
      <c r="N1678" s="119" t="s">
        <v>7106</v>
      </c>
      <c r="O1678" s="120" t="s">
        <v>7107</v>
      </c>
      <c r="P1678" s="124" t="s">
        <v>6</v>
      </c>
      <c r="Q1678" s="125"/>
      <c r="R1678" s="125"/>
      <c r="S1678" s="173"/>
    </row>
    <row r="1679" spans="1:19" ht="29.25" customHeight="1">
      <c r="A1679" s="195">
        <v>1678</v>
      </c>
      <c r="B1679" s="127" t="s">
        <v>7528</v>
      </c>
      <c r="C1679" s="127"/>
      <c r="D1679" s="127"/>
      <c r="E1679" s="128">
        <f>2012-1932</f>
        <v>80</v>
      </c>
      <c r="F1679" s="129">
        <v>11963</v>
      </c>
      <c r="G1679" s="136">
        <v>2151678</v>
      </c>
      <c r="H1679" s="127"/>
      <c r="I1679" s="128">
        <v>21649093</v>
      </c>
      <c r="J1679" s="127" t="s">
        <v>7529</v>
      </c>
      <c r="K1679" s="127" t="s">
        <v>7530</v>
      </c>
      <c r="L1679" s="127" t="s">
        <v>6989</v>
      </c>
      <c r="M1679" s="131" t="s">
        <v>3587</v>
      </c>
      <c r="N1679" s="127" t="s">
        <v>7531</v>
      </c>
      <c r="O1679" s="128">
        <v>981661835</v>
      </c>
      <c r="P1679" s="132" t="s">
        <v>5</v>
      </c>
      <c r="Q1679" s="133" t="s">
        <v>601</v>
      </c>
      <c r="R1679" s="133" t="s">
        <v>601</v>
      </c>
      <c r="S1679" s="126"/>
    </row>
    <row r="1680" spans="1:19" ht="29.25" customHeight="1">
      <c r="A1680" s="118">
        <v>1679</v>
      </c>
      <c r="B1680" s="119" t="s">
        <v>7532</v>
      </c>
      <c r="C1680" s="119"/>
      <c r="D1680" s="119"/>
      <c r="E1680" s="120">
        <f>2012-1947</f>
        <v>65</v>
      </c>
      <c r="F1680" s="121">
        <v>17412</v>
      </c>
      <c r="G1680" s="122">
        <v>2161285</v>
      </c>
      <c r="H1680" s="119"/>
      <c r="I1680" s="120"/>
      <c r="J1680" s="119" t="s">
        <v>7533</v>
      </c>
      <c r="K1680" s="119" t="s">
        <v>7534</v>
      </c>
      <c r="L1680" s="119" t="s">
        <v>6989</v>
      </c>
      <c r="M1680" s="131" t="s">
        <v>3587</v>
      </c>
      <c r="N1680" s="119" t="s">
        <v>7535</v>
      </c>
      <c r="O1680" s="120" t="s">
        <v>7536</v>
      </c>
      <c r="P1680" s="124" t="s">
        <v>6</v>
      </c>
      <c r="Q1680" s="125"/>
      <c r="R1680" s="125"/>
      <c r="S1680" s="173"/>
    </row>
    <row r="1681" spans="1:19" ht="29.25" customHeight="1">
      <c r="A1681" s="118">
        <v>1680</v>
      </c>
      <c r="B1681" s="119" t="s">
        <v>7537</v>
      </c>
      <c r="C1681" s="146" t="s">
        <v>11303</v>
      </c>
      <c r="D1681" s="119"/>
      <c r="E1681" s="120">
        <f>2012-1945</f>
        <v>67</v>
      </c>
      <c r="F1681" s="121">
        <v>16686</v>
      </c>
      <c r="G1681" s="122">
        <v>2161304</v>
      </c>
      <c r="H1681" s="146"/>
      <c r="I1681" s="120"/>
      <c r="J1681" s="119" t="s">
        <v>7538</v>
      </c>
      <c r="K1681" s="119" t="s">
        <v>7264</v>
      </c>
      <c r="L1681" s="119" t="s">
        <v>6989</v>
      </c>
      <c r="M1681" s="131" t="s">
        <v>3587</v>
      </c>
      <c r="N1681" s="119" t="s">
        <v>7539</v>
      </c>
      <c r="O1681" s="120">
        <v>985219672</v>
      </c>
      <c r="P1681" s="124" t="s">
        <v>6</v>
      </c>
      <c r="Q1681" s="125"/>
      <c r="R1681" s="125"/>
      <c r="S1681" s="173"/>
    </row>
    <row r="1682" spans="1:19" ht="29.25" customHeight="1">
      <c r="A1682" s="195">
        <v>1681</v>
      </c>
      <c r="B1682" s="127" t="s">
        <v>7540</v>
      </c>
      <c r="C1682" s="127"/>
      <c r="D1682" s="127"/>
      <c r="E1682" s="128">
        <f>2012-1942</f>
        <v>70</v>
      </c>
      <c r="F1682" s="129">
        <v>15499</v>
      </c>
      <c r="G1682" s="136">
        <v>2165849</v>
      </c>
      <c r="H1682" s="127"/>
      <c r="I1682" s="128" t="s">
        <v>7541</v>
      </c>
      <c r="J1682" s="127" t="s">
        <v>7542</v>
      </c>
      <c r="K1682" s="127" t="s">
        <v>7413</v>
      </c>
      <c r="L1682" s="127" t="s">
        <v>6989</v>
      </c>
      <c r="M1682" s="131" t="s">
        <v>3587</v>
      </c>
      <c r="N1682" s="127"/>
      <c r="O1682" s="128"/>
      <c r="P1682" s="132" t="s">
        <v>5</v>
      </c>
      <c r="Q1682" s="133" t="s">
        <v>602</v>
      </c>
      <c r="R1682" s="133" t="s">
        <v>11304</v>
      </c>
      <c r="S1682" s="126"/>
    </row>
    <row r="1683" spans="1:19" ht="29.25" customHeight="1">
      <c r="A1683" s="118">
        <v>1682</v>
      </c>
      <c r="B1683" s="119" t="s">
        <v>7543</v>
      </c>
      <c r="C1683" s="119"/>
      <c r="D1683" s="119"/>
      <c r="E1683" s="144">
        <f>2012-1944</f>
        <v>68</v>
      </c>
      <c r="F1683" s="145">
        <v>16344</v>
      </c>
      <c r="G1683" s="149">
        <v>2175166</v>
      </c>
      <c r="H1683" s="119"/>
      <c r="I1683" s="144"/>
      <c r="J1683" s="119" t="s">
        <v>7533</v>
      </c>
      <c r="K1683" s="119" t="s">
        <v>7534</v>
      </c>
      <c r="L1683" s="119" t="s">
        <v>6989</v>
      </c>
      <c r="M1683" s="131" t="s">
        <v>3587</v>
      </c>
      <c r="N1683" s="119" t="s">
        <v>7535</v>
      </c>
      <c r="O1683" s="120" t="s">
        <v>7536</v>
      </c>
      <c r="P1683" s="124" t="s">
        <v>6</v>
      </c>
      <c r="Q1683" s="125"/>
      <c r="R1683" s="125"/>
      <c r="S1683" s="173"/>
    </row>
    <row r="1684" spans="1:19" ht="29.25" customHeight="1">
      <c r="A1684" s="118">
        <v>1683</v>
      </c>
      <c r="B1684" s="119" t="s">
        <v>7544</v>
      </c>
      <c r="C1684" s="119"/>
      <c r="D1684" s="119"/>
      <c r="E1684" s="120">
        <v>79</v>
      </c>
      <c r="F1684" s="121">
        <v>12237</v>
      </c>
      <c r="G1684" s="135">
        <v>2177175</v>
      </c>
      <c r="H1684" s="119"/>
      <c r="I1684" s="120"/>
      <c r="J1684" s="119" t="s">
        <v>7019</v>
      </c>
      <c r="K1684" s="119" t="s">
        <v>7545</v>
      </c>
      <c r="L1684" s="119" t="s">
        <v>6989</v>
      </c>
      <c r="M1684" s="131" t="s">
        <v>3587</v>
      </c>
      <c r="N1684" s="119" t="s">
        <v>7546</v>
      </c>
      <c r="O1684" s="120" t="s">
        <v>7547</v>
      </c>
      <c r="P1684" s="124" t="s">
        <v>6</v>
      </c>
      <c r="Q1684" s="125"/>
      <c r="R1684" s="125"/>
      <c r="S1684" s="173"/>
    </row>
    <row r="1685" spans="1:19" ht="29.25" customHeight="1">
      <c r="A1685" s="118">
        <v>1684</v>
      </c>
      <c r="B1685" s="119" t="s">
        <v>7548</v>
      </c>
      <c r="C1685" s="119"/>
      <c r="D1685" s="119" t="s">
        <v>2104</v>
      </c>
      <c r="E1685" s="120">
        <f>2012-1940</f>
        <v>72</v>
      </c>
      <c r="F1685" s="121">
        <v>14857</v>
      </c>
      <c r="G1685" s="122">
        <v>2177650</v>
      </c>
      <c r="H1685" s="119"/>
      <c r="I1685" s="120">
        <v>21694960</v>
      </c>
      <c r="J1685" s="119" t="s">
        <v>7485</v>
      </c>
      <c r="K1685" s="119" t="s">
        <v>7264</v>
      </c>
      <c r="L1685" s="119" t="s">
        <v>6989</v>
      </c>
      <c r="M1685" s="131" t="s">
        <v>3587</v>
      </c>
      <c r="N1685" s="119" t="s">
        <v>7486</v>
      </c>
      <c r="O1685" s="120">
        <v>21694360</v>
      </c>
      <c r="P1685" s="124" t="s">
        <v>6</v>
      </c>
      <c r="Q1685" s="125"/>
      <c r="R1685" s="125"/>
      <c r="S1685" s="173"/>
    </row>
    <row r="1686" spans="1:19" ht="29.25" customHeight="1">
      <c r="A1686" s="118">
        <v>1685</v>
      </c>
      <c r="B1686" s="119" t="s">
        <v>7549</v>
      </c>
      <c r="C1686" s="137"/>
      <c r="D1686" s="119"/>
      <c r="E1686" s="120">
        <f>2012-1939</f>
        <v>73</v>
      </c>
      <c r="F1686" s="121">
        <v>14508</v>
      </c>
      <c r="G1686" s="122">
        <v>2207275</v>
      </c>
      <c r="H1686" s="137">
        <v>2201275</v>
      </c>
      <c r="I1686" s="120"/>
      <c r="J1686" s="119" t="s">
        <v>7550</v>
      </c>
      <c r="K1686" s="119"/>
      <c r="L1686" s="119" t="s">
        <v>6989</v>
      </c>
      <c r="M1686" s="131" t="s">
        <v>3587</v>
      </c>
      <c r="N1686" s="119" t="s">
        <v>7551</v>
      </c>
      <c r="O1686" s="120" t="s">
        <v>7552</v>
      </c>
      <c r="P1686" s="124" t="s">
        <v>6</v>
      </c>
      <c r="Q1686" s="125"/>
      <c r="R1686" s="125"/>
      <c r="S1686" s="173"/>
    </row>
    <row r="1687" spans="1:19" ht="29.25" customHeight="1">
      <c r="A1687" s="118">
        <v>1686</v>
      </c>
      <c r="B1687" s="119" t="s">
        <v>7553</v>
      </c>
      <c r="C1687" s="119"/>
      <c r="D1687" s="119"/>
      <c r="E1687" s="120">
        <f>2012-1937</f>
        <v>75</v>
      </c>
      <c r="F1687" s="121">
        <v>13587</v>
      </c>
      <c r="G1687" s="122">
        <v>2235691</v>
      </c>
      <c r="H1687" s="119"/>
      <c r="I1687" s="120"/>
      <c r="J1687" s="119" t="s">
        <v>7554</v>
      </c>
      <c r="K1687" s="119" t="s">
        <v>7555</v>
      </c>
      <c r="L1687" s="119" t="s">
        <v>6989</v>
      </c>
      <c r="M1687" s="131" t="s">
        <v>3587</v>
      </c>
      <c r="N1687" s="119" t="s">
        <v>7556</v>
      </c>
      <c r="O1687" s="120" t="s">
        <v>7357</v>
      </c>
      <c r="P1687" s="124" t="s">
        <v>6</v>
      </c>
      <c r="Q1687" s="125"/>
      <c r="R1687" s="125"/>
      <c r="S1687" s="173"/>
    </row>
    <row r="1688" spans="1:19" ht="29.25" customHeight="1">
      <c r="A1688" s="118">
        <v>1687</v>
      </c>
      <c r="B1688" s="119" t="s">
        <v>7557</v>
      </c>
      <c r="C1688" s="119"/>
      <c r="D1688" s="119" t="s">
        <v>7558</v>
      </c>
      <c r="E1688" s="120">
        <f>2012-1940</f>
        <v>72</v>
      </c>
      <c r="F1688" s="121">
        <v>14763</v>
      </c>
      <c r="G1688" s="135">
        <v>2239022</v>
      </c>
      <c r="H1688" s="119"/>
      <c r="I1688" s="120">
        <v>981741728</v>
      </c>
      <c r="J1688" s="119" t="s">
        <v>7220</v>
      </c>
      <c r="K1688" s="119" t="s">
        <v>7390</v>
      </c>
      <c r="L1688" s="119" t="s">
        <v>6989</v>
      </c>
      <c r="M1688" s="131" t="s">
        <v>3587</v>
      </c>
      <c r="N1688" s="119" t="s">
        <v>7559</v>
      </c>
      <c r="O1688" s="120" t="s">
        <v>7560</v>
      </c>
      <c r="P1688" s="124" t="s">
        <v>6</v>
      </c>
      <c r="Q1688" s="125"/>
      <c r="R1688" s="125"/>
      <c r="S1688" s="173"/>
    </row>
    <row r="1689" spans="1:19" ht="29.25" customHeight="1">
      <c r="A1689" s="118">
        <v>1688</v>
      </c>
      <c r="B1689" s="119" t="s">
        <v>7561</v>
      </c>
      <c r="C1689" s="119"/>
      <c r="D1689" s="119"/>
      <c r="E1689" s="120">
        <f>2012-1935</f>
        <v>77</v>
      </c>
      <c r="F1689" s="121">
        <v>12880</v>
      </c>
      <c r="G1689" s="122">
        <v>2239364</v>
      </c>
      <c r="H1689" s="119"/>
      <c r="I1689" s="120">
        <v>21649093</v>
      </c>
      <c r="J1689" s="119" t="s">
        <v>7529</v>
      </c>
      <c r="K1689" s="119" t="s">
        <v>7530</v>
      </c>
      <c r="L1689" s="119" t="s">
        <v>6989</v>
      </c>
      <c r="M1689" s="131" t="s">
        <v>3587</v>
      </c>
      <c r="N1689" s="119" t="s">
        <v>7531</v>
      </c>
      <c r="O1689" s="120">
        <v>981661835</v>
      </c>
      <c r="P1689" s="124" t="s">
        <v>6</v>
      </c>
      <c r="Q1689" s="125"/>
      <c r="R1689" s="125"/>
      <c r="S1689" s="173"/>
    </row>
    <row r="1690" spans="1:19" ht="29.25" customHeight="1">
      <c r="A1690" s="118">
        <v>1689</v>
      </c>
      <c r="B1690" s="119" t="s">
        <v>7562</v>
      </c>
      <c r="C1690" s="119" t="s">
        <v>11305</v>
      </c>
      <c r="D1690" s="119"/>
      <c r="E1690" s="120">
        <f>2012-1929</f>
        <v>83</v>
      </c>
      <c r="F1690" s="121">
        <v>10716</v>
      </c>
      <c r="G1690" s="122">
        <v>2294443</v>
      </c>
      <c r="H1690" s="119"/>
      <c r="I1690" s="120"/>
      <c r="J1690" s="119" t="s">
        <v>7563</v>
      </c>
      <c r="K1690" s="119" t="s">
        <v>7564</v>
      </c>
      <c r="L1690" s="119" t="s">
        <v>6989</v>
      </c>
      <c r="M1690" s="131" t="s">
        <v>3587</v>
      </c>
      <c r="N1690" s="119" t="s">
        <v>7565</v>
      </c>
      <c r="O1690" s="120" t="s">
        <v>7566</v>
      </c>
      <c r="P1690" s="124" t="s">
        <v>6</v>
      </c>
      <c r="Q1690" s="125"/>
      <c r="R1690" s="125"/>
      <c r="S1690" s="173"/>
    </row>
    <row r="1691" spans="1:19" ht="29.25" customHeight="1">
      <c r="A1691" s="118">
        <v>1690</v>
      </c>
      <c r="B1691" s="119" t="s">
        <v>7567</v>
      </c>
      <c r="C1691" s="119"/>
      <c r="D1691" s="119"/>
      <c r="E1691" s="120">
        <f>2012-1928</f>
        <v>84</v>
      </c>
      <c r="F1691" s="121">
        <v>10309</v>
      </c>
      <c r="G1691" s="122">
        <v>2314368</v>
      </c>
      <c r="H1691" s="119"/>
      <c r="I1691" s="120"/>
      <c r="J1691" s="119" t="s">
        <v>6989</v>
      </c>
      <c r="K1691" s="119" t="s">
        <v>7568</v>
      </c>
      <c r="L1691" s="119" t="s">
        <v>6989</v>
      </c>
      <c r="M1691" s="131" t="s">
        <v>3587</v>
      </c>
      <c r="N1691" s="119" t="s">
        <v>7569</v>
      </c>
      <c r="O1691" s="120" t="s">
        <v>7570</v>
      </c>
      <c r="P1691" s="124" t="s">
        <v>6</v>
      </c>
      <c r="Q1691" s="125"/>
      <c r="R1691" s="125"/>
      <c r="S1691" s="173"/>
    </row>
    <row r="1692" spans="1:19" ht="29.25" customHeight="1">
      <c r="A1692" s="118">
        <v>1691</v>
      </c>
      <c r="B1692" s="119" t="s">
        <v>7571</v>
      </c>
      <c r="C1692" s="119"/>
      <c r="D1692" s="119"/>
      <c r="E1692" s="120">
        <f>2012-1932</f>
        <v>80</v>
      </c>
      <c r="F1692" s="121">
        <v>11830</v>
      </c>
      <c r="G1692" s="122">
        <v>2318954</v>
      </c>
      <c r="H1692" s="119"/>
      <c r="I1692" s="120"/>
      <c r="J1692" s="119" t="s">
        <v>7550</v>
      </c>
      <c r="K1692" s="119"/>
      <c r="L1692" s="119" t="s">
        <v>6989</v>
      </c>
      <c r="M1692" s="131" t="s">
        <v>3587</v>
      </c>
      <c r="N1692" s="119" t="s">
        <v>7551</v>
      </c>
      <c r="O1692" s="120" t="s">
        <v>7552</v>
      </c>
      <c r="P1692" s="124" t="s">
        <v>6</v>
      </c>
      <c r="Q1692" s="125"/>
      <c r="R1692" s="125"/>
      <c r="S1692" s="173"/>
    </row>
    <row r="1693" spans="1:19" ht="29.25" customHeight="1">
      <c r="A1693" s="118">
        <v>1692</v>
      </c>
      <c r="B1693" s="119" t="s">
        <v>7572</v>
      </c>
      <c r="C1693" s="119"/>
      <c r="D1693" s="119"/>
      <c r="E1693" s="120">
        <v>69</v>
      </c>
      <c r="F1693" s="121">
        <v>15965</v>
      </c>
      <c r="G1693" s="135">
        <v>2354505</v>
      </c>
      <c r="H1693" s="119"/>
      <c r="I1693" s="120" t="s">
        <v>6986</v>
      </c>
      <c r="J1693" s="119" t="s">
        <v>7573</v>
      </c>
      <c r="K1693" s="119" t="s">
        <v>7574</v>
      </c>
      <c r="L1693" s="119" t="s">
        <v>6989</v>
      </c>
      <c r="M1693" s="131" t="s">
        <v>3587</v>
      </c>
      <c r="N1693" s="119"/>
      <c r="O1693" s="120"/>
      <c r="P1693" s="124" t="s">
        <v>6</v>
      </c>
      <c r="Q1693" s="125"/>
      <c r="R1693" s="125"/>
      <c r="S1693" s="173"/>
    </row>
    <row r="1694" spans="1:19" ht="29.25" customHeight="1">
      <c r="A1694" s="118">
        <v>1693</v>
      </c>
      <c r="B1694" s="119" t="s">
        <v>7575</v>
      </c>
      <c r="C1694" s="119" t="s">
        <v>11306</v>
      </c>
      <c r="D1694" s="119"/>
      <c r="E1694" s="120">
        <f>2012-1941</f>
        <v>71</v>
      </c>
      <c r="F1694" s="121">
        <v>15281</v>
      </c>
      <c r="G1694" s="122">
        <v>2391061</v>
      </c>
      <c r="H1694" s="119"/>
      <c r="I1694" s="120">
        <v>982973368</v>
      </c>
      <c r="J1694" s="119" t="s">
        <v>7576</v>
      </c>
      <c r="K1694" s="119" t="s">
        <v>7577</v>
      </c>
      <c r="L1694" s="119" t="s">
        <v>6989</v>
      </c>
      <c r="M1694" s="131" t="s">
        <v>3587</v>
      </c>
      <c r="N1694" s="119" t="s">
        <v>7578</v>
      </c>
      <c r="O1694" s="120"/>
      <c r="P1694" s="124" t="s">
        <v>6</v>
      </c>
      <c r="Q1694" s="125"/>
      <c r="R1694" s="125"/>
      <c r="S1694" s="173"/>
    </row>
    <row r="1695" spans="1:19" ht="29.25" customHeight="1">
      <c r="A1695" s="118">
        <v>1694</v>
      </c>
      <c r="B1695" s="119" t="s">
        <v>7579</v>
      </c>
      <c r="C1695" s="119"/>
      <c r="D1695" s="119"/>
      <c r="E1695" s="120">
        <f>2012-1939</f>
        <v>73</v>
      </c>
      <c r="F1695" s="121">
        <v>14580</v>
      </c>
      <c r="G1695" s="122">
        <v>2425937</v>
      </c>
      <c r="H1695" s="119"/>
      <c r="I1695" s="120"/>
      <c r="J1695" s="119" t="s">
        <v>1274</v>
      </c>
      <c r="K1695" s="119"/>
      <c r="L1695" s="119" t="s">
        <v>6989</v>
      </c>
      <c r="M1695" s="131" t="s">
        <v>3587</v>
      </c>
      <c r="N1695" s="119"/>
      <c r="O1695" s="120"/>
      <c r="P1695" s="124" t="s">
        <v>6</v>
      </c>
      <c r="Q1695" s="125"/>
      <c r="R1695" s="125"/>
      <c r="S1695" s="173"/>
    </row>
    <row r="1696" spans="1:19" ht="29.25" customHeight="1">
      <c r="A1696" s="118">
        <v>1695</v>
      </c>
      <c r="B1696" s="119" t="s">
        <v>7580</v>
      </c>
      <c r="C1696" s="119"/>
      <c r="D1696" s="119"/>
      <c r="E1696" s="120">
        <f>2012-1945</f>
        <v>67</v>
      </c>
      <c r="F1696" s="121">
        <v>16575</v>
      </c>
      <c r="G1696" s="122">
        <v>2437327</v>
      </c>
      <c r="H1696" s="119"/>
      <c r="I1696" s="120">
        <v>984212229</v>
      </c>
      <c r="J1696" s="119" t="s">
        <v>7581</v>
      </c>
      <c r="K1696" s="119" t="s">
        <v>7582</v>
      </c>
      <c r="L1696" s="119" t="s">
        <v>6989</v>
      </c>
      <c r="M1696" s="131" t="s">
        <v>3587</v>
      </c>
      <c r="N1696" s="119"/>
      <c r="O1696" s="120"/>
      <c r="P1696" s="124" t="s">
        <v>6</v>
      </c>
      <c r="Q1696" s="125"/>
      <c r="R1696" s="125"/>
      <c r="S1696" s="173"/>
    </row>
    <row r="1697" spans="1:19" ht="29.25" customHeight="1">
      <c r="A1697" s="118">
        <v>1696</v>
      </c>
      <c r="B1697" s="119" t="s">
        <v>7583</v>
      </c>
      <c r="C1697" s="119"/>
      <c r="D1697" s="119"/>
      <c r="E1697" s="120">
        <f>2012-1945</f>
        <v>67</v>
      </c>
      <c r="F1697" s="121">
        <v>16693</v>
      </c>
      <c r="G1697" s="135">
        <v>2446628</v>
      </c>
      <c r="H1697" s="119"/>
      <c r="I1697" s="120"/>
      <c r="J1697" s="119" t="s">
        <v>7584</v>
      </c>
      <c r="K1697" s="119" t="s">
        <v>7585</v>
      </c>
      <c r="L1697" s="119" t="s">
        <v>6989</v>
      </c>
      <c r="M1697" s="131" t="s">
        <v>3587</v>
      </c>
      <c r="N1697" s="119"/>
      <c r="O1697" s="120"/>
      <c r="P1697" s="124" t="s">
        <v>6</v>
      </c>
      <c r="Q1697" s="125"/>
      <c r="R1697" s="125"/>
      <c r="S1697" s="173"/>
    </row>
    <row r="1698" spans="1:19" ht="29.25" customHeight="1">
      <c r="A1698" s="118">
        <v>1697</v>
      </c>
      <c r="B1698" s="119" t="s">
        <v>7586</v>
      </c>
      <c r="C1698" s="119"/>
      <c r="D1698" s="119" t="s">
        <v>7587</v>
      </c>
      <c r="E1698" s="120">
        <v>66</v>
      </c>
      <c r="F1698" s="121">
        <v>16959</v>
      </c>
      <c r="G1698" s="135">
        <v>2491853</v>
      </c>
      <c r="H1698" s="119"/>
      <c r="I1698" s="120" t="s">
        <v>7588</v>
      </c>
      <c r="J1698" s="119" t="s">
        <v>7589</v>
      </c>
      <c r="K1698" s="119" t="s">
        <v>7590</v>
      </c>
      <c r="L1698" s="119" t="s">
        <v>6989</v>
      </c>
      <c r="M1698" s="131" t="s">
        <v>3587</v>
      </c>
      <c r="N1698" s="119" t="s">
        <v>7591</v>
      </c>
      <c r="O1698" s="120" t="s">
        <v>7592</v>
      </c>
      <c r="P1698" s="124" t="s">
        <v>6</v>
      </c>
      <c r="Q1698" s="125"/>
      <c r="R1698" s="125"/>
      <c r="S1698" s="173"/>
    </row>
    <row r="1699" spans="1:19" s="39" customFormat="1" ht="29.25" customHeight="1">
      <c r="A1699" s="118">
        <v>1698</v>
      </c>
      <c r="B1699" s="119" t="s">
        <v>7593</v>
      </c>
      <c r="C1699" s="119"/>
      <c r="D1699" s="119"/>
      <c r="E1699" s="120">
        <f>2012-1932</f>
        <v>80</v>
      </c>
      <c r="F1699" s="121">
        <v>11692</v>
      </c>
      <c r="G1699" s="122">
        <v>2503154</v>
      </c>
      <c r="H1699" s="119"/>
      <c r="I1699" s="120" t="s">
        <v>7594</v>
      </c>
      <c r="J1699" s="119" t="s">
        <v>7595</v>
      </c>
      <c r="K1699" s="119" t="s">
        <v>7596</v>
      </c>
      <c r="L1699" s="119" t="s">
        <v>6989</v>
      </c>
      <c r="M1699" s="131" t="s">
        <v>3587</v>
      </c>
      <c r="N1699" s="119"/>
      <c r="O1699" s="120"/>
      <c r="P1699" s="124" t="s">
        <v>6</v>
      </c>
      <c r="Q1699" s="125"/>
      <c r="R1699" s="125"/>
      <c r="S1699" s="173"/>
    </row>
    <row r="1700" spans="1:19" ht="29.25" customHeight="1">
      <c r="A1700" s="195">
        <v>1699</v>
      </c>
      <c r="B1700" s="127" t="s">
        <v>7597</v>
      </c>
      <c r="C1700" s="127"/>
      <c r="D1700" s="127"/>
      <c r="E1700" s="128">
        <f>2012-1930</f>
        <v>82</v>
      </c>
      <c r="F1700" s="129">
        <v>11245</v>
      </c>
      <c r="G1700" s="136">
        <v>2503781</v>
      </c>
      <c r="H1700" s="127"/>
      <c r="I1700" s="128"/>
      <c r="J1700" s="127" t="s">
        <v>7129</v>
      </c>
      <c r="K1700" s="127" t="s">
        <v>7598</v>
      </c>
      <c r="L1700" s="127" t="s">
        <v>6989</v>
      </c>
      <c r="M1700" s="131" t="s">
        <v>3587</v>
      </c>
      <c r="N1700" s="127" t="s">
        <v>7599</v>
      </c>
      <c r="O1700" s="128">
        <v>985977457</v>
      </c>
      <c r="P1700" s="132" t="s">
        <v>5</v>
      </c>
      <c r="Q1700" s="133" t="s">
        <v>392</v>
      </c>
      <c r="R1700" s="133" t="s">
        <v>392</v>
      </c>
      <c r="S1700" s="126"/>
    </row>
    <row r="1701" spans="1:19" ht="29.25" customHeight="1">
      <c r="A1701" s="118">
        <v>1700</v>
      </c>
      <c r="B1701" s="119" t="s">
        <v>7600</v>
      </c>
      <c r="C1701" s="119"/>
      <c r="D1701" s="119"/>
      <c r="E1701" s="120">
        <f>2012-1920</f>
        <v>92</v>
      </c>
      <c r="F1701" s="121">
        <v>7564</v>
      </c>
      <c r="G1701" s="122">
        <v>2505840</v>
      </c>
      <c r="H1701" s="119"/>
      <c r="I1701" s="120" t="s">
        <v>7601</v>
      </c>
      <c r="J1701" s="119" t="s">
        <v>7602</v>
      </c>
      <c r="K1701" s="119" t="s">
        <v>7603</v>
      </c>
      <c r="L1701" s="119" t="s">
        <v>6989</v>
      </c>
      <c r="M1701" s="131" t="s">
        <v>3587</v>
      </c>
      <c r="N1701" s="119" t="s">
        <v>7604</v>
      </c>
      <c r="O1701" s="120" t="s">
        <v>7601</v>
      </c>
      <c r="P1701" s="124" t="s">
        <v>6</v>
      </c>
      <c r="Q1701" s="125"/>
      <c r="R1701" s="125"/>
      <c r="S1701" s="173"/>
    </row>
    <row r="1702" spans="1:19" ht="29.25" customHeight="1">
      <c r="A1702" s="118">
        <v>1701</v>
      </c>
      <c r="B1702" s="119" t="s">
        <v>7605</v>
      </c>
      <c r="C1702" s="119"/>
      <c r="D1702" s="119" t="s">
        <v>7606</v>
      </c>
      <c r="E1702" s="120">
        <v>82</v>
      </c>
      <c r="F1702" s="121">
        <v>11169</v>
      </c>
      <c r="G1702" s="135">
        <v>2508100</v>
      </c>
      <c r="H1702" s="119"/>
      <c r="I1702" s="120" t="s">
        <v>7607</v>
      </c>
      <c r="J1702" s="119" t="s">
        <v>7403</v>
      </c>
      <c r="K1702" s="119" t="s">
        <v>7608</v>
      </c>
      <c r="L1702" s="119" t="s">
        <v>6989</v>
      </c>
      <c r="M1702" s="131" t="s">
        <v>3587</v>
      </c>
      <c r="N1702" s="119" t="s">
        <v>7609</v>
      </c>
      <c r="O1702" s="120" t="s">
        <v>7610</v>
      </c>
      <c r="P1702" s="124" t="s">
        <v>6</v>
      </c>
      <c r="Q1702" s="125"/>
      <c r="R1702" s="125"/>
      <c r="S1702" s="173"/>
    </row>
    <row r="1703" spans="1:19" ht="29.25" customHeight="1">
      <c r="A1703" s="118">
        <v>1702</v>
      </c>
      <c r="B1703" s="119" t="s">
        <v>7611</v>
      </c>
      <c r="C1703" s="119"/>
      <c r="D1703" s="119"/>
      <c r="E1703" s="120">
        <f>2012-1910</f>
        <v>102</v>
      </c>
      <c r="F1703" s="121">
        <v>4015</v>
      </c>
      <c r="G1703" s="122">
        <v>2519603</v>
      </c>
      <c r="H1703" s="119"/>
      <c r="I1703" s="120" t="s">
        <v>7612</v>
      </c>
      <c r="J1703" s="119" t="s">
        <v>7613</v>
      </c>
      <c r="K1703" s="119" t="s">
        <v>7614</v>
      </c>
      <c r="L1703" s="119" t="s">
        <v>6989</v>
      </c>
      <c r="M1703" s="131" t="s">
        <v>3587</v>
      </c>
      <c r="N1703" s="119" t="s">
        <v>7615</v>
      </c>
      <c r="O1703" s="120" t="s">
        <v>7612</v>
      </c>
      <c r="P1703" s="124" t="s">
        <v>6</v>
      </c>
      <c r="Q1703" s="125"/>
      <c r="R1703" s="125"/>
      <c r="S1703" s="173"/>
    </row>
    <row r="1704" spans="1:19" ht="29.25" customHeight="1">
      <c r="A1704" s="195">
        <v>1703</v>
      </c>
      <c r="B1704" s="127" t="s">
        <v>7616</v>
      </c>
      <c r="C1704" s="127"/>
      <c r="D1704" s="127"/>
      <c r="E1704" s="128">
        <f>2012-1930</f>
        <v>82</v>
      </c>
      <c r="F1704" s="129">
        <v>11046</v>
      </c>
      <c r="G1704" s="130">
        <v>2523461</v>
      </c>
      <c r="H1704" s="127"/>
      <c r="I1704" s="128"/>
      <c r="J1704" s="127" t="s">
        <v>7617</v>
      </c>
      <c r="K1704" s="127" t="s">
        <v>7618</v>
      </c>
      <c r="L1704" s="127" t="s">
        <v>6989</v>
      </c>
      <c r="M1704" s="131" t="s">
        <v>3587</v>
      </c>
      <c r="N1704" s="127" t="s">
        <v>7619</v>
      </c>
      <c r="O1704" s="128" t="s">
        <v>7620</v>
      </c>
      <c r="P1704" s="132" t="s">
        <v>5</v>
      </c>
      <c r="Q1704" s="133" t="s">
        <v>392</v>
      </c>
      <c r="R1704" s="133" t="s">
        <v>11307</v>
      </c>
      <c r="S1704" s="147"/>
    </row>
    <row r="1705" spans="1:19" ht="29.25" customHeight="1">
      <c r="A1705" s="118">
        <v>1704</v>
      </c>
      <c r="B1705" s="119" t="s">
        <v>7621</v>
      </c>
      <c r="C1705" s="119"/>
      <c r="D1705" s="119" t="s">
        <v>7622</v>
      </c>
      <c r="E1705" s="120">
        <f>2012-1937</f>
        <v>75</v>
      </c>
      <c r="F1705" s="121">
        <v>13698</v>
      </c>
      <c r="G1705" s="122">
        <v>2534655</v>
      </c>
      <c r="H1705" s="119"/>
      <c r="I1705" s="120"/>
      <c r="J1705" s="119" t="s">
        <v>7623</v>
      </c>
      <c r="K1705" s="119" t="s">
        <v>7624</v>
      </c>
      <c r="L1705" s="119" t="s">
        <v>6989</v>
      </c>
      <c r="M1705" s="131" t="s">
        <v>3587</v>
      </c>
      <c r="N1705" s="119"/>
      <c r="O1705" s="120"/>
      <c r="P1705" s="124" t="s">
        <v>6</v>
      </c>
      <c r="Q1705" s="125"/>
      <c r="R1705" s="125"/>
      <c r="S1705" s="173"/>
    </row>
    <row r="1706" spans="1:19" ht="29.25" customHeight="1">
      <c r="A1706" s="118">
        <v>1705</v>
      </c>
      <c r="B1706" s="119" t="s">
        <v>7625</v>
      </c>
      <c r="C1706" s="119"/>
      <c r="D1706" s="119"/>
      <c r="E1706" s="120">
        <f>2012-1938</f>
        <v>74</v>
      </c>
      <c r="F1706" s="121">
        <v>13933</v>
      </c>
      <c r="G1706" s="135">
        <v>2557438</v>
      </c>
      <c r="H1706" s="119"/>
      <c r="I1706" s="120" t="s">
        <v>7626</v>
      </c>
      <c r="J1706" s="119" t="s">
        <v>7627</v>
      </c>
      <c r="K1706" s="119" t="s">
        <v>7628</v>
      </c>
      <c r="L1706" s="119" t="s">
        <v>6989</v>
      </c>
      <c r="M1706" s="131" t="s">
        <v>3587</v>
      </c>
      <c r="N1706" s="119"/>
      <c r="O1706" s="120"/>
      <c r="P1706" s="124" t="s">
        <v>6</v>
      </c>
      <c r="Q1706" s="125"/>
      <c r="R1706" s="125"/>
      <c r="S1706" s="173"/>
    </row>
    <row r="1707" spans="1:19" ht="29.25" customHeight="1">
      <c r="A1707" s="118">
        <v>1706</v>
      </c>
      <c r="B1707" s="119" t="s">
        <v>7629</v>
      </c>
      <c r="C1707" s="119"/>
      <c r="D1707" s="119" t="s">
        <v>7630</v>
      </c>
      <c r="E1707" s="139">
        <f>2012-1937</f>
        <v>75</v>
      </c>
      <c r="F1707" s="121">
        <v>13691</v>
      </c>
      <c r="G1707" s="135">
        <v>2588453</v>
      </c>
      <c r="H1707" s="119"/>
      <c r="I1707" s="120">
        <v>971394229</v>
      </c>
      <c r="J1707" s="119" t="s">
        <v>7631</v>
      </c>
      <c r="K1707" s="119" t="s">
        <v>7632</v>
      </c>
      <c r="L1707" s="119" t="s">
        <v>6989</v>
      </c>
      <c r="M1707" s="131" t="s">
        <v>3587</v>
      </c>
      <c r="N1707" s="119" t="s">
        <v>7633</v>
      </c>
      <c r="O1707" s="120">
        <v>971124941</v>
      </c>
      <c r="P1707" s="124" t="s">
        <v>6</v>
      </c>
      <c r="Q1707" s="125"/>
      <c r="R1707" s="125"/>
      <c r="S1707" s="173"/>
    </row>
    <row r="1708" spans="1:19" ht="29.25" customHeight="1">
      <c r="A1708" s="118">
        <v>1707</v>
      </c>
      <c r="B1708" s="119" t="s">
        <v>7634</v>
      </c>
      <c r="C1708" s="119"/>
      <c r="D1708" s="119"/>
      <c r="E1708" s="120">
        <f>2012-1945</f>
        <v>67</v>
      </c>
      <c r="F1708" s="121">
        <v>16488</v>
      </c>
      <c r="G1708" s="122">
        <v>2628337</v>
      </c>
      <c r="H1708" s="119"/>
      <c r="I1708" s="120" t="s">
        <v>7635</v>
      </c>
      <c r="J1708" s="119" t="s">
        <v>7636</v>
      </c>
      <c r="K1708" s="119" t="s">
        <v>7637</v>
      </c>
      <c r="L1708" s="119" t="s">
        <v>6989</v>
      </c>
      <c r="M1708" s="131" t="s">
        <v>3587</v>
      </c>
      <c r="N1708" s="119" t="s">
        <v>7638</v>
      </c>
      <c r="O1708" s="120" t="s">
        <v>7639</v>
      </c>
      <c r="P1708" s="124" t="s">
        <v>6</v>
      </c>
      <c r="Q1708" s="125"/>
      <c r="R1708" s="125"/>
      <c r="S1708" s="173"/>
    </row>
    <row r="1709" spans="1:19" ht="29.25" customHeight="1">
      <c r="A1709" s="118">
        <v>1708</v>
      </c>
      <c r="B1709" s="119" t="s">
        <v>7640</v>
      </c>
      <c r="C1709" s="119"/>
      <c r="D1709" s="119"/>
      <c r="E1709" s="120">
        <f>2012-1938</f>
        <v>74</v>
      </c>
      <c r="F1709" s="121">
        <v>13904</v>
      </c>
      <c r="G1709" s="122">
        <v>2638560</v>
      </c>
      <c r="H1709" s="119"/>
      <c r="I1709" s="120"/>
      <c r="J1709" s="119" t="s">
        <v>6989</v>
      </c>
      <c r="K1709" s="119" t="s">
        <v>7641</v>
      </c>
      <c r="L1709" s="119" t="s">
        <v>6989</v>
      </c>
      <c r="M1709" s="131" t="s">
        <v>3587</v>
      </c>
      <c r="N1709" s="119"/>
      <c r="O1709" s="120" t="s">
        <v>7642</v>
      </c>
      <c r="P1709" s="124" t="s">
        <v>6</v>
      </c>
      <c r="Q1709" s="125"/>
      <c r="R1709" s="125"/>
      <c r="S1709" s="173"/>
    </row>
    <row r="1710" spans="1:19" ht="29.25" customHeight="1">
      <c r="A1710" s="118">
        <v>1709</v>
      </c>
      <c r="B1710" s="119" t="s">
        <v>7643</v>
      </c>
      <c r="C1710" s="119"/>
      <c r="D1710" s="119"/>
      <c r="E1710" s="120">
        <f>2012-1931</f>
        <v>81</v>
      </c>
      <c r="F1710" s="121">
        <v>11443</v>
      </c>
      <c r="G1710" s="122">
        <v>2656697</v>
      </c>
      <c r="H1710" s="119"/>
      <c r="I1710" s="120"/>
      <c r="J1710" s="119" t="s">
        <v>7644</v>
      </c>
      <c r="K1710" s="119" t="s">
        <v>7645</v>
      </c>
      <c r="L1710" s="119" t="s">
        <v>6989</v>
      </c>
      <c r="M1710" s="131" t="s">
        <v>3587</v>
      </c>
      <c r="N1710" s="119" t="s">
        <v>7646</v>
      </c>
      <c r="O1710" s="120">
        <v>984816346</v>
      </c>
      <c r="P1710" s="124" t="s">
        <v>6</v>
      </c>
      <c r="Q1710" s="125"/>
      <c r="R1710" s="125"/>
      <c r="S1710" s="173"/>
    </row>
    <row r="1711" spans="1:19" ht="29.25" customHeight="1">
      <c r="A1711" s="118">
        <v>1710</v>
      </c>
      <c r="B1711" s="119" t="s">
        <v>7647</v>
      </c>
      <c r="C1711" s="119"/>
      <c r="D1711" s="119"/>
      <c r="E1711" s="120">
        <f>2012-1946</f>
        <v>66</v>
      </c>
      <c r="F1711" s="121">
        <v>16827</v>
      </c>
      <c r="G1711" s="122">
        <v>2675030</v>
      </c>
      <c r="H1711" s="119"/>
      <c r="I1711" s="120"/>
      <c r="J1711" s="119" t="s">
        <v>7648</v>
      </c>
      <c r="K1711" s="119" t="s">
        <v>7649</v>
      </c>
      <c r="L1711" s="119" t="s">
        <v>6989</v>
      </c>
      <c r="M1711" s="131" t="s">
        <v>3587</v>
      </c>
      <c r="N1711" s="119" t="s">
        <v>7490</v>
      </c>
      <c r="O1711" s="120" t="s">
        <v>7491</v>
      </c>
      <c r="P1711" s="124" t="s">
        <v>6</v>
      </c>
      <c r="Q1711" s="125"/>
      <c r="R1711" s="125"/>
      <c r="S1711" s="173"/>
    </row>
    <row r="1712" spans="1:19" ht="29.25" customHeight="1">
      <c r="A1712" s="118">
        <v>1711</v>
      </c>
      <c r="B1712" s="119" t="s">
        <v>7650</v>
      </c>
      <c r="C1712" s="119"/>
      <c r="D1712" s="119"/>
      <c r="E1712" s="120">
        <f>2012-1944</f>
        <v>68</v>
      </c>
      <c r="F1712" s="121">
        <v>16201</v>
      </c>
      <c r="G1712" s="122">
        <v>2690103</v>
      </c>
      <c r="H1712" s="119"/>
      <c r="I1712" s="120"/>
      <c r="J1712" s="119" t="s">
        <v>7538</v>
      </c>
      <c r="K1712" s="119" t="s">
        <v>7264</v>
      </c>
      <c r="L1712" s="119" t="s">
        <v>6989</v>
      </c>
      <c r="M1712" s="131" t="s">
        <v>3587</v>
      </c>
      <c r="N1712" s="119" t="s">
        <v>7539</v>
      </c>
      <c r="O1712" s="120"/>
      <c r="P1712" s="124" t="s">
        <v>6</v>
      </c>
      <c r="Q1712" s="125"/>
      <c r="R1712" s="125"/>
      <c r="S1712" s="173"/>
    </row>
    <row r="1713" spans="1:19" ht="29.25" customHeight="1">
      <c r="A1713" s="118">
        <v>1712</v>
      </c>
      <c r="B1713" s="119" t="s">
        <v>7651</v>
      </c>
      <c r="C1713" s="119"/>
      <c r="D1713" s="119"/>
      <c r="E1713" s="120">
        <f>2012-1943</f>
        <v>69</v>
      </c>
      <c r="F1713" s="121">
        <v>15872</v>
      </c>
      <c r="G1713" s="122">
        <v>2857561</v>
      </c>
      <c r="H1713" s="119"/>
      <c r="I1713" s="120" t="s">
        <v>7652</v>
      </c>
      <c r="J1713" s="119" t="s">
        <v>7653</v>
      </c>
      <c r="K1713" s="119" t="s">
        <v>7654</v>
      </c>
      <c r="L1713" s="119" t="s">
        <v>6989</v>
      </c>
      <c r="M1713" s="131" t="s">
        <v>3587</v>
      </c>
      <c r="N1713" s="119"/>
      <c r="O1713" s="120"/>
      <c r="P1713" s="124" t="s">
        <v>6</v>
      </c>
      <c r="Q1713" s="125"/>
      <c r="R1713" s="125"/>
      <c r="S1713" s="173"/>
    </row>
    <row r="1714" spans="1:19" ht="29.25" customHeight="1">
      <c r="A1714" s="118">
        <v>1713</v>
      </c>
      <c r="B1714" s="119" t="s">
        <v>7655</v>
      </c>
      <c r="C1714" s="119"/>
      <c r="D1714" s="119"/>
      <c r="E1714" s="120">
        <f>2012-1947</f>
        <v>65</v>
      </c>
      <c r="F1714" s="121">
        <v>17215</v>
      </c>
      <c r="G1714" s="122">
        <v>2953718</v>
      </c>
      <c r="H1714" s="119"/>
      <c r="I1714" s="120" t="s">
        <v>7656</v>
      </c>
      <c r="J1714" s="119" t="s">
        <v>7657</v>
      </c>
      <c r="K1714" s="119" t="s">
        <v>7658</v>
      </c>
      <c r="L1714" s="119" t="s">
        <v>6989</v>
      </c>
      <c r="M1714" s="131" t="s">
        <v>3587</v>
      </c>
      <c r="N1714" s="119" t="s">
        <v>7659</v>
      </c>
      <c r="O1714" s="120" t="s">
        <v>7660</v>
      </c>
      <c r="P1714" s="124" t="s">
        <v>6</v>
      </c>
      <c r="Q1714" s="125"/>
      <c r="R1714" s="125"/>
      <c r="S1714" s="173"/>
    </row>
    <row r="1715" spans="1:19" ht="29.25" customHeight="1">
      <c r="A1715" s="118">
        <v>1714</v>
      </c>
      <c r="B1715" s="119" t="s">
        <v>7661</v>
      </c>
      <c r="C1715" s="119"/>
      <c r="D1715" s="119"/>
      <c r="E1715" s="120">
        <f>2012-1941</f>
        <v>71</v>
      </c>
      <c r="F1715" s="121">
        <v>15322</v>
      </c>
      <c r="G1715" s="135">
        <v>2969971</v>
      </c>
      <c r="H1715" s="119"/>
      <c r="I1715" s="152" t="s">
        <v>7662</v>
      </c>
      <c r="J1715" s="119" t="s">
        <v>7415</v>
      </c>
      <c r="K1715" s="119" t="s">
        <v>7416</v>
      </c>
      <c r="L1715" s="119" t="s">
        <v>6989</v>
      </c>
      <c r="M1715" s="131" t="s">
        <v>3587</v>
      </c>
      <c r="N1715" s="119" t="s">
        <v>7663</v>
      </c>
      <c r="O1715" s="120" t="s">
        <v>7662</v>
      </c>
      <c r="P1715" s="124" t="s">
        <v>6</v>
      </c>
      <c r="Q1715" s="125"/>
      <c r="R1715" s="125"/>
      <c r="S1715" s="173"/>
    </row>
    <row r="1716" spans="1:19" ht="29.25" customHeight="1">
      <c r="A1716" s="118">
        <v>1715</v>
      </c>
      <c r="B1716" s="119" t="s">
        <v>7664</v>
      </c>
      <c r="C1716" s="119"/>
      <c r="D1716" s="119"/>
      <c r="E1716" s="120">
        <f>2012-1944</f>
        <v>68</v>
      </c>
      <c r="F1716" s="121">
        <v>16346</v>
      </c>
      <c r="G1716" s="135">
        <v>2971020</v>
      </c>
      <c r="H1716" s="119"/>
      <c r="I1716" s="120" t="s">
        <v>7665</v>
      </c>
      <c r="J1716" s="119" t="s">
        <v>7666</v>
      </c>
      <c r="K1716" s="119" t="s">
        <v>7667</v>
      </c>
      <c r="L1716" s="119" t="s">
        <v>6989</v>
      </c>
      <c r="M1716" s="131" t="s">
        <v>3587</v>
      </c>
      <c r="N1716" s="119"/>
      <c r="O1716" s="120"/>
      <c r="P1716" s="124" t="s">
        <v>6</v>
      </c>
      <c r="Q1716" s="125"/>
      <c r="R1716" s="125"/>
      <c r="S1716" s="173"/>
    </row>
    <row r="1717" spans="1:19" ht="29.25" customHeight="1">
      <c r="A1717" s="118">
        <v>1716</v>
      </c>
      <c r="B1717" s="119" t="s">
        <v>7668</v>
      </c>
      <c r="C1717" s="119"/>
      <c r="D1717" s="119" t="s">
        <v>7669</v>
      </c>
      <c r="E1717" s="120">
        <f>2012-1941</f>
        <v>71</v>
      </c>
      <c r="F1717" s="121">
        <v>15076</v>
      </c>
      <c r="G1717" s="122">
        <v>3255724</v>
      </c>
      <c r="H1717" s="119"/>
      <c r="I1717" s="120" t="s">
        <v>7005</v>
      </c>
      <c r="J1717" s="119" t="s">
        <v>7670</v>
      </c>
      <c r="K1717" s="119" t="s">
        <v>7007</v>
      </c>
      <c r="L1717" s="119" t="s">
        <v>6989</v>
      </c>
      <c r="M1717" s="131" t="s">
        <v>3587</v>
      </c>
      <c r="N1717" s="119" t="s">
        <v>7008</v>
      </c>
      <c r="O1717" s="120" t="s">
        <v>7005</v>
      </c>
      <c r="P1717" s="124" t="s">
        <v>6</v>
      </c>
      <c r="Q1717" s="125"/>
      <c r="R1717" s="125"/>
      <c r="S1717" s="173"/>
    </row>
    <row r="1718" spans="1:19" ht="29.25" customHeight="1">
      <c r="A1718" s="195">
        <v>1717</v>
      </c>
      <c r="B1718" s="127" t="s">
        <v>7671</v>
      </c>
      <c r="C1718" s="127"/>
      <c r="D1718" s="127"/>
      <c r="E1718" s="128">
        <f>2012-1927</f>
        <v>85</v>
      </c>
      <c r="F1718" s="129">
        <v>10154</v>
      </c>
      <c r="G1718" s="136">
        <v>3266028</v>
      </c>
      <c r="H1718" s="127"/>
      <c r="I1718" s="128" t="s">
        <v>7672</v>
      </c>
      <c r="J1718" s="127" t="s">
        <v>7673</v>
      </c>
      <c r="K1718" s="127" t="s">
        <v>7674</v>
      </c>
      <c r="L1718" s="127" t="s">
        <v>6989</v>
      </c>
      <c r="M1718" s="131" t="s">
        <v>3587</v>
      </c>
      <c r="N1718" s="127" t="s">
        <v>7049</v>
      </c>
      <c r="O1718" s="128" t="s">
        <v>7050</v>
      </c>
      <c r="P1718" s="132" t="s">
        <v>5</v>
      </c>
      <c r="Q1718" s="133" t="s">
        <v>601</v>
      </c>
      <c r="R1718" s="133" t="s">
        <v>601</v>
      </c>
      <c r="S1718" s="126"/>
    </row>
    <row r="1719" spans="1:19" ht="29.25" customHeight="1">
      <c r="A1719" s="176">
        <v>1718</v>
      </c>
      <c r="B1719" s="177" t="s">
        <v>7675</v>
      </c>
      <c r="C1719" s="177"/>
      <c r="D1719" s="177"/>
      <c r="E1719" s="178">
        <f>2012-1923</f>
        <v>89</v>
      </c>
      <c r="F1719" s="179">
        <v>8686</v>
      </c>
      <c r="G1719" s="180">
        <v>3279364</v>
      </c>
      <c r="H1719" s="197">
        <v>3279264</v>
      </c>
      <c r="I1719" s="178"/>
      <c r="J1719" s="177" t="s">
        <v>7317</v>
      </c>
      <c r="K1719" s="177"/>
      <c r="L1719" s="177" t="s">
        <v>6989</v>
      </c>
      <c r="M1719" s="131" t="s">
        <v>3587</v>
      </c>
      <c r="N1719" s="177" t="s">
        <v>7049</v>
      </c>
      <c r="O1719" s="178" t="s">
        <v>7050</v>
      </c>
      <c r="P1719" s="197" t="s">
        <v>17666</v>
      </c>
      <c r="Q1719" s="182" t="s">
        <v>601</v>
      </c>
      <c r="R1719" s="182" t="s">
        <v>601</v>
      </c>
      <c r="S1719" s="126"/>
    </row>
    <row r="1720" spans="1:19" ht="29.25" customHeight="1">
      <c r="A1720" s="118">
        <v>1719</v>
      </c>
      <c r="B1720" s="119" t="s">
        <v>7676</v>
      </c>
      <c r="C1720" s="119"/>
      <c r="D1720" s="119"/>
      <c r="E1720" s="120">
        <f>2012-1941</f>
        <v>71</v>
      </c>
      <c r="F1720" s="121">
        <v>15309</v>
      </c>
      <c r="G1720" s="122">
        <v>3311194</v>
      </c>
      <c r="H1720" s="119"/>
      <c r="I1720" s="120" t="s">
        <v>7677</v>
      </c>
      <c r="J1720" s="119" t="s">
        <v>7678</v>
      </c>
      <c r="K1720" s="119" t="s">
        <v>7679</v>
      </c>
      <c r="L1720" s="119" t="s">
        <v>6989</v>
      </c>
      <c r="M1720" s="131" t="s">
        <v>3587</v>
      </c>
      <c r="N1720" s="119" t="s">
        <v>7680</v>
      </c>
      <c r="O1720" s="120" t="s">
        <v>7677</v>
      </c>
      <c r="P1720" s="124" t="s">
        <v>6</v>
      </c>
      <c r="Q1720" s="125"/>
      <c r="R1720" s="125"/>
      <c r="S1720" s="173"/>
    </row>
    <row r="1721" spans="1:19" ht="29.25" customHeight="1">
      <c r="A1721" s="118">
        <v>1720</v>
      </c>
      <c r="B1721" s="119" t="s">
        <v>7681</v>
      </c>
      <c r="C1721" s="119"/>
      <c r="D1721" s="119"/>
      <c r="E1721" s="120">
        <f>2012-1935</f>
        <v>77</v>
      </c>
      <c r="F1721" s="121">
        <v>12868</v>
      </c>
      <c r="G1721" s="122">
        <v>3888385</v>
      </c>
      <c r="H1721" s="119"/>
      <c r="I1721" s="120" t="s">
        <v>7682</v>
      </c>
      <c r="J1721" s="119" t="s">
        <v>7683</v>
      </c>
      <c r="K1721" s="119" t="s">
        <v>7684</v>
      </c>
      <c r="L1721" s="119" t="s">
        <v>6989</v>
      </c>
      <c r="M1721" s="131" t="s">
        <v>3587</v>
      </c>
      <c r="N1721" s="119" t="s">
        <v>7685</v>
      </c>
      <c r="O1721" s="120" t="s">
        <v>7686</v>
      </c>
      <c r="P1721" s="124" t="s">
        <v>6</v>
      </c>
      <c r="Q1721" s="125"/>
      <c r="R1721" s="125"/>
      <c r="S1721" s="173"/>
    </row>
    <row r="1722" spans="1:19" ht="29.25" customHeight="1">
      <c r="A1722" s="118">
        <v>1721</v>
      </c>
      <c r="B1722" s="119" t="s">
        <v>630</v>
      </c>
      <c r="C1722" s="119"/>
      <c r="D1722" s="119"/>
      <c r="E1722" s="120">
        <f>2012-1925</f>
        <v>87</v>
      </c>
      <c r="F1722" s="121">
        <v>9461</v>
      </c>
      <c r="G1722" s="122">
        <v>4266507</v>
      </c>
      <c r="H1722" s="119"/>
      <c r="I1722" s="120">
        <v>961822749</v>
      </c>
      <c r="J1722" s="119" t="s">
        <v>7687</v>
      </c>
      <c r="K1722" s="119" t="s">
        <v>7264</v>
      </c>
      <c r="L1722" s="119" t="s">
        <v>6989</v>
      </c>
      <c r="M1722" s="131" t="s">
        <v>3587</v>
      </c>
      <c r="N1722" s="119" t="s">
        <v>7688</v>
      </c>
      <c r="O1722" s="120">
        <v>961822749</v>
      </c>
      <c r="P1722" s="124" t="s">
        <v>6</v>
      </c>
      <c r="Q1722" s="125"/>
      <c r="R1722" s="125"/>
      <c r="S1722" s="173"/>
    </row>
    <row r="1723" spans="1:19" ht="29.25" customHeight="1">
      <c r="A1723" s="118">
        <v>1722</v>
      </c>
      <c r="B1723" s="119" t="s">
        <v>7689</v>
      </c>
      <c r="C1723" s="119"/>
      <c r="D1723" s="119"/>
      <c r="E1723" s="120">
        <f>2012-1945</f>
        <v>67</v>
      </c>
      <c r="F1723" s="121">
        <v>16775</v>
      </c>
      <c r="G1723" s="122">
        <v>4272377</v>
      </c>
      <c r="H1723" s="119"/>
      <c r="I1723" s="120" t="s">
        <v>7357</v>
      </c>
      <c r="J1723" s="119" t="s">
        <v>7690</v>
      </c>
      <c r="K1723" s="119" t="s">
        <v>7691</v>
      </c>
      <c r="L1723" s="119" t="s">
        <v>6989</v>
      </c>
      <c r="M1723" s="131" t="s">
        <v>3587</v>
      </c>
      <c r="N1723" s="119" t="s">
        <v>7556</v>
      </c>
      <c r="O1723" s="120" t="s">
        <v>7692</v>
      </c>
      <c r="P1723" s="124" t="s">
        <v>6</v>
      </c>
      <c r="Q1723" s="125"/>
      <c r="R1723" s="125"/>
      <c r="S1723" s="173"/>
    </row>
    <row r="1724" spans="1:19" ht="29.25" customHeight="1">
      <c r="A1724" s="118">
        <v>1723</v>
      </c>
      <c r="B1724" s="119" t="s">
        <v>7693</v>
      </c>
      <c r="C1724" s="119"/>
      <c r="D1724" s="119"/>
      <c r="E1724" s="120">
        <f>2012-1934</f>
        <v>78</v>
      </c>
      <c r="F1724" s="121">
        <v>12582</v>
      </c>
      <c r="G1724" s="122">
        <v>4619474</v>
      </c>
      <c r="H1724" s="119"/>
      <c r="I1724" s="120"/>
      <c r="J1724" s="119" t="s">
        <v>7694</v>
      </c>
      <c r="K1724" s="119" t="s">
        <v>7695</v>
      </c>
      <c r="L1724" s="119" t="s">
        <v>6989</v>
      </c>
      <c r="M1724" s="131" t="s">
        <v>3587</v>
      </c>
      <c r="N1724" s="119" t="s">
        <v>7696</v>
      </c>
      <c r="O1724" s="120">
        <v>21681160</v>
      </c>
      <c r="P1724" s="124" t="s">
        <v>6</v>
      </c>
      <c r="Q1724" s="125"/>
      <c r="R1724" s="125"/>
      <c r="S1724" s="173"/>
    </row>
    <row r="1725" spans="1:19" ht="29.25" customHeight="1">
      <c r="A1725" s="118">
        <v>1724</v>
      </c>
      <c r="B1725" s="119" t="s">
        <v>7697</v>
      </c>
      <c r="C1725" s="119"/>
      <c r="D1725" s="119"/>
      <c r="E1725" s="120">
        <f>2012-1943</f>
        <v>69</v>
      </c>
      <c r="F1725" s="121">
        <v>16014</v>
      </c>
      <c r="G1725" s="122">
        <v>4669481</v>
      </c>
      <c r="H1725" s="119"/>
      <c r="I1725" s="120">
        <v>985903053</v>
      </c>
      <c r="J1725" s="119" t="s">
        <v>7524</v>
      </c>
      <c r="K1725" s="119" t="s">
        <v>7525</v>
      </c>
      <c r="L1725" s="119" t="s">
        <v>6989</v>
      </c>
      <c r="M1725" s="131" t="s">
        <v>3587</v>
      </c>
      <c r="N1725" s="119"/>
      <c r="O1725" s="120"/>
      <c r="P1725" s="124" t="s">
        <v>6</v>
      </c>
      <c r="Q1725" s="125"/>
      <c r="R1725" s="125"/>
      <c r="S1725" s="173"/>
    </row>
    <row r="1726" spans="1:19" ht="29.25" customHeight="1">
      <c r="A1726" s="118">
        <v>1725</v>
      </c>
      <c r="B1726" s="119" t="s">
        <v>7698</v>
      </c>
      <c r="C1726" s="119"/>
      <c r="D1726" s="119"/>
      <c r="E1726" s="120">
        <f>2012-1939</f>
        <v>73</v>
      </c>
      <c r="F1726" s="121">
        <v>14336</v>
      </c>
      <c r="G1726" s="122">
        <v>5043592</v>
      </c>
      <c r="H1726" s="119"/>
      <c r="I1726" s="120" t="s">
        <v>7699</v>
      </c>
      <c r="J1726" s="119" t="s">
        <v>7700</v>
      </c>
      <c r="K1726" s="119" t="s">
        <v>7701</v>
      </c>
      <c r="L1726" s="119" t="s">
        <v>6989</v>
      </c>
      <c r="M1726" s="131" t="s">
        <v>3587</v>
      </c>
      <c r="N1726" s="119" t="s">
        <v>7702</v>
      </c>
      <c r="O1726" s="120" t="s">
        <v>7699</v>
      </c>
      <c r="P1726" s="124" t="s">
        <v>6</v>
      </c>
      <c r="Q1726" s="125"/>
      <c r="R1726" s="125"/>
      <c r="S1726" s="173"/>
    </row>
    <row r="1727" spans="1:19" ht="29.25" customHeight="1">
      <c r="A1727" s="118">
        <v>1726</v>
      </c>
      <c r="B1727" s="119" t="s">
        <v>7703</v>
      </c>
      <c r="C1727" s="119"/>
      <c r="D1727" s="119" t="s">
        <v>7704</v>
      </c>
      <c r="E1727" s="120">
        <f>2012-1943</f>
        <v>69</v>
      </c>
      <c r="F1727" s="121">
        <v>15928</v>
      </c>
      <c r="G1727" s="135">
        <v>5166845</v>
      </c>
      <c r="H1727" s="119"/>
      <c r="I1727" s="120"/>
      <c r="J1727" s="119" t="s">
        <v>7705</v>
      </c>
      <c r="K1727" s="119" t="s">
        <v>7706</v>
      </c>
      <c r="L1727" s="119" t="s">
        <v>6989</v>
      </c>
      <c r="M1727" s="131" t="s">
        <v>3587</v>
      </c>
      <c r="N1727" s="119"/>
      <c r="O1727" s="120"/>
      <c r="P1727" s="124" t="s">
        <v>6</v>
      </c>
      <c r="Q1727" s="125"/>
      <c r="R1727" s="125"/>
      <c r="S1727" s="173"/>
    </row>
    <row r="1728" spans="1:19" ht="29.25" customHeight="1">
      <c r="A1728" s="118">
        <v>1727</v>
      </c>
      <c r="B1728" s="119" t="s">
        <v>7707</v>
      </c>
      <c r="C1728" s="119"/>
      <c r="D1728" s="119" t="s">
        <v>562</v>
      </c>
      <c r="E1728" s="120">
        <f>2012-1932</f>
        <v>80</v>
      </c>
      <c r="F1728" s="121">
        <v>11892</v>
      </c>
      <c r="G1728" s="122">
        <v>5196825</v>
      </c>
      <c r="H1728" s="119"/>
      <c r="I1728" s="120">
        <v>982895036</v>
      </c>
      <c r="J1728" s="119" t="s">
        <v>7708</v>
      </c>
      <c r="K1728" s="119" t="s">
        <v>5216</v>
      </c>
      <c r="L1728" s="119" t="s">
        <v>6989</v>
      </c>
      <c r="M1728" s="131" t="s">
        <v>3587</v>
      </c>
      <c r="N1728" s="119"/>
      <c r="O1728" s="120"/>
      <c r="P1728" s="124" t="s">
        <v>6</v>
      </c>
      <c r="Q1728" s="125"/>
      <c r="R1728" s="125"/>
      <c r="S1728" s="173"/>
    </row>
    <row r="1729" spans="1:19" ht="29.25" customHeight="1">
      <c r="A1729" s="118">
        <v>1728</v>
      </c>
      <c r="B1729" s="119" t="s">
        <v>7709</v>
      </c>
      <c r="C1729" s="119"/>
      <c r="D1729" s="119" t="s">
        <v>389</v>
      </c>
      <c r="E1729" s="120">
        <f>2012-1944</f>
        <v>68</v>
      </c>
      <c r="F1729" s="121">
        <v>16106</v>
      </c>
      <c r="G1729" s="122">
        <v>6068541</v>
      </c>
      <c r="H1729" s="119"/>
      <c r="I1729" s="120">
        <v>982459617</v>
      </c>
      <c r="J1729" s="119" t="s">
        <v>7710</v>
      </c>
      <c r="K1729" s="119" t="s">
        <v>7236</v>
      </c>
      <c r="L1729" s="119" t="s">
        <v>6989</v>
      </c>
      <c r="M1729" s="131" t="s">
        <v>3587</v>
      </c>
      <c r="N1729" s="119" t="s">
        <v>7237</v>
      </c>
      <c r="O1729" s="120">
        <v>985641519</v>
      </c>
      <c r="P1729" s="124" t="s">
        <v>6</v>
      </c>
      <c r="Q1729" s="125"/>
      <c r="R1729" s="125"/>
      <c r="S1729" s="173"/>
    </row>
    <row r="1730" spans="1:19" ht="29.25" customHeight="1">
      <c r="A1730" s="118">
        <v>1729</v>
      </c>
      <c r="B1730" s="119" t="s">
        <v>7711</v>
      </c>
      <c r="C1730" s="119" t="s">
        <v>11308</v>
      </c>
      <c r="D1730" s="119"/>
      <c r="E1730" s="120">
        <f>2012-1930</f>
        <v>82</v>
      </c>
      <c r="F1730" s="121">
        <v>11320</v>
      </c>
      <c r="G1730" s="122">
        <v>6111288</v>
      </c>
      <c r="H1730" s="119"/>
      <c r="I1730" s="120"/>
      <c r="J1730" s="119" t="s">
        <v>7712</v>
      </c>
      <c r="K1730" s="119" t="s">
        <v>7713</v>
      </c>
      <c r="L1730" s="119" t="s">
        <v>6989</v>
      </c>
      <c r="M1730" s="131" t="s">
        <v>3587</v>
      </c>
      <c r="N1730" s="119" t="s">
        <v>7134</v>
      </c>
      <c r="O1730" s="120" t="s">
        <v>7436</v>
      </c>
      <c r="P1730" s="124" t="s">
        <v>6</v>
      </c>
      <c r="Q1730" s="125"/>
      <c r="R1730" s="125"/>
      <c r="S1730" s="173"/>
    </row>
    <row r="1731" spans="1:19" ht="29.25" customHeight="1">
      <c r="A1731" s="118">
        <v>1730</v>
      </c>
      <c r="B1731" s="119" t="s">
        <v>7714</v>
      </c>
      <c r="C1731" s="119"/>
      <c r="D1731" s="119" t="s">
        <v>7715</v>
      </c>
      <c r="E1731" s="120">
        <f>2012-1946</f>
        <v>66</v>
      </c>
      <c r="F1731" s="121">
        <v>17035</v>
      </c>
      <c r="G1731" s="122">
        <v>6196749</v>
      </c>
      <c r="H1731" s="119"/>
      <c r="I1731" s="120" t="s">
        <v>7716</v>
      </c>
      <c r="J1731" s="119" t="s">
        <v>7099</v>
      </c>
      <c r="K1731" s="119" t="s">
        <v>7100</v>
      </c>
      <c r="L1731" s="119" t="s">
        <v>6989</v>
      </c>
      <c r="M1731" s="131" t="s">
        <v>3587</v>
      </c>
      <c r="N1731" s="119" t="s">
        <v>7101</v>
      </c>
      <c r="O1731" s="120" t="s">
        <v>7098</v>
      </c>
      <c r="P1731" s="124" t="s">
        <v>6</v>
      </c>
      <c r="Q1731" s="125"/>
      <c r="R1731" s="125"/>
      <c r="S1731" s="173"/>
    </row>
    <row r="1732" spans="1:19" ht="29.25" customHeight="1">
      <c r="A1732" s="195">
        <v>1731</v>
      </c>
      <c r="B1732" s="127" t="s">
        <v>7717</v>
      </c>
      <c r="C1732" s="127"/>
      <c r="D1732" s="127"/>
      <c r="E1732" s="128">
        <f>2012-1931</f>
        <v>81</v>
      </c>
      <c r="F1732" s="129">
        <v>11582</v>
      </c>
      <c r="G1732" s="136">
        <v>6564449</v>
      </c>
      <c r="H1732" s="127"/>
      <c r="I1732" s="128"/>
      <c r="J1732" s="127" t="s">
        <v>7718</v>
      </c>
      <c r="K1732" s="127" t="s">
        <v>7719</v>
      </c>
      <c r="L1732" s="127" t="s">
        <v>6989</v>
      </c>
      <c r="M1732" s="131" t="s">
        <v>3587</v>
      </c>
      <c r="N1732" s="127" t="s">
        <v>7720</v>
      </c>
      <c r="O1732" s="128" t="s">
        <v>7721</v>
      </c>
      <c r="P1732" s="132" t="s">
        <v>5</v>
      </c>
      <c r="Q1732" s="133" t="s">
        <v>392</v>
      </c>
      <c r="R1732" s="133" t="s">
        <v>11309</v>
      </c>
      <c r="S1732" s="126"/>
    </row>
    <row r="1733" spans="1:19" ht="29.25" customHeight="1">
      <c r="A1733" s="195">
        <v>1732</v>
      </c>
      <c r="B1733" s="127" t="s">
        <v>7722</v>
      </c>
      <c r="C1733" s="127"/>
      <c r="D1733" s="127"/>
      <c r="E1733" s="128">
        <f>2012-1917</f>
        <v>95</v>
      </c>
      <c r="F1733" s="129">
        <v>6346</v>
      </c>
      <c r="G1733" s="136" t="s">
        <v>2598</v>
      </c>
      <c r="H1733" s="127"/>
      <c r="I1733" s="128"/>
      <c r="J1733" s="127" t="s">
        <v>7723</v>
      </c>
      <c r="K1733" s="127" t="s">
        <v>7724</v>
      </c>
      <c r="L1733" s="127" t="s">
        <v>6989</v>
      </c>
      <c r="M1733" s="131" t="s">
        <v>3587</v>
      </c>
      <c r="N1733" s="127" t="s">
        <v>7725</v>
      </c>
      <c r="O1733" s="128" t="s">
        <v>7726</v>
      </c>
      <c r="P1733" s="132" t="s">
        <v>5</v>
      </c>
      <c r="Q1733" s="133" t="s">
        <v>82</v>
      </c>
      <c r="R1733" s="133" t="s">
        <v>82</v>
      </c>
      <c r="S1733" s="126"/>
    </row>
    <row r="1734" spans="1:19" s="38" customFormat="1" ht="29.25" customHeight="1">
      <c r="A1734" s="118">
        <v>1733</v>
      </c>
      <c r="B1734" s="119" t="s">
        <v>7727</v>
      </c>
      <c r="C1734" s="119"/>
      <c r="D1734" s="119"/>
      <c r="E1734" s="120">
        <f>2012-1927</f>
        <v>85</v>
      </c>
      <c r="F1734" s="121">
        <v>10086</v>
      </c>
      <c r="G1734" s="122">
        <v>195468</v>
      </c>
      <c r="H1734" s="119"/>
      <c r="I1734" s="120"/>
      <c r="J1734" s="119" t="s">
        <v>7728</v>
      </c>
      <c r="K1734" s="119" t="s">
        <v>6951</v>
      </c>
      <c r="L1734" s="119" t="s">
        <v>7729</v>
      </c>
      <c r="M1734" s="131" t="s">
        <v>3587</v>
      </c>
      <c r="N1734" s="119"/>
      <c r="O1734" s="120"/>
      <c r="P1734" s="124" t="s">
        <v>6</v>
      </c>
      <c r="Q1734" s="125"/>
      <c r="R1734" s="125"/>
      <c r="S1734" s="173"/>
    </row>
    <row r="1735" spans="1:19" ht="29.25" customHeight="1">
      <c r="A1735" s="118">
        <v>1734</v>
      </c>
      <c r="B1735" s="119" t="s">
        <v>7730</v>
      </c>
      <c r="C1735" s="119"/>
      <c r="D1735" s="119" t="s">
        <v>625</v>
      </c>
      <c r="E1735" s="120">
        <f>2012-1941</f>
        <v>71</v>
      </c>
      <c r="F1735" s="121">
        <v>15035</v>
      </c>
      <c r="G1735" s="122">
        <v>303201</v>
      </c>
      <c r="H1735" s="119"/>
      <c r="I1735" s="120">
        <v>961884484</v>
      </c>
      <c r="J1735" s="119" t="s">
        <v>7731</v>
      </c>
      <c r="K1735" s="119" t="s">
        <v>7732</v>
      </c>
      <c r="L1735" s="119" t="s">
        <v>7729</v>
      </c>
      <c r="M1735" s="131" t="s">
        <v>3587</v>
      </c>
      <c r="N1735" s="119" t="s">
        <v>7733</v>
      </c>
      <c r="O1735" s="120">
        <v>21646540</v>
      </c>
      <c r="P1735" s="124" t="s">
        <v>6</v>
      </c>
      <c r="Q1735" s="125"/>
      <c r="R1735" s="125"/>
      <c r="S1735" s="173"/>
    </row>
    <row r="1736" spans="1:19" ht="29.25" customHeight="1">
      <c r="A1736" s="118">
        <v>1735</v>
      </c>
      <c r="B1736" s="119" t="s">
        <v>7734</v>
      </c>
      <c r="C1736" s="119"/>
      <c r="D1736" s="119"/>
      <c r="E1736" s="120">
        <f>2012-1945</f>
        <v>67</v>
      </c>
      <c r="F1736" s="121">
        <v>16493</v>
      </c>
      <c r="G1736" s="122">
        <v>332555</v>
      </c>
      <c r="H1736" s="119"/>
      <c r="I1736" s="120">
        <v>985162622</v>
      </c>
      <c r="J1736" s="119" t="s">
        <v>7735</v>
      </c>
      <c r="K1736" s="119" t="s">
        <v>7736</v>
      </c>
      <c r="L1736" s="119" t="s">
        <v>7729</v>
      </c>
      <c r="M1736" s="131" t="s">
        <v>3587</v>
      </c>
      <c r="N1736" s="119"/>
      <c r="O1736" s="120"/>
      <c r="P1736" s="124" t="s">
        <v>6</v>
      </c>
      <c r="Q1736" s="125"/>
      <c r="R1736" s="125"/>
      <c r="S1736" s="173"/>
    </row>
    <row r="1737" spans="1:19" ht="29.25" customHeight="1">
      <c r="A1737" s="195">
        <v>1736</v>
      </c>
      <c r="B1737" s="127" t="s">
        <v>7737</v>
      </c>
      <c r="C1737" s="127"/>
      <c r="D1737" s="127" t="s">
        <v>7738</v>
      </c>
      <c r="E1737" s="128">
        <f>2012-1941</f>
        <v>71</v>
      </c>
      <c r="F1737" s="129">
        <v>15176</v>
      </c>
      <c r="G1737" s="130">
        <v>448807</v>
      </c>
      <c r="H1737" s="127"/>
      <c r="I1737" s="128" t="s">
        <v>7739</v>
      </c>
      <c r="J1737" s="127" t="s">
        <v>7729</v>
      </c>
      <c r="K1737" s="127" t="s">
        <v>7740</v>
      </c>
      <c r="L1737" s="127" t="s">
        <v>7729</v>
      </c>
      <c r="M1737" s="131" t="s">
        <v>3587</v>
      </c>
      <c r="N1737" s="127" t="s">
        <v>7741</v>
      </c>
      <c r="O1737" s="128" t="s">
        <v>7742</v>
      </c>
      <c r="P1737" s="132" t="s">
        <v>5</v>
      </c>
      <c r="Q1737" s="150" t="s">
        <v>82</v>
      </c>
      <c r="R1737" s="150" t="s">
        <v>82</v>
      </c>
      <c r="S1737" s="126"/>
    </row>
    <row r="1738" spans="1:19" ht="29.25" customHeight="1">
      <c r="A1738" s="195">
        <v>1737</v>
      </c>
      <c r="B1738" s="127" t="s">
        <v>7743</v>
      </c>
      <c r="C1738" s="127"/>
      <c r="D1738" s="127"/>
      <c r="E1738" s="128">
        <f>2012-1945</f>
        <v>67</v>
      </c>
      <c r="F1738" s="129">
        <v>16728</v>
      </c>
      <c r="G1738" s="136">
        <v>453956</v>
      </c>
      <c r="H1738" s="127"/>
      <c r="I1738" s="128"/>
      <c r="J1738" s="127" t="s">
        <v>7744</v>
      </c>
      <c r="K1738" s="127" t="s">
        <v>7745</v>
      </c>
      <c r="L1738" s="127" t="s">
        <v>7729</v>
      </c>
      <c r="M1738" s="131" t="s">
        <v>3587</v>
      </c>
      <c r="N1738" s="127"/>
      <c r="O1738" s="128"/>
      <c r="P1738" s="132" t="s">
        <v>5</v>
      </c>
      <c r="Q1738" s="142" t="s">
        <v>82</v>
      </c>
      <c r="R1738" s="142" t="s">
        <v>607</v>
      </c>
      <c r="S1738" s="126">
        <v>1</v>
      </c>
    </row>
    <row r="1739" spans="1:19" ht="29.25" customHeight="1">
      <c r="A1739" s="195">
        <v>1738</v>
      </c>
      <c r="B1739" s="127" t="s">
        <v>7746</v>
      </c>
      <c r="C1739" s="127"/>
      <c r="D1739" s="127" t="s">
        <v>595</v>
      </c>
      <c r="E1739" s="141">
        <f>2012-1939</f>
        <v>73</v>
      </c>
      <c r="F1739" s="129">
        <v>14401</v>
      </c>
      <c r="G1739" s="155">
        <v>529263</v>
      </c>
      <c r="H1739" s="127"/>
      <c r="I1739" s="128" t="s">
        <v>7747</v>
      </c>
      <c r="J1739" s="127" t="s">
        <v>7748</v>
      </c>
      <c r="K1739" s="127" t="s">
        <v>7749</v>
      </c>
      <c r="L1739" s="127" t="s">
        <v>7729</v>
      </c>
      <c r="M1739" s="131" t="s">
        <v>3587</v>
      </c>
      <c r="N1739" s="127" t="s">
        <v>7750</v>
      </c>
      <c r="O1739" s="128" t="s">
        <v>7751</v>
      </c>
      <c r="P1739" s="132" t="s">
        <v>5</v>
      </c>
      <c r="Q1739" s="133" t="s">
        <v>392</v>
      </c>
      <c r="R1739" s="133"/>
      <c r="S1739" s="126"/>
    </row>
    <row r="1740" spans="1:19" ht="29.25" customHeight="1">
      <c r="A1740" s="118">
        <v>1739</v>
      </c>
      <c r="B1740" s="119" t="s">
        <v>7752</v>
      </c>
      <c r="C1740" s="119"/>
      <c r="D1740" s="119"/>
      <c r="E1740" s="120">
        <f>2012-1943</f>
        <v>69</v>
      </c>
      <c r="F1740" s="121">
        <v>15934</v>
      </c>
      <c r="G1740" s="122">
        <v>553943</v>
      </c>
      <c r="H1740" s="119"/>
      <c r="I1740" s="120"/>
      <c r="J1740" s="119" t="s">
        <v>7753</v>
      </c>
      <c r="K1740" s="119" t="s">
        <v>7754</v>
      </c>
      <c r="L1740" s="119" t="s">
        <v>7729</v>
      </c>
      <c r="M1740" s="131" t="s">
        <v>3587</v>
      </c>
      <c r="N1740" s="119"/>
      <c r="O1740" s="120"/>
      <c r="P1740" s="124" t="s">
        <v>6</v>
      </c>
      <c r="Q1740" s="125"/>
      <c r="R1740" s="125"/>
      <c r="S1740" s="173"/>
    </row>
    <row r="1741" spans="1:19" ht="29.25" customHeight="1">
      <c r="A1741" s="118">
        <v>1740</v>
      </c>
      <c r="B1741" s="119" t="s">
        <v>7755</v>
      </c>
      <c r="C1741" s="119"/>
      <c r="D1741" s="119"/>
      <c r="E1741" s="120">
        <f>2012-1941</f>
        <v>71</v>
      </c>
      <c r="F1741" s="121">
        <v>15204</v>
      </c>
      <c r="G1741" s="122">
        <v>577544</v>
      </c>
      <c r="H1741" s="119"/>
      <c r="I1741" s="120">
        <v>984222038</v>
      </c>
      <c r="J1741" s="119" t="s">
        <v>2697</v>
      </c>
      <c r="K1741" s="119" t="s">
        <v>7756</v>
      </c>
      <c r="L1741" s="119" t="s">
        <v>7729</v>
      </c>
      <c r="M1741" s="131" t="s">
        <v>3587</v>
      </c>
      <c r="N1741" s="119"/>
      <c r="O1741" s="120"/>
      <c r="P1741" s="124" t="s">
        <v>6</v>
      </c>
      <c r="Q1741" s="125"/>
      <c r="R1741" s="125"/>
      <c r="S1741" s="173"/>
    </row>
    <row r="1742" spans="1:19" ht="29.25" customHeight="1">
      <c r="A1742" s="118">
        <v>1741</v>
      </c>
      <c r="B1742" s="119" t="s">
        <v>7757</v>
      </c>
      <c r="C1742" s="119"/>
      <c r="D1742" s="119"/>
      <c r="E1742" s="120">
        <f>2012-1943</f>
        <v>69</v>
      </c>
      <c r="F1742" s="121">
        <v>15805</v>
      </c>
      <c r="G1742" s="122">
        <v>587410</v>
      </c>
      <c r="H1742" s="119"/>
      <c r="I1742" s="120">
        <v>984222038</v>
      </c>
      <c r="J1742" s="119" t="s">
        <v>2697</v>
      </c>
      <c r="K1742" s="119" t="s">
        <v>7756</v>
      </c>
      <c r="L1742" s="119" t="s">
        <v>7729</v>
      </c>
      <c r="M1742" s="131" t="s">
        <v>3587</v>
      </c>
      <c r="N1742" s="119"/>
      <c r="O1742" s="120"/>
      <c r="P1742" s="124" t="s">
        <v>6</v>
      </c>
      <c r="Q1742" s="125"/>
      <c r="R1742" s="125"/>
      <c r="S1742" s="173"/>
    </row>
    <row r="1743" spans="1:19" ht="29.25" customHeight="1">
      <c r="A1743" s="118">
        <v>1742</v>
      </c>
      <c r="B1743" s="119" t="s">
        <v>7758</v>
      </c>
      <c r="C1743" s="119"/>
      <c r="D1743" s="119" t="s">
        <v>2271</v>
      </c>
      <c r="E1743" s="120">
        <f>2012-1946</f>
        <v>66</v>
      </c>
      <c r="F1743" s="121">
        <v>17004</v>
      </c>
      <c r="G1743" s="122">
        <v>689286</v>
      </c>
      <c r="H1743" s="119"/>
      <c r="I1743" s="120" t="s">
        <v>7759</v>
      </c>
      <c r="J1743" s="119" t="s">
        <v>7760</v>
      </c>
      <c r="K1743" s="119" t="s">
        <v>7761</v>
      </c>
      <c r="L1743" s="119" t="s">
        <v>7729</v>
      </c>
      <c r="M1743" s="131" t="s">
        <v>3587</v>
      </c>
      <c r="N1743" s="119"/>
      <c r="O1743" s="120"/>
      <c r="P1743" s="124" t="s">
        <v>6</v>
      </c>
      <c r="Q1743" s="125"/>
      <c r="R1743" s="125"/>
      <c r="S1743" s="173"/>
    </row>
    <row r="1744" spans="1:19" ht="29.25" customHeight="1">
      <c r="A1744" s="118">
        <v>1743</v>
      </c>
      <c r="B1744" s="119" t="s">
        <v>7762</v>
      </c>
      <c r="C1744" s="119"/>
      <c r="D1744" s="119"/>
      <c r="E1744" s="120">
        <f>2012-1938</f>
        <v>74</v>
      </c>
      <c r="F1744" s="121">
        <v>13941</v>
      </c>
      <c r="G1744" s="122">
        <v>856097</v>
      </c>
      <c r="H1744" s="119"/>
      <c r="I1744" s="120" t="s">
        <v>1333</v>
      </c>
      <c r="J1744" s="119" t="s">
        <v>7763</v>
      </c>
      <c r="K1744" s="119" t="s">
        <v>7764</v>
      </c>
      <c r="L1744" s="119" t="s">
        <v>7729</v>
      </c>
      <c r="M1744" s="131" t="s">
        <v>3587</v>
      </c>
      <c r="N1744" s="119"/>
      <c r="O1744" s="120"/>
      <c r="P1744" s="124" t="s">
        <v>6</v>
      </c>
      <c r="Q1744" s="125"/>
      <c r="R1744" s="125"/>
      <c r="S1744" s="173"/>
    </row>
    <row r="1745" spans="1:19" ht="29.25" customHeight="1">
      <c r="A1745" s="118">
        <v>1744</v>
      </c>
      <c r="B1745" s="119" t="s">
        <v>7765</v>
      </c>
      <c r="C1745" s="119"/>
      <c r="D1745" s="119"/>
      <c r="E1745" s="120">
        <f>2012-1933</f>
        <v>79</v>
      </c>
      <c r="F1745" s="121">
        <v>12304</v>
      </c>
      <c r="G1745" s="122">
        <v>893965</v>
      </c>
      <c r="H1745" s="119"/>
      <c r="I1745" s="120">
        <v>982281214</v>
      </c>
      <c r="J1745" s="119" t="s">
        <v>7766</v>
      </c>
      <c r="K1745" s="119" t="s">
        <v>7767</v>
      </c>
      <c r="L1745" s="119" t="s">
        <v>7729</v>
      </c>
      <c r="M1745" s="131" t="s">
        <v>3587</v>
      </c>
      <c r="N1745" s="119" t="s">
        <v>7768</v>
      </c>
      <c r="O1745" s="120">
        <v>982396750</v>
      </c>
      <c r="P1745" s="124" t="s">
        <v>6</v>
      </c>
      <c r="Q1745" s="125"/>
      <c r="R1745" s="125"/>
      <c r="S1745" s="173"/>
    </row>
    <row r="1746" spans="1:19" ht="29.25" customHeight="1">
      <c r="A1746" s="118">
        <v>1745</v>
      </c>
      <c r="B1746" s="119" t="s">
        <v>7769</v>
      </c>
      <c r="C1746" s="119"/>
      <c r="D1746" s="119"/>
      <c r="E1746" s="120">
        <f>2012-1944</f>
        <v>68</v>
      </c>
      <c r="F1746" s="121">
        <v>16351</v>
      </c>
      <c r="G1746" s="135">
        <v>1086584</v>
      </c>
      <c r="H1746" s="119"/>
      <c r="I1746" s="120" t="s">
        <v>7770</v>
      </c>
      <c r="J1746" s="119" t="s">
        <v>7771</v>
      </c>
      <c r="K1746" s="119" t="s">
        <v>7772</v>
      </c>
      <c r="L1746" s="119" t="s">
        <v>7729</v>
      </c>
      <c r="M1746" s="131" t="s">
        <v>3587</v>
      </c>
      <c r="N1746" s="119" t="s">
        <v>7773</v>
      </c>
      <c r="O1746" s="120" t="s">
        <v>7774</v>
      </c>
      <c r="P1746" s="124" t="s">
        <v>6</v>
      </c>
      <c r="Q1746" s="125"/>
      <c r="R1746" s="125"/>
      <c r="S1746" s="173"/>
    </row>
    <row r="1747" spans="1:19" ht="29.25" customHeight="1">
      <c r="A1747" s="118">
        <v>1746</v>
      </c>
      <c r="B1747" s="119" t="s">
        <v>7775</v>
      </c>
      <c r="C1747" s="119"/>
      <c r="D1747" s="119"/>
      <c r="E1747" s="120">
        <f>2012-1932</f>
        <v>80</v>
      </c>
      <c r="F1747" s="121">
        <v>11995</v>
      </c>
      <c r="G1747" s="122">
        <v>1120621</v>
      </c>
      <c r="H1747" s="119"/>
      <c r="I1747" s="120" t="s">
        <v>1333</v>
      </c>
      <c r="J1747" s="119" t="s">
        <v>7763</v>
      </c>
      <c r="K1747" s="119" t="s">
        <v>7764</v>
      </c>
      <c r="L1747" s="119" t="s">
        <v>7729</v>
      </c>
      <c r="M1747" s="131" t="s">
        <v>3587</v>
      </c>
      <c r="N1747" s="119"/>
      <c r="O1747" s="120"/>
      <c r="P1747" s="124" t="s">
        <v>6</v>
      </c>
      <c r="Q1747" s="125"/>
      <c r="R1747" s="125"/>
      <c r="S1747" s="173"/>
    </row>
    <row r="1748" spans="1:19" ht="29.25" customHeight="1">
      <c r="A1748" s="118">
        <v>1747</v>
      </c>
      <c r="B1748" s="119" t="s">
        <v>7776</v>
      </c>
      <c r="C1748" s="119"/>
      <c r="D1748" s="119" t="s">
        <v>7777</v>
      </c>
      <c r="E1748" s="120">
        <f>2012-1941</f>
        <v>71</v>
      </c>
      <c r="F1748" s="121">
        <v>15179</v>
      </c>
      <c r="G1748" s="135">
        <v>1248706</v>
      </c>
      <c r="H1748" s="119"/>
      <c r="I1748" s="120"/>
      <c r="J1748" s="119" t="s">
        <v>7778</v>
      </c>
      <c r="K1748" s="119" t="s">
        <v>7779</v>
      </c>
      <c r="L1748" s="119" t="s">
        <v>7729</v>
      </c>
      <c r="M1748" s="131" t="s">
        <v>3587</v>
      </c>
      <c r="N1748" s="119"/>
      <c r="O1748" s="120"/>
      <c r="P1748" s="124" t="s">
        <v>6</v>
      </c>
      <c r="Q1748" s="125"/>
      <c r="R1748" s="125"/>
      <c r="S1748" s="173"/>
    </row>
    <row r="1749" spans="1:19" ht="29.25" customHeight="1">
      <c r="A1749" s="118">
        <v>1748</v>
      </c>
      <c r="B1749" s="119" t="s">
        <v>7780</v>
      </c>
      <c r="C1749" s="119"/>
      <c r="D1749" s="119"/>
      <c r="E1749" s="120">
        <v>94</v>
      </c>
      <c r="F1749" s="121">
        <v>6684</v>
      </c>
      <c r="G1749" s="135">
        <v>1362275</v>
      </c>
      <c r="H1749" s="119"/>
      <c r="I1749" s="120" t="s">
        <v>7781</v>
      </c>
      <c r="J1749" s="119" t="s">
        <v>7782</v>
      </c>
      <c r="K1749" s="119"/>
      <c r="L1749" s="119" t="s">
        <v>7729</v>
      </c>
      <c r="M1749" s="131" t="s">
        <v>3587</v>
      </c>
      <c r="N1749" s="119" t="s">
        <v>7783</v>
      </c>
      <c r="O1749" s="120" t="s">
        <v>7784</v>
      </c>
      <c r="P1749" s="124" t="s">
        <v>6</v>
      </c>
      <c r="Q1749" s="125"/>
      <c r="R1749" s="125"/>
      <c r="S1749" s="173"/>
    </row>
    <row r="1750" spans="1:19" ht="29.25" customHeight="1">
      <c r="A1750" s="118">
        <v>1749</v>
      </c>
      <c r="B1750" s="119" t="s">
        <v>2994</v>
      </c>
      <c r="C1750" s="119"/>
      <c r="D1750" s="119"/>
      <c r="E1750" s="120">
        <f>2012-1946</f>
        <v>66</v>
      </c>
      <c r="F1750" s="121">
        <v>17095</v>
      </c>
      <c r="G1750" s="122">
        <v>1427981</v>
      </c>
      <c r="H1750" s="119"/>
      <c r="I1750" s="120">
        <v>961812453</v>
      </c>
      <c r="J1750" s="119" t="s">
        <v>7785</v>
      </c>
      <c r="K1750" s="119" t="s">
        <v>1218</v>
      </c>
      <c r="L1750" s="119" t="s">
        <v>7729</v>
      </c>
      <c r="M1750" s="131" t="s">
        <v>3587</v>
      </c>
      <c r="N1750" s="119"/>
      <c r="O1750" s="120"/>
      <c r="P1750" s="124" t="s">
        <v>6</v>
      </c>
      <c r="Q1750" s="125"/>
      <c r="R1750" s="125"/>
      <c r="S1750" s="173"/>
    </row>
    <row r="1751" spans="1:19" ht="29.25" customHeight="1">
      <c r="A1751" s="118">
        <v>1750</v>
      </c>
      <c r="B1751" s="119" t="s">
        <v>7786</v>
      </c>
      <c r="C1751" s="119"/>
      <c r="D1751" s="119" t="s">
        <v>7787</v>
      </c>
      <c r="E1751" s="120">
        <f>2012-1934</f>
        <v>78</v>
      </c>
      <c r="F1751" s="121">
        <v>12422</v>
      </c>
      <c r="G1751" s="122">
        <v>1487262</v>
      </c>
      <c r="H1751" s="119"/>
      <c r="I1751" s="120" t="s">
        <v>7788</v>
      </c>
      <c r="J1751" s="119" t="s">
        <v>7789</v>
      </c>
      <c r="K1751" s="119" t="s">
        <v>7790</v>
      </c>
      <c r="L1751" s="119" t="s">
        <v>7729</v>
      </c>
      <c r="M1751" s="131" t="s">
        <v>3587</v>
      </c>
      <c r="N1751" s="119"/>
      <c r="O1751" s="120"/>
      <c r="P1751" s="124" t="s">
        <v>6</v>
      </c>
      <c r="Q1751" s="125"/>
      <c r="R1751" s="125"/>
      <c r="S1751" s="173"/>
    </row>
    <row r="1752" spans="1:19" ht="29.25" customHeight="1">
      <c r="A1752" s="118">
        <v>1751</v>
      </c>
      <c r="B1752" s="119" t="s">
        <v>7791</v>
      </c>
      <c r="C1752" s="119"/>
      <c r="D1752" s="119"/>
      <c r="E1752" s="120">
        <f>2012-1943</f>
        <v>69</v>
      </c>
      <c r="F1752" s="121">
        <v>15820</v>
      </c>
      <c r="G1752" s="122">
        <v>1487266</v>
      </c>
      <c r="H1752" s="119"/>
      <c r="I1752" s="120" t="s">
        <v>7788</v>
      </c>
      <c r="J1752" s="119" t="s">
        <v>7789</v>
      </c>
      <c r="K1752" s="119" t="s">
        <v>7792</v>
      </c>
      <c r="L1752" s="119" t="s">
        <v>7729</v>
      </c>
      <c r="M1752" s="131" t="s">
        <v>3587</v>
      </c>
      <c r="N1752" s="119" t="s">
        <v>7793</v>
      </c>
      <c r="O1752" s="120" t="s">
        <v>7794</v>
      </c>
      <c r="P1752" s="124" t="s">
        <v>6</v>
      </c>
      <c r="Q1752" s="125"/>
      <c r="R1752" s="125"/>
      <c r="S1752" s="173"/>
    </row>
    <row r="1753" spans="1:19" ht="29.25" customHeight="1">
      <c r="A1753" s="118">
        <v>1752</v>
      </c>
      <c r="B1753" s="119" t="s">
        <v>7795</v>
      </c>
      <c r="C1753" s="119"/>
      <c r="D1753" s="119"/>
      <c r="E1753" s="120">
        <f>2012-1947</f>
        <v>65</v>
      </c>
      <c r="F1753" s="121">
        <v>17383</v>
      </c>
      <c r="G1753" s="122">
        <v>1502060</v>
      </c>
      <c r="H1753" s="119"/>
      <c r="I1753" s="120"/>
      <c r="J1753" s="119" t="s">
        <v>7796</v>
      </c>
      <c r="K1753" s="119"/>
      <c r="L1753" s="119" t="s">
        <v>7729</v>
      </c>
      <c r="M1753" s="131" t="s">
        <v>3587</v>
      </c>
      <c r="N1753" s="119"/>
      <c r="O1753" s="120"/>
      <c r="P1753" s="124" t="s">
        <v>6</v>
      </c>
      <c r="Q1753" s="125"/>
      <c r="R1753" s="125"/>
      <c r="S1753" s="173"/>
    </row>
    <row r="1754" spans="1:19" ht="29.25" customHeight="1">
      <c r="A1754" s="118">
        <v>1753</v>
      </c>
      <c r="B1754" s="119" t="s">
        <v>7797</v>
      </c>
      <c r="C1754" s="119"/>
      <c r="D1754" s="119"/>
      <c r="E1754" s="120">
        <f>2012-1945</f>
        <v>67</v>
      </c>
      <c r="F1754" s="121">
        <v>16536</v>
      </c>
      <c r="G1754" s="122">
        <v>1508504</v>
      </c>
      <c r="H1754" s="119"/>
      <c r="I1754" s="120" t="s">
        <v>7798</v>
      </c>
      <c r="J1754" s="119" t="s">
        <v>7799</v>
      </c>
      <c r="K1754" s="119" t="s">
        <v>7800</v>
      </c>
      <c r="L1754" s="119" t="s">
        <v>7729</v>
      </c>
      <c r="M1754" s="131" t="s">
        <v>3587</v>
      </c>
      <c r="N1754" s="119"/>
      <c r="O1754" s="120"/>
      <c r="P1754" s="124" t="s">
        <v>6</v>
      </c>
      <c r="Q1754" s="125"/>
      <c r="R1754" s="125"/>
      <c r="S1754" s="173"/>
    </row>
    <row r="1755" spans="1:19" ht="29.25" customHeight="1">
      <c r="A1755" s="118">
        <v>1754</v>
      </c>
      <c r="B1755" s="119" t="s">
        <v>7801</v>
      </c>
      <c r="C1755" s="119"/>
      <c r="D1755" s="119"/>
      <c r="E1755" s="120">
        <f>2012-1933</f>
        <v>79</v>
      </c>
      <c r="F1755" s="121">
        <v>12150</v>
      </c>
      <c r="G1755" s="122">
        <v>1744110</v>
      </c>
      <c r="H1755" s="119"/>
      <c r="I1755" s="120"/>
      <c r="J1755" s="119" t="s">
        <v>561</v>
      </c>
      <c r="K1755" s="119" t="s">
        <v>7767</v>
      </c>
      <c r="L1755" s="119" t="s">
        <v>7729</v>
      </c>
      <c r="M1755" s="131" t="s">
        <v>3587</v>
      </c>
      <c r="N1755" s="119" t="s">
        <v>7768</v>
      </c>
      <c r="O1755" s="120">
        <v>982396750</v>
      </c>
      <c r="P1755" s="124" t="s">
        <v>6</v>
      </c>
      <c r="Q1755" s="125"/>
      <c r="R1755" s="125"/>
      <c r="S1755" s="173"/>
    </row>
    <row r="1756" spans="1:19" ht="29.25" customHeight="1">
      <c r="A1756" s="118">
        <v>1755</v>
      </c>
      <c r="B1756" s="119" t="s">
        <v>7802</v>
      </c>
      <c r="C1756" s="119"/>
      <c r="D1756" s="119"/>
      <c r="E1756" s="120">
        <f>2012-1939</f>
        <v>73</v>
      </c>
      <c r="F1756" s="121">
        <v>14520</v>
      </c>
      <c r="G1756" s="122">
        <v>1775229</v>
      </c>
      <c r="H1756" s="119"/>
      <c r="I1756" s="120" t="s">
        <v>7803</v>
      </c>
      <c r="J1756" s="119" t="s">
        <v>7804</v>
      </c>
      <c r="K1756" s="119" t="s">
        <v>7805</v>
      </c>
      <c r="L1756" s="119" t="s">
        <v>7729</v>
      </c>
      <c r="M1756" s="131" t="s">
        <v>3587</v>
      </c>
      <c r="N1756" s="119" t="s">
        <v>7806</v>
      </c>
      <c r="O1756" s="120" t="s">
        <v>7807</v>
      </c>
      <c r="P1756" s="124" t="s">
        <v>6</v>
      </c>
      <c r="Q1756" s="125"/>
      <c r="R1756" s="125"/>
      <c r="S1756" s="173"/>
    </row>
    <row r="1757" spans="1:19" ht="29.25" customHeight="1">
      <c r="A1757" s="118">
        <v>1756</v>
      </c>
      <c r="B1757" s="119" t="s">
        <v>7808</v>
      </c>
      <c r="C1757" s="119"/>
      <c r="D1757" s="119" t="s">
        <v>7809</v>
      </c>
      <c r="E1757" s="120">
        <f>2012-1946</f>
        <v>66</v>
      </c>
      <c r="F1757" s="121">
        <v>17026</v>
      </c>
      <c r="G1757" s="122">
        <v>1778972</v>
      </c>
      <c r="H1757" s="119"/>
      <c r="I1757" s="120" t="s">
        <v>7810</v>
      </c>
      <c r="J1757" s="119" t="s">
        <v>7811</v>
      </c>
      <c r="K1757" s="119" t="s">
        <v>7812</v>
      </c>
      <c r="L1757" s="119" t="s">
        <v>7729</v>
      </c>
      <c r="M1757" s="131" t="s">
        <v>3587</v>
      </c>
      <c r="N1757" s="119"/>
      <c r="O1757" s="120"/>
      <c r="P1757" s="124" t="s">
        <v>6</v>
      </c>
      <c r="Q1757" s="125"/>
      <c r="R1757" s="125"/>
      <c r="S1757" s="173"/>
    </row>
    <row r="1758" spans="1:19" ht="29.25" customHeight="1">
      <c r="A1758" s="118">
        <v>1757</v>
      </c>
      <c r="B1758" s="119" t="s">
        <v>7813</v>
      </c>
      <c r="C1758" s="119"/>
      <c r="D1758" s="119"/>
      <c r="E1758" s="120">
        <f>2012-1938</f>
        <v>74</v>
      </c>
      <c r="F1758" s="121">
        <v>14095</v>
      </c>
      <c r="G1758" s="122">
        <v>1823458</v>
      </c>
      <c r="H1758" s="119"/>
      <c r="I1758" s="120">
        <v>981428932</v>
      </c>
      <c r="J1758" s="119" t="s">
        <v>5501</v>
      </c>
      <c r="K1758" s="119" t="s">
        <v>7814</v>
      </c>
      <c r="L1758" s="119" t="s">
        <v>7729</v>
      </c>
      <c r="M1758" s="131" t="s">
        <v>3587</v>
      </c>
      <c r="N1758" s="119" t="s">
        <v>7815</v>
      </c>
      <c r="O1758" s="120">
        <v>981569547</v>
      </c>
      <c r="P1758" s="124" t="s">
        <v>6</v>
      </c>
      <c r="Q1758" s="125"/>
      <c r="R1758" s="125"/>
      <c r="S1758" s="173"/>
    </row>
    <row r="1759" spans="1:19" ht="29.25" customHeight="1">
      <c r="A1759" s="118">
        <v>1758</v>
      </c>
      <c r="B1759" s="119" t="s">
        <v>7816</v>
      </c>
      <c r="C1759" s="119"/>
      <c r="D1759" s="119"/>
      <c r="E1759" s="120">
        <f>2012-1921</f>
        <v>91</v>
      </c>
      <c r="F1759" s="121">
        <v>7928</v>
      </c>
      <c r="G1759" s="122">
        <v>1938698</v>
      </c>
      <c r="H1759" s="119"/>
      <c r="I1759" s="120">
        <v>985162612</v>
      </c>
      <c r="J1759" s="119" t="s">
        <v>7735</v>
      </c>
      <c r="K1759" s="119" t="s">
        <v>7736</v>
      </c>
      <c r="L1759" s="119" t="s">
        <v>7729</v>
      </c>
      <c r="M1759" s="131" t="s">
        <v>3587</v>
      </c>
      <c r="N1759" s="119"/>
      <c r="O1759" s="120"/>
      <c r="P1759" s="124" t="s">
        <v>6</v>
      </c>
      <c r="Q1759" s="125"/>
      <c r="R1759" s="125"/>
      <c r="S1759" s="173"/>
    </row>
    <row r="1760" spans="1:19" ht="29.25" customHeight="1">
      <c r="A1760" s="118">
        <v>1759</v>
      </c>
      <c r="B1760" s="119" t="s">
        <v>7817</v>
      </c>
      <c r="C1760" s="119"/>
      <c r="D1760" s="119"/>
      <c r="E1760" s="120">
        <f>2012-1944</f>
        <v>68</v>
      </c>
      <c r="F1760" s="121">
        <v>16139</v>
      </c>
      <c r="G1760" s="122">
        <v>1950144</v>
      </c>
      <c r="H1760" s="119"/>
      <c r="I1760" s="120">
        <v>983439924</v>
      </c>
      <c r="J1760" s="119" t="s">
        <v>7818</v>
      </c>
      <c r="K1760" s="119" t="s">
        <v>7819</v>
      </c>
      <c r="L1760" s="119" t="s">
        <v>7729</v>
      </c>
      <c r="M1760" s="131" t="s">
        <v>3587</v>
      </c>
      <c r="N1760" s="119" t="s">
        <v>7820</v>
      </c>
      <c r="O1760" s="120">
        <v>982224333</v>
      </c>
      <c r="P1760" s="124" t="s">
        <v>6</v>
      </c>
      <c r="Q1760" s="125"/>
      <c r="R1760" s="125"/>
      <c r="S1760" s="173"/>
    </row>
    <row r="1761" spans="1:19" ht="29.25" customHeight="1">
      <c r="A1761" s="118">
        <v>1760</v>
      </c>
      <c r="B1761" s="119" t="s">
        <v>7821</v>
      </c>
      <c r="C1761" s="119"/>
      <c r="D1761" s="119"/>
      <c r="E1761" s="120">
        <f>2012-1943</f>
        <v>69</v>
      </c>
      <c r="F1761" s="121">
        <v>15938</v>
      </c>
      <c r="G1761" s="122">
        <v>2003235</v>
      </c>
      <c r="H1761" s="119"/>
      <c r="I1761" s="120"/>
      <c r="J1761" s="119" t="s">
        <v>7822</v>
      </c>
      <c r="K1761" s="119" t="s">
        <v>7823</v>
      </c>
      <c r="L1761" s="119" t="s">
        <v>7729</v>
      </c>
      <c r="M1761" s="131" t="s">
        <v>3587</v>
      </c>
      <c r="N1761" s="119" t="s">
        <v>7824</v>
      </c>
      <c r="O1761" s="120" t="s">
        <v>7825</v>
      </c>
      <c r="P1761" s="124" t="s">
        <v>6</v>
      </c>
      <c r="Q1761" s="125"/>
      <c r="R1761" s="125"/>
      <c r="S1761" s="173"/>
    </row>
    <row r="1762" spans="1:19" ht="29.25" customHeight="1">
      <c r="A1762" s="118">
        <v>1761</v>
      </c>
      <c r="B1762" s="119" t="s">
        <v>7826</v>
      </c>
      <c r="C1762" s="119"/>
      <c r="D1762" s="119"/>
      <c r="E1762" s="120">
        <f>2012-1938</f>
        <v>74</v>
      </c>
      <c r="F1762" s="121">
        <v>13909</v>
      </c>
      <c r="G1762" s="122">
        <v>2024443</v>
      </c>
      <c r="H1762" s="119"/>
      <c r="I1762" s="120"/>
      <c r="J1762" s="119" t="s">
        <v>7827</v>
      </c>
      <c r="K1762" s="119" t="s">
        <v>7828</v>
      </c>
      <c r="L1762" s="119" t="s">
        <v>7729</v>
      </c>
      <c r="M1762" s="131" t="s">
        <v>3587</v>
      </c>
      <c r="N1762" s="119" t="s">
        <v>7829</v>
      </c>
      <c r="O1762" s="120" t="s">
        <v>7830</v>
      </c>
      <c r="P1762" s="124" t="s">
        <v>6</v>
      </c>
      <c r="Q1762" s="125"/>
      <c r="R1762" s="125"/>
      <c r="S1762" s="173"/>
    </row>
    <row r="1763" spans="1:19" ht="29.25" customHeight="1">
      <c r="A1763" s="118">
        <v>1762</v>
      </c>
      <c r="B1763" s="119" t="s">
        <v>7831</v>
      </c>
      <c r="C1763" s="119"/>
      <c r="D1763" s="119"/>
      <c r="E1763" s="120">
        <f>2012-1940</f>
        <v>72</v>
      </c>
      <c r="F1763" s="121">
        <v>14853</v>
      </c>
      <c r="G1763" s="122">
        <v>2250156</v>
      </c>
      <c r="H1763" s="119"/>
      <c r="I1763" s="120" t="s">
        <v>7832</v>
      </c>
      <c r="J1763" s="119" t="s">
        <v>7833</v>
      </c>
      <c r="K1763" s="119" t="s">
        <v>7834</v>
      </c>
      <c r="L1763" s="119" t="s">
        <v>7729</v>
      </c>
      <c r="M1763" s="131" t="s">
        <v>3587</v>
      </c>
      <c r="N1763" s="119" t="s">
        <v>7835</v>
      </c>
      <c r="O1763" s="120" t="s">
        <v>7832</v>
      </c>
      <c r="P1763" s="124" t="s">
        <v>6</v>
      </c>
      <c r="Q1763" s="125"/>
      <c r="R1763" s="125"/>
      <c r="S1763" s="173"/>
    </row>
    <row r="1764" spans="1:19" ht="29.25" customHeight="1">
      <c r="A1764" s="118">
        <v>1763</v>
      </c>
      <c r="B1764" s="119" t="s">
        <v>7836</v>
      </c>
      <c r="C1764" s="119"/>
      <c r="D1764" s="119"/>
      <c r="E1764" s="120">
        <f>2012-1935</f>
        <v>77</v>
      </c>
      <c r="F1764" s="121">
        <v>12838</v>
      </c>
      <c r="G1764" s="120">
        <v>2286598</v>
      </c>
      <c r="H1764" s="119"/>
      <c r="I1764" s="120">
        <v>984154301</v>
      </c>
      <c r="J1764" s="119" t="s">
        <v>7729</v>
      </c>
      <c r="K1764" s="119" t="s">
        <v>3262</v>
      </c>
      <c r="L1764" s="119" t="s">
        <v>7729</v>
      </c>
      <c r="M1764" s="131" t="s">
        <v>3587</v>
      </c>
      <c r="N1764" s="119" t="s">
        <v>7837</v>
      </c>
      <c r="O1764" s="120">
        <v>984154301</v>
      </c>
      <c r="P1764" s="124" t="s">
        <v>6</v>
      </c>
      <c r="Q1764" s="125"/>
      <c r="R1764" s="125"/>
      <c r="S1764" s="173"/>
    </row>
    <row r="1765" spans="1:19" ht="29.25" customHeight="1">
      <c r="A1765" s="118">
        <v>1764</v>
      </c>
      <c r="B1765" s="119" t="s">
        <v>7838</v>
      </c>
      <c r="C1765" s="119"/>
      <c r="D1765" s="119"/>
      <c r="E1765" s="120">
        <f>2012-1939</f>
        <v>73</v>
      </c>
      <c r="F1765" s="121">
        <v>14280</v>
      </c>
      <c r="G1765" s="122">
        <v>2328852</v>
      </c>
      <c r="H1765" s="119"/>
      <c r="I1765" s="120" t="s">
        <v>7839</v>
      </c>
      <c r="J1765" s="119" t="s">
        <v>7729</v>
      </c>
      <c r="K1765" s="119" t="s">
        <v>7840</v>
      </c>
      <c r="L1765" s="119" t="s">
        <v>7729</v>
      </c>
      <c r="M1765" s="131" t="s">
        <v>3587</v>
      </c>
      <c r="N1765" s="119"/>
      <c r="O1765" s="120"/>
      <c r="P1765" s="124" t="s">
        <v>6</v>
      </c>
      <c r="Q1765" s="125"/>
      <c r="R1765" s="125"/>
      <c r="S1765" s="173"/>
    </row>
    <row r="1766" spans="1:19" ht="29.25" customHeight="1">
      <c r="A1766" s="118">
        <v>1765</v>
      </c>
      <c r="B1766" s="119" t="s">
        <v>7841</v>
      </c>
      <c r="C1766" s="119"/>
      <c r="D1766" s="119" t="s">
        <v>610</v>
      </c>
      <c r="E1766" s="120">
        <f>2012-1931</f>
        <v>81</v>
      </c>
      <c r="F1766" s="121">
        <v>11549</v>
      </c>
      <c r="G1766" s="122">
        <v>2444884</v>
      </c>
      <c r="H1766" s="119"/>
      <c r="I1766" s="120">
        <v>981181410</v>
      </c>
      <c r="J1766" s="119" t="s">
        <v>618</v>
      </c>
      <c r="K1766" s="119" t="s">
        <v>7842</v>
      </c>
      <c r="L1766" s="119" t="s">
        <v>7729</v>
      </c>
      <c r="M1766" s="131" t="s">
        <v>3587</v>
      </c>
      <c r="N1766" s="119" t="s">
        <v>7843</v>
      </c>
      <c r="O1766" s="120">
        <v>21645662</v>
      </c>
      <c r="P1766" s="124" t="s">
        <v>6</v>
      </c>
      <c r="Q1766" s="125"/>
      <c r="R1766" s="125"/>
      <c r="S1766" s="173"/>
    </row>
    <row r="1767" spans="1:19" ht="29.25" customHeight="1">
      <c r="A1767" s="118">
        <v>1766</v>
      </c>
      <c r="B1767" s="119" t="s">
        <v>7844</v>
      </c>
      <c r="C1767" s="119"/>
      <c r="D1767" s="119" t="s">
        <v>7845</v>
      </c>
      <c r="E1767" s="120">
        <f>2012-1931</f>
        <v>81</v>
      </c>
      <c r="F1767" s="121">
        <v>11594</v>
      </c>
      <c r="G1767" s="122">
        <v>2499844</v>
      </c>
      <c r="H1767" s="119"/>
      <c r="I1767" s="120"/>
      <c r="J1767" s="119" t="s">
        <v>7785</v>
      </c>
      <c r="K1767" s="119" t="s">
        <v>1218</v>
      </c>
      <c r="L1767" s="119" t="s">
        <v>7729</v>
      </c>
      <c r="M1767" s="131" t="s">
        <v>3587</v>
      </c>
      <c r="N1767" s="119" t="s">
        <v>2994</v>
      </c>
      <c r="O1767" s="120">
        <v>961812453</v>
      </c>
      <c r="P1767" s="124" t="s">
        <v>6</v>
      </c>
      <c r="Q1767" s="125"/>
      <c r="R1767" s="125"/>
      <c r="S1767" s="173"/>
    </row>
    <row r="1768" spans="1:19" ht="29.25" customHeight="1">
      <c r="A1768" s="118">
        <v>1767</v>
      </c>
      <c r="B1768" s="119" t="s">
        <v>7846</v>
      </c>
      <c r="C1768" s="119"/>
      <c r="D1768" s="119" t="s">
        <v>7847</v>
      </c>
      <c r="E1768" s="120">
        <f>2012-1942</f>
        <v>70</v>
      </c>
      <c r="F1768" s="121">
        <v>15597</v>
      </c>
      <c r="G1768" s="120">
        <v>3251741</v>
      </c>
      <c r="H1768" s="119"/>
      <c r="I1768" s="120">
        <v>982122853</v>
      </c>
      <c r="J1768" s="119" t="s">
        <v>7848</v>
      </c>
      <c r="K1768" s="119" t="s">
        <v>7849</v>
      </c>
      <c r="L1768" s="119" t="s">
        <v>7729</v>
      </c>
      <c r="M1768" s="131" t="s">
        <v>3587</v>
      </c>
      <c r="N1768" s="119" t="s">
        <v>7815</v>
      </c>
      <c r="O1768" s="120">
        <v>981569547</v>
      </c>
      <c r="P1768" s="124" t="s">
        <v>6</v>
      </c>
      <c r="Q1768" s="125"/>
      <c r="R1768" s="125"/>
      <c r="S1768" s="173"/>
    </row>
    <row r="1769" spans="1:19" ht="29.25" customHeight="1">
      <c r="A1769" s="118">
        <v>1768</v>
      </c>
      <c r="B1769" s="119" t="s">
        <v>7850</v>
      </c>
      <c r="C1769" s="119"/>
      <c r="D1769" s="119"/>
      <c r="E1769" s="120">
        <f>2012-1938</f>
        <v>74</v>
      </c>
      <c r="F1769" s="121">
        <v>14136</v>
      </c>
      <c r="G1769" s="122">
        <v>3345525</v>
      </c>
      <c r="H1769" s="119"/>
      <c r="I1769" s="120">
        <v>961979428</v>
      </c>
      <c r="J1769" s="119" t="s">
        <v>7851</v>
      </c>
      <c r="K1769" s="119" t="s">
        <v>7852</v>
      </c>
      <c r="L1769" s="119" t="s">
        <v>7729</v>
      </c>
      <c r="M1769" s="131" t="s">
        <v>3587</v>
      </c>
      <c r="N1769" s="119" t="s">
        <v>7853</v>
      </c>
      <c r="O1769" s="120">
        <v>961979428</v>
      </c>
      <c r="P1769" s="124" t="s">
        <v>6</v>
      </c>
      <c r="Q1769" s="125"/>
      <c r="R1769" s="125"/>
      <c r="S1769" s="173"/>
    </row>
    <row r="1770" spans="1:19" ht="29.25" customHeight="1">
      <c r="A1770" s="118">
        <v>1769</v>
      </c>
      <c r="B1770" s="119" t="s">
        <v>7854</v>
      </c>
      <c r="C1770" s="119"/>
      <c r="D1770" s="119" t="s">
        <v>7855</v>
      </c>
      <c r="E1770" s="120">
        <f>2012-1932</f>
        <v>80</v>
      </c>
      <c r="F1770" s="121">
        <v>11749</v>
      </c>
      <c r="G1770" s="122">
        <v>3345532</v>
      </c>
      <c r="H1770" s="119"/>
      <c r="I1770" s="120">
        <v>961979428</v>
      </c>
      <c r="J1770" s="119" t="s">
        <v>7851</v>
      </c>
      <c r="K1770" s="119" t="s">
        <v>7852</v>
      </c>
      <c r="L1770" s="119" t="s">
        <v>7729</v>
      </c>
      <c r="M1770" s="131" t="s">
        <v>3587</v>
      </c>
      <c r="N1770" s="119" t="s">
        <v>7853</v>
      </c>
      <c r="O1770" s="120">
        <v>961979428</v>
      </c>
      <c r="P1770" s="124" t="s">
        <v>6</v>
      </c>
      <c r="Q1770" s="125"/>
      <c r="R1770" s="125"/>
      <c r="S1770" s="173"/>
    </row>
    <row r="1771" spans="1:19" ht="29.25" customHeight="1">
      <c r="A1771" s="118">
        <v>1770</v>
      </c>
      <c r="B1771" s="119" t="s">
        <v>7856</v>
      </c>
      <c r="C1771" s="119"/>
      <c r="D1771" s="119"/>
      <c r="E1771" s="120">
        <f>2012-1943</f>
        <v>69</v>
      </c>
      <c r="F1771" s="121">
        <v>15928</v>
      </c>
      <c r="G1771" s="122">
        <v>3789911</v>
      </c>
      <c r="H1771" s="119"/>
      <c r="I1771" s="120"/>
      <c r="J1771" s="119" t="s">
        <v>7857</v>
      </c>
      <c r="K1771" s="119" t="s">
        <v>7858</v>
      </c>
      <c r="L1771" s="119" t="s">
        <v>7729</v>
      </c>
      <c r="M1771" s="131" t="s">
        <v>3587</v>
      </c>
      <c r="N1771" s="119"/>
      <c r="O1771" s="120"/>
      <c r="P1771" s="124" t="s">
        <v>6</v>
      </c>
      <c r="Q1771" s="125"/>
      <c r="R1771" s="125"/>
      <c r="S1771" s="173"/>
    </row>
    <row r="1772" spans="1:19" ht="29.25" customHeight="1">
      <c r="A1772" s="118">
        <v>1771</v>
      </c>
      <c r="B1772" s="119" t="s">
        <v>7859</v>
      </c>
      <c r="C1772" s="119"/>
      <c r="D1772" s="119" t="s">
        <v>7860</v>
      </c>
      <c r="E1772" s="120">
        <f>2012-1938</f>
        <v>74</v>
      </c>
      <c r="F1772" s="121">
        <v>13921</v>
      </c>
      <c r="G1772" s="122">
        <v>3866890</v>
      </c>
      <c r="H1772" s="119"/>
      <c r="I1772" s="120">
        <v>983458767</v>
      </c>
      <c r="J1772" s="119" t="s">
        <v>7861</v>
      </c>
      <c r="K1772" s="119" t="s">
        <v>7862</v>
      </c>
      <c r="L1772" s="119" t="s">
        <v>7729</v>
      </c>
      <c r="M1772" s="131" t="s">
        <v>3587</v>
      </c>
      <c r="N1772" s="119" t="s">
        <v>7863</v>
      </c>
      <c r="O1772" s="120">
        <v>983458767</v>
      </c>
      <c r="P1772" s="124" t="s">
        <v>6</v>
      </c>
      <c r="Q1772" s="125"/>
      <c r="R1772" s="125"/>
      <c r="S1772" s="173"/>
    </row>
    <row r="1773" spans="1:19" ht="29.25" customHeight="1">
      <c r="A1773" s="118">
        <v>1772</v>
      </c>
      <c r="B1773" s="119" t="s">
        <v>7864</v>
      </c>
      <c r="C1773" s="119" t="s">
        <v>11310</v>
      </c>
      <c r="D1773" s="119"/>
      <c r="E1773" s="120">
        <f>2012-1927</f>
        <v>85</v>
      </c>
      <c r="F1773" s="121">
        <v>10082</v>
      </c>
      <c r="G1773" s="122">
        <v>4700688</v>
      </c>
      <c r="H1773" s="119"/>
      <c r="I1773" s="120" t="s">
        <v>7865</v>
      </c>
      <c r="J1773" s="119" t="s">
        <v>7866</v>
      </c>
      <c r="K1773" s="119" t="s">
        <v>7867</v>
      </c>
      <c r="L1773" s="119" t="s">
        <v>7729</v>
      </c>
      <c r="M1773" s="131" t="s">
        <v>3587</v>
      </c>
      <c r="N1773" s="119" t="s">
        <v>7868</v>
      </c>
      <c r="O1773" s="120" t="s">
        <v>7865</v>
      </c>
      <c r="P1773" s="124" t="s">
        <v>6</v>
      </c>
      <c r="Q1773" s="125"/>
      <c r="R1773" s="125"/>
      <c r="S1773" s="173"/>
    </row>
    <row r="1774" spans="1:19" ht="29.25" customHeight="1">
      <c r="A1774" s="118">
        <v>1773</v>
      </c>
      <c r="B1774" s="119" t="s">
        <v>7869</v>
      </c>
      <c r="C1774" s="119"/>
      <c r="D1774" s="119"/>
      <c r="E1774" s="120">
        <f>2012-1936</f>
        <v>76</v>
      </c>
      <c r="F1774" s="121">
        <v>13507</v>
      </c>
      <c r="G1774" s="122">
        <v>5099241</v>
      </c>
      <c r="H1774" s="119"/>
      <c r="I1774" s="120" t="s">
        <v>7870</v>
      </c>
      <c r="J1774" s="119" t="s">
        <v>7871</v>
      </c>
      <c r="K1774" s="119" t="s">
        <v>7872</v>
      </c>
      <c r="L1774" s="119" t="s">
        <v>7729</v>
      </c>
      <c r="M1774" s="131" t="s">
        <v>3587</v>
      </c>
      <c r="N1774" s="119"/>
      <c r="O1774" s="120"/>
      <c r="P1774" s="124" t="s">
        <v>6</v>
      </c>
      <c r="Q1774" s="125"/>
      <c r="R1774" s="125"/>
      <c r="S1774" s="173"/>
    </row>
    <row r="1775" spans="1:19" ht="29.25" customHeight="1">
      <c r="A1775" s="118">
        <v>1774</v>
      </c>
      <c r="B1775" s="119" t="s">
        <v>7873</v>
      </c>
      <c r="C1775" s="119"/>
      <c r="D1775" s="119"/>
      <c r="E1775" s="120">
        <f>2012-1933</f>
        <v>79</v>
      </c>
      <c r="F1775" s="121">
        <v>12088</v>
      </c>
      <c r="G1775" s="122">
        <v>5418726</v>
      </c>
      <c r="H1775" s="119"/>
      <c r="I1775" s="120">
        <v>982656217</v>
      </c>
      <c r="J1775" s="119" t="s">
        <v>7874</v>
      </c>
      <c r="K1775" s="119" t="s">
        <v>7875</v>
      </c>
      <c r="L1775" s="119" t="s">
        <v>7729</v>
      </c>
      <c r="M1775" s="131" t="s">
        <v>3587</v>
      </c>
      <c r="N1775" s="119" t="s">
        <v>7876</v>
      </c>
      <c r="O1775" s="120">
        <v>981119162</v>
      </c>
      <c r="P1775" s="124" t="s">
        <v>6</v>
      </c>
      <c r="Q1775" s="125"/>
      <c r="R1775" s="125"/>
      <c r="S1775" s="173"/>
    </row>
    <row r="1776" spans="1:19" ht="29.25" customHeight="1">
      <c r="A1776" s="118">
        <v>1775</v>
      </c>
      <c r="B1776" s="119" t="s">
        <v>7877</v>
      </c>
      <c r="C1776" s="119"/>
      <c r="D1776" s="119"/>
      <c r="E1776" s="120">
        <f>2012-1928</f>
        <v>84</v>
      </c>
      <c r="F1776" s="121">
        <v>10345</v>
      </c>
      <c r="G1776" s="122">
        <v>6508735</v>
      </c>
      <c r="H1776" s="119"/>
      <c r="I1776" s="120">
        <v>971504708</v>
      </c>
      <c r="J1776" s="119" t="s">
        <v>7878</v>
      </c>
      <c r="K1776" s="119" t="s">
        <v>7879</v>
      </c>
      <c r="L1776" s="119" t="s">
        <v>7729</v>
      </c>
      <c r="M1776" s="131" t="s">
        <v>3587</v>
      </c>
      <c r="N1776" s="119" t="s">
        <v>7880</v>
      </c>
      <c r="O1776" s="120">
        <v>971504708</v>
      </c>
      <c r="P1776" s="124" t="s">
        <v>6</v>
      </c>
      <c r="Q1776" s="125"/>
      <c r="R1776" s="125"/>
      <c r="S1776" s="173"/>
    </row>
    <row r="1777" spans="1:19" ht="29.25" customHeight="1">
      <c r="A1777" s="195">
        <v>1776</v>
      </c>
      <c r="B1777" s="127" t="s">
        <v>7881</v>
      </c>
      <c r="C1777" s="127"/>
      <c r="D1777" s="127"/>
      <c r="E1777" s="128">
        <f>2012-1937</f>
        <v>75</v>
      </c>
      <c r="F1777" s="129">
        <v>13622</v>
      </c>
      <c r="G1777" s="130">
        <v>245847</v>
      </c>
      <c r="H1777" s="127"/>
      <c r="I1777" s="128"/>
      <c r="J1777" s="127" t="s">
        <v>7882</v>
      </c>
      <c r="K1777" s="127" t="s">
        <v>7883</v>
      </c>
      <c r="L1777" s="127" t="s">
        <v>7884</v>
      </c>
      <c r="M1777" s="131" t="s">
        <v>3587</v>
      </c>
      <c r="N1777" s="127"/>
      <c r="O1777" s="128"/>
      <c r="P1777" s="132" t="s">
        <v>5</v>
      </c>
      <c r="Q1777" s="151" t="s">
        <v>82</v>
      </c>
      <c r="R1777" s="151" t="s">
        <v>82</v>
      </c>
      <c r="S1777" s="126"/>
    </row>
    <row r="1778" spans="1:19" ht="29.25" customHeight="1">
      <c r="A1778" s="118">
        <v>1777</v>
      </c>
      <c r="B1778" s="119" t="s">
        <v>7885</v>
      </c>
      <c r="C1778" s="119"/>
      <c r="D1778" s="119" t="s">
        <v>644</v>
      </c>
      <c r="E1778" s="120">
        <f>2012-1944</f>
        <v>68</v>
      </c>
      <c r="F1778" s="121">
        <v>16425</v>
      </c>
      <c r="G1778" s="122">
        <v>369685</v>
      </c>
      <c r="H1778" s="119"/>
      <c r="I1778" s="120">
        <v>981685119</v>
      </c>
      <c r="J1778" s="119" t="s">
        <v>3310</v>
      </c>
      <c r="K1778" s="119" t="s">
        <v>7886</v>
      </c>
      <c r="L1778" s="119" t="s">
        <v>7884</v>
      </c>
      <c r="M1778" s="131" t="s">
        <v>3587</v>
      </c>
      <c r="N1778" s="119"/>
      <c r="O1778" s="120"/>
      <c r="P1778" s="124" t="s">
        <v>6</v>
      </c>
      <c r="Q1778" s="125"/>
      <c r="R1778" s="125"/>
      <c r="S1778" s="173"/>
    </row>
    <row r="1779" spans="1:19" ht="29.25" customHeight="1">
      <c r="A1779" s="118">
        <v>1778</v>
      </c>
      <c r="B1779" s="119" t="s">
        <v>7887</v>
      </c>
      <c r="C1779" s="119"/>
      <c r="D1779" s="119"/>
      <c r="E1779" s="120">
        <f>2012-1939</f>
        <v>73</v>
      </c>
      <c r="F1779" s="121">
        <v>14607</v>
      </c>
      <c r="G1779" s="122">
        <v>427345</v>
      </c>
      <c r="H1779" s="119"/>
      <c r="I1779" s="120" t="s">
        <v>7888</v>
      </c>
      <c r="J1779" s="119" t="s">
        <v>7889</v>
      </c>
      <c r="K1779" s="119" t="s">
        <v>7890</v>
      </c>
      <c r="L1779" s="119" t="s">
        <v>7884</v>
      </c>
      <c r="M1779" s="131" t="s">
        <v>3587</v>
      </c>
      <c r="N1779" s="119" t="s">
        <v>7891</v>
      </c>
      <c r="O1779" s="120" t="s">
        <v>7892</v>
      </c>
      <c r="P1779" s="124" t="s">
        <v>6</v>
      </c>
      <c r="Q1779" s="125"/>
      <c r="R1779" s="125"/>
      <c r="S1779" s="173"/>
    </row>
    <row r="1780" spans="1:19" ht="29.25" customHeight="1">
      <c r="A1780" s="195">
        <v>1779</v>
      </c>
      <c r="B1780" s="127" t="s">
        <v>7893</v>
      </c>
      <c r="C1780" s="127"/>
      <c r="D1780" s="127"/>
      <c r="E1780" s="128">
        <f>2012-1945</f>
        <v>67</v>
      </c>
      <c r="F1780" s="129">
        <v>16491</v>
      </c>
      <c r="G1780" s="136">
        <v>493113</v>
      </c>
      <c r="H1780" s="127"/>
      <c r="I1780" s="128">
        <v>985987839</v>
      </c>
      <c r="J1780" s="127" t="s">
        <v>7894</v>
      </c>
      <c r="K1780" s="127" t="s">
        <v>7895</v>
      </c>
      <c r="L1780" s="127" t="s">
        <v>7884</v>
      </c>
      <c r="M1780" s="131" t="s">
        <v>3587</v>
      </c>
      <c r="N1780" s="127" t="s">
        <v>7896</v>
      </c>
      <c r="O1780" s="128">
        <v>981916657</v>
      </c>
      <c r="P1780" s="132" t="s">
        <v>5</v>
      </c>
      <c r="Q1780" s="133" t="s">
        <v>600</v>
      </c>
      <c r="R1780" s="133" t="s">
        <v>11311</v>
      </c>
      <c r="S1780" s="126"/>
    </row>
    <row r="1781" spans="1:19" ht="29.25" customHeight="1">
      <c r="A1781" s="118">
        <v>1780</v>
      </c>
      <c r="B1781" s="119" t="s">
        <v>7897</v>
      </c>
      <c r="C1781" s="119"/>
      <c r="D1781" s="119"/>
      <c r="E1781" s="120">
        <f>2012-1947</f>
        <v>65</v>
      </c>
      <c r="F1781" s="121">
        <v>17290</v>
      </c>
      <c r="G1781" s="120">
        <v>533072</v>
      </c>
      <c r="H1781" s="119"/>
      <c r="I1781" s="120">
        <v>642707</v>
      </c>
      <c r="J1781" s="119" t="s">
        <v>7898</v>
      </c>
      <c r="K1781" s="119" t="s">
        <v>7899</v>
      </c>
      <c r="L1781" s="119" t="s">
        <v>7884</v>
      </c>
      <c r="M1781" s="131" t="s">
        <v>3587</v>
      </c>
      <c r="N1781" s="119" t="s">
        <v>7900</v>
      </c>
      <c r="O1781" s="120">
        <v>983323942</v>
      </c>
      <c r="P1781" s="124" t="s">
        <v>6</v>
      </c>
      <c r="Q1781" s="125"/>
      <c r="R1781" s="125"/>
      <c r="S1781" s="173"/>
    </row>
    <row r="1782" spans="1:19" ht="29.25" customHeight="1">
      <c r="A1782" s="195">
        <v>1781</v>
      </c>
      <c r="B1782" s="127" t="s">
        <v>7901</v>
      </c>
      <c r="C1782" s="127"/>
      <c r="D1782" s="127" t="s">
        <v>7902</v>
      </c>
      <c r="E1782" s="128">
        <f>2012-1946</f>
        <v>66</v>
      </c>
      <c r="F1782" s="129">
        <v>16966</v>
      </c>
      <c r="G1782" s="136">
        <v>1266973</v>
      </c>
      <c r="H1782" s="127"/>
      <c r="I1782" s="128" t="s">
        <v>7903</v>
      </c>
      <c r="J1782" s="127" t="s">
        <v>7904</v>
      </c>
      <c r="K1782" s="127" t="s">
        <v>7905</v>
      </c>
      <c r="L1782" s="127" t="s">
        <v>7884</v>
      </c>
      <c r="M1782" s="131" t="s">
        <v>3587</v>
      </c>
      <c r="N1782" s="127" t="s">
        <v>7906</v>
      </c>
      <c r="O1782" s="128" t="s">
        <v>7907</v>
      </c>
      <c r="P1782" s="132" t="s">
        <v>5</v>
      </c>
      <c r="Q1782" s="151" t="s">
        <v>82</v>
      </c>
      <c r="R1782" s="151" t="s">
        <v>82</v>
      </c>
      <c r="S1782" s="126"/>
    </row>
    <row r="1783" spans="1:19" ht="29.25" customHeight="1">
      <c r="A1783" s="118">
        <v>1782</v>
      </c>
      <c r="B1783" s="119" t="s">
        <v>7908</v>
      </c>
      <c r="C1783" s="119"/>
      <c r="D1783" s="119" t="s">
        <v>7909</v>
      </c>
      <c r="E1783" s="120">
        <f>2012-1931</f>
        <v>81</v>
      </c>
      <c r="F1783" s="121">
        <v>11649</v>
      </c>
      <c r="G1783" s="122">
        <v>1391184</v>
      </c>
      <c r="H1783" s="119"/>
      <c r="I1783" s="120">
        <v>21653082</v>
      </c>
      <c r="J1783" s="119" t="s">
        <v>7910</v>
      </c>
      <c r="K1783" s="119" t="s">
        <v>7911</v>
      </c>
      <c r="L1783" s="119" t="s">
        <v>7884</v>
      </c>
      <c r="M1783" s="131" t="s">
        <v>3587</v>
      </c>
      <c r="N1783" s="119" t="s">
        <v>7912</v>
      </c>
      <c r="O1783" s="120">
        <v>21642680</v>
      </c>
      <c r="P1783" s="124" t="s">
        <v>6</v>
      </c>
      <c r="Q1783" s="125"/>
      <c r="R1783" s="125"/>
      <c r="S1783" s="173"/>
    </row>
    <row r="1784" spans="1:19" ht="29.25" customHeight="1">
      <c r="A1784" s="118">
        <v>1783</v>
      </c>
      <c r="B1784" s="119" t="s">
        <v>7913</v>
      </c>
      <c r="C1784" s="137"/>
      <c r="D1784" s="119" t="s">
        <v>524</v>
      </c>
      <c r="E1784" s="120">
        <f>2012-1922</f>
        <v>90</v>
      </c>
      <c r="F1784" s="121">
        <v>8316</v>
      </c>
      <c r="G1784" s="122">
        <v>1466180</v>
      </c>
      <c r="H1784" s="137">
        <v>1466188</v>
      </c>
      <c r="I1784" s="120" t="s">
        <v>7914</v>
      </c>
      <c r="J1784" s="119" t="s">
        <v>3411</v>
      </c>
      <c r="K1784" s="119" t="s">
        <v>7915</v>
      </c>
      <c r="L1784" s="119" t="s">
        <v>7884</v>
      </c>
      <c r="M1784" s="131" t="s">
        <v>3587</v>
      </c>
      <c r="N1784" s="119" t="s">
        <v>7916</v>
      </c>
      <c r="O1784" s="120" t="s">
        <v>7917</v>
      </c>
      <c r="P1784" s="124" t="s">
        <v>6</v>
      </c>
      <c r="Q1784" s="125"/>
      <c r="R1784" s="125"/>
      <c r="S1784" s="173"/>
    </row>
    <row r="1785" spans="1:19" ht="29.25" customHeight="1">
      <c r="A1785" s="118">
        <v>1784</v>
      </c>
      <c r="B1785" s="119" t="s">
        <v>7918</v>
      </c>
      <c r="C1785" s="119"/>
      <c r="D1785" s="119" t="s">
        <v>7919</v>
      </c>
      <c r="E1785" s="120">
        <f>2012-1938</f>
        <v>74</v>
      </c>
      <c r="F1785" s="121">
        <v>13907</v>
      </c>
      <c r="G1785" s="122">
        <v>1514165</v>
      </c>
      <c r="H1785" s="119"/>
      <c r="I1785" s="120">
        <v>971948864</v>
      </c>
      <c r="J1785" s="119" t="s">
        <v>7920</v>
      </c>
      <c r="K1785" s="119" t="s">
        <v>7921</v>
      </c>
      <c r="L1785" s="119" t="s">
        <v>7884</v>
      </c>
      <c r="M1785" s="131" t="s">
        <v>3587</v>
      </c>
      <c r="N1785" s="119" t="s">
        <v>7922</v>
      </c>
      <c r="O1785" s="120">
        <v>976137017</v>
      </c>
      <c r="P1785" s="124" t="s">
        <v>6</v>
      </c>
      <c r="Q1785" s="125"/>
      <c r="R1785" s="125"/>
      <c r="S1785" s="173"/>
    </row>
    <row r="1786" spans="1:19" ht="29.25" customHeight="1">
      <c r="A1786" s="118">
        <v>1785</v>
      </c>
      <c r="B1786" s="160" t="s">
        <v>7923</v>
      </c>
      <c r="C1786" s="160"/>
      <c r="D1786" s="160"/>
      <c r="E1786" s="161">
        <f>2012-1945</f>
        <v>67</v>
      </c>
      <c r="F1786" s="162">
        <v>16675</v>
      </c>
      <c r="G1786" s="163">
        <v>1692347</v>
      </c>
      <c r="H1786" s="160"/>
      <c r="I1786" s="161"/>
      <c r="J1786" s="160" t="s">
        <v>7924</v>
      </c>
      <c r="K1786" s="160" t="s">
        <v>7925</v>
      </c>
      <c r="L1786" s="160" t="s">
        <v>7884</v>
      </c>
      <c r="M1786" s="131" t="s">
        <v>3587</v>
      </c>
      <c r="N1786" s="160"/>
      <c r="O1786" s="161"/>
      <c r="P1786" s="124" t="s">
        <v>6</v>
      </c>
      <c r="Q1786" s="125"/>
      <c r="R1786" s="125"/>
      <c r="S1786" s="173"/>
    </row>
    <row r="1787" spans="1:19" ht="29.25" customHeight="1">
      <c r="A1787" s="195">
        <v>1786</v>
      </c>
      <c r="B1787" s="127" t="s">
        <v>7926</v>
      </c>
      <c r="C1787" s="127"/>
      <c r="D1787" s="127"/>
      <c r="E1787" s="128">
        <f>2012-1929</f>
        <v>83</v>
      </c>
      <c r="F1787" s="129">
        <v>10750</v>
      </c>
      <c r="G1787" s="136">
        <v>1888510</v>
      </c>
      <c r="H1787" s="127"/>
      <c r="I1787" s="128"/>
      <c r="J1787" s="127" t="s">
        <v>7884</v>
      </c>
      <c r="K1787" s="127" t="s">
        <v>7927</v>
      </c>
      <c r="L1787" s="127" t="s">
        <v>7884</v>
      </c>
      <c r="M1787" s="131" t="s">
        <v>3587</v>
      </c>
      <c r="N1787" s="127" t="s">
        <v>7928</v>
      </c>
      <c r="O1787" s="128">
        <v>982814392</v>
      </c>
      <c r="P1787" s="132" t="s">
        <v>5</v>
      </c>
      <c r="Q1787" s="133" t="s">
        <v>82</v>
      </c>
      <c r="R1787" s="133" t="s">
        <v>82</v>
      </c>
      <c r="S1787" s="126"/>
    </row>
    <row r="1788" spans="1:19" ht="29.25" customHeight="1">
      <c r="A1788" s="118">
        <v>1787</v>
      </c>
      <c r="B1788" s="119" t="s">
        <v>7929</v>
      </c>
      <c r="C1788" s="119"/>
      <c r="D1788" s="119"/>
      <c r="E1788" s="120">
        <f>2012-1941</f>
        <v>71</v>
      </c>
      <c r="F1788" s="121">
        <v>15135</v>
      </c>
      <c r="G1788" s="122">
        <v>1995373</v>
      </c>
      <c r="H1788" s="119"/>
      <c r="I1788" s="120" t="s">
        <v>7930</v>
      </c>
      <c r="J1788" s="119" t="s">
        <v>3365</v>
      </c>
      <c r="K1788" s="119" t="s">
        <v>7931</v>
      </c>
      <c r="L1788" s="119" t="s">
        <v>7884</v>
      </c>
      <c r="M1788" s="131" t="s">
        <v>3587</v>
      </c>
      <c r="N1788" s="119" t="s">
        <v>7932</v>
      </c>
      <c r="O1788" s="120" t="s">
        <v>7930</v>
      </c>
      <c r="P1788" s="124" t="s">
        <v>6</v>
      </c>
      <c r="Q1788" s="125"/>
      <c r="R1788" s="125"/>
      <c r="S1788" s="173"/>
    </row>
    <row r="1789" spans="1:19" ht="29.25" customHeight="1">
      <c r="A1789" s="195">
        <v>1788</v>
      </c>
      <c r="B1789" s="127" t="s">
        <v>7933</v>
      </c>
      <c r="C1789" s="127"/>
      <c r="D1789" s="127"/>
      <c r="E1789" s="128">
        <f>2012-1933</f>
        <v>79</v>
      </c>
      <c r="F1789" s="129">
        <v>12092</v>
      </c>
      <c r="G1789" s="136">
        <v>2123725</v>
      </c>
      <c r="H1789" s="127"/>
      <c r="I1789" s="128">
        <v>21642133</v>
      </c>
      <c r="J1789" s="127" t="s">
        <v>7934</v>
      </c>
      <c r="K1789" s="127" t="s">
        <v>7935</v>
      </c>
      <c r="L1789" s="127" t="s">
        <v>7884</v>
      </c>
      <c r="M1789" s="131" t="s">
        <v>3587</v>
      </c>
      <c r="N1789" s="127" t="s">
        <v>7936</v>
      </c>
      <c r="O1789" s="128">
        <v>21642133</v>
      </c>
      <c r="P1789" s="132" t="s">
        <v>5</v>
      </c>
      <c r="Q1789" s="156" t="s">
        <v>82</v>
      </c>
      <c r="R1789" s="156" t="s">
        <v>82</v>
      </c>
      <c r="S1789" s="126"/>
    </row>
    <row r="1790" spans="1:19" ht="29.25" customHeight="1">
      <c r="A1790" s="118">
        <v>1789</v>
      </c>
      <c r="B1790" s="119" t="s">
        <v>7937</v>
      </c>
      <c r="C1790" s="119"/>
      <c r="D1790" s="119" t="s">
        <v>7938</v>
      </c>
      <c r="E1790" s="120">
        <f>2012-1945</f>
        <v>67</v>
      </c>
      <c r="F1790" s="121">
        <v>16541</v>
      </c>
      <c r="G1790" s="122">
        <v>2247343</v>
      </c>
      <c r="H1790" s="119"/>
      <c r="I1790" s="120" t="s">
        <v>7939</v>
      </c>
      <c r="J1790" s="119" t="s">
        <v>7940</v>
      </c>
      <c r="K1790" s="119" t="s">
        <v>7941</v>
      </c>
      <c r="L1790" s="119" t="s">
        <v>7884</v>
      </c>
      <c r="M1790" s="131" t="s">
        <v>3587</v>
      </c>
      <c r="N1790" s="119" t="s">
        <v>7942</v>
      </c>
      <c r="O1790" s="120" t="s">
        <v>7943</v>
      </c>
      <c r="P1790" s="124" t="s">
        <v>6</v>
      </c>
      <c r="Q1790" s="125"/>
      <c r="R1790" s="125"/>
      <c r="S1790" s="173"/>
    </row>
    <row r="1791" spans="1:19" ht="29.25" customHeight="1">
      <c r="A1791" s="118">
        <v>1790</v>
      </c>
      <c r="B1791" s="119" t="s">
        <v>7944</v>
      </c>
      <c r="C1791" s="119"/>
      <c r="D1791" s="119"/>
      <c r="E1791" s="120">
        <f>2012-1943</f>
        <v>69</v>
      </c>
      <c r="F1791" s="121">
        <v>16017</v>
      </c>
      <c r="G1791" s="120">
        <v>2654307</v>
      </c>
      <c r="H1791" s="119"/>
      <c r="I1791" s="120"/>
      <c r="J1791" s="119" t="s">
        <v>7945</v>
      </c>
      <c r="K1791" s="119" t="s">
        <v>7946</v>
      </c>
      <c r="L1791" s="119" t="s">
        <v>7884</v>
      </c>
      <c r="M1791" s="131" t="s">
        <v>3587</v>
      </c>
      <c r="N1791" s="119" t="s">
        <v>7947</v>
      </c>
      <c r="O1791" s="120">
        <v>985279603</v>
      </c>
      <c r="P1791" s="124" t="s">
        <v>6</v>
      </c>
      <c r="Q1791" s="125"/>
      <c r="R1791" s="125"/>
      <c r="S1791" s="173"/>
    </row>
    <row r="1792" spans="1:19" ht="29.25" customHeight="1">
      <c r="A1792" s="118">
        <v>1791</v>
      </c>
      <c r="B1792" s="119" t="s">
        <v>7948</v>
      </c>
      <c r="C1792" s="119"/>
      <c r="D1792" s="119"/>
      <c r="E1792" s="120">
        <f>2012-1931</f>
        <v>81</v>
      </c>
      <c r="F1792" s="121">
        <v>11565</v>
      </c>
      <c r="G1792" s="135">
        <v>3290742</v>
      </c>
      <c r="H1792" s="119"/>
      <c r="I1792" s="120" t="s">
        <v>6574</v>
      </c>
      <c r="J1792" s="119" t="s">
        <v>7884</v>
      </c>
      <c r="K1792" s="119" t="s">
        <v>7949</v>
      </c>
      <c r="L1792" s="119" t="s">
        <v>7884</v>
      </c>
      <c r="M1792" s="131" t="s">
        <v>3587</v>
      </c>
      <c r="N1792" s="119" t="s">
        <v>6576</v>
      </c>
      <c r="O1792" s="120" t="s">
        <v>6574</v>
      </c>
      <c r="P1792" s="124" t="s">
        <v>6</v>
      </c>
      <c r="Q1792" s="125"/>
      <c r="R1792" s="125"/>
      <c r="S1792" s="173"/>
    </row>
    <row r="1793" spans="1:19" ht="29.25" customHeight="1">
      <c r="A1793" s="118">
        <v>1792</v>
      </c>
      <c r="B1793" s="119" t="s">
        <v>7950</v>
      </c>
      <c r="C1793" s="119"/>
      <c r="D1793" s="119" t="s">
        <v>7951</v>
      </c>
      <c r="E1793" s="120">
        <f>2012-1934</f>
        <v>78</v>
      </c>
      <c r="F1793" s="121">
        <v>12422</v>
      </c>
      <c r="G1793" s="120">
        <v>3552210</v>
      </c>
      <c r="H1793" s="119"/>
      <c r="I1793" s="120">
        <v>983363333</v>
      </c>
      <c r="J1793" s="119" t="s">
        <v>7952</v>
      </c>
      <c r="K1793" s="119" t="s">
        <v>7953</v>
      </c>
      <c r="L1793" s="119" t="s">
        <v>7884</v>
      </c>
      <c r="M1793" s="131" t="s">
        <v>3587</v>
      </c>
      <c r="N1793" s="119" t="s">
        <v>7954</v>
      </c>
      <c r="O1793" s="120">
        <v>976529105</v>
      </c>
      <c r="P1793" s="124" t="s">
        <v>6</v>
      </c>
      <c r="Q1793" s="125"/>
      <c r="R1793" s="125"/>
      <c r="S1793" s="173"/>
    </row>
    <row r="1794" spans="1:19" ht="29.25" customHeight="1">
      <c r="A1794" s="195">
        <v>1793</v>
      </c>
      <c r="B1794" s="127" t="s">
        <v>7955</v>
      </c>
      <c r="C1794" s="127"/>
      <c r="D1794" s="127" t="s">
        <v>7956</v>
      </c>
      <c r="E1794" s="128">
        <f>2012-1922</f>
        <v>90</v>
      </c>
      <c r="F1794" s="129">
        <v>8133</v>
      </c>
      <c r="G1794" s="136">
        <v>121376</v>
      </c>
      <c r="H1794" s="127"/>
      <c r="I1794" s="128" t="s">
        <v>7957</v>
      </c>
      <c r="J1794" s="127" t="s">
        <v>7958</v>
      </c>
      <c r="K1794" s="127" t="s">
        <v>7959</v>
      </c>
      <c r="L1794" s="127" t="s">
        <v>7958</v>
      </c>
      <c r="M1794" s="131" t="s">
        <v>3587</v>
      </c>
      <c r="N1794" s="127"/>
      <c r="O1794" s="128"/>
      <c r="P1794" s="132" t="s">
        <v>5</v>
      </c>
      <c r="Q1794" s="133" t="s">
        <v>82</v>
      </c>
      <c r="R1794" s="133" t="s">
        <v>82</v>
      </c>
      <c r="S1794" s="126"/>
    </row>
    <row r="1795" spans="1:19" ht="29.25" customHeight="1">
      <c r="A1795" s="118">
        <v>1794</v>
      </c>
      <c r="B1795" s="119" t="s">
        <v>7960</v>
      </c>
      <c r="C1795" s="119"/>
      <c r="D1795" s="119"/>
      <c r="E1795" s="120">
        <f>2012-1934</f>
        <v>78</v>
      </c>
      <c r="F1795" s="121">
        <v>12722</v>
      </c>
      <c r="G1795" s="122">
        <v>160672</v>
      </c>
      <c r="H1795" s="119"/>
      <c r="I1795" s="120" t="s">
        <v>7961</v>
      </c>
      <c r="J1795" s="119" t="s">
        <v>7962</v>
      </c>
      <c r="K1795" s="119" t="s">
        <v>7963</v>
      </c>
      <c r="L1795" s="119" t="s">
        <v>7958</v>
      </c>
      <c r="M1795" s="131" t="s">
        <v>3587</v>
      </c>
      <c r="N1795" s="119"/>
      <c r="O1795" s="120"/>
      <c r="P1795" s="124" t="s">
        <v>6</v>
      </c>
      <c r="Q1795" s="125"/>
      <c r="R1795" s="125"/>
      <c r="S1795" s="173"/>
    </row>
    <row r="1796" spans="1:19" ht="29.25" customHeight="1">
      <c r="A1796" s="195">
        <v>1795</v>
      </c>
      <c r="B1796" s="127" t="s">
        <v>7964</v>
      </c>
      <c r="C1796" s="127"/>
      <c r="D1796" s="127"/>
      <c r="E1796" s="128">
        <f>2012-1932</f>
        <v>80</v>
      </c>
      <c r="F1796" s="129">
        <v>11935</v>
      </c>
      <c r="G1796" s="136">
        <v>163697</v>
      </c>
      <c r="H1796" s="127"/>
      <c r="I1796" s="128">
        <v>642844</v>
      </c>
      <c r="J1796" s="127" t="s">
        <v>7965</v>
      </c>
      <c r="K1796" s="127" t="s">
        <v>7966</v>
      </c>
      <c r="L1796" s="127" t="s">
        <v>7958</v>
      </c>
      <c r="M1796" s="131" t="s">
        <v>3587</v>
      </c>
      <c r="N1796" s="127" t="s">
        <v>6691</v>
      </c>
      <c r="O1796" s="128" t="s">
        <v>6692</v>
      </c>
      <c r="P1796" s="132" t="s">
        <v>5</v>
      </c>
      <c r="Q1796" s="133" t="s">
        <v>82</v>
      </c>
      <c r="R1796" s="133" t="s">
        <v>82</v>
      </c>
      <c r="S1796" s="126"/>
    </row>
    <row r="1797" spans="1:19" ht="29.25" customHeight="1">
      <c r="A1797" s="118">
        <v>1796</v>
      </c>
      <c r="B1797" s="119" t="s">
        <v>7967</v>
      </c>
      <c r="C1797" s="119"/>
      <c r="D1797" s="119"/>
      <c r="E1797" s="120">
        <f>2012-1929</f>
        <v>83</v>
      </c>
      <c r="F1797" s="121">
        <v>10893</v>
      </c>
      <c r="G1797" s="135">
        <v>180256</v>
      </c>
      <c r="H1797" s="119"/>
      <c r="I1797" s="120" t="s">
        <v>7968</v>
      </c>
      <c r="J1797" s="119" t="s">
        <v>7969</v>
      </c>
      <c r="K1797" s="119" t="s">
        <v>7970</v>
      </c>
      <c r="L1797" s="119" t="s">
        <v>7958</v>
      </c>
      <c r="M1797" s="131" t="s">
        <v>3587</v>
      </c>
      <c r="N1797" s="119"/>
      <c r="O1797" s="120"/>
      <c r="P1797" s="124" t="s">
        <v>6</v>
      </c>
      <c r="Q1797" s="125"/>
      <c r="R1797" s="125"/>
      <c r="S1797" s="173"/>
    </row>
    <row r="1798" spans="1:19" ht="29.25" customHeight="1">
      <c r="A1798" s="118">
        <v>1797</v>
      </c>
      <c r="B1798" s="119" t="s">
        <v>7971</v>
      </c>
      <c r="C1798" s="119"/>
      <c r="D1798" s="119"/>
      <c r="E1798" s="120">
        <f>2012-1945</f>
        <v>67</v>
      </c>
      <c r="F1798" s="121">
        <v>16747</v>
      </c>
      <c r="G1798" s="122">
        <v>330515</v>
      </c>
      <c r="H1798" s="119"/>
      <c r="I1798" s="120">
        <v>641366</v>
      </c>
      <c r="J1798" s="119" t="s">
        <v>7972</v>
      </c>
      <c r="K1798" s="119" t="s">
        <v>7973</v>
      </c>
      <c r="L1798" s="119" t="s">
        <v>7958</v>
      </c>
      <c r="M1798" s="131" t="s">
        <v>3587</v>
      </c>
      <c r="N1798" s="119" t="s">
        <v>7974</v>
      </c>
      <c r="O1798" s="120">
        <v>641366</v>
      </c>
      <c r="P1798" s="124" t="s">
        <v>6</v>
      </c>
      <c r="Q1798" s="125"/>
      <c r="R1798" s="125"/>
      <c r="S1798" s="173"/>
    </row>
    <row r="1799" spans="1:19" ht="29.25" customHeight="1">
      <c r="A1799" s="195">
        <v>1798</v>
      </c>
      <c r="B1799" s="127" t="s">
        <v>7975</v>
      </c>
      <c r="C1799" s="127"/>
      <c r="D1799" s="127"/>
      <c r="E1799" s="128">
        <f>2012-1947</f>
        <v>65</v>
      </c>
      <c r="F1799" s="129">
        <v>17289</v>
      </c>
      <c r="G1799" s="136">
        <v>435234</v>
      </c>
      <c r="H1799" s="127"/>
      <c r="I1799" s="128"/>
      <c r="J1799" s="127"/>
      <c r="K1799" s="127"/>
      <c r="L1799" s="127" t="s">
        <v>7958</v>
      </c>
      <c r="M1799" s="131" t="s">
        <v>3587</v>
      </c>
      <c r="N1799" s="127"/>
      <c r="O1799" s="128"/>
      <c r="P1799" s="132" t="s">
        <v>5</v>
      </c>
      <c r="Q1799" s="133" t="s">
        <v>82</v>
      </c>
      <c r="R1799" s="133" t="s">
        <v>607</v>
      </c>
      <c r="S1799" s="126"/>
    </row>
    <row r="1800" spans="1:19" ht="29.25" customHeight="1">
      <c r="A1800" s="118">
        <v>1799</v>
      </c>
      <c r="B1800" s="119" t="s">
        <v>7976</v>
      </c>
      <c r="C1800" s="119"/>
      <c r="D1800" s="119"/>
      <c r="E1800" s="120">
        <f>2012-1944</f>
        <v>68</v>
      </c>
      <c r="F1800" s="121">
        <v>16220</v>
      </c>
      <c r="G1800" s="135">
        <v>500073</v>
      </c>
      <c r="H1800" s="119"/>
      <c r="I1800" s="120" t="s">
        <v>7977</v>
      </c>
      <c r="J1800" s="119" t="s">
        <v>7978</v>
      </c>
      <c r="K1800" s="119" t="s">
        <v>7979</v>
      </c>
      <c r="L1800" s="119" t="s">
        <v>7958</v>
      </c>
      <c r="M1800" s="131" t="s">
        <v>3587</v>
      </c>
      <c r="N1800" s="119"/>
      <c r="O1800" s="120"/>
      <c r="P1800" s="124" t="s">
        <v>6</v>
      </c>
      <c r="Q1800" s="125"/>
      <c r="R1800" s="125"/>
      <c r="S1800" s="173"/>
    </row>
    <row r="1801" spans="1:19" ht="29.25" customHeight="1">
      <c r="A1801" s="195">
        <v>1800</v>
      </c>
      <c r="B1801" s="127" t="s">
        <v>7980</v>
      </c>
      <c r="C1801" s="127"/>
      <c r="D1801" s="127"/>
      <c r="E1801" s="128">
        <f>2012-1923</f>
        <v>89</v>
      </c>
      <c r="F1801" s="129">
        <v>8741</v>
      </c>
      <c r="G1801" s="130">
        <v>545122</v>
      </c>
      <c r="H1801" s="127"/>
      <c r="I1801" s="128" t="s">
        <v>7981</v>
      </c>
      <c r="J1801" s="127" t="s">
        <v>7982</v>
      </c>
      <c r="K1801" s="127" t="s">
        <v>7983</v>
      </c>
      <c r="L1801" s="127" t="s">
        <v>7958</v>
      </c>
      <c r="M1801" s="131" t="s">
        <v>3587</v>
      </c>
      <c r="N1801" s="127"/>
      <c r="O1801" s="128"/>
      <c r="P1801" s="132" t="s">
        <v>5</v>
      </c>
      <c r="Q1801" s="142" t="s">
        <v>82</v>
      </c>
      <c r="R1801" s="142" t="s">
        <v>82</v>
      </c>
      <c r="S1801" s="126"/>
    </row>
    <row r="1802" spans="1:19" ht="29.25" customHeight="1">
      <c r="A1802" s="118">
        <v>1801</v>
      </c>
      <c r="B1802" s="119" t="s">
        <v>7984</v>
      </c>
      <c r="C1802" s="119"/>
      <c r="D1802" s="119" t="s">
        <v>7985</v>
      </c>
      <c r="E1802" s="120">
        <f>2012-1939</f>
        <v>73</v>
      </c>
      <c r="F1802" s="121">
        <v>14556</v>
      </c>
      <c r="G1802" s="122">
        <v>1200629</v>
      </c>
      <c r="H1802" s="119"/>
      <c r="I1802" s="120">
        <v>643788</v>
      </c>
      <c r="J1802" s="119" t="s">
        <v>7986</v>
      </c>
      <c r="K1802" s="119" t="s">
        <v>7987</v>
      </c>
      <c r="L1802" s="119" t="s">
        <v>7958</v>
      </c>
      <c r="M1802" s="131" t="s">
        <v>3587</v>
      </c>
      <c r="N1802" s="119" t="s">
        <v>7988</v>
      </c>
      <c r="O1802" s="120">
        <v>645323</v>
      </c>
      <c r="P1802" s="124" t="s">
        <v>6</v>
      </c>
      <c r="Q1802" s="125"/>
      <c r="R1802" s="125"/>
      <c r="S1802" s="173"/>
    </row>
    <row r="1803" spans="1:19" ht="29.25" customHeight="1">
      <c r="A1803" s="118">
        <v>1802</v>
      </c>
      <c r="B1803" s="119" t="s">
        <v>7989</v>
      </c>
      <c r="C1803" s="119"/>
      <c r="D1803" s="119"/>
      <c r="E1803" s="120">
        <f>2012-1939</f>
        <v>73</v>
      </c>
      <c r="F1803" s="121">
        <v>14512</v>
      </c>
      <c r="G1803" s="122">
        <v>1624530</v>
      </c>
      <c r="H1803" s="119"/>
      <c r="I1803" s="120" t="s">
        <v>7990</v>
      </c>
      <c r="J1803" s="119" t="s">
        <v>7991</v>
      </c>
      <c r="K1803" s="119" t="s">
        <v>7992</v>
      </c>
      <c r="L1803" s="119" t="s">
        <v>7958</v>
      </c>
      <c r="M1803" s="131" t="s">
        <v>3587</v>
      </c>
      <c r="N1803" s="119" t="s">
        <v>7993</v>
      </c>
      <c r="O1803" s="120" t="s">
        <v>7994</v>
      </c>
      <c r="P1803" s="124" t="s">
        <v>6</v>
      </c>
      <c r="Q1803" s="125"/>
      <c r="R1803" s="125"/>
      <c r="S1803" s="173"/>
    </row>
    <row r="1804" spans="1:19" ht="29.25" customHeight="1">
      <c r="A1804" s="118">
        <v>1803</v>
      </c>
      <c r="B1804" s="119" t="s">
        <v>7995</v>
      </c>
      <c r="C1804" s="119"/>
      <c r="D1804" s="119"/>
      <c r="E1804" s="120">
        <f>2012-1927</f>
        <v>85</v>
      </c>
      <c r="F1804" s="121">
        <v>10173</v>
      </c>
      <c r="G1804" s="122">
        <v>1652177</v>
      </c>
      <c r="H1804" s="119"/>
      <c r="I1804" s="120" t="s">
        <v>7996</v>
      </c>
      <c r="J1804" s="119" t="s">
        <v>7997</v>
      </c>
      <c r="K1804" s="119" t="s">
        <v>7998</v>
      </c>
      <c r="L1804" s="119" t="s">
        <v>7958</v>
      </c>
      <c r="M1804" s="131" t="s">
        <v>3587</v>
      </c>
      <c r="N1804" s="119"/>
      <c r="O1804" s="120"/>
      <c r="P1804" s="124" t="s">
        <v>6</v>
      </c>
      <c r="Q1804" s="125"/>
      <c r="R1804" s="125"/>
      <c r="S1804" s="173"/>
    </row>
    <row r="1805" spans="1:19" ht="29.25" customHeight="1">
      <c r="A1805" s="118">
        <v>1804</v>
      </c>
      <c r="B1805" s="119" t="s">
        <v>7999</v>
      </c>
      <c r="C1805" s="119"/>
      <c r="D1805" s="119"/>
      <c r="E1805" s="120">
        <f>2012-1933</f>
        <v>79</v>
      </c>
      <c r="F1805" s="121">
        <v>12394</v>
      </c>
      <c r="G1805" s="122">
        <v>2225851</v>
      </c>
      <c r="H1805" s="119"/>
      <c r="I1805" s="120" t="s">
        <v>8000</v>
      </c>
      <c r="J1805" s="119" t="s">
        <v>8001</v>
      </c>
      <c r="K1805" s="119" t="s">
        <v>8002</v>
      </c>
      <c r="L1805" s="119" t="s">
        <v>7958</v>
      </c>
      <c r="M1805" s="131" t="s">
        <v>3587</v>
      </c>
      <c r="N1805" s="119" t="s">
        <v>3200</v>
      </c>
      <c r="O1805" s="120" t="s">
        <v>3520</v>
      </c>
      <c r="P1805" s="124" t="s">
        <v>6</v>
      </c>
      <c r="Q1805" s="125"/>
      <c r="R1805" s="125"/>
      <c r="S1805" s="173"/>
    </row>
    <row r="1806" spans="1:19" ht="29.25" customHeight="1">
      <c r="A1806" s="118">
        <v>1805</v>
      </c>
      <c r="B1806" s="119" t="s">
        <v>8003</v>
      </c>
      <c r="C1806" s="119"/>
      <c r="D1806" s="119"/>
      <c r="E1806" s="120">
        <f>2012-1933</f>
        <v>79</v>
      </c>
      <c r="F1806" s="121">
        <v>12107</v>
      </c>
      <c r="G1806" s="122">
        <v>2319365</v>
      </c>
      <c r="H1806" s="119"/>
      <c r="I1806" s="120">
        <v>641282</v>
      </c>
      <c r="J1806" s="119" t="s">
        <v>8004</v>
      </c>
      <c r="K1806" s="119" t="s">
        <v>8005</v>
      </c>
      <c r="L1806" s="119" t="s">
        <v>7958</v>
      </c>
      <c r="M1806" s="131" t="s">
        <v>3587</v>
      </c>
      <c r="N1806" s="119" t="s">
        <v>8006</v>
      </c>
      <c r="O1806" s="120">
        <v>641282</v>
      </c>
      <c r="P1806" s="124" t="s">
        <v>6</v>
      </c>
      <c r="Q1806" s="125"/>
      <c r="R1806" s="125"/>
      <c r="S1806" s="173"/>
    </row>
    <row r="1807" spans="1:19" ht="29.25" customHeight="1">
      <c r="A1807" s="195">
        <v>1806</v>
      </c>
      <c r="B1807" s="127" t="s">
        <v>8007</v>
      </c>
      <c r="C1807" s="127"/>
      <c r="D1807" s="127"/>
      <c r="E1807" s="128">
        <f>2012-1944</f>
        <v>68</v>
      </c>
      <c r="F1807" s="129">
        <v>16329</v>
      </c>
      <c r="G1807" s="136">
        <v>2626364</v>
      </c>
      <c r="H1807" s="127"/>
      <c r="I1807" s="128" t="s">
        <v>8008</v>
      </c>
      <c r="J1807" s="127" t="s">
        <v>8009</v>
      </c>
      <c r="K1807" s="127" t="s">
        <v>8010</v>
      </c>
      <c r="L1807" s="127" t="s">
        <v>7958</v>
      </c>
      <c r="M1807" s="131" t="s">
        <v>3587</v>
      </c>
      <c r="N1807" s="127" t="s">
        <v>8011</v>
      </c>
      <c r="O1807" s="128" t="s">
        <v>8008</v>
      </c>
      <c r="P1807" s="132" t="s">
        <v>5</v>
      </c>
      <c r="Q1807" s="151" t="s">
        <v>82</v>
      </c>
      <c r="R1807" s="151" t="s">
        <v>82</v>
      </c>
      <c r="S1807" s="126"/>
    </row>
    <row r="1808" spans="1:19" ht="29.25" customHeight="1">
      <c r="A1808" s="118">
        <v>1807</v>
      </c>
      <c r="B1808" s="119" t="s">
        <v>8012</v>
      </c>
      <c r="C1808" s="119"/>
      <c r="D1808" s="119"/>
      <c r="E1808" s="120">
        <f>2012-1927</f>
        <v>85</v>
      </c>
      <c r="F1808" s="121">
        <v>9894</v>
      </c>
      <c r="G1808" s="122">
        <v>3171759</v>
      </c>
      <c r="H1808" s="119"/>
      <c r="I1808" s="120" t="s">
        <v>8013</v>
      </c>
      <c r="J1808" s="119" t="s">
        <v>8014</v>
      </c>
      <c r="K1808" s="119" t="s">
        <v>8015</v>
      </c>
      <c r="L1808" s="119" t="s">
        <v>7958</v>
      </c>
      <c r="M1808" s="131" t="s">
        <v>3587</v>
      </c>
      <c r="N1808" s="119"/>
      <c r="O1808" s="120"/>
      <c r="P1808" s="124" t="s">
        <v>6</v>
      </c>
      <c r="Q1808" s="125"/>
      <c r="R1808" s="125"/>
      <c r="S1808" s="173"/>
    </row>
    <row r="1809" spans="1:19" ht="29.25" customHeight="1">
      <c r="A1809" s="118">
        <v>1808</v>
      </c>
      <c r="B1809" s="119" t="s">
        <v>8016</v>
      </c>
      <c r="C1809" s="119"/>
      <c r="D1809" s="119"/>
      <c r="E1809" s="120">
        <f>2012-1943</f>
        <v>69</v>
      </c>
      <c r="F1809" s="121">
        <v>15736</v>
      </c>
      <c r="G1809" s="122">
        <v>5796561</v>
      </c>
      <c r="H1809" s="119"/>
      <c r="I1809" s="120" t="s">
        <v>8017</v>
      </c>
      <c r="J1809" s="119" t="s">
        <v>8018</v>
      </c>
      <c r="K1809" s="119" t="s">
        <v>8019</v>
      </c>
      <c r="L1809" s="119" t="s">
        <v>7958</v>
      </c>
      <c r="M1809" s="131" t="s">
        <v>3587</v>
      </c>
      <c r="N1809" s="119" t="s">
        <v>8020</v>
      </c>
      <c r="O1809" s="120" t="s">
        <v>8021</v>
      </c>
      <c r="P1809" s="124" t="s">
        <v>6</v>
      </c>
      <c r="Q1809" s="125"/>
      <c r="R1809" s="125"/>
      <c r="S1809" s="173"/>
    </row>
    <row r="1810" spans="1:19" ht="29.25" customHeight="1">
      <c r="A1810" s="118">
        <v>1809</v>
      </c>
      <c r="B1810" s="119" t="s">
        <v>8022</v>
      </c>
      <c r="C1810" s="119"/>
      <c r="D1810" s="119" t="s">
        <v>8023</v>
      </c>
      <c r="E1810" s="120">
        <f>2012-1939</f>
        <v>73</v>
      </c>
      <c r="F1810" s="121">
        <v>14442</v>
      </c>
      <c r="G1810" s="122">
        <v>1706002</v>
      </c>
      <c r="H1810" s="119"/>
      <c r="I1810" s="120" t="s">
        <v>8024</v>
      </c>
      <c r="J1810" s="119" t="s">
        <v>7920</v>
      </c>
      <c r="K1810" s="119" t="s">
        <v>8025</v>
      </c>
      <c r="L1810" s="119" t="s">
        <v>8026</v>
      </c>
      <c r="M1810" s="131" t="s">
        <v>3587</v>
      </c>
      <c r="N1810" s="119" t="s">
        <v>8027</v>
      </c>
      <c r="O1810" s="120">
        <v>21654870</v>
      </c>
      <c r="P1810" s="124" t="s">
        <v>6</v>
      </c>
      <c r="Q1810" s="125"/>
      <c r="R1810" s="125"/>
      <c r="S1810" s="173"/>
    </row>
    <row r="1811" spans="1:19" ht="29.25" customHeight="1">
      <c r="A1811" s="118">
        <v>1810</v>
      </c>
      <c r="B1811" s="119" t="s">
        <v>8028</v>
      </c>
      <c r="C1811" s="119"/>
      <c r="D1811" s="119"/>
      <c r="E1811" s="120">
        <f>2012-1923</f>
        <v>89</v>
      </c>
      <c r="F1811" s="121">
        <v>8649</v>
      </c>
      <c r="G1811" s="122">
        <v>51618</v>
      </c>
      <c r="H1811" s="119"/>
      <c r="I1811" s="120" t="s">
        <v>8029</v>
      </c>
      <c r="J1811" s="119" t="s">
        <v>8030</v>
      </c>
      <c r="K1811" s="119" t="s">
        <v>8031</v>
      </c>
      <c r="L1811" s="119" t="s">
        <v>8032</v>
      </c>
      <c r="M1811" s="131" t="s">
        <v>3587</v>
      </c>
      <c r="N1811" s="119" t="s">
        <v>2626</v>
      </c>
      <c r="O1811" s="120" t="s">
        <v>8033</v>
      </c>
      <c r="P1811" s="124" t="s">
        <v>6</v>
      </c>
      <c r="Q1811" s="125"/>
      <c r="R1811" s="125"/>
      <c r="S1811" s="173"/>
    </row>
    <row r="1812" spans="1:19" ht="29.25" customHeight="1">
      <c r="A1812" s="118">
        <v>1811</v>
      </c>
      <c r="B1812" s="119" t="s">
        <v>8034</v>
      </c>
      <c r="C1812" s="119"/>
      <c r="D1812" s="119" t="s">
        <v>387</v>
      </c>
      <c r="E1812" s="120">
        <f>2012-1922</f>
        <v>90</v>
      </c>
      <c r="F1812" s="121">
        <v>8250</v>
      </c>
      <c r="G1812" s="122">
        <v>129600</v>
      </c>
      <c r="H1812" s="119"/>
      <c r="I1812" s="120">
        <v>21654870</v>
      </c>
      <c r="J1812" s="119" t="s">
        <v>8035</v>
      </c>
      <c r="K1812" s="119" t="s">
        <v>8036</v>
      </c>
      <c r="L1812" s="119" t="s">
        <v>8032</v>
      </c>
      <c r="M1812" s="131" t="s">
        <v>3587</v>
      </c>
      <c r="N1812" s="119" t="s">
        <v>8027</v>
      </c>
      <c r="O1812" s="120">
        <v>21654870</v>
      </c>
      <c r="P1812" s="124" t="s">
        <v>6</v>
      </c>
      <c r="Q1812" s="125"/>
      <c r="R1812" s="125"/>
      <c r="S1812" s="173"/>
    </row>
    <row r="1813" spans="1:19" ht="29.25" customHeight="1">
      <c r="A1813" s="118">
        <v>1812</v>
      </c>
      <c r="B1813" s="119" t="s">
        <v>8037</v>
      </c>
      <c r="C1813" s="119"/>
      <c r="D1813" s="119"/>
      <c r="E1813" s="120">
        <v>80</v>
      </c>
      <c r="F1813" s="121">
        <v>11899</v>
      </c>
      <c r="G1813" s="135">
        <v>197321</v>
      </c>
      <c r="H1813" s="119"/>
      <c r="I1813" s="120" t="s">
        <v>8038</v>
      </c>
      <c r="J1813" s="119" t="s">
        <v>4281</v>
      </c>
      <c r="K1813" s="119" t="s">
        <v>8039</v>
      </c>
      <c r="L1813" s="119" t="s">
        <v>8032</v>
      </c>
      <c r="M1813" s="131" t="s">
        <v>3587</v>
      </c>
      <c r="N1813" s="119"/>
      <c r="O1813" s="120"/>
      <c r="P1813" s="124" t="s">
        <v>6</v>
      </c>
      <c r="Q1813" s="125"/>
      <c r="R1813" s="125"/>
      <c r="S1813" s="173"/>
    </row>
    <row r="1814" spans="1:19" ht="29.25" customHeight="1">
      <c r="A1814" s="118">
        <v>1813</v>
      </c>
      <c r="B1814" s="119" t="s">
        <v>8040</v>
      </c>
      <c r="C1814" s="119"/>
      <c r="D1814" s="119" t="s">
        <v>8041</v>
      </c>
      <c r="E1814" s="120">
        <f>2012-1942</f>
        <v>70</v>
      </c>
      <c r="F1814" s="121">
        <v>15595</v>
      </c>
      <c r="G1814" s="122">
        <v>232652</v>
      </c>
      <c r="H1814" s="119"/>
      <c r="I1814" s="120">
        <v>21642839</v>
      </c>
      <c r="J1814" s="119" t="s">
        <v>8042</v>
      </c>
      <c r="K1814" s="119" t="s">
        <v>8043</v>
      </c>
      <c r="L1814" s="119" t="s">
        <v>8032</v>
      </c>
      <c r="M1814" s="131" t="s">
        <v>3587</v>
      </c>
      <c r="N1814" s="119" t="s">
        <v>8044</v>
      </c>
      <c r="O1814" s="120">
        <v>21653165</v>
      </c>
      <c r="P1814" s="124" t="s">
        <v>6</v>
      </c>
      <c r="Q1814" s="125"/>
      <c r="R1814" s="125"/>
      <c r="S1814" s="173"/>
    </row>
    <row r="1815" spans="1:19" ht="29.25" customHeight="1">
      <c r="A1815" s="118">
        <v>1814</v>
      </c>
      <c r="B1815" s="119" t="s">
        <v>8045</v>
      </c>
      <c r="C1815" s="119"/>
      <c r="D1815" s="119"/>
      <c r="E1815" s="120">
        <f>2012-1937</f>
        <v>75</v>
      </c>
      <c r="F1815" s="121">
        <v>13518</v>
      </c>
      <c r="G1815" s="122">
        <v>275477</v>
      </c>
      <c r="H1815" s="119"/>
      <c r="I1815" s="120"/>
      <c r="J1815" s="119" t="s">
        <v>3591</v>
      </c>
      <c r="K1815" s="119" t="s">
        <v>8046</v>
      </c>
      <c r="L1815" s="119" t="s">
        <v>8032</v>
      </c>
      <c r="M1815" s="131" t="s">
        <v>3587</v>
      </c>
      <c r="N1815" s="119"/>
      <c r="O1815" s="120"/>
      <c r="P1815" s="124" t="s">
        <v>6</v>
      </c>
      <c r="Q1815" s="125"/>
      <c r="R1815" s="125"/>
      <c r="S1815" s="173"/>
    </row>
    <row r="1816" spans="1:19" ht="29.25" customHeight="1">
      <c r="A1816" s="118">
        <v>1815</v>
      </c>
      <c r="B1816" s="119" t="s">
        <v>8047</v>
      </c>
      <c r="C1816" s="119"/>
      <c r="D1816" s="119"/>
      <c r="E1816" s="120">
        <f>2012-1936</f>
        <v>76</v>
      </c>
      <c r="F1816" s="121">
        <v>13408</v>
      </c>
      <c r="G1816" s="122">
        <v>277090</v>
      </c>
      <c r="H1816" s="119"/>
      <c r="I1816" s="120" t="s">
        <v>8048</v>
      </c>
      <c r="J1816" s="119" t="s">
        <v>3614</v>
      </c>
      <c r="K1816" s="119" t="s">
        <v>8049</v>
      </c>
      <c r="L1816" s="119" t="s">
        <v>8032</v>
      </c>
      <c r="M1816" s="131" t="s">
        <v>3587</v>
      </c>
      <c r="N1816" s="119" t="s">
        <v>8050</v>
      </c>
      <c r="O1816" s="120" t="s">
        <v>8051</v>
      </c>
      <c r="P1816" s="124" t="s">
        <v>6</v>
      </c>
      <c r="Q1816" s="125"/>
      <c r="R1816" s="125"/>
      <c r="S1816" s="173"/>
    </row>
    <row r="1817" spans="1:19" ht="29.25" customHeight="1">
      <c r="A1817" s="118">
        <v>1816</v>
      </c>
      <c r="B1817" s="119" t="s">
        <v>8052</v>
      </c>
      <c r="C1817" s="119"/>
      <c r="D1817" s="119" t="s">
        <v>2134</v>
      </c>
      <c r="E1817" s="120">
        <f>2012-1946</f>
        <v>66</v>
      </c>
      <c r="F1817" s="121">
        <v>16807</v>
      </c>
      <c r="G1817" s="122">
        <v>321660</v>
      </c>
      <c r="H1817" s="119"/>
      <c r="I1817" s="120" t="s">
        <v>8053</v>
      </c>
      <c r="J1817" s="119" t="s">
        <v>2618</v>
      </c>
      <c r="K1817" s="119" t="s">
        <v>8054</v>
      </c>
      <c r="L1817" s="119" t="s">
        <v>8032</v>
      </c>
      <c r="M1817" s="131" t="s">
        <v>3587</v>
      </c>
      <c r="N1817" s="119" t="s">
        <v>8055</v>
      </c>
      <c r="O1817" s="120" t="s">
        <v>8053</v>
      </c>
      <c r="P1817" s="124" t="s">
        <v>6</v>
      </c>
      <c r="Q1817" s="125"/>
      <c r="R1817" s="125"/>
      <c r="S1817" s="173"/>
    </row>
    <row r="1818" spans="1:19" ht="29.25" customHeight="1">
      <c r="A1818" s="118">
        <v>1817</v>
      </c>
      <c r="B1818" s="119" t="s">
        <v>8056</v>
      </c>
      <c r="C1818" s="119"/>
      <c r="D1818" s="119" t="s">
        <v>1593</v>
      </c>
      <c r="E1818" s="139">
        <f>2012-1943</f>
        <v>69</v>
      </c>
      <c r="F1818" s="121">
        <v>15966</v>
      </c>
      <c r="G1818" s="135">
        <v>345701</v>
      </c>
      <c r="H1818" s="119"/>
      <c r="I1818" s="120">
        <v>981729786</v>
      </c>
      <c r="J1818" s="119" t="s">
        <v>8057</v>
      </c>
      <c r="K1818" s="119" t="s">
        <v>8058</v>
      </c>
      <c r="L1818" s="119" t="s">
        <v>8032</v>
      </c>
      <c r="M1818" s="131" t="s">
        <v>3587</v>
      </c>
      <c r="N1818" s="119" t="s">
        <v>8059</v>
      </c>
      <c r="O1818" s="120">
        <v>982391931</v>
      </c>
      <c r="P1818" s="124" t="s">
        <v>6</v>
      </c>
      <c r="Q1818" s="125"/>
      <c r="R1818" s="125"/>
      <c r="S1818" s="173"/>
    </row>
    <row r="1819" spans="1:19" ht="29.25" customHeight="1">
      <c r="A1819" s="118">
        <v>1818</v>
      </c>
      <c r="B1819" s="119" t="s">
        <v>8060</v>
      </c>
      <c r="C1819" s="119"/>
      <c r="D1819" s="119"/>
      <c r="E1819" s="120">
        <f>2012-1944</f>
        <v>68</v>
      </c>
      <c r="F1819" s="121">
        <v>16338</v>
      </c>
      <c r="G1819" s="122">
        <v>382906</v>
      </c>
      <c r="H1819" s="119"/>
      <c r="I1819" s="120">
        <v>21643272</v>
      </c>
      <c r="J1819" s="119" t="s">
        <v>8061</v>
      </c>
      <c r="K1819" s="119" t="s">
        <v>8062</v>
      </c>
      <c r="L1819" s="119" t="s">
        <v>8032</v>
      </c>
      <c r="M1819" s="131" t="s">
        <v>3587</v>
      </c>
      <c r="N1819" s="119" t="s">
        <v>8063</v>
      </c>
      <c r="O1819" s="120"/>
      <c r="P1819" s="124" t="s">
        <v>6</v>
      </c>
      <c r="Q1819" s="125"/>
      <c r="R1819" s="125"/>
      <c r="S1819" s="173"/>
    </row>
    <row r="1820" spans="1:19" ht="29.25" customHeight="1">
      <c r="A1820" s="185">
        <v>1819</v>
      </c>
      <c r="B1820" s="186" t="s">
        <v>8064</v>
      </c>
      <c r="C1820" s="186"/>
      <c r="D1820" s="186"/>
      <c r="E1820" s="187">
        <f>2012-1947</f>
        <v>65</v>
      </c>
      <c r="F1820" s="188">
        <v>17500</v>
      </c>
      <c r="G1820" s="189">
        <v>406747</v>
      </c>
      <c r="H1820" s="186"/>
      <c r="I1820" s="187" t="s">
        <v>8065</v>
      </c>
      <c r="J1820" s="186" t="s">
        <v>8066</v>
      </c>
      <c r="K1820" s="186" t="s">
        <v>8067</v>
      </c>
      <c r="L1820" s="186" t="s">
        <v>8032</v>
      </c>
      <c r="M1820" s="131" t="s">
        <v>3587</v>
      </c>
      <c r="N1820" s="186"/>
      <c r="O1820" s="187"/>
      <c r="P1820" s="191" t="s">
        <v>17661</v>
      </c>
      <c r="Q1820" s="192"/>
      <c r="R1820" s="192"/>
      <c r="S1820" s="138"/>
    </row>
    <row r="1821" spans="1:19" ht="29.25" customHeight="1">
      <c r="A1821" s="118">
        <v>1820</v>
      </c>
      <c r="B1821" s="119" t="s">
        <v>8068</v>
      </c>
      <c r="C1821" s="119"/>
      <c r="D1821" s="119"/>
      <c r="E1821" s="120">
        <f>2012-1944</f>
        <v>68</v>
      </c>
      <c r="F1821" s="121">
        <v>16432</v>
      </c>
      <c r="G1821" s="122">
        <v>474309</v>
      </c>
      <c r="H1821" s="119"/>
      <c r="I1821" s="120"/>
      <c r="J1821" s="119" t="s">
        <v>8069</v>
      </c>
      <c r="K1821" s="119"/>
      <c r="L1821" s="119" t="s">
        <v>8032</v>
      </c>
      <c r="M1821" s="131" t="s">
        <v>3587</v>
      </c>
      <c r="N1821" s="119" t="s">
        <v>8070</v>
      </c>
      <c r="O1821" s="120" t="s">
        <v>8071</v>
      </c>
      <c r="P1821" s="124" t="s">
        <v>6</v>
      </c>
      <c r="Q1821" s="125"/>
      <c r="R1821" s="125"/>
      <c r="S1821" s="173"/>
    </row>
    <row r="1822" spans="1:19" ht="29.25" customHeight="1">
      <c r="A1822" s="118">
        <v>1821</v>
      </c>
      <c r="B1822" s="119" t="s">
        <v>8072</v>
      </c>
      <c r="C1822" s="119"/>
      <c r="D1822" s="119" t="s">
        <v>599</v>
      </c>
      <c r="E1822" s="120">
        <f>2012-1943</f>
        <v>69</v>
      </c>
      <c r="F1822" s="121">
        <v>15855</v>
      </c>
      <c r="G1822" s="122">
        <v>474986</v>
      </c>
      <c r="H1822" s="119"/>
      <c r="I1822" s="120" t="s">
        <v>8073</v>
      </c>
      <c r="J1822" s="119" t="s">
        <v>8074</v>
      </c>
      <c r="K1822" s="119" t="s">
        <v>8075</v>
      </c>
      <c r="L1822" s="119" t="s">
        <v>8032</v>
      </c>
      <c r="M1822" s="131" t="s">
        <v>3587</v>
      </c>
      <c r="N1822" s="119" t="s">
        <v>8076</v>
      </c>
      <c r="O1822" s="120" t="s">
        <v>8077</v>
      </c>
      <c r="P1822" s="124" t="s">
        <v>6</v>
      </c>
      <c r="Q1822" s="125"/>
      <c r="R1822" s="125"/>
      <c r="S1822" s="173"/>
    </row>
    <row r="1823" spans="1:19" ht="29.25" customHeight="1">
      <c r="A1823" s="118">
        <v>1822</v>
      </c>
      <c r="B1823" s="119" t="s">
        <v>8078</v>
      </c>
      <c r="C1823" s="119"/>
      <c r="D1823" s="119"/>
      <c r="E1823" s="120">
        <f>2012-1946</f>
        <v>66</v>
      </c>
      <c r="F1823" s="121">
        <v>16970</v>
      </c>
      <c r="G1823" s="122">
        <v>475440</v>
      </c>
      <c r="H1823" s="119"/>
      <c r="I1823" s="120">
        <v>984546935</v>
      </c>
      <c r="J1823" s="119" t="s">
        <v>8079</v>
      </c>
      <c r="K1823" s="119" t="s">
        <v>8080</v>
      </c>
      <c r="L1823" s="119" t="s">
        <v>8032</v>
      </c>
      <c r="M1823" s="131" t="s">
        <v>3587</v>
      </c>
      <c r="N1823" s="119" t="s">
        <v>8081</v>
      </c>
      <c r="O1823" s="120">
        <v>983846351</v>
      </c>
      <c r="P1823" s="124" t="s">
        <v>6</v>
      </c>
      <c r="Q1823" s="125"/>
      <c r="R1823" s="125"/>
      <c r="S1823" s="173"/>
    </row>
    <row r="1824" spans="1:19" ht="29.25" customHeight="1">
      <c r="A1824" s="118">
        <v>1823</v>
      </c>
      <c r="B1824" s="119" t="s">
        <v>8082</v>
      </c>
      <c r="C1824" s="119"/>
      <c r="D1824" s="119"/>
      <c r="E1824" s="139">
        <f>2012-1938</f>
        <v>74</v>
      </c>
      <c r="F1824" s="121">
        <v>14056</v>
      </c>
      <c r="G1824" s="135">
        <v>478755</v>
      </c>
      <c r="H1824" s="119"/>
      <c r="I1824" s="120">
        <v>984643708</v>
      </c>
      <c r="J1824" s="119" t="s">
        <v>8083</v>
      </c>
      <c r="K1824" s="119" t="s">
        <v>8084</v>
      </c>
      <c r="L1824" s="119" t="s">
        <v>8032</v>
      </c>
      <c r="M1824" s="131" t="s">
        <v>3587</v>
      </c>
      <c r="N1824" s="119" t="s">
        <v>3718</v>
      </c>
      <c r="O1824" s="120">
        <v>982567567</v>
      </c>
      <c r="P1824" s="124" t="s">
        <v>6</v>
      </c>
      <c r="Q1824" s="125"/>
      <c r="R1824" s="125"/>
      <c r="S1824" s="173"/>
    </row>
    <row r="1825" spans="1:19" ht="29.25" customHeight="1">
      <c r="A1825" s="195">
        <v>1824</v>
      </c>
      <c r="B1825" s="127" t="s">
        <v>8085</v>
      </c>
      <c r="C1825" s="127"/>
      <c r="D1825" s="127"/>
      <c r="E1825" s="128">
        <f>2012-1936</f>
        <v>76</v>
      </c>
      <c r="F1825" s="129">
        <v>13227</v>
      </c>
      <c r="G1825" s="136">
        <v>532730</v>
      </c>
      <c r="H1825" s="127"/>
      <c r="I1825" s="128">
        <v>645058</v>
      </c>
      <c r="J1825" s="127" t="s">
        <v>8086</v>
      </c>
      <c r="K1825" s="127" t="s">
        <v>8087</v>
      </c>
      <c r="L1825" s="127" t="s">
        <v>8032</v>
      </c>
      <c r="M1825" s="131" t="s">
        <v>3587</v>
      </c>
      <c r="N1825" s="127" t="s">
        <v>8081</v>
      </c>
      <c r="O1825" s="128">
        <v>983846351</v>
      </c>
      <c r="P1825" s="132" t="s">
        <v>5</v>
      </c>
      <c r="Q1825" s="133" t="s">
        <v>392</v>
      </c>
      <c r="R1825" s="133" t="s">
        <v>11312</v>
      </c>
      <c r="S1825" s="126"/>
    </row>
    <row r="1826" spans="1:19" ht="29.25" customHeight="1">
      <c r="A1826" s="118">
        <v>1825</v>
      </c>
      <c r="B1826" s="119" t="s">
        <v>8088</v>
      </c>
      <c r="C1826" s="119"/>
      <c r="D1826" s="119"/>
      <c r="E1826" s="120">
        <f>2012-1923</f>
        <v>89</v>
      </c>
      <c r="F1826" s="121">
        <v>8418</v>
      </c>
      <c r="G1826" s="135">
        <v>572271</v>
      </c>
      <c r="H1826" s="119"/>
      <c r="I1826" s="120" t="s">
        <v>8089</v>
      </c>
      <c r="J1826" s="119" t="s">
        <v>3614</v>
      </c>
      <c r="K1826" s="119" t="s">
        <v>8090</v>
      </c>
      <c r="L1826" s="119" t="s">
        <v>8032</v>
      </c>
      <c r="M1826" s="131" t="s">
        <v>3587</v>
      </c>
      <c r="N1826" s="119" t="s">
        <v>2626</v>
      </c>
      <c r="O1826" s="120" t="s">
        <v>8033</v>
      </c>
      <c r="P1826" s="124" t="s">
        <v>6</v>
      </c>
      <c r="Q1826" s="125"/>
      <c r="R1826" s="125"/>
      <c r="S1826" s="173"/>
    </row>
    <row r="1827" spans="1:19" ht="29.25" customHeight="1">
      <c r="A1827" s="118">
        <v>1826</v>
      </c>
      <c r="B1827" s="119" t="s">
        <v>8091</v>
      </c>
      <c r="C1827" s="119"/>
      <c r="D1827" s="119"/>
      <c r="E1827" s="120">
        <f>2012-1943</f>
        <v>69</v>
      </c>
      <c r="F1827" s="121">
        <v>15898</v>
      </c>
      <c r="G1827" s="122">
        <v>579180</v>
      </c>
      <c r="H1827" s="119"/>
      <c r="I1827" s="120" t="s">
        <v>8092</v>
      </c>
      <c r="J1827" s="119" t="s">
        <v>8093</v>
      </c>
      <c r="K1827" s="119" t="s">
        <v>8094</v>
      </c>
      <c r="L1827" s="119" t="s">
        <v>8032</v>
      </c>
      <c r="M1827" s="131" t="s">
        <v>3587</v>
      </c>
      <c r="N1827" s="119" t="s">
        <v>8095</v>
      </c>
      <c r="O1827" s="120" t="s">
        <v>8096</v>
      </c>
      <c r="P1827" s="124" t="s">
        <v>6</v>
      </c>
      <c r="Q1827" s="125"/>
      <c r="R1827" s="125"/>
      <c r="S1827" s="173"/>
    </row>
    <row r="1828" spans="1:19" ht="29.25" customHeight="1">
      <c r="A1828" s="118">
        <v>1827</v>
      </c>
      <c r="B1828" s="119" t="s">
        <v>8097</v>
      </c>
      <c r="C1828" s="119"/>
      <c r="D1828" s="119"/>
      <c r="E1828" s="120">
        <f>2012-1940</f>
        <v>72</v>
      </c>
      <c r="F1828" s="121">
        <v>14883</v>
      </c>
      <c r="G1828" s="122">
        <v>614978</v>
      </c>
      <c r="H1828" s="119"/>
      <c r="I1828" s="120"/>
      <c r="J1828" s="119" t="s">
        <v>8098</v>
      </c>
      <c r="K1828" s="119" t="s">
        <v>8099</v>
      </c>
      <c r="L1828" s="119" t="s">
        <v>8032</v>
      </c>
      <c r="M1828" s="131" t="s">
        <v>3587</v>
      </c>
      <c r="N1828" s="119" t="s">
        <v>8081</v>
      </c>
      <c r="O1828" s="120">
        <v>983846351</v>
      </c>
      <c r="P1828" s="124" t="s">
        <v>6</v>
      </c>
      <c r="Q1828" s="125"/>
      <c r="R1828" s="125"/>
      <c r="S1828" s="173"/>
    </row>
    <row r="1829" spans="1:19" ht="29.25" customHeight="1">
      <c r="A1829" s="118">
        <v>1828</v>
      </c>
      <c r="B1829" s="119" t="s">
        <v>8100</v>
      </c>
      <c r="C1829" s="119"/>
      <c r="D1829" s="119"/>
      <c r="E1829" s="120">
        <f>2012-1945</f>
        <v>67</v>
      </c>
      <c r="F1829" s="121">
        <v>16474</v>
      </c>
      <c r="G1829" s="135">
        <v>644672</v>
      </c>
      <c r="H1829" s="119"/>
      <c r="I1829" s="120" t="s">
        <v>8101</v>
      </c>
      <c r="J1829" s="119" t="s">
        <v>8102</v>
      </c>
      <c r="K1829" s="119" t="s">
        <v>8103</v>
      </c>
      <c r="L1829" s="119" t="s">
        <v>8032</v>
      </c>
      <c r="M1829" s="131" t="s">
        <v>3587</v>
      </c>
      <c r="N1829" s="119" t="s">
        <v>8104</v>
      </c>
      <c r="O1829" s="120" t="s">
        <v>8105</v>
      </c>
      <c r="P1829" s="124" t="s">
        <v>6</v>
      </c>
      <c r="Q1829" s="125"/>
      <c r="R1829" s="125"/>
      <c r="S1829" s="173"/>
    </row>
    <row r="1830" spans="1:19" ht="29.25" customHeight="1">
      <c r="A1830" s="118">
        <v>1829</v>
      </c>
      <c r="B1830" s="119" t="s">
        <v>8106</v>
      </c>
      <c r="C1830" s="119"/>
      <c r="D1830" s="119"/>
      <c r="E1830" s="120">
        <f>2012-1947</f>
        <v>65</v>
      </c>
      <c r="F1830" s="121">
        <v>17189</v>
      </c>
      <c r="G1830" s="122">
        <v>687072</v>
      </c>
      <c r="H1830" s="119"/>
      <c r="I1830" s="120">
        <v>981447469</v>
      </c>
      <c r="J1830" s="119" t="s">
        <v>8107</v>
      </c>
      <c r="K1830" s="119" t="s">
        <v>8108</v>
      </c>
      <c r="L1830" s="119" t="s">
        <v>8032</v>
      </c>
      <c r="M1830" s="131" t="s">
        <v>3587</v>
      </c>
      <c r="N1830" s="119" t="s">
        <v>8109</v>
      </c>
      <c r="O1830" s="120">
        <v>981447469</v>
      </c>
      <c r="P1830" s="124" t="s">
        <v>6</v>
      </c>
      <c r="Q1830" s="125"/>
      <c r="R1830" s="125"/>
      <c r="S1830" s="173"/>
    </row>
    <row r="1831" spans="1:19" ht="29.25" customHeight="1">
      <c r="A1831" s="118">
        <v>1830</v>
      </c>
      <c r="B1831" s="119" t="s">
        <v>8110</v>
      </c>
      <c r="C1831" s="119"/>
      <c r="D1831" s="119"/>
      <c r="E1831" s="120">
        <f>2012-1933</f>
        <v>79</v>
      </c>
      <c r="F1831" s="121">
        <v>12311</v>
      </c>
      <c r="G1831" s="122">
        <v>877951</v>
      </c>
      <c r="H1831" s="119"/>
      <c r="I1831" s="120"/>
      <c r="J1831" s="119" t="s">
        <v>8111</v>
      </c>
      <c r="K1831" s="119" t="s">
        <v>8112</v>
      </c>
      <c r="L1831" s="119" t="s">
        <v>8032</v>
      </c>
      <c r="M1831" s="131" t="s">
        <v>3587</v>
      </c>
      <c r="N1831" s="119" t="s">
        <v>8113</v>
      </c>
      <c r="O1831" s="120">
        <v>981397182</v>
      </c>
      <c r="P1831" s="124" t="s">
        <v>6</v>
      </c>
      <c r="Q1831" s="125"/>
      <c r="R1831" s="125"/>
      <c r="S1831" s="173"/>
    </row>
    <row r="1832" spans="1:19" ht="29.25" customHeight="1">
      <c r="A1832" s="118">
        <v>1831</v>
      </c>
      <c r="B1832" s="119" t="s">
        <v>8114</v>
      </c>
      <c r="C1832" s="119"/>
      <c r="D1832" s="119" t="s">
        <v>534</v>
      </c>
      <c r="E1832" s="120">
        <f>2012-1944</f>
        <v>68</v>
      </c>
      <c r="F1832" s="121">
        <v>16313</v>
      </c>
      <c r="G1832" s="135">
        <v>920139</v>
      </c>
      <c r="H1832" s="119"/>
      <c r="I1832" s="120" t="s">
        <v>8115</v>
      </c>
      <c r="J1832" s="119" t="s">
        <v>8116</v>
      </c>
      <c r="K1832" s="119" t="s">
        <v>8117</v>
      </c>
      <c r="L1832" s="119" t="s">
        <v>8032</v>
      </c>
      <c r="M1832" s="131" t="s">
        <v>3587</v>
      </c>
      <c r="N1832" s="119"/>
      <c r="O1832" s="120"/>
      <c r="P1832" s="124" t="s">
        <v>6</v>
      </c>
      <c r="Q1832" s="125"/>
      <c r="R1832" s="125"/>
      <c r="S1832" s="173"/>
    </row>
    <row r="1833" spans="1:19" ht="29.25" customHeight="1">
      <c r="A1833" s="118">
        <v>1832</v>
      </c>
      <c r="B1833" s="119" t="s">
        <v>8118</v>
      </c>
      <c r="C1833" s="119"/>
      <c r="D1833" s="119"/>
      <c r="E1833" s="120">
        <f>2012-1941</f>
        <v>71</v>
      </c>
      <c r="F1833" s="121">
        <v>15232</v>
      </c>
      <c r="G1833" s="122">
        <v>1067220</v>
      </c>
      <c r="H1833" s="119"/>
      <c r="I1833" s="120"/>
      <c r="J1833" s="119" t="s">
        <v>8119</v>
      </c>
      <c r="K1833" s="119" t="s">
        <v>8120</v>
      </c>
      <c r="L1833" s="119" t="s">
        <v>8032</v>
      </c>
      <c r="M1833" s="131" t="s">
        <v>3587</v>
      </c>
      <c r="N1833" s="119" t="s">
        <v>8121</v>
      </c>
      <c r="O1833" s="120" t="s">
        <v>8122</v>
      </c>
      <c r="P1833" s="124" t="s">
        <v>6</v>
      </c>
      <c r="Q1833" s="125"/>
      <c r="R1833" s="125"/>
      <c r="S1833" s="173"/>
    </row>
    <row r="1834" spans="1:19" ht="29.25" customHeight="1">
      <c r="A1834" s="118">
        <v>1833</v>
      </c>
      <c r="B1834" s="119" t="s">
        <v>8123</v>
      </c>
      <c r="C1834" s="119"/>
      <c r="D1834" s="119"/>
      <c r="E1834" s="120">
        <f>2012-1945</f>
        <v>67</v>
      </c>
      <c r="F1834" s="121">
        <v>16696</v>
      </c>
      <c r="G1834" s="122">
        <v>1111227</v>
      </c>
      <c r="H1834" s="119"/>
      <c r="I1834" s="120">
        <v>984202842</v>
      </c>
      <c r="J1834" s="119" t="s">
        <v>8124</v>
      </c>
      <c r="K1834" s="119" t="s">
        <v>8125</v>
      </c>
      <c r="L1834" s="119" t="s">
        <v>8032</v>
      </c>
      <c r="M1834" s="131" t="s">
        <v>3587</v>
      </c>
      <c r="N1834" s="119"/>
      <c r="O1834" s="120"/>
      <c r="P1834" s="124" t="s">
        <v>6</v>
      </c>
      <c r="Q1834" s="125"/>
      <c r="R1834" s="125"/>
      <c r="S1834" s="173"/>
    </row>
    <row r="1835" spans="1:19" s="39" customFormat="1" ht="29.25" customHeight="1">
      <c r="A1835" s="118">
        <v>1834</v>
      </c>
      <c r="B1835" s="119" t="s">
        <v>8126</v>
      </c>
      <c r="C1835" s="119"/>
      <c r="D1835" s="119"/>
      <c r="E1835" s="120">
        <f>2012-1937</f>
        <v>75</v>
      </c>
      <c r="F1835" s="121">
        <v>13742</v>
      </c>
      <c r="G1835" s="122">
        <v>1127480</v>
      </c>
      <c r="H1835" s="119"/>
      <c r="I1835" s="120" t="s">
        <v>8127</v>
      </c>
      <c r="J1835" s="119" t="s">
        <v>8119</v>
      </c>
      <c r="K1835" s="119" t="s">
        <v>8120</v>
      </c>
      <c r="L1835" s="119" t="s">
        <v>8032</v>
      </c>
      <c r="M1835" s="131" t="s">
        <v>3587</v>
      </c>
      <c r="N1835" s="119" t="s">
        <v>8121</v>
      </c>
      <c r="O1835" s="120" t="s">
        <v>8122</v>
      </c>
      <c r="P1835" s="124" t="s">
        <v>6</v>
      </c>
      <c r="Q1835" s="125"/>
      <c r="R1835" s="125"/>
      <c r="S1835" s="173"/>
    </row>
    <row r="1836" spans="1:19" ht="29.25" customHeight="1">
      <c r="A1836" s="118">
        <v>1835</v>
      </c>
      <c r="B1836" s="119" t="s">
        <v>8128</v>
      </c>
      <c r="C1836" s="119"/>
      <c r="D1836" s="119"/>
      <c r="E1836" s="120">
        <f>2012-1937</f>
        <v>75</v>
      </c>
      <c r="F1836" s="121">
        <v>13619</v>
      </c>
      <c r="G1836" s="122">
        <v>1131903</v>
      </c>
      <c r="H1836" s="119"/>
      <c r="I1836" s="120">
        <v>981447469</v>
      </c>
      <c r="J1836" s="119" t="s">
        <v>8129</v>
      </c>
      <c r="K1836" s="119" t="s">
        <v>8087</v>
      </c>
      <c r="L1836" s="119" t="s">
        <v>8032</v>
      </c>
      <c r="M1836" s="131" t="s">
        <v>3587</v>
      </c>
      <c r="N1836" s="119" t="s">
        <v>8081</v>
      </c>
      <c r="O1836" s="120">
        <v>983846351</v>
      </c>
      <c r="P1836" s="124" t="s">
        <v>6</v>
      </c>
      <c r="Q1836" s="125"/>
      <c r="R1836" s="125"/>
      <c r="S1836" s="173"/>
    </row>
    <row r="1837" spans="1:19" ht="29.25" customHeight="1">
      <c r="A1837" s="118">
        <v>1836</v>
      </c>
      <c r="B1837" s="119" t="s">
        <v>8130</v>
      </c>
      <c r="C1837" s="119"/>
      <c r="D1837" s="119"/>
      <c r="E1837" s="120">
        <f>2012-1939</f>
        <v>73</v>
      </c>
      <c r="F1837" s="121">
        <v>14374</v>
      </c>
      <c r="G1837" s="122">
        <v>1136876</v>
      </c>
      <c r="H1837" s="119"/>
      <c r="I1837" s="120">
        <v>983807634</v>
      </c>
      <c r="J1837" s="119" t="s">
        <v>8131</v>
      </c>
      <c r="K1837" s="119" t="s">
        <v>8132</v>
      </c>
      <c r="L1837" s="119" t="s">
        <v>8032</v>
      </c>
      <c r="M1837" s="131" t="s">
        <v>3587</v>
      </c>
      <c r="N1837" s="119" t="s">
        <v>8133</v>
      </c>
      <c r="O1837" s="120">
        <v>983807634</v>
      </c>
      <c r="P1837" s="124" t="s">
        <v>6</v>
      </c>
      <c r="Q1837" s="125"/>
      <c r="R1837" s="125"/>
      <c r="S1837" s="173"/>
    </row>
    <row r="1838" spans="1:19" ht="29.25" customHeight="1">
      <c r="A1838" s="118">
        <v>1837</v>
      </c>
      <c r="B1838" s="119" t="s">
        <v>8134</v>
      </c>
      <c r="C1838" s="119"/>
      <c r="D1838" s="119" t="s">
        <v>381</v>
      </c>
      <c r="E1838" s="120">
        <f>2012-1937</f>
        <v>75</v>
      </c>
      <c r="F1838" s="121">
        <v>13825</v>
      </c>
      <c r="G1838" s="122">
        <v>1282535</v>
      </c>
      <c r="H1838" s="119"/>
      <c r="I1838" s="120">
        <v>21647321</v>
      </c>
      <c r="J1838" s="119" t="s">
        <v>8135</v>
      </c>
      <c r="K1838" s="119" t="s">
        <v>8136</v>
      </c>
      <c r="L1838" s="119" t="s">
        <v>8032</v>
      </c>
      <c r="M1838" s="131" t="s">
        <v>3587</v>
      </c>
      <c r="N1838" s="119" t="s">
        <v>8137</v>
      </c>
      <c r="O1838" s="120">
        <v>984642828</v>
      </c>
      <c r="P1838" s="124" t="s">
        <v>6</v>
      </c>
      <c r="Q1838" s="125"/>
      <c r="R1838" s="125"/>
      <c r="S1838" s="173"/>
    </row>
    <row r="1839" spans="1:19" ht="29.25" customHeight="1">
      <c r="A1839" s="118">
        <v>1838</v>
      </c>
      <c r="B1839" s="119" t="s">
        <v>8138</v>
      </c>
      <c r="C1839" s="119"/>
      <c r="D1839" s="119" t="s">
        <v>512</v>
      </c>
      <c r="E1839" s="120">
        <f>2012-1931</f>
        <v>81</v>
      </c>
      <c r="F1839" s="121">
        <v>11486</v>
      </c>
      <c r="G1839" s="122">
        <v>1282537</v>
      </c>
      <c r="H1839" s="119"/>
      <c r="I1839" s="120">
        <v>21647321</v>
      </c>
      <c r="J1839" s="119" t="s">
        <v>8135</v>
      </c>
      <c r="K1839" s="119" t="s">
        <v>8136</v>
      </c>
      <c r="L1839" s="119" t="s">
        <v>8032</v>
      </c>
      <c r="M1839" s="131" t="s">
        <v>3587</v>
      </c>
      <c r="N1839" s="119" t="s">
        <v>8137</v>
      </c>
      <c r="O1839" s="120">
        <v>984642828</v>
      </c>
      <c r="P1839" s="124" t="s">
        <v>6</v>
      </c>
      <c r="Q1839" s="125"/>
      <c r="R1839" s="125"/>
      <c r="S1839" s="173"/>
    </row>
    <row r="1840" spans="1:19" ht="29.25" customHeight="1">
      <c r="A1840" s="195">
        <v>1839</v>
      </c>
      <c r="B1840" s="127" t="s">
        <v>8139</v>
      </c>
      <c r="C1840" s="127"/>
      <c r="D1840" s="127" t="s">
        <v>8140</v>
      </c>
      <c r="E1840" s="128">
        <f>2012-1920</f>
        <v>92</v>
      </c>
      <c r="F1840" s="129">
        <v>7510</v>
      </c>
      <c r="G1840" s="130">
        <v>1308134</v>
      </c>
      <c r="H1840" s="127"/>
      <c r="I1840" s="128" t="s">
        <v>8141</v>
      </c>
      <c r="J1840" s="127" t="s">
        <v>8142</v>
      </c>
      <c r="K1840" s="127" t="s">
        <v>8143</v>
      </c>
      <c r="L1840" s="127" t="s">
        <v>8032</v>
      </c>
      <c r="M1840" s="131" t="s">
        <v>3587</v>
      </c>
      <c r="N1840" s="127" t="s">
        <v>8144</v>
      </c>
      <c r="O1840" s="128" t="s">
        <v>8145</v>
      </c>
      <c r="P1840" s="132" t="s">
        <v>5</v>
      </c>
      <c r="Q1840" s="133" t="s">
        <v>392</v>
      </c>
      <c r="R1840" s="133" t="s">
        <v>11313</v>
      </c>
      <c r="S1840" s="126"/>
    </row>
    <row r="1841" spans="1:19" ht="29.25" customHeight="1">
      <c r="A1841" s="118">
        <v>1840</v>
      </c>
      <c r="B1841" s="119" t="s">
        <v>8146</v>
      </c>
      <c r="C1841" s="119"/>
      <c r="D1841" s="119"/>
      <c r="E1841" s="120">
        <f>2012-1938</f>
        <v>74</v>
      </c>
      <c r="F1841" s="121">
        <v>13983</v>
      </c>
      <c r="G1841" s="122">
        <v>1354211</v>
      </c>
      <c r="H1841" s="119"/>
      <c r="I1841" s="120"/>
      <c r="J1841" s="119" t="s">
        <v>8147</v>
      </c>
      <c r="K1841" s="119" t="s">
        <v>8112</v>
      </c>
      <c r="L1841" s="119" t="s">
        <v>8032</v>
      </c>
      <c r="M1841" s="131" t="s">
        <v>3587</v>
      </c>
      <c r="N1841" s="119" t="s">
        <v>8113</v>
      </c>
      <c r="O1841" s="120">
        <v>981397182</v>
      </c>
      <c r="P1841" s="124" t="s">
        <v>6</v>
      </c>
      <c r="Q1841" s="125"/>
      <c r="R1841" s="125"/>
      <c r="S1841" s="173"/>
    </row>
    <row r="1842" spans="1:19" ht="29.25" customHeight="1">
      <c r="A1842" s="118">
        <v>1841</v>
      </c>
      <c r="B1842" s="119" t="s">
        <v>8148</v>
      </c>
      <c r="C1842" s="119"/>
      <c r="D1842" s="119"/>
      <c r="E1842" s="120">
        <f>2012-1939</f>
        <v>73</v>
      </c>
      <c r="F1842" s="121">
        <v>14460</v>
      </c>
      <c r="G1842" s="122">
        <v>1354212</v>
      </c>
      <c r="H1842" s="119"/>
      <c r="I1842" s="120">
        <v>645058</v>
      </c>
      <c r="J1842" s="119" t="s">
        <v>8149</v>
      </c>
      <c r="K1842" s="119" t="s">
        <v>8150</v>
      </c>
      <c r="L1842" s="119" t="s">
        <v>8032</v>
      </c>
      <c r="M1842" s="131" t="s">
        <v>3587</v>
      </c>
      <c r="N1842" s="119" t="s">
        <v>8081</v>
      </c>
      <c r="O1842" s="120">
        <v>983846351</v>
      </c>
      <c r="P1842" s="124" t="s">
        <v>6</v>
      </c>
      <c r="Q1842" s="125"/>
      <c r="R1842" s="125"/>
      <c r="S1842" s="173"/>
    </row>
    <row r="1843" spans="1:19" ht="29.25" customHeight="1">
      <c r="A1843" s="118">
        <v>1842</v>
      </c>
      <c r="B1843" s="119" t="s">
        <v>8151</v>
      </c>
      <c r="C1843" s="119"/>
      <c r="D1843" s="119"/>
      <c r="E1843" s="120">
        <f>2012-1938</f>
        <v>74</v>
      </c>
      <c r="F1843" s="121">
        <v>13923</v>
      </c>
      <c r="G1843" s="122">
        <v>1355535</v>
      </c>
      <c r="H1843" s="119"/>
      <c r="I1843" s="120" t="s">
        <v>8152</v>
      </c>
      <c r="J1843" s="119" t="s">
        <v>8153</v>
      </c>
      <c r="K1843" s="119" t="s">
        <v>8154</v>
      </c>
      <c r="L1843" s="119" t="s">
        <v>8032</v>
      </c>
      <c r="M1843" s="131" t="s">
        <v>3587</v>
      </c>
      <c r="N1843" s="119" t="s">
        <v>8155</v>
      </c>
      <c r="O1843" s="120" t="s">
        <v>8152</v>
      </c>
      <c r="P1843" s="124" t="s">
        <v>6</v>
      </c>
      <c r="Q1843" s="125"/>
      <c r="R1843" s="125"/>
      <c r="S1843" s="173"/>
    </row>
    <row r="1844" spans="1:19" ht="29.25" customHeight="1">
      <c r="A1844" s="118">
        <v>1843</v>
      </c>
      <c r="B1844" s="119" t="s">
        <v>8156</v>
      </c>
      <c r="C1844" s="119"/>
      <c r="D1844" s="119"/>
      <c r="E1844" s="120">
        <f>2012-1941</f>
        <v>71</v>
      </c>
      <c r="F1844" s="121">
        <v>15339</v>
      </c>
      <c r="G1844" s="122">
        <v>1362071</v>
      </c>
      <c r="H1844" s="119"/>
      <c r="I1844" s="120" t="s">
        <v>8157</v>
      </c>
      <c r="J1844" s="119" t="s">
        <v>8158</v>
      </c>
      <c r="K1844" s="119" t="s">
        <v>8159</v>
      </c>
      <c r="L1844" s="119" t="s">
        <v>8032</v>
      </c>
      <c r="M1844" s="131" t="s">
        <v>3587</v>
      </c>
      <c r="N1844" s="119" t="s">
        <v>3006</v>
      </c>
      <c r="O1844" s="120" t="s">
        <v>8157</v>
      </c>
      <c r="P1844" s="124" t="s">
        <v>6</v>
      </c>
      <c r="Q1844" s="125"/>
      <c r="R1844" s="125"/>
      <c r="S1844" s="173"/>
    </row>
    <row r="1845" spans="1:19" ht="29.25" customHeight="1">
      <c r="A1845" s="118">
        <v>1844</v>
      </c>
      <c r="B1845" s="119" t="s">
        <v>8160</v>
      </c>
      <c r="C1845" s="119"/>
      <c r="D1845" s="119"/>
      <c r="E1845" s="120">
        <f>2012-1930</f>
        <v>82</v>
      </c>
      <c r="F1845" s="121">
        <v>10995</v>
      </c>
      <c r="G1845" s="120">
        <v>1376231</v>
      </c>
      <c r="H1845" s="119"/>
      <c r="I1845" s="120" t="s">
        <v>8161</v>
      </c>
      <c r="J1845" s="119" t="s">
        <v>8162</v>
      </c>
      <c r="K1845" s="119" t="s">
        <v>8163</v>
      </c>
      <c r="L1845" s="119" t="s">
        <v>8032</v>
      </c>
      <c r="M1845" s="131" t="s">
        <v>3587</v>
      </c>
      <c r="N1845" s="119"/>
      <c r="O1845" s="120"/>
      <c r="P1845" s="124" t="s">
        <v>6</v>
      </c>
      <c r="Q1845" s="125"/>
      <c r="R1845" s="125"/>
      <c r="S1845" s="173"/>
    </row>
    <row r="1846" spans="1:19" ht="29.25" customHeight="1">
      <c r="A1846" s="118">
        <v>1845</v>
      </c>
      <c r="B1846" s="119" t="s">
        <v>8164</v>
      </c>
      <c r="C1846" s="119"/>
      <c r="D1846" s="119"/>
      <c r="E1846" s="120">
        <f>2012-1944</f>
        <v>68</v>
      </c>
      <c r="F1846" s="121">
        <v>16106</v>
      </c>
      <c r="G1846" s="122">
        <v>1388816</v>
      </c>
      <c r="H1846" s="119"/>
      <c r="I1846" s="120" t="s">
        <v>8053</v>
      </c>
      <c r="J1846" s="119" t="s">
        <v>2618</v>
      </c>
      <c r="K1846" s="119" t="s">
        <v>8054</v>
      </c>
      <c r="L1846" s="119" t="s">
        <v>8032</v>
      </c>
      <c r="M1846" s="131" t="s">
        <v>3587</v>
      </c>
      <c r="N1846" s="119"/>
      <c r="O1846" s="120"/>
      <c r="P1846" s="124" t="s">
        <v>6</v>
      </c>
      <c r="Q1846" s="125"/>
      <c r="R1846" s="125"/>
      <c r="S1846" s="173"/>
    </row>
    <row r="1847" spans="1:19" ht="29.25" customHeight="1">
      <c r="A1847" s="118">
        <v>1846</v>
      </c>
      <c r="B1847" s="119" t="s">
        <v>8165</v>
      </c>
      <c r="C1847" s="137"/>
      <c r="D1847" s="119"/>
      <c r="E1847" s="120">
        <f>2012-1945</f>
        <v>67</v>
      </c>
      <c r="F1847" s="121">
        <v>16790</v>
      </c>
      <c r="G1847" s="122">
        <v>1406897</v>
      </c>
      <c r="H1847" s="137">
        <v>1406879</v>
      </c>
      <c r="I1847" s="120"/>
      <c r="J1847" s="119" t="s">
        <v>8166</v>
      </c>
      <c r="K1847" s="119" t="s">
        <v>8167</v>
      </c>
      <c r="L1847" s="119" t="s">
        <v>8032</v>
      </c>
      <c r="M1847" s="131" t="s">
        <v>3587</v>
      </c>
      <c r="N1847" s="119" t="s">
        <v>8168</v>
      </c>
      <c r="O1847" s="120" t="s">
        <v>8169</v>
      </c>
      <c r="P1847" s="124" t="s">
        <v>6</v>
      </c>
      <c r="Q1847" s="125"/>
      <c r="R1847" s="125"/>
      <c r="S1847" s="173"/>
    </row>
    <row r="1848" spans="1:19" ht="29.25" customHeight="1">
      <c r="A1848" s="118">
        <v>1847</v>
      </c>
      <c r="B1848" s="119" t="s">
        <v>8170</v>
      </c>
      <c r="C1848" s="119"/>
      <c r="D1848" s="119"/>
      <c r="E1848" s="120">
        <f>2012-1939</f>
        <v>73</v>
      </c>
      <c r="F1848" s="121">
        <v>14484</v>
      </c>
      <c r="G1848" s="122">
        <v>1433155</v>
      </c>
      <c r="H1848" s="119"/>
      <c r="I1848" s="120"/>
      <c r="J1848" s="119" t="s">
        <v>8171</v>
      </c>
      <c r="K1848" s="119" t="s">
        <v>8172</v>
      </c>
      <c r="L1848" s="119" t="s">
        <v>8032</v>
      </c>
      <c r="M1848" s="131" t="s">
        <v>3587</v>
      </c>
      <c r="N1848" s="119" t="s">
        <v>8081</v>
      </c>
      <c r="O1848" s="120">
        <v>983846351</v>
      </c>
      <c r="P1848" s="124" t="s">
        <v>6</v>
      </c>
      <c r="Q1848" s="125"/>
      <c r="R1848" s="125"/>
      <c r="S1848" s="173"/>
    </row>
    <row r="1849" spans="1:19" ht="29.25" customHeight="1">
      <c r="A1849" s="118">
        <v>1848</v>
      </c>
      <c r="B1849" s="119" t="s">
        <v>8173</v>
      </c>
      <c r="C1849" s="119"/>
      <c r="D1849" s="119" t="s">
        <v>8174</v>
      </c>
      <c r="E1849" s="120">
        <v>66</v>
      </c>
      <c r="F1849" s="121">
        <v>16808</v>
      </c>
      <c r="G1849" s="135">
        <v>1493167</v>
      </c>
      <c r="H1849" s="119"/>
      <c r="I1849" s="120" t="s">
        <v>8175</v>
      </c>
      <c r="J1849" s="119" t="s">
        <v>8176</v>
      </c>
      <c r="K1849" s="119" t="s">
        <v>8177</v>
      </c>
      <c r="L1849" s="119" t="s">
        <v>8032</v>
      </c>
      <c r="M1849" s="131" t="s">
        <v>3587</v>
      </c>
      <c r="N1849" s="119" t="s">
        <v>8178</v>
      </c>
      <c r="O1849" s="120" t="s">
        <v>8179</v>
      </c>
      <c r="P1849" s="124" t="s">
        <v>6</v>
      </c>
      <c r="Q1849" s="125"/>
      <c r="R1849" s="125"/>
      <c r="S1849" s="173"/>
    </row>
    <row r="1850" spans="1:19" ht="29.25" customHeight="1">
      <c r="A1850" s="118">
        <v>1849</v>
      </c>
      <c r="B1850" s="119" t="s">
        <v>8180</v>
      </c>
      <c r="C1850" s="119"/>
      <c r="D1850" s="119" t="s">
        <v>554</v>
      </c>
      <c r="E1850" s="120">
        <f>2012-1932</f>
        <v>80</v>
      </c>
      <c r="F1850" s="121">
        <v>11930</v>
      </c>
      <c r="G1850" s="122">
        <v>1510496</v>
      </c>
      <c r="H1850" s="119"/>
      <c r="I1850" s="120">
        <v>981227136</v>
      </c>
      <c r="J1850" s="119" t="s">
        <v>8181</v>
      </c>
      <c r="K1850" s="119" t="s">
        <v>8182</v>
      </c>
      <c r="L1850" s="119" t="s">
        <v>8032</v>
      </c>
      <c r="M1850" s="131" t="s">
        <v>3587</v>
      </c>
      <c r="N1850" s="119" t="s">
        <v>8183</v>
      </c>
      <c r="O1850" s="120">
        <v>21653639</v>
      </c>
      <c r="P1850" s="124" t="s">
        <v>6</v>
      </c>
      <c r="Q1850" s="125"/>
      <c r="R1850" s="125"/>
      <c r="S1850" s="173"/>
    </row>
    <row r="1851" spans="1:19" ht="29.25" customHeight="1">
      <c r="A1851" s="118">
        <v>1850</v>
      </c>
      <c r="B1851" s="119" t="s">
        <v>8184</v>
      </c>
      <c r="C1851" s="119"/>
      <c r="D1851" s="119" t="s">
        <v>8185</v>
      </c>
      <c r="E1851" s="120">
        <f>2012-1933</f>
        <v>79</v>
      </c>
      <c r="F1851" s="121">
        <v>12126</v>
      </c>
      <c r="G1851" s="122">
        <v>1688210</v>
      </c>
      <c r="H1851" s="119"/>
      <c r="I1851" s="120">
        <v>21647187</v>
      </c>
      <c r="J1851" s="119" t="s">
        <v>8186</v>
      </c>
      <c r="K1851" s="119" t="s">
        <v>8187</v>
      </c>
      <c r="L1851" s="119" t="s">
        <v>8032</v>
      </c>
      <c r="M1851" s="131" t="s">
        <v>3587</v>
      </c>
      <c r="N1851" s="119" t="s">
        <v>8188</v>
      </c>
      <c r="O1851" s="120">
        <v>981478440</v>
      </c>
      <c r="P1851" s="124" t="s">
        <v>6</v>
      </c>
      <c r="Q1851" s="125"/>
      <c r="R1851" s="125"/>
      <c r="S1851" s="173"/>
    </row>
    <row r="1852" spans="1:19" ht="29.25" customHeight="1">
      <c r="A1852" s="118">
        <v>1851</v>
      </c>
      <c r="B1852" s="119" t="s">
        <v>8189</v>
      </c>
      <c r="C1852" s="119"/>
      <c r="D1852" s="119"/>
      <c r="E1852" s="120">
        <f>2012-1936</f>
        <v>76</v>
      </c>
      <c r="F1852" s="121">
        <v>13402</v>
      </c>
      <c r="G1852" s="122">
        <v>1697193</v>
      </c>
      <c r="H1852" s="119"/>
      <c r="I1852" s="120" t="s">
        <v>8190</v>
      </c>
      <c r="J1852" s="119" t="s">
        <v>8191</v>
      </c>
      <c r="K1852" s="119" t="s">
        <v>8192</v>
      </c>
      <c r="L1852" s="119" t="s">
        <v>8032</v>
      </c>
      <c r="M1852" s="131" t="s">
        <v>3587</v>
      </c>
      <c r="N1852" s="119"/>
      <c r="O1852" s="120"/>
      <c r="P1852" s="124" t="s">
        <v>6</v>
      </c>
      <c r="Q1852" s="125"/>
      <c r="R1852" s="125"/>
      <c r="S1852" s="173"/>
    </row>
    <row r="1853" spans="1:19" ht="29.25" customHeight="1">
      <c r="A1853" s="118">
        <v>1852</v>
      </c>
      <c r="B1853" s="119" t="s">
        <v>8193</v>
      </c>
      <c r="C1853" s="119"/>
      <c r="D1853" s="119"/>
      <c r="E1853" s="120">
        <f>2012-1940</f>
        <v>72</v>
      </c>
      <c r="F1853" s="121">
        <v>14815</v>
      </c>
      <c r="G1853" s="122">
        <v>1786498</v>
      </c>
      <c r="H1853" s="119"/>
      <c r="I1853" s="120">
        <v>21647929</v>
      </c>
      <c r="J1853" s="119" t="s">
        <v>8194</v>
      </c>
      <c r="K1853" s="119" t="s">
        <v>8195</v>
      </c>
      <c r="L1853" s="119" t="s">
        <v>8032</v>
      </c>
      <c r="M1853" s="131" t="s">
        <v>3587</v>
      </c>
      <c r="N1853" s="119" t="s">
        <v>8081</v>
      </c>
      <c r="O1853" s="120">
        <v>983846351</v>
      </c>
      <c r="P1853" s="124" t="s">
        <v>6</v>
      </c>
      <c r="Q1853" s="125"/>
      <c r="R1853" s="125"/>
      <c r="S1853" s="173"/>
    </row>
    <row r="1854" spans="1:19" ht="29.25" customHeight="1">
      <c r="A1854" s="118">
        <v>1853</v>
      </c>
      <c r="B1854" s="119" t="s">
        <v>8196</v>
      </c>
      <c r="C1854" s="119"/>
      <c r="D1854" s="119"/>
      <c r="E1854" s="120">
        <f>2012-1940</f>
        <v>72</v>
      </c>
      <c r="F1854" s="121">
        <v>14826</v>
      </c>
      <c r="G1854" s="122">
        <v>1835269</v>
      </c>
      <c r="H1854" s="119"/>
      <c r="I1854" s="120"/>
      <c r="J1854" s="119" t="s">
        <v>3167</v>
      </c>
      <c r="K1854" s="119" t="s">
        <v>8197</v>
      </c>
      <c r="L1854" s="119" t="s">
        <v>8032</v>
      </c>
      <c r="M1854" s="131" t="s">
        <v>3587</v>
      </c>
      <c r="N1854" s="119" t="s">
        <v>8198</v>
      </c>
      <c r="O1854" s="120">
        <v>961593243</v>
      </c>
      <c r="P1854" s="124" t="s">
        <v>6</v>
      </c>
      <c r="Q1854" s="125"/>
      <c r="R1854" s="125"/>
      <c r="S1854" s="173"/>
    </row>
    <row r="1855" spans="1:19" ht="29.25" customHeight="1">
      <c r="A1855" s="118">
        <v>1854</v>
      </c>
      <c r="B1855" s="119" t="s">
        <v>8199</v>
      </c>
      <c r="C1855" s="119"/>
      <c r="D1855" s="119" t="s">
        <v>8200</v>
      </c>
      <c r="E1855" s="139">
        <f>2012-1928</f>
        <v>84</v>
      </c>
      <c r="F1855" s="121">
        <v>10583</v>
      </c>
      <c r="G1855" s="135">
        <v>1933620</v>
      </c>
      <c r="H1855" s="119"/>
      <c r="I1855" s="120">
        <v>971354127</v>
      </c>
      <c r="J1855" s="119" t="s">
        <v>8201</v>
      </c>
      <c r="K1855" s="119" t="s">
        <v>8202</v>
      </c>
      <c r="L1855" s="119" t="s">
        <v>8032</v>
      </c>
      <c r="M1855" s="131" t="s">
        <v>3587</v>
      </c>
      <c r="N1855" s="119" t="s">
        <v>8203</v>
      </c>
      <c r="O1855" s="120">
        <v>985310319</v>
      </c>
      <c r="P1855" s="124" t="s">
        <v>6</v>
      </c>
      <c r="Q1855" s="125"/>
      <c r="R1855" s="125"/>
      <c r="S1855" s="173"/>
    </row>
    <row r="1856" spans="1:19" ht="29.25" customHeight="1">
      <c r="A1856" s="118">
        <v>1855</v>
      </c>
      <c r="B1856" s="119" t="s">
        <v>8204</v>
      </c>
      <c r="C1856" s="119"/>
      <c r="D1856" s="119"/>
      <c r="E1856" s="120">
        <f>2012-1937</f>
        <v>75</v>
      </c>
      <c r="F1856" s="121">
        <v>13535</v>
      </c>
      <c r="G1856" s="122">
        <v>1936637</v>
      </c>
      <c r="H1856" s="119"/>
      <c r="I1856" s="120"/>
      <c r="J1856" s="119" t="s">
        <v>8098</v>
      </c>
      <c r="K1856" s="119" t="s">
        <v>8099</v>
      </c>
      <c r="L1856" s="119" t="s">
        <v>8032</v>
      </c>
      <c r="M1856" s="131" t="s">
        <v>3587</v>
      </c>
      <c r="N1856" s="119" t="s">
        <v>8081</v>
      </c>
      <c r="O1856" s="120">
        <v>983846351</v>
      </c>
      <c r="P1856" s="124" t="s">
        <v>6</v>
      </c>
      <c r="Q1856" s="125"/>
      <c r="R1856" s="125"/>
      <c r="S1856" s="173"/>
    </row>
    <row r="1857" spans="1:19" ht="29.25" customHeight="1">
      <c r="A1857" s="195">
        <v>1856</v>
      </c>
      <c r="B1857" s="127" t="s">
        <v>8205</v>
      </c>
      <c r="C1857" s="127"/>
      <c r="D1857" s="127"/>
      <c r="E1857" s="128">
        <f>2012-1928</f>
        <v>84</v>
      </c>
      <c r="F1857" s="129">
        <v>10509</v>
      </c>
      <c r="G1857" s="136">
        <v>1957489</v>
      </c>
      <c r="H1857" s="127"/>
      <c r="I1857" s="128">
        <v>21647929</v>
      </c>
      <c r="J1857" s="127" t="s">
        <v>8206</v>
      </c>
      <c r="K1857" s="127" t="s">
        <v>8207</v>
      </c>
      <c r="L1857" s="127" t="s">
        <v>8032</v>
      </c>
      <c r="M1857" s="131" t="s">
        <v>3587</v>
      </c>
      <c r="N1857" s="127" t="s">
        <v>8081</v>
      </c>
      <c r="O1857" s="128">
        <v>983846351</v>
      </c>
      <c r="P1857" s="132" t="s">
        <v>5</v>
      </c>
      <c r="Q1857" s="150" t="s">
        <v>602</v>
      </c>
      <c r="R1857" s="150" t="s">
        <v>632</v>
      </c>
      <c r="S1857" s="126"/>
    </row>
    <row r="1858" spans="1:19" ht="29.25" customHeight="1">
      <c r="A1858" s="118">
        <v>1857</v>
      </c>
      <c r="B1858" s="119" t="s">
        <v>8208</v>
      </c>
      <c r="C1858" s="119"/>
      <c r="D1858" s="119"/>
      <c r="E1858" s="120">
        <f>2012-1944</f>
        <v>68</v>
      </c>
      <c r="F1858" s="121">
        <v>16097</v>
      </c>
      <c r="G1858" s="122">
        <v>1960744</v>
      </c>
      <c r="H1858" s="119"/>
      <c r="I1858" s="120" t="s">
        <v>8209</v>
      </c>
      <c r="J1858" s="119" t="s">
        <v>3585</v>
      </c>
      <c r="K1858" s="119" t="s">
        <v>8210</v>
      </c>
      <c r="L1858" s="119" t="s">
        <v>8032</v>
      </c>
      <c r="M1858" s="131" t="s">
        <v>3587</v>
      </c>
      <c r="N1858" s="119"/>
      <c r="O1858" s="120"/>
      <c r="P1858" s="124" t="s">
        <v>6</v>
      </c>
      <c r="Q1858" s="125"/>
      <c r="R1858" s="125"/>
      <c r="S1858" s="173"/>
    </row>
    <row r="1859" spans="1:19" ht="29.25" customHeight="1">
      <c r="A1859" s="118">
        <v>1858</v>
      </c>
      <c r="B1859" s="119" t="s">
        <v>8211</v>
      </c>
      <c r="C1859" s="119"/>
      <c r="D1859" s="119" t="s">
        <v>7606</v>
      </c>
      <c r="E1859" s="120">
        <f>2012-1937</f>
        <v>75</v>
      </c>
      <c r="F1859" s="121">
        <v>13562</v>
      </c>
      <c r="G1859" s="122">
        <v>1976871</v>
      </c>
      <c r="H1859" s="119"/>
      <c r="I1859" s="120"/>
      <c r="J1859" s="119" t="s">
        <v>8212</v>
      </c>
      <c r="K1859" s="119" t="s">
        <v>8213</v>
      </c>
      <c r="L1859" s="119" t="s">
        <v>8032</v>
      </c>
      <c r="M1859" s="131" t="s">
        <v>3587</v>
      </c>
      <c r="N1859" s="119" t="s">
        <v>8214</v>
      </c>
      <c r="O1859" s="120">
        <v>21653510</v>
      </c>
      <c r="P1859" s="124" t="s">
        <v>6</v>
      </c>
      <c r="Q1859" s="125"/>
      <c r="R1859" s="125"/>
      <c r="S1859" s="173"/>
    </row>
    <row r="1860" spans="1:19" ht="29.25" customHeight="1">
      <c r="A1860" s="118">
        <v>1859</v>
      </c>
      <c r="B1860" s="119" t="s">
        <v>8215</v>
      </c>
      <c r="C1860" s="119"/>
      <c r="D1860" s="119"/>
      <c r="E1860" s="120">
        <v>86</v>
      </c>
      <c r="F1860" s="121">
        <v>9652</v>
      </c>
      <c r="G1860" s="135">
        <v>2115386</v>
      </c>
      <c r="H1860" s="119"/>
      <c r="I1860" s="120" t="s">
        <v>8216</v>
      </c>
      <c r="J1860" s="119" t="s">
        <v>8217</v>
      </c>
      <c r="K1860" s="119" t="s">
        <v>8218</v>
      </c>
      <c r="L1860" s="119" t="s">
        <v>8032</v>
      </c>
      <c r="M1860" s="131" t="s">
        <v>3587</v>
      </c>
      <c r="N1860" s="119" t="s">
        <v>8219</v>
      </c>
      <c r="O1860" s="120" t="s">
        <v>8216</v>
      </c>
      <c r="P1860" s="124" t="s">
        <v>6</v>
      </c>
      <c r="Q1860" s="125"/>
      <c r="R1860" s="125"/>
      <c r="S1860" s="173"/>
    </row>
    <row r="1861" spans="1:19" ht="29.25" customHeight="1">
      <c r="A1861" s="118">
        <v>1860</v>
      </c>
      <c r="B1861" s="119" t="s">
        <v>8220</v>
      </c>
      <c r="C1861" s="119"/>
      <c r="D1861" s="119" t="s">
        <v>8221</v>
      </c>
      <c r="E1861" s="120">
        <f>2012-1943</f>
        <v>69</v>
      </c>
      <c r="F1861" s="121">
        <v>15973</v>
      </c>
      <c r="G1861" s="122">
        <v>2122304</v>
      </c>
      <c r="H1861" s="119"/>
      <c r="I1861" s="120">
        <v>971303861</v>
      </c>
      <c r="J1861" s="119" t="s">
        <v>8222</v>
      </c>
      <c r="K1861" s="119" t="s">
        <v>8223</v>
      </c>
      <c r="L1861" s="119" t="s">
        <v>8032</v>
      </c>
      <c r="M1861" s="131" t="s">
        <v>3587</v>
      </c>
      <c r="N1861" s="119" t="s">
        <v>8224</v>
      </c>
      <c r="O1861" s="120">
        <v>981684320</v>
      </c>
      <c r="P1861" s="124" t="s">
        <v>6</v>
      </c>
      <c r="Q1861" s="125"/>
      <c r="R1861" s="125"/>
      <c r="S1861" s="173"/>
    </row>
    <row r="1862" spans="1:19" ht="29.25" customHeight="1">
      <c r="A1862" s="195">
        <v>1861</v>
      </c>
      <c r="B1862" s="127" t="s">
        <v>8225</v>
      </c>
      <c r="C1862" s="127"/>
      <c r="D1862" s="127" t="s">
        <v>8226</v>
      </c>
      <c r="E1862" s="128">
        <f>2012-1938</f>
        <v>74</v>
      </c>
      <c r="F1862" s="129">
        <v>14150</v>
      </c>
      <c r="G1862" s="136">
        <v>2124217</v>
      </c>
      <c r="H1862" s="127"/>
      <c r="I1862" s="128" t="s">
        <v>8227</v>
      </c>
      <c r="J1862" s="127" t="s">
        <v>8228</v>
      </c>
      <c r="K1862" s="127" t="s">
        <v>8229</v>
      </c>
      <c r="L1862" s="127" t="s">
        <v>8032</v>
      </c>
      <c r="M1862" s="131" t="s">
        <v>3587</v>
      </c>
      <c r="N1862" s="127" t="s">
        <v>8230</v>
      </c>
      <c r="O1862" s="128" t="s">
        <v>8231</v>
      </c>
      <c r="P1862" s="132" t="s">
        <v>5</v>
      </c>
      <c r="Q1862" s="133" t="s">
        <v>602</v>
      </c>
      <c r="R1862" s="133" t="s">
        <v>11314</v>
      </c>
      <c r="S1862" s="126"/>
    </row>
    <row r="1863" spans="1:19" ht="29.25" customHeight="1">
      <c r="A1863" s="118">
        <v>1862</v>
      </c>
      <c r="B1863" s="119" t="s">
        <v>8232</v>
      </c>
      <c r="C1863" s="119"/>
      <c r="D1863" s="119" t="s">
        <v>1285</v>
      </c>
      <c r="E1863" s="139">
        <f>2012-1944</f>
        <v>68</v>
      </c>
      <c r="F1863" s="121">
        <v>16285</v>
      </c>
      <c r="G1863" s="135">
        <v>2127658</v>
      </c>
      <c r="H1863" s="119"/>
      <c r="I1863" s="120">
        <v>982998976</v>
      </c>
      <c r="J1863" s="119" t="s">
        <v>8233</v>
      </c>
      <c r="K1863" s="119" t="s">
        <v>8234</v>
      </c>
      <c r="L1863" s="119" t="s">
        <v>8032</v>
      </c>
      <c r="M1863" s="131" t="s">
        <v>3587</v>
      </c>
      <c r="N1863" s="119" t="s">
        <v>1191</v>
      </c>
      <c r="O1863" s="120">
        <v>982567567</v>
      </c>
      <c r="P1863" s="124" t="s">
        <v>6</v>
      </c>
      <c r="Q1863" s="125"/>
      <c r="R1863" s="125"/>
      <c r="S1863" s="173"/>
    </row>
    <row r="1864" spans="1:19" ht="29.25" customHeight="1">
      <c r="A1864" s="118">
        <v>1863</v>
      </c>
      <c r="B1864" s="119" t="s">
        <v>8235</v>
      </c>
      <c r="C1864" s="119"/>
      <c r="D1864" s="119" t="s">
        <v>8236</v>
      </c>
      <c r="E1864" s="120">
        <f>2012-1938</f>
        <v>74</v>
      </c>
      <c r="F1864" s="121">
        <v>14053</v>
      </c>
      <c r="G1864" s="135">
        <v>2148064</v>
      </c>
      <c r="H1864" s="119"/>
      <c r="I1864" s="120" t="s">
        <v>8237</v>
      </c>
      <c r="J1864" s="119" t="s">
        <v>8238</v>
      </c>
      <c r="K1864" s="119" t="s">
        <v>8239</v>
      </c>
      <c r="L1864" s="119" t="s">
        <v>8032</v>
      </c>
      <c r="M1864" s="131" t="s">
        <v>3587</v>
      </c>
      <c r="N1864" s="119"/>
      <c r="O1864" s="120"/>
      <c r="P1864" s="124" t="s">
        <v>6</v>
      </c>
      <c r="Q1864" s="125"/>
      <c r="R1864" s="125"/>
      <c r="S1864" s="173"/>
    </row>
    <row r="1865" spans="1:19" ht="29.25" customHeight="1">
      <c r="A1865" s="118">
        <v>1864</v>
      </c>
      <c r="B1865" s="119" t="s">
        <v>8240</v>
      </c>
      <c r="C1865" s="119"/>
      <c r="D1865" s="119"/>
      <c r="E1865" s="120">
        <f>2012-1931</f>
        <v>81</v>
      </c>
      <c r="F1865" s="121">
        <v>11535</v>
      </c>
      <c r="G1865" s="120">
        <v>2150914</v>
      </c>
      <c r="H1865" s="119"/>
      <c r="I1865" s="120">
        <v>982132831</v>
      </c>
      <c r="J1865" s="119" t="s">
        <v>8241</v>
      </c>
      <c r="K1865" s="119" t="s">
        <v>8242</v>
      </c>
      <c r="L1865" s="119" t="s">
        <v>8032</v>
      </c>
      <c r="M1865" s="131" t="s">
        <v>3587</v>
      </c>
      <c r="N1865" s="119"/>
      <c r="O1865" s="120"/>
      <c r="P1865" s="124" t="s">
        <v>6</v>
      </c>
      <c r="Q1865" s="125"/>
      <c r="R1865" s="125"/>
      <c r="S1865" s="173"/>
    </row>
    <row r="1866" spans="1:19" ht="29.25" customHeight="1">
      <c r="A1866" s="118">
        <v>1865</v>
      </c>
      <c r="B1866" s="119" t="s">
        <v>8243</v>
      </c>
      <c r="C1866" s="119"/>
      <c r="D1866" s="119"/>
      <c r="E1866" s="120">
        <f>2012-1935</f>
        <v>77</v>
      </c>
      <c r="F1866" s="121">
        <v>13054</v>
      </c>
      <c r="G1866" s="122">
        <v>2176759</v>
      </c>
      <c r="H1866" s="119"/>
      <c r="I1866" s="120"/>
      <c r="J1866" s="119" t="s">
        <v>8119</v>
      </c>
      <c r="K1866" s="119"/>
      <c r="L1866" s="119" t="s">
        <v>8032</v>
      </c>
      <c r="M1866" s="131" t="s">
        <v>3587</v>
      </c>
      <c r="N1866" s="119" t="s">
        <v>8121</v>
      </c>
      <c r="O1866" s="120" t="s">
        <v>8122</v>
      </c>
      <c r="P1866" s="124" t="s">
        <v>6</v>
      </c>
      <c r="Q1866" s="125"/>
      <c r="R1866" s="125"/>
      <c r="S1866" s="173"/>
    </row>
    <row r="1867" spans="1:19" ht="29.25" customHeight="1">
      <c r="A1867" s="118">
        <v>1866</v>
      </c>
      <c r="B1867" s="119" t="s">
        <v>8244</v>
      </c>
      <c r="C1867" s="119"/>
      <c r="D1867" s="119"/>
      <c r="E1867" s="120">
        <f>2012-1930</f>
        <v>82</v>
      </c>
      <c r="F1867" s="121">
        <v>11223</v>
      </c>
      <c r="G1867" s="135">
        <v>2184358</v>
      </c>
      <c r="H1867" s="119"/>
      <c r="I1867" s="120"/>
      <c r="J1867" s="119" t="s">
        <v>8245</v>
      </c>
      <c r="K1867" s="119" t="s">
        <v>8246</v>
      </c>
      <c r="L1867" s="119" t="s">
        <v>8032</v>
      </c>
      <c r="M1867" s="131" t="s">
        <v>3587</v>
      </c>
      <c r="N1867" s="119" t="s">
        <v>2626</v>
      </c>
      <c r="O1867" s="120" t="s">
        <v>8033</v>
      </c>
      <c r="P1867" s="124" t="s">
        <v>6</v>
      </c>
      <c r="Q1867" s="125"/>
      <c r="R1867" s="125"/>
      <c r="S1867" s="173"/>
    </row>
    <row r="1868" spans="1:19" ht="29.25" customHeight="1">
      <c r="A1868" s="118">
        <v>1867</v>
      </c>
      <c r="B1868" s="119" t="s">
        <v>8247</v>
      </c>
      <c r="C1868" s="119"/>
      <c r="D1868" s="119"/>
      <c r="E1868" s="139">
        <f>2012-1943</f>
        <v>69</v>
      </c>
      <c r="F1868" s="121">
        <v>16055</v>
      </c>
      <c r="G1868" s="135">
        <v>2187902</v>
      </c>
      <c r="H1868" s="119"/>
      <c r="I1868" s="120">
        <v>972657428</v>
      </c>
      <c r="J1868" s="119" t="s">
        <v>8248</v>
      </c>
      <c r="K1868" s="119" t="s">
        <v>8249</v>
      </c>
      <c r="L1868" s="119" t="s">
        <v>8032</v>
      </c>
      <c r="M1868" s="131" t="s">
        <v>3587</v>
      </c>
      <c r="N1868" s="119" t="s">
        <v>1191</v>
      </c>
      <c r="O1868" s="120">
        <v>982567567</v>
      </c>
      <c r="P1868" s="124" t="s">
        <v>6</v>
      </c>
      <c r="Q1868" s="125"/>
      <c r="R1868" s="125"/>
      <c r="S1868" s="173"/>
    </row>
    <row r="1869" spans="1:19" ht="29.25" customHeight="1">
      <c r="A1869" s="195">
        <v>1868</v>
      </c>
      <c r="B1869" s="127" t="s">
        <v>8250</v>
      </c>
      <c r="C1869" s="127"/>
      <c r="D1869" s="127" t="s">
        <v>7704</v>
      </c>
      <c r="E1869" s="128">
        <f>2012-1929</f>
        <v>83</v>
      </c>
      <c r="F1869" s="129">
        <v>10815</v>
      </c>
      <c r="G1869" s="136">
        <v>2216682</v>
      </c>
      <c r="H1869" s="127"/>
      <c r="I1869" s="128" t="s">
        <v>8251</v>
      </c>
      <c r="J1869" s="127" t="s">
        <v>4582</v>
      </c>
      <c r="K1869" s="127" t="s">
        <v>8252</v>
      </c>
      <c r="L1869" s="127" t="s">
        <v>8032</v>
      </c>
      <c r="M1869" s="131" t="s">
        <v>3587</v>
      </c>
      <c r="N1869" s="127" t="s">
        <v>8253</v>
      </c>
      <c r="O1869" s="128" t="s">
        <v>8254</v>
      </c>
      <c r="P1869" s="132" t="s">
        <v>5</v>
      </c>
      <c r="Q1869" s="133" t="s">
        <v>601</v>
      </c>
      <c r="R1869" s="133" t="s">
        <v>601</v>
      </c>
      <c r="S1869" s="126"/>
    </row>
    <row r="1870" spans="1:19" ht="29.25" customHeight="1">
      <c r="A1870" s="118">
        <v>1869</v>
      </c>
      <c r="B1870" s="119" t="s">
        <v>8255</v>
      </c>
      <c r="C1870" s="119"/>
      <c r="D1870" s="119"/>
      <c r="E1870" s="120">
        <f>2012-1943</f>
        <v>69</v>
      </c>
      <c r="F1870" s="121">
        <v>16008</v>
      </c>
      <c r="G1870" s="122">
        <v>2247562</v>
      </c>
      <c r="H1870" s="119"/>
      <c r="I1870" s="120"/>
      <c r="J1870" s="119" t="s">
        <v>8191</v>
      </c>
      <c r="K1870" s="119" t="s">
        <v>8192</v>
      </c>
      <c r="L1870" s="119" t="s">
        <v>8032</v>
      </c>
      <c r="M1870" s="131" t="s">
        <v>3587</v>
      </c>
      <c r="N1870" s="119" t="s">
        <v>8256</v>
      </c>
      <c r="O1870" s="120" t="s">
        <v>8190</v>
      </c>
      <c r="P1870" s="124" t="s">
        <v>6</v>
      </c>
      <c r="Q1870" s="125"/>
      <c r="R1870" s="125"/>
      <c r="S1870" s="173"/>
    </row>
    <row r="1871" spans="1:19" ht="29.25" customHeight="1">
      <c r="A1871" s="118">
        <v>1870</v>
      </c>
      <c r="B1871" s="119" t="s">
        <v>8257</v>
      </c>
      <c r="C1871" s="119"/>
      <c r="D1871" s="119" t="s">
        <v>8258</v>
      </c>
      <c r="E1871" s="120">
        <v>70</v>
      </c>
      <c r="F1871" s="121">
        <v>15542</v>
      </c>
      <c r="G1871" s="135">
        <v>2275950</v>
      </c>
      <c r="H1871" s="119"/>
      <c r="I1871" s="120" t="s">
        <v>8259</v>
      </c>
      <c r="J1871" s="119" t="s">
        <v>8260</v>
      </c>
      <c r="K1871" s="119" t="s">
        <v>8261</v>
      </c>
      <c r="L1871" s="119" t="s">
        <v>8032</v>
      </c>
      <c r="M1871" s="131" t="s">
        <v>3587</v>
      </c>
      <c r="N1871" s="119" t="s">
        <v>8262</v>
      </c>
      <c r="O1871" s="120" t="s">
        <v>8263</v>
      </c>
      <c r="P1871" s="124" t="s">
        <v>6</v>
      </c>
      <c r="Q1871" s="125"/>
      <c r="R1871" s="125"/>
      <c r="S1871" s="173"/>
    </row>
    <row r="1872" spans="1:19" ht="29.25" customHeight="1">
      <c r="A1872" s="118">
        <v>1871</v>
      </c>
      <c r="B1872" s="119" t="s">
        <v>8264</v>
      </c>
      <c r="C1872" s="119"/>
      <c r="D1872" s="119" t="s">
        <v>8258</v>
      </c>
      <c r="E1872" s="139">
        <f>2012-1936</f>
        <v>76</v>
      </c>
      <c r="F1872" s="121">
        <v>13331</v>
      </c>
      <c r="G1872" s="135">
        <v>2314755</v>
      </c>
      <c r="H1872" s="119"/>
      <c r="I1872" s="120">
        <v>961609700</v>
      </c>
      <c r="J1872" s="119" t="s">
        <v>8248</v>
      </c>
      <c r="K1872" s="119" t="s">
        <v>8265</v>
      </c>
      <c r="L1872" s="119" t="s">
        <v>8032</v>
      </c>
      <c r="M1872" s="131" t="s">
        <v>3587</v>
      </c>
      <c r="N1872" s="119" t="s">
        <v>8266</v>
      </c>
      <c r="O1872" s="120">
        <v>984465123</v>
      </c>
      <c r="P1872" s="124" t="s">
        <v>6</v>
      </c>
      <c r="Q1872" s="125"/>
      <c r="R1872" s="125"/>
      <c r="S1872" s="173"/>
    </row>
    <row r="1873" spans="1:19" ht="29.25" customHeight="1">
      <c r="A1873" s="118">
        <v>1872</v>
      </c>
      <c r="B1873" s="119" t="s">
        <v>8267</v>
      </c>
      <c r="C1873" s="119"/>
      <c r="D1873" s="119" t="s">
        <v>8268</v>
      </c>
      <c r="E1873" s="120">
        <f>2012-1935</f>
        <v>77</v>
      </c>
      <c r="F1873" s="121">
        <v>13140</v>
      </c>
      <c r="G1873" s="122">
        <v>2319903</v>
      </c>
      <c r="H1873" s="119"/>
      <c r="I1873" s="120" t="s">
        <v>8269</v>
      </c>
      <c r="J1873" s="119" t="s">
        <v>8270</v>
      </c>
      <c r="K1873" s="119" t="s">
        <v>8271</v>
      </c>
      <c r="L1873" s="119" t="s">
        <v>8032</v>
      </c>
      <c r="M1873" s="131" t="s">
        <v>3587</v>
      </c>
      <c r="N1873" s="119"/>
      <c r="O1873" s="120"/>
      <c r="P1873" s="124" t="s">
        <v>6</v>
      </c>
      <c r="Q1873" s="125"/>
      <c r="R1873" s="125"/>
      <c r="S1873" s="173"/>
    </row>
    <row r="1874" spans="1:19" ht="29.25" customHeight="1">
      <c r="A1874" s="118">
        <v>1873</v>
      </c>
      <c r="B1874" s="119" t="s">
        <v>8272</v>
      </c>
      <c r="C1874" s="119"/>
      <c r="D1874" s="119"/>
      <c r="E1874" s="120">
        <f>2012-1946</f>
        <v>66</v>
      </c>
      <c r="F1874" s="121">
        <v>16885</v>
      </c>
      <c r="G1874" s="122">
        <v>2330581</v>
      </c>
      <c r="H1874" s="119"/>
      <c r="I1874" s="120">
        <v>981782768</v>
      </c>
      <c r="J1874" s="119" t="s">
        <v>8098</v>
      </c>
      <c r="K1874" s="119" t="s">
        <v>8099</v>
      </c>
      <c r="L1874" s="119" t="s">
        <v>8032</v>
      </c>
      <c r="M1874" s="131" t="s">
        <v>3587</v>
      </c>
      <c r="N1874" s="119" t="s">
        <v>8081</v>
      </c>
      <c r="O1874" s="120">
        <v>983846351</v>
      </c>
      <c r="P1874" s="124" t="s">
        <v>6</v>
      </c>
      <c r="Q1874" s="125"/>
      <c r="R1874" s="125"/>
      <c r="S1874" s="173"/>
    </row>
    <row r="1875" spans="1:19" ht="29.25" customHeight="1">
      <c r="A1875" s="118">
        <v>1874</v>
      </c>
      <c r="B1875" s="119" t="s">
        <v>8273</v>
      </c>
      <c r="C1875" s="119"/>
      <c r="D1875" s="119" t="s">
        <v>8274</v>
      </c>
      <c r="E1875" s="139">
        <f>2012-1936</f>
        <v>76</v>
      </c>
      <c r="F1875" s="121">
        <v>13301</v>
      </c>
      <c r="G1875" s="135">
        <v>2356231</v>
      </c>
      <c r="H1875" s="119"/>
      <c r="I1875" s="120">
        <v>984456545</v>
      </c>
      <c r="J1875" s="119" t="s">
        <v>8275</v>
      </c>
      <c r="K1875" s="119" t="s">
        <v>8276</v>
      </c>
      <c r="L1875" s="119" t="s">
        <v>8032</v>
      </c>
      <c r="M1875" s="131" t="s">
        <v>3587</v>
      </c>
      <c r="N1875" s="119" t="s">
        <v>8277</v>
      </c>
      <c r="O1875" s="120">
        <v>984456545</v>
      </c>
      <c r="P1875" s="124" t="s">
        <v>6</v>
      </c>
      <c r="Q1875" s="125"/>
      <c r="R1875" s="125"/>
      <c r="S1875" s="173"/>
    </row>
    <row r="1876" spans="1:19" ht="29.25" customHeight="1">
      <c r="A1876" s="118">
        <v>1875</v>
      </c>
      <c r="B1876" s="119" t="s">
        <v>8278</v>
      </c>
      <c r="C1876" s="119" t="s">
        <v>11315</v>
      </c>
      <c r="D1876" s="119"/>
      <c r="E1876" s="120">
        <f>2012-1945</f>
        <v>67</v>
      </c>
      <c r="F1876" s="121">
        <v>16491</v>
      </c>
      <c r="G1876" s="122">
        <v>2498957</v>
      </c>
      <c r="H1876" s="119"/>
      <c r="I1876" s="120">
        <v>647929</v>
      </c>
      <c r="J1876" s="119" t="s">
        <v>8279</v>
      </c>
      <c r="K1876" s="119" t="s">
        <v>8280</v>
      </c>
      <c r="L1876" s="119" t="s">
        <v>8032</v>
      </c>
      <c r="M1876" s="131" t="s">
        <v>3587</v>
      </c>
      <c r="N1876" s="119" t="s">
        <v>8081</v>
      </c>
      <c r="O1876" s="120">
        <v>983846351</v>
      </c>
      <c r="P1876" s="124" t="s">
        <v>6</v>
      </c>
      <c r="Q1876" s="125"/>
      <c r="R1876" s="125"/>
      <c r="S1876" s="173"/>
    </row>
    <row r="1877" spans="1:19" ht="29.25" customHeight="1">
      <c r="A1877" s="118">
        <v>1876</v>
      </c>
      <c r="B1877" s="119" t="s">
        <v>8281</v>
      </c>
      <c r="C1877" s="137"/>
      <c r="D1877" s="119"/>
      <c r="E1877" s="120">
        <f>2012-1928</f>
        <v>84</v>
      </c>
      <c r="F1877" s="121">
        <v>10231</v>
      </c>
      <c r="G1877" s="122">
        <v>2511924</v>
      </c>
      <c r="H1877" s="137">
        <v>2599924</v>
      </c>
      <c r="I1877" s="120"/>
      <c r="J1877" s="119" t="s">
        <v>8282</v>
      </c>
      <c r="K1877" s="119" t="s">
        <v>8283</v>
      </c>
      <c r="L1877" s="119" t="s">
        <v>8032</v>
      </c>
      <c r="M1877" s="131" t="s">
        <v>3587</v>
      </c>
      <c r="N1877" s="119"/>
      <c r="O1877" s="120"/>
      <c r="P1877" s="124" t="s">
        <v>6</v>
      </c>
      <c r="Q1877" s="125"/>
      <c r="R1877" s="125"/>
      <c r="S1877" s="173"/>
    </row>
    <row r="1878" spans="1:19" s="39" customFormat="1" ht="29.25" customHeight="1">
      <c r="A1878" s="118">
        <v>1877</v>
      </c>
      <c r="B1878" s="119" t="s">
        <v>8284</v>
      </c>
      <c r="C1878" s="119"/>
      <c r="D1878" s="119"/>
      <c r="E1878" s="120">
        <v>82</v>
      </c>
      <c r="F1878" s="121">
        <v>11132</v>
      </c>
      <c r="G1878" s="135">
        <v>2514324</v>
      </c>
      <c r="H1878" s="119"/>
      <c r="I1878" s="120" t="s">
        <v>8285</v>
      </c>
      <c r="J1878" s="119" t="s">
        <v>8286</v>
      </c>
      <c r="K1878" s="119" t="s">
        <v>8287</v>
      </c>
      <c r="L1878" s="119" t="s">
        <v>8032</v>
      </c>
      <c r="M1878" s="131" t="s">
        <v>3587</v>
      </c>
      <c r="N1878" s="119" t="s">
        <v>8288</v>
      </c>
      <c r="O1878" s="120" t="s">
        <v>8289</v>
      </c>
      <c r="P1878" s="124" t="s">
        <v>6</v>
      </c>
      <c r="Q1878" s="125"/>
      <c r="R1878" s="125"/>
      <c r="S1878" s="173"/>
    </row>
    <row r="1879" spans="1:19" ht="29.25" customHeight="1">
      <c r="A1879" s="118">
        <v>1878</v>
      </c>
      <c r="B1879" s="119" t="s">
        <v>8290</v>
      </c>
      <c r="C1879" s="119"/>
      <c r="D1879" s="119" t="s">
        <v>506</v>
      </c>
      <c r="E1879" s="120">
        <f>2012-1936</f>
        <v>76</v>
      </c>
      <c r="F1879" s="121">
        <v>13385</v>
      </c>
      <c r="G1879" s="122">
        <v>2518535</v>
      </c>
      <c r="H1879" s="119"/>
      <c r="I1879" s="120">
        <v>21647165</v>
      </c>
      <c r="J1879" s="119" t="s">
        <v>8291</v>
      </c>
      <c r="K1879" s="119" t="s">
        <v>8187</v>
      </c>
      <c r="L1879" s="119" t="s">
        <v>8032</v>
      </c>
      <c r="M1879" s="131" t="s">
        <v>3587</v>
      </c>
      <c r="N1879" s="119" t="s">
        <v>8292</v>
      </c>
      <c r="O1879" s="120">
        <v>21647165</v>
      </c>
      <c r="P1879" s="124" t="s">
        <v>6</v>
      </c>
      <c r="Q1879" s="125"/>
      <c r="R1879" s="125"/>
      <c r="S1879" s="173"/>
    </row>
    <row r="1880" spans="1:19" ht="29.25" customHeight="1">
      <c r="A1880" s="118">
        <v>1879</v>
      </c>
      <c r="B1880" s="119" t="s">
        <v>8293</v>
      </c>
      <c r="C1880" s="119"/>
      <c r="D1880" s="119" t="s">
        <v>530</v>
      </c>
      <c r="E1880" s="120">
        <v>74</v>
      </c>
      <c r="F1880" s="121">
        <v>14108</v>
      </c>
      <c r="G1880" s="135">
        <v>2523798</v>
      </c>
      <c r="H1880" s="119"/>
      <c r="I1880" s="120" t="s">
        <v>8038</v>
      </c>
      <c r="J1880" s="119" t="s">
        <v>4281</v>
      </c>
      <c r="K1880" s="119" t="s">
        <v>8039</v>
      </c>
      <c r="L1880" s="119" t="s">
        <v>8032</v>
      </c>
      <c r="M1880" s="131" t="s">
        <v>3587</v>
      </c>
      <c r="N1880" s="119" t="s">
        <v>8294</v>
      </c>
      <c r="O1880" s="120" t="s">
        <v>8295</v>
      </c>
      <c r="P1880" s="124" t="s">
        <v>6</v>
      </c>
      <c r="Q1880" s="125"/>
      <c r="R1880" s="125"/>
      <c r="S1880" s="173"/>
    </row>
    <row r="1881" spans="1:19" ht="29.25" customHeight="1">
      <c r="A1881" s="118">
        <v>1880</v>
      </c>
      <c r="B1881" s="119" t="s">
        <v>8296</v>
      </c>
      <c r="C1881" s="119"/>
      <c r="D1881" s="119"/>
      <c r="E1881" s="120">
        <f>2012-1942</f>
        <v>70</v>
      </c>
      <c r="F1881" s="121">
        <v>15470</v>
      </c>
      <c r="G1881" s="122">
        <v>2530196</v>
      </c>
      <c r="H1881" s="119"/>
      <c r="I1881" s="120"/>
      <c r="J1881" s="119" t="s">
        <v>8166</v>
      </c>
      <c r="K1881" s="119"/>
      <c r="L1881" s="119" t="s">
        <v>8032</v>
      </c>
      <c r="M1881" s="131" t="s">
        <v>3587</v>
      </c>
      <c r="N1881" s="119" t="s">
        <v>8168</v>
      </c>
      <c r="O1881" s="120" t="s">
        <v>8169</v>
      </c>
      <c r="P1881" s="124" t="s">
        <v>6</v>
      </c>
      <c r="Q1881" s="125"/>
      <c r="R1881" s="125"/>
      <c r="S1881" s="173"/>
    </row>
    <row r="1882" spans="1:19" ht="29.25" customHeight="1">
      <c r="A1882" s="118">
        <v>1881</v>
      </c>
      <c r="B1882" s="119" t="s">
        <v>8297</v>
      </c>
      <c r="C1882" s="119"/>
      <c r="D1882" s="119"/>
      <c r="E1882" s="120">
        <v>84</v>
      </c>
      <c r="F1882" s="121">
        <v>10546</v>
      </c>
      <c r="G1882" s="135">
        <v>2655743</v>
      </c>
      <c r="H1882" s="119"/>
      <c r="I1882" s="120" t="s">
        <v>8216</v>
      </c>
      <c r="J1882" s="119" t="s">
        <v>8217</v>
      </c>
      <c r="K1882" s="119" t="s">
        <v>8218</v>
      </c>
      <c r="L1882" s="119" t="s">
        <v>8032</v>
      </c>
      <c r="M1882" s="131" t="s">
        <v>3587</v>
      </c>
      <c r="N1882" s="119" t="s">
        <v>8219</v>
      </c>
      <c r="O1882" s="120" t="s">
        <v>8216</v>
      </c>
      <c r="P1882" s="124" t="s">
        <v>6</v>
      </c>
      <c r="Q1882" s="125"/>
      <c r="R1882" s="125"/>
      <c r="S1882" s="173"/>
    </row>
    <row r="1883" spans="1:19" ht="29.25" customHeight="1">
      <c r="A1883" s="118">
        <v>1882</v>
      </c>
      <c r="B1883" s="119" t="s">
        <v>8298</v>
      </c>
      <c r="C1883" s="119"/>
      <c r="D1883" s="119" t="s">
        <v>8299</v>
      </c>
      <c r="E1883" s="120">
        <f>2012-1936</f>
        <v>76</v>
      </c>
      <c r="F1883" s="121">
        <v>13157</v>
      </c>
      <c r="G1883" s="135">
        <v>2825818</v>
      </c>
      <c r="H1883" s="119"/>
      <c r="I1883" s="120" t="s">
        <v>8300</v>
      </c>
      <c r="J1883" s="119" t="s">
        <v>8301</v>
      </c>
      <c r="K1883" s="119" t="s">
        <v>8302</v>
      </c>
      <c r="L1883" s="119" t="s">
        <v>8032</v>
      </c>
      <c r="M1883" s="131" t="s">
        <v>3587</v>
      </c>
      <c r="N1883" s="119" t="s">
        <v>8303</v>
      </c>
      <c r="O1883" s="120" t="s">
        <v>8304</v>
      </c>
      <c r="P1883" s="124" t="s">
        <v>6</v>
      </c>
      <c r="Q1883" s="125"/>
      <c r="R1883" s="125"/>
      <c r="S1883" s="173"/>
    </row>
    <row r="1884" spans="1:19" ht="29.25" customHeight="1">
      <c r="A1884" s="118">
        <v>1883</v>
      </c>
      <c r="B1884" s="119" t="s">
        <v>8305</v>
      </c>
      <c r="C1884" s="119"/>
      <c r="D1884" s="119"/>
      <c r="E1884" s="120">
        <f>2012-1932</f>
        <v>80</v>
      </c>
      <c r="F1884" s="121">
        <v>11923</v>
      </c>
      <c r="G1884" s="122">
        <v>2912905</v>
      </c>
      <c r="H1884" s="119"/>
      <c r="I1884" s="120"/>
      <c r="J1884" s="119" t="s">
        <v>8306</v>
      </c>
      <c r="K1884" s="119" t="s">
        <v>8307</v>
      </c>
      <c r="L1884" s="119" t="s">
        <v>8032</v>
      </c>
      <c r="M1884" s="131" t="s">
        <v>3587</v>
      </c>
      <c r="N1884" s="119" t="s">
        <v>8121</v>
      </c>
      <c r="O1884" s="120" t="s">
        <v>8122</v>
      </c>
      <c r="P1884" s="124" t="s">
        <v>6</v>
      </c>
      <c r="Q1884" s="125"/>
      <c r="R1884" s="125"/>
      <c r="S1884" s="173"/>
    </row>
    <row r="1885" spans="1:19" ht="29.25" customHeight="1">
      <c r="A1885" s="118">
        <v>1884</v>
      </c>
      <c r="B1885" s="119" t="s">
        <v>8308</v>
      </c>
      <c r="C1885" s="119"/>
      <c r="D1885" s="119"/>
      <c r="E1885" s="120">
        <f>2012-1934</f>
        <v>78</v>
      </c>
      <c r="F1885" s="121">
        <v>12737</v>
      </c>
      <c r="G1885" s="122">
        <v>2960121</v>
      </c>
      <c r="H1885" s="119"/>
      <c r="I1885" s="120"/>
      <c r="J1885" s="119" t="s">
        <v>8282</v>
      </c>
      <c r="K1885" s="119" t="s">
        <v>8283</v>
      </c>
      <c r="L1885" s="119" t="s">
        <v>8032</v>
      </c>
      <c r="M1885" s="131" t="s">
        <v>3587</v>
      </c>
      <c r="N1885" s="119"/>
      <c r="O1885" s="120"/>
      <c r="P1885" s="124" t="s">
        <v>6</v>
      </c>
      <c r="Q1885" s="125"/>
      <c r="R1885" s="125"/>
      <c r="S1885" s="173"/>
    </row>
    <row r="1886" spans="1:19" ht="29.25" customHeight="1">
      <c r="A1886" s="118">
        <v>1885</v>
      </c>
      <c r="B1886" s="119" t="s">
        <v>8309</v>
      </c>
      <c r="C1886" s="119"/>
      <c r="D1886" s="119" t="s">
        <v>8310</v>
      </c>
      <c r="E1886" s="120">
        <f>2012-1928</f>
        <v>84</v>
      </c>
      <c r="F1886" s="121">
        <v>10508</v>
      </c>
      <c r="G1886" s="122">
        <v>3276794</v>
      </c>
      <c r="H1886" s="119"/>
      <c r="I1886" s="120">
        <v>961834448</v>
      </c>
      <c r="J1886" s="119" t="s">
        <v>8311</v>
      </c>
      <c r="K1886" s="119" t="s">
        <v>8312</v>
      </c>
      <c r="L1886" s="119" t="s">
        <v>8032</v>
      </c>
      <c r="M1886" s="131" t="s">
        <v>3587</v>
      </c>
      <c r="N1886" s="119" t="s">
        <v>8027</v>
      </c>
      <c r="O1886" s="120">
        <v>21654870</v>
      </c>
      <c r="P1886" s="124" t="s">
        <v>6</v>
      </c>
      <c r="Q1886" s="125"/>
      <c r="R1886" s="125"/>
      <c r="S1886" s="173"/>
    </row>
    <row r="1887" spans="1:19" ht="29.25" customHeight="1">
      <c r="A1887" s="118">
        <v>1886</v>
      </c>
      <c r="B1887" s="119" t="s">
        <v>8313</v>
      </c>
      <c r="C1887" s="119"/>
      <c r="D1887" s="119"/>
      <c r="E1887" s="120">
        <f>2012-1928</f>
        <v>84</v>
      </c>
      <c r="F1887" s="121">
        <v>10338</v>
      </c>
      <c r="G1887" s="135">
        <v>3276807</v>
      </c>
      <c r="H1887" s="119"/>
      <c r="I1887" s="120" t="s">
        <v>8314</v>
      </c>
      <c r="J1887" s="119" t="s">
        <v>8315</v>
      </c>
      <c r="K1887" s="119" t="s">
        <v>8316</v>
      </c>
      <c r="L1887" s="119" t="s">
        <v>8032</v>
      </c>
      <c r="M1887" s="131" t="s">
        <v>3587</v>
      </c>
      <c r="N1887" s="119" t="s">
        <v>8317</v>
      </c>
      <c r="O1887" s="120" t="s">
        <v>8318</v>
      </c>
      <c r="P1887" s="124" t="s">
        <v>6</v>
      </c>
      <c r="Q1887" s="125"/>
      <c r="R1887" s="125"/>
      <c r="S1887" s="173"/>
    </row>
    <row r="1888" spans="1:19" s="39" customFormat="1" ht="29.25" customHeight="1">
      <c r="A1888" s="118">
        <v>1887</v>
      </c>
      <c r="B1888" s="119" t="s">
        <v>8319</v>
      </c>
      <c r="C1888" s="119"/>
      <c r="D1888" s="119"/>
      <c r="E1888" s="120">
        <f>2012-1933</f>
        <v>79</v>
      </c>
      <c r="F1888" s="121">
        <v>12177</v>
      </c>
      <c r="G1888" s="122">
        <v>3321557</v>
      </c>
      <c r="H1888" s="119"/>
      <c r="I1888" s="120" t="s">
        <v>8320</v>
      </c>
      <c r="J1888" s="119" t="s">
        <v>8321</v>
      </c>
      <c r="K1888" s="119" t="s">
        <v>8322</v>
      </c>
      <c r="L1888" s="119" t="s">
        <v>8032</v>
      </c>
      <c r="M1888" s="131" t="s">
        <v>3587</v>
      </c>
      <c r="N1888" s="119"/>
      <c r="O1888" s="120"/>
      <c r="P1888" s="124" t="s">
        <v>6</v>
      </c>
      <c r="Q1888" s="125"/>
      <c r="R1888" s="125"/>
      <c r="S1888" s="173"/>
    </row>
    <row r="1889" spans="1:19" ht="29.25" customHeight="1">
      <c r="A1889" s="195">
        <v>1888</v>
      </c>
      <c r="B1889" s="127" t="s">
        <v>8323</v>
      </c>
      <c r="C1889" s="127"/>
      <c r="D1889" s="127" t="s">
        <v>8324</v>
      </c>
      <c r="E1889" s="141">
        <f>2012-1933</f>
        <v>79</v>
      </c>
      <c r="F1889" s="129">
        <v>12198</v>
      </c>
      <c r="G1889" s="130">
        <v>3364997</v>
      </c>
      <c r="H1889" s="127"/>
      <c r="I1889" s="128">
        <v>984460655</v>
      </c>
      <c r="J1889" s="127" t="s">
        <v>8325</v>
      </c>
      <c r="K1889" s="127" t="s">
        <v>8326</v>
      </c>
      <c r="L1889" s="127" t="s">
        <v>8032</v>
      </c>
      <c r="M1889" s="131" t="s">
        <v>3587</v>
      </c>
      <c r="N1889" s="127" t="s">
        <v>8327</v>
      </c>
      <c r="O1889" s="128">
        <v>984460655</v>
      </c>
      <c r="P1889" s="132" t="s">
        <v>5</v>
      </c>
      <c r="Q1889" s="133" t="s">
        <v>601</v>
      </c>
      <c r="R1889" s="133" t="s">
        <v>11316</v>
      </c>
      <c r="S1889" s="126"/>
    </row>
    <row r="1890" spans="1:19" ht="29.25" customHeight="1">
      <c r="A1890" s="118">
        <v>1889</v>
      </c>
      <c r="B1890" s="119" t="s">
        <v>8328</v>
      </c>
      <c r="C1890" s="119"/>
      <c r="D1890" s="119"/>
      <c r="E1890" s="120">
        <f>2012-1932</f>
        <v>80</v>
      </c>
      <c r="F1890" s="121">
        <v>11709</v>
      </c>
      <c r="G1890" s="122">
        <v>3584722</v>
      </c>
      <c r="H1890" s="119"/>
      <c r="I1890" s="120"/>
      <c r="J1890" s="119" t="s">
        <v>8329</v>
      </c>
      <c r="K1890" s="119" t="s">
        <v>8330</v>
      </c>
      <c r="L1890" s="119" t="s">
        <v>8032</v>
      </c>
      <c r="M1890" s="131" t="s">
        <v>3587</v>
      </c>
      <c r="N1890" s="119" t="s">
        <v>8331</v>
      </c>
      <c r="O1890" s="120">
        <v>982572310</v>
      </c>
      <c r="P1890" s="124" t="s">
        <v>6</v>
      </c>
      <c r="Q1890" s="125"/>
      <c r="R1890" s="125"/>
      <c r="S1890" s="173"/>
    </row>
    <row r="1891" spans="1:19" ht="29.25" customHeight="1">
      <c r="A1891" s="118">
        <v>1890</v>
      </c>
      <c r="B1891" s="119" t="s">
        <v>8332</v>
      </c>
      <c r="C1891" s="137"/>
      <c r="D1891" s="119"/>
      <c r="E1891" s="120">
        <f>2012-1942</f>
        <v>70</v>
      </c>
      <c r="F1891" s="121">
        <v>15569</v>
      </c>
      <c r="G1891" s="122">
        <v>3846768</v>
      </c>
      <c r="H1891" s="137">
        <v>3840768</v>
      </c>
      <c r="I1891" s="120">
        <v>985649797</v>
      </c>
      <c r="J1891" s="119" t="s">
        <v>8333</v>
      </c>
      <c r="K1891" s="119" t="s">
        <v>7921</v>
      </c>
      <c r="L1891" s="119" t="s">
        <v>8032</v>
      </c>
      <c r="M1891" s="131" t="s">
        <v>3587</v>
      </c>
      <c r="N1891" s="119" t="s">
        <v>8334</v>
      </c>
      <c r="O1891" s="120"/>
      <c r="P1891" s="124" t="s">
        <v>6</v>
      </c>
      <c r="Q1891" s="125"/>
      <c r="R1891" s="125"/>
      <c r="S1891" s="173"/>
    </row>
    <row r="1892" spans="1:19" ht="29.25" customHeight="1">
      <c r="A1892" s="118">
        <v>1891</v>
      </c>
      <c r="B1892" s="119" t="s">
        <v>8335</v>
      </c>
      <c r="C1892" s="119"/>
      <c r="D1892" s="119" t="s">
        <v>8336</v>
      </c>
      <c r="E1892" s="120">
        <f>2012-1924</f>
        <v>88</v>
      </c>
      <c r="F1892" s="121">
        <v>8890</v>
      </c>
      <c r="G1892" s="122">
        <v>3888386</v>
      </c>
      <c r="H1892" s="119"/>
      <c r="I1892" s="120" t="s">
        <v>8152</v>
      </c>
      <c r="J1892" s="119" t="s">
        <v>8153</v>
      </c>
      <c r="K1892" s="119" t="s">
        <v>8154</v>
      </c>
      <c r="L1892" s="119" t="s">
        <v>8032</v>
      </c>
      <c r="M1892" s="131" t="s">
        <v>3587</v>
      </c>
      <c r="N1892" s="119" t="s">
        <v>8155</v>
      </c>
      <c r="O1892" s="120" t="s">
        <v>8152</v>
      </c>
      <c r="P1892" s="124" t="s">
        <v>6</v>
      </c>
      <c r="Q1892" s="125"/>
      <c r="R1892" s="125"/>
      <c r="S1892" s="173"/>
    </row>
    <row r="1893" spans="1:19" ht="29.25" customHeight="1">
      <c r="A1893" s="118">
        <v>1892</v>
      </c>
      <c r="B1893" s="119" t="s">
        <v>8337</v>
      </c>
      <c r="C1893" s="119"/>
      <c r="D1893" s="119"/>
      <c r="E1893" s="120">
        <f>2012-1926</f>
        <v>86</v>
      </c>
      <c r="F1893" s="121">
        <v>9556</v>
      </c>
      <c r="G1893" s="122">
        <v>3926012</v>
      </c>
      <c r="H1893" s="119"/>
      <c r="I1893" s="120"/>
      <c r="J1893" s="119" t="s">
        <v>3585</v>
      </c>
      <c r="K1893" s="119" t="s">
        <v>8338</v>
      </c>
      <c r="L1893" s="119" t="s">
        <v>8032</v>
      </c>
      <c r="M1893" s="131" t="s">
        <v>3587</v>
      </c>
      <c r="N1893" s="119" t="s">
        <v>8339</v>
      </c>
      <c r="O1893" s="120" t="s">
        <v>8340</v>
      </c>
      <c r="P1893" s="124" t="s">
        <v>6</v>
      </c>
      <c r="Q1893" s="125"/>
      <c r="R1893" s="125"/>
      <c r="S1893" s="173"/>
    </row>
    <row r="1894" spans="1:19" ht="29.25" customHeight="1">
      <c r="A1894" s="118">
        <v>1893</v>
      </c>
      <c r="B1894" s="119" t="s">
        <v>8341</v>
      </c>
      <c r="C1894" s="119"/>
      <c r="D1894" s="119"/>
      <c r="E1894" s="120">
        <f>2012-1928</f>
        <v>84</v>
      </c>
      <c r="F1894" s="121">
        <v>10332</v>
      </c>
      <c r="G1894" s="122">
        <v>5025764</v>
      </c>
      <c r="H1894" s="119"/>
      <c r="I1894" s="120" t="s">
        <v>8342</v>
      </c>
      <c r="J1894" s="119" t="s">
        <v>8343</v>
      </c>
      <c r="K1894" s="119" t="s">
        <v>8210</v>
      </c>
      <c r="L1894" s="119" t="s">
        <v>8032</v>
      </c>
      <c r="M1894" s="131" t="s">
        <v>3587</v>
      </c>
      <c r="N1894" s="119" t="s">
        <v>8344</v>
      </c>
      <c r="O1894" s="120" t="s">
        <v>8342</v>
      </c>
      <c r="P1894" s="124" t="s">
        <v>6</v>
      </c>
      <c r="Q1894" s="125"/>
      <c r="R1894" s="125"/>
      <c r="S1894" s="173"/>
    </row>
    <row r="1895" spans="1:19" ht="29.25" customHeight="1">
      <c r="A1895" s="118">
        <v>1894</v>
      </c>
      <c r="B1895" s="119" t="s">
        <v>8345</v>
      </c>
      <c r="C1895" s="119"/>
      <c r="D1895" s="119"/>
      <c r="E1895" s="120">
        <f>2012-1944</f>
        <v>68</v>
      </c>
      <c r="F1895" s="121">
        <v>16173</v>
      </c>
      <c r="G1895" s="122">
        <v>5929610</v>
      </c>
      <c r="H1895" s="119"/>
      <c r="I1895" s="120"/>
      <c r="J1895" s="119" t="s">
        <v>8042</v>
      </c>
      <c r="K1895" s="119" t="s">
        <v>8346</v>
      </c>
      <c r="L1895" s="119" t="s">
        <v>8032</v>
      </c>
      <c r="M1895" s="131" t="s">
        <v>3587</v>
      </c>
      <c r="N1895" s="119" t="s">
        <v>8347</v>
      </c>
      <c r="O1895" s="120"/>
      <c r="P1895" s="124" t="s">
        <v>6</v>
      </c>
      <c r="Q1895" s="125"/>
      <c r="R1895" s="125"/>
      <c r="S1895" s="173"/>
    </row>
    <row r="1896" spans="1:19" ht="29.25" customHeight="1">
      <c r="A1896" s="118">
        <v>1895</v>
      </c>
      <c r="B1896" s="119" t="s">
        <v>8348</v>
      </c>
      <c r="C1896" s="119"/>
      <c r="D1896" s="119"/>
      <c r="E1896" s="120">
        <f>2012-1933</f>
        <v>79</v>
      </c>
      <c r="F1896" s="121">
        <v>12373</v>
      </c>
      <c r="G1896" s="122">
        <v>6219861</v>
      </c>
      <c r="H1896" s="119"/>
      <c r="I1896" s="120"/>
      <c r="J1896" s="119" t="s">
        <v>8349</v>
      </c>
      <c r="K1896" s="119" t="s">
        <v>8350</v>
      </c>
      <c r="L1896" s="119" t="s">
        <v>8032</v>
      </c>
      <c r="M1896" s="131" t="s">
        <v>3587</v>
      </c>
      <c r="N1896" s="119" t="s">
        <v>8351</v>
      </c>
      <c r="O1896" s="120">
        <v>982687259</v>
      </c>
      <c r="P1896" s="124" t="s">
        <v>6</v>
      </c>
      <c r="Q1896" s="125"/>
      <c r="R1896" s="125"/>
      <c r="S1896" s="173"/>
    </row>
    <row r="1897" spans="1:19" ht="29.25" customHeight="1">
      <c r="A1897" s="118">
        <v>1896</v>
      </c>
      <c r="B1897" s="119" t="s">
        <v>8352</v>
      </c>
      <c r="C1897" s="119"/>
      <c r="D1897" s="119" t="s">
        <v>552</v>
      </c>
      <c r="E1897" s="139">
        <f>2012-1938</f>
        <v>74</v>
      </c>
      <c r="F1897" s="121">
        <v>14017</v>
      </c>
      <c r="G1897" s="135">
        <v>6589301</v>
      </c>
      <c r="H1897" s="119"/>
      <c r="I1897" s="120">
        <v>984460655</v>
      </c>
      <c r="J1897" s="119" t="s">
        <v>8353</v>
      </c>
      <c r="K1897" s="119" t="s">
        <v>8354</v>
      </c>
      <c r="L1897" s="119" t="s">
        <v>8032</v>
      </c>
      <c r="M1897" s="131" t="s">
        <v>3587</v>
      </c>
      <c r="N1897" s="119" t="s">
        <v>8327</v>
      </c>
      <c r="O1897" s="120">
        <v>984460655</v>
      </c>
      <c r="P1897" s="124" t="s">
        <v>6</v>
      </c>
      <c r="Q1897" s="125"/>
      <c r="R1897" s="125"/>
      <c r="S1897" s="173"/>
    </row>
    <row r="1898" spans="1:19" ht="29.25" customHeight="1">
      <c r="A1898" s="118">
        <v>1897</v>
      </c>
      <c r="B1898" s="119" t="s">
        <v>8355</v>
      </c>
      <c r="C1898" s="119"/>
      <c r="D1898" s="119" t="s">
        <v>8356</v>
      </c>
      <c r="E1898" s="139">
        <f>2012-1941</f>
        <v>71</v>
      </c>
      <c r="F1898" s="121">
        <v>15161</v>
      </c>
      <c r="G1898" s="135">
        <v>6771190</v>
      </c>
      <c r="H1898" s="119"/>
      <c r="I1898" s="120">
        <v>984460655</v>
      </c>
      <c r="J1898" s="119" t="s">
        <v>8357</v>
      </c>
      <c r="K1898" s="119" t="s">
        <v>8358</v>
      </c>
      <c r="L1898" s="119" t="s">
        <v>8032</v>
      </c>
      <c r="M1898" s="131" t="s">
        <v>3587</v>
      </c>
      <c r="N1898" s="119" t="s">
        <v>8359</v>
      </c>
      <c r="O1898" s="120">
        <v>984460655</v>
      </c>
      <c r="P1898" s="124" t="s">
        <v>6</v>
      </c>
      <c r="Q1898" s="125"/>
      <c r="R1898" s="125"/>
      <c r="S1898" s="173"/>
    </row>
    <row r="1899" spans="1:19" ht="29.25" customHeight="1">
      <c r="A1899" s="118">
        <v>1898</v>
      </c>
      <c r="B1899" s="119" t="s">
        <v>8360</v>
      </c>
      <c r="C1899" s="119"/>
      <c r="D1899" s="119"/>
      <c r="E1899" s="120">
        <f>2012-1930</f>
        <v>82</v>
      </c>
      <c r="F1899" s="121">
        <v>11305</v>
      </c>
      <c r="G1899" s="122">
        <v>6993988</v>
      </c>
      <c r="H1899" s="119"/>
      <c r="I1899" s="120">
        <v>984769892</v>
      </c>
      <c r="J1899" s="119" t="s">
        <v>8361</v>
      </c>
      <c r="K1899" s="119" t="s">
        <v>8062</v>
      </c>
      <c r="L1899" s="119" t="s">
        <v>8032</v>
      </c>
      <c r="M1899" s="131" t="s">
        <v>3587</v>
      </c>
      <c r="N1899" s="119" t="s">
        <v>8362</v>
      </c>
      <c r="O1899" s="120"/>
      <c r="P1899" s="124" t="s">
        <v>6</v>
      </c>
      <c r="Q1899" s="125"/>
      <c r="R1899" s="125"/>
      <c r="S1899" s="173"/>
    </row>
    <row r="1900" spans="1:19" ht="29.25" customHeight="1">
      <c r="A1900" s="118">
        <v>1899</v>
      </c>
      <c r="B1900" s="119" t="s">
        <v>8363</v>
      </c>
      <c r="C1900" s="119"/>
      <c r="D1900" s="119"/>
      <c r="E1900" s="139">
        <f>2012-1928</f>
        <v>84</v>
      </c>
      <c r="F1900" s="121">
        <v>10487</v>
      </c>
      <c r="G1900" s="135">
        <v>97276</v>
      </c>
      <c r="H1900" s="119"/>
      <c r="I1900" s="120">
        <v>653704</v>
      </c>
      <c r="J1900" s="119" t="s">
        <v>8364</v>
      </c>
      <c r="K1900" s="119" t="s">
        <v>8365</v>
      </c>
      <c r="L1900" s="119" t="s">
        <v>8366</v>
      </c>
      <c r="M1900" s="131" t="s">
        <v>3587</v>
      </c>
      <c r="N1900" s="119" t="s">
        <v>8367</v>
      </c>
      <c r="O1900" s="120">
        <v>653704</v>
      </c>
      <c r="P1900" s="124" t="s">
        <v>6</v>
      </c>
      <c r="Q1900" s="125"/>
      <c r="R1900" s="125"/>
      <c r="S1900" s="173"/>
    </row>
    <row r="1901" spans="1:19" ht="29.25" customHeight="1">
      <c r="A1901" s="118">
        <v>1900</v>
      </c>
      <c r="B1901" s="119" t="s">
        <v>8368</v>
      </c>
      <c r="C1901" s="134"/>
      <c r="D1901" s="119" t="s">
        <v>8369</v>
      </c>
      <c r="E1901" s="120">
        <v>84</v>
      </c>
      <c r="F1901" s="121">
        <v>10406</v>
      </c>
      <c r="G1901" s="135">
        <v>104642</v>
      </c>
      <c r="H1901" s="134">
        <v>104692</v>
      </c>
      <c r="I1901" s="120"/>
      <c r="J1901" s="119" t="s">
        <v>8370</v>
      </c>
      <c r="K1901" s="119" t="s">
        <v>8371</v>
      </c>
      <c r="L1901" s="119" t="s">
        <v>8366</v>
      </c>
      <c r="M1901" s="131" t="s">
        <v>3587</v>
      </c>
      <c r="N1901" s="119" t="s">
        <v>4338</v>
      </c>
      <c r="O1901" s="120" t="s">
        <v>8372</v>
      </c>
      <c r="P1901" s="124" t="s">
        <v>6</v>
      </c>
      <c r="Q1901" s="125"/>
      <c r="R1901" s="125"/>
      <c r="S1901" s="173"/>
    </row>
    <row r="1902" spans="1:19" ht="29.25" customHeight="1">
      <c r="A1902" s="118">
        <v>1901</v>
      </c>
      <c r="B1902" s="119" t="s">
        <v>8373</v>
      </c>
      <c r="C1902" s="119"/>
      <c r="D1902" s="119"/>
      <c r="E1902" s="120">
        <f>2012-1930</f>
        <v>82</v>
      </c>
      <c r="F1902" s="121">
        <v>11300</v>
      </c>
      <c r="G1902" s="122">
        <v>105403</v>
      </c>
      <c r="H1902" s="119"/>
      <c r="I1902" s="120" t="s">
        <v>8374</v>
      </c>
      <c r="J1902" s="119" t="s">
        <v>8375</v>
      </c>
      <c r="K1902" s="119" t="s">
        <v>8376</v>
      </c>
      <c r="L1902" s="119" t="s">
        <v>8366</v>
      </c>
      <c r="M1902" s="131" t="s">
        <v>3587</v>
      </c>
      <c r="N1902" s="119"/>
      <c r="O1902" s="120"/>
      <c r="P1902" s="124" t="s">
        <v>6</v>
      </c>
      <c r="Q1902" s="125"/>
      <c r="R1902" s="125"/>
      <c r="S1902" s="173"/>
    </row>
    <row r="1903" spans="1:19" ht="29.25" customHeight="1">
      <c r="A1903" s="118">
        <v>1902</v>
      </c>
      <c r="B1903" s="119" t="s">
        <v>8377</v>
      </c>
      <c r="C1903" s="119"/>
      <c r="D1903" s="119"/>
      <c r="E1903" s="120">
        <f>2012-1926</f>
        <v>86</v>
      </c>
      <c r="F1903" s="121">
        <v>9802</v>
      </c>
      <c r="G1903" s="122">
        <v>143667</v>
      </c>
      <c r="H1903" s="174" t="s">
        <v>376</v>
      </c>
      <c r="I1903" s="120" t="s">
        <v>8374</v>
      </c>
      <c r="J1903" s="119" t="s">
        <v>8375</v>
      </c>
      <c r="K1903" s="119" t="s">
        <v>8376</v>
      </c>
      <c r="L1903" s="119" t="s">
        <v>8366</v>
      </c>
      <c r="M1903" s="131" t="s">
        <v>3587</v>
      </c>
      <c r="N1903" s="119"/>
      <c r="O1903" s="120"/>
      <c r="P1903" s="124" t="s">
        <v>6</v>
      </c>
      <c r="Q1903" s="125"/>
      <c r="R1903" s="125"/>
      <c r="S1903" s="173"/>
    </row>
    <row r="1904" spans="1:19" ht="29.25" customHeight="1">
      <c r="A1904" s="118">
        <v>1903</v>
      </c>
      <c r="B1904" s="119" t="s">
        <v>8378</v>
      </c>
      <c r="C1904" s="119"/>
      <c r="D1904" s="119" t="s">
        <v>508</v>
      </c>
      <c r="E1904" s="120">
        <f>2012-1934</f>
        <v>78</v>
      </c>
      <c r="F1904" s="121">
        <v>12668</v>
      </c>
      <c r="G1904" s="135">
        <v>154264</v>
      </c>
      <c r="H1904" s="119"/>
      <c r="I1904" s="120" t="s">
        <v>8379</v>
      </c>
      <c r="J1904" s="119" t="s">
        <v>8380</v>
      </c>
      <c r="K1904" s="119" t="s">
        <v>8381</v>
      </c>
      <c r="L1904" s="119" t="s">
        <v>8366</v>
      </c>
      <c r="M1904" s="131" t="s">
        <v>3587</v>
      </c>
      <c r="N1904" s="119" t="s">
        <v>8382</v>
      </c>
      <c r="O1904" s="120" t="s">
        <v>8383</v>
      </c>
      <c r="P1904" s="124" t="s">
        <v>6</v>
      </c>
      <c r="Q1904" s="125"/>
      <c r="R1904" s="125"/>
      <c r="S1904" s="173"/>
    </row>
    <row r="1905" spans="1:19" ht="29.25" customHeight="1">
      <c r="A1905" s="118">
        <v>1904</v>
      </c>
      <c r="B1905" s="119" t="s">
        <v>8384</v>
      </c>
      <c r="C1905" s="119"/>
      <c r="D1905" s="119"/>
      <c r="E1905" s="120">
        <f>2012-1940</f>
        <v>72</v>
      </c>
      <c r="F1905" s="121">
        <v>14902</v>
      </c>
      <c r="G1905" s="120">
        <v>170759</v>
      </c>
      <c r="H1905" s="119"/>
      <c r="I1905" s="120">
        <v>981161984</v>
      </c>
      <c r="J1905" s="119" t="s">
        <v>8385</v>
      </c>
      <c r="K1905" s="119" t="s">
        <v>8386</v>
      </c>
      <c r="L1905" s="119" t="s">
        <v>8366</v>
      </c>
      <c r="M1905" s="131" t="s">
        <v>3587</v>
      </c>
      <c r="N1905" s="119"/>
      <c r="O1905" s="120"/>
      <c r="P1905" s="124" t="s">
        <v>6</v>
      </c>
      <c r="Q1905" s="125"/>
      <c r="R1905" s="125"/>
      <c r="S1905" s="173"/>
    </row>
    <row r="1906" spans="1:19" ht="29.25" customHeight="1">
      <c r="A1906" s="118">
        <v>1905</v>
      </c>
      <c r="B1906" s="119" t="s">
        <v>8387</v>
      </c>
      <c r="C1906" s="119"/>
      <c r="D1906" s="119"/>
      <c r="E1906" s="120">
        <f>2012-1930</f>
        <v>82</v>
      </c>
      <c r="F1906" s="121">
        <v>11156</v>
      </c>
      <c r="G1906" s="122">
        <v>172688</v>
      </c>
      <c r="H1906" s="119"/>
      <c r="I1906" s="120"/>
      <c r="J1906" s="119" t="s">
        <v>8388</v>
      </c>
      <c r="K1906" s="119" t="s">
        <v>8389</v>
      </c>
      <c r="L1906" s="119" t="s">
        <v>8366</v>
      </c>
      <c r="M1906" s="131" t="s">
        <v>3587</v>
      </c>
      <c r="N1906" s="119" t="s">
        <v>4338</v>
      </c>
      <c r="O1906" s="120" t="s">
        <v>8390</v>
      </c>
      <c r="P1906" s="124" t="s">
        <v>6</v>
      </c>
      <c r="Q1906" s="125"/>
      <c r="R1906" s="125"/>
      <c r="S1906" s="173"/>
    </row>
    <row r="1907" spans="1:19" ht="29.25" customHeight="1">
      <c r="A1907" s="118">
        <v>1906</v>
      </c>
      <c r="B1907" s="119" t="s">
        <v>8391</v>
      </c>
      <c r="C1907" s="119"/>
      <c r="D1907" s="119" t="s">
        <v>8392</v>
      </c>
      <c r="E1907" s="120">
        <f>2012-1929</f>
        <v>83</v>
      </c>
      <c r="F1907" s="121">
        <v>10607</v>
      </c>
      <c r="G1907" s="122">
        <v>178273</v>
      </c>
      <c r="H1907" s="119"/>
      <c r="I1907" s="120" t="s">
        <v>3441</v>
      </c>
      <c r="J1907" s="119" t="s">
        <v>8393</v>
      </c>
      <c r="K1907" s="119" t="s">
        <v>8394</v>
      </c>
      <c r="L1907" s="119" t="s">
        <v>8366</v>
      </c>
      <c r="M1907" s="131" t="s">
        <v>3587</v>
      </c>
      <c r="N1907" s="119" t="s">
        <v>8395</v>
      </c>
      <c r="O1907" s="120" t="s">
        <v>3441</v>
      </c>
      <c r="P1907" s="124" t="s">
        <v>6</v>
      </c>
      <c r="Q1907" s="125"/>
      <c r="R1907" s="125"/>
      <c r="S1907" s="173"/>
    </row>
    <row r="1908" spans="1:19" ht="29.25" customHeight="1">
      <c r="A1908" s="118">
        <v>1907</v>
      </c>
      <c r="B1908" s="119" t="s">
        <v>8396</v>
      </c>
      <c r="C1908" s="119"/>
      <c r="D1908" s="119" t="s">
        <v>594</v>
      </c>
      <c r="E1908" s="120">
        <f>2012-1934</f>
        <v>78</v>
      </c>
      <c r="F1908" s="121">
        <v>12465</v>
      </c>
      <c r="G1908" s="122">
        <v>210567</v>
      </c>
      <c r="H1908" s="119"/>
      <c r="I1908" s="120" t="s">
        <v>8397</v>
      </c>
      <c r="J1908" s="119" t="s">
        <v>8398</v>
      </c>
      <c r="K1908" s="119" t="s">
        <v>8399</v>
      </c>
      <c r="L1908" s="119" t="s">
        <v>8366</v>
      </c>
      <c r="M1908" s="131" t="s">
        <v>3587</v>
      </c>
      <c r="N1908" s="119" t="s">
        <v>575</v>
      </c>
      <c r="O1908" s="120" t="s">
        <v>8400</v>
      </c>
      <c r="P1908" s="124" t="s">
        <v>6</v>
      </c>
      <c r="Q1908" s="125"/>
      <c r="R1908" s="125"/>
      <c r="S1908" s="173"/>
    </row>
    <row r="1909" spans="1:19" ht="29.25" customHeight="1">
      <c r="A1909" s="195">
        <v>1908</v>
      </c>
      <c r="B1909" s="127" t="s">
        <v>8401</v>
      </c>
      <c r="C1909" s="127"/>
      <c r="D1909" s="127"/>
      <c r="E1909" s="128">
        <f>2012-1940</f>
        <v>72</v>
      </c>
      <c r="F1909" s="129">
        <v>14772</v>
      </c>
      <c r="G1909" s="130">
        <v>234547</v>
      </c>
      <c r="H1909" s="127"/>
      <c r="I1909" s="128"/>
      <c r="J1909" s="127" t="s">
        <v>8402</v>
      </c>
      <c r="K1909" s="127" t="s">
        <v>8403</v>
      </c>
      <c r="L1909" s="127" t="s">
        <v>8366</v>
      </c>
      <c r="M1909" s="131" t="s">
        <v>3587</v>
      </c>
      <c r="N1909" s="127"/>
      <c r="O1909" s="128"/>
      <c r="P1909" s="132" t="s">
        <v>5</v>
      </c>
      <c r="Q1909" s="133" t="s">
        <v>82</v>
      </c>
      <c r="R1909" s="133" t="s">
        <v>82</v>
      </c>
      <c r="S1909" s="126"/>
    </row>
    <row r="1910" spans="1:19" ht="29.25" customHeight="1">
      <c r="A1910" s="118">
        <v>1909</v>
      </c>
      <c r="B1910" s="119" t="s">
        <v>8404</v>
      </c>
      <c r="C1910" s="119"/>
      <c r="D1910" s="119"/>
      <c r="E1910" s="120">
        <f>2012-1923</f>
        <v>89</v>
      </c>
      <c r="F1910" s="121">
        <v>8589</v>
      </c>
      <c r="G1910" s="122">
        <v>245132</v>
      </c>
      <c r="H1910" s="119"/>
      <c r="I1910" s="120">
        <v>982871129</v>
      </c>
      <c r="J1910" s="119" t="s">
        <v>8405</v>
      </c>
      <c r="K1910" s="119" t="s">
        <v>8406</v>
      </c>
      <c r="L1910" s="119" t="s">
        <v>8366</v>
      </c>
      <c r="M1910" s="131" t="s">
        <v>3587</v>
      </c>
      <c r="N1910" s="119" t="s">
        <v>2708</v>
      </c>
      <c r="O1910" s="120">
        <v>961478398</v>
      </c>
      <c r="P1910" s="124" t="s">
        <v>6</v>
      </c>
      <c r="Q1910" s="125"/>
      <c r="R1910" s="125"/>
      <c r="S1910" s="173"/>
    </row>
    <row r="1911" spans="1:19" ht="29.25" customHeight="1">
      <c r="A1911" s="118">
        <v>1910</v>
      </c>
      <c r="B1911" s="119" t="s">
        <v>8407</v>
      </c>
      <c r="C1911" s="146" t="s">
        <v>11317</v>
      </c>
      <c r="D1911" s="119"/>
      <c r="E1911" s="120">
        <f>2012-1928</f>
        <v>84</v>
      </c>
      <c r="F1911" s="121">
        <v>10400</v>
      </c>
      <c r="G1911" s="122">
        <v>271583</v>
      </c>
      <c r="H1911" s="146"/>
      <c r="I1911" s="120">
        <v>647105</v>
      </c>
      <c r="J1911" s="119" t="s">
        <v>8408</v>
      </c>
      <c r="K1911" s="119" t="s">
        <v>8409</v>
      </c>
      <c r="L1911" s="119" t="s">
        <v>8366</v>
      </c>
      <c r="M1911" s="131" t="s">
        <v>3587</v>
      </c>
      <c r="N1911" s="119" t="s">
        <v>8410</v>
      </c>
      <c r="O1911" s="120" t="s">
        <v>8411</v>
      </c>
      <c r="P1911" s="124" t="s">
        <v>6</v>
      </c>
      <c r="Q1911" s="125"/>
      <c r="R1911" s="125"/>
      <c r="S1911" s="173"/>
    </row>
    <row r="1912" spans="1:19" ht="29.25" customHeight="1">
      <c r="A1912" s="118">
        <v>1911</v>
      </c>
      <c r="B1912" s="119" t="s">
        <v>8412</v>
      </c>
      <c r="C1912" s="119"/>
      <c r="D1912" s="119"/>
      <c r="E1912" s="120">
        <v>73</v>
      </c>
      <c r="F1912" s="121">
        <v>14542</v>
      </c>
      <c r="G1912" s="135">
        <v>279058</v>
      </c>
      <c r="H1912" s="119"/>
      <c r="I1912" s="120"/>
      <c r="J1912" s="119" t="s">
        <v>8375</v>
      </c>
      <c r="K1912" s="119" t="s">
        <v>8413</v>
      </c>
      <c r="L1912" s="119" t="s">
        <v>8366</v>
      </c>
      <c r="M1912" s="131" t="s">
        <v>3587</v>
      </c>
      <c r="N1912" s="119" t="s">
        <v>4338</v>
      </c>
      <c r="O1912" s="120" t="s">
        <v>8372</v>
      </c>
      <c r="P1912" s="124" t="s">
        <v>6</v>
      </c>
      <c r="Q1912" s="125"/>
      <c r="R1912" s="125"/>
      <c r="S1912" s="173"/>
    </row>
    <row r="1913" spans="1:19" ht="29.25" customHeight="1">
      <c r="A1913" s="118">
        <v>1912</v>
      </c>
      <c r="B1913" s="119" t="s">
        <v>8414</v>
      </c>
      <c r="C1913" s="119"/>
      <c r="D1913" s="119"/>
      <c r="E1913" s="120">
        <f>2012-1945</f>
        <v>67</v>
      </c>
      <c r="F1913" s="121">
        <v>16458</v>
      </c>
      <c r="G1913" s="120">
        <v>286010</v>
      </c>
      <c r="H1913" s="119"/>
      <c r="I1913" s="120">
        <v>981161984</v>
      </c>
      <c r="J1913" s="119" t="s">
        <v>8385</v>
      </c>
      <c r="K1913" s="119" t="s">
        <v>8386</v>
      </c>
      <c r="L1913" s="119" t="s">
        <v>8366</v>
      </c>
      <c r="M1913" s="131" t="s">
        <v>3587</v>
      </c>
      <c r="N1913" s="119" t="s">
        <v>8415</v>
      </c>
      <c r="O1913" s="120">
        <v>981161984</v>
      </c>
      <c r="P1913" s="124" t="s">
        <v>6</v>
      </c>
      <c r="Q1913" s="125"/>
      <c r="R1913" s="125"/>
      <c r="S1913" s="173"/>
    </row>
    <row r="1914" spans="1:19" ht="29.25" customHeight="1">
      <c r="A1914" s="118">
        <v>1913</v>
      </c>
      <c r="B1914" s="119" t="s">
        <v>8416</v>
      </c>
      <c r="C1914" s="119"/>
      <c r="D1914" s="119"/>
      <c r="E1914" s="120">
        <f>2012-1926</f>
        <v>86</v>
      </c>
      <c r="F1914" s="121">
        <v>9676</v>
      </c>
      <c r="G1914" s="122">
        <v>288116</v>
      </c>
      <c r="H1914" s="119"/>
      <c r="I1914" s="120"/>
      <c r="J1914" s="119" t="s">
        <v>8417</v>
      </c>
      <c r="K1914" s="119" t="s">
        <v>8418</v>
      </c>
      <c r="L1914" s="119" t="s">
        <v>8366</v>
      </c>
      <c r="M1914" s="131" t="s">
        <v>3587</v>
      </c>
      <c r="N1914" s="119" t="s">
        <v>8419</v>
      </c>
      <c r="O1914" s="120" t="s">
        <v>8420</v>
      </c>
      <c r="P1914" s="124" t="s">
        <v>6</v>
      </c>
      <c r="Q1914" s="125"/>
      <c r="R1914" s="125"/>
      <c r="S1914" s="173"/>
    </row>
    <row r="1915" spans="1:19" ht="29.25" customHeight="1">
      <c r="A1915" s="118">
        <v>1914</v>
      </c>
      <c r="B1915" s="119" t="s">
        <v>8421</v>
      </c>
      <c r="C1915" s="119"/>
      <c r="D1915" s="119"/>
      <c r="E1915" s="120">
        <f>2012-1936</f>
        <v>76</v>
      </c>
      <c r="F1915" s="121">
        <v>13370</v>
      </c>
      <c r="G1915" s="122">
        <v>288229</v>
      </c>
      <c r="H1915" s="119"/>
      <c r="I1915" s="120"/>
      <c r="J1915" s="119" t="s">
        <v>8417</v>
      </c>
      <c r="K1915" s="119" t="s">
        <v>8422</v>
      </c>
      <c r="L1915" s="119" t="s">
        <v>8366</v>
      </c>
      <c r="M1915" s="131" t="s">
        <v>3587</v>
      </c>
      <c r="N1915" s="119" t="s">
        <v>8423</v>
      </c>
      <c r="O1915" s="120" t="s">
        <v>8424</v>
      </c>
      <c r="P1915" s="124" t="s">
        <v>6</v>
      </c>
      <c r="Q1915" s="125"/>
      <c r="R1915" s="125"/>
      <c r="S1915" s="173"/>
    </row>
    <row r="1916" spans="1:19" ht="29.25" customHeight="1">
      <c r="A1916" s="118">
        <v>1915</v>
      </c>
      <c r="B1916" s="119" t="s">
        <v>8425</v>
      </c>
      <c r="C1916" s="119"/>
      <c r="D1916" s="119" t="s">
        <v>60</v>
      </c>
      <c r="E1916" s="120">
        <v>68</v>
      </c>
      <c r="F1916" s="121">
        <v>16364</v>
      </c>
      <c r="G1916" s="135">
        <v>296993</v>
      </c>
      <c r="H1916" s="119"/>
      <c r="I1916" s="120" t="s">
        <v>8426</v>
      </c>
      <c r="J1916" s="119" t="s">
        <v>2647</v>
      </c>
      <c r="K1916" s="119" t="s">
        <v>8427</v>
      </c>
      <c r="L1916" s="119" t="s">
        <v>8366</v>
      </c>
      <c r="M1916" s="131" t="s">
        <v>3587</v>
      </c>
      <c r="N1916" s="119" t="s">
        <v>8428</v>
      </c>
      <c r="O1916" s="120" t="s">
        <v>8429</v>
      </c>
      <c r="P1916" s="124" t="s">
        <v>6</v>
      </c>
      <c r="Q1916" s="125"/>
      <c r="R1916" s="125"/>
      <c r="S1916" s="173"/>
    </row>
    <row r="1917" spans="1:19" ht="29.25" customHeight="1">
      <c r="A1917" s="195">
        <v>1916</v>
      </c>
      <c r="B1917" s="127" t="s">
        <v>8430</v>
      </c>
      <c r="C1917" s="127"/>
      <c r="D1917" s="127" t="s">
        <v>8431</v>
      </c>
      <c r="E1917" s="128">
        <f>2012-1928</f>
        <v>84</v>
      </c>
      <c r="F1917" s="129">
        <v>10232</v>
      </c>
      <c r="G1917" s="136">
        <v>304682</v>
      </c>
      <c r="H1917" s="127"/>
      <c r="I1917" s="128">
        <v>984902011</v>
      </c>
      <c r="J1917" s="127" t="s">
        <v>8432</v>
      </c>
      <c r="K1917" s="127" t="s">
        <v>8433</v>
      </c>
      <c r="L1917" s="127" t="s">
        <v>8366</v>
      </c>
      <c r="M1917" s="131" t="s">
        <v>3587</v>
      </c>
      <c r="N1917" s="127"/>
      <c r="O1917" s="128"/>
      <c r="P1917" s="132" t="s">
        <v>5</v>
      </c>
      <c r="Q1917" s="133" t="s">
        <v>392</v>
      </c>
      <c r="R1917" s="133" t="s">
        <v>11318</v>
      </c>
      <c r="S1917" s="126"/>
    </row>
    <row r="1918" spans="1:19" ht="29.25" customHeight="1">
      <c r="A1918" s="118">
        <v>1917</v>
      </c>
      <c r="B1918" s="119" t="s">
        <v>8434</v>
      </c>
      <c r="C1918" s="119"/>
      <c r="D1918" s="119"/>
      <c r="E1918" s="120">
        <v>75</v>
      </c>
      <c r="F1918" s="121">
        <v>13625</v>
      </c>
      <c r="G1918" s="135">
        <v>322052</v>
      </c>
      <c r="H1918" s="119"/>
      <c r="I1918" s="120"/>
      <c r="J1918" s="119" t="s">
        <v>8375</v>
      </c>
      <c r="K1918" s="119" t="s">
        <v>8435</v>
      </c>
      <c r="L1918" s="119" t="s">
        <v>8366</v>
      </c>
      <c r="M1918" s="131" t="s">
        <v>3587</v>
      </c>
      <c r="N1918" s="119" t="s">
        <v>4338</v>
      </c>
      <c r="O1918" s="120" t="s">
        <v>8372</v>
      </c>
      <c r="P1918" s="124" t="s">
        <v>6</v>
      </c>
      <c r="Q1918" s="125"/>
      <c r="R1918" s="125"/>
      <c r="S1918" s="173"/>
    </row>
    <row r="1919" spans="1:19" ht="29.25" customHeight="1">
      <c r="A1919" s="118">
        <v>1918</v>
      </c>
      <c r="B1919" s="119" t="s">
        <v>8436</v>
      </c>
      <c r="C1919" s="119"/>
      <c r="D1919" s="119"/>
      <c r="E1919" s="120">
        <f>2012-1938</f>
        <v>74</v>
      </c>
      <c r="F1919" s="121">
        <v>13983</v>
      </c>
      <c r="G1919" s="122">
        <v>325737</v>
      </c>
      <c r="H1919" s="119"/>
      <c r="I1919" s="120" t="s">
        <v>8437</v>
      </c>
      <c r="J1919" s="119" t="s">
        <v>8438</v>
      </c>
      <c r="K1919" s="119" t="s">
        <v>8439</v>
      </c>
      <c r="L1919" s="119" t="s">
        <v>8366</v>
      </c>
      <c r="M1919" s="131" t="s">
        <v>3587</v>
      </c>
      <c r="N1919" s="119" t="s">
        <v>8440</v>
      </c>
      <c r="O1919" s="120" t="s">
        <v>8441</v>
      </c>
      <c r="P1919" s="124" t="s">
        <v>6</v>
      </c>
      <c r="Q1919" s="125"/>
      <c r="R1919" s="125"/>
      <c r="S1919" s="173"/>
    </row>
    <row r="1920" spans="1:19" ht="29.25" customHeight="1">
      <c r="A1920" s="118">
        <v>1919</v>
      </c>
      <c r="B1920" s="119" t="s">
        <v>8442</v>
      </c>
      <c r="C1920" s="119"/>
      <c r="D1920" s="119"/>
      <c r="E1920" s="120">
        <f>2012-1938</f>
        <v>74</v>
      </c>
      <c r="F1920" s="121">
        <v>14001</v>
      </c>
      <c r="G1920" s="122">
        <v>342024</v>
      </c>
      <c r="H1920" s="119"/>
      <c r="I1920" s="120">
        <v>984425663</v>
      </c>
      <c r="J1920" s="119" t="s">
        <v>8443</v>
      </c>
      <c r="K1920" s="119" t="s">
        <v>8444</v>
      </c>
      <c r="L1920" s="119" t="s">
        <v>8366</v>
      </c>
      <c r="M1920" s="131" t="s">
        <v>3587</v>
      </c>
      <c r="N1920" s="119" t="s">
        <v>2708</v>
      </c>
      <c r="O1920" s="120">
        <v>961478398</v>
      </c>
      <c r="P1920" s="124" t="s">
        <v>6</v>
      </c>
      <c r="Q1920" s="125"/>
      <c r="R1920" s="125"/>
      <c r="S1920" s="173"/>
    </row>
    <row r="1921" spans="1:19" ht="29.25" customHeight="1">
      <c r="A1921" s="118">
        <v>1920</v>
      </c>
      <c r="B1921" s="119" t="s">
        <v>8445</v>
      </c>
      <c r="C1921" s="119"/>
      <c r="D1921" s="119"/>
      <c r="E1921" s="120">
        <v>73</v>
      </c>
      <c r="F1921" s="121">
        <v>14507</v>
      </c>
      <c r="G1921" s="135">
        <v>343272</v>
      </c>
      <c r="H1921" s="119"/>
      <c r="I1921" s="120" t="s">
        <v>8446</v>
      </c>
      <c r="J1921" s="119" t="s">
        <v>8375</v>
      </c>
      <c r="K1921" s="119" t="s">
        <v>8447</v>
      </c>
      <c r="L1921" s="119" t="s">
        <v>8366</v>
      </c>
      <c r="M1921" s="131" t="s">
        <v>3587</v>
      </c>
      <c r="N1921" s="119" t="s">
        <v>4338</v>
      </c>
      <c r="O1921" s="120" t="s">
        <v>8372</v>
      </c>
      <c r="P1921" s="124" t="s">
        <v>6</v>
      </c>
      <c r="Q1921" s="125"/>
      <c r="R1921" s="125"/>
      <c r="S1921" s="173"/>
    </row>
    <row r="1922" spans="1:19" ht="29.25" customHeight="1">
      <c r="A1922" s="118">
        <v>1921</v>
      </c>
      <c r="B1922" s="119" t="s">
        <v>8448</v>
      </c>
      <c r="C1922" s="119"/>
      <c r="D1922" s="119"/>
      <c r="E1922" s="120">
        <f>2012-1930</f>
        <v>82</v>
      </c>
      <c r="F1922" s="121">
        <v>11237</v>
      </c>
      <c r="G1922" s="122">
        <v>354546</v>
      </c>
      <c r="H1922" s="119"/>
      <c r="I1922" s="120"/>
      <c r="J1922" s="119" t="s">
        <v>8417</v>
      </c>
      <c r="K1922" s="119" t="s">
        <v>8449</v>
      </c>
      <c r="L1922" s="119" t="s">
        <v>8366</v>
      </c>
      <c r="M1922" s="131" t="s">
        <v>3587</v>
      </c>
      <c r="N1922" s="119" t="s">
        <v>8423</v>
      </c>
      <c r="O1922" s="120" t="s">
        <v>8424</v>
      </c>
      <c r="P1922" s="124" t="s">
        <v>6</v>
      </c>
      <c r="Q1922" s="125"/>
      <c r="R1922" s="125"/>
      <c r="S1922" s="173"/>
    </row>
    <row r="1923" spans="1:19" ht="29.25" customHeight="1">
      <c r="A1923" s="118">
        <v>1922</v>
      </c>
      <c r="B1923" s="119" t="s">
        <v>8450</v>
      </c>
      <c r="C1923" s="119"/>
      <c r="D1923" s="119" t="s">
        <v>384</v>
      </c>
      <c r="E1923" s="120">
        <v>68</v>
      </c>
      <c r="F1923" s="121">
        <v>16399</v>
      </c>
      <c r="G1923" s="135">
        <v>358676</v>
      </c>
      <c r="H1923" s="119"/>
      <c r="I1923" s="120"/>
      <c r="J1923" s="119" t="s">
        <v>8375</v>
      </c>
      <c r="K1923" s="119" t="s">
        <v>8447</v>
      </c>
      <c r="L1923" s="119" t="s">
        <v>8366</v>
      </c>
      <c r="M1923" s="131" t="s">
        <v>3587</v>
      </c>
      <c r="N1923" s="119" t="s">
        <v>4338</v>
      </c>
      <c r="O1923" s="120" t="s">
        <v>8372</v>
      </c>
      <c r="P1923" s="124" t="s">
        <v>6</v>
      </c>
      <c r="Q1923" s="125"/>
      <c r="R1923" s="125"/>
      <c r="S1923" s="173"/>
    </row>
    <row r="1924" spans="1:19" ht="29.25" customHeight="1">
      <c r="A1924" s="118">
        <v>1923</v>
      </c>
      <c r="B1924" s="119" t="s">
        <v>8451</v>
      </c>
      <c r="C1924" s="119"/>
      <c r="D1924" s="119"/>
      <c r="E1924" s="120">
        <v>68</v>
      </c>
      <c r="F1924" s="121">
        <v>16162</v>
      </c>
      <c r="G1924" s="135">
        <v>367105</v>
      </c>
      <c r="H1924" s="119"/>
      <c r="I1924" s="120"/>
      <c r="J1924" s="119"/>
      <c r="K1924" s="119" t="s">
        <v>8452</v>
      </c>
      <c r="L1924" s="119" t="s">
        <v>8366</v>
      </c>
      <c r="M1924" s="131" t="s">
        <v>3587</v>
      </c>
      <c r="N1924" s="119" t="s">
        <v>4338</v>
      </c>
      <c r="O1924" s="120" t="s">
        <v>8372</v>
      </c>
      <c r="P1924" s="124" t="s">
        <v>6</v>
      </c>
      <c r="Q1924" s="125"/>
      <c r="R1924" s="125"/>
      <c r="S1924" s="173"/>
    </row>
    <row r="1925" spans="1:19" ht="29.25" customHeight="1">
      <c r="A1925" s="118">
        <v>1924</v>
      </c>
      <c r="B1925" s="119" t="s">
        <v>8453</v>
      </c>
      <c r="C1925" s="119"/>
      <c r="D1925" s="119"/>
      <c r="E1925" s="120">
        <f>2012-1935</f>
        <v>77</v>
      </c>
      <c r="F1925" s="121">
        <v>13035</v>
      </c>
      <c r="G1925" s="120">
        <v>369550</v>
      </c>
      <c r="H1925" s="119"/>
      <c r="I1925" s="120" t="s">
        <v>8454</v>
      </c>
      <c r="J1925" s="119" t="s">
        <v>8455</v>
      </c>
      <c r="K1925" s="119" t="s">
        <v>8456</v>
      </c>
      <c r="L1925" s="119" t="s">
        <v>8366</v>
      </c>
      <c r="M1925" s="131" t="s">
        <v>3587</v>
      </c>
      <c r="N1925" s="119"/>
      <c r="O1925" s="120"/>
      <c r="P1925" s="124" t="s">
        <v>6</v>
      </c>
      <c r="Q1925" s="125"/>
      <c r="R1925" s="125"/>
      <c r="S1925" s="173"/>
    </row>
    <row r="1926" spans="1:19" ht="29.25" customHeight="1">
      <c r="A1926" s="118">
        <v>1925</v>
      </c>
      <c r="B1926" s="119" t="s">
        <v>8457</v>
      </c>
      <c r="C1926" s="119"/>
      <c r="D1926" s="119"/>
      <c r="E1926" s="120">
        <f>2012-1934</f>
        <v>78</v>
      </c>
      <c r="F1926" s="121">
        <v>12776</v>
      </c>
      <c r="G1926" s="122">
        <v>371999</v>
      </c>
      <c r="H1926" s="119"/>
      <c r="I1926" s="120"/>
      <c r="J1926" s="119" t="s">
        <v>8366</v>
      </c>
      <c r="K1926" s="119" t="s">
        <v>8458</v>
      </c>
      <c r="L1926" s="119" t="s">
        <v>8366</v>
      </c>
      <c r="M1926" s="131" t="s">
        <v>3587</v>
      </c>
      <c r="N1926" s="119" t="s">
        <v>4338</v>
      </c>
      <c r="O1926" s="120" t="s">
        <v>8390</v>
      </c>
      <c r="P1926" s="124" t="s">
        <v>6</v>
      </c>
      <c r="Q1926" s="125"/>
      <c r="R1926" s="125"/>
      <c r="S1926" s="173"/>
    </row>
    <row r="1927" spans="1:19" ht="29.25" customHeight="1">
      <c r="A1927" s="118">
        <v>1926</v>
      </c>
      <c r="B1927" s="119" t="s">
        <v>8459</v>
      </c>
      <c r="C1927" s="119"/>
      <c r="D1927" s="119"/>
      <c r="E1927" s="120">
        <f>2012-1941</f>
        <v>71</v>
      </c>
      <c r="F1927" s="121">
        <v>15213</v>
      </c>
      <c r="G1927" s="122">
        <v>392386</v>
      </c>
      <c r="H1927" s="119"/>
      <c r="I1927" s="120">
        <v>985183896</v>
      </c>
      <c r="J1927" s="119" t="s">
        <v>8460</v>
      </c>
      <c r="K1927" s="119" t="s">
        <v>8461</v>
      </c>
      <c r="L1927" s="119" t="s">
        <v>8366</v>
      </c>
      <c r="M1927" s="131" t="s">
        <v>3587</v>
      </c>
      <c r="N1927" s="119" t="s">
        <v>8462</v>
      </c>
      <c r="O1927" s="120">
        <v>991786382</v>
      </c>
      <c r="P1927" s="124" t="s">
        <v>6</v>
      </c>
      <c r="Q1927" s="125"/>
      <c r="R1927" s="125"/>
      <c r="S1927" s="173"/>
    </row>
    <row r="1928" spans="1:19" ht="29.25" customHeight="1">
      <c r="A1928" s="195">
        <v>1927</v>
      </c>
      <c r="B1928" s="127" t="s">
        <v>8463</v>
      </c>
      <c r="C1928" s="127"/>
      <c r="D1928" s="127"/>
      <c r="E1928" s="128">
        <f>2012-1943</f>
        <v>69</v>
      </c>
      <c r="F1928" s="129">
        <v>15853</v>
      </c>
      <c r="G1928" s="136">
        <v>393978</v>
      </c>
      <c r="H1928" s="127"/>
      <c r="I1928" s="128"/>
      <c r="J1928" s="127" t="s">
        <v>8417</v>
      </c>
      <c r="K1928" s="127" t="s">
        <v>8449</v>
      </c>
      <c r="L1928" s="127" t="s">
        <v>8366</v>
      </c>
      <c r="M1928" s="131" t="s">
        <v>3587</v>
      </c>
      <c r="N1928" s="127" t="s">
        <v>8423</v>
      </c>
      <c r="O1928" s="128" t="s">
        <v>8424</v>
      </c>
      <c r="P1928" s="132" t="s">
        <v>5</v>
      </c>
      <c r="Q1928" s="151" t="s">
        <v>82</v>
      </c>
      <c r="R1928" s="151" t="s">
        <v>82</v>
      </c>
      <c r="S1928" s="126"/>
    </row>
    <row r="1929" spans="1:19" ht="29.25" customHeight="1">
      <c r="A1929" s="118">
        <v>1928</v>
      </c>
      <c r="B1929" s="119" t="s">
        <v>8464</v>
      </c>
      <c r="C1929" s="119"/>
      <c r="D1929" s="119"/>
      <c r="E1929" s="120">
        <v>66</v>
      </c>
      <c r="F1929" s="121">
        <v>17015</v>
      </c>
      <c r="G1929" s="135">
        <v>484984</v>
      </c>
      <c r="H1929" s="119"/>
      <c r="I1929" s="120"/>
      <c r="J1929" s="119"/>
      <c r="K1929" s="119"/>
      <c r="L1929" s="119" t="s">
        <v>8366</v>
      </c>
      <c r="M1929" s="131" t="s">
        <v>3587</v>
      </c>
      <c r="N1929" s="119" t="s">
        <v>4338</v>
      </c>
      <c r="O1929" s="120" t="s">
        <v>8372</v>
      </c>
      <c r="P1929" s="124" t="s">
        <v>6</v>
      </c>
      <c r="Q1929" s="125"/>
      <c r="R1929" s="125"/>
      <c r="S1929" s="173"/>
    </row>
    <row r="1930" spans="1:19" ht="29.25" customHeight="1">
      <c r="A1930" s="118">
        <v>1929</v>
      </c>
      <c r="B1930" s="119" t="s">
        <v>8465</v>
      </c>
      <c r="C1930" s="119"/>
      <c r="D1930" s="119"/>
      <c r="E1930" s="120">
        <f>2012-1940</f>
        <v>72</v>
      </c>
      <c r="F1930" s="121">
        <v>14706</v>
      </c>
      <c r="G1930" s="122">
        <v>516005</v>
      </c>
      <c r="H1930" s="119"/>
      <c r="I1930" s="120"/>
      <c r="J1930" s="119" t="s">
        <v>8388</v>
      </c>
      <c r="K1930" s="119" t="s">
        <v>8466</v>
      </c>
      <c r="L1930" s="119" t="s">
        <v>8366</v>
      </c>
      <c r="M1930" s="131" t="s">
        <v>3587</v>
      </c>
      <c r="N1930" s="119" t="s">
        <v>4338</v>
      </c>
      <c r="O1930" s="120" t="s">
        <v>8390</v>
      </c>
      <c r="P1930" s="124" t="s">
        <v>6</v>
      </c>
      <c r="Q1930" s="125"/>
      <c r="R1930" s="125"/>
      <c r="S1930" s="173"/>
    </row>
    <row r="1931" spans="1:19" ht="29.25" customHeight="1">
      <c r="A1931" s="118">
        <v>1930</v>
      </c>
      <c r="B1931" s="119" t="s">
        <v>8467</v>
      </c>
      <c r="C1931" s="119"/>
      <c r="D1931" s="119"/>
      <c r="E1931" s="120">
        <f>2012-1940</f>
        <v>72</v>
      </c>
      <c r="F1931" s="121">
        <v>14798</v>
      </c>
      <c r="G1931" s="135">
        <v>527885</v>
      </c>
      <c r="H1931" s="119"/>
      <c r="I1931" s="120" t="s">
        <v>8468</v>
      </c>
      <c r="J1931" s="119" t="s">
        <v>8375</v>
      </c>
      <c r="K1931" s="119" t="s">
        <v>8469</v>
      </c>
      <c r="L1931" s="119" t="s">
        <v>8366</v>
      </c>
      <c r="M1931" s="131" t="s">
        <v>3587</v>
      </c>
      <c r="N1931" s="119"/>
      <c r="O1931" s="120"/>
      <c r="P1931" s="124" t="s">
        <v>6</v>
      </c>
      <c r="Q1931" s="125"/>
      <c r="R1931" s="125"/>
      <c r="S1931" s="173"/>
    </row>
    <row r="1932" spans="1:19" ht="29.25" customHeight="1">
      <c r="A1932" s="118">
        <v>1931</v>
      </c>
      <c r="B1932" s="119" t="s">
        <v>8470</v>
      </c>
      <c r="C1932" s="134"/>
      <c r="D1932" s="119"/>
      <c r="E1932" s="120">
        <f>2012-1930</f>
        <v>82</v>
      </c>
      <c r="F1932" s="121">
        <v>11025</v>
      </c>
      <c r="G1932" s="135">
        <v>556779</v>
      </c>
      <c r="H1932" s="134">
        <v>556776</v>
      </c>
      <c r="I1932" s="120" t="s">
        <v>8471</v>
      </c>
      <c r="J1932" s="119" t="s">
        <v>8472</v>
      </c>
      <c r="K1932" s="119" t="s">
        <v>8473</v>
      </c>
      <c r="L1932" s="119" t="s">
        <v>8366</v>
      </c>
      <c r="M1932" s="131" t="s">
        <v>3587</v>
      </c>
      <c r="N1932" s="119" t="s">
        <v>8474</v>
      </c>
      <c r="O1932" s="120" t="s">
        <v>8471</v>
      </c>
      <c r="P1932" s="124" t="s">
        <v>6</v>
      </c>
      <c r="Q1932" s="125"/>
      <c r="R1932" s="125"/>
      <c r="S1932" s="173"/>
    </row>
    <row r="1933" spans="1:19" ht="29.25" customHeight="1">
      <c r="A1933" s="118">
        <v>1932</v>
      </c>
      <c r="B1933" s="119" t="s">
        <v>2708</v>
      </c>
      <c r="C1933" s="119"/>
      <c r="D1933" s="119"/>
      <c r="E1933" s="120">
        <f>2012-1939</f>
        <v>73</v>
      </c>
      <c r="F1933" s="121">
        <v>14317</v>
      </c>
      <c r="G1933" s="122">
        <v>598778</v>
      </c>
      <c r="H1933" s="119"/>
      <c r="I1933" s="120">
        <v>961478398</v>
      </c>
      <c r="J1933" s="119" t="s">
        <v>8475</v>
      </c>
      <c r="K1933" s="119" t="s">
        <v>8444</v>
      </c>
      <c r="L1933" s="119" t="s">
        <v>8366</v>
      </c>
      <c r="M1933" s="131" t="s">
        <v>3587</v>
      </c>
      <c r="N1933" s="119" t="s">
        <v>2708</v>
      </c>
      <c r="O1933" s="120">
        <v>21755581</v>
      </c>
      <c r="P1933" s="124" t="s">
        <v>6</v>
      </c>
      <c r="Q1933" s="125"/>
      <c r="R1933" s="125"/>
      <c r="S1933" s="173"/>
    </row>
    <row r="1934" spans="1:19" ht="29.25" customHeight="1">
      <c r="A1934" s="118">
        <v>1933</v>
      </c>
      <c r="B1934" s="119" t="s">
        <v>8476</v>
      </c>
      <c r="C1934" s="119"/>
      <c r="D1934" s="119" t="s">
        <v>8477</v>
      </c>
      <c r="E1934" s="120">
        <v>66</v>
      </c>
      <c r="F1934" s="121">
        <v>17111</v>
      </c>
      <c r="G1934" s="135">
        <v>655356</v>
      </c>
      <c r="H1934" s="119"/>
      <c r="I1934" s="120" t="s">
        <v>8478</v>
      </c>
      <c r="J1934" s="119" t="s">
        <v>8479</v>
      </c>
      <c r="K1934" s="119" t="s">
        <v>8480</v>
      </c>
      <c r="L1934" s="119" t="s">
        <v>8366</v>
      </c>
      <c r="M1934" s="131" t="s">
        <v>3587</v>
      </c>
      <c r="N1934" s="119"/>
      <c r="O1934" s="120"/>
      <c r="P1934" s="124" t="s">
        <v>6</v>
      </c>
      <c r="Q1934" s="125"/>
      <c r="R1934" s="125"/>
      <c r="S1934" s="173"/>
    </row>
    <row r="1935" spans="1:19" ht="29.25" customHeight="1">
      <c r="A1935" s="118">
        <v>1934</v>
      </c>
      <c r="B1935" s="119" t="s">
        <v>8481</v>
      </c>
      <c r="C1935" s="119"/>
      <c r="D1935" s="119"/>
      <c r="E1935" s="120">
        <v>71</v>
      </c>
      <c r="F1935" s="121">
        <v>15213</v>
      </c>
      <c r="G1935" s="135">
        <v>688565</v>
      </c>
      <c r="H1935" s="119"/>
      <c r="I1935" s="120" t="s">
        <v>8482</v>
      </c>
      <c r="J1935" s="119" t="s">
        <v>8375</v>
      </c>
      <c r="K1935" s="119" t="s">
        <v>8447</v>
      </c>
      <c r="L1935" s="119" t="s">
        <v>8366</v>
      </c>
      <c r="M1935" s="131" t="s">
        <v>3587</v>
      </c>
      <c r="N1935" s="119" t="s">
        <v>4338</v>
      </c>
      <c r="O1935" s="120" t="s">
        <v>8372</v>
      </c>
      <c r="P1935" s="124" t="s">
        <v>6</v>
      </c>
      <c r="Q1935" s="125"/>
      <c r="R1935" s="125"/>
      <c r="S1935" s="173"/>
    </row>
    <row r="1936" spans="1:19" ht="29.25" customHeight="1">
      <c r="A1936" s="118">
        <v>1935</v>
      </c>
      <c r="B1936" s="119" t="s">
        <v>8483</v>
      </c>
      <c r="C1936" s="119"/>
      <c r="D1936" s="119"/>
      <c r="E1936" s="120">
        <v>66</v>
      </c>
      <c r="F1936" s="121">
        <v>16966</v>
      </c>
      <c r="G1936" s="135">
        <v>692544</v>
      </c>
      <c r="H1936" s="119"/>
      <c r="I1936" s="120"/>
      <c r="J1936" s="119" t="s">
        <v>8375</v>
      </c>
      <c r="K1936" s="119" t="s">
        <v>8484</v>
      </c>
      <c r="L1936" s="119" t="s">
        <v>8366</v>
      </c>
      <c r="M1936" s="131" t="s">
        <v>3587</v>
      </c>
      <c r="N1936" s="119" t="s">
        <v>4338</v>
      </c>
      <c r="O1936" s="120" t="s">
        <v>8372</v>
      </c>
      <c r="P1936" s="124" t="s">
        <v>6</v>
      </c>
      <c r="Q1936" s="125"/>
      <c r="R1936" s="125"/>
      <c r="S1936" s="173"/>
    </row>
    <row r="1937" spans="1:19" ht="29.25" customHeight="1">
      <c r="A1937" s="118">
        <v>1936</v>
      </c>
      <c r="B1937" s="119" t="s">
        <v>8485</v>
      </c>
      <c r="C1937" s="119"/>
      <c r="D1937" s="119"/>
      <c r="E1937" s="120">
        <v>68</v>
      </c>
      <c r="F1937" s="121">
        <v>16192</v>
      </c>
      <c r="G1937" s="135">
        <v>733617</v>
      </c>
      <c r="H1937" s="119"/>
      <c r="I1937" s="120"/>
      <c r="J1937" s="119" t="s">
        <v>8375</v>
      </c>
      <c r="K1937" s="119" t="s">
        <v>8447</v>
      </c>
      <c r="L1937" s="119" t="s">
        <v>8366</v>
      </c>
      <c r="M1937" s="131" t="s">
        <v>3587</v>
      </c>
      <c r="N1937" s="119" t="s">
        <v>4338</v>
      </c>
      <c r="O1937" s="120" t="s">
        <v>8372</v>
      </c>
      <c r="P1937" s="124" t="s">
        <v>6</v>
      </c>
      <c r="Q1937" s="125"/>
      <c r="R1937" s="125"/>
      <c r="S1937" s="173"/>
    </row>
    <row r="1938" spans="1:19" ht="29.25" customHeight="1">
      <c r="A1938" s="118">
        <v>1937</v>
      </c>
      <c r="B1938" s="119" t="s">
        <v>8486</v>
      </c>
      <c r="C1938" s="119"/>
      <c r="D1938" s="119" t="s">
        <v>8487</v>
      </c>
      <c r="E1938" s="120">
        <f>2012-1941</f>
        <v>71</v>
      </c>
      <c r="F1938" s="121">
        <v>15100</v>
      </c>
      <c r="G1938" s="122">
        <v>733651</v>
      </c>
      <c r="H1938" s="119"/>
      <c r="I1938" s="120">
        <v>971335206</v>
      </c>
      <c r="J1938" s="119" t="s">
        <v>8488</v>
      </c>
      <c r="K1938" s="119" t="s">
        <v>8489</v>
      </c>
      <c r="L1938" s="119" t="s">
        <v>8366</v>
      </c>
      <c r="M1938" s="131" t="s">
        <v>3587</v>
      </c>
      <c r="N1938" s="119" t="s">
        <v>2708</v>
      </c>
      <c r="O1938" s="120">
        <v>961478398</v>
      </c>
      <c r="P1938" s="124" t="s">
        <v>6</v>
      </c>
      <c r="Q1938" s="125"/>
      <c r="R1938" s="125"/>
      <c r="S1938" s="173"/>
    </row>
    <row r="1939" spans="1:19" ht="29.25" customHeight="1">
      <c r="A1939" s="118">
        <v>1938</v>
      </c>
      <c r="B1939" s="119" t="s">
        <v>8490</v>
      </c>
      <c r="C1939" s="119"/>
      <c r="D1939" s="119"/>
      <c r="E1939" s="120">
        <f>2012-1939</f>
        <v>73</v>
      </c>
      <c r="F1939" s="121">
        <v>14378</v>
      </c>
      <c r="G1939" s="122">
        <v>737187</v>
      </c>
      <c r="H1939" s="119"/>
      <c r="I1939" s="120">
        <v>982571582</v>
      </c>
      <c r="J1939" s="119" t="s">
        <v>8488</v>
      </c>
      <c r="K1939" s="119" t="s">
        <v>8491</v>
      </c>
      <c r="L1939" s="119" t="s">
        <v>8366</v>
      </c>
      <c r="M1939" s="131" t="s">
        <v>3587</v>
      </c>
      <c r="N1939" s="119"/>
      <c r="O1939" s="120"/>
      <c r="P1939" s="124" t="s">
        <v>6</v>
      </c>
      <c r="Q1939" s="125"/>
      <c r="R1939" s="125"/>
      <c r="S1939" s="173"/>
    </row>
    <row r="1940" spans="1:19" ht="29.25" customHeight="1">
      <c r="A1940" s="118">
        <v>1939</v>
      </c>
      <c r="B1940" s="119" t="s">
        <v>8492</v>
      </c>
      <c r="C1940" s="119"/>
      <c r="D1940" s="119"/>
      <c r="E1940" s="120">
        <f>2012-1940</f>
        <v>72</v>
      </c>
      <c r="F1940" s="121">
        <v>14932</v>
      </c>
      <c r="G1940" s="122">
        <v>776528</v>
      </c>
      <c r="H1940" s="119"/>
      <c r="I1940" s="120" t="s">
        <v>8493</v>
      </c>
      <c r="J1940" s="119" t="s">
        <v>8494</v>
      </c>
      <c r="K1940" s="119" t="s">
        <v>8495</v>
      </c>
      <c r="L1940" s="119" t="s">
        <v>8366</v>
      </c>
      <c r="M1940" s="131" t="s">
        <v>3587</v>
      </c>
      <c r="N1940" s="119"/>
      <c r="O1940" s="120"/>
      <c r="P1940" s="124" t="s">
        <v>6</v>
      </c>
      <c r="Q1940" s="125"/>
      <c r="R1940" s="125"/>
      <c r="S1940" s="173"/>
    </row>
    <row r="1941" spans="1:19" ht="29.25" customHeight="1">
      <c r="A1941" s="118">
        <v>1940</v>
      </c>
      <c r="B1941" s="119" t="s">
        <v>8496</v>
      </c>
      <c r="C1941" s="119"/>
      <c r="D1941" s="119"/>
      <c r="E1941" s="120">
        <f>2012-1923</f>
        <v>89</v>
      </c>
      <c r="F1941" s="121">
        <v>8652</v>
      </c>
      <c r="G1941" s="122">
        <v>807287</v>
      </c>
      <c r="H1941" s="119"/>
      <c r="I1941" s="120"/>
      <c r="J1941" s="119" t="s">
        <v>8497</v>
      </c>
      <c r="K1941" s="119" t="s">
        <v>8498</v>
      </c>
      <c r="L1941" s="119" t="s">
        <v>8366</v>
      </c>
      <c r="M1941" s="131" t="s">
        <v>3587</v>
      </c>
      <c r="N1941" s="119" t="s">
        <v>8499</v>
      </c>
      <c r="O1941" s="120">
        <v>982501707</v>
      </c>
      <c r="P1941" s="124" t="s">
        <v>6</v>
      </c>
      <c r="Q1941" s="125"/>
      <c r="R1941" s="125"/>
      <c r="S1941" s="173"/>
    </row>
    <row r="1942" spans="1:19" ht="29.25" customHeight="1">
      <c r="A1942" s="118">
        <v>1941</v>
      </c>
      <c r="B1942" s="119" t="s">
        <v>8500</v>
      </c>
      <c r="C1942" s="119"/>
      <c r="D1942" s="119" t="s">
        <v>507</v>
      </c>
      <c r="E1942" s="120">
        <f>2012-1927</f>
        <v>85</v>
      </c>
      <c r="F1942" s="121">
        <v>10000</v>
      </c>
      <c r="G1942" s="122">
        <v>919015</v>
      </c>
      <c r="H1942" s="119"/>
      <c r="I1942" s="120">
        <v>961834106</v>
      </c>
      <c r="J1942" s="119" t="s">
        <v>8501</v>
      </c>
      <c r="K1942" s="119" t="s">
        <v>8502</v>
      </c>
      <c r="L1942" s="119" t="s">
        <v>8366</v>
      </c>
      <c r="M1942" s="131" t="s">
        <v>3587</v>
      </c>
      <c r="N1942" s="119" t="s">
        <v>2708</v>
      </c>
      <c r="O1942" s="120">
        <v>961478398</v>
      </c>
      <c r="P1942" s="124" t="s">
        <v>6</v>
      </c>
      <c r="Q1942" s="125"/>
      <c r="R1942" s="125"/>
      <c r="S1942" s="173"/>
    </row>
    <row r="1943" spans="1:19" ht="29.25" customHeight="1">
      <c r="A1943" s="118">
        <v>1942</v>
      </c>
      <c r="B1943" s="119" t="s">
        <v>8503</v>
      </c>
      <c r="C1943" s="119"/>
      <c r="D1943" s="119"/>
      <c r="E1943" s="120">
        <f>2012-1946</f>
        <v>66</v>
      </c>
      <c r="F1943" s="121">
        <v>17028</v>
      </c>
      <c r="G1943" s="122">
        <v>960083</v>
      </c>
      <c r="H1943" s="119"/>
      <c r="I1943" s="120">
        <v>983480964</v>
      </c>
      <c r="J1943" s="119" t="s">
        <v>8405</v>
      </c>
      <c r="K1943" s="119" t="s">
        <v>8406</v>
      </c>
      <c r="L1943" s="119" t="s">
        <v>8366</v>
      </c>
      <c r="M1943" s="131" t="s">
        <v>3587</v>
      </c>
      <c r="N1943" s="119" t="s">
        <v>2708</v>
      </c>
      <c r="O1943" s="120">
        <v>961478398</v>
      </c>
      <c r="P1943" s="124" t="s">
        <v>6</v>
      </c>
      <c r="Q1943" s="125"/>
      <c r="R1943" s="125"/>
      <c r="S1943" s="173"/>
    </row>
    <row r="1944" spans="1:19" ht="29.25" customHeight="1">
      <c r="A1944" s="118">
        <v>1943</v>
      </c>
      <c r="B1944" s="119" t="s">
        <v>8504</v>
      </c>
      <c r="C1944" s="119"/>
      <c r="D1944" s="119"/>
      <c r="E1944" s="120">
        <f>2012-1942</f>
        <v>70</v>
      </c>
      <c r="F1944" s="121">
        <v>15550</v>
      </c>
      <c r="G1944" s="122">
        <v>1072227</v>
      </c>
      <c r="H1944" s="119"/>
      <c r="I1944" s="120">
        <v>647071</v>
      </c>
      <c r="J1944" s="119" t="s">
        <v>8505</v>
      </c>
      <c r="K1944" s="119" t="s">
        <v>8506</v>
      </c>
      <c r="L1944" s="119" t="s">
        <v>8366</v>
      </c>
      <c r="M1944" s="131" t="s">
        <v>3587</v>
      </c>
      <c r="N1944" s="119"/>
      <c r="O1944" s="120"/>
      <c r="P1944" s="124" t="s">
        <v>6</v>
      </c>
      <c r="Q1944" s="125"/>
      <c r="R1944" s="125"/>
      <c r="S1944" s="173"/>
    </row>
    <row r="1945" spans="1:19" ht="29.25" customHeight="1">
      <c r="A1945" s="118">
        <v>1944</v>
      </c>
      <c r="B1945" s="119" t="s">
        <v>8507</v>
      </c>
      <c r="C1945" s="119"/>
      <c r="D1945" s="119"/>
      <c r="E1945" s="120">
        <f>2012-1947</f>
        <v>65</v>
      </c>
      <c r="F1945" s="121">
        <v>17193</v>
      </c>
      <c r="G1945" s="122">
        <v>1105183</v>
      </c>
      <c r="H1945" s="119"/>
      <c r="I1945" s="120" t="s">
        <v>8508</v>
      </c>
      <c r="J1945" s="119" t="s">
        <v>8388</v>
      </c>
      <c r="K1945" s="119" t="s">
        <v>8509</v>
      </c>
      <c r="L1945" s="119" t="s">
        <v>8366</v>
      </c>
      <c r="M1945" s="131" t="s">
        <v>3587</v>
      </c>
      <c r="N1945" s="119" t="s">
        <v>4338</v>
      </c>
      <c r="O1945" s="120" t="s">
        <v>8390</v>
      </c>
      <c r="P1945" s="124" t="s">
        <v>6</v>
      </c>
      <c r="Q1945" s="125"/>
      <c r="R1945" s="125"/>
      <c r="S1945" s="173"/>
    </row>
    <row r="1946" spans="1:19" ht="29.25" customHeight="1">
      <c r="A1946" s="118">
        <v>1945</v>
      </c>
      <c r="B1946" s="119" t="s">
        <v>8510</v>
      </c>
      <c r="C1946" s="119"/>
      <c r="D1946" s="119"/>
      <c r="E1946" s="120">
        <f>2012-1939</f>
        <v>73</v>
      </c>
      <c r="F1946" s="121">
        <v>14571</v>
      </c>
      <c r="G1946" s="135">
        <v>1109952</v>
      </c>
      <c r="H1946" s="119"/>
      <c r="I1946" s="120"/>
      <c r="J1946" s="119" t="s">
        <v>8511</v>
      </c>
      <c r="K1946" s="119" t="s">
        <v>8512</v>
      </c>
      <c r="L1946" s="119" t="s">
        <v>8366</v>
      </c>
      <c r="M1946" s="131" t="s">
        <v>3587</v>
      </c>
      <c r="N1946" s="119" t="s">
        <v>8513</v>
      </c>
      <c r="O1946" s="120" t="s">
        <v>8514</v>
      </c>
      <c r="P1946" s="124" t="s">
        <v>6</v>
      </c>
      <c r="Q1946" s="125"/>
      <c r="R1946" s="125"/>
      <c r="S1946" s="173"/>
    </row>
    <row r="1947" spans="1:19" ht="29.25" customHeight="1">
      <c r="A1947" s="118">
        <v>1946</v>
      </c>
      <c r="B1947" s="119" t="s">
        <v>8515</v>
      </c>
      <c r="C1947" s="119"/>
      <c r="D1947" s="119"/>
      <c r="E1947" s="120">
        <v>81</v>
      </c>
      <c r="F1947" s="121">
        <v>11632</v>
      </c>
      <c r="G1947" s="135">
        <v>1122328</v>
      </c>
      <c r="H1947" s="119"/>
      <c r="I1947" s="120"/>
      <c r="J1947" s="119" t="s">
        <v>8516</v>
      </c>
      <c r="K1947" s="119" t="s">
        <v>8517</v>
      </c>
      <c r="L1947" s="119" t="s">
        <v>8366</v>
      </c>
      <c r="M1947" s="131" t="s">
        <v>3587</v>
      </c>
      <c r="N1947" s="119"/>
      <c r="O1947" s="120"/>
      <c r="P1947" s="124" t="s">
        <v>6</v>
      </c>
      <c r="Q1947" s="125"/>
      <c r="R1947" s="125"/>
      <c r="S1947" s="173"/>
    </row>
    <row r="1948" spans="1:19" ht="29.25" customHeight="1">
      <c r="A1948" s="118">
        <v>1947</v>
      </c>
      <c r="B1948" s="119" t="s">
        <v>8518</v>
      </c>
      <c r="C1948" s="119"/>
      <c r="D1948" s="119" t="s">
        <v>8519</v>
      </c>
      <c r="E1948" s="120">
        <v>74</v>
      </c>
      <c r="F1948" s="121">
        <v>14082</v>
      </c>
      <c r="G1948" s="135">
        <v>1122345</v>
      </c>
      <c r="H1948" s="119"/>
      <c r="I1948" s="120" t="s">
        <v>8520</v>
      </c>
      <c r="J1948" s="119" t="s">
        <v>8516</v>
      </c>
      <c r="K1948" s="119" t="s">
        <v>8517</v>
      </c>
      <c r="L1948" s="119" t="s">
        <v>8366</v>
      </c>
      <c r="M1948" s="131" t="s">
        <v>3587</v>
      </c>
      <c r="N1948" s="119"/>
      <c r="O1948" s="120"/>
      <c r="P1948" s="124" t="s">
        <v>6</v>
      </c>
      <c r="Q1948" s="125"/>
      <c r="R1948" s="125"/>
      <c r="S1948" s="173"/>
    </row>
    <row r="1949" spans="1:19" ht="29.25" customHeight="1">
      <c r="A1949" s="118">
        <v>1948</v>
      </c>
      <c r="B1949" s="119" t="s">
        <v>8521</v>
      </c>
      <c r="C1949" s="119"/>
      <c r="D1949" s="119" t="s">
        <v>8522</v>
      </c>
      <c r="E1949" s="120">
        <v>87</v>
      </c>
      <c r="F1949" s="121">
        <v>9295</v>
      </c>
      <c r="G1949" s="135">
        <v>1122754</v>
      </c>
      <c r="H1949" s="119"/>
      <c r="I1949" s="120" t="s">
        <v>8523</v>
      </c>
      <c r="J1949" s="119" t="s">
        <v>2647</v>
      </c>
      <c r="K1949" s="119" t="s">
        <v>8427</v>
      </c>
      <c r="L1949" s="119" t="s">
        <v>8366</v>
      </c>
      <c r="M1949" s="131" t="s">
        <v>3587</v>
      </c>
      <c r="N1949" s="119" t="s">
        <v>8428</v>
      </c>
      <c r="O1949" s="120" t="s">
        <v>8429</v>
      </c>
      <c r="P1949" s="124" t="s">
        <v>6</v>
      </c>
      <c r="Q1949" s="125"/>
      <c r="R1949" s="125"/>
      <c r="S1949" s="173"/>
    </row>
    <row r="1950" spans="1:19" ht="29.25" customHeight="1">
      <c r="A1950" s="118">
        <v>1949</v>
      </c>
      <c r="B1950" s="119" t="s">
        <v>8524</v>
      </c>
      <c r="C1950" s="119"/>
      <c r="D1950" s="119"/>
      <c r="E1950" s="120">
        <f>2012-1942</f>
        <v>70</v>
      </c>
      <c r="F1950" s="121">
        <v>15394</v>
      </c>
      <c r="G1950" s="122">
        <v>1174948</v>
      </c>
      <c r="H1950" s="119"/>
      <c r="I1950" s="120" t="s">
        <v>8525</v>
      </c>
      <c r="J1950" s="119" t="s">
        <v>8526</v>
      </c>
      <c r="K1950" s="119" t="s">
        <v>8527</v>
      </c>
      <c r="L1950" s="119" t="s">
        <v>8366</v>
      </c>
      <c r="M1950" s="131" t="s">
        <v>3587</v>
      </c>
      <c r="N1950" s="119" t="s">
        <v>8528</v>
      </c>
      <c r="O1950" s="120" t="s">
        <v>8529</v>
      </c>
      <c r="P1950" s="124" t="s">
        <v>6</v>
      </c>
      <c r="Q1950" s="125"/>
      <c r="R1950" s="125"/>
      <c r="S1950" s="173"/>
    </row>
    <row r="1951" spans="1:19" ht="29.25" customHeight="1">
      <c r="A1951" s="118">
        <v>1950</v>
      </c>
      <c r="B1951" s="119" t="s">
        <v>8530</v>
      </c>
      <c r="C1951" s="119"/>
      <c r="D1951" s="119"/>
      <c r="E1951" s="120">
        <f>2012-1946</f>
        <v>66</v>
      </c>
      <c r="F1951" s="121">
        <v>16915</v>
      </c>
      <c r="G1951" s="122">
        <v>1183891</v>
      </c>
      <c r="H1951" s="119"/>
      <c r="I1951" s="120"/>
      <c r="J1951" s="119" t="s">
        <v>8417</v>
      </c>
      <c r="K1951" s="119" t="s">
        <v>8531</v>
      </c>
      <c r="L1951" s="119" t="s">
        <v>8366</v>
      </c>
      <c r="M1951" s="131" t="s">
        <v>3587</v>
      </c>
      <c r="N1951" s="119" t="s">
        <v>8532</v>
      </c>
      <c r="O1951" s="120" t="s">
        <v>8533</v>
      </c>
      <c r="P1951" s="124" t="s">
        <v>6</v>
      </c>
      <c r="Q1951" s="125"/>
      <c r="R1951" s="125"/>
      <c r="S1951" s="173"/>
    </row>
    <row r="1952" spans="1:19" ht="29.25" customHeight="1">
      <c r="A1952" s="118">
        <v>1951</v>
      </c>
      <c r="B1952" s="119" t="s">
        <v>8534</v>
      </c>
      <c r="C1952" s="119"/>
      <c r="D1952" s="119"/>
      <c r="E1952" s="120">
        <f>2012-1938</f>
        <v>74</v>
      </c>
      <c r="F1952" s="121">
        <v>14127</v>
      </c>
      <c r="G1952" s="122">
        <v>1214120</v>
      </c>
      <c r="H1952" s="119"/>
      <c r="I1952" s="120"/>
      <c r="J1952" s="119" t="s">
        <v>8417</v>
      </c>
      <c r="K1952" s="119" t="s">
        <v>8422</v>
      </c>
      <c r="L1952" s="119" t="s">
        <v>8366</v>
      </c>
      <c r="M1952" s="131" t="s">
        <v>3587</v>
      </c>
      <c r="N1952" s="119" t="s">
        <v>8423</v>
      </c>
      <c r="O1952" s="120" t="s">
        <v>8424</v>
      </c>
      <c r="P1952" s="124" t="s">
        <v>6</v>
      </c>
      <c r="Q1952" s="125"/>
      <c r="R1952" s="125"/>
      <c r="S1952" s="173"/>
    </row>
    <row r="1953" spans="1:19" ht="29.25" customHeight="1">
      <c r="A1953" s="118">
        <v>1952</v>
      </c>
      <c r="B1953" s="119" t="s">
        <v>8535</v>
      </c>
      <c r="C1953" s="119"/>
      <c r="D1953" s="119"/>
      <c r="E1953" s="120">
        <f>2012-1941</f>
        <v>71</v>
      </c>
      <c r="F1953" s="121">
        <v>15153</v>
      </c>
      <c r="G1953" s="122">
        <v>1216869</v>
      </c>
      <c r="H1953" s="119"/>
      <c r="I1953" s="120" t="s">
        <v>8536</v>
      </c>
      <c r="J1953" s="119" t="s">
        <v>8537</v>
      </c>
      <c r="K1953" s="119" t="s">
        <v>8538</v>
      </c>
      <c r="L1953" s="119" t="s">
        <v>8366</v>
      </c>
      <c r="M1953" s="131" t="s">
        <v>3587</v>
      </c>
      <c r="N1953" s="119"/>
      <c r="O1953" s="120"/>
      <c r="P1953" s="124" t="s">
        <v>6</v>
      </c>
      <c r="Q1953" s="125"/>
      <c r="R1953" s="125"/>
      <c r="S1953" s="173"/>
    </row>
    <row r="1954" spans="1:19" ht="29.25" customHeight="1">
      <c r="A1954" s="118">
        <v>1953</v>
      </c>
      <c r="B1954" s="119" t="s">
        <v>8539</v>
      </c>
      <c r="C1954" s="119"/>
      <c r="D1954" s="119"/>
      <c r="E1954" s="120">
        <f>2012-1938</f>
        <v>74</v>
      </c>
      <c r="F1954" s="121">
        <v>14028</v>
      </c>
      <c r="G1954" s="122">
        <v>1224427</v>
      </c>
      <c r="H1954" s="119"/>
      <c r="I1954" s="120">
        <v>985898161</v>
      </c>
      <c r="J1954" s="119" t="s">
        <v>8475</v>
      </c>
      <c r="K1954" s="119" t="s">
        <v>8540</v>
      </c>
      <c r="L1954" s="119" t="s">
        <v>8366</v>
      </c>
      <c r="M1954" s="131" t="s">
        <v>3587</v>
      </c>
      <c r="N1954" s="119" t="s">
        <v>2708</v>
      </c>
      <c r="O1954" s="120">
        <v>961478398</v>
      </c>
      <c r="P1954" s="124" t="s">
        <v>6</v>
      </c>
      <c r="Q1954" s="125"/>
      <c r="R1954" s="125"/>
      <c r="S1954" s="173"/>
    </row>
    <row r="1955" spans="1:19" ht="29.25" customHeight="1">
      <c r="A1955" s="118">
        <v>1954</v>
      </c>
      <c r="B1955" s="119" t="s">
        <v>8541</v>
      </c>
      <c r="C1955" s="119"/>
      <c r="D1955" s="119"/>
      <c r="E1955" s="120">
        <f>2012-1940</f>
        <v>72</v>
      </c>
      <c r="F1955" s="121">
        <v>14846</v>
      </c>
      <c r="G1955" s="122">
        <v>1227520</v>
      </c>
      <c r="H1955" s="119"/>
      <c r="I1955" s="120">
        <v>982275626</v>
      </c>
      <c r="J1955" s="119" t="s">
        <v>8488</v>
      </c>
      <c r="K1955" s="119" t="s">
        <v>8542</v>
      </c>
      <c r="L1955" s="119" t="s">
        <v>8366</v>
      </c>
      <c r="M1955" s="131" t="s">
        <v>3587</v>
      </c>
      <c r="N1955" s="119" t="s">
        <v>2708</v>
      </c>
      <c r="O1955" s="120">
        <v>961478398</v>
      </c>
      <c r="P1955" s="124" t="s">
        <v>6</v>
      </c>
      <c r="Q1955" s="125"/>
      <c r="R1955" s="125"/>
      <c r="S1955" s="173"/>
    </row>
    <row r="1956" spans="1:19" ht="29.25" customHeight="1">
      <c r="A1956" s="118">
        <v>1955</v>
      </c>
      <c r="B1956" s="119" t="s">
        <v>8543</v>
      </c>
      <c r="C1956" s="119"/>
      <c r="D1956" s="119"/>
      <c r="E1956" s="120">
        <f>2012-1941</f>
        <v>71</v>
      </c>
      <c r="F1956" s="121">
        <v>15250</v>
      </c>
      <c r="G1956" s="122">
        <v>1227533</v>
      </c>
      <c r="H1956" s="119"/>
      <c r="I1956" s="120">
        <v>985920610</v>
      </c>
      <c r="J1956" s="119" t="s">
        <v>8544</v>
      </c>
      <c r="K1956" s="119" t="s">
        <v>8545</v>
      </c>
      <c r="L1956" s="119" t="s">
        <v>8366</v>
      </c>
      <c r="M1956" s="131" t="s">
        <v>3587</v>
      </c>
      <c r="N1956" s="119" t="s">
        <v>8546</v>
      </c>
      <c r="O1956" s="120">
        <v>654460</v>
      </c>
      <c r="P1956" s="124" t="s">
        <v>6</v>
      </c>
      <c r="Q1956" s="125"/>
      <c r="R1956" s="125"/>
      <c r="S1956" s="173"/>
    </row>
    <row r="1957" spans="1:19" ht="29.25" customHeight="1">
      <c r="A1957" s="118">
        <v>1956</v>
      </c>
      <c r="B1957" s="119" t="s">
        <v>8547</v>
      </c>
      <c r="C1957" s="119"/>
      <c r="D1957" s="119"/>
      <c r="E1957" s="120">
        <f>2012-1942</f>
        <v>70</v>
      </c>
      <c r="F1957" s="121">
        <v>15633</v>
      </c>
      <c r="G1957" s="122">
        <v>1281230</v>
      </c>
      <c r="H1957" s="119"/>
      <c r="I1957" s="120"/>
      <c r="J1957" s="119" t="s">
        <v>8417</v>
      </c>
      <c r="K1957" s="119" t="s">
        <v>8418</v>
      </c>
      <c r="L1957" s="119" t="s">
        <v>8366</v>
      </c>
      <c r="M1957" s="131" t="s">
        <v>3587</v>
      </c>
      <c r="N1957" s="119"/>
      <c r="O1957" s="120"/>
      <c r="P1957" s="124" t="s">
        <v>6</v>
      </c>
      <c r="Q1957" s="125"/>
      <c r="R1957" s="125"/>
      <c r="S1957" s="173"/>
    </row>
    <row r="1958" spans="1:19" ht="29.25" customHeight="1">
      <c r="A1958" s="195">
        <v>1957</v>
      </c>
      <c r="B1958" s="127" t="s">
        <v>8548</v>
      </c>
      <c r="C1958" s="127"/>
      <c r="D1958" s="127"/>
      <c r="E1958" s="128">
        <f>2012-1941</f>
        <v>71</v>
      </c>
      <c r="F1958" s="129">
        <v>15128</v>
      </c>
      <c r="G1958" s="136">
        <v>1323230</v>
      </c>
      <c r="H1958" s="127"/>
      <c r="I1958" s="128">
        <v>982733912</v>
      </c>
      <c r="J1958" s="127" t="s">
        <v>8488</v>
      </c>
      <c r="K1958" s="127" t="s">
        <v>8549</v>
      </c>
      <c r="L1958" s="127" t="s">
        <v>8366</v>
      </c>
      <c r="M1958" s="131" t="s">
        <v>3587</v>
      </c>
      <c r="N1958" s="127"/>
      <c r="O1958" s="128"/>
      <c r="P1958" s="132" t="s">
        <v>5</v>
      </c>
      <c r="Q1958" s="133" t="s">
        <v>604</v>
      </c>
      <c r="R1958" s="133" t="s">
        <v>11319</v>
      </c>
      <c r="S1958" s="126"/>
    </row>
    <row r="1959" spans="1:19" ht="29.25" customHeight="1">
      <c r="A1959" s="118">
        <v>1958</v>
      </c>
      <c r="B1959" s="119" t="s">
        <v>8550</v>
      </c>
      <c r="C1959" s="119"/>
      <c r="D1959" s="119"/>
      <c r="E1959" s="120">
        <f>2012-1944</f>
        <v>68</v>
      </c>
      <c r="F1959" s="121">
        <v>16086</v>
      </c>
      <c r="G1959" s="122">
        <v>1358046</v>
      </c>
      <c r="H1959" s="119"/>
      <c r="I1959" s="120">
        <v>985183296</v>
      </c>
      <c r="J1959" s="119" t="s">
        <v>8460</v>
      </c>
      <c r="K1959" s="119" t="s">
        <v>8461</v>
      </c>
      <c r="L1959" s="119" t="s">
        <v>8366</v>
      </c>
      <c r="M1959" s="131" t="s">
        <v>3587</v>
      </c>
      <c r="N1959" s="119" t="s">
        <v>8462</v>
      </c>
      <c r="O1959" s="120">
        <v>991786382</v>
      </c>
      <c r="P1959" s="124" t="s">
        <v>6</v>
      </c>
      <c r="Q1959" s="125"/>
      <c r="R1959" s="125"/>
      <c r="S1959" s="173"/>
    </row>
    <row r="1960" spans="1:19" ht="29.25" customHeight="1">
      <c r="A1960" s="118">
        <v>1959</v>
      </c>
      <c r="B1960" s="119" t="s">
        <v>8551</v>
      </c>
      <c r="C1960" s="119"/>
      <c r="D1960" s="119" t="s">
        <v>8552</v>
      </c>
      <c r="E1960" s="120">
        <f>2012-1929</f>
        <v>83</v>
      </c>
      <c r="F1960" s="121">
        <v>10851</v>
      </c>
      <c r="G1960" s="122">
        <v>1403074</v>
      </c>
      <c r="H1960" s="119"/>
      <c r="I1960" s="120" t="s">
        <v>8553</v>
      </c>
      <c r="J1960" s="119" t="s">
        <v>8398</v>
      </c>
      <c r="K1960" s="119" t="s">
        <v>8399</v>
      </c>
      <c r="L1960" s="119" t="s">
        <v>8366</v>
      </c>
      <c r="M1960" s="131" t="s">
        <v>3587</v>
      </c>
      <c r="N1960" s="119" t="s">
        <v>575</v>
      </c>
      <c r="O1960" s="120" t="s">
        <v>8400</v>
      </c>
      <c r="P1960" s="124" t="s">
        <v>6</v>
      </c>
      <c r="Q1960" s="125"/>
      <c r="R1960" s="125"/>
      <c r="S1960" s="173"/>
    </row>
    <row r="1961" spans="1:19" ht="29.25" customHeight="1">
      <c r="A1961" s="118">
        <v>1960</v>
      </c>
      <c r="B1961" s="119" t="s">
        <v>8554</v>
      </c>
      <c r="C1961" s="119"/>
      <c r="D1961" s="119"/>
      <c r="E1961" s="120">
        <f>2012-1944</f>
        <v>68</v>
      </c>
      <c r="F1961" s="121">
        <v>16114</v>
      </c>
      <c r="G1961" s="122">
        <v>1420861</v>
      </c>
      <c r="H1961" s="119"/>
      <c r="I1961" s="120"/>
      <c r="J1961" s="119" t="s">
        <v>7940</v>
      </c>
      <c r="K1961" s="119" t="s">
        <v>8555</v>
      </c>
      <c r="L1961" s="119" t="s">
        <v>8366</v>
      </c>
      <c r="M1961" s="131" t="s">
        <v>3587</v>
      </c>
      <c r="N1961" s="119" t="s">
        <v>7942</v>
      </c>
      <c r="O1961" s="120" t="s">
        <v>7943</v>
      </c>
      <c r="P1961" s="124" t="s">
        <v>6</v>
      </c>
      <c r="Q1961" s="125"/>
      <c r="R1961" s="125"/>
      <c r="S1961" s="173"/>
    </row>
    <row r="1962" spans="1:19" ht="29.25" customHeight="1">
      <c r="A1962" s="118">
        <v>1961</v>
      </c>
      <c r="B1962" s="119" t="s">
        <v>8556</v>
      </c>
      <c r="C1962" s="119"/>
      <c r="D1962" s="119"/>
      <c r="E1962" s="120">
        <f>2012-1941</f>
        <v>71</v>
      </c>
      <c r="F1962" s="121">
        <v>15056</v>
      </c>
      <c r="G1962" s="122">
        <v>1422416</v>
      </c>
      <c r="H1962" s="119"/>
      <c r="I1962" s="120" t="s">
        <v>8557</v>
      </c>
      <c r="J1962" s="119" t="s">
        <v>8558</v>
      </c>
      <c r="K1962" s="119" t="s">
        <v>8559</v>
      </c>
      <c r="L1962" s="119" t="s">
        <v>8366</v>
      </c>
      <c r="M1962" s="131" t="s">
        <v>3587</v>
      </c>
      <c r="N1962" s="119" t="s">
        <v>560</v>
      </c>
      <c r="O1962" s="120" t="s">
        <v>8560</v>
      </c>
      <c r="P1962" s="124" t="s">
        <v>6</v>
      </c>
      <c r="Q1962" s="125"/>
      <c r="R1962" s="125"/>
      <c r="S1962" s="173"/>
    </row>
    <row r="1963" spans="1:19" ht="29.25" customHeight="1">
      <c r="A1963" s="118">
        <v>1962</v>
      </c>
      <c r="B1963" s="119" t="s">
        <v>8561</v>
      </c>
      <c r="C1963" s="119"/>
      <c r="D1963" s="119"/>
      <c r="E1963" s="120">
        <f>2012-1946</f>
        <v>66</v>
      </c>
      <c r="F1963" s="121">
        <v>17009</v>
      </c>
      <c r="G1963" s="122">
        <v>1510177</v>
      </c>
      <c r="H1963" s="119"/>
      <c r="I1963" s="120"/>
      <c r="J1963" s="119" t="s">
        <v>8417</v>
      </c>
      <c r="K1963" s="119" t="s">
        <v>8562</v>
      </c>
      <c r="L1963" s="119" t="s">
        <v>8366</v>
      </c>
      <c r="M1963" s="131" t="s">
        <v>3587</v>
      </c>
      <c r="N1963" s="119" t="s">
        <v>8563</v>
      </c>
      <c r="O1963" s="120" t="s">
        <v>8564</v>
      </c>
      <c r="P1963" s="124" t="s">
        <v>6</v>
      </c>
      <c r="Q1963" s="125"/>
      <c r="R1963" s="125"/>
      <c r="S1963" s="173"/>
    </row>
    <row r="1964" spans="1:19" ht="29.25" customHeight="1">
      <c r="A1964" s="118">
        <v>1963</v>
      </c>
      <c r="B1964" s="119" t="s">
        <v>8565</v>
      </c>
      <c r="C1964" s="119"/>
      <c r="D1964" s="119"/>
      <c r="E1964" s="120">
        <f>2012-1945</f>
        <v>67</v>
      </c>
      <c r="F1964" s="121">
        <v>16559</v>
      </c>
      <c r="G1964" s="135">
        <v>1563329</v>
      </c>
      <c r="H1964" s="119"/>
      <c r="I1964" s="120" t="s">
        <v>8566</v>
      </c>
      <c r="J1964" s="119" t="s">
        <v>8567</v>
      </c>
      <c r="K1964" s="119" t="s">
        <v>8568</v>
      </c>
      <c r="L1964" s="119" t="s">
        <v>8366</v>
      </c>
      <c r="M1964" s="131" t="s">
        <v>3587</v>
      </c>
      <c r="N1964" s="119" t="s">
        <v>8569</v>
      </c>
      <c r="O1964" s="120" t="s">
        <v>8570</v>
      </c>
      <c r="P1964" s="124" t="s">
        <v>6</v>
      </c>
      <c r="Q1964" s="125"/>
      <c r="R1964" s="125"/>
      <c r="S1964" s="173"/>
    </row>
    <row r="1965" spans="1:19" s="39" customFormat="1" ht="29.25" customHeight="1">
      <c r="A1965" s="118">
        <v>1964</v>
      </c>
      <c r="B1965" s="119" t="s">
        <v>8571</v>
      </c>
      <c r="C1965" s="119"/>
      <c r="D1965" s="119" t="s">
        <v>638</v>
      </c>
      <c r="E1965" s="120">
        <v>67</v>
      </c>
      <c r="F1965" s="121">
        <v>16538</v>
      </c>
      <c r="G1965" s="135">
        <v>1638361</v>
      </c>
      <c r="H1965" s="119"/>
      <c r="I1965" s="120" t="s">
        <v>8572</v>
      </c>
      <c r="J1965" s="119" t="s">
        <v>8501</v>
      </c>
      <c r="K1965" s="119"/>
      <c r="L1965" s="119" t="s">
        <v>8366</v>
      </c>
      <c r="M1965" s="131" t="s">
        <v>3587</v>
      </c>
      <c r="N1965" s="119" t="s">
        <v>4338</v>
      </c>
      <c r="O1965" s="120" t="s">
        <v>8372</v>
      </c>
      <c r="P1965" s="124" t="s">
        <v>6</v>
      </c>
      <c r="Q1965" s="125"/>
      <c r="R1965" s="125"/>
      <c r="S1965" s="173"/>
    </row>
    <row r="1966" spans="1:19" ht="29.25" customHeight="1">
      <c r="A1966" s="118">
        <v>1965</v>
      </c>
      <c r="B1966" s="119" t="s">
        <v>8573</v>
      </c>
      <c r="C1966" s="119"/>
      <c r="D1966" s="119"/>
      <c r="E1966" s="120">
        <f>2012-1944</f>
        <v>68</v>
      </c>
      <c r="F1966" s="121">
        <v>16099</v>
      </c>
      <c r="G1966" s="122">
        <v>1787101</v>
      </c>
      <c r="H1966" s="119"/>
      <c r="I1966" s="120" t="s">
        <v>8574</v>
      </c>
      <c r="J1966" s="119" t="s">
        <v>3479</v>
      </c>
      <c r="K1966" s="119" t="s">
        <v>8575</v>
      </c>
      <c r="L1966" s="119" t="s">
        <v>8366</v>
      </c>
      <c r="M1966" s="131" t="s">
        <v>3587</v>
      </c>
      <c r="N1966" s="119"/>
      <c r="O1966" s="120"/>
      <c r="P1966" s="124" t="s">
        <v>6</v>
      </c>
      <c r="Q1966" s="125"/>
      <c r="R1966" s="125"/>
      <c r="S1966" s="173"/>
    </row>
    <row r="1967" spans="1:19" ht="29.25" customHeight="1">
      <c r="A1967" s="195">
        <v>1966</v>
      </c>
      <c r="B1967" s="127" t="s">
        <v>8576</v>
      </c>
      <c r="C1967" s="127"/>
      <c r="D1967" s="127"/>
      <c r="E1967" s="128">
        <v>70</v>
      </c>
      <c r="F1967" s="129">
        <v>15520</v>
      </c>
      <c r="G1967" s="136">
        <v>1795195</v>
      </c>
      <c r="H1967" s="127"/>
      <c r="I1967" s="128" t="s">
        <v>8577</v>
      </c>
      <c r="J1967" s="127" t="s">
        <v>8578</v>
      </c>
      <c r="K1967" s="127" t="s">
        <v>8579</v>
      </c>
      <c r="L1967" s="127" t="s">
        <v>8366</v>
      </c>
      <c r="M1967" s="131" t="s">
        <v>3587</v>
      </c>
      <c r="N1967" s="127"/>
      <c r="O1967" s="128"/>
      <c r="P1967" s="132" t="s">
        <v>5</v>
      </c>
      <c r="Q1967" s="133" t="s">
        <v>604</v>
      </c>
      <c r="R1967" s="133" t="s">
        <v>11320</v>
      </c>
      <c r="S1967" s="126"/>
    </row>
    <row r="1968" spans="1:19" ht="29.25" customHeight="1">
      <c r="A1968" s="118">
        <v>1967</v>
      </c>
      <c r="B1968" s="119" t="s">
        <v>8580</v>
      </c>
      <c r="C1968" s="119"/>
      <c r="D1968" s="119" t="s">
        <v>1659</v>
      </c>
      <c r="E1968" s="120">
        <v>72</v>
      </c>
      <c r="F1968" s="121">
        <v>14827</v>
      </c>
      <c r="G1968" s="135">
        <v>1910990</v>
      </c>
      <c r="H1968" s="119"/>
      <c r="I1968" s="120">
        <v>982906733</v>
      </c>
      <c r="J1968" s="119" t="s">
        <v>8375</v>
      </c>
      <c r="K1968" s="119" t="s">
        <v>8581</v>
      </c>
      <c r="L1968" s="119" t="s">
        <v>8366</v>
      </c>
      <c r="M1968" s="131" t="s">
        <v>3587</v>
      </c>
      <c r="N1968" s="119" t="s">
        <v>4338</v>
      </c>
      <c r="O1968" s="120" t="s">
        <v>8372</v>
      </c>
      <c r="P1968" s="124" t="s">
        <v>6</v>
      </c>
      <c r="Q1968" s="125"/>
      <c r="R1968" s="125"/>
      <c r="S1968" s="173"/>
    </row>
    <row r="1969" spans="1:19" ht="29.25" customHeight="1">
      <c r="A1969" s="118">
        <v>1968</v>
      </c>
      <c r="B1969" s="119" t="s">
        <v>8582</v>
      </c>
      <c r="C1969" s="119"/>
      <c r="D1969" s="119"/>
      <c r="E1969" s="120">
        <f>2012-1946</f>
        <v>66</v>
      </c>
      <c r="F1969" s="121">
        <v>16940</v>
      </c>
      <c r="G1969" s="122">
        <v>1921540</v>
      </c>
      <c r="H1969" s="119"/>
      <c r="I1969" s="120">
        <v>981371521</v>
      </c>
      <c r="J1969" s="119" t="s">
        <v>8488</v>
      </c>
      <c r="K1969" s="119" t="s">
        <v>8583</v>
      </c>
      <c r="L1969" s="119" t="s">
        <v>8366</v>
      </c>
      <c r="M1969" s="131" t="s">
        <v>3587</v>
      </c>
      <c r="N1969" s="119" t="s">
        <v>8584</v>
      </c>
      <c r="O1969" s="120">
        <v>981371251</v>
      </c>
      <c r="P1969" s="124" t="s">
        <v>6</v>
      </c>
      <c r="Q1969" s="125"/>
      <c r="R1969" s="125"/>
      <c r="S1969" s="173"/>
    </row>
    <row r="1970" spans="1:19" ht="29.25" customHeight="1">
      <c r="A1970" s="118">
        <v>1969</v>
      </c>
      <c r="B1970" s="119" t="s">
        <v>8585</v>
      </c>
      <c r="C1970" s="119" t="s">
        <v>11321</v>
      </c>
      <c r="D1970" s="119"/>
      <c r="E1970" s="120">
        <f>2012-1934</f>
        <v>78</v>
      </c>
      <c r="F1970" s="121">
        <v>12778</v>
      </c>
      <c r="G1970" s="122">
        <v>1951903</v>
      </c>
      <c r="H1970" s="119"/>
      <c r="I1970" s="120"/>
      <c r="J1970" s="119" t="s">
        <v>8417</v>
      </c>
      <c r="K1970" s="119" t="s">
        <v>8586</v>
      </c>
      <c r="L1970" s="119" t="s">
        <v>8366</v>
      </c>
      <c r="M1970" s="131" t="s">
        <v>3587</v>
      </c>
      <c r="N1970" s="119" t="s">
        <v>8423</v>
      </c>
      <c r="O1970" s="120" t="s">
        <v>8424</v>
      </c>
      <c r="P1970" s="124" t="s">
        <v>6</v>
      </c>
      <c r="Q1970" s="125"/>
      <c r="R1970" s="125"/>
      <c r="S1970" s="173"/>
    </row>
    <row r="1971" spans="1:19" ht="29.25" customHeight="1">
      <c r="A1971" s="118">
        <v>1970</v>
      </c>
      <c r="B1971" s="119" t="s">
        <v>8587</v>
      </c>
      <c r="C1971" s="119"/>
      <c r="D1971" s="119"/>
      <c r="E1971" s="120">
        <f>2012-1933</f>
        <v>79</v>
      </c>
      <c r="F1971" s="121">
        <v>12265</v>
      </c>
      <c r="G1971" s="122">
        <v>1999215</v>
      </c>
      <c r="H1971" s="119"/>
      <c r="I1971" s="120"/>
      <c r="J1971" s="119" t="s">
        <v>8417</v>
      </c>
      <c r="K1971" s="119" t="s">
        <v>8588</v>
      </c>
      <c r="L1971" s="119" t="s">
        <v>8366</v>
      </c>
      <c r="M1971" s="131" t="s">
        <v>3587</v>
      </c>
      <c r="N1971" s="119" t="s">
        <v>8423</v>
      </c>
      <c r="O1971" s="120" t="s">
        <v>8424</v>
      </c>
      <c r="P1971" s="124" t="s">
        <v>6</v>
      </c>
      <c r="Q1971" s="125"/>
      <c r="R1971" s="125"/>
      <c r="S1971" s="173"/>
    </row>
    <row r="1972" spans="1:19" ht="29.25" customHeight="1">
      <c r="A1972" s="118">
        <v>1971</v>
      </c>
      <c r="B1972" s="119" t="s">
        <v>8589</v>
      </c>
      <c r="C1972" s="119"/>
      <c r="D1972" s="119"/>
      <c r="E1972" s="139">
        <f>2012-1934</f>
        <v>78</v>
      </c>
      <c r="F1972" s="121">
        <v>12505</v>
      </c>
      <c r="G1972" s="135">
        <v>2026517</v>
      </c>
      <c r="H1972" s="119"/>
      <c r="I1972" s="120">
        <v>983496114</v>
      </c>
      <c r="J1972" s="119"/>
      <c r="K1972" s="119"/>
      <c r="L1972" s="119" t="s">
        <v>8366</v>
      </c>
      <c r="M1972" s="131" t="s">
        <v>3587</v>
      </c>
      <c r="N1972" s="119"/>
      <c r="O1972" s="120"/>
      <c r="P1972" s="124" t="s">
        <v>6</v>
      </c>
      <c r="Q1972" s="125"/>
      <c r="R1972" s="125"/>
      <c r="S1972" s="173"/>
    </row>
    <row r="1973" spans="1:19" ht="29.25" customHeight="1">
      <c r="A1973" s="118">
        <v>1972</v>
      </c>
      <c r="B1973" s="119" t="s">
        <v>8590</v>
      </c>
      <c r="C1973" s="119"/>
      <c r="D1973" s="119" t="s">
        <v>517</v>
      </c>
      <c r="E1973" s="139">
        <f>2012-1947</f>
        <v>65</v>
      </c>
      <c r="F1973" s="121">
        <v>17311</v>
      </c>
      <c r="G1973" s="135">
        <v>2107507</v>
      </c>
      <c r="H1973" s="119"/>
      <c r="I1973" s="120" t="s">
        <v>8591</v>
      </c>
      <c r="J1973" s="119" t="s">
        <v>8592</v>
      </c>
      <c r="K1973" s="119" t="s">
        <v>8593</v>
      </c>
      <c r="L1973" s="119" t="s">
        <v>8366</v>
      </c>
      <c r="M1973" s="131" t="s">
        <v>3587</v>
      </c>
      <c r="N1973" s="119" t="s">
        <v>8594</v>
      </c>
      <c r="O1973" s="120">
        <v>982966357</v>
      </c>
      <c r="P1973" s="124" t="s">
        <v>6</v>
      </c>
      <c r="Q1973" s="125"/>
      <c r="R1973" s="125"/>
      <c r="S1973" s="173"/>
    </row>
    <row r="1974" spans="1:19" ht="29.25" customHeight="1">
      <c r="A1974" s="118">
        <v>1973</v>
      </c>
      <c r="B1974" s="119" t="s">
        <v>8595</v>
      </c>
      <c r="C1974" s="119"/>
      <c r="D1974" s="119" t="s">
        <v>69</v>
      </c>
      <c r="E1974" s="120">
        <f>2012-1941</f>
        <v>71</v>
      </c>
      <c r="F1974" s="121">
        <v>15224</v>
      </c>
      <c r="G1974" s="122">
        <v>2109345</v>
      </c>
      <c r="H1974" s="119"/>
      <c r="I1974" s="120">
        <v>981307657</v>
      </c>
      <c r="J1974" s="119" t="s">
        <v>8405</v>
      </c>
      <c r="K1974" s="119" t="s">
        <v>8406</v>
      </c>
      <c r="L1974" s="119" t="s">
        <v>8366</v>
      </c>
      <c r="M1974" s="131" t="s">
        <v>3587</v>
      </c>
      <c r="N1974" s="119" t="s">
        <v>2708</v>
      </c>
      <c r="O1974" s="120">
        <v>961478398</v>
      </c>
      <c r="P1974" s="124" t="s">
        <v>6</v>
      </c>
      <c r="Q1974" s="125"/>
      <c r="R1974" s="125"/>
      <c r="S1974" s="173"/>
    </row>
    <row r="1975" spans="1:19" ht="29.25" customHeight="1">
      <c r="A1975" s="118">
        <v>1974</v>
      </c>
      <c r="B1975" s="119" t="s">
        <v>8596</v>
      </c>
      <c r="C1975" s="119"/>
      <c r="D1975" s="119"/>
      <c r="E1975" s="120">
        <f>2012-1930</f>
        <v>82</v>
      </c>
      <c r="F1975" s="121">
        <v>11145</v>
      </c>
      <c r="G1975" s="135">
        <v>2113911</v>
      </c>
      <c r="H1975" s="119"/>
      <c r="I1975" s="120"/>
      <c r="J1975" s="119" t="s">
        <v>8597</v>
      </c>
      <c r="K1975" s="119" t="s">
        <v>8598</v>
      </c>
      <c r="L1975" s="119" t="s">
        <v>8366</v>
      </c>
      <c r="M1975" s="131" t="s">
        <v>3587</v>
      </c>
      <c r="N1975" s="119"/>
      <c r="O1975" s="120"/>
      <c r="P1975" s="124" t="s">
        <v>6</v>
      </c>
      <c r="Q1975" s="125"/>
      <c r="R1975" s="125"/>
      <c r="S1975" s="173"/>
    </row>
    <row r="1976" spans="1:19" ht="29.25" customHeight="1">
      <c r="A1976" s="118">
        <v>1975</v>
      </c>
      <c r="B1976" s="119" t="s">
        <v>8599</v>
      </c>
      <c r="C1976" s="119"/>
      <c r="D1976" s="119"/>
      <c r="E1976" s="120">
        <f>2012-1947</f>
        <v>65</v>
      </c>
      <c r="F1976" s="121">
        <v>17248</v>
      </c>
      <c r="G1976" s="122">
        <v>2131780</v>
      </c>
      <c r="H1976" s="119"/>
      <c r="I1976" s="120">
        <v>981371251</v>
      </c>
      <c r="J1976" s="119" t="s">
        <v>8488</v>
      </c>
      <c r="K1976" s="119" t="s">
        <v>8583</v>
      </c>
      <c r="L1976" s="119" t="s">
        <v>8366</v>
      </c>
      <c r="M1976" s="131" t="s">
        <v>3587</v>
      </c>
      <c r="N1976" s="119" t="s">
        <v>8584</v>
      </c>
      <c r="O1976" s="120">
        <v>981371251</v>
      </c>
      <c r="P1976" s="124" t="s">
        <v>6</v>
      </c>
      <c r="Q1976" s="125"/>
      <c r="R1976" s="125"/>
      <c r="S1976" s="173"/>
    </row>
    <row r="1977" spans="1:19" ht="29.25" customHeight="1">
      <c r="A1977" s="118">
        <v>1976</v>
      </c>
      <c r="B1977" s="119" t="s">
        <v>8600</v>
      </c>
      <c r="C1977" s="119"/>
      <c r="D1977" s="119" t="s">
        <v>496</v>
      </c>
      <c r="E1977" s="120">
        <v>74</v>
      </c>
      <c r="F1977" s="121">
        <v>14165</v>
      </c>
      <c r="G1977" s="135">
        <v>2131784</v>
      </c>
      <c r="H1977" s="119"/>
      <c r="I1977" s="120" t="s">
        <v>8601</v>
      </c>
      <c r="J1977" s="119" t="s">
        <v>8375</v>
      </c>
      <c r="K1977" s="119" t="s">
        <v>8602</v>
      </c>
      <c r="L1977" s="119" t="s">
        <v>8366</v>
      </c>
      <c r="M1977" s="131" t="s">
        <v>3587</v>
      </c>
      <c r="N1977" s="119" t="s">
        <v>4338</v>
      </c>
      <c r="O1977" s="120" t="s">
        <v>8372</v>
      </c>
      <c r="P1977" s="124" t="s">
        <v>6</v>
      </c>
      <c r="Q1977" s="125"/>
      <c r="R1977" s="125"/>
      <c r="S1977" s="173"/>
    </row>
    <row r="1978" spans="1:19" ht="29.25" customHeight="1">
      <c r="A1978" s="195">
        <v>1977</v>
      </c>
      <c r="B1978" s="127" t="s">
        <v>8603</v>
      </c>
      <c r="C1978" s="127"/>
      <c r="D1978" s="127" t="s">
        <v>8604</v>
      </c>
      <c r="E1978" s="128">
        <f>2012-1940</f>
        <v>72</v>
      </c>
      <c r="F1978" s="129">
        <v>14743</v>
      </c>
      <c r="G1978" s="136">
        <v>2146874</v>
      </c>
      <c r="H1978" s="127"/>
      <c r="I1978" s="128">
        <v>982733912</v>
      </c>
      <c r="J1978" s="127" t="s">
        <v>8488</v>
      </c>
      <c r="K1978" s="127" t="s">
        <v>8549</v>
      </c>
      <c r="L1978" s="127" t="s">
        <v>8366</v>
      </c>
      <c r="M1978" s="131" t="s">
        <v>3587</v>
      </c>
      <c r="N1978" s="127" t="s">
        <v>8605</v>
      </c>
      <c r="O1978" s="128">
        <v>982733912</v>
      </c>
      <c r="P1978" s="132" t="s">
        <v>5</v>
      </c>
      <c r="Q1978" s="133" t="s">
        <v>604</v>
      </c>
      <c r="R1978" s="133" t="s">
        <v>11319</v>
      </c>
      <c r="S1978" s="126"/>
    </row>
    <row r="1979" spans="1:19" ht="29.25" customHeight="1">
      <c r="A1979" s="118">
        <v>1978</v>
      </c>
      <c r="B1979" s="119" t="s">
        <v>8606</v>
      </c>
      <c r="C1979" s="119"/>
      <c r="D1979" s="119"/>
      <c r="E1979" s="120">
        <f>2012-1930</f>
        <v>82</v>
      </c>
      <c r="F1979" s="121">
        <v>11273</v>
      </c>
      <c r="G1979" s="122">
        <v>2151454</v>
      </c>
      <c r="H1979" s="119"/>
      <c r="I1979" s="120"/>
      <c r="J1979" s="119" t="s">
        <v>8417</v>
      </c>
      <c r="K1979" s="119" t="s">
        <v>8588</v>
      </c>
      <c r="L1979" s="119" t="s">
        <v>8366</v>
      </c>
      <c r="M1979" s="131" t="s">
        <v>3587</v>
      </c>
      <c r="N1979" s="119" t="s">
        <v>8423</v>
      </c>
      <c r="O1979" s="120" t="s">
        <v>8424</v>
      </c>
      <c r="P1979" s="124" t="s">
        <v>6</v>
      </c>
      <c r="Q1979" s="125"/>
      <c r="R1979" s="125"/>
      <c r="S1979" s="173"/>
    </row>
    <row r="1980" spans="1:19" ht="29.25" customHeight="1">
      <c r="A1980" s="118">
        <v>1979</v>
      </c>
      <c r="B1980" s="119" t="s">
        <v>8607</v>
      </c>
      <c r="C1980" s="119"/>
      <c r="D1980" s="119" t="s">
        <v>8608</v>
      </c>
      <c r="E1980" s="120">
        <f>2012-1935</f>
        <v>77</v>
      </c>
      <c r="F1980" s="121">
        <v>12839</v>
      </c>
      <c r="G1980" s="122">
        <v>2164895</v>
      </c>
      <c r="H1980" s="119"/>
      <c r="I1980" s="120" t="s">
        <v>8390</v>
      </c>
      <c r="J1980" s="119" t="s">
        <v>8609</v>
      </c>
      <c r="K1980" s="119" t="s">
        <v>8610</v>
      </c>
      <c r="L1980" s="119" t="s">
        <v>8366</v>
      </c>
      <c r="M1980" s="131" t="s">
        <v>3587</v>
      </c>
      <c r="N1980" s="119" t="s">
        <v>8611</v>
      </c>
      <c r="O1980" s="120" t="s">
        <v>8612</v>
      </c>
      <c r="P1980" s="124" t="s">
        <v>6</v>
      </c>
      <c r="Q1980" s="125"/>
      <c r="R1980" s="125"/>
      <c r="S1980" s="173"/>
    </row>
    <row r="1981" spans="1:19" ht="29.25" customHeight="1">
      <c r="A1981" s="118">
        <v>1980</v>
      </c>
      <c r="B1981" s="119" t="s">
        <v>8613</v>
      </c>
      <c r="C1981" s="119"/>
      <c r="D1981" s="119" t="s">
        <v>8614</v>
      </c>
      <c r="E1981" s="120">
        <v>96</v>
      </c>
      <c r="F1981" s="121">
        <v>5929</v>
      </c>
      <c r="G1981" s="135">
        <v>2176096</v>
      </c>
      <c r="H1981" s="119"/>
      <c r="I1981" s="120"/>
      <c r="J1981" s="119" t="s">
        <v>8375</v>
      </c>
      <c r="K1981" s="119" t="s">
        <v>8447</v>
      </c>
      <c r="L1981" s="119" t="s">
        <v>8366</v>
      </c>
      <c r="M1981" s="131" t="s">
        <v>3587</v>
      </c>
      <c r="N1981" s="119" t="s">
        <v>4338</v>
      </c>
      <c r="O1981" s="120" t="s">
        <v>8372</v>
      </c>
      <c r="P1981" s="124" t="s">
        <v>6</v>
      </c>
      <c r="Q1981" s="125"/>
      <c r="R1981" s="125"/>
      <c r="S1981" s="173"/>
    </row>
    <row r="1982" spans="1:19" ht="29.25" customHeight="1">
      <c r="A1982" s="118">
        <v>1981</v>
      </c>
      <c r="B1982" s="119" t="s">
        <v>8615</v>
      </c>
      <c r="C1982" s="119"/>
      <c r="D1982" s="119"/>
      <c r="E1982" s="120">
        <v>80</v>
      </c>
      <c r="F1982" s="121">
        <v>11834</v>
      </c>
      <c r="G1982" s="135">
        <v>2215984</v>
      </c>
      <c r="H1982" s="119"/>
      <c r="I1982" s="120"/>
      <c r="J1982" s="119" t="s">
        <v>8375</v>
      </c>
      <c r="K1982" s="119" t="s">
        <v>8447</v>
      </c>
      <c r="L1982" s="119" t="s">
        <v>8366</v>
      </c>
      <c r="M1982" s="131" t="s">
        <v>3587</v>
      </c>
      <c r="N1982" s="119" t="s">
        <v>4338</v>
      </c>
      <c r="O1982" s="120" t="s">
        <v>8372</v>
      </c>
      <c r="P1982" s="124" t="s">
        <v>6</v>
      </c>
      <c r="Q1982" s="125"/>
      <c r="R1982" s="125"/>
      <c r="S1982" s="173"/>
    </row>
    <row r="1983" spans="1:19" ht="29.25" customHeight="1">
      <c r="A1983" s="118">
        <v>1982</v>
      </c>
      <c r="B1983" s="119" t="s">
        <v>8616</v>
      </c>
      <c r="C1983" s="119"/>
      <c r="D1983" s="119"/>
      <c r="E1983" s="120">
        <v>74</v>
      </c>
      <c r="F1983" s="121">
        <v>14052</v>
      </c>
      <c r="G1983" s="135">
        <v>2216834</v>
      </c>
      <c r="H1983" s="119"/>
      <c r="I1983" s="120"/>
      <c r="J1983" s="119" t="s">
        <v>8375</v>
      </c>
      <c r="K1983" s="119" t="s">
        <v>8435</v>
      </c>
      <c r="L1983" s="119" t="s">
        <v>8366</v>
      </c>
      <c r="M1983" s="131" t="s">
        <v>3587</v>
      </c>
      <c r="N1983" s="119" t="s">
        <v>4338</v>
      </c>
      <c r="O1983" s="120" t="s">
        <v>8372</v>
      </c>
      <c r="P1983" s="124" t="s">
        <v>6</v>
      </c>
      <c r="Q1983" s="125"/>
      <c r="R1983" s="125"/>
      <c r="S1983" s="173"/>
    </row>
    <row r="1984" spans="1:19" ht="29.25" customHeight="1">
      <c r="A1984" s="118">
        <v>1983</v>
      </c>
      <c r="B1984" s="119" t="s">
        <v>8617</v>
      </c>
      <c r="C1984" s="119"/>
      <c r="D1984" s="119"/>
      <c r="E1984" s="120">
        <f>2012-1929</f>
        <v>83</v>
      </c>
      <c r="F1984" s="121">
        <v>10943</v>
      </c>
      <c r="G1984" s="122">
        <v>2247283</v>
      </c>
      <c r="H1984" s="119"/>
      <c r="I1984" s="120"/>
      <c r="J1984" s="119" t="s">
        <v>8417</v>
      </c>
      <c r="K1984" s="119" t="s">
        <v>8588</v>
      </c>
      <c r="L1984" s="119" t="s">
        <v>8366</v>
      </c>
      <c r="M1984" s="131" t="s">
        <v>3587</v>
      </c>
      <c r="N1984" s="119" t="s">
        <v>8423</v>
      </c>
      <c r="O1984" s="120" t="s">
        <v>8424</v>
      </c>
      <c r="P1984" s="124" t="s">
        <v>6</v>
      </c>
      <c r="Q1984" s="125"/>
      <c r="R1984" s="125"/>
      <c r="S1984" s="173"/>
    </row>
    <row r="1985" spans="1:19" ht="29.25" customHeight="1">
      <c r="A1985" s="118">
        <v>1984</v>
      </c>
      <c r="B1985" s="119" t="s">
        <v>8618</v>
      </c>
      <c r="C1985" s="119"/>
      <c r="D1985" s="119" t="s">
        <v>572</v>
      </c>
      <c r="E1985" s="120">
        <v>69</v>
      </c>
      <c r="F1985" s="121">
        <v>16070</v>
      </c>
      <c r="G1985" s="135">
        <v>2251893</v>
      </c>
      <c r="H1985" s="119"/>
      <c r="I1985" s="120" t="s">
        <v>8619</v>
      </c>
      <c r="J1985" s="119" t="s">
        <v>8620</v>
      </c>
      <c r="K1985" s="119" t="s">
        <v>8371</v>
      </c>
      <c r="L1985" s="119" t="s">
        <v>8366</v>
      </c>
      <c r="M1985" s="131" t="s">
        <v>3587</v>
      </c>
      <c r="N1985" s="119" t="s">
        <v>4338</v>
      </c>
      <c r="O1985" s="120" t="s">
        <v>8372</v>
      </c>
      <c r="P1985" s="124" t="s">
        <v>6</v>
      </c>
      <c r="Q1985" s="125"/>
      <c r="R1985" s="125"/>
      <c r="S1985" s="173"/>
    </row>
    <row r="1986" spans="1:19" ht="29.25" customHeight="1">
      <c r="A1986" s="118">
        <v>1985</v>
      </c>
      <c r="B1986" s="119" t="s">
        <v>8621</v>
      </c>
      <c r="C1986" s="119" t="s">
        <v>11322</v>
      </c>
      <c r="D1986" s="119" t="s">
        <v>6182</v>
      </c>
      <c r="E1986" s="120">
        <f>2012-1945</f>
        <v>67</v>
      </c>
      <c r="F1986" s="121">
        <v>16542</v>
      </c>
      <c r="G1986" s="122">
        <v>2272302</v>
      </c>
      <c r="H1986" s="119"/>
      <c r="I1986" s="120">
        <v>983242628</v>
      </c>
      <c r="J1986" s="119" t="s">
        <v>8622</v>
      </c>
      <c r="K1986" s="119" t="s">
        <v>8623</v>
      </c>
      <c r="L1986" s="119" t="s">
        <v>8366</v>
      </c>
      <c r="M1986" s="131" t="s">
        <v>3587</v>
      </c>
      <c r="N1986" s="119" t="s">
        <v>2708</v>
      </c>
      <c r="O1986" s="120">
        <v>961478398</v>
      </c>
      <c r="P1986" s="124" t="s">
        <v>6</v>
      </c>
      <c r="Q1986" s="125"/>
      <c r="R1986" s="125"/>
      <c r="S1986" s="173"/>
    </row>
    <row r="1987" spans="1:19" ht="29.25" customHeight="1">
      <c r="A1987" s="195">
        <v>1986</v>
      </c>
      <c r="B1987" s="127" t="s">
        <v>8624</v>
      </c>
      <c r="C1987" s="127"/>
      <c r="D1987" s="127"/>
      <c r="E1987" s="128">
        <f>2012-1945</f>
        <v>67</v>
      </c>
      <c r="F1987" s="129">
        <v>16649</v>
      </c>
      <c r="G1987" s="136">
        <v>2441271</v>
      </c>
      <c r="H1987" s="127"/>
      <c r="I1987" s="128" t="s">
        <v>8625</v>
      </c>
      <c r="J1987" s="127" t="s">
        <v>8366</v>
      </c>
      <c r="K1987" s="127" t="s">
        <v>8626</v>
      </c>
      <c r="L1987" s="127" t="s">
        <v>8366</v>
      </c>
      <c r="M1987" s="131" t="s">
        <v>3587</v>
      </c>
      <c r="N1987" s="127" t="s">
        <v>2708</v>
      </c>
      <c r="O1987" s="128" t="s">
        <v>8627</v>
      </c>
      <c r="P1987" s="132" t="s">
        <v>5</v>
      </c>
      <c r="Q1987" s="133" t="s">
        <v>82</v>
      </c>
      <c r="R1987" s="133" t="s">
        <v>82</v>
      </c>
      <c r="S1987" s="126"/>
    </row>
    <row r="1988" spans="1:19" ht="29.25" customHeight="1">
      <c r="A1988" s="118">
        <v>1987</v>
      </c>
      <c r="B1988" s="119" t="s">
        <v>8628</v>
      </c>
      <c r="C1988" s="119" t="s">
        <v>11323</v>
      </c>
      <c r="D1988" s="119"/>
      <c r="E1988" s="120">
        <f>2012-1944</f>
        <v>68</v>
      </c>
      <c r="F1988" s="121">
        <v>16403</v>
      </c>
      <c r="G1988" s="122">
        <v>2444968</v>
      </c>
      <c r="H1988" s="119"/>
      <c r="I1988" s="120"/>
      <c r="J1988" s="119" t="s">
        <v>8388</v>
      </c>
      <c r="K1988" s="119" t="s">
        <v>8629</v>
      </c>
      <c r="L1988" s="119" t="s">
        <v>8366</v>
      </c>
      <c r="M1988" s="131" t="s">
        <v>3587</v>
      </c>
      <c r="N1988" s="119" t="s">
        <v>4338</v>
      </c>
      <c r="O1988" s="120" t="s">
        <v>8390</v>
      </c>
      <c r="P1988" s="124" t="s">
        <v>6</v>
      </c>
      <c r="Q1988" s="125"/>
      <c r="R1988" s="125"/>
      <c r="S1988" s="173"/>
    </row>
    <row r="1989" spans="1:19" ht="29.25" customHeight="1">
      <c r="A1989" s="118">
        <v>1988</v>
      </c>
      <c r="B1989" s="119" t="s">
        <v>8630</v>
      </c>
      <c r="C1989" s="119"/>
      <c r="D1989" s="119"/>
      <c r="E1989" s="139">
        <f>2012-1927</f>
        <v>85</v>
      </c>
      <c r="F1989" s="121">
        <v>10081</v>
      </c>
      <c r="G1989" s="135">
        <v>2446758</v>
      </c>
      <c r="H1989" s="119"/>
      <c r="I1989" s="120">
        <v>983496114</v>
      </c>
      <c r="J1989" s="119" t="s">
        <v>8375</v>
      </c>
      <c r="K1989" s="119" t="s">
        <v>8631</v>
      </c>
      <c r="L1989" s="119" t="s">
        <v>8366</v>
      </c>
      <c r="M1989" s="131" t="s">
        <v>3587</v>
      </c>
      <c r="N1989" s="119" t="s">
        <v>8632</v>
      </c>
      <c r="O1989" s="120"/>
      <c r="P1989" s="124" t="s">
        <v>6</v>
      </c>
      <c r="Q1989" s="125"/>
      <c r="R1989" s="125"/>
      <c r="S1989" s="173"/>
    </row>
    <row r="1990" spans="1:19" ht="29.25" customHeight="1">
      <c r="A1990" s="118">
        <v>1989</v>
      </c>
      <c r="B1990" s="119" t="s">
        <v>8633</v>
      </c>
      <c r="C1990" s="119"/>
      <c r="D1990" s="119"/>
      <c r="E1990" s="139">
        <f>2012-1943</f>
        <v>69</v>
      </c>
      <c r="F1990" s="121">
        <v>16055</v>
      </c>
      <c r="G1990" s="135">
        <v>2489556</v>
      </c>
      <c r="H1990" s="119"/>
      <c r="I1990" s="120">
        <v>984398343</v>
      </c>
      <c r="J1990" s="119" t="s">
        <v>8634</v>
      </c>
      <c r="K1990" s="119" t="s">
        <v>8635</v>
      </c>
      <c r="L1990" s="119" t="s">
        <v>8366</v>
      </c>
      <c r="M1990" s="131" t="s">
        <v>3587</v>
      </c>
      <c r="N1990" s="119"/>
      <c r="O1990" s="120"/>
      <c r="P1990" s="124" t="s">
        <v>6</v>
      </c>
      <c r="Q1990" s="125"/>
      <c r="R1990" s="125"/>
      <c r="S1990" s="173"/>
    </row>
    <row r="1991" spans="1:19" ht="29.25" customHeight="1">
      <c r="A1991" s="118">
        <v>1990</v>
      </c>
      <c r="B1991" s="119" t="s">
        <v>8636</v>
      </c>
      <c r="C1991" s="119"/>
      <c r="D1991" s="119"/>
      <c r="E1991" s="139">
        <f>2012-1935</f>
        <v>77</v>
      </c>
      <c r="F1991" s="121">
        <v>13148</v>
      </c>
      <c r="G1991" s="135">
        <v>2505860</v>
      </c>
      <c r="H1991" s="119"/>
      <c r="I1991" s="120">
        <v>981911934</v>
      </c>
      <c r="J1991" s="119" t="s">
        <v>8637</v>
      </c>
      <c r="K1991" s="119" t="s">
        <v>8638</v>
      </c>
      <c r="L1991" s="119" t="s">
        <v>8366</v>
      </c>
      <c r="M1991" s="131" t="s">
        <v>3587</v>
      </c>
      <c r="N1991" s="119"/>
      <c r="O1991" s="120"/>
      <c r="P1991" s="124" t="s">
        <v>6</v>
      </c>
      <c r="Q1991" s="125"/>
      <c r="R1991" s="125"/>
      <c r="S1991" s="173"/>
    </row>
    <row r="1992" spans="1:19" ht="29.25" customHeight="1">
      <c r="A1992" s="118">
        <v>1991</v>
      </c>
      <c r="B1992" s="119" t="s">
        <v>8639</v>
      </c>
      <c r="C1992" s="119"/>
      <c r="D1992" s="119"/>
      <c r="E1992" s="120">
        <f>2012-1947</f>
        <v>65</v>
      </c>
      <c r="F1992" s="121">
        <v>17368</v>
      </c>
      <c r="G1992" s="122">
        <v>2567038</v>
      </c>
      <c r="H1992" s="119"/>
      <c r="I1992" s="120" t="s">
        <v>8640</v>
      </c>
      <c r="J1992" s="119" t="s">
        <v>7940</v>
      </c>
      <c r="K1992" s="119" t="s">
        <v>8641</v>
      </c>
      <c r="L1992" s="119" t="s">
        <v>8366</v>
      </c>
      <c r="M1992" s="131" t="s">
        <v>3587</v>
      </c>
      <c r="N1992" s="119" t="s">
        <v>7942</v>
      </c>
      <c r="O1992" s="120" t="s">
        <v>7943</v>
      </c>
      <c r="P1992" s="124" t="s">
        <v>6</v>
      </c>
      <c r="Q1992" s="125"/>
      <c r="R1992" s="125"/>
      <c r="S1992" s="173"/>
    </row>
    <row r="1993" spans="1:19" ht="29.25" customHeight="1">
      <c r="A1993" s="118">
        <v>1992</v>
      </c>
      <c r="B1993" s="119" t="s">
        <v>8642</v>
      </c>
      <c r="C1993" s="119"/>
      <c r="D1993" s="119" t="s">
        <v>499</v>
      </c>
      <c r="E1993" s="139">
        <f>2012-1944</f>
        <v>68</v>
      </c>
      <c r="F1993" s="121">
        <v>16303</v>
      </c>
      <c r="G1993" s="135">
        <v>2615563</v>
      </c>
      <c r="H1993" s="119"/>
      <c r="I1993" s="120">
        <v>984877298</v>
      </c>
      <c r="J1993" s="119" t="s">
        <v>8643</v>
      </c>
      <c r="K1993" s="119" t="s">
        <v>8644</v>
      </c>
      <c r="L1993" s="119" t="s">
        <v>8366</v>
      </c>
      <c r="M1993" s="131" t="s">
        <v>3587</v>
      </c>
      <c r="N1993" s="119" t="s">
        <v>8645</v>
      </c>
      <c r="O1993" s="120">
        <v>981816521</v>
      </c>
      <c r="P1993" s="124" t="s">
        <v>6</v>
      </c>
      <c r="Q1993" s="125"/>
      <c r="R1993" s="125"/>
      <c r="S1993" s="173"/>
    </row>
    <row r="1994" spans="1:19" ht="29.25" customHeight="1">
      <c r="A1994" s="118">
        <v>1993</v>
      </c>
      <c r="B1994" s="119" t="s">
        <v>8646</v>
      </c>
      <c r="C1994" s="119"/>
      <c r="D1994" s="119"/>
      <c r="E1994" s="120">
        <v>89</v>
      </c>
      <c r="F1994" s="121">
        <v>8662</v>
      </c>
      <c r="G1994" s="135">
        <v>2617948</v>
      </c>
      <c r="H1994" s="119"/>
      <c r="I1994" s="120"/>
      <c r="J1994" s="119" t="s">
        <v>8375</v>
      </c>
      <c r="K1994" s="119" t="s">
        <v>8447</v>
      </c>
      <c r="L1994" s="119" t="s">
        <v>8366</v>
      </c>
      <c r="M1994" s="131" t="s">
        <v>3587</v>
      </c>
      <c r="N1994" s="119" t="s">
        <v>4338</v>
      </c>
      <c r="O1994" s="120" t="s">
        <v>8372</v>
      </c>
      <c r="P1994" s="124" t="s">
        <v>6</v>
      </c>
      <c r="Q1994" s="125"/>
      <c r="R1994" s="125"/>
      <c r="S1994" s="173"/>
    </row>
    <row r="1995" spans="1:19" ht="29.25" customHeight="1">
      <c r="A1995" s="118">
        <v>1994</v>
      </c>
      <c r="B1995" s="119" t="s">
        <v>8647</v>
      </c>
      <c r="C1995" s="119"/>
      <c r="D1995" s="119"/>
      <c r="E1995" s="120">
        <f>2012-1939</f>
        <v>73</v>
      </c>
      <c r="F1995" s="121">
        <v>14305</v>
      </c>
      <c r="G1995" s="122">
        <v>2667309</v>
      </c>
      <c r="H1995" s="119"/>
      <c r="I1995" s="120" t="s">
        <v>8648</v>
      </c>
      <c r="J1995" s="119" t="s">
        <v>8366</v>
      </c>
      <c r="K1995" s="119" t="s">
        <v>8649</v>
      </c>
      <c r="L1995" s="119" t="s">
        <v>8366</v>
      </c>
      <c r="M1995" s="131" t="s">
        <v>3587</v>
      </c>
      <c r="N1995" s="119" t="s">
        <v>8650</v>
      </c>
      <c r="O1995" s="120" t="s">
        <v>8648</v>
      </c>
      <c r="P1995" s="124" t="s">
        <v>6</v>
      </c>
      <c r="Q1995" s="125"/>
      <c r="R1995" s="125"/>
      <c r="S1995" s="173"/>
    </row>
    <row r="1996" spans="1:19" ht="29.25" customHeight="1">
      <c r="A1996" s="118">
        <v>1995</v>
      </c>
      <c r="B1996" s="119" t="s">
        <v>8651</v>
      </c>
      <c r="C1996" s="119" t="s">
        <v>11324</v>
      </c>
      <c r="D1996" s="119"/>
      <c r="E1996" s="120">
        <f>2012-1943</f>
        <v>69</v>
      </c>
      <c r="F1996" s="121">
        <v>15837</v>
      </c>
      <c r="G1996" s="122">
        <v>2667340</v>
      </c>
      <c r="H1996" s="119"/>
      <c r="I1996" s="120" t="s">
        <v>8648</v>
      </c>
      <c r="J1996" s="119" t="s">
        <v>8366</v>
      </c>
      <c r="K1996" s="119" t="s">
        <v>8649</v>
      </c>
      <c r="L1996" s="119" t="s">
        <v>8366</v>
      </c>
      <c r="M1996" s="131" t="s">
        <v>3587</v>
      </c>
      <c r="N1996" s="119"/>
      <c r="O1996" s="120"/>
      <c r="P1996" s="124" t="s">
        <v>6</v>
      </c>
      <c r="Q1996" s="125"/>
      <c r="R1996" s="125"/>
      <c r="S1996" s="173"/>
    </row>
    <row r="1997" spans="1:19" ht="29.25" customHeight="1">
      <c r="A1997" s="118">
        <v>1996</v>
      </c>
      <c r="B1997" s="119" t="s">
        <v>8652</v>
      </c>
      <c r="C1997" s="119"/>
      <c r="D1997" s="119"/>
      <c r="E1997" s="120">
        <f>2012-1942</f>
        <v>70</v>
      </c>
      <c r="F1997" s="121">
        <v>15562</v>
      </c>
      <c r="G1997" s="122">
        <v>2852469</v>
      </c>
      <c r="H1997" s="119"/>
      <c r="I1997" s="120">
        <v>982902356</v>
      </c>
      <c r="J1997" s="119" t="s">
        <v>8405</v>
      </c>
      <c r="K1997" s="119" t="s">
        <v>8406</v>
      </c>
      <c r="L1997" s="119" t="s">
        <v>8366</v>
      </c>
      <c r="M1997" s="131" t="s">
        <v>3587</v>
      </c>
      <c r="N1997" s="119" t="s">
        <v>2708</v>
      </c>
      <c r="O1997" s="120">
        <v>961478398</v>
      </c>
      <c r="P1997" s="124" t="s">
        <v>6</v>
      </c>
      <c r="Q1997" s="125"/>
      <c r="R1997" s="125"/>
      <c r="S1997" s="173"/>
    </row>
    <row r="1998" spans="1:19" ht="29.25" customHeight="1">
      <c r="A1998" s="118">
        <v>1997</v>
      </c>
      <c r="B1998" s="119" t="s">
        <v>8653</v>
      </c>
      <c r="C1998" s="119"/>
      <c r="D1998" s="119" t="s">
        <v>481</v>
      </c>
      <c r="E1998" s="120">
        <v>67</v>
      </c>
      <c r="F1998" s="121">
        <v>16460</v>
      </c>
      <c r="G1998" s="135">
        <v>2899279</v>
      </c>
      <c r="H1998" s="119"/>
      <c r="I1998" s="120" t="s">
        <v>8654</v>
      </c>
      <c r="J1998" s="119" t="s">
        <v>8501</v>
      </c>
      <c r="K1998" s="119" t="s">
        <v>8655</v>
      </c>
      <c r="L1998" s="119" t="s">
        <v>8366</v>
      </c>
      <c r="M1998" s="131" t="s">
        <v>3587</v>
      </c>
      <c r="N1998" s="119" t="s">
        <v>4338</v>
      </c>
      <c r="O1998" s="120" t="s">
        <v>8372</v>
      </c>
      <c r="P1998" s="124" t="s">
        <v>6</v>
      </c>
      <c r="Q1998" s="125"/>
      <c r="R1998" s="125"/>
      <c r="S1998" s="173"/>
    </row>
    <row r="1999" spans="1:19" ht="29.25" customHeight="1">
      <c r="A1999" s="118">
        <v>1998</v>
      </c>
      <c r="B1999" s="119" t="s">
        <v>8656</v>
      </c>
      <c r="C1999" s="119"/>
      <c r="D1999" s="119"/>
      <c r="E1999" s="120">
        <f>2012-1928</f>
        <v>84</v>
      </c>
      <c r="F1999" s="121">
        <v>10338</v>
      </c>
      <c r="G1999" s="122">
        <v>2969058</v>
      </c>
      <c r="H1999" s="119"/>
      <c r="I1999" s="120"/>
      <c r="J1999" s="119" t="s">
        <v>8657</v>
      </c>
      <c r="K1999" s="119" t="s">
        <v>8658</v>
      </c>
      <c r="L1999" s="119" t="s">
        <v>8366</v>
      </c>
      <c r="M1999" s="131" t="s">
        <v>3587</v>
      </c>
      <c r="N1999" s="119" t="s">
        <v>8659</v>
      </c>
      <c r="O1999" s="120" t="s">
        <v>8660</v>
      </c>
      <c r="P1999" s="124" t="s">
        <v>6</v>
      </c>
      <c r="Q1999" s="125"/>
      <c r="R1999" s="125"/>
      <c r="S1999" s="173"/>
    </row>
    <row r="2000" spans="1:19" ht="29.25" customHeight="1">
      <c r="A2000" s="118">
        <v>1999</v>
      </c>
      <c r="B2000" s="119" t="s">
        <v>8661</v>
      </c>
      <c r="C2000" s="119"/>
      <c r="D2000" s="119"/>
      <c r="E2000" s="120">
        <f>2012-1945</f>
        <v>67</v>
      </c>
      <c r="F2000" s="121">
        <v>16660</v>
      </c>
      <c r="G2000" s="122">
        <v>3009313</v>
      </c>
      <c r="H2000" s="119"/>
      <c r="I2000" s="120">
        <v>983470966</v>
      </c>
      <c r="J2000" s="119" t="s">
        <v>8475</v>
      </c>
      <c r="K2000" s="119" t="s">
        <v>8662</v>
      </c>
      <c r="L2000" s="119" t="s">
        <v>8366</v>
      </c>
      <c r="M2000" s="131" t="s">
        <v>3587</v>
      </c>
      <c r="N2000" s="119" t="s">
        <v>2708</v>
      </c>
      <c r="O2000" s="120">
        <v>961478398</v>
      </c>
      <c r="P2000" s="124" t="s">
        <v>6</v>
      </c>
      <c r="Q2000" s="125"/>
      <c r="R2000" s="125"/>
      <c r="S2000" s="173"/>
    </row>
    <row r="2001" spans="1:19" ht="29.25" customHeight="1">
      <c r="A2001" s="118">
        <v>2000</v>
      </c>
      <c r="B2001" s="119" t="s">
        <v>8663</v>
      </c>
      <c r="C2001" s="119"/>
      <c r="D2001" s="119" t="s">
        <v>387</v>
      </c>
      <c r="E2001" s="120">
        <f>2012-1924</f>
        <v>88</v>
      </c>
      <c r="F2001" s="121">
        <v>8877</v>
      </c>
      <c r="G2001" s="122">
        <v>3172607</v>
      </c>
      <c r="H2001" s="119"/>
      <c r="I2001" s="120" t="s">
        <v>7943</v>
      </c>
      <c r="J2001" s="119" t="s">
        <v>7940</v>
      </c>
      <c r="K2001" s="119" t="s">
        <v>8664</v>
      </c>
      <c r="L2001" s="119" t="s">
        <v>8366</v>
      </c>
      <c r="M2001" s="131" t="s">
        <v>3587</v>
      </c>
      <c r="N2001" s="119" t="s">
        <v>7942</v>
      </c>
      <c r="O2001" s="120" t="s">
        <v>7943</v>
      </c>
      <c r="P2001" s="124" t="s">
        <v>6</v>
      </c>
      <c r="Q2001" s="125"/>
      <c r="R2001" s="125"/>
      <c r="S2001" s="173"/>
    </row>
    <row r="2002" spans="1:19" ht="29.25" customHeight="1">
      <c r="A2002" s="118">
        <v>2001</v>
      </c>
      <c r="B2002" s="119" t="s">
        <v>8665</v>
      </c>
      <c r="C2002" s="119"/>
      <c r="D2002" s="119"/>
      <c r="E2002" s="120">
        <v>85</v>
      </c>
      <c r="F2002" s="121">
        <v>10195</v>
      </c>
      <c r="G2002" s="135">
        <v>3251604</v>
      </c>
      <c r="H2002" s="119"/>
      <c r="I2002" s="120"/>
      <c r="J2002" s="119" t="s">
        <v>8375</v>
      </c>
      <c r="K2002" s="119" t="s">
        <v>8447</v>
      </c>
      <c r="L2002" s="119" t="s">
        <v>8366</v>
      </c>
      <c r="M2002" s="131" t="s">
        <v>3587</v>
      </c>
      <c r="N2002" s="119" t="s">
        <v>4338</v>
      </c>
      <c r="O2002" s="120" t="s">
        <v>8372</v>
      </c>
      <c r="P2002" s="124" t="s">
        <v>6</v>
      </c>
      <c r="Q2002" s="125"/>
      <c r="R2002" s="125"/>
      <c r="S2002" s="173"/>
    </row>
    <row r="2003" spans="1:19" ht="29.25" customHeight="1">
      <c r="A2003" s="118">
        <v>2002</v>
      </c>
      <c r="B2003" s="119" t="s">
        <v>8666</v>
      </c>
      <c r="C2003" s="119"/>
      <c r="D2003" s="119" t="s">
        <v>8667</v>
      </c>
      <c r="E2003" s="139">
        <f>2012-1940</f>
        <v>72</v>
      </c>
      <c r="F2003" s="121">
        <v>14917</v>
      </c>
      <c r="G2003" s="135">
        <v>3261395</v>
      </c>
      <c r="H2003" s="119"/>
      <c r="I2003" s="120">
        <v>982481674</v>
      </c>
      <c r="J2003" s="119" t="s">
        <v>8668</v>
      </c>
      <c r="K2003" s="119" t="s">
        <v>8669</v>
      </c>
      <c r="L2003" s="119" t="s">
        <v>8366</v>
      </c>
      <c r="M2003" s="131" t="s">
        <v>3587</v>
      </c>
      <c r="N2003" s="119"/>
      <c r="O2003" s="120"/>
      <c r="P2003" s="124" t="s">
        <v>6</v>
      </c>
      <c r="Q2003" s="125"/>
      <c r="R2003" s="125"/>
      <c r="S2003" s="173"/>
    </row>
    <row r="2004" spans="1:19" ht="29.25" customHeight="1">
      <c r="A2004" s="118">
        <v>2003</v>
      </c>
      <c r="B2004" s="119" t="s">
        <v>8670</v>
      </c>
      <c r="C2004" s="119"/>
      <c r="D2004" s="119"/>
      <c r="E2004" s="120">
        <f>2012-1931</f>
        <v>81</v>
      </c>
      <c r="F2004" s="121">
        <v>11458</v>
      </c>
      <c r="G2004" s="122">
        <v>3300580</v>
      </c>
      <c r="H2004" s="119"/>
      <c r="I2004" s="120"/>
      <c r="J2004" s="119" t="s">
        <v>8671</v>
      </c>
      <c r="K2004" s="119" t="s">
        <v>8672</v>
      </c>
      <c r="L2004" s="119" t="s">
        <v>8366</v>
      </c>
      <c r="M2004" s="131" t="s">
        <v>3587</v>
      </c>
      <c r="N2004" s="119" t="s">
        <v>8673</v>
      </c>
      <c r="O2004" s="120" t="s">
        <v>8674</v>
      </c>
      <c r="P2004" s="124" t="s">
        <v>6</v>
      </c>
      <c r="Q2004" s="125"/>
      <c r="R2004" s="125"/>
      <c r="S2004" s="173"/>
    </row>
    <row r="2005" spans="1:19" ht="29.25" customHeight="1">
      <c r="A2005" s="118">
        <v>2004</v>
      </c>
      <c r="B2005" s="119" t="s">
        <v>8675</v>
      </c>
      <c r="C2005" s="119"/>
      <c r="D2005" s="119"/>
      <c r="E2005" s="120">
        <f>2012-1939</f>
        <v>73</v>
      </c>
      <c r="F2005" s="121">
        <v>14481</v>
      </c>
      <c r="G2005" s="122">
        <v>3300581</v>
      </c>
      <c r="H2005" s="119"/>
      <c r="I2005" s="120"/>
      <c r="J2005" s="119" t="s">
        <v>8671</v>
      </c>
      <c r="K2005" s="119" t="s">
        <v>8672</v>
      </c>
      <c r="L2005" s="119" t="s">
        <v>8366</v>
      </c>
      <c r="M2005" s="131" t="s">
        <v>3587</v>
      </c>
      <c r="N2005" s="119" t="s">
        <v>8673</v>
      </c>
      <c r="O2005" s="120" t="s">
        <v>8674</v>
      </c>
      <c r="P2005" s="124" t="s">
        <v>6</v>
      </c>
      <c r="Q2005" s="125"/>
      <c r="R2005" s="125"/>
      <c r="S2005" s="173"/>
    </row>
    <row r="2006" spans="1:19" ht="29.25" customHeight="1">
      <c r="A2006" s="118">
        <v>2005</v>
      </c>
      <c r="B2006" s="119" t="s">
        <v>8676</v>
      </c>
      <c r="C2006" s="119"/>
      <c r="D2006" s="119"/>
      <c r="E2006" s="120">
        <f>2012-1920</f>
        <v>92</v>
      </c>
      <c r="F2006" s="121">
        <v>7514</v>
      </c>
      <c r="G2006" s="122">
        <v>3313112</v>
      </c>
      <c r="H2006" s="119"/>
      <c r="I2006" s="120"/>
      <c r="J2006" s="119" t="s">
        <v>8417</v>
      </c>
      <c r="K2006" s="119" t="s">
        <v>8677</v>
      </c>
      <c r="L2006" s="119" t="s">
        <v>8366</v>
      </c>
      <c r="M2006" s="131" t="s">
        <v>3587</v>
      </c>
      <c r="N2006" s="119" t="s">
        <v>8678</v>
      </c>
      <c r="O2006" s="120" t="s">
        <v>8679</v>
      </c>
      <c r="P2006" s="124" t="s">
        <v>6</v>
      </c>
      <c r="Q2006" s="125"/>
      <c r="R2006" s="125"/>
      <c r="S2006" s="173"/>
    </row>
    <row r="2007" spans="1:19" ht="29.25" customHeight="1">
      <c r="A2007" s="118">
        <v>2006</v>
      </c>
      <c r="B2007" s="119" t="s">
        <v>8680</v>
      </c>
      <c r="C2007" s="119"/>
      <c r="D2007" s="119" t="s">
        <v>2671</v>
      </c>
      <c r="E2007" s="120">
        <f>2012-1936</f>
        <v>76</v>
      </c>
      <c r="F2007" s="121">
        <v>13468</v>
      </c>
      <c r="G2007" s="122">
        <v>3313587</v>
      </c>
      <c r="H2007" s="119"/>
      <c r="I2007" s="120" t="s">
        <v>8681</v>
      </c>
      <c r="J2007" s="119" t="s">
        <v>8494</v>
      </c>
      <c r="K2007" s="119" t="s">
        <v>8682</v>
      </c>
      <c r="L2007" s="119" t="s">
        <v>8366</v>
      </c>
      <c r="M2007" s="131" t="s">
        <v>3587</v>
      </c>
      <c r="N2007" s="119" t="s">
        <v>573</v>
      </c>
      <c r="O2007" s="120" t="s">
        <v>8683</v>
      </c>
      <c r="P2007" s="124" t="s">
        <v>6</v>
      </c>
      <c r="Q2007" s="125"/>
      <c r="R2007" s="125"/>
      <c r="S2007" s="173"/>
    </row>
    <row r="2008" spans="1:19" ht="29.25" customHeight="1">
      <c r="A2008" s="118">
        <v>2007</v>
      </c>
      <c r="B2008" s="119" t="s">
        <v>8684</v>
      </c>
      <c r="C2008" s="119"/>
      <c r="D2008" s="119" t="s">
        <v>382</v>
      </c>
      <c r="E2008" s="120">
        <f>2012-1939</f>
        <v>73</v>
      </c>
      <c r="F2008" s="121">
        <v>14533</v>
      </c>
      <c r="G2008" s="122">
        <v>3313615</v>
      </c>
      <c r="H2008" s="119"/>
      <c r="I2008" s="120">
        <v>984425663</v>
      </c>
      <c r="J2008" s="119" t="s">
        <v>8443</v>
      </c>
      <c r="K2008" s="119" t="s">
        <v>8444</v>
      </c>
      <c r="L2008" s="119" t="s">
        <v>8366</v>
      </c>
      <c r="M2008" s="131" t="s">
        <v>3587</v>
      </c>
      <c r="N2008" s="119" t="s">
        <v>2708</v>
      </c>
      <c r="O2008" s="120">
        <v>961478398</v>
      </c>
      <c r="P2008" s="124" t="s">
        <v>6</v>
      </c>
      <c r="Q2008" s="125"/>
      <c r="R2008" s="125"/>
      <c r="S2008" s="173"/>
    </row>
    <row r="2009" spans="1:19" ht="29.25" customHeight="1">
      <c r="A2009" s="118">
        <v>2008</v>
      </c>
      <c r="B2009" s="119" t="s">
        <v>8685</v>
      </c>
      <c r="C2009" s="119"/>
      <c r="D2009" s="119"/>
      <c r="E2009" s="120">
        <f>2012-1933</f>
        <v>79</v>
      </c>
      <c r="F2009" s="121">
        <v>12058</v>
      </c>
      <c r="G2009" s="122">
        <v>3397891</v>
      </c>
      <c r="H2009" s="119"/>
      <c r="I2009" s="120"/>
      <c r="J2009" s="119" t="s">
        <v>8657</v>
      </c>
      <c r="K2009" s="119"/>
      <c r="L2009" s="119" t="s">
        <v>8366</v>
      </c>
      <c r="M2009" s="131" t="s">
        <v>3587</v>
      </c>
      <c r="N2009" s="119" t="s">
        <v>8659</v>
      </c>
      <c r="O2009" s="120" t="s">
        <v>8660</v>
      </c>
      <c r="P2009" s="124" t="s">
        <v>6</v>
      </c>
      <c r="Q2009" s="125"/>
      <c r="R2009" s="125"/>
      <c r="S2009" s="173"/>
    </row>
    <row r="2010" spans="1:19" ht="29.25" customHeight="1">
      <c r="A2010" s="118">
        <v>2009</v>
      </c>
      <c r="B2010" s="119" t="s">
        <v>8686</v>
      </c>
      <c r="C2010" s="119"/>
      <c r="D2010" s="119"/>
      <c r="E2010" s="120">
        <f>2012-1932</f>
        <v>80</v>
      </c>
      <c r="F2010" s="121">
        <v>11761</v>
      </c>
      <c r="G2010" s="122">
        <v>3583095</v>
      </c>
      <c r="H2010" s="119"/>
      <c r="I2010" s="120"/>
      <c r="J2010" s="119" t="s">
        <v>8366</v>
      </c>
      <c r="K2010" s="119" t="s">
        <v>8687</v>
      </c>
      <c r="L2010" s="119" t="s">
        <v>8366</v>
      </c>
      <c r="M2010" s="131" t="s">
        <v>3587</v>
      </c>
      <c r="N2010" s="119" t="s">
        <v>8499</v>
      </c>
      <c r="O2010" s="120">
        <v>982501707</v>
      </c>
      <c r="P2010" s="124" t="s">
        <v>6</v>
      </c>
      <c r="Q2010" s="125"/>
      <c r="R2010" s="125"/>
      <c r="S2010" s="173"/>
    </row>
    <row r="2011" spans="1:19" ht="29.25" customHeight="1">
      <c r="A2011" s="118">
        <v>2010</v>
      </c>
      <c r="B2011" s="119" t="s">
        <v>8688</v>
      </c>
      <c r="C2011" s="119"/>
      <c r="D2011" s="119"/>
      <c r="E2011" s="120">
        <f>2012-1925</f>
        <v>87</v>
      </c>
      <c r="F2011" s="121">
        <v>9235</v>
      </c>
      <c r="G2011" s="122">
        <v>3851176</v>
      </c>
      <c r="H2011" s="119"/>
      <c r="I2011" s="120" t="s">
        <v>8689</v>
      </c>
      <c r="J2011" s="119" t="s">
        <v>8690</v>
      </c>
      <c r="K2011" s="119" t="s">
        <v>8691</v>
      </c>
      <c r="L2011" s="119" t="s">
        <v>8366</v>
      </c>
      <c r="M2011" s="131" t="s">
        <v>3587</v>
      </c>
      <c r="N2011" s="119" t="s">
        <v>2708</v>
      </c>
      <c r="O2011" s="120" t="s">
        <v>8627</v>
      </c>
      <c r="P2011" s="124" t="s">
        <v>6</v>
      </c>
      <c r="Q2011" s="125"/>
      <c r="R2011" s="125"/>
      <c r="S2011" s="173"/>
    </row>
    <row r="2012" spans="1:19" ht="29.25" customHeight="1">
      <c r="A2012" s="118">
        <v>2011</v>
      </c>
      <c r="B2012" s="119" t="s">
        <v>8692</v>
      </c>
      <c r="C2012" s="119"/>
      <c r="D2012" s="119"/>
      <c r="E2012" s="120">
        <f>2012-1937</f>
        <v>75</v>
      </c>
      <c r="F2012" s="121">
        <v>13589</v>
      </c>
      <c r="G2012" s="122">
        <v>4020819</v>
      </c>
      <c r="H2012" s="119"/>
      <c r="I2012" s="120" t="s">
        <v>8693</v>
      </c>
      <c r="J2012" s="119" t="s">
        <v>8694</v>
      </c>
      <c r="K2012" s="119" t="s">
        <v>8695</v>
      </c>
      <c r="L2012" s="119" t="s">
        <v>8366</v>
      </c>
      <c r="M2012" s="131" t="s">
        <v>3587</v>
      </c>
      <c r="N2012" s="119" t="s">
        <v>8696</v>
      </c>
      <c r="O2012" s="120" t="s">
        <v>8697</v>
      </c>
      <c r="P2012" s="124" t="s">
        <v>6</v>
      </c>
      <c r="Q2012" s="125"/>
      <c r="R2012" s="125"/>
      <c r="S2012" s="173"/>
    </row>
    <row r="2013" spans="1:19" ht="29.25" customHeight="1">
      <c r="A2013" s="118">
        <v>2012</v>
      </c>
      <c r="B2013" s="119" t="s">
        <v>8698</v>
      </c>
      <c r="C2013" s="119"/>
      <c r="D2013" s="119"/>
      <c r="E2013" s="120">
        <f>2012-1938</f>
        <v>74</v>
      </c>
      <c r="F2013" s="121">
        <v>14100</v>
      </c>
      <c r="G2013" s="122">
        <v>4081775</v>
      </c>
      <c r="H2013" s="119"/>
      <c r="I2013" s="120"/>
      <c r="J2013" s="119" t="s">
        <v>8388</v>
      </c>
      <c r="K2013" s="119" t="s">
        <v>8466</v>
      </c>
      <c r="L2013" s="119" t="s">
        <v>8366</v>
      </c>
      <c r="M2013" s="131" t="s">
        <v>3587</v>
      </c>
      <c r="N2013" s="119" t="s">
        <v>4338</v>
      </c>
      <c r="O2013" s="120" t="s">
        <v>8390</v>
      </c>
      <c r="P2013" s="124" t="s">
        <v>6</v>
      </c>
      <c r="Q2013" s="125"/>
      <c r="R2013" s="125"/>
      <c r="S2013" s="173"/>
    </row>
    <row r="2014" spans="1:19" ht="29.25" customHeight="1">
      <c r="A2014" s="118">
        <v>2013</v>
      </c>
      <c r="B2014" s="119" t="s">
        <v>8699</v>
      </c>
      <c r="C2014" s="119"/>
      <c r="D2014" s="119"/>
      <c r="E2014" s="120">
        <f>2012-1944</f>
        <v>68</v>
      </c>
      <c r="F2014" s="121">
        <v>16355</v>
      </c>
      <c r="G2014" s="122">
        <v>4365489</v>
      </c>
      <c r="H2014" s="119"/>
      <c r="I2014" s="120"/>
      <c r="J2014" s="119" t="s">
        <v>8417</v>
      </c>
      <c r="K2014" s="119" t="s">
        <v>8677</v>
      </c>
      <c r="L2014" s="119" t="s">
        <v>8366</v>
      </c>
      <c r="M2014" s="131" t="s">
        <v>3587</v>
      </c>
      <c r="N2014" s="119" t="s">
        <v>8700</v>
      </c>
      <c r="O2014" s="120" t="s">
        <v>8701</v>
      </c>
      <c r="P2014" s="124" t="s">
        <v>6</v>
      </c>
      <c r="Q2014" s="125"/>
      <c r="R2014" s="125"/>
      <c r="S2014" s="173"/>
    </row>
    <row r="2015" spans="1:19" ht="29.25" customHeight="1">
      <c r="A2015" s="195">
        <v>2014</v>
      </c>
      <c r="B2015" s="127" t="s">
        <v>8702</v>
      </c>
      <c r="C2015" s="127"/>
      <c r="D2015" s="127"/>
      <c r="E2015" s="128">
        <f>2012-1937</f>
        <v>75</v>
      </c>
      <c r="F2015" s="129">
        <v>13617</v>
      </c>
      <c r="G2015" s="136">
        <v>4385538</v>
      </c>
      <c r="H2015" s="127"/>
      <c r="I2015" s="128">
        <v>984425663</v>
      </c>
      <c r="J2015" s="127" t="s">
        <v>8443</v>
      </c>
      <c r="K2015" s="127" t="s">
        <v>8703</v>
      </c>
      <c r="L2015" s="127" t="s">
        <v>8366</v>
      </c>
      <c r="M2015" s="131" t="s">
        <v>3587</v>
      </c>
      <c r="N2015" s="127" t="s">
        <v>2708</v>
      </c>
      <c r="O2015" s="128">
        <v>961478398</v>
      </c>
      <c r="P2015" s="132" t="s">
        <v>5</v>
      </c>
      <c r="Q2015" s="133" t="s">
        <v>601</v>
      </c>
      <c r="R2015" s="133" t="s">
        <v>11325</v>
      </c>
      <c r="S2015" s="126"/>
    </row>
    <row r="2016" spans="1:19" ht="29.25" customHeight="1">
      <c r="A2016" s="118">
        <v>2015</v>
      </c>
      <c r="B2016" s="119" t="s">
        <v>8704</v>
      </c>
      <c r="C2016" s="119"/>
      <c r="D2016" s="119"/>
      <c r="E2016" s="120">
        <f>2012-1937</f>
        <v>75</v>
      </c>
      <c r="F2016" s="121">
        <v>13647</v>
      </c>
      <c r="G2016" s="122">
        <v>4415658</v>
      </c>
      <c r="H2016" s="119"/>
      <c r="I2016" s="120" t="s">
        <v>8705</v>
      </c>
      <c r="J2016" s="119" t="s">
        <v>8460</v>
      </c>
      <c r="K2016" s="119" t="s">
        <v>8706</v>
      </c>
      <c r="L2016" s="119" t="s">
        <v>8366</v>
      </c>
      <c r="M2016" s="131" t="s">
        <v>3587</v>
      </c>
      <c r="N2016" s="119" t="s">
        <v>8707</v>
      </c>
      <c r="O2016" s="120" t="s">
        <v>8708</v>
      </c>
      <c r="P2016" s="124" t="s">
        <v>6</v>
      </c>
      <c r="Q2016" s="125"/>
      <c r="R2016" s="125"/>
      <c r="S2016" s="173"/>
    </row>
    <row r="2017" spans="1:19" ht="29.25" customHeight="1">
      <c r="A2017" s="118">
        <v>2016</v>
      </c>
      <c r="B2017" s="119" t="s">
        <v>8709</v>
      </c>
      <c r="C2017" s="119"/>
      <c r="D2017" s="119" t="s">
        <v>481</v>
      </c>
      <c r="E2017" s="120">
        <f>2012-1936</f>
        <v>76</v>
      </c>
      <c r="F2017" s="121">
        <v>13336</v>
      </c>
      <c r="G2017" s="120">
        <v>4573539</v>
      </c>
      <c r="H2017" s="119"/>
      <c r="I2017" s="120"/>
      <c r="J2017" s="119" t="s">
        <v>8366</v>
      </c>
      <c r="K2017" s="119" t="s">
        <v>8710</v>
      </c>
      <c r="L2017" s="119" t="s">
        <v>8366</v>
      </c>
      <c r="M2017" s="131" t="s">
        <v>3587</v>
      </c>
      <c r="N2017" s="119" t="s">
        <v>575</v>
      </c>
      <c r="O2017" s="120">
        <v>981435015</v>
      </c>
      <c r="P2017" s="124" t="s">
        <v>6</v>
      </c>
      <c r="Q2017" s="125"/>
      <c r="R2017" s="125"/>
      <c r="S2017" s="173"/>
    </row>
    <row r="2018" spans="1:19" ht="29.25" customHeight="1">
      <c r="A2018" s="118">
        <v>2017</v>
      </c>
      <c r="B2018" s="119" t="s">
        <v>8711</v>
      </c>
      <c r="C2018" s="119"/>
      <c r="D2018" s="119"/>
      <c r="E2018" s="120">
        <f>2012-1944</f>
        <v>68</v>
      </c>
      <c r="F2018" s="121">
        <v>16132</v>
      </c>
      <c r="G2018" s="122">
        <v>4665621</v>
      </c>
      <c r="H2018" s="119"/>
      <c r="I2018" s="120">
        <v>982720060</v>
      </c>
      <c r="J2018" s="119" t="s">
        <v>8488</v>
      </c>
      <c r="K2018" s="119" t="s">
        <v>8712</v>
      </c>
      <c r="L2018" s="119" t="s">
        <v>8366</v>
      </c>
      <c r="M2018" s="131" t="s">
        <v>3587</v>
      </c>
      <c r="N2018" s="119" t="s">
        <v>8713</v>
      </c>
      <c r="O2018" s="120">
        <v>982720060</v>
      </c>
      <c r="P2018" s="124" t="s">
        <v>6</v>
      </c>
      <c r="Q2018" s="125"/>
      <c r="R2018" s="125"/>
      <c r="S2018" s="173"/>
    </row>
    <row r="2019" spans="1:19" ht="29.25" customHeight="1">
      <c r="A2019" s="118">
        <v>2018</v>
      </c>
      <c r="B2019" s="119" t="s">
        <v>8714</v>
      </c>
      <c r="C2019" s="119"/>
      <c r="D2019" s="119"/>
      <c r="E2019" s="120">
        <f>2012-1945</f>
        <v>67</v>
      </c>
      <c r="F2019" s="121">
        <v>16544</v>
      </c>
      <c r="G2019" s="135">
        <v>5110684</v>
      </c>
      <c r="H2019" s="119"/>
      <c r="I2019" s="120" t="s">
        <v>8715</v>
      </c>
      <c r="J2019" s="119" t="s">
        <v>8716</v>
      </c>
      <c r="K2019" s="119" t="s">
        <v>8717</v>
      </c>
      <c r="L2019" s="119" t="s">
        <v>8366</v>
      </c>
      <c r="M2019" s="131" t="s">
        <v>3587</v>
      </c>
      <c r="N2019" s="119" t="s">
        <v>8718</v>
      </c>
      <c r="O2019" s="120" t="s">
        <v>8715</v>
      </c>
      <c r="P2019" s="124" t="s">
        <v>6</v>
      </c>
      <c r="Q2019" s="125"/>
      <c r="R2019" s="125"/>
      <c r="S2019" s="173"/>
    </row>
    <row r="2020" spans="1:19" ht="29.25" customHeight="1">
      <c r="A2020" s="195">
        <v>2019</v>
      </c>
      <c r="B2020" s="127" t="s">
        <v>8719</v>
      </c>
      <c r="C2020" s="127"/>
      <c r="D2020" s="127"/>
      <c r="E2020" s="128">
        <f>2012-1938</f>
        <v>74</v>
      </c>
      <c r="F2020" s="129">
        <v>14056</v>
      </c>
      <c r="G2020" s="136">
        <v>5205444</v>
      </c>
      <c r="H2020" s="127"/>
      <c r="I2020" s="128"/>
      <c r="J2020" s="127" t="s">
        <v>8405</v>
      </c>
      <c r="K2020" s="127" t="s">
        <v>8720</v>
      </c>
      <c r="L2020" s="127" t="s">
        <v>8366</v>
      </c>
      <c r="M2020" s="131" t="s">
        <v>3587</v>
      </c>
      <c r="N2020" s="127" t="s">
        <v>2708</v>
      </c>
      <c r="O2020" s="128">
        <v>961478398</v>
      </c>
      <c r="P2020" s="132" t="s">
        <v>5</v>
      </c>
      <c r="Q2020" s="133" t="s">
        <v>392</v>
      </c>
      <c r="R2020" s="133" t="s">
        <v>11326</v>
      </c>
      <c r="S2020" s="126"/>
    </row>
    <row r="2021" spans="1:19" ht="29.25" customHeight="1">
      <c r="A2021" s="118">
        <v>2020</v>
      </c>
      <c r="B2021" s="119" t="s">
        <v>8721</v>
      </c>
      <c r="C2021" s="119"/>
      <c r="D2021" s="119"/>
      <c r="E2021" s="120">
        <f>2012-1930</f>
        <v>82</v>
      </c>
      <c r="F2021" s="121">
        <v>11232</v>
      </c>
      <c r="G2021" s="122">
        <v>6192914</v>
      </c>
      <c r="H2021" s="119"/>
      <c r="I2021" s="120" t="s">
        <v>8441</v>
      </c>
      <c r="J2021" s="119" t="s">
        <v>8438</v>
      </c>
      <c r="K2021" s="119" t="s">
        <v>8722</v>
      </c>
      <c r="L2021" s="119" t="s">
        <v>8366</v>
      </c>
      <c r="M2021" s="131" t="s">
        <v>3587</v>
      </c>
      <c r="N2021" s="119" t="s">
        <v>8723</v>
      </c>
      <c r="O2021" s="120" t="s">
        <v>8724</v>
      </c>
      <c r="P2021" s="124" t="s">
        <v>6</v>
      </c>
      <c r="Q2021" s="125"/>
      <c r="R2021" s="125"/>
      <c r="S2021" s="173"/>
    </row>
    <row r="2022" spans="1:19" ht="29.25" customHeight="1">
      <c r="A2022" s="118">
        <v>2021</v>
      </c>
      <c r="B2022" s="119" t="s">
        <v>8725</v>
      </c>
      <c r="C2022" s="119"/>
      <c r="D2022" s="119"/>
      <c r="E2022" s="120">
        <f>2012-1947</f>
        <v>65</v>
      </c>
      <c r="F2022" s="121">
        <v>17430</v>
      </c>
      <c r="G2022" s="122">
        <v>1552292</v>
      </c>
      <c r="H2022" s="119"/>
      <c r="I2022" s="120"/>
      <c r="J2022" s="119" t="s">
        <v>8726</v>
      </c>
      <c r="K2022" s="119" t="s">
        <v>8727</v>
      </c>
      <c r="L2022" s="119" t="s">
        <v>537</v>
      </c>
      <c r="M2022" s="131" t="s">
        <v>3587</v>
      </c>
      <c r="N2022" s="119"/>
      <c r="O2022" s="120" t="s">
        <v>8728</v>
      </c>
      <c r="P2022" s="124" t="s">
        <v>6</v>
      </c>
      <c r="Q2022" s="125"/>
      <c r="R2022" s="125"/>
      <c r="S2022" s="173"/>
    </row>
    <row r="2023" spans="1:19" ht="29.25" customHeight="1">
      <c r="A2023" s="118">
        <v>2022</v>
      </c>
      <c r="B2023" s="119" t="s">
        <v>8729</v>
      </c>
      <c r="C2023" s="146"/>
      <c r="D2023" s="119" t="s">
        <v>7258</v>
      </c>
      <c r="E2023" s="120">
        <f>2012-1945</f>
        <v>67</v>
      </c>
      <c r="F2023" s="121">
        <v>16743</v>
      </c>
      <c r="G2023" s="122">
        <v>510920</v>
      </c>
      <c r="H2023" s="146">
        <v>510926</v>
      </c>
      <c r="I2023" s="120" t="s">
        <v>8730</v>
      </c>
      <c r="J2023" s="119" t="s">
        <v>8731</v>
      </c>
      <c r="K2023" s="119" t="s">
        <v>8732</v>
      </c>
      <c r="L2023" s="119" t="s">
        <v>5289</v>
      </c>
      <c r="M2023" s="131" t="s">
        <v>3587</v>
      </c>
      <c r="N2023" s="119" t="s">
        <v>8733</v>
      </c>
      <c r="O2023" s="120" t="s">
        <v>8734</v>
      </c>
      <c r="P2023" s="124" t="s">
        <v>6</v>
      </c>
      <c r="Q2023" s="125"/>
      <c r="R2023" s="125"/>
      <c r="S2023" s="173"/>
    </row>
    <row r="2024" spans="1:19" ht="29.25" customHeight="1">
      <c r="A2024" s="118">
        <v>2023</v>
      </c>
      <c r="B2024" s="119" t="s">
        <v>8735</v>
      </c>
      <c r="C2024" s="119"/>
      <c r="D2024" s="119" t="s">
        <v>8736</v>
      </c>
      <c r="E2024" s="120">
        <f>2012-1928</f>
        <v>84</v>
      </c>
      <c r="F2024" s="121">
        <v>10333</v>
      </c>
      <c r="G2024" s="135">
        <v>686496</v>
      </c>
      <c r="H2024" s="119"/>
      <c r="I2024" s="120" t="s">
        <v>8737</v>
      </c>
      <c r="J2024" s="119" t="s">
        <v>8738</v>
      </c>
      <c r="K2024" s="119" t="s">
        <v>8739</v>
      </c>
      <c r="L2024" s="119" t="s">
        <v>5289</v>
      </c>
      <c r="M2024" s="131" t="s">
        <v>3587</v>
      </c>
      <c r="N2024" s="119" t="s">
        <v>8740</v>
      </c>
      <c r="O2024" s="120" t="s">
        <v>8741</v>
      </c>
      <c r="P2024" s="124" t="s">
        <v>6</v>
      </c>
      <c r="Q2024" s="125"/>
      <c r="R2024" s="125"/>
      <c r="S2024" s="173"/>
    </row>
    <row r="2025" spans="1:19" ht="29.25" customHeight="1">
      <c r="A2025" s="118">
        <v>2024</v>
      </c>
      <c r="B2025" s="119" t="s">
        <v>8742</v>
      </c>
      <c r="C2025" s="119"/>
      <c r="D2025" s="119" t="s">
        <v>8743</v>
      </c>
      <c r="E2025" s="120">
        <f>2012-1941</f>
        <v>71</v>
      </c>
      <c r="F2025" s="121">
        <v>15206</v>
      </c>
      <c r="G2025" s="122">
        <v>1480615</v>
      </c>
      <c r="H2025" s="119"/>
      <c r="I2025" s="120" t="s">
        <v>8744</v>
      </c>
      <c r="J2025" s="119" t="s">
        <v>3321</v>
      </c>
      <c r="K2025" s="119" t="s">
        <v>8745</v>
      </c>
      <c r="L2025" s="119" t="s">
        <v>5289</v>
      </c>
      <c r="M2025" s="131" t="s">
        <v>3587</v>
      </c>
      <c r="N2025" s="119" t="s">
        <v>8746</v>
      </c>
      <c r="O2025" s="120" t="s">
        <v>8747</v>
      </c>
      <c r="P2025" s="124" t="s">
        <v>6</v>
      </c>
      <c r="Q2025" s="125"/>
      <c r="R2025" s="125"/>
      <c r="S2025" s="173"/>
    </row>
    <row r="2026" spans="1:19" ht="29.25" customHeight="1">
      <c r="A2026" s="118">
        <v>2025</v>
      </c>
      <c r="B2026" s="119" t="s">
        <v>8748</v>
      </c>
      <c r="C2026" s="119"/>
      <c r="D2026" s="119"/>
      <c r="E2026" s="120">
        <f>2012-1929</f>
        <v>83</v>
      </c>
      <c r="F2026" s="121">
        <v>10773</v>
      </c>
      <c r="G2026" s="122">
        <v>1588534</v>
      </c>
      <c r="H2026" s="119"/>
      <c r="I2026" s="120" t="s">
        <v>8749</v>
      </c>
      <c r="J2026" s="119" t="s">
        <v>8750</v>
      </c>
      <c r="K2026" s="119" t="s">
        <v>8751</v>
      </c>
      <c r="L2026" s="119" t="s">
        <v>5289</v>
      </c>
      <c r="M2026" s="131" t="s">
        <v>3587</v>
      </c>
      <c r="N2026" s="119"/>
      <c r="O2026" s="120"/>
      <c r="P2026" s="124" t="s">
        <v>6</v>
      </c>
      <c r="Q2026" s="125"/>
      <c r="R2026" s="125"/>
      <c r="S2026" s="173"/>
    </row>
    <row r="2027" spans="1:19" ht="29.25" customHeight="1">
      <c r="A2027" s="118">
        <v>2026</v>
      </c>
      <c r="B2027" s="119" t="s">
        <v>8752</v>
      </c>
      <c r="C2027" s="119"/>
      <c r="D2027" s="119"/>
      <c r="E2027" s="120">
        <f>2012-1942</f>
        <v>70</v>
      </c>
      <c r="F2027" s="121">
        <v>15369</v>
      </c>
      <c r="G2027" s="122">
        <v>1746241</v>
      </c>
      <c r="H2027" s="119"/>
      <c r="I2027" s="120" t="s">
        <v>8753</v>
      </c>
      <c r="J2027" s="119" t="s">
        <v>8754</v>
      </c>
      <c r="K2027" s="119" t="s">
        <v>5289</v>
      </c>
      <c r="L2027" s="119" t="s">
        <v>5289</v>
      </c>
      <c r="M2027" s="131" t="s">
        <v>3587</v>
      </c>
      <c r="N2027" s="119" t="s">
        <v>8755</v>
      </c>
      <c r="O2027" s="120" t="s">
        <v>8756</v>
      </c>
      <c r="P2027" s="124" t="s">
        <v>6</v>
      </c>
      <c r="Q2027" s="125"/>
      <c r="R2027" s="125"/>
      <c r="S2027" s="173"/>
    </row>
    <row r="2028" spans="1:19" ht="29.25" customHeight="1">
      <c r="A2028" s="195">
        <v>2027</v>
      </c>
      <c r="B2028" s="127" t="s">
        <v>8757</v>
      </c>
      <c r="C2028" s="127"/>
      <c r="D2028" s="127"/>
      <c r="E2028" s="128">
        <f>2012-1946</f>
        <v>66</v>
      </c>
      <c r="F2028" s="129">
        <v>16995</v>
      </c>
      <c r="G2028" s="130">
        <v>2241485</v>
      </c>
      <c r="H2028" s="127"/>
      <c r="I2028" s="128" t="s">
        <v>8758</v>
      </c>
      <c r="J2028" s="127" t="s">
        <v>8759</v>
      </c>
      <c r="K2028" s="127" t="s">
        <v>8760</v>
      </c>
      <c r="L2028" s="127" t="s">
        <v>5289</v>
      </c>
      <c r="M2028" s="131" t="s">
        <v>3587</v>
      </c>
      <c r="N2028" s="127" t="s">
        <v>8761</v>
      </c>
      <c r="O2028" s="128" t="s">
        <v>8762</v>
      </c>
      <c r="P2028" s="132" t="s">
        <v>5</v>
      </c>
      <c r="Q2028" s="133" t="s">
        <v>601</v>
      </c>
      <c r="R2028" s="133" t="s">
        <v>11327</v>
      </c>
      <c r="S2028" s="126">
        <v>1</v>
      </c>
    </row>
    <row r="2029" spans="1:19" ht="29.25" customHeight="1">
      <c r="A2029" s="118">
        <v>2028</v>
      </c>
      <c r="B2029" s="119" t="s">
        <v>8763</v>
      </c>
      <c r="C2029" s="119"/>
      <c r="D2029" s="119"/>
      <c r="E2029" s="120">
        <f>2012-1942</f>
        <v>70</v>
      </c>
      <c r="F2029" s="121">
        <v>15636</v>
      </c>
      <c r="G2029" s="122">
        <v>2594485</v>
      </c>
      <c r="H2029" s="119"/>
      <c r="I2029" s="120" t="s">
        <v>8764</v>
      </c>
      <c r="J2029" s="119" t="s">
        <v>3353</v>
      </c>
      <c r="K2029" s="119" t="s">
        <v>8765</v>
      </c>
      <c r="L2029" s="119" t="s">
        <v>5289</v>
      </c>
      <c r="M2029" s="131" t="s">
        <v>3587</v>
      </c>
      <c r="N2029" s="119" t="s">
        <v>8766</v>
      </c>
      <c r="O2029" s="120" t="s">
        <v>8767</v>
      </c>
      <c r="P2029" s="124" t="s">
        <v>6</v>
      </c>
      <c r="Q2029" s="125"/>
      <c r="R2029" s="125"/>
      <c r="S2029" s="173"/>
    </row>
    <row r="2030" spans="1:19" ht="29.25" customHeight="1">
      <c r="A2030" s="118">
        <v>2029</v>
      </c>
      <c r="B2030" s="119" t="s">
        <v>8768</v>
      </c>
      <c r="C2030" s="119"/>
      <c r="D2030" s="119" t="s">
        <v>8769</v>
      </c>
      <c r="E2030" s="120">
        <f>2012-1934</f>
        <v>78</v>
      </c>
      <c r="F2030" s="121">
        <v>12506</v>
      </c>
      <c r="G2030" s="135">
        <v>4144829</v>
      </c>
      <c r="H2030" s="119"/>
      <c r="I2030" s="120" t="s">
        <v>8770</v>
      </c>
      <c r="J2030" s="119" t="s">
        <v>3321</v>
      </c>
      <c r="K2030" s="119" t="s">
        <v>8771</v>
      </c>
      <c r="L2030" s="119" t="s">
        <v>5289</v>
      </c>
      <c r="M2030" s="131" t="s">
        <v>3587</v>
      </c>
      <c r="N2030" s="119" t="s">
        <v>8772</v>
      </c>
      <c r="O2030" s="120" t="s">
        <v>8773</v>
      </c>
      <c r="P2030" s="124" t="s">
        <v>6</v>
      </c>
      <c r="Q2030" s="125"/>
      <c r="R2030" s="125"/>
      <c r="S2030" s="173"/>
    </row>
    <row r="2031" spans="1:19" ht="29.25" customHeight="1">
      <c r="A2031" s="195">
        <v>2030</v>
      </c>
      <c r="B2031" s="127" t="s">
        <v>8774</v>
      </c>
      <c r="C2031" s="127"/>
      <c r="D2031" s="127"/>
      <c r="E2031" s="128">
        <f>2012-1927</f>
        <v>85</v>
      </c>
      <c r="F2031" s="129">
        <v>10107</v>
      </c>
      <c r="G2031" s="136">
        <v>338623</v>
      </c>
      <c r="H2031" s="127"/>
      <c r="I2031" s="128">
        <v>650602</v>
      </c>
      <c r="J2031" s="127" t="s">
        <v>8775</v>
      </c>
      <c r="K2031" s="127" t="s">
        <v>8776</v>
      </c>
      <c r="L2031" s="127" t="s">
        <v>8777</v>
      </c>
      <c r="M2031" s="131" t="s">
        <v>3587</v>
      </c>
      <c r="N2031" s="127" t="s">
        <v>8778</v>
      </c>
      <c r="O2031" s="128">
        <v>650602</v>
      </c>
      <c r="P2031" s="132" t="s">
        <v>5</v>
      </c>
      <c r="Q2031" s="133" t="s">
        <v>82</v>
      </c>
      <c r="R2031" s="133" t="s">
        <v>82</v>
      </c>
      <c r="S2031" s="126"/>
    </row>
    <row r="2032" spans="1:19" ht="29.25" customHeight="1">
      <c r="A2032" s="195">
        <v>2031</v>
      </c>
      <c r="B2032" s="127" t="s">
        <v>8779</v>
      </c>
      <c r="C2032" s="127"/>
      <c r="D2032" s="127" t="s">
        <v>8780</v>
      </c>
      <c r="E2032" s="128">
        <f>2012-1944</f>
        <v>68</v>
      </c>
      <c r="F2032" s="129">
        <v>16247</v>
      </c>
      <c r="G2032" s="130">
        <v>3310878</v>
      </c>
      <c r="H2032" s="127"/>
      <c r="I2032" s="128"/>
      <c r="J2032" s="127" t="s">
        <v>8781</v>
      </c>
      <c r="K2032" s="127" t="s">
        <v>8782</v>
      </c>
      <c r="L2032" s="127" t="s">
        <v>8777</v>
      </c>
      <c r="M2032" s="131" t="s">
        <v>3587</v>
      </c>
      <c r="N2032" s="127" t="s">
        <v>8783</v>
      </c>
      <c r="O2032" s="128" t="s">
        <v>8784</v>
      </c>
      <c r="P2032" s="132" t="s">
        <v>5</v>
      </c>
      <c r="Q2032" s="133" t="s">
        <v>602</v>
      </c>
      <c r="R2032" s="133" t="s">
        <v>602</v>
      </c>
      <c r="S2032" s="126"/>
    </row>
    <row r="2033" spans="1:19" ht="29.25" customHeight="1">
      <c r="A2033" s="118">
        <v>2032</v>
      </c>
      <c r="B2033" s="119" t="s">
        <v>8785</v>
      </c>
      <c r="C2033" s="119"/>
      <c r="D2033" s="119"/>
      <c r="E2033" s="139">
        <f>2012-1929</f>
        <v>83</v>
      </c>
      <c r="F2033" s="121">
        <v>10605</v>
      </c>
      <c r="G2033" s="135">
        <v>217977</v>
      </c>
      <c r="H2033" s="119"/>
      <c r="I2033" s="120">
        <v>981854310</v>
      </c>
      <c r="J2033" s="119" t="s">
        <v>8786</v>
      </c>
      <c r="K2033" s="119" t="s">
        <v>8787</v>
      </c>
      <c r="L2033" s="119" t="s">
        <v>8788</v>
      </c>
      <c r="M2033" s="131" t="s">
        <v>3587</v>
      </c>
      <c r="N2033" s="119" t="s">
        <v>8789</v>
      </c>
      <c r="O2033" s="120">
        <v>982273350</v>
      </c>
      <c r="P2033" s="124" t="s">
        <v>6</v>
      </c>
      <c r="Q2033" s="125"/>
      <c r="R2033" s="125"/>
      <c r="S2033" s="173"/>
    </row>
    <row r="2034" spans="1:19" ht="29.25" customHeight="1">
      <c r="A2034" s="118">
        <v>2033</v>
      </c>
      <c r="B2034" s="119" t="s">
        <v>8790</v>
      </c>
      <c r="C2034" s="119"/>
      <c r="D2034" s="119"/>
      <c r="E2034" s="120">
        <f>2012-1934</f>
        <v>78</v>
      </c>
      <c r="F2034" s="121">
        <v>12635</v>
      </c>
      <c r="G2034" s="135">
        <v>228260</v>
      </c>
      <c r="H2034" s="119"/>
      <c r="I2034" s="120" t="s">
        <v>8791</v>
      </c>
      <c r="J2034" s="119" t="s">
        <v>8792</v>
      </c>
      <c r="K2034" s="119" t="s">
        <v>8793</v>
      </c>
      <c r="L2034" s="119" t="s">
        <v>8788</v>
      </c>
      <c r="M2034" s="131" t="s">
        <v>3587</v>
      </c>
      <c r="N2034" s="119" t="s">
        <v>8794</v>
      </c>
      <c r="O2034" s="120" t="s">
        <v>8795</v>
      </c>
      <c r="P2034" s="124" t="s">
        <v>6</v>
      </c>
      <c r="Q2034" s="125"/>
      <c r="R2034" s="125"/>
      <c r="S2034" s="173"/>
    </row>
    <row r="2035" spans="1:19" ht="29.25" customHeight="1">
      <c r="A2035" s="118">
        <v>2034</v>
      </c>
      <c r="B2035" s="119" t="s">
        <v>8796</v>
      </c>
      <c r="C2035" s="137"/>
      <c r="D2035" s="119" t="s">
        <v>8299</v>
      </c>
      <c r="E2035" s="120">
        <f>2012-1941</f>
        <v>71</v>
      </c>
      <c r="F2035" s="121">
        <v>15147</v>
      </c>
      <c r="G2035" s="122">
        <v>257688</v>
      </c>
      <c r="H2035" s="137">
        <v>2575688</v>
      </c>
      <c r="I2035" s="120">
        <v>984515048</v>
      </c>
      <c r="J2035" s="119" t="s">
        <v>8797</v>
      </c>
      <c r="K2035" s="119" t="s">
        <v>8798</v>
      </c>
      <c r="L2035" s="119" t="s">
        <v>8788</v>
      </c>
      <c r="M2035" s="131" t="s">
        <v>3587</v>
      </c>
      <c r="N2035" s="119"/>
      <c r="O2035" s="120"/>
      <c r="P2035" s="124" t="s">
        <v>6</v>
      </c>
      <c r="Q2035" s="125"/>
      <c r="R2035" s="125"/>
      <c r="S2035" s="173"/>
    </row>
    <row r="2036" spans="1:19" ht="29.25" customHeight="1">
      <c r="A2036" s="118">
        <v>2035</v>
      </c>
      <c r="B2036" s="119" t="s">
        <v>8799</v>
      </c>
      <c r="C2036" s="119"/>
      <c r="D2036" s="119"/>
      <c r="E2036" s="120">
        <f>2012-1940</f>
        <v>72</v>
      </c>
      <c r="F2036" s="121">
        <v>14955</v>
      </c>
      <c r="G2036" s="122">
        <v>291167</v>
      </c>
      <c r="H2036" s="119"/>
      <c r="I2036" s="120">
        <v>983589633</v>
      </c>
      <c r="J2036" s="119" t="s">
        <v>8800</v>
      </c>
      <c r="K2036" s="119" t="s">
        <v>8801</v>
      </c>
      <c r="L2036" s="119" t="s">
        <v>8788</v>
      </c>
      <c r="M2036" s="131" t="s">
        <v>3587</v>
      </c>
      <c r="N2036" s="119" t="s">
        <v>5770</v>
      </c>
      <c r="O2036" s="120">
        <v>981541870</v>
      </c>
      <c r="P2036" s="124" t="s">
        <v>6</v>
      </c>
      <c r="Q2036" s="125"/>
      <c r="R2036" s="125"/>
      <c r="S2036" s="173"/>
    </row>
    <row r="2037" spans="1:19" ht="29.25" customHeight="1">
      <c r="A2037" s="118">
        <v>2036</v>
      </c>
      <c r="B2037" s="119" t="s">
        <v>8802</v>
      </c>
      <c r="C2037" s="119"/>
      <c r="D2037" s="119" t="s">
        <v>522</v>
      </c>
      <c r="E2037" s="139">
        <f>2012-1941</f>
        <v>71</v>
      </c>
      <c r="F2037" s="121">
        <v>15063</v>
      </c>
      <c r="G2037" s="140">
        <v>319058</v>
      </c>
      <c r="H2037" s="119"/>
      <c r="I2037" s="120"/>
      <c r="J2037" s="119" t="s">
        <v>8803</v>
      </c>
      <c r="K2037" s="119" t="s">
        <v>8804</v>
      </c>
      <c r="L2037" s="119" t="s">
        <v>8788</v>
      </c>
      <c r="M2037" s="131" t="s">
        <v>3587</v>
      </c>
      <c r="N2037" s="119" t="s">
        <v>8805</v>
      </c>
      <c r="O2037" s="120">
        <v>654579</v>
      </c>
      <c r="P2037" s="124" t="s">
        <v>6</v>
      </c>
      <c r="Q2037" s="125"/>
      <c r="R2037" s="125"/>
      <c r="S2037" s="173"/>
    </row>
    <row r="2038" spans="1:19" ht="29.25" customHeight="1">
      <c r="A2038" s="118">
        <v>2037</v>
      </c>
      <c r="B2038" s="119" t="s">
        <v>8806</v>
      </c>
      <c r="C2038" s="146" t="s">
        <v>11328</v>
      </c>
      <c r="D2038" s="119" t="s">
        <v>8807</v>
      </c>
      <c r="E2038" s="139">
        <f>2012-1938</f>
        <v>74</v>
      </c>
      <c r="F2038" s="121">
        <v>13881</v>
      </c>
      <c r="G2038" s="135">
        <v>323370</v>
      </c>
      <c r="H2038" s="146"/>
      <c r="I2038" s="120">
        <v>982273350</v>
      </c>
      <c r="J2038" s="119" t="s">
        <v>8808</v>
      </c>
      <c r="K2038" s="119" t="s">
        <v>8809</v>
      </c>
      <c r="L2038" s="119" t="s">
        <v>8788</v>
      </c>
      <c r="M2038" s="131" t="s">
        <v>3587</v>
      </c>
      <c r="N2038" s="119" t="s">
        <v>8810</v>
      </c>
      <c r="O2038" s="120">
        <v>982583253</v>
      </c>
      <c r="P2038" s="124" t="s">
        <v>6</v>
      </c>
      <c r="Q2038" s="125"/>
      <c r="R2038" s="125"/>
      <c r="S2038" s="173"/>
    </row>
    <row r="2039" spans="1:19" ht="29.25" customHeight="1">
      <c r="A2039" s="118">
        <v>2038</v>
      </c>
      <c r="B2039" s="119" t="s">
        <v>8811</v>
      </c>
      <c r="C2039" s="119"/>
      <c r="D2039" s="119"/>
      <c r="E2039" s="120">
        <f>2012-1930</f>
        <v>82</v>
      </c>
      <c r="F2039" s="121">
        <v>11244</v>
      </c>
      <c r="G2039" s="122">
        <v>334002</v>
      </c>
      <c r="H2039" s="119"/>
      <c r="I2039" s="120"/>
      <c r="J2039" s="119" t="s">
        <v>8812</v>
      </c>
      <c r="K2039" s="119" t="s">
        <v>8813</v>
      </c>
      <c r="L2039" s="119" t="s">
        <v>8788</v>
      </c>
      <c r="M2039" s="131" t="s">
        <v>3587</v>
      </c>
      <c r="N2039" s="119" t="s">
        <v>8814</v>
      </c>
      <c r="O2039" s="120" t="s">
        <v>8815</v>
      </c>
      <c r="P2039" s="124" t="s">
        <v>6</v>
      </c>
      <c r="Q2039" s="125"/>
      <c r="R2039" s="125"/>
      <c r="S2039" s="173"/>
    </row>
    <row r="2040" spans="1:19" ht="29.25" customHeight="1">
      <c r="A2040" s="118">
        <v>2039</v>
      </c>
      <c r="B2040" s="119" t="s">
        <v>8816</v>
      </c>
      <c r="C2040" s="119"/>
      <c r="D2040" s="119"/>
      <c r="E2040" s="139">
        <f>2012-1939</f>
        <v>73</v>
      </c>
      <c r="F2040" s="121">
        <v>14605</v>
      </c>
      <c r="G2040" s="140">
        <v>341208</v>
      </c>
      <c r="H2040" s="119"/>
      <c r="I2040" s="120"/>
      <c r="J2040" s="119" t="s">
        <v>8803</v>
      </c>
      <c r="K2040" s="119" t="s">
        <v>8804</v>
      </c>
      <c r="L2040" s="119" t="s">
        <v>8788</v>
      </c>
      <c r="M2040" s="131" t="s">
        <v>3587</v>
      </c>
      <c r="N2040" s="119" t="s">
        <v>8805</v>
      </c>
      <c r="O2040" s="120">
        <v>654579</v>
      </c>
      <c r="P2040" s="124" t="s">
        <v>6</v>
      </c>
      <c r="Q2040" s="125"/>
      <c r="R2040" s="125"/>
      <c r="S2040" s="173"/>
    </row>
    <row r="2041" spans="1:19" ht="29.25" customHeight="1">
      <c r="A2041" s="118">
        <v>2040</v>
      </c>
      <c r="B2041" s="119" t="s">
        <v>8817</v>
      </c>
      <c r="C2041" s="119"/>
      <c r="D2041" s="119"/>
      <c r="E2041" s="120">
        <f>2012-1937</f>
        <v>75</v>
      </c>
      <c r="F2041" s="121">
        <v>13826</v>
      </c>
      <c r="G2041" s="122">
        <v>370991</v>
      </c>
      <c r="H2041" s="119"/>
      <c r="I2041" s="120" t="s">
        <v>8818</v>
      </c>
      <c r="J2041" s="119" t="s">
        <v>8819</v>
      </c>
      <c r="K2041" s="119" t="s">
        <v>8820</v>
      </c>
      <c r="L2041" s="119" t="s">
        <v>8788</v>
      </c>
      <c r="M2041" s="131" t="s">
        <v>3587</v>
      </c>
      <c r="N2041" s="119"/>
      <c r="O2041" s="120"/>
      <c r="P2041" s="124" t="s">
        <v>6</v>
      </c>
      <c r="Q2041" s="125"/>
      <c r="R2041" s="125"/>
      <c r="S2041" s="173"/>
    </row>
    <row r="2042" spans="1:19" ht="29.25" customHeight="1">
      <c r="A2042" s="118">
        <v>2041</v>
      </c>
      <c r="B2042" s="119" t="s">
        <v>8821</v>
      </c>
      <c r="C2042" s="119"/>
      <c r="D2042" s="119" t="s">
        <v>2134</v>
      </c>
      <c r="E2042" s="120">
        <f>2012-1947</f>
        <v>65</v>
      </c>
      <c r="F2042" s="121">
        <v>17266</v>
      </c>
      <c r="G2042" s="135">
        <v>437368</v>
      </c>
      <c r="H2042" s="119"/>
      <c r="I2042" s="120" t="s">
        <v>8822</v>
      </c>
      <c r="J2042" s="119" t="s">
        <v>8823</v>
      </c>
      <c r="K2042" s="119" t="s">
        <v>8824</v>
      </c>
      <c r="L2042" s="119" t="s">
        <v>8788</v>
      </c>
      <c r="M2042" s="131" t="s">
        <v>3587</v>
      </c>
      <c r="N2042" s="119" t="s">
        <v>8825</v>
      </c>
      <c r="O2042" s="120" t="s">
        <v>8826</v>
      </c>
      <c r="P2042" s="124" t="s">
        <v>6</v>
      </c>
      <c r="Q2042" s="125"/>
      <c r="R2042" s="125"/>
      <c r="S2042" s="173"/>
    </row>
    <row r="2043" spans="1:19" ht="29.25" customHeight="1">
      <c r="A2043" s="118">
        <v>2042</v>
      </c>
      <c r="B2043" s="119" t="s">
        <v>8827</v>
      </c>
      <c r="C2043" s="119"/>
      <c r="D2043" s="119" t="s">
        <v>8828</v>
      </c>
      <c r="E2043" s="120">
        <f>2012-1946</f>
        <v>66</v>
      </c>
      <c r="F2043" s="121">
        <v>17087</v>
      </c>
      <c r="G2043" s="122">
        <v>512885</v>
      </c>
      <c r="H2043" s="119"/>
      <c r="I2043" s="120">
        <v>981561388</v>
      </c>
      <c r="J2043" s="119" t="s">
        <v>8829</v>
      </c>
      <c r="K2043" s="119" t="s">
        <v>8830</v>
      </c>
      <c r="L2043" s="119" t="s">
        <v>8788</v>
      </c>
      <c r="M2043" s="131" t="s">
        <v>3587</v>
      </c>
      <c r="N2043" s="119" t="s">
        <v>8831</v>
      </c>
      <c r="O2043" s="120">
        <v>981157538</v>
      </c>
      <c r="P2043" s="124" t="s">
        <v>6</v>
      </c>
      <c r="Q2043" s="125"/>
      <c r="R2043" s="125"/>
      <c r="S2043" s="173"/>
    </row>
    <row r="2044" spans="1:19" ht="29.25" customHeight="1">
      <c r="A2044" s="118">
        <v>2043</v>
      </c>
      <c r="B2044" s="119" t="s">
        <v>8832</v>
      </c>
      <c r="C2044" s="119"/>
      <c r="D2044" s="119"/>
      <c r="E2044" s="120">
        <f>2012-1938</f>
        <v>74</v>
      </c>
      <c r="F2044" s="121">
        <v>13937</v>
      </c>
      <c r="G2044" s="122">
        <v>873095</v>
      </c>
      <c r="H2044" s="119"/>
      <c r="I2044" s="120"/>
      <c r="J2044" s="119" t="s">
        <v>8833</v>
      </c>
      <c r="K2044" s="119" t="s">
        <v>8834</v>
      </c>
      <c r="L2044" s="119" t="s">
        <v>8788</v>
      </c>
      <c r="M2044" s="131" t="s">
        <v>3587</v>
      </c>
      <c r="N2044" s="119" t="s">
        <v>8835</v>
      </c>
      <c r="O2044" s="120">
        <v>972546541</v>
      </c>
      <c r="P2044" s="124" t="s">
        <v>6</v>
      </c>
      <c r="Q2044" s="125"/>
      <c r="R2044" s="125"/>
      <c r="S2044" s="173"/>
    </row>
    <row r="2045" spans="1:19" ht="29.25" customHeight="1">
      <c r="A2045" s="118">
        <v>2044</v>
      </c>
      <c r="B2045" s="119" t="s">
        <v>8836</v>
      </c>
      <c r="C2045" s="119"/>
      <c r="D2045" s="119" t="s">
        <v>8837</v>
      </c>
      <c r="E2045" s="120">
        <f>2012-1939</f>
        <v>73</v>
      </c>
      <c r="F2045" s="121">
        <v>14578</v>
      </c>
      <c r="G2045" s="122">
        <v>1097797</v>
      </c>
      <c r="H2045" s="119"/>
      <c r="I2045" s="120">
        <v>21653963</v>
      </c>
      <c r="J2045" s="119" t="s">
        <v>8838</v>
      </c>
      <c r="K2045" s="119" t="s">
        <v>8839</v>
      </c>
      <c r="L2045" s="119" t="s">
        <v>8788</v>
      </c>
      <c r="M2045" s="131" t="s">
        <v>3587</v>
      </c>
      <c r="N2045" s="119" t="s">
        <v>8840</v>
      </c>
      <c r="O2045" s="120">
        <v>981538548</v>
      </c>
      <c r="P2045" s="124" t="s">
        <v>6</v>
      </c>
      <c r="Q2045" s="125"/>
      <c r="R2045" s="125"/>
      <c r="S2045" s="173"/>
    </row>
    <row r="2046" spans="1:19" ht="29.25" customHeight="1">
      <c r="A2046" s="118">
        <v>2045</v>
      </c>
      <c r="B2046" s="119" t="s">
        <v>8841</v>
      </c>
      <c r="C2046" s="119"/>
      <c r="D2046" s="119"/>
      <c r="E2046" s="120">
        <f>2012-1939</f>
        <v>73</v>
      </c>
      <c r="F2046" s="121">
        <v>14463</v>
      </c>
      <c r="G2046" s="122">
        <v>1225826</v>
      </c>
      <c r="H2046" s="119"/>
      <c r="I2046" s="120">
        <v>983482476</v>
      </c>
      <c r="J2046" s="119" t="s">
        <v>8842</v>
      </c>
      <c r="K2046" s="119" t="s">
        <v>8843</v>
      </c>
      <c r="L2046" s="119" t="s">
        <v>8788</v>
      </c>
      <c r="M2046" s="131" t="s">
        <v>3587</v>
      </c>
      <c r="N2046" s="119"/>
      <c r="O2046" s="120"/>
      <c r="P2046" s="124" t="s">
        <v>6</v>
      </c>
      <c r="Q2046" s="125"/>
      <c r="R2046" s="125"/>
      <c r="S2046" s="173"/>
    </row>
    <row r="2047" spans="1:19" ht="29.25" customHeight="1">
      <c r="A2047" s="118">
        <v>2046</v>
      </c>
      <c r="B2047" s="119" t="s">
        <v>8844</v>
      </c>
      <c r="C2047" s="119"/>
      <c r="D2047" s="119" t="s">
        <v>8845</v>
      </c>
      <c r="E2047" s="120">
        <f>2012-1943</f>
        <v>69</v>
      </c>
      <c r="F2047" s="121">
        <v>15865</v>
      </c>
      <c r="G2047" s="122">
        <v>1579627</v>
      </c>
      <c r="H2047" s="119"/>
      <c r="I2047" s="120" t="s">
        <v>8846</v>
      </c>
      <c r="J2047" s="119" t="s">
        <v>8812</v>
      </c>
      <c r="K2047" s="119" t="s">
        <v>8847</v>
      </c>
      <c r="L2047" s="119" t="s">
        <v>8788</v>
      </c>
      <c r="M2047" s="131" t="s">
        <v>3587</v>
      </c>
      <c r="N2047" s="119" t="s">
        <v>8814</v>
      </c>
      <c r="O2047" s="120" t="s">
        <v>8815</v>
      </c>
      <c r="P2047" s="124" t="s">
        <v>6</v>
      </c>
      <c r="Q2047" s="125"/>
      <c r="R2047" s="125"/>
      <c r="S2047" s="173"/>
    </row>
    <row r="2048" spans="1:19" ht="29.25" customHeight="1">
      <c r="A2048" s="118">
        <v>2047</v>
      </c>
      <c r="B2048" s="119" t="s">
        <v>8848</v>
      </c>
      <c r="C2048" s="119"/>
      <c r="D2048" s="119"/>
      <c r="E2048" s="120">
        <f>2012-1945</f>
        <v>67</v>
      </c>
      <c r="F2048" s="121">
        <v>16540</v>
      </c>
      <c r="G2048" s="122">
        <v>1658028</v>
      </c>
      <c r="H2048" s="119"/>
      <c r="I2048" s="120"/>
      <c r="J2048" s="119" t="s">
        <v>8849</v>
      </c>
      <c r="K2048" s="119" t="s">
        <v>8850</v>
      </c>
      <c r="L2048" s="119" t="s">
        <v>8788</v>
      </c>
      <c r="M2048" s="131" t="s">
        <v>3587</v>
      </c>
      <c r="N2048" s="119" t="s">
        <v>8851</v>
      </c>
      <c r="O2048" s="120" t="s">
        <v>8852</v>
      </c>
      <c r="P2048" s="124" t="s">
        <v>6</v>
      </c>
      <c r="Q2048" s="125"/>
      <c r="R2048" s="125"/>
      <c r="S2048" s="173"/>
    </row>
    <row r="2049" spans="1:19" ht="29.25" customHeight="1">
      <c r="A2049" s="118">
        <v>2048</v>
      </c>
      <c r="B2049" s="119" t="s">
        <v>8853</v>
      </c>
      <c r="C2049" s="119"/>
      <c r="D2049" s="119"/>
      <c r="E2049" s="120">
        <f>2012-1946</f>
        <v>66</v>
      </c>
      <c r="F2049" s="121">
        <v>16885</v>
      </c>
      <c r="G2049" s="122">
        <v>1835577</v>
      </c>
      <c r="H2049" s="119"/>
      <c r="I2049" s="120" t="s">
        <v>8854</v>
      </c>
      <c r="J2049" s="119" t="s">
        <v>8855</v>
      </c>
      <c r="K2049" s="119" t="s">
        <v>8856</v>
      </c>
      <c r="L2049" s="119" t="s">
        <v>8788</v>
      </c>
      <c r="M2049" s="131" t="s">
        <v>3587</v>
      </c>
      <c r="N2049" s="119"/>
      <c r="O2049" s="120"/>
      <c r="P2049" s="124" t="s">
        <v>6</v>
      </c>
      <c r="Q2049" s="125"/>
      <c r="R2049" s="125"/>
      <c r="S2049" s="173"/>
    </row>
    <row r="2050" spans="1:19" ht="29.25" customHeight="1">
      <c r="A2050" s="118">
        <v>2049</v>
      </c>
      <c r="B2050" s="119" t="s">
        <v>8857</v>
      </c>
      <c r="C2050" s="119"/>
      <c r="D2050" s="119" t="s">
        <v>8858</v>
      </c>
      <c r="E2050" s="120">
        <f>2012-1927</f>
        <v>85</v>
      </c>
      <c r="F2050" s="121">
        <v>9938</v>
      </c>
      <c r="G2050" s="122">
        <v>1837378</v>
      </c>
      <c r="H2050" s="119"/>
      <c r="I2050" s="120" t="s">
        <v>8859</v>
      </c>
      <c r="J2050" s="119" t="s">
        <v>8860</v>
      </c>
      <c r="K2050" s="119" t="s">
        <v>8861</v>
      </c>
      <c r="L2050" s="119" t="s">
        <v>8788</v>
      </c>
      <c r="M2050" s="131" t="s">
        <v>3587</v>
      </c>
      <c r="N2050" s="119" t="s">
        <v>8862</v>
      </c>
      <c r="O2050" s="120" t="s">
        <v>8859</v>
      </c>
      <c r="P2050" s="124" t="s">
        <v>6</v>
      </c>
      <c r="Q2050" s="125"/>
      <c r="R2050" s="125"/>
      <c r="S2050" s="173"/>
    </row>
    <row r="2051" spans="1:19" ht="29.25" customHeight="1">
      <c r="A2051" s="118">
        <v>2050</v>
      </c>
      <c r="B2051" s="119" t="s">
        <v>8863</v>
      </c>
      <c r="C2051" s="119"/>
      <c r="D2051" s="119" t="s">
        <v>466</v>
      </c>
      <c r="E2051" s="120">
        <v>73</v>
      </c>
      <c r="F2051" s="121">
        <v>14428</v>
      </c>
      <c r="G2051" s="122">
        <v>1890620</v>
      </c>
      <c r="H2051" s="119"/>
      <c r="I2051" s="120"/>
      <c r="J2051" s="119" t="s">
        <v>8864</v>
      </c>
      <c r="K2051" s="119" t="s">
        <v>8865</v>
      </c>
      <c r="L2051" s="119" t="s">
        <v>8788</v>
      </c>
      <c r="M2051" s="131" t="s">
        <v>3587</v>
      </c>
      <c r="N2051" s="119" t="s">
        <v>8814</v>
      </c>
      <c r="O2051" s="120" t="s">
        <v>8866</v>
      </c>
      <c r="P2051" s="124" t="s">
        <v>6</v>
      </c>
      <c r="Q2051" s="125"/>
      <c r="R2051" s="125"/>
      <c r="S2051" s="173"/>
    </row>
    <row r="2052" spans="1:19" ht="29.25" customHeight="1">
      <c r="A2052" s="118">
        <v>2051</v>
      </c>
      <c r="B2052" s="119" t="s">
        <v>8867</v>
      </c>
      <c r="C2052" s="119"/>
      <c r="D2052" s="119"/>
      <c r="E2052" s="120">
        <f>2012-1934</f>
        <v>78</v>
      </c>
      <c r="F2052" s="121">
        <v>12502</v>
      </c>
      <c r="G2052" s="122">
        <v>1932286</v>
      </c>
      <c r="H2052" s="119"/>
      <c r="I2052" s="120"/>
      <c r="J2052" s="119" t="s">
        <v>5759</v>
      </c>
      <c r="K2052" s="119" t="s">
        <v>8868</v>
      </c>
      <c r="L2052" s="119" t="s">
        <v>8788</v>
      </c>
      <c r="M2052" s="131" t="s">
        <v>3587</v>
      </c>
      <c r="N2052" s="119" t="s">
        <v>8869</v>
      </c>
      <c r="O2052" s="120" t="s">
        <v>5816</v>
      </c>
      <c r="P2052" s="124" t="s">
        <v>6</v>
      </c>
      <c r="Q2052" s="125"/>
      <c r="R2052" s="125"/>
      <c r="S2052" s="173"/>
    </row>
    <row r="2053" spans="1:19" ht="29.25" customHeight="1">
      <c r="A2053" s="118">
        <v>2052</v>
      </c>
      <c r="B2053" s="119" t="s">
        <v>8870</v>
      </c>
      <c r="C2053" s="119"/>
      <c r="D2053" s="119"/>
      <c r="E2053" s="120">
        <f>2012-1936</f>
        <v>76</v>
      </c>
      <c r="F2053" s="121">
        <v>13197</v>
      </c>
      <c r="G2053" s="122">
        <v>1948705</v>
      </c>
      <c r="H2053" s="119"/>
      <c r="I2053" s="120" t="s">
        <v>8871</v>
      </c>
      <c r="J2053" s="119" t="s">
        <v>8872</v>
      </c>
      <c r="K2053" s="119" t="s">
        <v>8873</v>
      </c>
      <c r="L2053" s="119" t="s">
        <v>8788</v>
      </c>
      <c r="M2053" s="131" t="s">
        <v>3587</v>
      </c>
      <c r="N2053" s="119"/>
      <c r="O2053" s="120"/>
      <c r="P2053" s="124" t="s">
        <v>6</v>
      </c>
      <c r="Q2053" s="125"/>
      <c r="R2053" s="125"/>
      <c r="S2053" s="173"/>
    </row>
    <row r="2054" spans="1:19" ht="29.25" customHeight="1">
      <c r="A2054" s="118">
        <v>2053</v>
      </c>
      <c r="B2054" s="119" t="s">
        <v>8874</v>
      </c>
      <c r="C2054" s="119"/>
      <c r="D2054" s="119"/>
      <c r="E2054" s="120">
        <f>2012-1930</f>
        <v>82</v>
      </c>
      <c r="F2054" s="121">
        <v>11171</v>
      </c>
      <c r="G2054" s="122">
        <v>1970899</v>
      </c>
      <c r="H2054" s="119"/>
      <c r="I2054" s="120"/>
      <c r="J2054" s="119" t="s">
        <v>8875</v>
      </c>
      <c r="K2054" s="119" t="s">
        <v>8876</v>
      </c>
      <c r="L2054" s="119" t="s">
        <v>8788</v>
      </c>
      <c r="M2054" s="131" t="s">
        <v>3587</v>
      </c>
      <c r="N2054" s="119" t="s">
        <v>8877</v>
      </c>
      <c r="O2054" s="120" t="s">
        <v>8878</v>
      </c>
      <c r="P2054" s="124" t="s">
        <v>6</v>
      </c>
      <c r="Q2054" s="125"/>
      <c r="R2054" s="125"/>
      <c r="S2054" s="173"/>
    </row>
    <row r="2055" spans="1:19" ht="29.25" customHeight="1">
      <c r="A2055" s="118">
        <v>2054</v>
      </c>
      <c r="B2055" s="119" t="s">
        <v>8879</v>
      </c>
      <c r="C2055" s="119"/>
      <c r="D2055" s="119" t="s">
        <v>74</v>
      </c>
      <c r="E2055" s="120">
        <f>2012-1933</f>
        <v>79</v>
      </c>
      <c r="F2055" s="121">
        <v>12114</v>
      </c>
      <c r="G2055" s="122">
        <v>1993779</v>
      </c>
      <c r="H2055" s="119"/>
      <c r="I2055" s="120"/>
      <c r="J2055" s="119" t="s">
        <v>8812</v>
      </c>
      <c r="K2055" s="119" t="s">
        <v>8880</v>
      </c>
      <c r="L2055" s="119" t="s">
        <v>8788</v>
      </c>
      <c r="M2055" s="131" t="s">
        <v>3587</v>
      </c>
      <c r="N2055" s="119" t="s">
        <v>8814</v>
      </c>
      <c r="O2055" s="120" t="s">
        <v>8815</v>
      </c>
      <c r="P2055" s="124" t="s">
        <v>6</v>
      </c>
      <c r="Q2055" s="125"/>
      <c r="R2055" s="125"/>
      <c r="S2055" s="173"/>
    </row>
    <row r="2056" spans="1:19" ht="29.25" customHeight="1">
      <c r="A2056" s="118">
        <v>2055</v>
      </c>
      <c r="B2056" s="119" t="s">
        <v>8881</v>
      </c>
      <c r="C2056" s="119"/>
      <c r="D2056" s="119"/>
      <c r="E2056" s="120">
        <f>2012-1928</f>
        <v>84</v>
      </c>
      <c r="F2056" s="121">
        <v>10505</v>
      </c>
      <c r="G2056" s="122">
        <v>2057959</v>
      </c>
      <c r="H2056" s="119"/>
      <c r="I2056" s="120"/>
      <c r="J2056" s="119" t="s">
        <v>8849</v>
      </c>
      <c r="K2056" s="119" t="s">
        <v>8850</v>
      </c>
      <c r="L2056" s="119" t="s">
        <v>8788</v>
      </c>
      <c r="M2056" s="131" t="s">
        <v>3587</v>
      </c>
      <c r="N2056" s="119" t="s">
        <v>8882</v>
      </c>
      <c r="O2056" s="120" t="s">
        <v>8883</v>
      </c>
      <c r="P2056" s="124" t="s">
        <v>6</v>
      </c>
      <c r="Q2056" s="125"/>
      <c r="R2056" s="125"/>
      <c r="S2056" s="173"/>
    </row>
    <row r="2057" spans="1:19" ht="29.25" customHeight="1">
      <c r="A2057" s="195">
        <v>2056</v>
      </c>
      <c r="B2057" s="127" t="s">
        <v>8884</v>
      </c>
      <c r="C2057" s="127"/>
      <c r="D2057" s="127" t="s">
        <v>582</v>
      </c>
      <c r="E2057" s="128">
        <v>72</v>
      </c>
      <c r="F2057" s="129">
        <v>14770</v>
      </c>
      <c r="G2057" s="130">
        <v>2127371</v>
      </c>
      <c r="H2057" s="127"/>
      <c r="I2057" s="128" t="s">
        <v>8885</v>
      </c>
      <c r="J2057" s="127" t="s">
        <v>8886</v>
      </c>
      <c r="K2057" s="127" t="s">
        <v>8887</v>
      </c>
      <c r="L2057" s="127" t="s">
        <v>8788</v>
      </c>
      <c r="M2057" s="131" t="s">
        <v>3587</v>
      </c>
      <c r="N2057" s="127"/>
      <c r="O2057" s="128"/>
      <c r="P2057" s="132" t="s">
        <v>5</v>
      </c>
      <c r="Q2057" s="133" t="s">
        <v>392</v>
      </c>
      <c r="R2057" s="133" t="s">
        <v>11329</v>
      </c>
      <c r="S2057" s="126"/>
    </row>
    <row r="2058" spans="1:19" ht="29.25" customHeight="1">
      <c r="A2058" s="118">
        <v>2057</v>
      </c>
      <c r="B2058" s="119" t="s">
        <v>8888</v>
      </c>
      <c r="C2058" s="119"/>
      <c r="D2058" s="119" t="s">
        <v>8889</v>
      </c>
      <c r="E2058" s="139">
        <f>2012-1932</f>
        <v>80</v>
      </c>
      <c r="F2058" s="121">
        <v>11894</v>
      </c>
      <c r="G2058" s="135">
        <v>2138885</v>
      </c>
      <c r="H2058" s="119"/>
      <c r="I2058" s="120">
        <v>982273350</v>
      </c>
      <c r="J2058" s="119" t="s">
        <v>8808</v>
      </c>
      <c r="K2058" s="119" t="s">
        <v>8890</v>
      </c>
      <c r="L2058" s="119" t="s">
        <v>8788</v>
      </c>
      <c r="M2058" s="131" t="s">
        <v>3587</v>
      </c>
      <c r="N2058" s="119" t="s">
        <v>8810</v>
      </c>
      <c r="O2058" s="120">
        <v>983583253</v>
      </c>
      <c r="P2058" s="124" t="s">
        <v>6</v>
      </c>
      <c r="Q2058" s="125"/>
      <c r="R2058" s="125"/>
      <c r="S2058" s="173"/>
    </row>
    <row r="2059" spans="1:19" ht="29.25" customHeight="1">
      <c r="A2059" s="118">
        <v>2058</v>
      </c>
      <c r="B2059" s="119" t="s">
        <v>8891</v>
      </c>
      <c r="C2059" s="146" t="s">
        <v>11330</v>
      </c>
      <c r="D2059" s="119" t="s">
        <v>520</v>
      </c>
      <c r="E2059" s="120">
        <f>2012-1926</f>
        <v>86</v>
      </c>
      <c r="F2059" s="121">
        <v>9720</v>
      </c>
      <c r="G2059" s="122">
        <v>2154488</v>
      </c>
      <c r="H2059" s="146"/>
      <c r="I2059" s="120">
        <v>983481238</v>
      </c>
      <c r="J2059" s="119" t="s">
        <v>8892</v>
      </c>
      <c r="K2059" s="119" t="s">
        <v>8893</v>
      </c>
      <c r="L2059" s="119" t="s">
        <v>8788</v>
      </c>
      <c r="M2059" s="131" t="s">
        <v>3587</v>
      </c>
      <c r="N2059" s="119"/>
      <c r="O2059" s="120"/>
      <c r="P2059" s="124" t="s">
        <v>6</v>
      </c>
      <c r="Q2059" s="125"/>
      <c r="R2059" s="125"/>
      <c r="S2059" s="173"/>
    </row>
    <row r="2060" spans="1:19" ht="29.25" customHeight="1">
      <c r="A2060" s="118">
        <v>2059</v>
      </c>
      <c r="B2060" s="119" t="s">
        <v>8894</v>
      </c>
      <c r="C2060" s="119"/>
      <c r="D2060" s="119"/>
      <c r="E2060" s="120">
        <f>2012-1934</f>
        <v>78</v>
      </c>
      <c r="F2060" s="121">
        <v>12763</v>
      </c>
      <c r="G2060" s="135">
        <v>2156129</v>
      </c>
      <c r="H2060" s="119"/>
      <c r="I2060" s="120" t="s">
        <v>8895</v>
      </c>
      <c r="J2060" s="119" t="s">
        <v>8792</v>
      </c>
      <c r="K2060" s="119" t="s">
        <v>3489</v>
      </c>
      <c r="L2060" s="119" t="s">
        <v>8788</v>
      </c>
      <c r="M2060" s="131" t="s">
        <v>3587</v>
      </c>
      <c r="N2060" s="119" t="s">
        <v>8896</v>
      </c>
      <c r="O2060" s="120" t="s">
        <v>8897</v>
      </c>
      <c r="P2060" s="124" t="s">
        <v>6</v>
      </c>
      <c r="Q2060" s="125"/>
      <c r="R2060" s="125"/>
      <c r="S2060" s="173"/>
    </row>
    <row r="2061" spans="1:19" ht="29.25" customHeight="1">
      <c r="A2061" s="118">
        <v>2060</v>
      </c>
      <c r="B2061" s="119" t="s">
        <v>8898</v>
      </c>
      <c r="C2061" s="119"/>
      <c r="D2061" s="119" t="s">
        <v>8899</v>
      </c>
      <c r="E2061" s="120">
        <f>2012-1934</f>
        <v>78</v>
      </c>
      <c r="F2061" s="121">
        <v>12556</v>
      </c>
      <c r="G2061" s="120">
        <v>2156138</v>
      </c>
      <c r="H2061" s="119"/>
      <c r="I2061" s="120"/>
      <c r="J2061" s="119" t="s">
        <v>8900</v>
      </c>
      <c r="K2061" s="119" t="s">
        <v>8901</v>
      </c>
      <c r="L2061" s="119" t="s">
        <v>8788</v>
      </c>
      <c r="M2061" s="131" t="s">
        <v>3587</v>
      </c>
      <c r="N2061" s="119" t="s">
        <v>8902</v>
      </c>
      <c r="O2061" s="120">
        <v>983376730</v>
      </c>
      <c r="P2061" s="124" t="s">
        <v>6</v>
      </c>
      <c r="Q2061" s="125"/>
      <c r="R2061" s="125"/>
      <c r="S2061" s="173"/>
    </row>
    <row r="2062" spans="1:19" ht="29.25" customHeight="1">
      <c r="A2062" s="118">
        <v>2061</v>
      </c>
      <c r="B2062" s="119" t="s">
        <v>8903</v>
      </c>
      <c r="C2062" s="119"/>
      <c r="D2062" s="119"/>
      <c r="E2062" s="120">
        <f>2012-1931</f>
        <v>81</v>
      </c>
      <c r="F2062" s="121">
        <v>11511</v>
      </c>
      <c r="G2062" s="135">
        <v>2180865</v>
      </c>
      <c r="H2062" s="119"/>
      <c r="I2062" s="120" t="s">
        <v>8904</v>
      </c>
      <c r="J2062" s="119" t="s">
        <v>3368</v>
      </c>
      <c r="K2062" s="119" t="s">
        <v>8905</v>
      </c>
      <c r="L2062" s="119" t="s">
        <v>8788</v>
      </c>
      <c r="M2062" s="131" t="s">
        <v>3587</v>
      </c>
      <c r="N2062" s="119"/>
      <c r="O2062" s="120"/>
      <c r="P2062" s="124" t="s">
        <v>6</v>
      </c>
      <c r="Q2062" s="125"/>
      <c r="R2062" s="125"/>
      <c r="S2062" s="173"/>
    </row>
    <row r="2063" spans="1:19" ht="29.25" customHeight="1">
      <c r="A2063" s="118">
        <v>2062</v>
      </c>
      <c r="B2063" s="119" t="s">
        <v>8906</v>
      </c>
      <c r="C2063" s="119"/>
      <c r="D2063" s="119" t="s">
        <v>8907</v>
      </c>
      <c r="E2063" s="120">
        <f>2012-1946</f>
        <v>66</v>
      </c>
      <c r="F2063" s="121">
        <v>16862</v>
      </c>
      <c r="G2063" s="122">
        <v>2184679</v>
      </c>
      <c r="H2063" s="119"/>
      <c r="I2063" s="120"/>
      <c r="J2063" s="119" t="s">
        <v>8812</v>
      </c>
      <c r="K2063" s="119" t="s">
        <v>8908</v>
      </c>
      <c r="L2063" s="119" t="s">
        <v>8788</v>
      </c>
      <c r="M2063" s="131" t="s">
        <v>3587</v>
      </c>
      <c r="N2063" s="119" t="s">
        <v>8814</v>
      </c>
      <c r="O2063" s="120" t="s">
        <v>8815</v>
      </c>
      <c r="P2063" s="124" t="s">
        <v>6</v>
      </c>
      <c r="Q2063" s="125"/>
      <c r="R2063" s="125"/>
      <c r="S2063" s="173"/>
    </row>
    <row r="2064" spans="1:19" ht="29.25" customHeight="1">
      <c r="A2064" s="118">
        <v>2063</v>
      </c>
      <c r="B2064" s="119" t="s">
        <v>8909</v>
      </c>
      <c r="C2064" s="146" t="s">
        <v>11331</v>
      </c>
      <c r="D2064" s="119"/>
      <c r="E2064" s="139">
        <f>2012-1942</f>
        <v>70</v>
      </c>
      <c r="F2064" s="121">
        <v>15663</v>
      </c>
      <c r="G2064" s="135">
        <v>2192242</v>
      </c>
      <c r="H2064" s="146"/>
      <c r="I2064" s="120">
        <v>982337941</v>
      </c>
      <c r="J2064" s="119" t="s">
        <v>8910</v>
      </c>
      <c r="K2064" s="119" t="s">
        <v>8911</v>
      </c>
      <c r="L2064" s="119" t="s">
        <v>8788</v>
      </c>
      <c r="M2064" s="131" t="s">
        <v>3587</v>
      </c>
      <c r="N2064" s="119" t="s">
        <v>8912</v>
      </c>
      <c r="O2064" s="120">
        <v>983432351</v>
      </c>
      <c r="P2064" s="124" t="s">
        <v>6</v>
      </c>
      <c r="Q2064" s="125"/>
      <c r="R2064" s="125"/>
      <c r="S2064" s="173"/>
    </row>
    <row r="2065" spans="1:19" ht="29.25" customHeight="1">
      <c r="A2065" s="118">
        <v>2064</v>
      </c>
      <c r="B2065" s="119" t="s">
        <v>8913</v>
      </c>
      <c r="C2065" s="119"/>
      <c r="D2065" s="119"/>
      <c r="E2065" s="139">
        <f>2012-1942</f>
        <v>70</v>
      </c>
      <c r="F2065" s="121">
        <v>15671</v>
      </c>
      <c r="G2065" s="135">
        <v>2192254</v>
      </c>
      <c r="H2065" s="119"/>
      <c r="I2065" s="120">
        <v>982337941</v>
      </c>
      <c r="J2065" s="119" t="s">
        <v>8910</v>
      </c>
      <c r="K2065" s="119" t="s">
        <v>8914</v>
      </c>
      <c r="L2065" s="119" t="s">
        <v>8788</v>
      </c>
      <c r="M2065" s="131" t="s">
        <v>3587</v>
      </c>
      <c r="N2065" s="119" t="s">
        <v>8912</v>
      </c>
      <c r="O2065" s="120">
        <v>983432351</v>
      </c>
      <c r="P2065" s="124" t="s">
        <v>6</v>
      </c>
      <c r="Q2065" s="125"/>
      <c r="R2065" s="125"/>
      <c r="S2065" s="173"/>
    </row>
    <row r="2066" spans="1:19" ht="29.25" customHeight="1">
      <c r="A2066" s="118">
        <v>2065</v>
      </c>
      <c r="B2066" s="119" t="s">
        <v>8915</v>
      </c>
      <c r="C2066" s="119"/>
      <c r="D2066" s="119" t="s">
        <v>8916</v>
      </c>
      <c r="E2066" s="120">
        <f>2012-1931</f>
        <v>81</v>
      </c>
      <c r="F2066" s="121">
        <v>11471</v>
      </c>
      <c r="G2066" s="135">
        <v>2449688</v>
      </c>
      <c r="H2066" s="119"/>
      <c r="I2066" s="120" t="s">
        <v>8917</v>
      </c>
      <c r="J2066" s="119" t="s">
        <v>8792</v>
      </c>
      <c r="K2066" s="119" t="s">
        <v>8918</v>
      </c>
      <c r="L2066" s="119" t="s">
        <v>8788</v>
      </c>
      <c r="M2066" s="131" t="s">
        <v>3587</v>
      </c>
      <c r="N2066" s="119"/>
      <c r="O2066" s="120"/>
      <c r="P2066" s="124" t="s">
        <v>6</v>
      </c>
      <c r="Q2066" s="125"/>
      <c r="R2066" s="125"/>
      <c r="S2066" s="173"/>
    </row>
    <row r="2067" spans="1:19" ht="29.25" customHeight="1">
      <c r="A2067" s="118">
        <v>2066</v>
      </c>
      <c r="B2067" s="119" t="s">
        <v>8919</v>
      </c>
      <c r="C2067" s="119"/>
      <c r="D2067" s="119" t="s">
        <v>7985</v>
      </c>
      <c r="E2067" s="120">
        <f>2012-1938</f>
        <v>74</v>
      </c>
      <c r="F2067" s="121">
        <v>13897</v>
      </c>
      <c r="G2067" s="122">
        <v>2499876</v>
      </c>
      <c r="H2067" s="119"/>
      <c r="I2067" s="120">
        <v>981538548</v>
      </c>
      <c r="J2067" s="119" t="s">
        <v>8920</v>
      </c>
      <c r="K2067" s="119" t="s">
        <v>8921</v>
      </c>
      <c r="L2067" s="119" t="s">
        <v>8788</v>
      </c>
      <c r="M2067" s="131" t="s">
        <v>3587</v>
      </c>
      <c r="N2067" s="119" t="s">
        <v>8922</v>
      </c>
      <c r="O2067" s="120">
        <v>982329375</v>
      </c>
      <c r="P2067" s="124" t="s">
        <v>6</v>
      </c>
      <c r="Q2067" s="125"/>
      <c r="R2067" s="125"/>
      <c r="S2067" s="173"/>
    </row>
    <row r="2068" spans="1:19" ht="29.25" customHeight="1">
      <c r="A2068" s="118">
        <v>2067</v>
      </c>
      <c r="B2068" s="119" t="s">
        <v>8923</v>
      </c>
      <c r="C2068" s="119"/>
      <c r="D2068" s="119"/>
      <c r="E2068" s="120">
        <f>2012-1939</f>
        <v>73</v>
      </c>
      <c r="F2068" s="121">
        <v>14406</v>
      </c>
      <c r="G2068" s="122">
        <v>2499999</v>
      </c>
      <c r="H2068" s="119"/>
      <c r="I2068" s="120"/>
      <c r="J2068" s="119" t="s">
        <v>8924</v>
      </c>
      <c r="K2068" s="119" t="s">
        <v>8925</v>
      </c>
      <c r="L2068" s="119" t="s">
        <v>8788</v>
      </c>
      <c r="M2068" s="131" t="s">
        <v>3587</v>
      </c>
      <c r="N2068" s="119"/>
      <c r="O2068" s="120"/>
      <c r="P2068" s="124" t="s">
        <v>6</v>
      </c>
      <c r="Q2068" s="125"/>
      <c r="R2068" s="125"/>
      <c r="S2068" s="173"/>
    </row>
    <row r="2069" spans="1:19" ht="29.25" customHeight="1">
      <c r="A2069" s="118">
        <v>2068</v>
      </c>
      <c r="B2069" s="119" t="s">
        <v>8926</v>
      </c>
      <c r="C2069" s="119"/>
      <c r="D2069" s="119"/>
      <c r="E2069" s="120">
        <f>2012-1935</f>
        <v>77</v>
      </c>
      <c r="F2069" s="121">
        <v>12979</v>
      </c>
      <c r="G2069" s="122">
        <v>2500533</v>
      </c>
      <c r="H2069" s="119"/>
      <c r="I2069" s="120" t="s">
        <v>8927</v>
      </c>
      <c r="J2069" s="119" t="s">
        <v>8928</v>
      </c>
      <c r="K2069" s="119" t="s">
        <v>8929</v>
      </c>
      <c r="L2069" s="119" t="s">
        <v>8788</v>
      </c>
      <c r="M2069" s="131" t="s">
        <v>3587</v>
      </c>
      <c r="N2069" s="119"/>
      <c r="O2069" s="120"/>
      <c r="P2069" s="124" t="s">
        <v>6</v>
      </c>
      <c r="Q2069" s="125"/>
      <c r="R2069" s="125"/>
      <c r="S2069" s="173"/>
    </row>
    <row r="2070" spans="1:19" ht="29.25" customHeight="1">
      <c r="A2070" s="118">
        <v>2069</v>
      </c>
      <c r="B2070" s="119" t="s">
        <v>8930</v>
      </c>
      <c r="C2070" s="119"/>
      <c r="D2070" s="119"/>
      <c r="E2070" s="120">
        <f>2012-1934</f>
        <v>78</v>
      </c>
      <c r="F2070" s="121">
        <v>12771</v>
      </c>
      <c r="G2070" s="122">
        <v>2510105</v>
      </c>
      <c r="H2070" s="119"/>
      <c r="I2070" s="120" t="s">
        <v>8931</v>
      </c>
      <c r="J2070" s="119" t="s">
        <v>8932</v>
      </c>
      <c r="K2070" s="119" t="s">
        <v>8933</v>
      </c>
      <c r="L2070" s="119" t="s">
        <v>8788</v>
      </c>
      <c r="M2070" s="131" t="s">
        <v>3587</v>
      </c>
      <c r="N2070" s="119"/>
      <c r="O2070" s="120"/>
      <c r="P2070" s="124" t="s">
        <v>6</v>
      </c>
      <c r="Q2070" s="125"/>
      <c r="R2070" s="125"/>
      <c r="S2070" s="173"/>
    </row>
    <row r="2071" spans="1:19" ht="29.25" customHeight="1">
      <c r="A2071" s="118">
        <v>2070</v>
      </c>
      <c r="B2071" s="119" t="s">
        <v>8934</v>
      </c>
      <c r="C2071" s="119"/>
      <c r="D2071" s="119"/>
      <c r="E2071" s="120">
        <f>2012-1940</f>
        <v>72</v>
      </c>
      <c r="F2071" s="121">
        <v>14946</v>
      </c>
      <c r="G2071" s="122">
        <v>2563983</v>
      </c>
      <c r="H2071" s="119"/>
      <c r="I2071" s="120"/>
      <c r="J2071" s="119" t="s">
        <v>8812</v>
      </c>
      <c r="K2071" s="119" t="s">
        <v>8908</v>
      </c>
      <c r="L2071" s="119" t="s">
        <v>8788</v>
      </c>
      <c r="M2071" s="131" t="s">
        <v>3587</v>
      </c>
      <c r="N2071" s="119" t="s">
        <v>8814</v>
      </c>
      <c r="O2071" s="120" t="s">
        <v>8815</v>
      </c>
      <c r="P2071" s="124" t="s">
        <v>6</v>
      </c>
      <c r="Q2071" s="125"/>
      <c r="R2071" s="125"/>
      <c r="S2071" s="173"/>
    </row>
    <row r="2072" spans="1:19" ht="29.25" customHeight="1">
      <c r="A2072" s="118">
        <v>2071</v>
      </c>
      <c r="B2072" s="119" t="s">
        <v>8935</v>
      </c>
      <c r="C2072" s="119"/>
      <c r="D2072" s="119"/>
      <c r="E2072" s="120">
        <f>2012-1932</f>
        <v>80</v>
      </c>
      <c r="F2072" s="121">
        <v>11911</v>
      </c>
      <c r="G2072" s="122">
        <v>2571639</v>
      </c>
      <c r="H2072" s="119"/>
      <c r="I2072" s="120"/>
      <c r="J2072" s="119" t="s">
        <v>8924</v>
      </c>
      <c r="K2072" s="119" t="s">
        <v>8936</v>
      </c>
      <c r="L2072" s="119" t="s">
        <v>8788</v>
      </c>
      <c r="M2072" s="131" t="s">
        <v>3587</v>
      </c>
      <c r="N2072" s="119"/>
      <c r="O2072" s="120"/>
      <c r="P2072" s="124" t="s">
        <v>6</v>
      </c>
      <c r="Q2072" s="125"/>
      <c r="R2072" s="125"/>
      <c r="S2072" s="173"/>
    </row>
    <row r="2073" spans="1:19" ht="29.25" customHeight="1">
      <c r="A2073" s="118">
        <v>2072</v>
      </c>
      <c r="B2073" s="119" t="s">
        <v>8937</v>
      </c>
      <c r="C2073" s="119"/>
      <c r="D2073" s="119" t="s">
        <v>8938</v>
      </c>
      <c r="E2073" s="120">
        <f>2012-1943</f>
        <v>69</v>
      </c>
      <c r="F2073" s="121">
        <v>15785</v>
      </c>
      <c r="G2073" s="122">
        <v>2701758</v>
      </c>
      <c r="H2073" s="119"/>
      <c r="I2073" s="120"/>
      <c r="J2073" s="119" t="s">
        <v>8939</v>
      </c>
      <c r="K2073" s="119" t="s">
        <v>8940</v>
      </c>
      <c r="L2073" s="119" t="s">
        <v>8788</v>
      </c>
      <c r="M2073" s="131" t="s">
        <v>3587</v>
      </c>
      <c r="N2073" s="119"/>
      <c r="O2073" s="120"/>
      <c r="P2073" s="124" t="s">
        <v>6</v>
      </c>
      <c r="Q2073" s="125"/>
      <c r="R2073" s="125"/>
      <c r="S2073" s="173"/>
    </row>
    <row r="2074" spans="1:19" ht="29.25" customHeight="1">
      <c r="A2074" s="118">
        <v>2073</v>
      </c>
      <c r="B2074" s="119" t="s">
        <v>8941</v>
      </c>
      <c r="C2074" s="137"/>
      <c r="D2074" s="119"/>
      <c r="E2074" s="120">
        <f>2012-1939</f>
        <v>73</v>
      </c>
      <c r="F2074" s="121">
        <v>14540</v>
      </c>
      <c r="G2074" s="122">
        <v>3121729</v>
      </c>
      <c r="H2074" s="137">
        <v>3212729</v>
      </c>
      <c r="I2074" s="120"/>
      <c r="J2074" s="119" t="s">
        <v>8942</v>
      </c>
      <c r="K2074" s="119" t="s">
        <v>8943</v>
      </c>
      <c r="L2074" s="119" t="s">
        <v>8788</v>
      </c>
      <c r="M2074" s="131" t="s">
        <v>3587</v>
      </c>
      <c r="N2074" s="119" t="s">
        <v>8944</v>
      </c>
      <c r="O2074" s="120" t="s">
        <v>8945</v>
      </c>
      <c r="P2074" s="124" t="s">
        <v>6</v>
      </c>
      <c r="Q2074" s="125"/>
      <c r="R2074" s="125"/>
      <c r="S2074" s="173"/>
    </row>
    <row r="2075" spans="1:19" ht="29.25" customHeight="1">
      <c r="A2075" s="118">
        <v>2074</v>
      </c>
      <c r="B2075" s="119" t="s">
        <v>8946</v>
      </c>
      <c r="C2075" s="119"/>
      <c r="D2075" s="119"/>
      <c r="E2075" s="120">
        <f>2012-1931</f>
        <v>81</v>
      </c>
      <c r="F2075" s="121">
        <v>11495</v>
      </c>
      <c r="G2075" s="135">
        <v>3276804</v>
      </c>
      <c r="H2075" s="119"/>
      <c r="I2075" s="120" t="s">
        <v>8904</v>
      </c>
      <c r="J2075" s="119" t="s">
        <v>3368</v>
      </c>
      <c r="K2075" s="119" t="s">
        <v>8905</v>
      </c>
      <c r="L2075" s="119" t="s">
        <v>8788</v>
      </c>
      <c r="M2075" s="131" t="s">
        <v>3587</v>
      </c>
      <c r="N2075" s="119"/>
      <c r="O2075" s="120"/>
      <c r="P2075" s="124" t="s">
        <v>6</v>
      </c>
      <c r="Q2075" s="125"/>
      <c r="R2075" s="125"/>
      <c r="S2075" s="173"/>
    </row>
    <row r="2076" spans="1:19" ht="29.25" customHeight="1">
      <c r="A2076" s="118">
        <v>2075</v>
      </c>
      <c r="B2076" s="119" t="s">
        <v>8947</v>
      </c>
      <c r="C2076" s="119"/>
      <c r="D2076" s="119" t="s">
        <v>8948</v>
      </c>
      <c r="E2076" s="120">
        <f>2012-1931</f>
        <v>81</v>
      </c>
      <c r="F2076" s="121">
        <v>11498</v>
      </c>
      <c r="G2076" s="135">
        <v>3277389</v>
      </c>
      <c r="H2076" s="119"/>
      <c r="I2076" s="120" t="s">
        <v>8917</v>
      </c>
      <c r="J2076" s="119" t="s">
        <v>8949</v>
      </c>
      <c r="K2076" s="119" t="s">
        <v>8950</v>
      </c>
      <c r="L2076" s="119" t="s">
        <v>8788</v>
      </c>
      <c r="M2076" s="131" t="s">
        <v>3587</v>
      </c>
      <c r="N2076" s="119"/>
      <c r="O2076" s="120"/>
      <c r="P2076" s="124" t="s">
        <v>6</v>
      </c>
      <c r="Q2076" s="125"/>
      <c r="R2076" s="125"/>
      <c r="S2076" s="173"/>
    </row>
    <row r="2077" spans="1:19" ht="29.25" customHeight="1">
      <c r="A2077" s="118">
        <v>2076</v>
      </c>
      <c r="B2077" s="119" t="s">
        <v>8951</v>
      </c>
      <c r="C2077" s="119"/>
      <c r="D2077" s="119" t="s">
        <v>8952</v>
      </c>
      <c r="E2077" s="120">
        <f>2012-1918</f>
        <v>94</v>
      </c>
      <c r="F2077" s="121">
        <v>6639</v>
      </c>
      <c r="G2077" s="122">
        <v>3283994</v>
      </c>
      <c r="H2077" s="119"/>
      <c r="I2077" s="120">
        <v>982995290</v>
      </c>
      <c r="J2077" s="119" t="s">
        <v>8792</v>
      </c>
      <c r="K2077" s="119" t="s">
        <v>8940</v>
      </c>
      <c r="L2077" s="119" t="s">
        <v>8788</v>
      </c>
      <c r="M2077" s="131" t="s">
        <v>3587</v>
      </c>
      <c r="N2077" s="119"/>
      <c r="O2077" s="120"/>
      <c r="P2077" s="124" t="s">
        <v>6</v>
      </c>
      <c r="Q2077" s="125"/>
      <c r="R2077" s="125"/>
      <c r="S2077" s="173"/>
    </row>
    <row r="2078" spans="1:19" ht="29.25" customHeight="1">
      <c r="A2078" s="118">
        <v>2077</v>
      </c>
      <c r="B2078" s="119" t="s">
        <v>8953</v>
      </c>
      <c r="C2078" s="119"/>
      <c r="D2078" s="119" t="s">
        <v>571</v>
      </c>
      <c r="E2078" s="120">
        <f>2012-1927</f>
        <v>85</v>
      </c>
      <c r="F2078" s="121">
        <v>10161</v>
      </c>
      <c r="G2078" s="135">
        <v>3284002</v>
      </c>
      <c r="H2078" s="119"/>
      <c r="I2078" s="120" t="s">
        <v>8954</v>
      </c>
      <c r="J2078" s="119" t="s">
        <v>3298</v>
      </c>
      <c r="K2078" s="119" t="s">
        <v>8940</v>
      </c>
      <c r="L2078" s="119" t="s">
        <v>8788</v>
      </c>
      <c r="M2078" s="131" t="s">
        <v>3587</v>
      </c>
      <c r="N2078" s="119"/>
      <c r="O2078" s="120"/>
      <c r="P2078" s="124" t="s">
        <v>6</v>
      </c>
      <c r="Q2078" s="125"/>
      <c r="R2078" s="125"/>
      <c r="S2078" s="173"/>
    </row>
    <row r="2079" spans="1:19" ht="29.25" customHeight="1">
      <c r="A2079" s="118">
        <v>2078</v>
      </c>
      <c r="B2079" s="119" t="s">
        <v>8955</v>
      </c>
      <c r="C2079" s="119"/>
      <c r="D2079" s="119"/>
      <c r="E2079" s="120">
        <f>2012-1933</f>
        <v>79</v>
      </c>
      <c r="F2079" s="121">
        <v>12317</v>
      </c>
      <c r="G2079" s="122">
        <v>3969203</v>
      </c>
      <c r="H2079" s="119"/>
      <c r="I2079" s="120"/>
      <c r="J2079" s="119" t="s">
        <v>8956</v>
      </c>
      <c r="K2079" s="119" t="s">
        <v>8957</v>
      </c>
      <c r="L2079" s="119" t="s">
        <v>8788</v>
      </c>
      <c r="M2079" s="131" t="s">
        <v>3587</v>
      </c>
      <c r="N2079" s="119" t="s">
        <v>8958</v>
      </c>
      <c r="O2079" s="120" t="s">
        <v>8959</v>
      </c>
      <c r="P2079" s="124" t="s">
        <v>6</v>
      </c>
      <c r="Q2079" s="125"/>
      <c r="R2079" s="125"/>
      <c r="S2079" s="173"/>
    </row>
    <row r="2080" spans="1:19" ht="29.25" customHeight="1">
      <c r="A2080" s="118">
        <v>2079</v>
      </c>
      <c r="B2080" s="119" t="s">
        <v>8960</v>
      </c>
      <c r="C2080" s="119"/>
      <c r="D2080" s="119"/>
      <c r="E2080" s="120">
        <f>2012-1935</f>
        <v>77</v>
      </c>
      <c r="F2080" s="121">
        <v>12929</v>
      </c>
      <c r="G2080" s="122">
        <v>4069038</v>
      </c>
      <c r="H2080" s="119"/>
      <c r="I2080" s="120" t="s">
        <v>8961</v>
      </c>
      <c r="J2080" s="119" t="s">
        <v>8962</v>
      </c>
      <c r="K2080" s="119" t="s">
        <v>8963</v>
      </c>
      <c r="L2080" s="119" t="s">
        <v>8788</v>
      </c>
      <c r="M2080" s="131" t="s">
        <v>3587</v>
      </c>
      <c r="N2080" s="119" t="s">
        <v>8964</v>
      </c>
      <c r="O2080" s="120" t="s">
        <v>8965</v>
      </c>
      <c r="P2080" s="124" t="s">
        <v>6</v>
      </c>
      <c r="Q2080" s="125"/>
      <c r="R2080" s="125"/>
      <c r="S2080" s="173"/>
    </row>
    <row r="2081" spans="1:19" ht="29.25" customHeight="1">
      <c r="A2081" s="118">
        <v>2080</v>
      </c>
      <c r="B2081" s="119" t="s">
        <v>8966</v>
      </c>
      <c r="C2081" s="119"/>
      <c r="D2081" s="119" t="s">
        <v>8967</v>
      </c>
      <c r="E2081" s="120">
        <f>2012-1937</f>
        <v>75</v>
      </c>
      <c r="F2081" s="121">
        <v>13759</v>
      </c>
      <c r="G2081" s="122">
        <v>4449234</v>
      </c>
      <c r="H2081" s="119"/>
      <c r="I2081" s="120" t="s">
        <v>8968</v>
      </c>
      <c r="J2081" s="119" t="s">
        <v>8969</v>
      </c>
      <c r="K2081" s="119" t="s">
        <v>991</v>
      </c>
      <c r="L2081" s="119" t="s">
        <v>8788</v>
      </c>
      <c r="M2081" s="131" t="s">
        <v>3587</v>
      </c>
      <c r="N2081" s="119"/>
      <c r="O2081" s="120"/>
      <c r="P2081" s="124" t="s">
        <v>6</v>
      </c>
      <c r="Q2081" s="125"/>
      <c r="R2081" s="125"/>
      <c r="S2081" s="173"/>
    </row>
    <row r="2082" spans="1:19" ht="29.25" customHeight="1">
      <c r="A2082" s="118">
        <v>2081</v>
      </c>
      <c r="B2082" s="119" t="s">
        <v>8970</v>
      </c>
      <c r="C2082" s="119"/>
      <c r="D2082" s="119"/>
      <c r="E2082" s="120">
        <f>2012-1930</f>
        <v>82</v>
      </c>
      <c r="F2082" s="121">
        <v>11106</v>
      </c>
      <c r="G2082" s="122">
        <v>5864898</v>
      </c>
      <c r="H2082" s="119"/>
      <c r="I2082" s="120">
        <v>982276680</v>
      </c>
      <c r="J2082" s="119" t="s">
        <v>5748</v>
      </c>
      <c r="K2082" s="119" t="s">
        <v>8971</v>
      </c>
      <c r="L2082" s="119" t="s">
        <v>8788</v>
      </c>
      <c r="M2082" s="131" t="s">
        <v>3587</v>
      </c>
      <c r="N2082" s="119" t="s">
        <v>8972</v>
      </c>
      <c r="O2082" s="120">
        <v>982276680</v>
      </c>
      <c r="P2082" s="124" t="s">
        <v>6</v>
      </c>
      <c r="Q2082" s="125"/>
      <c r="R2082" s="125"/>
      <c r="S2082" s="173"/>
    </row>
    <row r="2083" spans="1:19" ht="29.25" customHeight="1">
      <c r="A2083" s="118">
        <v>2082</v>
      </c>
      <c r="B2083" s="119" t="s">
        <v>8973</v>
      </c>
      <c r="C2083" s="119"/>
      <c r="D2083" s="119"/>
      <c r="E2083" s="120">
        <f>2012-1930</f>
        <v>82</v>
      </c>
      <c r="F2083" s="121">
        <v>11052</v>
      </c>
      <c r="G2083" s="122">
        <v>6287883</v>
      </c>
      <c r="H2083" s="119"/>
      <c r="I2083" s="120"/>
      <c r="J2083" s="119" t="s">
        <v>8974</v>
      </c>
      <c r="K2083" s="119" t="s">
        <v>8975</v>
      </c>
      <c r="L2083" s="119" t="s">
        <v>8788</v>
      </c>
      <c r="M2083" s="131" t="s">
        <v>3587</v>
      </c>
      <c r="N2083" s="119" t="s">
        <v>8976</v>
      </c>
      <c r="O2083" s="120">
        <v>981733049</v>
      </c>
      <c r="P2083" s="124" t="s">
        <v>6</v>
      </c>
      <c r="Q2083" s="125"/>
      <c r="R2083" s="125"/>
      <c r="S2083" s="173"/>
    </row>
    <row r="2084" spans="1:19" ht="29.25" customHeight="1">
      <c r="A2084" s="118">
        <v>2083</v>
      </c>
      <c r="B2084" s="119" t="s">
        <v>8977</v>
      </c>
      <c r="C2084" s="119"/>
      <c r="D2084" s="119"/>
      <c r="E2084" s="120">
        <f>2012-1943</f>
        <v>69</v>
      </c>
      <c r="F2084" s="121">
        <v>15913</v>
      </c>
      <c r="G2084" s="135">
        <v>2091649</v>
      </c>
      <c r="H2084" s="119"/>
      <c r="I2084" s="120" t="s">
        <v>8978</v>
      </c>
      <c r="J2084" s="119" t="s">
        <v>8979</v>
      </c>
      <c r="K2084" s="119" t="s">
        <v>8980</v>
      </c>
      <c r="L2084" s="119" t="s">
        <v>8981</v>
      </c>
      <c r="M2084" s="131" t="s">
        <v>3587</v>
      </c>
      <c r="N2084" s="119" t="s">
        <v>8982</v>
      </c>
      <c r="O2084" s="120" t="s">
        <v>8983</v>
      </c>
      <c r="P2084" s="124" t="s">
        <v>6</v>
      </c>
      <c r="Q2084" s="125"/>
      <c r="R2084" s="125"/>
      <c r="S2084" s="173"/>
    </row>
    <row r="2085" spans="1:19" ht="29.25" customHeight="1">
      <c r="A2085" s="118">
        <v>2084</v>
      </c>
      <c r="B2085" s="119" t="s">
        <v>8984</v>
      </c>
      <c r="C2085" s="119"/>
      <c r="D2085" s="119"/>
      <c r="E2085" s="120">
        <f>2012-1922</f>
        <v>90</v>
      </c>
      <c r="F2085" s="121">
        <v>8350</v>
      </c>
      <c r="G2085" s="122">
        <v>151440</v>
      </c>
      <c r="H2085" s="119"/>
      <c r="I2085" s="120"/>
      <c r="J2085" s="119" t="s">
        <v>8985</v>
      </c>
      <c r="K2085" s="119" t="s">
        <v>8986</v>
      </c>
      <c r="L2085" s="119" t="s">
        <v>8987</v>
      </c>
      <c r="M2085" s="131" t="s">
        <v>3587</v>
      </c>
      <c r="N2085" s="119" t="s">
        <v>8988</v>
      </c>
      <c r="O2085" s="120" t="s">
        <v>8989</v>
      </c>
      <c r="P2085" s="124" t="s">
        <v>6</v>
      </c>
      <c r="Q2085" s="125"/>
      <c r="R2085" s="125"/>
      <c r="S2085" s="173"/>
    </row>
    <row r="2086" spans="1:19" ht="29.25" customHeight="1">
      <c r="A2086" s="118">
        <v>2085</v>
      </c>
      <c r="B2086" s="119" t="s">
        <v>8990</v>
      </c>
      <c r="C2086" s="119"/>
      <c r="D2086" s="119" t="s">
        <v>8991</v>
      </c>
      <c r="E2086" s="139">
        <f>2012-1939</f>
        <v>73</v>
      </c>
      <c r="F2086" s="121">
        <v>14567</v>
      </c>
      <c r="G2086" s="135">
        <v>195626</v>
      </c>
      <c r="H2086" s="119"/>
      <c r="I2086" s="120">
        <v>983118690</v>
      </c>
      <c r="J2086" s="119" t="s">
        <v>8992</v>
      </c>
      <c r="K2086" s="119" t="s">
        <v>8993</v>
      </c>
      <c r="L2086" s="119" t="s">
        <v>8987</v>
      </c>
      <c r="M2086" s="131" t="s">
        <v>3587</v>
      </c>
      <c r="N2086" s="119" t="s">
        <v>8994</v>
      </c>
      <c r="O2086" s="120">
        <v>671281</v>
      </c>
      <c r="P2086" s="124" t="s">
        <v>6</v>
      </c>
      <c r="Q2086" s="125"/>
      <c r="R2086" s="125"/>
      <c r="S2086" s="173"/>
    </row>
    <row r="2087" spans="1:19" ht="29.25" customHeight="1">
      <c r="A2087" s="118">
        <v>2086</v>
      </c>
      <c r="B2087" s="119" t="s">
        <v>8995</v>
      </c>
      <c r="C2087" s="119"/>
      <c r="D2087" s="119"/>
      <c r="E2087" s="120">
        <f>2012-1938</f>
        <v>74</v>
      </c>
      <c r="F2087" s="121">
        <v>14055</v>
      </c>
      <c r="G2087" s="122">
        <v>246603</v>
      </c>
      <c r="H2087" s="119"/>
      <c r="I2087" s="120"/>
      <c r="J2087" s="119" t="s">
        <v>8985</v>
      </c>
      <c r="K2087" s="119" t="s">
        <v>8986</v>
      </c>
      <c r="L2087" s="119" t="s">
        <v>8987</v>
      </c>
      <c r="M2087" s="131" t="s">
        <v>3587</v>
      </c>
      <c r="N2087" s="119" t="s">
        <v>8988</v>
      </c>
      <c r="O2087" s="120" t="s">
        <v>8989</v>
      </c>
      <c r="P2087" s="124" t="s">
        <v>6</v>
      </c>
      <c r="Q2087" s="125"/>
      <c r="R2087" s="125"/>
      <c r="S2087" s="173"/>
    </row>
    <row r="2088" spans="1:19" ht="29.25" customHeight="1">
      <c r="A2088" s="195">
        <v>2087</v>
      </c>
      <c r="B2088" s="127" t="s">
        <v>8996</v>
      </c>
      <c r="C2088" s="127"/>
      <c r="D2088" s="127"/>
      <c r="E2088" s="128">
        <f>2012-1942</f>
        <v>70</v>
      </c>
      <c r="F2088" s="129">
        <v>15374</v>
      </c>
      <c r="G2088" s="130">
        <v>257381</v>
      </c>
      <c r="H2088" s="127"/>
      <c r="I2088" s="128"/>
      <c r="J2088" s="127" t="s">
        <v>8997</v>
      </c>
      <c r="K2088" s="127"/>
      <c r="L2088" s="127" t="s">
        <v>8987</v>
      </c>
      <c r="M2088" s="131" t="s">
        <v>3587</v>
      </c>
      <c r="N2088" s="127"/>
      <c r="O2088" s="128"/>
      <c r="P2088" s="132" t="s">
        <v>5</v>
      </c>
      <c r="Q2088" s="133" t="s">
        <v>82</v>
      </c>
      <c r="R2088" s="133" t="s">
        <v>82</v>
      </c>
      <c r="S2088" s="126">
        <v>1</v>
      </c>
    </row>
    <row r="2089" spans="1:19" ht="29.25" customHeight="1">
      <c r="A2089" s="118">
        <v>2088</v>
      </c>
      <c r="B2089" s="119" t="s">
        <v>8998</v>
      </c>
      <c r="C2089" s="119"/>
      <c r="D2089" s="119" t="s">
        <v>8999</v>
      </c>
      <c r="E2089" s="139">
        <f>2012-1944</f>
        <v>68</v>
      </c>
      <c r="F2089" s="121">
        <v>16399</v>
      </c>
      <c r="G2089" s="135">
        <v>266342</v>
      </c>
      <c r="H2089" s="119"/>
      <c r="I2089" s="120">
        <v>682023</v>
      </c>
      <c r="J2089" s="119" t="s">
        <v>9000</v>
      </c>
      <c r="K2089" s="119" t="s">
        <v>9001</v>
      </c>
      <c r="L2089" s="119" t="s">
        <v>8987</v>
      </c>
      <c r="M2089" s="131" t="s">
        <v>3587</v>
      </c>
      <c r="N2089" s="119"/>
      <c r="O2089" s="120">
        <v>682023</v>
      </c>
      <c r="P2089" s="124" t="s">
        <v>6</v>
      </c>
      <c r="Q2089" s="125"/>
      <c r="R2089" s="125"/>
      <c r="S2089" s="173"/>
    </row>
    <row r="2090" spans="1:19" ht="29.25" customHeight="1">
      <c r="A2090" s="118">
        <v>2089</v>
      </c>
      <c r="B2090" s="119" t="s">
        <v>9002</v>
      </c>
      <c r="C2090" s="119"/>
      <c r="D2090" s="119" t="s">
        <v>60</v>
      </c>
      <c r="E2090" s="120">
        <f>2012-1928</f>
        <v>84</v>
      </c>
      <c r="F2090" s="121">
        <v>10456</v>
      </c>
      <c r="G2090" s="122">
        <v>295019</v>
      </c>
      <c r="H2090" s="119"/>
      <c r="I2090" s="120" t="s">
        <v>9003</v>
      </c>
      <c r="J2090" s="119" t="s">
        <v>9004</v>
      </c>
      <c r="K2090" s="119" t="s">
        <v>9005</v>
      </c>
      <c r="L2090" s="119" t="s">
        <v>8987</v>
      </c>
      <c r="M2090" s="131" t="s">
        <v>3587</v>
      </c>
      <c r="N2090" s="119" t="s">
        <v>9006</v>
      </c>
      <c r="O2090" s="120" t="s">
        <v>9003</v>
      </c>
      <c r="P2090" s="124" t="s">
        <v>6</v>
      </c>
      <c r="Q2090" s="125"/>
      <c r="R2090" s="125"/>
      <c r="S2090" s="173"/>
    </row>
    <row r="2091" spans="1:19" ht="29.25" customHeight="1">
      <c r="A2091" s="118">
        <v>2090</v>
      </c>
      <c r="B2091" s="119" t="s">
        <v>9007</v>
      </c>
      <c r="C2091" s="119"/>
      <c r="D2091" s="119"/>
      <c r="E2091" s="120">
        <f>2012-1941</f>
        <v>71</v>
      </c>
      <c r="F2091" s="121">
        <v>15202</v>
      </c>
      <c r="G2091" s="122">
        <v>334127</v>
      </c>
      <c r="H2091" s="119"/>
      <c r="I2091" s="120"/>
      <c r="J2091" s="119" t="s">
        <v>9008</v>
      </c>
      <c r="K2091" s="119" t="s">
        <v>9009</v>
      </c>
      <c r="L2091" s="119" t="s">
        <v>8987</v>
      </c>
      <c r="M2091" s="131" t="s">
        <v>3587</v>
      </c>
      <c r="N2091" s="119" t="s">
        <v>9010</v>
      </c>
      <c r="O2091" s="120" t="s">
        <v>9011</v>
      </c>
      <c r="P2091" s="124" t="s">
        <v>6</v>
      </c>
      <c r="Q2091" s="125"/>
      <c r="R2091" s="125"/>
      <c r="S2091" s="173"/>
    </row>
    <row r="2092" spans="1:19" ht="29.25" customHeight="1">
      <c r="A2092" s="118">
        <v>2091</v>
      </c>
      <c r="B2092" s="119" t="s">
        <v>9012</v>
      </c>
      <c r="C2092" s="119"/>
      <c r="D2092" s="119" t="s">
        <v>585</v>
      </c>
      <c r="E2092" s="120">
        <v>68</v>
      </c>
      <c r="F2092" s="121">
        <v>16156</v>
      </c>
      <c r="G2092" s="135">
        <v>335922</v>
      </c>
      <c r="H2092" s="119"/>
      <c r="I2092" s="120" t="s">
        <v>9013</v>
      </c>
      <c r="J2092" s="119" t="s">
        <v>9014</v>
      </c>
      <c r="K2092" s="119" t="s">
        <v>9015</v>
      </c>
      <c r="L2092" s="119" t="s">
        <v>8987</v>
      </c>
      <c r="M2092" s="131" t="s">
        <v>3587</v>
      </c>
      <c r="N2092" s="119"/>
      <c r="O2092" s="120"/>
      <c r="P2092" s="124" t="s">
        <v>6</v>
      </c>
      <c r="Q2092" s="125"/>
      <c r="R2092" s="125"/>
      <c r="S2092" s="173"/>
    </row>
    <row r="2093" spans="1:19" ht="29.25" customHeight="1">
      <c r="A2093" s="118">
        <v>2092</v>
      </c>
      <c r="B2093" s="119" t="s">
        <v>9016</v>
      </c>
      <c r="C2093" s="119"/>
      <c r="D2093" s="119" t="s">
        <v>614</v>
      </c>
      <c r="E2093" s="120">
        <f>2012-1945</f>
        <v>67</v>
      </c>
      <c r="F2093" s="121">
        <v>16495</v>
      </c>
      <c r="G2093" s="122">
        <v>340289</v>
      </c>
      <c r="H2093" s="119"/>
      <c r="I2093" s="120" t="s">
        <v>9017</v>
      </c>
      <c r="J2093" s="119" t="s">
        <v>9018</v>
      </c>
      <c r="K2093" s="119" t="s">
        <v>9019</v>
      </c>
      <c r="L2093" s="119" t="s">
        <v>8987</v>
      </c>
      <c r="M2093" s="131" t="s">
        <v>3587</v>
      </c>
      <c r="N2093" s="119" t="s">
        <v>9020</v>
      </c>
      <c r="O2093" s="120" t="s">
        <v>9021</v>
      </c>
      <c r="P2093" s="124" t="s">
        <v>6</v>
      </c>
      <c r="Q2093" s="125"/>
      <c r="R2093" s="125"/>
      <c r="S2093" s="173"/>
    </row>
    <row r="2094" spans="1:19" ht="29.25" customHeight="1">
      <c r="A2094" s="118">
        <v>2093</v>
      </c>
      <c r="B2094" s="119" t="s">
        <v>9022</v>
      </c>
      <c r="C2094" s="119"/>
      <c r="D2094" s="119" t="s">
        <v>9023</v>
      </c>
      <c r="E2094" s="120">
        <f>2012-1942</f>
        <v>70</v>
      </c>
      <c r="F2094" s="121">
        <v>15422</v>
      </c>
      <c r="G2094" s="120">
        <v>342391</v>
      </c>
      <c r="H2094" s="119"/>
      <c r="I2094" s="120">
        <v>673522</v>
      </c>
      <c r="J2094" s="119" t="s">
        <v>9024</v>
      </c>
      <c r="K2094" s="119" t="s">
        <v>9025</v>
      </c>
      <c r="L2094" s="119" t="s">
        <v>8987</v>
      </c>
      <c r="M2094" s="131" t="s">
        <v>3587</v>
      </c>
      <c r="N2094" s="119"/>
      <c r="O2094" s="120">
        <v>676877</v>
      </c>
      <c r="P2094" s="124" t="s">
        <v>6</v>
      </c>
      <c r="Q2094" s="125"/>
      <c r="R2094" s="125"/>
      <c r="S2094" s="173"/>
    </row>
    <row r="2095" spans="1:19" ht="29.25" customHeight="1">
      <c r="A2095" s="118">
        <v>2094</v>
      </c>
      <c r="B2095" s="119" t="s">
        <v>9026</v>
      </c>
      <c r="C2095" s="119"/>
      <c r="D2095" s="119"/>
      <c r="E2095" s="139">
        <f>2012-1944</f>
        <v>68</v>
      </c>
      <c r="F2095" s="121">
        <v>16412</v>
      </c>
      <c r="G2095" s="135">
        <v>350353</v>
      </c>
      <c r="H2095" s="119"/>
      <c r="I2095" s="120">
        <v>683174</v>
      </c>
      <c r="J2095" s="119" t="s">
        <v>9027</v>
      </c>
      <c r="K2095" s="119" t="s">
        <v>9028</v>
      </c>
      <c r="L2095" s="119" t="s">
        <v>8987</v>
      </c>
      <c r="M2095" s="131" t="s">
        <v>3587</v>
      </c>
      <c r="N2095" s="119" t="s">
        <v>9029</v>
      </c>
      <c r="O2095" s="120">
        <v>672830</v>
      </c>
      <c r="P2095" s="124" t="s">
        <v>6</v>
      </c>
      <c r="Q2095" s="125"/>
      <c r="R2095" s="125"/>
      <c r="S2095" s="173"/>
    </row>
    <row r="2096" spans="1:19" ht="29.25" customHeight="1">
      <c r="A2096" s="118">
        <v>2095</v>
      </c>
      <c r="B2096" s="119" t="s">
        <v>9030</v>
      </c>
      <c r="C2096" s="119"/>
      <c r="D2096" s="119"/>
      <c r="E2096" s="120">
        <f>2012-1937</f>
        <v>75</v>
      </c>
      <c r="F2096" s="121">
        <v>13757</v>
      </c>
      <c r="G2096" s="122">
        <v>374070</v>
      </c>
      <c r="H2096" s="119"/>
      <c r="I2096" s="120"/>
      <c r="J2096" s="119" t="s">
        <v>8985</v>
      </c>
      <c r="K2096" s="119" t="s">
        <v>8986</v>
      </c>
      <c r="L2096" s="119" t="s">
        <v>8987</v>
      </c>
      <c r="M2096" s="131" t="s">
        <v>3587</v>
      </c>
      <c r="N2096" s="119" t="s">
        <v>8988</v>
      </c>
      <c r="O2096" s="120" t="s">
        <v>8989</v>
      </c>
      <c r="P2096" s="124" t="s">
        <v>6</v>
      </c>
      <c r="Q2096" s="125"/>
      <c r="R2096" s="125"/>
      <c r="S2096" s="173"/>
    </row>
    <row r="2097" spans="1:19" ht="29.25" customHeight="1">
      <c r="A2097" s="118">
        <v>2096</v>
      </c>
      <c r="B2097" s="119" t="s">
        <v>9031</v>
      </c>
      <c r="C2097" s="119"/>
      <c r="D2097" s="119"/>
      <c r="E2097" s="120">
        <f>2012-1946</f>
        <v>66</v>
      </c>
      <c r="F2097" s="121">
        <v>17140</v>
      </c>
      <c r="G2097" s="135">
        <v>398255</v>
      </c>
      <c r="H2097" s="119"/>
      <c r="I2097" s="120" t="s">
        <v>9032</v>
      </c>
      <c r="J2097" s="119" t="s">
        <v>9033</v>
      </c>
      <c r="K2097" s="119" t="s">
        <v>9034</v>
      </c>
      <c r="L2097" s="119" t="s">
        <v>8987</v>
      </c>
      <c r="M2097" s="131" t="s">
        <v>3587</v>
      </c>
      <c r="N2097" s="119" t="s">
        <v>9035</v>
      </c>
      <c r="O2097" s="120" t="s">
        <v>9036</v>
      </c>
      <c r="P2097" s="124" t="s">
        <v>6</v>
      </c>
      <c r="Q2097" s="125"/>
      <c r="R2097" s="125"/>
      <c r="S2097" s="173"/>
    </row>
    <row r="2098" spans="1:19" ht="29.25" customHeight="1">
      <c r="A2098" s="118">
        <v>2097</v>
      </c>
      <c r="B2098" s="119" t="s">
        <v>9037</v>
      </c>
      <c r="C2098" s="119"/>
      <c r="D2098" s="119"/>
      <c r="E2098" s="120">
        <f>2012-1931</f>
        <v>81</v>
      </c>
      <c r="F2098" s="121">
        <v>11622</v>
      </c>
      <c r="G2098" s="122">
        <v>412707</v>
      </c>
      <c r="H2098" s="119"/>
      <c r="I2098" s="120" t="s">
        <v>9038</v>
      </c>
      <c r="J2098" s="119" t="s">
        <v>9039</v>
      </c>
      <c r="K2098" s="119" t="s">
        <v>9040</v>
      </c>
      <c r="L2098" s="119" t="s">
        <v>8987</v>
      </c>
      <c r="M2098" s="131" t="s">
        <v>3587</v>
      </c>
      <c r="N2098" s="119" t="s">
        <v>9041</v>
      </c>
      <c r="O2098" s="120" t="s">
        <v>9038</v>
      </c>
      <c r="P2098" s="124" t="s">
        <v>6</v>
      </c>
      <c r="Q2098" s="125"/>
      <c r="R2098" s="125"/>
      <c r="S2098" s="173"/>
    </row>
    <row r="2099" spans="1:19" ht="29.25" customHeight="1">
      <c r="A2099" s="118">
        <v>2098</v>
      </c>
      <c r="B2099" s="119" t="s">
        <v>9042</v>
      </c>
      <c r="C2099" s="119"/>
      <c r="D2099" s="119" t="s">
        <v>9043</v>
      </c>
      <c r="E2099" s="120">
        <f>2012-1929</f>
        <v>83</v>
      </c>
      <c r="F2099" s="121">
        <v>10797</v>
      </c>
      <c r="G2099" s="122">
        <v>413815</v>
      </c>
      <c r="H2099" s="119"/>
      <c r="I2099" s="120" t="s">
        <v>9038</v>
      </c>
      <c r="J2099" s="119" t="s">
        <v>9044</v>
      </c>
      <c r="K2099" s="119" t="s">
        <v>9040</v>
      </c>
      <c r="L2099" s="119" t="s">
        <v>8987</v>
      </c>
      <c r="M2099" s="131" t="s">
        <v>3587</v>
      </c>
      <c r="N2099" s="119" t="s">
        <v>6900</v>
      </c>
      <c r="O2099" s="120" t="s">
        <v>6901</v>
      </c>
      <c r="P2099" s="124" t="s">
        <v>6</v>
      </c>
      <c r="Q2099" s="125"/>
      <c r="R2099" s="125"/>
      <c r="S2099" s="173"/>
    </row>
    <row r="2100" spans="1:19" ht="29.25" customHeight="1">
      <c r="A2100" s="118">
        <v>2099</v>
      </c>
      <c r="B2100" s="119" t="s">
        <v>9045</v>
      </c>
      <c r="C2100" s="119"/>
      <c r="D2100" s="119"/>
      <c r="E2100" s="120">
        <f>2012-1943</f>
        <v>69</v>
      </c>
      <c r="F2100" s="121">
        <v>16030</v>
      </c>
      <c r="G2100" s="122">
        <v>425432</v>
      </c>
      <c r="H2100" s="119"/>
      <c r="I2100" s="120">
        <v>982588878</v>
      </c>
      <c r="J2100" s="119" t="s">
        <v>9046</v>
      </c>
      <c r="K2100" s="119" t="s">
        <v>9047</v>
      </c>
      <c r="L2100" s="119" t="s">
        <v>8987</v>
      </c>
      <c r="M2100" s="131" t="s">
        <v>3587</v>
      </c>
      <c r="N2100" s="119" t="s">
        <v>9048</v>
      </c>
      <c r="O2100" s="120"/>
      <c r="P2100" s="124" t="s">
        <v>6</v>
      </c>
      <c r="Q2100" s="125"/>
      <c r="R2100" s="125"/>
      <c r="S2100" s="173"/>
    </row>
    <row r="2101" spans="1:19" ht="29.25" customHeight="1">
      <c r="A2101" s="118">
        <v>2100</v>
      </c>
      <c r="B2101" s="119" t="s">
        <v>9049</v>
      </c>
      <c r="C2101" s="119"/>
      <c r="D2101" s="119" t="s">
        <v>8907</v>
      </c>
      <c r="E2101" s="120">
        <f>2012-1944</f>
        <v>68</v>
      </c>
      <c r="F2101" s="121">
        <v>16112</v>
      </c>
      <c r="G2101" s="122">
        <v>479412</v>
      </c>
      <c r="H2101" s="119"/>
      <c r="I2101" s="120" t="s">
        <v>9050</v>
      </c>
      <c r="J2101" s="119" t="s">
        <v>9051</v>
      </c>
      <c r="K2101" s="119" t="s">
        <v>1044</v>
      </c>
      <c r="L2101" s="119" t="s">
        <v>8987</v>
      </c>
      <c r="M2101" s="131" t="s">
        <v>3587</v>
      </c>
      <c r="N2101" s="119"/>
      <c r="O2101" s="120"/>
      <c r="P2101" s="124" t="s">
        <v>6</v>
      </c>
      <c r="Q2101" s="125"/>
      <c r="R2101" s="125"/>
      <c r="S2101" s="173"/>
    </row>
    <row r="2102" spans="1:19" ht="29.25" customHeight="1">
      <c r="A2102" s="118">
        <v>2101</v>
      </c>
      <c r="B2102" s="119" t="s">
        <v>9052</v>
      </c>
      <c r="C2102" s="119"/>
      <c r="D2102" s="119"/>
      <c r="E2102" s="120">
        <f>2012-1921</f>
        <v>91</v>
      </c>
      <c r="F2102" s="121">
        <v>7724</v>
      </c>
      <c r="G2102" s="122">
        <v>514867</v>
      </c>
      <c r="H2102" s="119"/>
      <c r="I2102" s="120" t="s">
        <v>9053</v>
      </c>
      <c r="J2102" s="119" t="s">
        <v>9054</v>
      </c>
      <c r="K2102" s="119" t="s">
        <v>9055</v>
      </c>
      <c r="L2102" s="119" t="s">
        <v>8987</v>
      </c>
      <c r="M2102" s="131" t="s">
        <v>3587</v>
      </c>
      <c r="N2102" s="119" t="s">
        <v>9056</v>
      </c>
      <c r="O2102" s="120" t="s">
        <v>9053</v>
      </c>
      <c r="P2102" s="124" t="s">
        <v>6</v>
      </c>
      <c r="Q2102" s="125"/>
      <c r="R2102" s="125"/>
      <c r="S2102" s="173"/>
    </row>
    <row r="2103" spans="1:19" ht="29.25" customHeight="1">
      <c r="A2103" s="118">
        <v>2102</v>
      </c>
      <c r="B2103" s="119" t="s">
        <v>9057</v>
      </c>
      <c r="C2103" s="119"/>
      <c r="D2103" s="119" t="s">
        <v>9058</v>
      </c>
      <c r="E2103" s="139">
        <f>2012-1946</f>
        <v>66</v>
      </c>
      <c r="F2103" s="121">
        <v>17098</v>
      </c>
      <c r="G2103" s="135">
        <v>546848</v>
      </c>
      <c r="H2103" s="119"/>
      <c r="I2103" s="120"/>
      <c r="J2103" s="119" t="s">
        <v>9059</v>
      </c>
      <c r="K2103" s="119" t="s">
        <v>9060</v>
      </c>
      <c r="L2103" s="119" t="s">
        <v>8987</v>
      </c>
      <c r="M2103" s="131" t="s">
        <v>3587</v>
      </c>
      <c r="N2103" s="119" t="s">
        <v>6789</v>
      </c>
      <c r="O2103" s="120">
        <v>981796207</v>
      </c>
      <c r="P2103" s="124" t="s">
        <v>6</v>
      </c>
      <c r="Q2103" s="125"/>
      <c r="R2103" s="125"/>
      <c r="S2103" s="173"/>
    </row>
    <row r="2104" spans="1:19" ht="29.25" customHeight="1">
      <c r="A2104" s="118">
        <v>2103</v>
      </c>
      <c r="B2104" s="119" t="s">
        <v>9061</v>
      </c>
      <c r="C2104" s="119"/>
      <c r="D2104" s="119" t="s">
        <v>3679</v>
      </c>
      <c r="E2104" s="120">
        <f>2012-1946</f>
        <v>66</v>
      </c>
      <c r="F2104" s="121">
        <v>16812</v>
      </c>
      <c r="G2104" s="122">
        <v>565395</v>
      </c>
      <c r="H2104" s="119"/>
      <c r="I2104" s="120" t="s">
        <v>9062</v>
      </c>
      <c r="J2104" s="119" t="s">
        <v>9063</v>
      </c>
      <c r="K2104" s="119" t="s">
        <v>9064</v>
      </c>
      <c r="L2104" s="119" t="s">
        <v>8987</v>
      </c>
      <c r="M2104" s="131" t="s">
        <v>3587</v>
      </c>
      <c r="N2104" s="119" t="s">
        <v>9065</v>
      </c>
      <c r="O2104" s="120" t="s">
        <v>9066</v>
      </c>
      <c r="P2104" s="124" t="s">
        <v>6</v>
      </c>
      <c r="Q2104" s="125"/>
      <c r="R2104" s="125"/>
      <c r="S2104" s="173"/>
    </row>
    <row r="2105" spans="1:19" ht="29.25" customHeight="1">
      <c r="A2105" s="118">
        <v>2104</v>
      </c>
      <c r="B2105" s="119" t="s">
        <v>9067</v>
      </c>
      <c r="C2105" s="119"/>
      <c r="D2105" s="119"/>
      <c r="E2105" s="139">
        <f>2012-1940</f>
        <v>72</v>
      </c>
      <c r="F2105" s="121">
        <v>14711</v>
      </c>
      <c r="G2105" s="135">
        <v>593532</v>
      </c>
      <c r="H2105" s="119"/>
      <c r="I2105" s="120">
        <v>982944820</v>
      </c>
      <c r="J2105" s="119" t="s">
        <v>9068</v>
      </c>
      <c r="K2105" s="119" t="s">
        <v>9069</v>
      </c>
      <c r="L2105" s="119" t="s">
        <v>8987</v>
      </c>
      <c r="M2105" s="131" t="s">
        <v>3587</v>
      </c>
      <c r="N2105" s="119" t="s">
        <v>9070</v>
      </c>
      <c r="O2105" s="120">
        <v>982944820</v>
      </c>
      <c r="P2105" s="124" t="s">
        <v>6</v>
      </c>
      <c r="Q2105" s="125"/>
      <c r="R2105" s="125"/>
      <c r="S2105" s="173"/>
    </row>
    <row r="2106" spans="1:19" ht="29.25" customHeight="1">
      <c r="A2106" s="118">
        <v>2105</v>
      </c>
      <c r="B2106" s="119" t="s">
        <v>9071</v>
      </c>
      <c r="C2106" s="119"/>
      <c r="D2106" s="119"/>
      <c r="E2106" s="120">
        <f>2012-1940</f>
        <v>72</v>
      </c>
      <c r="F2106" s="121">
        <v>14727</v>
      </c>
      <c r="G2106" s="122">
        <v>648687</v>
      </c>
      <c r="H2106" s="119"/>
      <c r="I2106" s="120" t="s">
        <v>9072</v>
      </c>
      <c r="J2106" s="119" t="s">
        <v>9073</v>
      </c>
      <c r="K2106" s="119" t="s">
        <v>9074</v>
      </c>
      <c r="L2106" s="119" t="s">
        <v>8987</v>
      </c>
      <c r="M2106" s="131" t="s">
        <v>3587</v>
      </c>
      <c r="N2106" s="119" t="s">
        <v>9075</v>
      </c>
      <c r="O2106" s="120" t="s">
        <v>9076</v>
      </c>
      <c r="P2106" s="124" t="s">
        <v>6</v>
      </c>
      <c r="Q2106" s="125"/>
      <c r="R2106" s="125"/>
      <c r="S2106" s="173"/>
    </row>
    <row r="2107" spans="1:19" ht="29.25" customHeight="1">
      <c r="A2107" s="118">
        <v>2106</v>
      </c>
      <c r="B2107" s="119" t="s">
        <v>9077</v>
      </c>
      <c r="C2107" s="119"/>
      <c r="D2107" s="119" t="s">
        <v>638</v>
      </c>
      <c r="E2107" s="120">
        <f>2012-1927</f>
        <v>85</v>
      </c>
      <c r="F2107" s="121">
        <v>10201</v>
      </c>
      <c r="G2107" s="122">
        <v>683612</v>
      </c>
      <c r="H2107" s="119"/>
      <c r="I2107" s="120">
        <v>21678198</v>
      </c>
      <c r="J2107" s="119" t="s">
        <v>9078</v>
      </c>
      <c r="K2107" s="119" t="s">
        <v>9079</v>
      </c>
      <c r="L2107" s="119" t="s">
        <v>8987</v>
      </c>
      <c r="M2107" s="131" t="s">
        <v>3587</v>
      </c>
      <c r="N2107" s="119" t="s">
        <v>9080</v>
      </c>
      <c r="O2107" s="120">
        <v>21678198</v>
      </c>
      <c r="P2107" s="124" t="s">
        <v>6</v>
      </c>
      <c r="Q2107" s="125"/>
      <c r="R2107" s="125"/>
      <c r="S2107" s="173"/>
    </row>
    <row r="2108" spans="1:19" ht="29.25" customHeight="1">
      <c r="A2108" s="118">
        <v>2107</v>
      </c>
      <c r="B2108" s="119" t="s">
        <v>9081</v>
      </c>
      <c r="C2108" s="119" t="s">
        <v>11332</v>
      </c>
      <c r="D2108" s="119" t="s">
        <v>2117</v>
      </c>
      <c r="E2108" s="120">
        <f>2012-1943</f>
        <v>69</v>
      </c>
      <c r="F2108" s="121">
        <v>16061</v>
      </c>
      <c r="G2108" s="122">
        <v>685339</v>
      </c>
      <c r="H2108" s="119"/>
      <c r="I2108" s="120" t="s">
        <v>9082</v>
      </c>
      <c r="J2108" s="119" t="s">
        <v>9018</v>
      </c>
      <c r="K2108" s="119" t="s">
        <v>9019</v>
      </c>
      <c r="L2108" s="119" t="s">
        <v>8987</v>
      </c>
      <c r="M2108" s="131" t="s">
        <v>3587</v>
      </c>
      <c r="N2108" s="119" t="s">
        <v>9020</v>
      </c>
      <c r="O2108" s="120" t="s">
        <v>9021</v>
      </c>
      <c r="P2108" s="124" t="s">
        <v>6</v>
      </c>
      <c r="Q2108" s="125"/>
      <c r="R2108" s="125"/>
      <c r="S2108" s="173"/>
    </row>
    <row r="2109" spans="1:19" ht="29.25" customHeight="1">
      <c r="A2109" s="118">
        <v>2108</v>
      </c>
      <c r="B2109" s="119" t="s">
        <v>9083</v>
      </c>
      <c r="C2109" s="119"/>
      <c r="D2109" s="119"/>
      <c r="E2109" s="120">
        <f>2012-1935</f>
        <v>77</v>
      </c>
      <c r="F2109" s="121">
        <v>12958</v>
      </c>
      <c r="G2109" s="122">
        <v>721869</v>
      </c>
      <c r="H2109" s="119"/>
      <c r="I2109" s="120" t="s">
        <v>9084</v>
      </c>
      <c r="J2109" s="119" t="s">
        <v>9085</v>
      </c>
      <c r="K2109" s="119" t="s">
        <v>9009</v>
      </c>
      <c r="L2109" s="119" t="s">
        <v>8987</v>
      </c>
      <c r="M2109" s="131" t="s">
        <v>3587</v>
      </c>
      <c r="N2109" s="119" t="s">
        <v>9010</v>
      </c>
      <c r="O2109" s="120" t="s">
        <v>9011</v>
      </c>
      <c r="P2109" s="124" t="s">
        <v>6</v>
      </c>
      <c r="Q2109" s="125"/>
      <c r="R2109" s="125"/>
      <c r="S2109" s="173"/>
    </row>
    <row r="2110" spans="1:19" ht="29.25" customHeight="1">
      <c r="A2110" s="118">
        <v>2109</v>
      </c>
      <c r="B2110" s="119" t="s">
        <v>9086</v>
      </c>
      <c r="C2110" s="119"/>
      <c r="D2110" s="119" t="s">
        <v>9087</v>
      </c>
      <c r="E2110" s="120">
        <f>2012-1944</f>
        <v>68</v>
      </c>
      <c r="F2110" s="121">
        <v>16231</v>
      </c>
      <c r="G2110" s="122">
        <v>740926</v>
      </c>
      <c r="H2110" s="119"/>
      <c r="I2110" s="120">
        <v>982582511</v>
      </c>
      <c r="J2110" s="119" t="s">
        <v>9088</v>
      </c>
      <c r="K2110" s="119" t="s">
        <v>9089</v>
      </c>
      <c r="L2110" s="119" t="s">
        <v>8987</v>
      </c>
      <c r="M2110" s="131" t="s">
        <v>3587</v>
      </c>
      <c r="N2110" s="119"/>
      <c r="O2110" s="120"/>
      <c r="P2110" s="124" t="s">
        <v>6</v>
      </c>
      <c r="Q2110" s="125"/>
      <c r="R2110" s="125"/>
      <c r="S2110" s="173"/>
    </row>
    <row r="2111" spans="1:19" ht="29.25" customHeight="1">
      <c r="A2111" s="195">
        <v>2110</v>
      </c>
      <c r="B2111" s="127" t="s">
        <v>9090</v>
      </c>
      <c r="C2111" s="127"/>
      <c r="D2111" s="127"/>
      <c r="E2111" s="128">
        <f>2012-1946</f>
        <v>66</v>
      </c>
      <c r="F2111" s="129">
        <v>17167</v>
      </c>
      <c r="G2111" s="136">
        <v>767439</v>
      </c>
      <c r="H2111" s="127"/>
      <c r="I2111" s="128">
        <v>982702770</v>
      </c>
      <c r="J2111" s="127" t="s">
        <v>9091</v>
      </c>
      <c r="K2111" s="127" t="s">
        <v>9092</v>
      </c>
      <c r="L2111" s="127" t="s">
        <v>8987</v>
      </c>
      <c r="M2111" s="131" t="s">
        <v>3587</v>
      </c>
      <c r="N2111" s="127"/>
      <c r="O2111" s="128"/>
      <c r="P2111" s="132" t="s">
        <v>5</v>
      </c>
      <c r="Q2111" s="133" t="s">
        <v>601</v>
      </c>
      <c r="R2111" s="133" t="s">
        <v>11333</v>
      </c>
      <c r="S2111" s="126"/>
    </row>
    <row r="2112" spans="1:19" ht="29.25" customHeight="1">
      <c r="A2112" s="118">
        <v>2111</v>
      </c>
      <c r="B2112" s="119" t="s">
        <v>9093</v>
      </c>
      <c r="C2112" s="119"/>
      <c r="D2112" s="119" t="s">
        <v>9094</v>
      </c>
      <c r="E2112" s="139">
        <f>2012-1946</f>
        <v>66</v>
      </c>
      <c r="F2112" s="121">
        <v>16916</v>
      </c>
      <c r="G2112" s="135">
        <v>882306</v>
      </c>
      <c r="H2112" s="119"/>
      <c r="I2112" s="120">
        <v>981989454</v>
      </c>
      <c r="J2112" s="119" t="s">
        <v>9095</v>
      </c>
      <c r="K2112" s="119" t="s">
        <v>9096</v>
      </c>
      <c r="L2112" s="119" t="s">
        <v>8987</v>
      </c>
      <c r="M2112" s="131" t="s">
        <v>3587</v>
      </c>
      <c r="N2112" s="119" t="s">
        <v>9097</v>
      </c>
      <c r="O2112" s="120">
        <v>983835298</v>
      </c>
      <c r="P2112" s="124" t="s">
        <v>6</v>
      </c>
      <c r="Q2112" s="125"/>
      <c r="R2112" s="125"/>
      <c r="S2112" s="173"/>
    </row>
    <row r="2113" spans="1:19" ht="29.25" customHeight="1">
      <c r="A2113" s="118">
        <v>2112</v>
      </c>
      <c r="B2113" s="119" t="s">
        <v>9098</v>
      </c>
      <c r="C2113" s="119"/>
      <c r="D2113" s="119"/>
      <c r="E2113" s="120">
        <f>2012-1942</f>
        <v>70</v>
      </c>
      <c r="F2113" s="121">
        <v>15662</v>
      </c>
      <c r="G2113" s="122">
        <v>1100310</v>
      </c>
      <c r="H2113" s="119"/>
      <c r="I2113" s="120" t="s">
        <v>9099</v>
      </c>
      <c r="J2113" s="119" t="s">
        <v>9100</v>
      </c>
      <c r="K2113" s="119" t="s">
        <v>9101</v>
      </c>
      <c r="L2113" s="119" t="s">
        <v>8987</v>
      </c>
      <c r="M2113" s="131" t="s">
        <v>3587</v>
      </c>
      <c r="N2113" s="119"/>
      <c r="O2113" s="120"/>
      <c r="P2113" s="124" t="s">
        <v>6</v>
      </c>
      <c r="Q2113" s="125"/>
      <c r="R2113" s="125"/>
      <c r="S2113" s="173"/>
    </row>
    <row r="2114" spans="1:19" ht="29.25" customHeight="1">
      <c r="A2114" s="118">
        <v>2113</v>
      </c>
      <c r="B2114" s="119" t="s">
        <v>9102</v>
      </c>
      <c r="C2114" s="119"/>
      <c r="D2114" s="119"/>
      <c r="E2114" s="139">
        <f>2012-1939</f>
        <v>73</v>
      </c>
      <c r="F2114" s="121">
        <v>14394</v>
      </c>
      <c r="G2114" s="135">
        <v>1109663</v>
      </c>
      <c r="H2114" s="119"/>
      <c r="I2114" s="120">
        <v>91720283</v>
      </c>
      <c r="J2114" s="119" t="s">
        <v>9103</v>
      </c>
      <c r="K2114" s="119" t="s">
        <v>9104</v>
      </c>
      <c r="L2114" s="119" t="s">
        <v>8987</v>
      </c>
      <c r="M2114" s="131" t="s">
        <v>3587</v>
      </c>
      <c r="N2114" s="119" t="s">
        <v>9105</v>
      </c>
      <c r="O2114" s="120" t="s">
        <v>9106</v>
      </c>
      <c r="P2114" s="124" t="s">
        <v>6</v>
      </c>
      <c r="Q2114" s="125"/>
      <c r="R2114" s="125"/>
      <c r="S2114" s="173"/>
    </row>
    <row r="2115" spans="1:19" ht="29.25" customHeight="1">
      <c r="A2115" s="118">
        <v>2114</v>
      </c>
      <c r="B2115" s="119" t="s">
        <v>9107</v>
      </c>
      <c r="C2115" s="119"/>
      <c r="D2115" s="119" t="s">
        <v>75</v>
      </c>
      <c r="E2115" s="120">
        <f>2012-1940</f>
        <v>72</v>
      </c>
      <c r="F2115" s="121">
        <v>14729</v>
      </c>
      <c r="G2115" s="122">
        <v>1126539</v>
      </c>
      <c r="H2115" s="119"/>
      <c r="I2115" s="120">
        <v>981888062</v>
      </c>
      <c r="J2115" s="119" t="s">
        <v>9108</v>
      </c>
      <c r="K2115" s="119" t="s">
        <v>9109</v>
      </c>
      <c r="L2115" s="119" t="s">
        <v>8987</v>
      </c>
      <c r="M2115" s="131" t="s">
        <v>3587</v>
      </c>
      <c r="N2115" s="119" t="s">
        <v>9110</v>
      </c>
      <c r="O2115" s="120">
        <v>981126157</v>
      </c>
      <c r="P2115" s="124" t="s">
        <v>6</v>
      </c>
      <c r="Q2115" s="125"/>
      <c r="R2115" s="125"/>
      <c r="S2115" s="173"/>
    </row>
    <row r="2116" spans="1:19" ht="29.25" customHeight="1">
      <c r="A2116" s="118">
        <v>2115</v>
      </c>
      <c r="B2116" s="119" t="s">
        <v>9111</v>
      </c>
      <c r="C2116" s="119"/>
      <c r="D2116" s="119"/>
      <c r="E2116" s="120">
        <f>2012-1936</f>
        <v>76</v>
      </c>
      <c r="F2116" s="121">
        <v>13231</v>
      </c>
      <c r="G2116" s="122">
        <v>1223719</v>
      </c>
      <c r="H2116" s="119"/>
      <c r="I2116" s="120"/>
      <c r="J2116" s="119" t="s">
        <v>9112</v>
      </c>
      <c r="K2116" s="119"/>
      <c r="L2116" s="119" t="s">
        <v>8987</v>
      </c>
      <c r="M2116" s="131" t="s">
        <v>3587</v>
      </c>
      <c r="N2116" s="119"/>
      <c r="O2116" s="120"/>
      <c r="P2116" s="124" t="s">
        <v>6</v>
      </c>
      <c r="Q2116" s="125"/>
      <c r="R2116" s="125"/>
      <c r="S2116" s="173"/>
    </row>
    <row r="2117" spans="1:19" ht="29.25" customHeight="1">
      <c r="A2117" s="118">
        <v>2116</v>
      </c>
      <c r="B2117" s="119" t="s">
        <v>9113</v>
      </c>
      <c r="C2117" s="119"/>
      <c r="D2117" s="119" t="s">
        <v>9114</v>
      </c>
      <c r="E2117" s="120">
        <f>2012-1944</f>
        <v>68</v>
      </c>
      <c r="F2117" s="121">
        <v>16211</v>
      </c>
      <c r="G2117" s="122">
        <v>1312013</v>
      </c>
      <c r="H2117" s="119"/>
      <c r="I2117" s="120" t="s">
        <v>9115</v>
      </c>
      <c r="J2117" s="119" t="s">
        <v>9116</v>
      </c>
      <c r="K2117" s="119" t="s">
        <v>9117</v>
      </c>
      <c r="L2117" s="119" t="s">
        <v>8987</v>
      </c>
      <c r="M2117" s="131" t="s">
        <v>3587</v>
      </c>
      <c r="N2117" s="119" t="s">
        <v>9118</v>
      </c>
      <c r="O2117" s="120" t="s">
        <v>9119</v>
      </c>
      <c r="P2117" s="124" t="s">
        <v>6</v>
      </c>
      <c r="Q2117" s="125"/>
      <c r="R2117" s="125"/>
      <c r="S2117" s="173"/>
    </row>
    <row r="2118" spans="1:19" ht="29.25" customHeight="1">
      <c r="A2118" s="118">
        <v>2117</v>
      </c>
      <c r="B2118" s="119" t="s">
        <v>9120</v>
      </c>
      <c r="C2118" s="119"/>
      <c r="D2118" s="119" t="s">
        <v>9121</v>
      </c>
      <c r="E2118" s="120">
        <f>2012-1942</f>
        <v>70</v>
      </c>
      <c r="F2118" s="121">
        <v>15693</v>
      </c>
      <c r="G2118" s="122">
        <v>1312030</v>
      </c>
      <c r="H2118" s="119"/>
      <c r="I2118" s="120" t="s">
        <v>9115</v>
      </c>
      <c r="J2118" s="119" t="s">
        <v>9116</v>
      </c>
      <c r="K2118" s="119" t="s">
        <v>9117</v>
      </c>
      <c r="L2118" s="119" t="s">
        <v>8987</v>
      </c>
      <c r="M2118" s="131" t="s">
        <v>3587</v>
      </c>
      <c r="N2118" s="119" t="s">
        <v>9118</v>
      </c>
      <c r="O2118" s="120" t="s">
        <v>9119</v>
      </c>
      <c r="P2118" s="124" t="s">
        <v>6</v>
      </c>
      <c r="Q2118" s="125"/>
      <c r="R2118" s="125"/>
      <c r="S2118" s="173"/>
    </row>
    <row r="2119" spans="1:19" ht="29.25" customHeight="1">
      <c r="A2119" s="118">
        <v>2118</v>
      </c>
      <c r="B2119" s="119" t="s">
        <v>9122</v>
      </c>
      <c r="C2119" s="119"/>
      <c r="D2119" s="119" t="s">
        <v>9123</v>
      </c>
      <c r="E2119" s="120">
        <f>2012-1940</f>
        <v>72</v>
      </c>
      <c r="F2119" s="121">
        <v>14684</v>
      </c>
      <c r="G2119" s="122">
        <v>1462821</v>
      </c>
      <c r="H2119" s="119"/>
      <c r="I2119" s="120" t="s">
        <v>9124</v>
      </c>
      <c r="J2119" s="119" t="s">
        <v>9125</v>
      </c>
      <c r="K2119" s="119" t="s">
        <v>9126</v>
      </c>
      <c r="L2119" s="119" t="s">
        <v>8987</v>
      </c>
      <c r="M2119" s="131" t="s">
        <v>3587</v>
      </c>
      <c r="N2119" s="119" t="s">
        <v>9127</v>
      </c>
      <c r="O2119" s="120" t="s">
        <v>9128</v>
      </c>
      <c r="P2119" s="124" t="s">
        <v>6</v>
      </c>
      <c r="Q2119" s="125"/>
      <c r="R2119" s="125"/>
      <c r="S2119" s="173"/>
    </row>
    <row r="2120" spans="1:19" ht="29.25" customHeight="1">
      <c r="A2120" s="118">
        <v>2119</v>
      </c>
      <c r="B2120" s="119" t="s">
        <v>9129</v>
      </c>
      <c r="C2120" s="119"/>
      <c r="D2120" s="119" t="s">
        <v>9130</v>
      </c>
      <c r="E2120" s="120">
        <f>2012-1945</f>
        <v>67</v>
      </c>
      <c r="F2120" s="121">
        <v>16665</v>
      </c>
      <c r="G2120" s="122">
        <v>1499952</v>
      </c>
      <c r="H2120" s="119"/>
      <c r="I2120" s="120">
        <v>680503</v>
      </c>
      <c r="J2120" s="119" t="s">
        <v>9131</v>
      </c>
      <c r="K2120" s="119" t="s">
        <v>2503</v>
      </c>
      <c r="L2120" s="119" t="s">
        <v>8987</v>
      </c>
      <c r="M2120" s="131" t="s">
        <v>3587</v>
      </c>
      <c r="N2120" s="119"/>
      <c r="O2120" s="120"/>
      <c r="P2120" s="124" t="s">
        <v>6</v>
      </c>
      <c r="Q2120" s="125"/>
      <c r="R2120" s="125"/>
      <c r="S2120" s="173"/>
    </row>
    <row r="2121" spans="1:19" ht="29.25" customHeight="1">
      <c r="A2121" s="118">
        <v>2120</v>
      </c>
      <c r="B2121" s="119" t="s">
        <v>9132</v>
      </c>
      <c r="C2121" s="119"/>
      <c r="D2121" s="119" t="s">
        <v>465</v>
      </c>
      <c r="E2121" s="139">
        <f>2012-1943</f>
        <v>69</v>
      </c>
      <c r="F2121" s="121">
        <v>15948</v>
      </c>
      <c r="G2121" s="135">
        <v>1676437</v>
      </c>
      <c r="H2121" s="119"/>
      <c r="I2121" s="120">
        <v>961758836</v>
      </c>
      <c r="J2121" s="119" t="s">
        <v>9133</v>
      </c>
      <c r="K2121" s="119" t="s">
        <v>9134</v>
      </c>
      <c r="L2121" s="119" t="s">
        <v>8987</v>
      </c>
      <c r="M2121" s="131" t="s">
        <v>3587</v>
      </c>
      <c r="N2121" s="119" t="s">
        <v>9097</v>
      </c>
      <c r="O2121" s="120">
        <v>983838298</v>
      </c>
      <c r="P2121" s="124" t="s">
        <v>6</v>
      </c>
      <c r="Q2121" s="125"/>
      <c r="R2121" s="125"/>
      <c r="S2121" s="173"/>
    </row>
    <row r="2122" spans="1:19" ht="29.25" customHeight="1">
      <c r="A2122" s="118">
        <v>2121</v>
      </c>
      <c r="B2122" s="119" t="s">
        <v>9135</v>
      </c>
      <c r="C2122" s="119"/>
      <c r="D2122" s="119"/>
      <c r="E2122" s="120">
        <f>2012-1945</f>
        <v>67</v>
      </c>
      <c r="F2122" s="121">
        <v>16799</v>
      </c>
      <c r="G2122" s="122">
        <v>1736681</v>
      </c>
      <c r="H2122" s="119"/>
      <c r="I2122" s="120" t="s">
        <v>9136</v>
      </c>
      <c r="J2122" s="119" t="s">
        <v>9100</v>
      </c>
      <c r="K2122" s="119" t="s">
        <v>9137</v>
      </c>
      <c r="L2122" s="119" t="s">
        <v>8987</v>
      </c>
      <c r="M2122" s="131" t="s">
        <v>3587</v>
      </c>
      <c r="N2122" s="119"/>
      <c r="O2122" s="120"/>
      <c r="P2122" s="124" t="s">
        <v>6</v>
      </c>
      <c r="Q2122" s="125"/>
      <c r="R2122" s="125"/>
      <c r="S2122" s="173"/>
    </row>
    <row r="2123" spans="1:19" ht="29.25" customHeight="1">
      <c r="A2123" s="195">
        <v>2122</v>
      </c>
      <c r="B2123" s="127" t="s">
        <v>9138</v>
      </c>
      <c r="C2123" s="127"/>
      <c r="D2123" s="127" t="s">
        <v>5206</v>
      </c>
      <c r="E2123" s="128">
        <f>2012-1942</f>
        <v>70</v>
      </c>
      <c r="F2123" s="129">
        <v>15541</v>
      </c>
      <c r="G2123" s="136">
        <v>1749475</v>
      </c>
      <c r="H2123" s="127"/>
      <c r="I2123" s="128" t="s">
        <v>9139</v>
      </c>
      <c r="J2123" s="127" t="s">
        <v>9140</v>
      </c>
      <c r="K2123" s="127" t="s">
        <v>9141</v>
      </c>
      <c r="L2123" s="127" t="s">
        <v>8987</v>
      </c>
      <c r="M2123" s="131" t="s">
        <v>3587</v>
      </c>
      <c r="N2123" s="127" t="s">
        <v>9142</v>
      </c>
      <c r="O2123" s="128" t="s">
        <v>9143</v>
      </c>
      <c r="P2123" s="132" t="s">
        <v>5</v>
      </c>
      <c r="Q2123" s="133" t="s">
        <v>82</v>
      </c>
      <c r="R2123" s="133" t="s">
        <v>82</v>
      </c>
      <c r="S2123" s="126">
        <v>1</v>
      </c>
    </row>
    <row r="2124" spans="1:19" ht="29.25" customHeight="1">
      <c r="A2124" s="118">
        <v>2123</v>
      </c>
      <c r="B2124" s="119" t="s">
        <v>9144</v>
      </c>
      <c r="C2124" s="119"/>
      <c r="D2124" s="119"/>
      <c r="E2124" s="120">
        <f>2012-1928</f>
        <v>84</v>
      </c>
      <c r="F2124" s="121">
        <v>10257</v>
      </c>
      <c r="G2124" s="122">
        <v>1751176</v>
      </c>
      <c r="H2124" s="119"/>
      <c r="I2124" s="120"/>
      <c r="J2124" s="119" t="s">
        <v>9145</v>
      </c>
      <c r="K2124" s="119" t="s">
        <v>9146</v>
      </c>
      <c r="L2124" s="119" t="s">
        <v>8987</v>
      </c>
      <c r="M2124" s="131" t="s">
        <v>3587</v>
      </c>
      <c r="N2124" s="119" t="s">
        <v>9147</v>
      </c>
      <c r="O2124" s="120" t="s">
        <v>9148</v>
      </c>
      <c r="P2124" s="124" t="s">
        <v>6</v>
      </c>
      <c r="Q2124" s="125"/>
      <c r="R2124" s="125"/>
      <c r="S2124" s="173"/>
    </row>
    <row r="2125" spans="1:19" ht="29.25" customHeight="1">
      <c r="A2125" s="118">
        <v>2124</v>
      </c>
      <c r="B2125" s="119" t="s">
        <v>9149</v>
      </c>
      <c r="C2125" s="119"/>
      <c r="D2125" s="119" t="s">
        <v>9150</v>
      </c>
      <c r="E2125" s="139">
        <f>2012-1944</f>
        <v>68</v>
      </c>
      <c r="F2125" s="121">
        <v>16072</v>
      </c>
      <c r="G2125" s="135">
        <v>1861868</v>
      </c>
      <c r="H2125" s="119"/>
      <c r="I2125" s="120" t="s">
        <v>6796</v>
      </c>
      <c r="J2125" s="119" t="s">
        <v>9151</v>
      </c>
      <c r="K2125" s="119" t="s">
        <v>9152</v>
      </c>
      <c r="L2125" s="119" t="s">
        <v>8987</v>
      </c>
      <c r="M2125" s="131" t="s">
        <v>3587</v>
      </c>
      <c r="N2125" s="119" t="s">
        <v>6789</v>
      </c>
      <c r="O2125" s="120">
        <v>981796207</v>
      </c>
      <c r="P2125" s="124" t="s">
        <v>6</v>
      </c>
      <c r="Q2125" s="125"/>
      <c r="R2125" s="125"/>
      <c r="S2125" s="173"/>
    </row>
    <row r="2126" spans="1:19" ht="29.25" customHeight="1">
      <c r="A2126" s="118">
        <v>2125</v>
      </c>
      <c r="B2126" s="119" t="s">
        <v>9153</v>
      </c>
      <c r="C2126" s="119"/>
      <c r="D2126" s="119" t="s">
        <v>9154</v>
      </c>
      <c r="E2126" s="139">
        <f>2012-1945</f>
        <v>67</v>
      </c>
      <c r="F2126" s="121">
        <v>16687</v>
      </c>
      <c r="G2126" s="135">
        <v>1907091</v>
      </c>
      <c r="H2126" s="119"/>
      <c r="I2126" s="120">
        <v>672078</v>
      </c>
      <c r="J2126" s="119" t="s">
        <v>9155</v>
      </c>
      <c r="K2126" s="119" t="s">
        <v>9156</v>
      </c>
      <c r="L2126" s="119" t="s">
        <v>8987</v>
      </c>
      <c r="M2126" s="131" t="s">
        <v>3587</v>
      </c>
      <c r="N2126" s="119" t="s">
        <v>9157</v>
      </c>
      <c r="O2126" s="120">
        <v>672078</v>
      </c>
      <c r="P2126" s="124" t="s">
        <v>6</v>
      </c>
      <c r="Q2126" s="125"/>
      <c r="R2126" s="125"/>
      <c r="S2126" s="173"/>
    </row>
    <row r="2127" spans="1:19" ht="29.25" customHeight="1">
      <c r="A2127" s="118">
        <v>2126</v>
      </c>
      <c r="B2127" s="119" t="s">
        <v>9158</v>
      </c>
      <c r="C2127" s="119"/>
      <c r="D2127" s="119" t="s">
        <v>9159</v>
      </c>
      <c r="E2127" s="120">
        <f>2012-1940</f>
        <v>72</v>
      </c>
      <c r="F2127" s="121">
        <v>14950</v>
      </c>
      <c r="G2127" s="122">
        <v>2036822</v>
      </c>
      <c r="H2127" s="119"/>
      <c r="I2127" s="120" t="s">
        <v>9050</v>
      </c>
      <c r="J2127" s="119" t="s">
        <v>9051</v>
      </c>
      <c r="K2127" s="119" t="s">
        <v>9160</v>
      </c>
      <c r="L2127" s="119" t="s">
        <v>8987</v>
      </c>
      <c r="M2127" s="131" t="s">
        <v>3587</v>
      </c>
      <c r="N2127" s="119"/>
      <c r="O2127" s="120"/>
      <c r="P2127" s="124" t="s">
        <v>6</v>
      </c>
      <c r="Q2127" s="125"/>
      <c r="R2127" s="125"/>
      <c r="S2127" s="173"/>
    </row>
    <row r="2128" spans="1:19" ht="29.25" customHeight="1">
      <c r="A2128" s="118">
        <v>2127</v>
      </c>
      <c r="B2128" s="119" t="s">
        <v>9161</v>
      </c>
      <c r="C2128" s="119"/>
      <c r="D2128" s="119"/>
      <c r="E2128" s="120">
        <f>2012-1943</f>
        <v>69</v>
      </c>
      <c r="F2128" s="121">
        <v>15873</v>
      </c>
      <c r="G2128" s="122">
        <v>2039111</v>
      </c>
      <c r="H2128" s="119"/>
      <c r="I2128" s="120">
        <v>683715</v>
      </c>
      <c r="J2128" s="119" t="s">
        <v>9162</v>
      </c>
      <c r="K2128" s="119" t="s">
        <v>9163</v>
      </c>
      <c r="L2128" s="119" t="s">
        <v>8987</v>
      </c>
      <c r="M2128" s="131" t="s">
        <v>3587</v>
      </c>
      <c r="N2128" s="119"/>
      <c r="O2128" s="120"/>
      <c r="P2128" s="124" t="s">
        <v>6</v>
      </c>
      <c r="Q2128" s="125"/>
      <c r="R2128" s="125"/>
      <c r="S2128" s="173"/>
    </row>
    <row r="2129" spans="1:19" ht="29.25" customHeight="1">
      <c r="A2129" s="118">
        <v>2128</v>
      </c>
      <c r="B2129" s="119" t="s">
        <v>9164</v>
      </c>
      <c r="C2129" s="119"/>
      <c r="D2129" s="119"/>
      <c r="E2129" s="120">
        <f>2012-1940</f>
        <v>72</v>
      </c>
      <c r="F2129" s="121">
        <v>14856</v>
      </c>
      <c r="G2129" s="122">
        <v>2119776</v>
      </c>
      <c r="H2129" s="174">
        <v>2113776</v>
      </c>
      <c r="I2129" s="120">
        <v>672908</v>
      </c>
      <c r="J2129" s="119" t="s">
        <v>9165</v>
      </c>
      <c r="K2129" s="119" t="s">
        <v>9166</v>
      </c>
      <c r="L2129" s="119" t="s">
        <v>8987</v>
      </c>
      <c r="M2129" s="131" t="s">
        <v>3587</v>
      </c>
      <c r="N2129" s="119" t="s">
        <v>9167</v>
      </c>
      <c r="O2129" s="120">
        <v>984596582</v>
      </c>
      <c r="P2129" s="124" t="s">
        <v>6</v>
      </c>
      <c r="Q2129" s="125"/>
      <c r="R2129" s="125"/>
      <c r="S2129" s="173"/>
    </row>
    <row r="2130" spans="1:19" ht="29.25" customHeight="1">
      <c r="A2130" s="118">
        <v>2129</v>
      </c>
      <c r="B2130" s="119" t="s">
        <v>9168</v>
      </c>
      <c r="C2130" s="119"/>
      <c r="D2130" s="119" t="s">
        <v>80</v>
      </c>
      <c r="E2130" s="120">
        <f>2012-1936</f>
        <v>76</v>
      </c>
      <c r="F2130" s="121">
        <v>13455</v>
      </c>
      <c r="G2130" s="122">
        <v>2156776</v>
      </c>
      <c r="H2130" s="119"/>
      <c r="I2130" s="120">
        <v>981812210</v>
      </c>
      <c r="J2130" s="119" t="s">
        <v>9169</v>
      </c>
      <c r="K2130" s="119" t="s">
        <v>9170</v>
      </c>
      <c r="L2130" s="119" t="s">
        <v>8987</v>
      </c>
      <c r="M2130" s="131" t="s">
        <v>3587</v>
      </c>
      <c r="N2130" s="119"/>
      <c r="O2130" s="120"/>
      <c r="P2130" s="124" t="s">
        <v>6</v>
      </c>
      <c r="Q2130" s="125"/>
      <c r="R2130" s="125"/>
      <c r="S2130" s="173"/>
    </row>
    <row r="2131" spans="1:19" ht="29.25" customHeight="1">
      <c r="A2131" s="118">
        <v>2130</v>
      </c>
      <c r="B2131" s="119" t="s">
        <v>9171</v>
      </c>
      <c r="C2131" s="119"/>
      <c r="D2131" s="119"/>
      <c r="E2131" s="120">
        <f>2012-1936</f>
        <v>76</v>
      </c>
      <c r="F2131" s="121">
        <v>13421</v>
      </c>
      <c r="G2131" s="122">
        <v>2163843</v>
      </c>
      <c r="H2131" s="119"/>
      <c r="I2131" s="120">
        <v>21683117</v>
      </c>
      <c r="J2131" s="119" t="s">
        <v>9172</v>
      </c>
      <c r="K2131" s="119" t="s">
        <v>9173</v>
      </c>
      <c r="L2131" s="119" t="s">
        <v>8987</v>
      </c>
      <c r="M2131" s="131" t="s">
        <v>3587</v>
      </c>
      <c r="N2131" s="119" t="s">
        <v>9174</v>
      </c>
      <c r="O2131" s="120">
        <v>21683117</v>
      </c>
      <c r="P2131" s="124" t="s">
        <v>6</v>
      </c>
      <c r="Q2131" s="125"/>
      <c r="R2131" s="125"/>
      <c r="S2131" s="173"/>
    </row>
    <row r="2132" spans="1:19" ht="29.25" customHeight="1">
      <c r="A2132" s="118">
        <v>2131</v>
      </c>
      <c r="B2132" s="119" t="s">
        <v>9175</v>
      </c>
      <c r="C2132" s="119"/>
      <c r="D2132" s="119"/>
      <c r="E2132" s="139">
        <f>2012-1938</f>
        <v>74</v>
      </c>
      <c r="F2132" s="121">
        <v>13945</v>
      </c>
      <c r="G2132" s="135">
        <v>2164719</v>
      </c>
      <c r="H2132" s="119"/>
      <c r="I2132" s="120"/>
      <c r="J2132" s="119" t="s">
        <v>9059</v>
      </c>
      <c r="K2132" s="119" t="s">
        <v>9176</v>
      </c>
      <c r="L2132" s="119" t="s">
        <v>8987</v>
      </c>
      <c r="M2132" s="131" t="s">
        <v>3587</v>
      </c>
      <c r="N2132" s="119" t="s">
        <v>6789</v>
      </c>
      <c r="O2132" s="120">
        <v>981796207</v>
      </c>
      <c r="P2132" s="124" t="s">
        <v>6</v>
      </c>
      <c r="Q2132" s="125"/>
      <c r="R2132" s="125"/>
      <c r="S2132" s="173"/>
    </row>
    <row r="2133" spans="1:19" ht="29.25" customHeight="1">
      <c r="A2133" s="118">
        <v>2132</v>
      </c>
      <c r="B2133" s="119" t="s">
        <v>9177</v>
      </c>
      <c r="C2133" s="119"/>
      <c r="D2133" s="119" t="s">
        <v>7388</v>
      </c>
      <c r="E2133" s="120">
        <f>2012-1936</f>
        <v>76</v>
      </c>
      <c r="F2133" s="121">
        <v>13498</v>
      </c>
      <c r="G2133" s="122">
        <v>2166077</v>
      </c>
      <c r="H2133" s="119"/>
      <c r="I2133" s="120">
        <v>976369774</v>
      </c>
      <c r="J2133" s="119" t="s">
        <v>9178</v>
      </c>
      <c r="K2133" s="119" t="s">
        <v>9179</v>
      </c>
      <c r="L2133" s="119" t="s">
        <v>8987</v>
      </c>
      <c r="M2133" s="131" t="s">
        <v>3587</v>
      </c>
      <c r="N2133" s="119"/>
      <c r="O2133" s="120"/>
      <c r="P2133" s="124" t="s">
        <v>6</v>
      </c>
      <c r="Q2133" s="125"/>
      <c r="R2133" s="125"/>
      <c r="S2133" s="173"/>
    </row>
    <row r="2134" spans="1:19" ht="29.25" customHeight="1">
      <c r="A2134" s="118">
        <v>2133</v>
      </c>
      <c r="B2134" s="119" t="s">
        <v>9180</v>
      </c>
      <c r="C2134" s="119"/>
      <c r="D2134" s="119" t="s">
        <v>591</v>
      </c>
      <c r="E2134" s="139">
        <f>2012-1936</f>
        <v>76</v>
      </c>
      <c r="F2134" s="121">
        <v>13391</v>
      </c>
      <c r="G2134" s="135">
        <v>2199854</v>
      </c>
      <c r="H2134" s="119"/>
      <c r="I2134" s="120">
        <v>981794753</v>
      </c>
      <c r="J2134" s="119" t="s">
        <v>9181</v>
      </c>
      <c r="K2134" s="119" t="s">
        <v>9182</v>
      </c>
      <c r="L2134" s="119" t="s">
        <v>8987</v>
      </c>
      <c r="M2134" s="131" t="s">
        <v>3587</v>
      </c>
      <c r="N2134" s="119" t="s">
        <v>9183</v>
      </c>
      <c r="O2134" s="120" t="s">
        <v>9184</v>
      </c>
      <c r="P2134" s="124" t="s">
        <v>6</v>
      </c>
      <c r="Q2134" s="125"/>
      <c r="R2134" s="125"/>
      <c r="S2134" s="173"/>
    </row>
    <row r="2135" spans="1:19" ht="29.25" customHeight="1">
      <c r="A2135" s="118">
        <v>2134</v>
      </c>
      <c r="B2135" s="119" t="s">
        <v>9185</v>
      </c>
      <c r="C2135" s="119"/>
      <c r="D2135" s="119" t="s">
        <v>9186</v>
      </c>
      <c r="E2135" s="139">
        <f>2012-1930</f>
        <v>82</v>
      </c>
      <c r="F2135" s="121">
        <v>11129</v>
      </c>
      <c r="G2135" s="135">
        <v>2345788</v>
      </c>
      <c r="H2135" s="119"/>
      <c r="I2135" s="120">
        <v>984536833</v>
      </c>
      <c r="J2135" s="119" t="s">
        <v>9187</v>
      </c>
      <c r="K2135" s="119" t="s">
        <v>9188</v>
      </c>
      <c r="L2135" s="119" t="s">
        <v>8987</v>
      </c>
      <c r="M2135" s="131" t="s">
        <v>3587</v>
      </c>
      <c r="N2135" s="119" t="s">
        <v>9189</v>
      </c>
      <c r="O2135" s="120">
        <v>983835298</v>
      </c>
      <c r="P2135" s="124" t="s">
        <v>6</v>
      </c>
      <c r="Q2135" s="125"/>
      <c r="R2135" s="125"/>
      <c r="S2135" s="173"/>
    </row>
    <row r="2136" spans="1:19" ht="29.25" customHeight="1">
      <c r="A2136" s="118">
        <v>2135</v>
      </c>
      <c r="B2136" s="119" t="s">
        <v>9190</v>
      </c>
      <c r="C2136" s="119"/>
      <c r="D2136" s="119"/>
      <c r="E2136" s="120">
        <f>2012-1936</f>
        <v>76</v>
      </c>
      <c r="F2136" s="121">
        <v>13414</v>
      </c>
      <c r="G2136" s="122">
        <v>2355020</v>
      </c>
      <c r="H2136" s="119"/>
      <c r="I2136" s="120" t="s">
        <v>9191</v>
      </c>
      <c r="J2136" s="119" t="s">
        <v>9192</v>
      </c>
      <c r="K2136" s="119" t="s">
        <v>9193</v>
      </c>
      <c r="L2136" s="119" t="s">
        <v>8987</v>
      </c>
      <c r="M2136" s="131" t="s">
        <v>3587</v>
      </c>
      <c r="N2136" s="119" t="s">
        <v>9194</v>
      </c>
      <c r="O2136" s="120" t="s">
        <v>9191</v>
      </c>
      <c r="P2136" s="124" t="s">
        <v>6</v>
      </c>
      <c r="Q2136" s="125"/>
      <c r="R2136" s="125"/>
      <c r="S2136" s="173"/>
    </row>
    <row r="2137" spans="1:19" ht="29.25" customHeight="1">
      <c r="A2137" s="118">
        <v>2136</v>
      </c>
      <c r="B2137" s="119" t="s">
        <v>9195</v>
      </c>
      <c r="C2137" s="119"/>
      <c r="D2137" s="119"/>
      <c r="E2137" s="120">
        <f>2012-1928</f>
        <v>84</v>
      </c>
      <c r="F2137" s="121">
        <v>10297</v>
      </c>
      <c r="G2137" s="122">
        <v>2472130</v>
      </c>
      <c r="H2137" s="119"/>
      <c r="I2137" s="120">
        <v>985724206</v>
      </c>
      <c r="J2137" s="119" t="s">
        <v>9196</v>
      </c>
      <c r="K2137" s="119" t="s">
        <v>9173</v>
      </c>
      <c r="L2137" s="119" t="s">
        <v>8987</v>
      </c>
      <c r="M2137" s="131" t="s">
        <v>3587</v>
      </c>
      <c r="N2137" s="119" t="s">
        <v>9197</v>
      </c>
      <c r="O2137" s="120">
        <v>985724206</v>
      </c>
      <c r="P2137" s="124" t="s">
        <v>6</v>
      </c>
      <c r="Q2137" s="125"/>
      <c r="R2137" s="125"/>
      <c r="S2137" s="173"/>
    </row>
    <row r="2138" spans="1:19" s="39" customFormat="1" ht="29.25" customHeight="1">
      <c r="A2138" s="118">
        <v>2137</v>
      </c>
      <c r="B2138" s="119" t="s">
        <v>9198</v>
      </c>
      <c r="C2138" s="119"/>
      <c r="D2138" s="119"/>
      <c r="E2138" s="120">
        <v>72</v>
      </c>
      <c r="F2138" s="121">
        <v>14650</v>
      </c>
      <c r="G2138" s="135">
        <v>2528502</v>
      </c>
      <c r="H2138" s="119"/>
      <c r="I2138" s="120" t="s">
        <v>9199</v>
      </c>
      <c r="J2138" s="119" t="s">
        <v>9200</v>
      </c>
      <c r="K2138" s="119" t="s">
        <v>9201</v>
      </c>
      <c r="L2138" s="119" t="s">
        <v>8987</v>
      </c>
      <c r="M2138" s="131" t="s">
        <v>3587</v>
      </c>
      <c r="N2138" s="119" t="s">
        <v>9202</v>
      </c>
      <c r="O2138" s="120" t="s">
        <v>9203</v>
      </c>
      <c r="P2138" s="124" t="s">
        <v>6</v>
      </c>
      <c r="Q2138" s="125"/>
      <c r="R2138" s="125"/>
      <c r="S2138" s="173"/>
    </row>
    <row r="2139" spans="1:19" ht="29.25" customHeight="1">
      <c r="A2139" s="118">
        <v>2138</v>
      </c>
      <c r="B2139" s="119" t="s">
        <v>9204</v>
      </c>
      <c r="C2139" s="119"/>
      <c r="D2139" s="119" t="s">
        <v>384</v>
      </c>
      <c r="E2139" s="120">
        <f>2012-1936</f>
        <v>76</v>
      </c>
      <c r="F2139" s="121">
        <v>13310</v>
      </c>
      <c r="G2139" s="122">
        <v>2541245</v>
      </c>
      <c r="H2139" s="119"/>
      <c r="I2139" s="120" t="s">
        <v>7401</v>
      </c>
      <c r="J2139" s="119" t="s">
        <v>9205</v>
      </c>
      <c r="K2139" s="119" t="s">
        <v>9206</v>
      </c>
      <c r="L2139" s="119" t="s">
        <v>8987</v>
      </c>
      <c r="M2139" s="131" t="s">
        <v>3587</v>
      </c>
      <c r="N2139" s="119" t="s">
        <v>9207</v>
      </c>
      <c r="O2139" s="120" t="s">
        <v>7401</v>
      </c>
      <c r="P2139" s="124" t="s">
        <v>6</v>
      </c>
      <c r="Q2139" s="125"/>
      <c r="R2139" s="125"/>
      <c r="S2139" s="173"/>
    </row>
    <row r="2140" spans="1:19" ht="29.25" customHeight="1">
      <c r="A2140" s="118">
        <v>2139</v>
      </c>
      <c r="B2140" s="119" t="s">
        <v>9208</v>
      </c>
      <c r="C2140" s="119"/>
      <c r="D2140" s="119" t="s">
        <v>492</v>
      </c>
      <c r="E2140" s="120">
        <f>2012-1921</f>
        <v>91</v>
      </c>
      <c r="F2140" s="121">
        <v>7938</v>
      </c>
      <c r="G2140" s="122">
        <v>2571668</v>
      </c>
      <c r="H2140" s="119"/>
      <c r="I2140" s="120" t="s">
        <v>9209</v>
      </c>
      <c r="J2140" s="119" t="s">
        <v>9210</v>
      </c>
      <c r="K2140" s="119" t="s">
        <v>9211</v>
      </c>
      <c r="L2140" s="119" t="s">
        <v>8987</v>
      </c>
      <c r="M2140" s="131" t="s">
        <v>3587</v>
      </c>
      <c r="N2140" s="119" t="s">
        <v>9212</v>
      </c>
      <c r="O2140" s="120" t="s">
        <v>9124</v>
      </c>
      <c r="P2140" s="124" t="s">
        <v>6</v>
      </c>
      <c r="Q2140" s="125"/>
      <c r="R2140" s="125"/>
      <c r="S2140" s="173"/>
    </row>
    <row r="2141" spans="1:19" ht="29.25" customHeight="1">
      <c r="A2141" s="118">
        <v>2140</v>
      </c>
      <c r="B2141" s="119" t="s">
        <v>9213</v>
      </c>
      <c r="C2141" s="119"/>
      <c r="D2141" s="119" t="s">
        <v>545</v>
      </c>
      <c r="E2141" s="120">
        <f>2012-1945</f>
        <v>67</v>
      </c>
      <c r="F2141" s="121">
        <v>16601</v>
      </c>
      <c r="G2141" s="122">
        <v>4307612</v>
      </c>
      <c r="H2141" s="119"/>
      <c r="I2141" s="120">
        <v>976369774</v>
      </c>
      <c r="J2141" s="119" t="s">
        <v>9178</v>
      </c>
      <c r="K2141" s="119" t="s">
        <v>9179</v>
      </c>
      <c r="L2141" s="119" t="s">
        <v>8987</v>
      </c>
      <c r="M2141" s="131" t="s">
        <v>3587</v>
      </c>
      <c r="N2141" s="119" t="s">
        <v>9214</v>
      </c>
      <c r="O2141" s="120">
        <v>976369774</v>
      </c>
      <c r="P2141" s="124" t="s">
        <v>6</v>
      </c>
      <c r="Q2141" s="125"/>
      <c r="R2141" s="125"/>
      <c r="S2141" s="173"/>
    </row>
    <row r="2142" spans="1:19" ht="29.25" customHeight="1">
      <c r="A2142" s="118">
        <v>2141</v>
      </c>
      <c r="B2142" s="119" t="s">
        <v>9215</v>
      </c>
      <c r="C2142" s="119"/>
      <c r="D2142" s="119" t="s">
        <v>9216</v>
      </c>
      <c r="E2142" s="139">
        <f>2012-1934</f>
        <v>78</v>
      </c>
      <c r="F2142" s="121">
        <v>12655</v>
      </c>
      <c r="G2142" s="135">
        <v>5229107</v>
      </c>
      <c r="H2142" s="119"/>
      <c r="I2142" s="120">
        <v>982200232</v>
      </c>
      <c r="J2142" s="119" t="s">
        <v>9217</v>
      </c>
      <c r="K2142" s="119" t="s">
        <v>9218</v>
      </c>
      <c r="L2142" s="119" t="s">
        <v>8987</v>
      </c>
      <c r="M2142" s="131" t="s">
        <v>3587</v>
      </c>
      <c r="N2142" s="119" t="s">
        <v>9219</v>
      </c>
      <c r="O2142" s="120">
        <v>984544286</v>
      </c>
      <c r="P2142" s="124" t="s">
        <v>6</v>
      </c>
      <c r="Q2142" s="125"/>
      <c r="R2142" s="125"/>
      <c r="S2142" s="173"/>
    </row>
    <row r="2143" spans="1:19" ht="29.25" customHeight="1">
      <c r="A2143" s="118">
        <v>2142</v>
      </c>
      <c r="B2143" s="119" t="s">
        <v>9220</v>
      </c>
      <c r="C2143" s="119"/>
      <c r="D2143" s="119" t="s">
        <v>9221</v>
      </c>
      <c r="E2143" s="120">
        <f>2012-1945</f>
        <v>67</v>
      </c>
      <c r="F2143" s="121">
        <v>16758</v>
      </c>
      <c r="G2143" s="122">
        <v>1225129</v>
      </c>
      <c r="H2143" s="119"/>
      <c r="I2143" s="120" t="s">
        <v>9222</v>
      </c>
      <c r="J2143" s="119" t="s">
        <v>9223</v>
      </c>
      <c r="K2143" s="119" t="s">
        <v>9224</v>
      </c>
      <c r="L2143" s="119" t="s">
        <v>9225</v>
      </c>
      <c r="M2143" s="131" t="s">
        <v>3587</v>
      </c>
      <c r="N2143" s="119" t="s">
        <v>9226</v>
      </c>
      <c r="O2143" s="120" t="s">
        <v>9222</v>
      </c>
      <c r="P2143" s="124" t="s">
        <v>6</v>
      </c>
      <c r="Q2143" s="125"/>
      <c r="R2143" s="125"/>
      <c r="S2143" s="173"/>
    </row>
    <row r="2144" spans="1:19" ht="29.25" customHeight="1">
      <c r="A2144" s="118">
        <v>2143</v>
      </c>
      <c r="B2144" s="119" t="s">
        <v>9207</v>
      </c>
      <c r="C2144" s="119"/>
      <c r="D2144" s="119"/>
      <c r="E2144" s="120">
        <f>2012-1932</f>
        <v>80</v>
      </c>
      <c r="F2144" s="121">
        <v>11736</v>
      </c>
      <c r="G2144" s="122">
        <v>1347710</v>
      </c>
      <c r="H2144" s="119"/>
      <c r="I2144" s="120" t="s">
        <v>7401</v>
      </c>
      <c r="J2144" s="119" t="s">
        <v>9205</v>
      </c>
      <c r="K2144" s="119" t="s">
        <v>9206</v>
      </c>
      <c r="L2144" s="119" t="s">
        <v>9227</v>
      </c>
      <c r="M2144" s="131" t="s">
        <v>3587</v>
      </c>
      <c r="N2144" s="119" t="s">
        <v>9207</v>
      </c>
      <c r="O2144" s="120" t="s">
        <v>7401</v>
      </c>
      <c r="P2144" s="124" t="s">
        <v>6</v>
      </c>
      <c r="Q2144" s="125"/>
      <c r="R2144" s="125"/>
      <c r="S2144" s="173"/>
    </row>
    <row r="2145" spans="1:19" ht="29.25" customHeight="1">
      <c r="A2145" s="118">
        <v>2144</v>
      </c>
      <c r="B2145" s="119" t="s">
        <v>9228</v>
      </c>
      <c r="C2145" s="119"/>
      <c r="D2145" s="119"/>
      <c r="E2145" s="120">
        <f>2012-1928</f>
        <v>84</v>
      </c>
      <c r="F2145" s="121">
        <v>10450</v>
      </c>
      <c r="G2145" s="122">
        <v>166748</v>
      </c>
      <c r="H2145" s="119"/>
      <c r="I2145" s="120">
        <v>983316811</v>
      </c>
      <c r="J2145" s="119" t="s">
        <v>9229</v>
      </c>
      <c r="K2145" s="119" t="s">
        <v>9230</v>
      </c>
      <c r="L2145" s="119" t="s">
        <v>9231</v>
      </c>
      <c r="M2145" s="131" t="s">
        <v>3587</v>
      </c>
      <c r="N2145" s="119" t="s">
        <v>9232</v>
      </c>
      <c r="O2145" s="120">
        <v>976132399</v>
      </c>
      <c r="P2145" s="124" t="s">
        <v>6</v>
      </c>
      <c r="Q2145" s="125"/>
      <c r="R2145" s="125"/>
      <c r="S2145" s="173"/>
    </row>
    <row r="2146" spans="1:19" ht="29.25" customHeight="1">
      <c r="A2146" s="118">
        <v>2145</v>
      </c>
      <c r="B2146" s="119" t="s">
        <v>9233</v>
      </c>
      <c r="C2146" s="119"/>
      <c r="D2146" s="119" t="s">
        <v>543</v>
      </c>
      <c r="E2146" s="139">
        <f>2012-1928</f>
        <v>84</v>
      </c>
      <c r="F2146" s="121">
        <v>10434</v>
      </c>
      <c r="G2146" s="135">
        <v>173432</v>
      </c>
      <c r="H2146" s="119"/>
      <c r="I2146" s="120"/>
      <c r="J2146" s="119" t="s">
        <v>9234</v>
      </c>
      <c r="K2146" s="119" t="s">
        <v>9235</v>
      </c>
      <c r="L2146" s="119" t="s">
        <v>9231</v>
      </c>
      <c r="M2146" s="131" t="s">
        <v>3587</v>
      </c>
      <c r="N2146" s="119" t="s">
        <v>9236</v>
      </c>
      <c r="O2146" s="120" t="s">
        <v>9237</v>
      </c>
      <c r="P2146" s="124" t="s">
        <v>6</v>
      </c>
      <c r="Q2146" s="125"/>
      <c r="R2146" s="125"/>
      <c r="S2146" s="173"/>
    </row>
    <row r="2147" spans="1:19" ht="29.25" customHeight="1">
      <c r="A2147" s="118">
        <v>2146</v>
      </c>
      <c r="B2147" s="119" t="s">
        <v>9238</v>
      </c>
      <c r="C2147" s="119"/>
      <c r="D2147" s="119" t="s">
        <v>9239</v>
      </c>
      <c r="E2147" s="120">
        <f>2012-1932</f>
        <v>80</v>
      </c>
      <c r="F2147" s="121">
        <v>11823</v>
      </c>
      <c r="G2147" s="122">
        <v>183926</v>
      </c>
      <c r="H2147" s="119"/>
      <c r="I2147" s="120">
        <v>981526369</v>
      </c>
      <c r="J2147" s="119" t="s">
        <v>9240</v>
      </c>
      <c r="K2147" s="119" t="s">
        <v>9241</v>
      </c>
      <c r="L2147" s="119" t="s">
        <v>9231</v>
      </c>
      <c r="M2147" s="131" t="s">
        <v>3587</v>
      </c>
      <c r="N2147" s="119"/>
      <c r="O2147" s="120"/>
      <c r="P2147" s="124" t="s">
        <v>6</v>
      </c>
      <c r="Q2147" s="125"/>
      <c r="R2147" s="125"/>
      <c r="S2147" s="173"/>
    </row>
    <row r="2148" spans="1:19" ht="29.25" customHeight="1">
      <c r="A2148" s="118">
        <v>2147</v>
      </c>
      <c r="B2148" s="119" t="s">
        <v>9242</v>
      </c>
      <c r="C2148" s="119"/>
      <c r="D2148" s="119"/>
      <c r="E2148" s="120">
        <f>2012-1936</f>
        <v>76</v>
      </c>
      <c r="F2148" s="121">
        <v>13320</v>
      </c>
      <c r="G2148" s="122">
        <v>195063</v>
      </c>
      <c r="H2148" s="119"/>
      <c r="I2148" s="120" t="s">
        <v>9243</v>
      </c>
      <c r="J2148" s="119" t="s">
        <v>9244</v>
      </c>
      <c r="K2148" s="119" t="s">
        <v>9245</v>
      </c>
      <c r="L2148" s="119" t="s">
        <v>9231</v>
      </c>
      <c r="M2148" s="131" t="s">
        <v>3587</v>
      </c>
      <c r="N2148" s="119"/>
      <c r="O2148" s="120"/>
      <c r="P2148" s="124" t="s">
        <v>6</v>
      </c>
      <c r="Q2148" s="125"/>
      <c r="R2148" s="125"/>
      <c r="S2148" s="173"/>
    </row>
    <row r="2149" spans="1:19" ht="29.25" customHeight="1">
      <c r="A2149" s="118">
        <v>2148</v>
      </c>
      <c r="B2149" s="119" t="s">
        <v>9246</v>
      </c>
      <c r="C2149" s="119"/>
      <c r="D2149" s="119"/>
      <c r="E2149" s="120">
        <f>2012-1931</f>
        <v>81</v>
      </c>
      <c r="F2149" s="121">
        <v>11550</v>
      </c>
      <c r="G2149" s="122">
        <v>205474</v>
      </c>
      <c r="H2149" s="119"/>
      <c r="I2149" s="120" t="s">
        <v>9247</v>
      </c>
      <c r="J2149" s="119" t="s">
        <v>9240</v>
      </c>
      <c r="K2149" s="119" t="s">
        <v>9248</v>
      </c>
      <c r="L2149" s="119" t="s">
        <v>9231</v>
      </c>
      <c r="M2149" s="131" t="s">
        <v>3587</v>
      </c>
      <c r="N2149" s="119" t="s">
        <v>9249</v>
      </c>
      <c r="O2149" s="120" t="s">
        <v>9250</v>
      </c>
      <c r="P2149" s="124" t="s">
        <v>6</v>
      </c>
      <c r="Q2149" s="125"/>
      <c r="R2149" s="125"/>
      <c r="S2149" s="173"/>
    </row>
    <row r="2150" spans="1:19" ht="29.25" customHeight="1">
      <c r="A2150" s="118">
        <v>2149</v>
      </c>
      <c r="B2150" s="119" t="s">
        <v>9251</v>
      </c>
      <c r="C2150" s="119"/>
      <c r="D2150" s="119" t="s">
        <v>9252</v>
      </c>
      <c r="E2150" s="120">
        <f>2012-1941</f>
        <v>71</v>
      </c>
      <c r="F2150" s="121">
        <v>15274</v>
      </c>
      <c r="G2150" s="135">
        <v>260781</v>
      </c>
      <c r="H2150" s="119"/>
      <c r="I2150" s="120" t="s">
        <v>9253</v>
      </c>
      <c r="J2150" s="119" t="s">
        <v>9254</v>
      </c>
      <c r="K2150" s="119" t="s">
        <v>9255</v>
      </c>
      <c r="L2150" s="119" t="s">
        <v>9231</v>
      </c>
      <c r="M2150" s="131" t="s">
        <v>3587</v>
      </c>
      <c r="N2150" s="119"/>
      <c r="O2150" s="120"/>
      <c r="P2150" s="124" t="s">
        <v>6</v>
      </c>
      <c r="Q2150" s="125"/>
      <c r="R2150" s="125"/>
      <c r="S2150" s="173"/>
    </row>
    <row r="2151" spans="1:19" ht="29.25" customHeight="1">
      <c r="A2151" s="118">
        <v>2150</v>
      </c>
      <c r="B2151" s="119" t="s">
        <v>9256</v>
      </c>
      <c r="C2151" s="119"/>
      <c r="D2151" s="119"/>
      <c r="E2151" s="120">
        <f>2012-1938</f>
        <v>74</v>
      </c>
      <c r="F2151" s="121">
        <v>13915</v>
      </c>
      <c r="G2151" s="135">
        <v>276753</v>
      </c>
      <c r="H2151" s="119"/>
      <c r="I2151" s="120" t="s">
        <v>9257</v>
      </c>
      <c r="J2151" s="119" t="s">
        <v>9258</v>
      </c>
      <c r="K2151" s="119" t="s">
        <v>9259</v>
      </c>
      <c r="L2151" s="119" t="s">
        <v>9231</v>
      </c>
      <c r="M2151" s="131" t="s">
        <v>3587</v>
      </c>
      <c r="N2151" s="119" t="s">
        <v>9260</v>
      </c>
      <c r="O2151" s="120" t="s">
        <v>9257</v>
      </c>
      <c r="P2151" s="124" t="s">
        <v>6</v>
      </c>
      <c r="Q2151" s="125"/>
      <c r="R2151" s="125"/>
      <c r="S2151" s="173"/>
    </row>
    <row r="2152" spans="1:19" ht="29.25" customHeight="1">
      <c r="A2152" s="118">
        <v>2151</v>
      </c>
      <c r="B2152" s="119" t="s">
        <v>9261</v>
      </c>
      <c r="C2152" s="119"/>
      <c r="D2152" s="119" t="s">
        <v>9262</v>
      </c>
      <c r="E2152" s="120">
        <f>2012-1940</f>
        <v>72</v>
      </c>
      <c r="F2152" s="121">
        <v>14626</v>
      </c>
      <c r="G2152" s="135">
        <v>287523</v>
      </c>
      <c r="H2152" s="119"/>
      <c r="I2152" s="120" t="s">
        <v>9263</v>
      </c>
      <c r="J2152" s="119" t="s">
        <v>9264</v>
      </c>
      <c r="K2152" s="119" t="s">
        <v>9259</v>
      </c>
      <c r="L2152" s="119" t="s">
        <v>9231</v>
      </c>
      <c r="M2152" s="131" t="s">
        <v>3587</v>
      </c>
      <c r="N2152" s="119" t="s">
        <v>9265</v>
      </c>
      <c r="O2152" s="120">
        <v>648355</v>
      </c>
      <c r="P2152" s="124" t="s">
        <v>6</v>
      </c>
      <c r="Q2152" s="125"/>
      <c r="R2152" s="125"/>
      <c r="S2152" s="173"/>
    </row>
    <row r="2153" spans="1:19" ht="29.25" customHeight="1">
      <c r="A2153" s="118">
        <v>2152</v>
      </c>
      <c r="B2153" s="119" t="s">
        <v>9266</v>
      </c>
      <c r="C2153" s="119"/>
      <c r="D2153" s="119" t="s">
        <v>9267</v>
      </c>
      <c r="E2153" s="120">
        <f>2012-1940</f>
        <v>72</v>
      </c>
      <c r="F2153" s="121">
        <v>14718</v>
      </c>
      <c r="G2153" s="122">
        <v>289740</v>
      </c>
      <c r="H2153" s="119"/>
      <c r="I2153" s="120">
        <v>21646839</v>
      </c>
      <c r="J2153" s="119" t="s">
        <v>9268</v>
      </c>
      <c r="K2153" s="119" t="s">
        <v>9269</v>
      </c>
      <c r="L2153" s="119" t="s">
        <v>9231</v>
      </c>
      <c r="M2153" s="131" t="s">
        <v>3587</v>
      </c>
      <c r="N2153" s="119" t="s">
        <v>9270</v>
      </c>
      <c r="O2153" s="120">
        <v>21646839</v>
      </c>
      <c r="P2153" s="124" t="s">
        <v>6</v>
      </c>
      <c r="Q2153" s="125"/>
      <c r="R2153" s="125"/>
      <c r="S2153" s="173"/>
    </row>
    <row r="2154" spans="1:19" ht="29.25" customHeight="1">
      <c r="A2154" s="118">
        <v>2153</v>
      </c>
      <c r="B2154" s="119" t="s">
        <v>9271</v>
      </c>
      <c r="C2154" s="119"/>
      <c r="D2154" s="119"/>
      <c r="E2154" s="120">
        <f>2012-1944</f>
        <v>68</v>
      </c>
      <c r="F2154" s="121">
        <v>16305</v>
      </c>
      <c r="G2154" s="122">
        <v>306220</v>
      </c>
      <c r="H2154" s="119"/>
      <c r="I2154" s="120">
        <v>983174222</v>
      </c>
      <c r="J2154" s="119" t="s">
        <v>9272</v>
      </c>
      <c r="K2154" s="119" t="s">
        <v>5192</v>
      </c>
      <c r="L2154" s="119" t="s">
        <v>9231</v>
      </c>
      <c r="M2154" s="131" t="s">
        <v>3587</v>
      </c>
      <c r="N2154" s="119" t="s">
        <v>9273</v>
      </c>
      <c r="O2154" s="120">
        <v>21422562</v>
      </c>
      <c r="P2154" s="124" t="s">
        <v>6</v>
      </c>
      <c r="Q2154" s="125"/>
      <c r="R2154" s="125"/>
      <c r="S2154" s="173"/>
    </row>
    <row r="2155" spans="1:19" ht="29.25" customHeight="1">
      <c r="A2155" s="118">
        <v>2154</v>
      </c>
      <c r="B2155" s="119" t="s">
        <v>9274</v>
      </c>
      <c r="C2155" s="119"/>
      <c r="D2155" s="119"/>
      <c r="E2155" s="120">
        <f>2012-1939</f>
        <v>73</v>
      </c>
      <c r="F2155" s="121">
        <v>14274</v>
      </c>
      <c r="G2155" s="135">
        <v>311692</v>
      </c>
      <c r="H2155" s="119"/>
      <c r="I2155" s="120" t="s">
        <v>9275</v>
      </c>
      <c r="J2155" s="119" t="s">
        <v>9276</v>
      </c>
      <c r="K2155" s="119" t="s">
        <v>9277</v>
      </c>
      <c r="L2155" s="119" t="s">
        <v>9231</v>
      </c>
      <c r="M2155" s="131" t="s">
        <v>3587</v>
      </c>
      <c r="N2155" s="119"/>
      <c r="O2155" s="120"/>
      <c r="P2155" s="124" t="s">
        <v>6</v>
      </c>
      <c r="Q2155" s="125"/>
      <c r="R2155" s="125"/>
      <c r="S2155" s="173"/>
    </row>
    <row r="2156" spans="1:19" ht="29.25" customHeight="1">
      <c r="A2156" s="118">
        <v>2155</v>
      </c>
      <c r="B2156" s="119" t="s">
        <v>9278</v>
      </c>
      <c r="C2156" s="119" t="s">
        <v>11334</v>
      </c>
      <c r="D2156" s="119"/>
      <c r="E2156" s="120">
        <f>2012-1946</f>
        <v>66</v>
      </c>
      <c r="F2156" s="121">
        <v>17037</v>
      </c>
      <c r="G2156" s="122">
        <v>312817</v>
      </c>
      <c r="H2156" s="119"/>
      <c r="I2156" s="120" t="s">
        <v>9279</v>
      </c>
      <c r="J2156" s="119" t="s">
        <v>9280</v>
      </c>
      <c r="K2156" s="119" t="s">
        <v>9281</v>
      </c>
      <c r="L2156" s="119" t="s">
        <v>9231</v>
      </c>
      <c r="M2156" s="131" t="s">
        <v>3587</v>
      </c>
      <c r="N2156" s="119"/>
      <c r="O2156" s="120"/>
      <c r="P2156" s="124" t="s">
        <v>6</v>
      </c>
      <c r="Q2156" s="125"/>
      <c r="R2156" s="125"/>
      <c r="S2156" s="173"/>
    </row>
    <row r="2157" spans="1:19" ht="29.25" customHeight="1">
      <c r="A2157" s="118">
        <v>2156</v>
      </c>
      <c r="B2157" s="119" t="s">
        <v>9282</v>
      </c>
      <c r="C2157" s="119"/>
      <c r="D2157" s="119"/>
      <c r="E2157" s="120">
        <f>2012-1946</f>
        <v>66</v>
      </c>
      <c r="F2157" s="121">
        <v>16846</v>
      </c>
      <c r="G2157" s="122">
        <v>340127</v>
      </c>
      <c r="H2157" s="119"/>
      <c r="I2157" s="120" t="s">
        <v>9283</v>
      </c>
      <c r="J2157" s="119" t="s">
        <v>9284</v>
      </c>
      <c r="K2157" s="119" t="s">
        <v>9285</v>
      </c>
      <c r="L2157" s="119" t="s">
        <v>9231</v>
      </c>
      <c r="M2157" s="131" t="s">
        <v>3587</v>
      </c>
      <c r="N2157" s="119" t="s">
        <v>9286</v>
      </c>
      <c r="O2157" s="120" t="s">
        <v>9287</v>
      </c>
      <c r="P2157" s="124" t="s">
        <v>6</v>
      </c>
      <c r="Q2157" s="125"/>
      <c r="R2157" s="125"/>
      <c r="S2157" s="173"/>
    </row>
    <row r="2158" spans="1:19" ht="29.25" customHeight="1">
      <c r="A2158" s="118">
        <v>2157</v>
      </c>
      <c r="B2158" s="119" t="s">
        <v>9288</v>
      </c>
      <c r="C2158" s="119" t="s">
        <v>11335</v>
      </c>
      <c r="D2158" s="119" t="s">
        <v>9289</v>
      </c>
      <c r="E2158" s="120">
        <f>2012-1935</f>
        <v>77</v>
      </c>
      <c r="F2158" s="121">
        <v>13052</v>
      </c>
      <c r="G2158" s="135">
        <v>345621</v>
      </c>
      <c r="H2158" s="119"/>
      <c r="I2158" s="120" t="s">
        <v>9290</v>
      </c>
      <c r="J2158" s="119" t="s">
        <v>9264</v>
      </c>
      <c r="K2158" s="119" t="s">
        <v>9291</v>
      </c>
      <c r="L2158" s="119" t="s">
        <v>9231</v>
      </c>
      <c r="M2158" s="131" t="s">
        <v>3587</v>
      </c>
      <c r="N2158" s="119"/>
      <c r="O2158" s="120"/>
      <c r="P2158" s="124" t="s">
        <v>6</v>
      </c>
      <c r="Q2158" s="125"/>
      <c r="R2158" s="125"/>
      <c r="S2158" s="173"/>
    </row>
    <row r="2159" spans="1:19" ht="29.25" customHeight="1">
      <c r="A2159" s="118">
        <v>2158</v>
      </c>
      <c r="B2159" s="119" t="s">
        <v>9292</v>
      </c>
      <c r="C2159" s="119" t="s">
        <v>11336</v>
      </c>
      <c r="D2159" s="119" t="s">
        <v>471</v>
      </c>
      <c r="E2159" s="139">
        <f>2012-1927</f>
        <v>85</v>
      </c>
      <c r="F2159" s="121">
        <v>10205</v>
      </c>
      <c r="G2159" s="135">
        <v>355849</v>
      </c>
      <c r="H2159" s="119"/>
      <c r="I2159" s="120">
        <v>961948481</v>
      </c>
      <c r="J2159" s="119" t="s">
        <v>9293</v>
      </c>
      <c r="K2159" s="119" t="s">
        <v>9294</v>
      </c>
      <c r="L2159" s="119" t="s">
        <v>9231</v>
      </c>
      <c r="M2159" s="131" t="s">
        <v>3587</v>
      </c>
      <c r="N2159" s="119" t="s">
        <v>9295</v>
      </c>
      <c r="O2159" s="120">
        <v>961948481</v>
      </c>
      <c r="P2159" s="124" t="s">
        <v>6</v>
      </c>
      <c r="Q2159" s="125"/>
      <c r="R2159" s="125"/>
      <c r="S2159" s="173"/>
    </row>
    <row r="2160" spans="1:19" ht="29.25" customHeight="1">
      <c r="A2160" s="118">
        <v>2159</v>
      </c>
      <c r="B2160" s="119" t="s">
        <v>9296</v>
      </c>
      <c r="C2160" s="119"/>
      <c r="D2160" s="119"/>
      <c r="E2160" s="120">
        <f>2012-1945</f>
        <v>67</v>
      </c>
      <c r="F2160" s="121">
        <v>16704</v>
      </c>
      <c r="G2160" s="122">
        <v>366847</v>
      </c>
      <c r="H2160" s="119"/>
      <c r="I2160" s="120" t="s">
        <v>9297</v>
      </c>
      <c r="J2160" s="119" t="s">
        <v>9240</v>
      </c>
      <c r="K2160" s="119" t="s">
        <v>9298</v>
      </c>
      <c r="L2160" s="119" t="s">
        <v>9231</v>
      </c>
      <c r="M2160" s="131" t="s">
        <v>3587</v>
      </c>
      <c r="N2160" s="119" t="s">
        <v>9299</v>
      </c>
      <c r="O2160" s="120" t="s">
        <v>9300</v>
      </c>
      <c r="P2160" s="124" t="s">
        <v>6</v>
      </c>
      <c r="Q2160" s="125"/>
      <c r="R2160" s="125"/>
      <c r="S2160" s="173"/>
    </row>
    <row r="2161" spans="1:19" ht="29.25" customHeight="1">
      <c r="A2161" s="118">
        <v>2160</v>
      </c>
      <c r="B2161" s="119" t="s">
        <v>9301</v>
      </c>
      <c r="C2161" s="119"/>
      <c r="D2161" s="119"/>
      <c r="E2161" s="120">
        <f>2012-1939</f>
        <v>73</v>
      </c>
      <c r="F2161" s="121">
        <v>14403</v>
      </c>
      <c r="G2161" s="122">
        <v>372727</v>
      </c>
      <c r="H2161" s="119"/>
      <c r="I2161" s="120" t="s">
        <v>9302</v>
      </c>
      <c r="J2161" s="119" t="s">
        <v>9303</v>
      </c>
      <c r="K2161" s="119" t="s">
        <v>9304</v>
      </c>
      <c r="L2161" s="119" t="s">
        <v>9231</v>
      </c>
      <c r="M2161" s="131" t="s">
        <v>3587</v>
      </c>
      <c r="N2161" s="119" t="s">
        <v>9305</v>
      </c>
      <c r="O2161" s="120" t="s">
        <v>9306</v>
      </c>
      <c r="P2161" s="124" t="s">
        <v>6</v>
      </c>
      <c r="Q2161" s="125"/>
      <c r="R2161" s="125"/>
      <c r="S2161" s="173"/>
    </row>
    <row r="2162" spans="1:19" ht="29.25" customHeight="1">
      <c r="A2162" s="118">
        <v>2161</v>
      </c>
      <c r="B2162" s="119" t="s">
        <v>9307</v>
      </c>
      <c r="C2162" s="119"/>
      <c r="D2162" s="119"/>
      <c r="E2162" s="120">
        <f>2012-1931</f>
        <v>81</v>
      </c>
      <c r="F2162" s="121">
        <v>11492</v>
      </c>
      <c r="G2162" s="122">
        <v>392143</v>
      </c>
      <c r="H2162" s="119"/>
      <c r="I2162" s="120">
        <v>982864287</v>
      </c>
      <c r="J2162" s="119" t="s">
        <v>9308</v>
      </c>
      <c r="K2162" s="119" t="s">
        <v>9230</v>
      </c>
      <c r="L2162" s="119" t="s">
        <v>9231</v>
      </c>
      <c r="M2162" s="131" t="s">
        <v>3587</v>
      </c>
      <c r="N2162" s="119" t="s">
        <v>9232</v>
      </c>
      <c r="O2162" s="120">
        <v>976132399</v>
      </c>
      <c r="P2162" s="124" t="s">
        <v>6</v>
      </c>
      <c r="Q2162" s="125"/>
      <c r="R2162" s="125"/>
      <c r="S2162" s="173"/>
    </row>
    <row r="2163" spans="1:19" ht="29.25" customHeight="1">
      <c r="A2163" s="118">
        <v>2162</v>
      </c>
      <c r="B2163" s="119" t="s">
        <v>9309</v>
      </c>
      <c r="C2163" s="119"/>
      <c r="D2163" s="119"/>
      <c r="E2163" s="120">
        <f>2012-1946</f>
        <v>66</v>
      </c>
      <c r="F2163" s="121">
        <v>17055</v>
      </c>
      <c r="G2163" s="122">
        <v>397459</v>
      </c>
      <c r="H2163" s="119"/>
      <c r="I2163" s="120" t="s">
        <v>9310</v>
      </c>
      <c r="J2163" s="119" t="s">
        <v>9311</v>
      </c>
      <c r="K2163" s="119" t="s">
        <v>9312</v>
      </c>
      <c r="L2163" s="119" t="s">
        <v>9231</v>
      </c>
      <c r="M2163" s="131" t="s">
        <v>3587</v>
      </c>
      <c r="N2163" s="119"/>
      <c r="O2163" s="120"/>
      <c r="P2163" s="124" t="s">
        <v>6</v>
      </c>
      <c r="Q2163" s="125"/>
      <c r="R2163" s="125"/>
      <c r="S2163" s="173"/>
    </row>
    <row r="2164" spans="1:19" ht="29.25" customHeight="1">
      <c r="A2164" s="118">
        <v>2163</v>
      </c>
      <c r="B2164" s="119" t="s">
        <v>9313</v>
      </c>
      <c r="C2164" s="119"/>
      <c r="D2164" s="119" t="s">
        <v>9314</v>
      </c>
      <c r="E2164" s="120">
        <f>2012-1938</f>
        <v>74</v>
      </c>
      <c r="F2164" s="121">
        <v>14065</v>
      </c>
      <c r="G2164" s="122">
        <v>418750</v>
      </c>
      <c r="H2164" s="119"/>
      <c r="I2164" s="120" t="s">
        <v>9315</v>
      </c>
      <c r="J2164" s="119" t="s">
        <v>9316</v>
      </c>
      <c r="K2164" s="119" t="s">
        <v>9317</v>
      </c>
      <c r="L2164" s="119" t="s">
        <v>9231</v>
      </c>
      <c r="M2164" s="131" t="s">
        <v>3587</v>
      </c>
      <c r="N2164" s="119" t="s">
        <v>9318</v>
      </c>
      <c r="O2164" s="120" t="s">
        <v>9315</v>
      </c>
      <c r="P2164" s="124" t="s">
        <v>6</v>
      </c>
      <c r="Q2164" s="125"/>
      <c r="R2164" s="125"/>
      <c r="S2164" s="173"/>
    </row>
    <row r="2165" spans="1:19" ht="29.25" customHeight="1">
      <c r="A2165" s="118">
        <v>2164</v>
      </c>
      <c r="B2165" s="119" t="s">
        <v>9319</v>
      </c>
      <c r="C2165" s="119"/>
      <c r="D2165" s="119"/>
      <c r="E2165" s="120">
        <f>2012-1944</f>
        <v>68</v>
      </c>
      <c r="F2165" s="121">
        <v>16380</v>
      </c>
      <c r="G2165" s="122">
        <v>421819</v>
      </c>
      <c r="H2165" s="119"/>
      <c r="I2165" s="120" t="s">
        <v>9320</v>
      </c>
      <c r="J2165" s="119" t="s">
        <v>9321</v>
      </c>
      <c r="K2165" s="119" t="s">
        <v>9322</v>
      </c>
      <c r="L2165" s="119" t="s">
        <v>9231</v>
      </c>
      <c r="M2165" s="131" t="s">
        <v>3587</v>
      </c>
      <c r="N2165" s="119" t="s">
        <v>9323</v>
      </c>
      <c r="O2165" s="120" t="s">
        <v>9324</v>
      </c>
      <c r="P2165" s="124" t="s">
        <v>6</v>
      </c>
      <c r="Q2165" s="125"/>
      <c r="R2165" s="125"/>
      <c r="S2165" s="173"/>
    </row>
    <row r="2166" spans="1:19" ht="29.25" customHeight="1">
      <c r="A2166" s="118">
        <v>2165</v>
      </c>
      <c r="B2166" s="119" t="s">
        <v>9325</v>
      </c>
      <c r="C2166" s="119"/>
      <c r="D2166" s="119"/>
      <c r="E2166" s="120">
        <f>2012-1931</f>
        <v>81</v>
      </c>
      <c r="F2166" s="121">
        <v>11574</v>
      </c>
      <c r="G2166" s="122">
        <v>422421</v>
      </c>
      <c r="H2166" s="119"/>
      <c r="I2166" s="120" t="s">
        <v>9247</v>
      </c>
      <c r="J2166" s="119" t="s">
        <v>9240</v>
      </c>
      <c r="K2166" s="119" t="s">
        <v>9326</v>
      </c>
      <c r="L2166" s="119" t="s">
        <v>9231</v>
      </c>
      <c r="M2166" s="131" t="s">
        <v>3587</v>
      </c>
      <c r="N2166" s="119" t="s">
        <v>9327</v>
      </c>
      <c r="O2166" s="120" t="s">
        <v>9328</v>
      </c>
      <c r="P2166" s="124" t="s">
        <v>6</v>
      </c>
      <c r="Q2166" s="125"/>
      <c r="R2166" s="125"/>
      <c r="S2166" s="173"/>
    </row>
    <row r="2167" spans="1:19" ht="29.25" customHeight="1">
      <c r="A2167" s="118">
        <v>2166</v>
      </c>
      <c r="B2167" s="119" t="s">
        <v>9329</v>
      </c>
      <c r="C2167" s="119"/>
      <c r="D2167" s="119"/>
      <c r="E2167" s="120">
        <f>2012-1939</f>
        <v>73</v>
      </c>
      <c r="F2167" s="121">
        <v>14264</v>
      </c>
      <c r="G2167" s="122">
        <v>439844</v>
      </c>
      <c r="H2167" s="119"/>
      <c r="I2167" s="120" t="s">
        <v>9243</v>
      </c>
      <c r="J2167" s="119" t="s">
        <v>9244</v>
      </c>
      <c r="K2167" s="119" t="s">
        <v>9245</v>
      </c>
      <c r="L2167" s="119" t="s">
        <v>9231</v>
      </c>
      <c r="M2167" s="131" t="s">
        <v>3587</v>
      </c>
      <c r="N2167" s="119"/>
      <c r="O2167" s="120"/>
      <c r="P2167" s="124" t="s">
        <v>6</v>
      </c>
      <c r="Q2167" s="125"/>
      <c r="R2167" s="125"/>
      <c r="S2167" s="173"/>
    </row>
    <row r="2168" spans="1:19" ht="29.25" customHeight="1">
      <c r="A2168" s="118">
        <v>2167</v>
      </c>
      <c r="B2168" s="119" t="s">
        <v>9330</v>
      </c>
      <c r="C2168" s="119"/>
      <c r="D2168" s="119"/>
      <c r="E2168" s="120">
        <f>2012-1947</f>
        <v>65</v>
      </c>
      <c r="F2168" s="121">
        <v>17184</v>
      </c>
      <c r="G2168" s="122">
        <v>493243</v>
      </c>
      <c r="H2168" s="119"/>
      <c r="I2168" s="120" t="s">
        <v>9331</v>
      </c>
      <c r="J2168" s="119" t="s">
        <v>9332</v>
      </c>
      <c r="K2168" s="119" t="s">
        <v>9333</v>
      </c>
      <c r="L2168" s="119" t="s">
        <v>9231</v>
      </c>
      <c r="M2168" s="131" t="s">
        <v>3587</v>
      </c>
      <c r="N2168" s="119"/>
      <c r="O2168" s="120"/>
      <c r="P2168" s="124" t="s">
        <v>6</v>
      </c>
      <c r="Q2168" s="125"/>
      <c r="R2168" s="125"/>
      <c r="S2168" s="173"/>
    </row>
    <row r="2169" spans="1:19" ht="29.25" customHeight="1">
      <c r="A2169" s="118">
        <v>2168</v>
      </c>
      <c r="B2169" s="119" t="s">
        <v>9334</v>
      </c>
      <c r="C2169" s="119"/>
      <c r="D2169" s="119"/>
      <c r="E2169" s="120">
        <f>2012-1945</f>
        <v>67</v>
      </c>
      <c r="F2169" s="121">
        <v>16511</v>
      </c>
      <c r="G2169" s="135">
        <v>529477</v>
      </c>
      <c r="H2169" s="119"/>
      <c r="I2169" s="120" t="s">
        <v>9335</v>
      </c>
      <c r="J2169" s="119" t="s">
        <v>9336</v>
      </c>
      <c r="K2169" s="119" t="s">
        <v>9337</v>
      </c>
      <c r="L2169" s="119" t="s">
        <v>9231</v>
      </c>
      <c r="M2169" s="131" t="s">
        <v>3587</v>
      </c>
      <c r="N2169" s="119"/>
      <c r="O2169" s="120"/>
      <c r="P2169" s="124" t="s">
        <v>6</v>
      </c>
      <c r="Q2169" s="125"/>
      <c r="R2169" s="125"/>
      <c r="S2169" s="173"/>
    </row>
    <row r="2170" spans="1:19" ht="29.25" customHeight="1">
      <c r="A2170" s="118">
        <v>2169</v>
      </c>
      <c r="B2170" s="119" t="s">
        <v>9338</v>
      </c>
      <c r="C2170" s="119"/>
      <c r="D2170" s="119"/>
      <c r="E2170" s="120">
        <f>2012-1942</f>
        <v>70</v>
      </c>
      <c r="F2170" s="121">
        <v>15499</v>
      </c>
      <c r="G2170" s="122">
        <v>529974</v>
      </c>
      <c r="H2170" s="119"/>
      <c r="I2170" s="120" t="s">
        <v>9339</v>
      </c>
      <c r="J2170" s="119" t="s">
        <v>9316</v>
      </c>
      <c r="K2170" s="119" t="s">
        <v>9340</v>
      </c>
      <c r="L2170" s="119" t="s">
        <v>9231</v>
      </c>
      <c r="M2170" s="131" t="s">
        <v>3587</v>
      </c>
      <c r="N2170" s="119"/>
      <c r="O2170" s="120"/>
      <c r="P2170" s="124" t="s">
        <v>6</v>
      </c>
      <c r="Q2170" s="125"/>
      <c r="R2170" s="125"/>
      <c r="S2170" s="173"/>
    </row>
    <row r="2171" spans="1:19" ht="29.25" customHeight="1">
      <c r="A2171" s="195">
        <v>2170</v>
      </c>
      <c r="B2171" s="127" t="s">
        <v>9341</v>
      </c>
      <c r="C2171" s="127"/>
      <c r="D2171" s="127"/>
      <c r="E2171" s="128">
        <f>2012-1942</f>
        <v>70</v>
      </c>
      <c r="F2171" s="129">
        <v>15588</v>
      </c>
      <c r="G2171" s="136">
        <v>541267</v>
      </c>
      <c r="H2171" s="127"/>
      <c r="I2171" s="128" t="s">
        <v>9342</v>
      </c>
      <c r="J2171" s="127" t="s">
        <v>9343</v>
      </c>
      <c r="K2171" s="127" t="s">
        <v>9344</v>
      </c>
      <c r="L2171" s="127" t="s">
        <v>9231</v>
      </c>
      <c r="M2171" s="131" t="s">
        <v>3587</v>
      </c>
      <c r="N2171" s="127"/>
      <c r="O2171" s="128"/>
      <c r="P2171" s="132" t="s">
        <v>5</v>
      </c>
      <c r="Q2171" s="133" t="s">
        <v>82</v>
      </c>
      <c r="R2171" s="133" t="s">
        <v>82</v>
      </c>
      <c r="S2171" s="126"/>
    </row>
    <row r="2172" spans="1:19" ht="29.25" customHeight="1">
      <c r="A2172" s="118">
        <v>2171</v>
      </c>
      <c r="B2172" s="119" t="s">
        <v>9345</v>
      </c>
      <c r="C2172" s="119"/>
      <c r="D2172" s="119"/>
      <c r="E2172" s="120">
        <f>2012-1940</f>
        <v>72</v>
      </c>
      <c r="F2172" s="121">
        <v>14888</v>
      </c>
      <c r="G2172" s="135">
        <v>632575</v>
      </c>
      <c r="H2172" s="119"/>
      <c r="I2172" s="120"/>
      <c r="J2172" s="119" t="s">
        <v>9346</v>
      </c>
      <c r="K2172" s="119" t="s">
        <v>9347</v>
      </c>
      <c r="L2172" s="119" t="s">
        <v>9231</v>
      </c>
      <c r="M2172" s="131" t="s">
        <v>3587</v>
      </c>
      <c r="N2172" s="119" t="s">
        <v>634</v>
      </c>
      <c r="O2172" s="120" t="s">
        <v>9348</v>
      </c>
      <c r="P2172" s="124" t="s">
        <v>6</v>
      </c>
      <c r="Q2172" s="125"/>
      <c r="R2172" s="125"/>
      <c r="S2172" s="173"/>
    </row>
    <row r="2173" spans="1:19" ht="29.25" customHeight="1">
      <c r="A2173" s="118">
        <v>2172</v>
      </c>
      <c r="B2173" s="119" t="s">
        <v>9349</v>
      </c>
      <c r="C2173" s="119"/>
      <c r="D2173" s="119"/>
      <c r="E2173" s="120">
        <f>2012-1946</f>
        <v>66</v>
      </c>
      <c r="F2173" s="121">
        <v>17159</v>
      </c>
      <c r="G2173" s="135">
        <v>717997</v>
      </c>
      <c r="H2173" s="119"/>
      <c r="I2173" s="120" t="s">
        <v>9350</v>
      </c>
      <c r="J2173" s="119" t="s">
        <v>9351</v>
      </c>
      <c r="K2173" s="119" t="s">
        <v>9352</v>
      </c>
      <c r="L2173" s="119" t="s">
        <v>9231</v>
      </c>
      <c r="M2173" s="131" t="s">
        <v>3587</v>
      </c>
      <c r="N2173" s="119" t="s">
        <v>9353</v>
      </c>
      <c r="O2173" s="120" t="s">
        <v>9354</v>
      </c>
      <c r="P2173" s="124" t="s">
        <v>6</v>
      </c>
      <c r="Q2173" s="125"/>
      <c r="R2173" s="125"/>
      <c r="S2173" s="173"/>
    </row>
    <row r="2174" spans="1:19" ht="29.25" customHeight="1">
      <c r="A2174" s="118">
        <v>2173</v>
      </c>
      <c r="B2174" s="119" t="s">
        <v>9355</v>
      </c>
      <c r="C2174" s="119"/>
      <c r="D2174" s="119"/>
      <c r="E2174" s="120">
        <f>2012-1936</f>
        <v>76</v>
      </c>
      <c r="F2174" s="121">
        <v>13213</v>
      </c>
      <c r="G2174" s="135">
        <v>721705</v>
      </c>
      <c r="H2174" s="119"/>
      <c r="I2174" s="120" t="s">
        <v>9356</v>
      </c>
      <c r="J2174" s="119" t="s">
        <v>9357</v>
      </c>
      <c r="K2174" s="119" t="s">
        <v>9358</v>
      </c>
      <c r="L2174" s="119" t="s">
        <v>9231</v>
      </c>
      <c r="M2174" s="131" t="s">
        <v>3587</v>
      </c>
      <c r="N2174" s="119"/>
      <c r="O2174" s="120"/>
      <c r="P2174" s="124" t="s">
        <v>6</v>
      </c>
      <c r="Q2174" s="125"/>
      <c r="R2174" s="125"/>
      <c r="S2174" s="173"/>
    </row>
    <row r="2175" spans="1:19" ht="29.25" customHeight="1">
      <c r="A2175" s="118">
        <v>2174</v>
      </c>
      <c r="B2175" s="119" t="s">
        <v>9359</v>
      </c>
      <c r="C2175" s="119"/>
      <c r="D2175" s="119"/>
      <c r="E2175" s="120">
        <f>2012-1927</f>
        <v>85</v>
      </c>
      <c r="F2175" s="121">
        <v>10009</v>
      </c>
      <c r="G2175" s="122">
        <v>860301</v>
      </c>
      <c r="H2175" s="119"/>
      <c r="I2175" s="120">
        <v>982800746</v>
      </c>
      <c r="J2175" s="119" t="s">
        <v>9240</v>
      </c>
      <c r="K2175" s="119" t="s">
        <v>9360</v>
      </c>
      <c r="L2175" s="119" t="s">
        <v>9231</v>
      </c>
      <c r="M2175" s="131" t="s">
        <v>3587</v>
      </c>
      <c r="N2175" s="119" t="s">
        <v>9361</v>
      </c>
      <c r="O2175" s="120">
        <v>982845908</v>
      </c>
      <c r="P2175" s="124" t="s">
        <v>6</v>
      </c>
      <c r="Q2175" s="125"/>
      <c r="R2175" s="125"/>
      <c r="S2175" s="173"/>
    </row>
    <row r="2176" spans="1:19" ht="29.25" customHeight="1">
      <c r="A2176" s="118">
        <v>2175</v>
      </c>
      <c r="B2176" s="119" t="s">
        <v>9362</v>
      </c>
      <c r="C2176" s="119"/>
      <c r="D2176" s="119"/>
      <c r="E2176" s="120">
        <f>2012-1928</f>
        <v>84</v>
      </c>
      <c r="F2176" s="121">
        <v>10531</v>
      </c>
      <c r="G2176" s="122">
        <v>926950</v>
      </c>
      <c r="H2176" s="119"/>
      <c r="I2176" s="120">
        <v>985239642</v>
      </c>
      <c r="J2176" s="119" t="s">
        <v>9240</v>
      </c>
      <c r="K2176" s="119" t="s">
        <v>9363</v>
      </c>
      <c r="L2176" s="119" t="s">
        <v>9231</v>
      </c>
      <c r="M2176" s="131" t="s">
        <v>3587</v>
      </c>
      <c r="N2176" s="119"/>
      <c r="O2176" s="120"/>
      <c r="P2176" s="124" t="s">
        <v>6</v>
      </c>
      <c r="Q2176" s="125"/>
      <c r="R2176" s="125"/>
      <c r="S2176" s="173"/>
    </row>
    <row r="2177" spans="1:19" ht="29.25" customHeight="1">
      <c r="A2177" s="118">
        <v>2176</v>
      </c>
      <c r="B2177" s="119" t="s">
        <v>9364</v>
      </c>
      <c r="C2177" s="119"/>
      <c r="D2177" s="119"/>
      <c r="E2177" s="120">
        <f>2012-1927</f>
        <v>85</v>
      </c>
      <c r="F2177" s="121">
        <v>10085</v>
      </c>
      <c r="G2177" s="122">
        <v>961938</v>
      </c>
      <c r="H2177" s="119"/>
      <c r="I2177" s="120" t="s">
        <v>9365</v>
      </c>
      <c r="J2177" s="119" t="s">
        <v>9366</v>
      </c>
      <c r="K2177" s="119" t="s">
        <v>9367</v>
      </c>
      <c r="L2177" s="119" t="s">
        <v>9231</v>
      </c>
      <c r="M2177" s="131" t="s">
        <v>3587</v>
      </c>
      <c r="N2177" s="119"/>
      <c r="O2177" s="120"/>
      <c r="P2177" s="124" t="s">
        <v>6</v>
      </c>
      <c r="Q2177" s="125"/>
      <c r="R2177" s="125"/>
      <c r="S2177" s="173"/>
    </row>
    <row r="2178" spans="1:19" ht="29.25" customHeight="1">
      <c r="A2178" s="118">
        <v>2177</v>
      </c>
      <c r="B2178" s="119" t="s">
        <v>9368</v>
      </c>
      <c r="C2178" s="119"/>
      <c r="D2178" s="119"/>
      <c r="E2178" s="120">
        <f>2012-1931</f>
        <v>81</v>
      </c>
      <c r="F2178" s="121">
        <v>11377</v>
      </c>
      <c r="G2178" s="122">
        <v>986060</v>
      </c>
      <c r="H2178" s="119"/>
      <c r="I2178" s="120"/>
      <c r="J2178" s="119" t="s">
        <v>9366</v>
      </c>
      <c r="K2178" s="119" t="s">
        <v>9367</v>
      </c>
      <c r="L2178" s="119" t="s">
        <v>9231</v>
      </c>
      <c r="M2178" s="131" t="s">
        <v>3587</v>
      </c>
      <c r="N2178" s="119"/>
      <c r="O2178" s="120"/>
      <c r="P2178" s="124" t="s">
        <v>6</v>
      </c>
      <c r="Q2178" s="125"/>
      <c r="R2178" s="125"/>
      <c r="S2178" s="173"/>
    </row>
    <row r="2179" spans="1:19" ht="29.25" customHeight="1">
      <c r="A2179" s="118">
        <v>2178</v>
      </c>
      <c r="B2179" s="119" t="s">
        <v>9369</v>
      </c>
      <c r="C2179" s="119"/>
      <c r="D2179" s="119" t="s">
        <v>9370</v>
      </c>
      <c r="E2179" s="120">
        <f>2012-1945</f>
        <v>67</v>
      </c>
      <c r="F2179" s="121">
        <v>16690</v>
      </c>
      <c r="G2179" s="122">
        <v>1000959</v>
      </c>
      <c r="H2179" s="119"/>
      <c r="I2179" s="120">
        <v>981548904</v>
      </c>
      <c r="J2179" s="119" t="s">
        <v>9240</v>
      </c>
      <c r="K2179" s="119" t="s">
        <v>9371</v>
      </c>
      <c r="L2179" s="119" t="s">
        <v>9231</v>
      </c>
      <c r="M2179" s="131" t="s">
        <v>3587</v>
      </c>
      <c r="N2179" s="119"/>
      <c r="O2179" s="120"/>
      <c r="P2179" s="124" t="s">
        <v>6</v>
      </c>
      <c r="Q2179" s="125"/>
      <c r="R2179" s="125"/>
      <c r="S2179" s="173"/>
    </row>
    <row r="2180" spans="1:19" ht="29.25" customHeight="1">
      <c r="A2180" s="118">
        <v>2179</v>
      </c>
      <c r="B2180" s="119" t="s">
        <v>9372</v>
      </c>
      <c r="C2180" s="119"/>
      <c r="D2180" s="119" t="s">
        <v>9373</v>
      </c>
      <c r="E2180" s="120">
        <f>2012-1933</f>
        <v>79</v>
      </c>
      <c r="F2180" s="121">
        <v>12269</v>
      </c>
      <c r="G2180" s="122">
        <v>1101555</v>
      </c>
      <c r="H2180" s="119"/>
      <c r="I2180" s="120">
        <v>982410682</v>
      </c>
      <c r="J2180" s="119" t="s">
        <v>9374</v>
      </c>
      <c r="K2180" s="119" t="s">
        <v>9375</v>
      </c>
      <c r="L2180" s="119" t="s">
        <v>9231</v>
      </c>
      <c r="M2180" s="131" t="s">
        <v>3587</v>
      </c>
      <c r="N2180" s="119" t="s">
        <v>9376</v>
      </c>
      <c r="O2180" s="120">
        <v>982410682</v>
      </c>
      <c r="P2180" s="124" t="s">
        <v>6</v>
      </c>
      <c r="Q2180" s="125"/>
      <c r="R2180" s="125"/>
      <c r="S2180" s="173"/>
    </row>
    <row r="2181" spans="1:19" ht="29.25" customHeight="1">
      <c r="A2181" s="118">
        <v>2180</v>
      </c>
      <c r="B2181" s="119" t="s">
        <v>9377</v>
      </c>
      <c r="C2181" s="119"/>
      <c r="D2181" s="119"/>
      <c r="E2181" s="120">
        <f>2012-1946</f>
        <v>66</v>
      </c>
      <c r="F2181" s="121">
        <v>17113</v>
      </c>
      <c r="G2181" s="122">
        <v>1230232</v>
      </c>
      <c r="H2181" s="119"/>
      <c r="I2181" s="120" t="s">
        <v>9378</v>
      </c>
      <c r="J2181" s="119" t="s">
        <v>9379</v>
      </c>
      <c r="K2181" s="119" t="s">
        <v>9380</v>
      </c>
      <c r="L2181" s="119" t="s">
        <v>9231</v>
      </c>
      <c r="M2181" s="131" t="s">
        <v>3587</v>
      </c>
      <c r="N2181" s="119"/>
      <c r="O2181" s="120"/>
      <c r="P2181" s="124" t="s">
        <v>6</v>
      </c>
      <c r="Q2181" s="125"/>
      <c r="R2181" s="125"/>
      <c r="S2181" s="173"/>
    </row>
    <row r="2182" spans="1:19" ht="29.25" customHeight="1">
      <c r="A2182" s="118">
        <v>2181</v>
      </c>
      <c r="B2182" s="119" t="s">
        <v>9381</v>
      </c>
      <c r="C2182" s="119"/>
      <c r="D2182" s="119"/>
      <c r="E2182" s="120">
        <f>2012-1945</f>
        <v>67</v>
      </c>
      <c r="F2182" s="121">
        <v>16798</v>
      </c>
      <c r="G2182" s="122">
        <v>1245542</v>
      </c>
      <c r="H2182" s="119"/>
      <c r="I2182" s="120">
        <v>981930259</v>
      </c>
      <c r="J2182" s="119" t="s">
        <v>9240</v>
      </c>
      <c r="K2182" s="119" t="s">
        <v>9382</v>
      </c>
      <c r="L2182" s="119" t="s">
        <v>9231</v>
      </c>
      <c r="M2182" s="131" t="s">
        <v>3587</v>
      </c>
      <c r="N2182" s="119" t="s">
        <v>9383</v>
      </c>
      <c r="O2182" s="120">
        <v>981930259</v>
      </c>
      <c r="P2182" s="124" t="s">
        <v>6</v>
      </c>
      <c r="Q2182" s="125"/>
      <c r="R2182" s="125"/>
      <c r="S2182" s="173"/>
    </row>
    <row r="2183" spans="1:19" ht="29.25" customHeight="1">
      <c r="A2183" s="118">
        <v>2182</v>
      </c>
      <c r="B2183" s="119" t="s">
        <v>9384</v>
      </c>
      <c r="C2183" s="119"/>
      <c r="D2183" s="119"/>
      <c r="E2183" s="120">
        <f>2012-1946</f>
        <v>66</v>
      </c>
      <c r="F2183" s="121">
        <v>16949</v>
      </c>
      <c r="G2183" s="122">
        <v>1268855</v>
      </c>
      <c r="H2183" s="119"/>
      <c r="I2183" s="120" t="s">
        <v>9339</v>
      </c>
      <c r="J2183" s="119" t="s">
        <v>9316</v>
      </c>
      <c r="K2183" s="119" t="s">
        <v>9340</v>
      </c>
      <c r="L2183" s="119" t="s">
        <v>9231</v>
      </c>
      <c r="M2183" s="131" t="s">
        <v>3587</v>
      </c>
      <c r="N2183" s="119"/>
      <c r="O2183" s="120"/>
      <c r="P2183" s="124" t="s">
        <v>6</v>
      </c>
      <c r="Q2183" s="125"/>
      <c r="R2183" s="125"/>
      <c r="S2183" s="173"/>
    </row>
    <row r="2184" spans="1:19" ht="29.25" customHeight="1">
      <c r="A2184" s="118">
        <v>2183</v>
      </c>
      <c r="B2184" s="119" t="s">
        <v>9385</v>
      </c>
      <c r="C2184" s="119"/>
      <c r="D2184" s="119" t="s">
        <v>4550</v>
      </c>
      <c r="E2184" s="120">
        <f>2012-1946</f>
        <v>66</v>
      </c>
      <c r="F2184" s="121">
        <v>16913</v>
      </c>
      <c r="G2184" s="135">
        <v>1333869</v>
      </c>
      <c r="H2184" s="119"/>
      <c r="I2184" s="120" t="s">
        <v>9386</v>
      </c>
      <c r="J2184" s="119" t="s">
        <v>9264</v>
      </c>
      <c r="K2184" s="119" t="s">
        <v>9387</v>
      </c>
      <c r="L2184" s="119" t="s">
        <v>9231</v>
      </c>
      <c r="M2184" s="131" t="s">
        <v>3587</v>
      </c>
      <c r="N2184" s="119"/>
      <c r="O2184" s="120"/>
      <c r="P2184" s="124" t="s">
        <v>6</v>
      </c>
      <c r="Q2184" s="125"/>
      <c r="R2184" s="125"/>
      <c r="S2184" s="173"/>
    </row>
    <row r="2185" spans="1:19" ht="29.25" customHeight="1">
      <c r="A2185" s="118">
        <v>2184</v>
      </c>
      <c r="B2185" s="119" t="s">
        <v>9388</v>
      </c>
      <c r="C2185" s="119"/>
      <c r="D2185" s="119" t="s">
        <v>519</v>
      </c>
      <c r="E2185" s="120">
        <f>2012-1933</f>
        <v>79</v>
      </c>
      <c r="F2185" s="121">
        <v>12094</v>
      </c>
      <c r="G2185" s="122">
        <v>1405813</v>
      </c>
      <c r="H2185" s="119"/>
      <c r="I2185" s="120" t="s">
        <v>9389</v>
      </c>
      <c r="J2185" s="119" t="s">
        <v>9390</v>
      </c>
      <c r="K2185" s="119" t="s">
        <v>9391</v>
      </c>
      <c r="L2185" s="119" t="s">
        <v>9231</v>
      </c>
      <c r="M2185" s="131" t="s">
        <v>3587</v>
      </c>
      <c r="N2185" s="119" t="s">
        <v>9392</v>
      </c>
      <c r="O2185" s="120" t="s">
        <v>9393</v>
      </c>
      <c r="P2185" s="124" t="s">
        <v>6</v>
      </c>
      <c r="Q2185" s="125"/>
      <c r="R2185" s="125"/>
      <c r="S2185" s="173"/>
    </row>
    <row r="2186" spans="1:19" ht="29.25" customHeight="1">
      <c r="A2186" s="118">
        <v>2185</v>
      </c>
      <c r="B2186" s="119" t="s">
        <v>9394</v>
      </c>
      <c r="C2186" s="119"/>
      <c r="D2186" s="119"/>
      <c r="E2186" s="120">
        <f>2012-1944</f>
        <v>68</v>
      </c>
      <c r="F2186" s="121">
        <v>16214</v>
      </c>
      <c r="G2186" s="122">
        <v>1438935</v>
      </c>
      <c r="H2186" s="119"/>
      <c r="I2186" s="120">
        <v>982864287</v>
      </c>
      <c r="J2186" s="119" t="s">
        <v>9308</v>
      </c>
      <c r="K2186" s="119" t="s">
        <v>9230</v>
      </c>
      <c r="L2186" s="119" t="s">
        <v>9231</v>
      </c>
      <c r="M2186" s="131" t="s">
        <v>3587</v>
      </c>
      <c r="N2186" s="119" t="s">
        <v>9232</v>
      </c>
      <c r="O2186" s="120">
        <v>976132399</v>
      </c>
      <c r="P2186" s="124" t="s">
        <v>6</v>
      </c>
      <c r="Q2186" s="125"/>
      <c r="R2186" s="125"/>
      <c r="S2186" s="173"/>
    </row>
    <row r="2187" spans="1:19" ht="29.25" customHeight="1">
      <c r="A2187" s="118">
        <v>2186</v>
      </c>
      <c r="B2187" s="119" t="s">
        <v>9395</v>
      </c>
      <c r="C2187" s="119"/>
      <c r="D2187" s="119"/>
      <c r="E2187" s="120">
        <f>2012-1934</f>
        <v>78</v>
      </c>
      <c r="F2187" s="121">
        <v>12608</v>
      </c>
      <c r="G2187" s="122">
        <v>1461886</v>
      </c>
      <c r="H2187" s="119"/>
      <c r="I2187" s="120"/>
      <c r="J2187" s="119" t="s">
        <v>9396</v>
      </c>
      <c r="K2187" s="119" t="s">
        <v>9397</v>
      </c>
      <c r="L2187" s="119" t="s">
        <v>9231</v>
      </c>
      <c r="M2187" s="131" t="s">
        <v>3587</v>
      </c>
      <c r="N2187" s="119"/>
      <c r="O2187" s="120"/>
      <c r="P2187" s="124" t="s">
        <v>6</v>
      </c>
      <c r="Q2187" s="125"/>
      <c r="R2187" s="125"/>
      <c r="S2187" s="173"/>
    </row>
    <row r="2188" spans="1:19" ht="29.25" customHeight="1">
      <c r="A2188" s="118">
        <v>2187</v>
      </c>
      <c r="B2188" s="119" t="s">
        <v>9398</v>
      </c>
      <c r="C2188" s="119"/>
      <c r="D2188" s="119"/>
      <c r="E2188" s="120">
        <f>2012-1939</f>
        <v>73</v>
      </c>
      <c r="F2188" s="121">
        <v>14567</v>
      </c>
      <c r="G2188" s="135">
        <v>1516645</v>
      </c>
      <c r="H2188" s="119"/>
      <c r="I2188" s="120" t="s">
        <v>9399</v>
      </c>
      <c r="J2188" s="119" t="s">
        <v>9240</v>
      </c>
      <c r="K2188" s="119" t="s">
        <v>9400</v>
      </c>
      <c r="L2188" s="119" t="s">
        <v>9231</v>
      </c>
      <c r="M2188" s="131" t="s">
        <v>3587</v>
      </c>
      <c r="N2188" s="119" t="s">
        <v>9401</v>
      </c>
      <c r="O2188" s="120" t="s">
        <v>9402</v>
      </c>
      <c r="P2188" s="124" t="s">
        <v>6</v>
      </c>
      <c r="Q2188" s="125"/>
      <c r="R2188" s="125"/>
      <c r="S2188" s="173"/>
    </row>
    <row r="2189" spans="1:19" ht="29.25" customHeight="1">
      <c r="A2189" s="118">
        <v>2188</v>
      </c>
      <c r="B2189" s="119" t="s">
        <v>9403</v>
      </c>
      <c r="C2189" s="119"/>
      <c r="D2189" s="119"/>
      <c r="E2189" s="120">
        <f>2012-1938</f>
        <v>74</v>
      </c>
      <c r="F2189" s="121">
        <v>14112</v>
      </c>
      <c r="G2189" s="122">
        <v>1630886</v>
      </c>
      <c r="H2189" s="119"/>
      <c r="I2189" s="120">
        <v>984816673</v>
      </c>
      <c r="J2189" s="119" t="s">
        <v>9404</v>
      </c>
      <c r="K2189" s="119" t="s">
        <v>9405</v>
      </c>
      <c r="L2189" s="119" t="s">
        <v>9231</v>
      </c>
      <c r="M2189" s="131" t="s">
        <v>3587</v>
      </c>
      <c r="N2189" s="119" t="s">
        <v>9406</v>
      </c>
      <c r="O2189" s="120">
        <v>981350140</v>
      </c>
      <c r="P2189" s="124" t="s">
        <v>6</v>
      </c>
      <c r="Q2189" s="125"/>
      <c r="R2189" s="125"/>
      <c r="S2189" s="173"/>
    </row>
    <row r="2190" spans="1:19" ht="29.25" customHeight="1">
      <c r="A2190" s="118">
        <v>2189</v>
      </c>
      <c r="B2190" s="119" t="s">
        <v>9407</v>
      </c>
      <c r="C2190" s="119"/>
      <c r="D2190" s="119" t="s">
        <v>512</v>
      </c>
      <c r="E2190" s="120">
        <f>2012-1936</f>
        <v>76</v>
      </c>
      <c r="F2190" s="121">
        <v>13324</v>
      </c>
      <c r="G2190" s="135">
        <v>1686212</v>
      </c>
      <c r="H2190" s="119"/>
      <c r="I2190" s="120" t="s">
        <v>9399</v>
      </c>
      <c r="J2190" s="119" t="s">
        <v>9240</v>
      </c>
      <c r="K2190" s="119" t="s">
        <v>9400</v>
      </c>
      <c r="L2190" s="119" t="s">
        <v>9231</v>
      </c>
      <c r="M2190" s="131" t="s">
        <v>3587</v>
      </c>
      <c r="N2190" s="119" t="s">
        <v>9401</v>
      </c>
      <c r="O2190" s="120" t="s">
        <v>9402</v>
      </c>
      <c r="P2190" s="124" t="s">
        <v>6</v>
      </c>
      <c r="Q2190" s="125"/>
      <c r="R2190" s="125"/>
      <c r="S2190" s="173"/>
    </row>
    <row r="2191" spans="1:19" ht="29.25" customHeight="1">
      <c r="A2191" s="118">
        <v>2190</v>
      </c>
      <c r="B2191" s="119" t="s">
        <v>9408</v>
      </c>
      <c r="C2191" s="119"/>
      <c r="D2191" s="119"/>
      <c r="E2191" s="120">
        <f>2012-1927</f>
        <v>85</v>
      </c>
      <c r="F2191" s="121">
        <v>9887</v>
      </c>
      <c r="G2191" s="122">
        <v>1738409</v>
      </c>
      <c r="H2191" s="119"/>
      <c r="I2191" s="120">
        <v>982946806</v>
      </c>
      <c r="J2191" s="119" t="s">
        <v>9240</v>
      </c>
      <c r="K2191" s="119" t="s">
        <v>9409</v>
      </c>
      <c r="L2191" s="119" t="s">
        <v>9231</v>
      </c>
      <c r="M2191" s="131" t="s">
        <v>3587</v>
      </c>
      <c r="N2191" s="119" t="s">
        <v>9410</v>
      </c>
      <c r="O2191" s="120">
        <v>982946806</v>
      </c>
      <c r="P2191" s="124" t="s">
        <v>6</v>
      </c>
      <c r="Q2191" s="125"/>
      <c r="R2191" s="125"/>
      <c r="S2191" s="173"/>
    </row>
    <row r="2192" spans="1:19" ht="29.25" customHeight="1">
      <c r="A2192" s="118">
        <v>2191</v>
      </c>
      <c r="B2192" s="119" t="s">
        <v>9411</v>
      </c>
      <c r="C2192" s="119"/>
      <c r="D2192" s="119"/>
      <c r="E2192" s="120">
        <f>2012-1946</f>
        <v>66</v>
      </c>
      <c r="F2192" s="121">
        <v>17118</v>
      </c>
      <c r="G2192" s="135">
        <v>1756676</v>
      </c>
      <c r="H2192" s="119"/>
      <c r="I2192" s="120" t="s">
        <v>9412</v>
      </c>
      <c r="J2192" s="119" t="s">
        <v>9413</v>
      </c>
      <c r="K2192" s="119" t="s">
        <v>9414</v>
      </c>
      <c r="L2192" s="119" t="s">
        <v>9231</v>
      </c>
      <c r="M2192" s="131" t="s">
        <v>3587</v>
      </c>
      <c r="N2192" s="119" t="s">
        <v>9415</v>
      </c>
      <c r="O2192" s="120" t="s">
        <v>9416</v>
      </c>
      <c r="P2192" s="124" t="s">
        <v>6</v>
      </c>
      <c r="Q2192" s="125"/>
      <c r="R2192" s="125"/>
      <c r="S2192" s="173"/>
    </row>
    <row r="2193" spans="1:19" ht="29.25" customHeight="1">
      <c r="A2193" s="118">
        <v>2192</v>
      </c>
      <c r="B2193" s="119" t="s">
        <v>9417</v>
      </c>
      <c r="C2193" s="119"/>
      <c r="D2193" s="119"/>
      <c r="E2193" s="120">
        <f>2012-1937</f>
        <v>75</v>
      </c>
      <c r="F2193" s="121">
        <v>13789</v>
      </c>
      <c r="G2193" s="122">
        <v>1794407</v>
      </c>
      <c r="H2193" s="119"/>
      <c r="I2193" s="120">
        <v>983130556</v>
      </c>
      <c r="J2193" s="119" t="s">
        <v>9418</v>
      </c>
      <c r="K2193" s="119" t="s">
        <v>9419</v>
      </c>
      <c r="L2193" s="119" t="s">
        <v>9231</v>
      </c>
      <c r="M2193" s="131" t="s">
        <v>3587</v>
      </c>
      <c r="N2193" s="119"/>
      <c r="O2193" s="120"/>
      <c r="P2193" s="124" t="s">
        <v>6</v>
      </c>
      <c r="Q2193" s="125"/>
      <c r="R2193" s="125"/>
      <c r="S2193" s="173"/>
    </row>
    <row r="2194" spans="1:19" ht="29.25" customHeight="1">
      <c r="A2194" s="118">
        <v>2193</v>
      </c>
      <c r="B2194" s="119" t="s">
        <v>9420</v>
      </c>
      <c r="C2194" s="119"/>
      <c r="D2194" s="119" t="s">
        <v>499</v>
      </c>
      <c r="E2194" s="139">
        <f>2012-1942</f>
        <v>70</v>
      </c>
      <c r="F2194" s="121">
        <v>15578</v>
      </c>
      <c r="G2194" s="135">
        <v>1849466</v>
      </c>
      <c r="H2194" s="119"/>
      <c r="I2194" s="120">
        <v>981912765</v>
      </c>
      <c r="J2194" s="119" t="s">
        <v>9421</v>
      </c>
      <c r="K2194" s="119" t="s">
        <v>9422</v>
      </c>
      <c r="L2194" s="119" t="s">
        <v>9231</v>
      </c>
      <c r="M2194" s="131" t="s">
        <v>3587</v>
      </c>
      <c r="N2194" s="119" t="s">
        <v>9423</v>
      </c>
      <c r="O2194" s="120">
        <v>983402536</v>
      </c>
      <c r="P2194" s="124" t="s">
        <v>6</v>
      </c>
      <c r="Q2194" s="125"/>
      <c r="R2194" s="125"/>
      <c r="S2194" s="173"/>
    </row>
    <row r="2195" spans="1:19" ht="29.25" customHeight="1">
      <c r="A2195" s="118">
        <v>2194</v>
      </c>
      <c r="B2195" s="119" t="s">
        <v>9424</v>
      </c>
      <c r="C2195" s="119"/>
      <c r="D2195" s="119"/>
      <c r="E2195" s="120">
        <f>2012-1930</f>
        <v>82</v>
      </c>
      <c r="F2195" s="121">
        <v>11195</v>
      </c>
      <c r="G2195" s="122">
        <v>1861830</v>
      </c>
      <c r="H2195" s="119"/>
      <c r="I2195" s="120" t="s">
        <v>9425</v>
      </c>
      <c r="J2195" s="119" t="s">
        <v>613</v>
      </c>
      <c r="K2195" s="119" t="s">
        <v>9426</v>
      </c>
      <c r="L2195" s="119" t="s">
        <v>9231</v>
      </c>
      <c r="M2195" s="131" t="s">
        <v>3587</v>
      </c>
      <c r="N2195" s="119" t="s">
        <v>9427</v>
      </c>
      <c r="O2195" s="120" t="s">
        <v>9425</v>
      </c>
      <c r="P2195" s="124" t="s">
        <v>6</v>
      </c>
      <c r="Q2195" s="125"/>
      <c r="R2195" s="125"/>
      <c r="S2195" s="173"/>
    </row>
    <row r="2196" spans="1:19" ht="29.25" customHeight="1">
      <c r="A2196" s="118">
        <v>2195</v>
      </c>
      <c r="B2196" s="119" t="s">
        <v>19266</v>
      </c>
      <c r="C2196" s="146" t="s">
        <v>11337</v>
      </c>
      <c r="D2196" s="119"/>
      <c r="E2196" s="120">
        <f>2012-1946</f>
        <v>66</v>
      </c>
      <c r="F2196" s="121">
        <v>16876</v>
      </c>
      <c r="G2196" s="122">
        <v>1884866</v>
      </c>
      <c r="H2196" s="146"/>
      <c r="I2196" s="120" t="s">
        <v>9429</v>
      </c>
      <c r="J2196" s="119" t="s">
        <v>5519</v>
      </c>
      <c r="K2196" s="119" t="s">
        <v>9430</v>
      </c>
      <c r="L2196" s="119" t="s">
        <v>9231</v>
      </c>
      <c r="M2196" s="131" t="s">
        <v>3587</v>
      </c>
      <c r="N2196" s="119"/>
      <c r="O2196" s="120"/>
      <c r="P2196" s="124" t="s">
        <v>6</v>
      </c>
      <c r="Q2196" s="125"/>
      <c r="R2196" s="125"/>
      <c r="S2196" s="173"/>
    </row>
    <row r="2197" spans="1:19" ht="29.25" customHeight="1">
      <c r="A2197" s="118">
        <v>2196</v>
      </c>
      <c r="B2197" s="119" t="s">
        <v>9431</v>
      </c>
      <c r="C2197" s="119"/>
      <c r="D2197" s="119"/>
      <c r="E2197" s="120">
        <f>2012-1944</f>
        <v>68</v>
      </c>
      <c r="F2197" s="121">
        <v>16240</v>
      </c>
      <c r="G2197" s="122">
        <v>1891163</v>
      </c>
      <c r="H2197" s="119"/>
      <c r="I2197" s="120"/>
      <c r="J2197" s="119" t="s">
        <v>9432</v>
      </c>
      <c r="K2197" s="119" t="s">
        <v>9433</v>
      </c>
      <c r="L2197" s="119" t="s">
        <v>9231</v>
      </c>
      <c r="M2197" s="131" t="s">
        <v>3587</v>
      </c>
      <c r="N2197" s="119"/>
      <c r="O2197" s="120"/>
      <c r="P2197" s="124" t="s">
        <v>6</v>
      </c>
      <c r="Q2197" s="125"/>
      <c r="R2197" s="125"/>
      <c r="S2197" s="173"/>
    </row>
    <row r="2198" spans="1:19" ht="29.25" customHeight="1">
      <c r="A2198" s="118">
        <v>2197</v>
      </c>
      <c r="B2198" s="119" t="s">
        <v>9434</v>
      </c>
      <c r="C2198" s="119"/>
      <c r="D2198" s="119"/>
      <c r="E2198" s="120">
        <f>2012-1939</f>
        <v>73</v>
      </c>
      <c r="F2198" s="121">
        <v>14542</v>
      </c>
      <c r="G2198" s="135">
        <v>1930740</v>
      </c>
      <c r="H2198" s="119"/>
      <c r="I2198" s="120" t="s">
        <v>9435</v>
      </c>
      <c r="J2198" s="119" t="s">
        <v>9264</v>
      </c>
      <c r="K2198" s="119" t="s">
        <v>9436</v>
      </c>
      <c r="L2198" s="119" t="s">
        <v>9231</v>
      </c>
      <c r="M2198" s="131" t="s">
        <v>3587</v>
      </c>
      <c r="N2198" s="119" t="s">
        <v>9437</v>
      </c>
      <c r="O2198" s="120" t="s">
        <v>9438</v>
      </c>
      <c r="P2198" s="124" t="s">
        <v>6</v>
      </c>
      <c r="Q2198" s="125"/>
      <c r="R2198" s="125"/>
      <c r="S2198" s="173"/>
    </row>
    <row r="2199" spans="1:19" ht="29.25" customHeight="1">
      <c r="A2199" s="118">
        <v>2198</v>
      </c>
      <c r="B2199" s="119" t="s">
        <v>9439</v>
      </c>
      <c r="C2199" s="119"/>
      <c r="D2199" s="119" t="s">
        <v>9440</v>
      </c>
      <c r="E2199" s="120">
        <f>2012-1941</f>
        <v>71</v>
      </c>
      <c r="F2199" s="121">
        <v>15298</v>
      </c>
      <c r="G2199" s="135">
        <v>1930741</v>
      </c>
      <c r="H2199" s="119"/>
      <c r="I2199" s="120" t="s">
        <v>9435</v>
      </c>
      <c r="J2199" s="119" t="s">
        <v>9264</v>
      </c>
      <c r="K2199" s="119" t="s">
        <v>9441</v>
      </c>
      <c r="L2199" s="119" t="s">
        <v>9231</v>
      </c>
      <c r="M2199" s="131" t="s">
        <v>3587</v>
      </c>
      <c r="N2199" s="119" t="s">
        <v>9437</v>
      </c>
      <c r="O2199" s="120" t="s">
        <v>9438</v>
      </c>
      <c r="P2199" s="124" t="s">
        <v>6</v>
      </c>
      <c r="Q2199" s="125"/>
      <c r="R2199" s="125"/>
      <c r="S2199" s="173"/>
    </row>
    <row r="2200" spans="1:19" ht="29.25" customHeight="1">
      <c r="A2200" s="118">
        <v>2199</v>
      </c>
      <c r="B2200" s="119" t="s">
        <v>9442</v>
      </c>
      <c r="C2200" s="119"/>
      <c r="D2200" s="119"/>
      <c r="E2200" s="120">
        <f>2012-1939</f>
        <v>73</v>
      </c>
      <c r="F2200" s="121">
        <v>14277</v>
      </c>
      <c r="G2200" s="135">
        <v>1940764</v>
      </c>
      <c r="H2200" s="119"/>
      <c r="I2200" s="120" t="s">
        <v>9443</v>
      </c>
      <c r="J2200" s="119" t="s">
        <v>9366</v>
      </c>
      <c r="K2200" s="119" t="s">
        <v>9444</v>
      </c>
      <c r="L2200" s="119" t="s">
        <v>9231</v>
      </c>
      <c r="M2200" s="131" t="s">
        <v>3587</v>
      </c>
      <c r="N2200" s="119" t="s">
        <v>9445</v>
      </c>
      <c r="O2200" s="120" t="s">
        <v>9446</v>
      </c>
      <c r="P2200" s="124" t="s">
        <v>6</v>
      </c>
      <c r="Q2200" s="125"/>
      <c r="R2200" s="125"/>
      <c r="S2200" s="173"/>
    </row>
    <row r="2201" spans="1:19" ht="29.25" customHeight="1">
      <c r="A2201" s="195">
        <v>2200</v>
      </c>
      <c r="B2201" s="127" t="s">
        <v>9447</v>
      </c>
      <c r="C2201" s="127"/>
      <c r="D2201" s="127" t="s">
        <v>502</v>
      </c>
      <c r="E2201" s="128">
        <f>2012-1936</f>
        <v>76</v>
      </c>
      <c r="F2201" s="129">
        <v>13425</v>
      </c>
      <c r="G2201" s="130">
        <v>1973710</v>
      </c>
      <c r="H2201" s="127"/>
      <c r="I2201" s="128" t="s">
        <v>9448</v>
      </c>
      <c r="J2201" s="127" t="s">
        <v>9449</v>
      </c>
      <c r="K2201" s="127" t="s">
        <v>9450</v>
      </c>
      <c r="L2201" s="127" t="s">
        <v>9231</v>
      </c>
      <c r="M2201" s="131" t="s">
        <v>3587</v>
      </c>
      <c r="N2201" s="127" t="s">
        <v>9451</v>
      </c>
      <c r="O2201" s="128" t="s">
        <v>9452</v>
      </c>
      <c r="P2201" s="132" t="s">
        <v>5</v>
      </c>
      <c r="Q2201" s="133" t="s">
        <v>601</v>
      </c>
      <c r="R2201" s="133" t="s">
        <v>11338</v>
      </c>
      <c r="S2201" s="126"/>
    </row>
    <row r="2202" spans="1:19" ht="29.25" customHeight="1">
      <c r="A2202" s="118">
        <v>2201</v>
      </c>
      <c r="B2202" s="119" t="s">
        <v>9453</v>
      </c>
      <c r="C2202" s="119"/>
      <c r="D2202" s="119" t="s">
        <v>9454</v>
      </c>
      <c r="E2202" s="120">
        <f>2012-1939</f>
        <v>73</v>
      </c>
      <c r="F2202" s="121">
        <v>14319</v>
      </c>
      <c r="G2202" s="122">
        <v>1989148</v>
      </c>
      <c r="H2202" s="119"/>
      <c r="I2202" s="120">
        <v>983439062</v>
      </c>
      <c r="J2202" s="119" t="s">
        <v>616</v>
      </c>
      <c r="K2202" s="119" t="s">
        <v>9455</v>
      </c>
      <c r="L2202" s="119" t="s">
        <v>9231</v>
      </c>
      <c r="M2202" s="131" t="s">
        <v>3587</v>
      </c>
      <c r="N2202" s="119" t="s">
        <v>9456</v>
      </c>
      <c r="O2202" s="120">
        <v>991345517</v>
      </c>
      <c r="P2202" s="124" t="s">
        <v>6</v>
      </c>
      <c r="Q2202" s="125"/>
      <c r="R2202" s="125"/>
      <c r="S2202" s="173"/>
    </row>
    <row r="2203" spans="1:19" ht="29.25" customHeight="1">
      <c r="A2203" s="118">
        <v>2202</v>
      </c>
      <c r="B2203" s="119" t="s">
        <v>9457</v>
      </c>
      <c r="C2203" s="119"/>
      <c r="D2203" s="119"/>
      <c r="E2203" s="120">
        <f>2012-1940</f>
        <v>72</v>
      </c>
      <c r="F2203" s="121">
        <v>14822</v>
      </c>
      <c r="G2203" s="122">
        <v>2085898</v>
      </c>
      <c r="H2203" s="119"/>
      <c r="I2203" s="120" t="s">
        <v>9458</v>
      </c>
      <c r="J2203" s="119" t="s">
        <v>9459</v>
      </c>
      <c r="K2203" s="119" t="s">
        <v>9460</v>
      </c>
      <c r="L2203" s="119" t="s">
        <v>9231</v>
      </c>
      <c r="M2203" s="131" t="s">
        <v>3587</v>
      </c>
      <c r="N2203" s="119"/>
      <c r="O2203" s="120"/>
      <c r="P2203" s="124" t="s">
        <v>6</v>
      </c>
      <c r="Q2203" s="125"/>
      <c r="R2203" s="125"/>
      <c r="S2203" s="173"/>
    </row>
    <row r="2204" spans="1:19" ht="29.25" customHeight="1">
      <c r="A2204" s="118">
        <v>2203</v>
      </c>
      <c r="B2204" s="119" t="s">
        <v>9461</v>
      </c>
      <c r="C2204" s="119"/>
      <c r="D2204" s="119"/>
      <c r="E2204" s="120">
        <f>2012-1944</f>
        <v>68</v>
      </c>
      <c r="F2204" s="121">
        <v>16140</v>
      </c>
      <c r="G2204" s="122">
        <v>2093379</v>
      </c>
      <c r="H2204" s="119"/>
      <c r="I2204" s="120" t="s">
        <v>9462</v>
      </c>
      <c r="J2204" s="119" t="s">
        <v>9463</v>
      </c>
      <c r="K2204" s="119" t="s">
        <v>9464</v>
      </c>
      <c r="L2204" s="119" t="s">
        <v>9231</v>
      </c>
      <c r="M2204" s="131" t="s">
        <v>3587</v>
      </c>
      <c r="N2204" s="119"/>
      <c r="O2204" s="120"/>
      <c r="P2204" s="124" t="s">
        <v>6</v>
      </c>
      <c r="Q2204" s="125"/>
      <c r="R2204" s="125"/>
      <c r="S2204" s="173"/>
    </row>
    <row r="2205" spans="1:19" ht="29.25" customHeight="1">
      <c r="A2205" s="118">
        <v>2204</v>
      </c>
      <c r="B2205" s="119" t="s">
        <v>9465</v>
      </c>
      <c r="C2205" s="119"/>
      <c r="D2205" s="119" t="s">
        <v>599</v>
      </c>
      <c r="E2205" s="120">
        <f>2012-1944</f>
        <v>68</v>
      </c>
      <c r="F2205" s="121">
        <v>16088</v>
      </c>
      <c r="G2205" s="122">
        <v>2099743</v>
      </c>
      <c r="H2205" s="119"/>
      <c r="I2205" s="120" t="s">
        <v>9466</v>
      </c>
      <c r="J2205" s="119" t="s">
        <v>9467</v>
      </c>
      <c r="K2205" s="119" t="s">
        <v>9468</v>
      </c>
      <c r="L2205" s="119" t="s">
        <v>9231</v>
      </c>
      <c r="M2205" s="131" t="s">
        <v>3587</v>
      </c>
      <c r="N2205" s="119" t="s">
        <v>9469</v>
      </c>
      <c r="O2205" s="120" t="s">
        <v>9466</v>
      </c>
      <c r="P2205" s="124" t="s">
        <v>6</v>
      </c>
      <c r="Q2205" s="125"/>
      <c r="R2205" s="125"/>
      <c r="S2205" s="173"/>
    </row>
    <row r="2206" spans="1:19" ht="29.25" customHeight="1">
      <c r="A2206" s="118">
        <v>2205</v>
      </c>
      <c r="B2206" s="119" t="s">
        <v>9470</v>
      </c>
      <c r="C2206" s="119"/>
      <c r="D2206" s="119" t="s">
        <v>579</v>
      </c>
      <c r="E2206" s="120">
        <f>2012-1940</f>
        <v>72</v>
      </c>
      <c r="F2206" s="121">
        <v>14729</v>
      </c>
      <c r="G2206" s="122">
        <v>2113784</v>
      </c>
      <c r="H2206" s="119"/>
      <c r="I2206" s="120" t="s">
        <v>9471</v>
      </c>
      <c r="J2206" s="119" t="s">
        <v>9472</v>
      </c>
      <c r="K2206" s="119" t="s">
        <v>9473</v>
      </c>
      <c r="L2206" s="119" t="s">
        <v>9231</v>
      </c>
      <c r="M2206" s="131" t="s">
        <v>3587</v>
      </c>
      <c r="N2206" s="119" t="s">
        <v>9474</v>
      </c>
      <c r="O2206" s="120" t="s">
        <v>9475</v>
      </c>
      <c r="P2206" s="124" t="s">
        <v>6</v>
      </c>
      <c r="Q2206" s="125"/>
      <c r="R2206" s="125"/>
      <c r="S2206" s="173"/>
    </row>
    <row r="2207" spans="1:19" ht="29.25" customHeight="1">
      <c r="A2207" s="118">
        <v>2206</v>
      </c>
      <c r="B2207" s="119" t="s">
        <v>9476</v>
      </c>
      <c r="C2207" s="119"/>
      <c r="D2207" s="119"/>
      <c r="E2207" s="120">
        <f>2012-1937</f>
        <v>75</v>
      </c>
      <c r="F2207" s="121">
        <v>13739</v>
      </c>
      <c r="G2207" s="122">
        <v>2130318</v>
      </c>
      <c r="H2207" s="119"/>
      <c r="I2207" s="120" t="s">
        <v>9477</v>
      </c>
      <c r="J2207" s="119" t="s">
        <v>9240</v>
      </c>
      <c r="K2207" s="119" t="s">
        <v>9478</v>
      </c>
      <c r="L2207" s="119" t="s">
        <v>9231</v>
      </c>
      <c r="M2207" s="131" t="s">
        <v>3587</v>
      </c>
      <c r="N2207" s="119"/>
      <c r="O2207" s="120"/>
      <c r="P2207" s="124" t="s">
        <v>6</v>
      </c>
      <c r="Q2207" s="125"/>
      <c r="R2207" s="125"/>
      <c r="S2207" s="173"/>
    </row>
    <row r="2208" spans="1:19" ht="29.25" customHeight="1">
      <c r="A2208" s="118">
        <v>2207</v>
      </c>
      <c r="B2208" s="119" t="s">
        <v>9479</v>
      </c>
      <c r="C2208" s="119"/>
      <c r="D2208" s="119"/>
      <c r="E2208" s="120">
        <f>2012-1946</f>
        <v>66</v>
      </c>
      <c r="F2208" s="121">
        <v>17003</v>
      </c>
      <c r="G2208" s="122">
        <v>2142786</v>
      </c>
      <c r="H2208" s="119"/>
      <c r="I2208" s="120" t="s">
        <v>9480</v>
      </c>
      <c r="J2208" s="119" t="s">
        <v>9481</v>
      </c>
      <c r="K2208" s="119" t="s">
        <v>9482</v>
      </c>
      <c r="L2208" s="119" t="s">
        <v>9231</v>
      </c>
      <c r="M2208" s="131" t="s">
        <v>3587</v>
      </c>
      <c r="N2208" s="119"/>
      <c r="O2208" s="120"/>
      <c r="P2208" s="124" t="s">
        <v>6</v>
      </c>
      <c r="Q2208" s="125"/>
      <c r="R2208" s="125"/>
      <c r="S2208" s="173"/>
    </row>
    <row r="2209" spans="1:19" ht="29.25" customHeight="1">
      <c r="A2209" s="118">
        <v>2208</v>
      </c>
      <c r="B2209" s="119" t="s">
        <v>9483</v>
      </c>
      <c r="C2209" s="119"/>
      <c r="D2209" s="119" t="s">
        <v>70</v>
      </c>
      <c r="E2209" s="120">
        <f>2012-1943</f>
        <v>69</v>
      </c>
      <c r="F2209" s="121">
        <v>16007</v>
      </c>
      <c r="G2209" s="122">
        <v>2145462</v>
      </c>
      <c r="H2209" s="119"/>
      <c r="I2209" s="120" t="s">
        <v>9484</v>
      </c>
      <c r="J2209" s="119" t="s">
        <v>9485</v>
      </c>
      <c r="K2209" s="119" t="s">
        <v>9486</v>
      </c>
      <c r="L2209" s="119" t="s">
        <v>9231</v>
      </c>
      <c r="M2209" s="131" t="s">
        <v>3587</v>
      </c>
      <c r="N2209" s="119" t="s">
        <v>9487</v>
      </c>
      <c r="O2209" s="120" t="s">
        <v>9488</v>
      </c>
      <c r="P2209" s="124" t="s">
        <v>6</v>
      </c>
      <c r="Q2209" s="125"/>
      <c r="R2209" s="125"/>
      <c r="S2209" s="173"/>
    </row>
    <row r="2210" spans="1:19" ht="29.25" customHeight="1">
      <c r="A2210" s="118">
        <v>2209</v>
      </c>
      <c r="B2210" s="119" t="s">
        <v>9489</v>
      </c>
      <c r="C2210" s="119"/>
      <c r="D2210" s="119" t="s">
        <v>8299</v>
      </c>
      <c r="E2210" s="139">
        <f>2012-1935</f>
        <v>77</v>
      </c>
      <c r="F2210" s="121">
        <v>13082</v>
      </c>
      <c r="G2210" s="135">
        <v>2152764</v>
      </c>
      <c r="H2210" s="119"/>
      <c r="I2210" s="120">
        <v>981615768</v>
      </c>
      <c r="J2210" s="119" t="s">
        <v>9490</v>
      </c>
      <c r="K2210" s="119" t="s">
        <v>9491</v>
      </c>
      <c r="L2210" s="119" t="s">
        <v>9231</v>
      </c>
      <c r="M2210" s="131" t="s">
        <v>3587</v>
      </c>
      <c r="N2210" s="119" t="s">
        <v>9492</v>
      </c>
      <c r="O2210" s="120">
        <v>981615768</v>
      </c>
      <c r="P2210" s="124" t="s">
        <v>6</v>
      </c>
      <c r="Q2210" s="125"/>
      <c r="R2210" s="125"/>
      <c r="S2210" s="173"/>
    </row>
    <row r="2211" spans="1:19" ht="29.25" customHeight="1">
      <c r="A2211" s="118">
        <v>2210</v>
      </c>
      <c r="B2211" s="119" t="s">
        <v>9493</v>
      </c>
      <c r="C2211" s="119"/>
      <c r="D2211" s="119"/>
      <c r="E2211" s="120">
        <f>2012-1943</f>
        <v>69</v>
      </c>
      <c r="F2211" s="121">
        <v>15799</v>
      </c>
      <c r="G2211" s="122">
        <v>2162738</v>
      </c>
      <c r="H2211" s="119"/>
      <c r="I2211" s="120" t="s">
        <v>9494</v>
      </c>
      <c r="J2211" s="119" t="s">
        <v>9495</v>
      </c>
      <c r="K2211" s="119" t="s">
        <v>9496</v>
      </c>
      <c r="L2211" s="119" t="s">
        <v>9231</v>
      </c>
      <c r="M2211" s="131" t="s">
        <v>3587</v>
      </c>
      <c r="N2211" s="119" t="s">
        <v>9497</v>
      </c>
      <c r="O2211" s="120" t="s">
        <v>9498</v>
      </c>
      <c r="P2211" s="124" t="s">
        <v>6</v>
      </c>
      <c r="Q2211" s="125"/>
      <c r="R2211" s="125"/>
      <c r="S2211" s="173"/>
    </row>
    <row r="2212" spans="1:19" ht="29.25" customHeight="1">
      <c r="A2212" s="118">
        <v>2211</v>
      </c>
      <c r="B2212" s="119" t="s">
        <v>9499</v>
      </c>
      <c r="C2212" s="119"/>
      <c r="D2212" s="119" t="s">
        <v>9500</v>
      </c>
      <c r="E2212" s="120">
        <f>2012-1942</f>
        <v>70</v>
      </c>
      <c r="F2212" s="121">
        <v>15342</v>
      </c>
      <c r="G2212" s="122">
        <v>2248657</v>
      </c>
      <c r="H2212" s="119"/>
      <c r="I2212" s="120" t="s">
        <v>9484</v>
      </c>
      <c r="J2212" s="119" t="s">
        <v>9485</v>
      </c>
      <c r="K2212" s="119" t="s">
        <v>9486</v>
      </c>
      <c r="L2212" s="119" t="s">
        <v>9231</v>
      </c>
      <c r="M2212" s="131" t="s">
        <v>3587</v>
      </c>
      <c r="N2212" s="119" t="s">
        <v>9487</v>
      </c>
      <c r="O2212" s="120" t="s">
        <v>9488</v>
      </c>
      <c r="P2212" s="124" t="s">
        <v>6</v>
      </c>
      <c r="Q2212" s="125"/>
      <c r="R2212" s="125"/>
      <c r="S2212" s="173"/>
    </row>
    <row r="2213" spans="1:19" ht="29.25" customHeight="1">
      <c r="A2213" s="118">
        <v>2212</v>
      </c>
      <c r="B2213" s="119" t="s">
        <v>9501</v>
      </c>
      <c r="C2213" s="119"/>
      <c r="D2213" s="119"/>
      <c r="E2213" s="139">
        <f>2012-1941</f>
        <v>71</v>
      </c>
      <c r="F2213" s="121">
        <v>15076</v>
      </c>
      <c r="G2213" s="135">
        <v>2256861</v>
      </c>
      <c r="H2213" s="119"/>
      <c r="I2213" s="120">
        <v>981876616</v>
      </c>
      <c r="J2213" s="119" t="s">
        <v>9502</v>
      </c>
      <c r="K2213" s="119" t="s">
        <v>9503</v>
      </c>
      <c r="L2213" s="119" t="s">
        <v>9231</v>
      </c>
      <c r="M2213" s="131" t="s">
        <v>3587</v>
      </c>
      <c r="N2213" s="119" t="s">
        <v>9504</v>
      </c>
      <c r="O2213" s="120">
        <v>971301932</v>
      </c>
      <c r="P2213" s="124" t="s">
        <v>6</v>
      </c>
      <c r="Q2213" s="125"/>
      <c r="R2213" s="125"/>
      <c r="S2213" s="173"/>
    </row>
    <row r="2214" spans="1:19" ht="29.25" customHeight="1">
      <c r="A2214" s="118">
        <v>2213</v>
      </c>
      <c r="B2214" s="119" t="s">
        <v>9505</v>
      </c>
      <c r="C2214" s="119"/>
      <c r="D2214" s="119"/>
      <c r="E2214" s="120">
        <f>2012-1941</f>
        <v>71</v>
      </c>
      <c r="F2214" s="121">
        <v>15206</v>
      </c>
      <c r="G2214" s="135">
        <v>2262138</v>
      </c>
      <c r="H2214" s="174">
        <v>262138</v>
      </c>
      <c r="I2214" s="120" t="s">
        <v>9506</v>
      </c>
      <c r="J2214" s="119" t="s">
        <v>9264</v>
      </c>
      <c r="K2214" s="119" t="s">
        <v>9507</v>
      </c>
      <c r="L2214" s="119" t="s">
        <v>9231</v>
      </c>
      <c r="M2214" s="131" t="s">
        <v>3587</v>
      </c>
      <c r="N2214" s="119"/>
      <c r="O2214" s="120"/>
      <c r="P2214" s="124" t="s">
        <v>6</v>
      </c>
      <c r="Q2214" s="125"/>
      <c r="R2214" s="125"/>
      <c r="S2214" s="173"/>
    </row>
    <row r="2215" spans="1:19" ht="29.25" customHeight="1">
      <c r="A2215" s="118">
        <v>2214</v>
      </c>
      <c r="B2215" s="119" t="s">
        <v>9508</v>
      </c>
      <c r="C2215" s="119"/>
      <c r="D2215" s="119"/>
      <c r="E2215" s="139">
        <f>2012-1941</f>
        <v>71</v>
      </c>
      <c r="F2215" s="121">
        <v>15095</v>
      </c>
      <c r="G2215" s="140">
        <v>2274363</v>
      </c>
      <c r="H2215" s="119"/>
      <c r="I2215" s="120"/>
      <c r="J2215" s="119" t="s">
        <v>9509</v>
      </c>
      <c r="K2215" s="119" t="s">
        <v>9510</v>
      </c>
      <c r="L2215" s="119" t="s">
        <v>9231</v>
      </c>
      <c r="M2215" s="131" t="s">
        <v>3587</v>
      </c>
      <c r="N2215" s="119"/>
      <c r="O2215" s="120"/>
      <c r="P2215" s="124" t="s">
        <v>6</v>
      </c>
      <c r="Q2215" s="125"/>
      <c r="R2215" s="125"/>
      <c r="S2215" s="173"/>
    </row>
    <row r="2216" spans="1:19" ht="29.25" customHeight="1">
      <c r="A2216" s="118">
        <v>2215</v>
      </c>
      <c r="B2216" s="119" t="s">
        <v>9511</v>
      </c>
      <c r="C2216" s="119"/>
      <c r="D2216" s="119"/>
      <c r="E2216" s="120">
        <f>2012-1936</f>
        <v>76</v>
      </c>
      <c r="F2216" s="121">
        <v>13266</v>
      </c>
      <c r="G2216" s="122">
        <v>2288296</v>
      </c>
      <c r="H2216" s="119"/>
      <c r="I2216" s="120"/>
      <c r="J2216" s="119" t="s">
        <v>9512</v>
      </c>
      <c r="K2216" s="119" t="s">
        <v>9513</v>
      </c>
      <c r="L2216" s="119" t="s">
        <v>9231</v>
      </c>
      <c r="M2216" s="131" t="s">
        <v>3587</v>
      </c>
      <c r="N2216" s="119" t="s">
        <v>9514</v>
      </c>
      <c r="O2216" s="120">
        <v>992209920</v>
      </c>
      <c r="P2216" s="124" t="s">
        <v>6</v>
      </c>
      <c r="Q2216" s="125"/>
      <c r="R2216" s="125"/>
      <c r="S2216" s="173"/>
    </row>
    <row r="2217" spans="1:19" ht="29.25" customHeight="1">
      <c r="A2217" s="118">
        <v>2216</v>
      </c>
      <c r="B2217" s="119" t="s">
        <v>9515</v>
      </c>
      <c r="C2217" s="119"/>
      <c r="D2217" s="119"/>
      <c r="E2217" s="120">
        <f>2012-1942</f>
        <v>70</v>
      </c>
      <c r="F2217" s="121">
        <v>15564</v>
      </c>
      <c r="G2217" s="122">
        <v>2330999</v>
      </c>
      <c r="H2217" s="119"/>
      <c r="I2217" s="120" t="s">
        <v>9516</v>
      </c>
      <c r="J2217" s="119" t="s">
        <v>9240</v>
      </c>
      <c r="K2217" s="119" t="s">
        <v>9517</v>
      </c>
      <c r="L2217" s="119" t="s">
        <v>9231</v>
      </c>
      <c r="M2217" s="131" t="s">
        <v>3587</v>
      </c>
      <c r="N2217" s="119" t="s">
        <v>9518</v>
      </c>
      <c r="O2217" s="120" t="s">
        <v>9519</v>
      </c>
      <c r="P2217" s="124" t="s">
        <v>6</v>
      </c>
      <c r="Q2217" s="125"/>
      <c r="R2217" s="125"/>
      <c r="S2217" s="173"/>
    </row>
    <row r="2218" spans="1:19" ht="29.25" customHeight="1">
      <c r="A2218" s="118">
        <v>2217</v>
      </c>
      <c r="B2218" s="119" t="s">
        <v>9520</v>
      </c>
      <c r="C2218" s="119"/>
      <c r="D2218" s="119"/>
      <c r="E2218" s="120">
        <f>2012-1946</f>
        <v>66</v>
      </c>
      <c r="F2218" s="121">
        <v>17056</v>
      </c>
      <c r="G2218" s="122">
        <v>2393521</v>
      </c>
      <c r="H2218" s="119"/>
      <c r="I2218" s="120" t="s">
        <v>9521</v>
      </c>
      <c r="J2218" s="119" t="s">
        <v>9522</v>
      </c>
      <c r="K2218" s="119" t="s">
        <v>9523</v>
      </c>
      <c r="L2218" s="119" t="s">
        <v>9231</v>
      </c>
      <c r="M2218" s="131" t="s">
        <v>3587</v>
      </c>
      <c r="N2218" s="119"/>
      <c r="O2218" s="120"/>
      <c r="P2218" s="124" t="s">
        <v>6</v>
      </c>
      <c r="Q2218" s="125"/>
      <c r="R2218" s="125"/>
      <c r="S2218" s="173"/>
    </row>
    <row r="2219" spans="1:19" ht="29.25" customHeight="1">
      <c r="A2219" s="118">
        <v>2218</v>
      </c>
      <c r="B2219" s="119" t="s">
        <v>9524</v>
      </c>
      <c r="C2219" s="119"/>
      <c r="D2219" s="119"/>
      <c r="E2219" s="120">
        <f>2012-1928</f>
        <v>84</v>
      </c>
      <c r="F2219" s="121">
        <v>10387</v>
      </c>
      <c r="G2219" s="122">
        <v>2396186</v>
      </c>
      <c r="H2219" s="119"/>
      <c r="I2219" s="120">
        <v>648410</v>
      </c>
      <c r="J2219" s="119" t="s">
        <v>9379</v>
      </c>
      <c r="K2219" s="119" t="s">
        <v>9525</v>
      </c>
      <c r="L2219" s="119" t="s">
        <v>9231</v>
      </c>
      <c r="M2219" s="131" t="s">
        <v>3587</v>
      </c>
      <c r="N2219" s="119" t="s">
        <v>9526</v>
      </c>
      <c r="O2219" s="120" t="s">
        <v>9527</v>
      </c>
      <c r="P2219" s="124" t="s">
        <v>6</v>
      </c>
      <c r="Q2219" s="125"/>
      <c r="R2219" s="125"/>
      <c r="S2219" s="173"/>
    </row>
    <row r="2220" spans="1:19" ht="29.25" customHeight="1">
      <c r="A2220" s="118">
        <v>2219</v>
      </c>
      <c r="B2220" s="119" t="s">
        <v>9528</v>
      </c>
      <c r="C2220" s="119"/>
      <c r="D2220" s="119" t="s">
        <v>545</v>
      </c>
      <c r="E2220" s="120">
        <f>2012-1945</f>
        <v>67</v>
      </c>
      <c r="F2220" s="121">
        <v>16689</v>
      </c>
      <c r="G2220" s="122">
        <v>2420864</v>
      </c>
      <c r="H2220" s="119"/>
      <c r="I2220" s="120">
        <v>981103502</v>
      </c>
      <c r="J2220" s="119" t="s">
        <v>9529</v>
      </c>
      <c r="K2220" s="119" t="s">
        <v>9530</v>
      </c>
      <c r="L2220" s="119" t="s">
        <v>9231</v>
      </c>
      <c r="M2220" s="131" t="s">
        <v>3587</v>
      </c>
      <c r="N2220" s="119" t="s">
        <v>9531</v>
      </c>
      <c r="O2220" s="120">
        <v>982339801</v>
      </c>
      <c r="P2220" s="124" t="s">
        <v>6</v>
      </c>
      <c r="Q2220" s="125"/>
      <c r="R2220" s="125"/>
      <c r="S2220" s="173"/>
    </row>
    <row r="2221" spans="1:19" ht="29.25" customHeight="1">
      <c r="A2221" s="118">
        <v>2220</v>
      </c>
      <c r="B2221" s="119" t="s">
        <v>9532</v>
      </c>
      <c r="C2221" s="119"/>
      <c r="D2221" s="119"/>
      <c r="E2221" s="120">
        <f>2012-1942</f>
        <v>70</v>
      </c>
      <c r="F2221" s="121">
        <v>15678</v>
      </c>
      <c r="G2221" s="122">
        <v>2437313</v>
      </c>
      <c r="H2221" s="119"/>
      <c r="I2221" s="120">
        <v>981462997</v>
      </c>
      <c r="J2221" s="119" t="s">
        <v>9533</v>
      </c>
      <c r="K2221" s="119" t="s">
        <v>9534</v>
      </c>
      <c r="L2221" s="119" t="s">
        <v>9231</v>
      </c>
      <c r="M2221" s="131" t="s">
        <v>3587</v>
      </c>
      <c r="N2221" s="119" t="s">
        <v>9535</v>
      </c>
      <c r="O2221" s="120">
        <v>983518901</v>
      </c>
      <c r="P2221" s="124" t="s">
        <v>6</v>
      </c>
      <c r="Q2221" s="125"/>
      <c r="R2221" s="125"/>
      <c r="S2221" s="173"/>
    </row>
    <row r="2222" spans="1:19" ht="29.25" customHeight="1">
      <c r="A2222" s="118">
        <v>2221</v>
      </c>
      <c r="B2222" s="119" t="s">
        <v>9536</v>
      </c>
      <c r="C2222" s="119"/>
      <c r="D2222" s="119"/>
      <c r="E2222" s="120">
        <f>2012-1944</f>
        <v>68</v>
      </c>
      <c r="F2222" s="121">
        <v>16093</v>
      </c>
      <c r="G2222" s="122">
        <v>2437373</v>
      </c>
      <c r="H2222" s="119"/>
      <c r="I2222" s="120" t="s">
        <v>9537</v>
      </c>
      <c r="J2222" s="119" t="s">
        <v>9538</v>
      </c>
      <c r="K2222" s="119" t="s">
        <v>9539</v>
      </c>
      <c r="L2222" s="119" t="s">
        <v>9231</v>
      </c>
      <c r="M2222" s="131" t="s">
        <v>3587</v>
      </c>
      <c r="N2222" s="119" t="s">
        <v>9540</v>
      </c>
      <c r="O2222" s="120" t="s">
        <v>9541</v>
      </c>
      <c r="P2222" s="124" t="s">
        <v>6</v>
      </c>
      <c r="Q2222" s="125"/>
      <c r="R2222" s="125"/>
      <c r="S2222" s="173"/>
    </row>
    <row r="2223" spans="1:19" s="39" customFormat="1" ht="29.25" customHeight="1">
      <c r="A2223" s="118">
        <v>2222</v>
      </c>
      <c r="B2223" s="119" t="s">
        <v>9542</v>
      </c>
      <c r="C2223" s="119"/>
      <c r="D2223" s="119"/>
      <c r="E2223" s="120">
        <f>2012-1946</f>
        <v>66</v>
      </c>
      <c r="F2223" s="121">
        <v>16833</v>
      </c>
      <c r="G2223" s="122">
        <v>2437380</v>
      </c>
      <c r="H2223" s="119"/>
      <c r="I2223" s="120" t="s">
        <v>9537</v>
      </c>
      <c r="J2223" s="119" t="s">
        <v>9538</v>
      </c>
      <c r="K2223" s="119" t="s">
        <v>9539</v>
      </c>
      <c r="L2223" s="119" t="s">
        <v>9231</v>
      </c>
      <c r="M2223" s="131" t="s">
        <v>3587</v>
      </c>
      <c r="N2223" s="119" t="s">
        <v>9540</v>
      </c>
      <c r="O2223" s="120" t="s">
        <v>9537</v>
      </c>
      <c r="P2223" s="124" t="s">
        <v>6</v>
      </c>
      <c r="Q2223" s="125"/>
      <c r="R2223" s="125"/>
      <c r="S2223" s="173"/>
    </row>
    <row r="2224" spans="1:19" ht="29.25" customHeight="1">
      <c r="A2224" s="118">
        <v>2223</v>
      </c>
      <c r="B2224" s="119" t="s">
        <v>9543</v>
      </c>
      <c r="C2224" s="119"/>
      <c r="D2224" s="119" t="s">
        <v>1697</v>
      </c>
      <c r="E2224" s="120">
        <f>2012-1944</f>
        <v>68</v>
      </c>
      <c r="F2224" s="121">
        <v>16359</v>
      </c>
      <c r="G2224" s="122">
        <v>2470031</v>
      </c>
      <c r="H2224" s="119"/>
      <c r="I2224" s="120" t="s">
        <v>9544</v>
      </c>
      <c r="J2224" s="119" t="s">
        <v>9538</v>
      </c>
      <c r="K2224" s="119" t="s">
        <v>9545</v>
      </c>
      <c r="L2224" s="119" t="s">
        <v>9231</v>
      </c>
      <c r="M2224" s="131" t="s">
        <v>3587</v>
      </c>
      <c r="N2224" s="119" t="s">
        <v>9546</v>
      </c>
      <c r="O2224" s="120" t="s">
        <v>9547</v>
      </c>
      <c r="P2224" s="124" t="s">
        <v>6</v>
      </c>
      <c r="Q2224" s="125"/>
      <c r="R2224" s="125"/>
      <c r="S2224" s="173"/>
    </row>
    <row r="2225" spans="1:19" ht="29.25" customHeight="1">
      <c r="A2225" s="195">
        <v>2224</v>
      </c>
      <c r="B2225" s="127" t="s">
        <v>9548</v>
      </c>
      <c r="C2225" s="127"/>
      <c r="D2225" s="127"/>
      <c r="E2225" s="128">
        <f>2012-1947</f>
        <v>65</v>
      </c>
      <c r="F2225" s="129">
        <v>17408</v>
      </c>
      <c r="G2225" s="136">
        <v>2573518</v>
      </c>
      <c r="H2225" s="127"/>
      <c r="I2225" s="128">
        <v>985885842</v>
      </c>
      <c r="J2225" s="127" t="s">
        <v>9549</v>
      </c>
      <c r="K2225" s="127" t="s">
        <v>9550</v>
      </c>
      <c r="L2225" s="127" t="s">
        <v>9231</v>
      </c>
      <c r="M2225" s="131" t="s">
        <v>3587</v>
      </c>
      <c r="N2225" s="127"/>
      <c r="O2225" s="128"/>
      <c r="P2225" s="132" t="s">
        <v>5</v>
      </c>
      <c r="Q2225" s="133" t="s">
        <v>82</v>
      </c>
      <c r="R2225" s="133" t="s">
        <v>82</v>
      </c>
      <c r="S2225" s="126"/>
    </row>
    <row r="2226" spans="1:19" ht="29.25" customHeight="1">
      <c r="A2226" s="195">
        <v>2225</v>
      </c>
      <c r="B2226" s="127" t="s">
        <v>9551</v>
      </c>
      <c r="C2226" s="127"/>
      <c r="D2226" s="127"/>
      <c r="E2226" s="128">
        <f>2012-1944</f>
        <v>68</v>
      </c>
      <c r="F2226" s="129">
        <v>16292</v>
      </c>
      <c r="G2226" s="136">
        <v>2573519</v>
      </c>
      <c r="H2226" s="127"/>
      <c r="I2226" s="128">
        <v>985885842</v>
      </c>
      <c r="J2226" s="127" t="s">
        <v>9549</v>
      </c>
      <c r="K2226" s="127" t="s">
        <v>9550</v>
      </c>
      <c r="L2226" s="127" t="s">
        <v>9231</v>
      </c>
      <c r="M2226" s="131" t="s">
        <v>3587</v>
      </c>
      <c r="N2226" s="127" t="s">
        <v>9552</v>
      </c>
      <c r="O2226" s="128">
        <v>985885842</v>
      </c>
      <c r="P2226" s="132" t="s">
        <v>5</v>
      </c>
      <c r="Q2226" s="133" t="s">
        <v>82</v>
      </c>
      <c r="R2226" s="133" t="s">
        <v>82</v>
      </c>
      <c r="S2226" s="126"/>
    </row>
    <row r="2227" spans="1:19" ht="29.25" customHeight="1">
      <c r="A2227" s="118">
        <v>2226</v>
      </c>
      <c r="B2227" s="119" t="s">
        <v>9553</v>
      </c>
      <c r="C2227" s="119"/>
      <c r="D2227" s="119"/>
      <c r="E2227" s="120">
        <f>2012-1934</f>
        <v>78</v>
      </c>
      <c r="F2227" s="121">
        <v>12784</v>
      </c>
      <c r="G2227" s="122">
        <v>2667284</v>
      </c>
      <c r="H2227" s="119"/>
      <c r="I2227" s="120">
        <v>982670143</v>
      </c>
      <c r="J2227" s="119" t="s">
        <v>9554</v>
      </c>
      <c r="K2227" s="119" t="s">
        <v>9419</v>
      </c>
      <c r="L2227" s="119" t="s">
        <v>9231</v>
      </c>
      <c r="M2227" s="131" t="s">
        <v>3587</v>
      </c>
      <c r="N2227" s="119" t="s">
        <v>9555</v>
      </c>
      <c r="O2227" s="120">
        <v>983300080</v>
      </c>
      <c r="P2227" s="124" t="s">
        <v>6</v>
      </c>
      <c r="Q2227" s="125"/>
      <c r="R2227" s="125"/>
      <c r="S2227" s="173"/>
    </row>
    <row r="2228" spans="1:19" ht="29.25" customHeight="1">
      <c r="A2228" s="118">
        <v>2227</v>
      </c>
      <c r="B2228" s="119" t="s">
        <v>9556</v>
      </c>
      <c r="C2228" s="119"/>
      <c r="D2228" s="119" t="s">
        <v>388</v>
      </c>
      <c r="E2228" s="120">
        <f>2012-1923</f>
        <v>89</v>
      </c>
      <c r="F2228" s="121">
        <v>8629</v>
      </c>
      <c r="G2228" s="122">
        <v>2697523</v>
      </c>
      <c r="H2228" s="119"/>
      <c r="I2228" s="120">
        <v>983342841</v>
      </c>
      <c r="J2228" s="119" t="s">
        <v>9554</v>
      </c>
      <c r="K2228" s="119" t="s">
        <v>9557</v>
      </c>
      <c r="L2228" s="119" t="s">
        <v>9231</v>
      </c>
      <c r="M2228" s="131" t="s">
        <v>3587</v>
      </c>
      <c r="N2228" s="119" t="s">
        <v>9558</v>
      </c>
      <c r="O2228" s="120">
        <v>981705089</v>
      </c>
      <c r="P2228" s="124" t="s">
        <v>6</v>
      </c>
      <c r="Q2228" s="125"/>
      <c r="R2228" s="125"/>
      <c r="S2228" s="173"/>
    </row>
    <row r="2229" spans="1:19" ht="29.25" customHeight="1">
      <c r="A2229" s="118">
        <v>2228</v>
      </c>
      <c r="B2229" s="119" t="s">
        <v>9559</v>
      </c>
      <c r="C2229" s="119"/>
      <c r="D2229" s="119" t="s">
        <v>555</v>
      </c>
      <c r="E2229" s="120">
        <f>2012-1937</f>
        <v>75</v>
      </c>
      <c r="F2229" s="121">
        <v>13878</v>
      </c>
      <c r="G2229" s="122">
        <v>2697531</v>
      </c>
      <c r="H2229" s="119"/>
      <c r="I2229" s="120">
        <v>983342841</v>
      </c>
      <c r="J2229" s="119" t="s">
        <v>9554</v>
      </c>
      <c r="K2229" s="119" t="s">
        <v>9557</v>
      </c>
      <c r="L2229" s="119" t="s">
        <v>9231</v>
      </c>
      <c r="M2229" s="131" t="s">
        <v>3587</v>
      </c>
      <c r="N2229" s="119" t="s">
        <v>9558</v>
      </c>
      <c r="O2229" s="120">
        <v>981705089</v>
      </c>
      <c r="P2229" s="124" t="s">
        <v>6</v>
      </c>
      <c r="Q2229" s="125"/>
      <c r="R2229" s="125"/>
      <c r="S2229" s="173"/>
    </row>
    <row r="2230" spans="1:19" ht="29.25" customHeight="1">
      <c r="A2230" s="118">
        <v>2229</v>
      </c>
      <c r="B2230" s="119" t="s">
        <v>9560</v>
      </c>
      <c r="C2230" s="119"/>
      <c r="D2230" s="119"/>
      <c r="E2230" s="120">
        <f>2012-1943</f>
        <v>69</v>
      </c>
      <c r="F2230" s="121">
        <v>15922</v>
      </c>
      <c r="G2230" s="122">
        <v>2701301</v>
      </c>
      <c r="H2230" s="119"/>
      <c r="I2230" s="120"/>
      <c r="J2230" s="119" t="s">
        <v>9366</v>
      </c>
      <c r="K2230" s="119" t="s">
        <v>9561</v>
      </c>
      <c r="L2230" s="119" t="s">
        <v>9231</v>
      </c>
      <c r="M2230" s="131" t="s">
        <v>3587</v>
      </c>
      <c r="N2230" s="119"/>
      <c r="O2230" s="120"/>
      <c r="P2230" s="124" t="s">
        <v>6</v>
      </c>
      <c r="Q2230" s="125"/>
      <c r="R2230" s="125"/>
      <c r="S2230" s="173"/>
    </row>
    <row r="2231" spans="1:19" ht="29.25" customHeight="1">
      <c r="A2231" s="118">
        <v>2230</v>
      </c>
      <c r="B2231" s="119" t="s">
        <v>9562</v>
      </c>
      <c r="C2231" s="119"/>
      <c r="D2231" s="119"/>
      <c r="E2231" s="120">
        <f>2012-1940</f>
        <v>72</v>
      </c>
      <c r="F2231" s="121">
        <v>14840</v>
      </c>
      <c r="G2231" s="135">
        <v>2879463</v>
      </c>
      <c r="H2231" s="119"/>
      <c r="I2231" s="120" t="s">
        <v>9563</v>
      </c>
      <c r="J2231" s="119" t="s">
        <v>9564</v>
      </c>
      <c r="K2231" s="119" t="s">
        <v>9565</v>
      </c>
      <c r="L2231" s="119" t="s">
        <v>9231</v>
      </c>
      <c r="M2231" s="131" t="s">
        <v>3587</v>
      </c>
      <c r="N2231" s="119"/>
      <c r="O2231" s="120"/>
      <c r="P2231" s="124" t="s">
        <v>6</v>
      </c>
      <c r="Q2231" s="125"/>
      <c r="R2231" s="125"/>
      <c r="S2231" s="173"/>
    </row>
    <row r="2232" spans="1:19" ht="29.25" customHeight="1">
      <c r="A2232" s="118">
        <v>2231</v>
      </c>
      <c r="B2232" s="119" t="s">
        <v>9566</v>
      </c>
      <c r="C2232" s="119"/>
      <c r="D2232" s="119"/>
      <c r="E2232" s="120">
        <f>2012-1946</f>
        <v>66</v>
      </c>
      <c r="F2232" s="121">
        <v>17033</v>
      </c>
      <c r="G2232" s="122">
        <v>2940657</v>
      </c>
      <c r="H2232" s="119"/>
      <c r="I2232" s="120" t="s">
        <v>9567</v>
      </c>
      <c r="J2232" s="119" t="s">
        <v>9568</v>
      </c>
      <c r="K2232" s="119" t="s">
        <v>9433</v>
      </c>
      <c r="L2232" s="119" t="s">
        <v>9231</v>
      </c>
      <c r="M2232" s="131" t="s">
        <v>3587</v>
      </c>
      <c r="N2232" s="119"/>
      <c r="O2232" s="120"/>
      <c r="P2232" s="124" t="s">
        <v>6</v>
      </c>
      <c r="Q2232" s="125"/>
      <c r="R2232" s="125"/>
      <c r="S2232" s="173"/>
    </row>
    <row r="2233" spans="1:19" ht="29.25" customHeight="1">
      <c r="A2233" s="118">
        <v>2232</v>
      </c>
      <c r="B2233" s="119" t="s">
        <v>9569</v>
      </c>
      <c r="C2233" s="119"/>
      <c r="D2233" s="119" t="s">
        <v>9570</v>
      </c>
      <c r="E2233" s="120">
        <f>2012-1943</f>
        <v>69</v>
      </c>
      <c r="F2233" s="121">
        <v>16028</v>
      </c>
      <c r="G2233" s="135">
        <v>2948851</v>
      </c>
      <c r="H2233" s="119"/>
      <c r="I2233" s="120" t="s">
        <v>9571</v>
      </c>
      <c r="J2233" s="119" t="s">
        <v>9240</v>
      </c>
      <c r="K2233" s="119" t="s">
        <v>9572</v>
      </c>
      <c r="L2233" s="119" t="s">
        <v>9231</v>
      </c>
      <c r="M2233" s="131" t="s">
        <v>3587</v>
      </c>
      <c r="N2233" s="119" t="s">
        <v>9573</v>
      </c>
      <c r="O2233" s="120" t="s">
        <v>9574</v>
      </c>
      <c r="P2233" s="124" t="s">
        <v>6</v>
      </c>
      <c r="Q2233" s="125"/>
      <c r="R2233" s="125"/>
      <c r="S2233" s="173"/>
    </row>
    <row r="2234" spans="1:19" ht="29.25" customHeight="1">
      <c r="A2234" s="118">
        <v>2233</v>
      </c>
      <c r="B2234" s="119" t="s">
        <v>9575</v>
      </c>
      <c r="C2234" s="119"/>
      <c r="D2234" s="119"/>
      <c r="E2234" s="120">
        <f>2012-1938</f>
        <v>74</v>
      </c>
      <c r="F2234" s="121">
        <v>13928</v>
      </c>
      <c r="G2234" s="122">
        <v>2962672</v>
      </c>
      <c r="H2234" s="119"/>
      <c r="I2234" s="120"/>
      <c r="J2234" s="119" t="s">
        <v>9240</v>
      </c>
      <c r="K2234" s="119" t="s">
        <v>9241</v>
      </c>
      <c r="L2234" s="119" t="s">
        <v>9231</v>
      </c>
      <c r="M2234" s="131" t="s">
        <v>3587</v>
      </c>
      <c r="N2234" s="119"/>
      <c r="O2234" s="120"/>
      <c r="P2234" s="124" t="s">
        <v>6</v>
      </c>
      <c r="Q2234" s="125"/>
      <c r="R2234" s="125"/>
      <c r="S2234" s="173"/>
    </row>
    <row r="2235" spans="1:19" ht="29.25" customHeight="1">
      <c r="A2235" s="118">
        <v>2234</v>
      </c>
      <c r="B2235" s="119" t="s">
        <v>9576</v>
      </c>
      <c r="C2235" s="119"/>
      <c r="D2235" s="119"/>
      <c r="E2235" s="120">
        <f>2012-1939</f>
        <v>73</v>
      </c>
      <c r="F2235" s="121">
        <v>14417</v>
      </c>
      <c r="G2235" s="122">
        <v>3206024</v>
      </c>
      <c r="H2235" s="119"/>
      <c r="I2235" s="120">
        <v>984623472</v>
      </c>
      <c r="J2235" s="119" t="s">
        <v>9240</v>
      </c>
      <c r="K2235" s="119" t="s">
        <v>9577</v>
      </c>
      <c r="L2235" s="119" t="s">
        <v>9231</v>
      </c>
      <c r="M2235" s="131" t="s">
        <v>3587</v>
      </c>
      <c r="N2235" s="119" t="s">
        <v>9361</v>
      </c>
      <c r="O2235" s="120">
        <v>982845908</v>
      </c>
      <c r="P2235" s="124" t="s">
        <v>6</v>
      </c>
      <c r="Q2235" s="125"/>
      <c r="R2235" s="125"/>
      <c r="S2235" s="173"/>
    </row>
    <row r="2236" spans="1:19" ht="29.25" customHeight="1">
      <c r="A2236" s="118">
        <v>2235</v>
      </c>
      <c r="B2236" s="119" t="s">
        <v>9578</v>
      </c>
      <c r="C2236" s="146" t="s">
        <v>11339</v>
      </c>
      <c r="D2236" s="119"/>
      <c r="E2236" s="120">
        <f>2012-1922</f>
        <v>90</v>
      </c>
      <c r="F2236" s="121">
        <v>8307</v>
      </c>
      <c r="G2236" s="135">
        <v>3310438</v>
      </c>
      <c r="H2236" s="146"/>
      <c r="I2236" s="120" t="s">
        <v>9579</v>
      </c>
      <c r="J2236" s="119" t="s">
        <v>9580</v>
      </c>
      <c r="K2236" s="119" t="s">
        <v>9581</v>
      </c>
      <c r="L2236" s="119" t="s">
        <v>9231</v>
      </c>
      <c r="M2236" s="131" t="s">
        <v>3587</v>
      </c>
      <c r="N2236" s="119"/>
      <c r="O2236" s="120"/>
      <c r="P2236" s="124" t="s">
        <v>6</v>
      </c>
      <c r="Q2236" s="125"/>
      <c r="R2236" s="125"/>
      <c r="S2236" s="173"/>
    </row>
    <row r="2237" spans="1:19" ht="29.25" customHeight="1">
      <c r="A2237" s="118">
        <v>2236</v>
      </c>
      <c r="B2237" s="119" t="s">
        <v>9582</v>
      </c>
      <c r="C2237" s="119"/>
      <c r="D2237" s="119"/>
      <c r="E2237" s="120">
        <f>2012-1925</f>
        <v>87</v>
      </c>
      <c r="F2237" s="121">
        <v>9157</v>
      </c>
      <c r="G2237" s="122">
        <v>3335305</v>
      </c>
      <c r="H2237" s="119"/>
      <c r="I2237" s="120" t="s">
        <v>9583</v>
      </c>
      <c r="J2237" s="119" t="s">
        <v>9240</v>
      </c>
      <c r="K2237" s="119" t="s">
        <v>9584</v>
      </c>
      <c r="L2237" s="119" t="s">
        <v>9231</v>
      </c>
      <c r="M2237" s="131" t="s">
        <v>3587</v>
      </c>
      <c r="N2237" s="119" t="s">
        <v>9585</v>
      </c>
      <c r="O2237" s="120" t="s">
        <v>9583</v>
      </c>
      <c r="P2237" s="124" t="s">
        <v>6</v>
      </c>
      <c r="Q2237" s="125"/>
      <c r="R2237" s="125"/>
      <c r="S2237" s="173"/>
    </row>
    <row r="2238" spans="1:19" ht="29.25" customHeight="1">
      <c r="A2238" s="118">
        <v>2237</v>
      </c>
      <c r="B2238" s="119" t="s">
        <v>9586</v>
      </c>
      <c r="C2238" s="119"/>
      <c r="D2238" s="119" t="s">
        <v>588</v>
      </c>
      <c r="E2238" s="139">
        <f>2012-1932</f>
        <v>80</v>
      </c>
      <c r="F2238" s="121">
        <v>11820</v>
      </c>
      <c r="G2238" s="135">
        <v>3342877</v>
      </c>
      <c r="H2238" s="119"/>
      <c r="I2238" s="120">
        <v>981912765</v>
      </c>
      <c r="J2238" s="119" t="s">
        <v>9421</v>
      </c>
      <c r="K2238" s="119" t="s">
        <v>9587</v>
      </c>
      <c r="L2238" s="119" t="s">
        <v>9231</v>
      </c>
      <c r="M2238" s="131" t="s">
        <v>3587</v>
      </c>
      <c r="N2238" s="119" t="s">
        <v>9423</v>
      </c>
      <c r="O2238" s="120">
        <v>983402536</v>
      </c>
      <c r="P2238" s="124" t="s">
        <v>6</v>
      </c>
      <c r="Q2238" s="125"/>
      <c r="R2238" s="125"/>
      <c r="S2238" s="173"/>
    </row>
    <row r="2239" spans="1:19" ht="29.25" customHeight="1">
      <c r="A2239" s="118">
        <v>2238</v>
      </c>
      <c r="B2239" s="119" t="s">
        <v>9588</v>
      </c>
      <c r="C2239" s="119"/>
      <c r="D2239" s="119" t="s">
        <v>482</v>
      </c>
      <c r="E2239" s="120">
        <f>2012-1936</f>
        <v>76</v>
      </c>
      <c r="F2239" s="121">
        <v>13320</v>
      </c>
      <c r="G2239" s="122">
        <v>3468630</v>
      </c>
      <c r="H2239" s="119"/>
      <c r="I2239" s="120" t="s">
        <v>9589</v>
      </c>
      <c r="J2239" s="119" t="s">
        <v>6605</v>
      </c>
      <c r="K2239" s="119" t="s">
        <v>9590</v>
      </c>
      <c r="L2239" s="119" t="s">
        <v>9231</v>
      </c>
      <c r="M2239" s="131" t="s">
        <v>3587</v>
      </c>
      <c r="N2239" s="119" t="s">
        <v>9591</v>
      </c>
      <c r="O2239" s="120" t="s">
        <v>9592</v>
      </c>
      <c r="P2239" s="124" t="s">
        <v>6</v>
      </c>
      <c r="Q2239" s="125"/>
      <c r="R2239" s="125"/>
      <c r="S2239" s="173"/>
    </row>
    <row r="2240" spans="1:19" ht="29.25" customHeight="1">
      <c r="A2240" s="118">
        <v>2239</v>
      </c>
      <c r="B2240" s="119" t="s">
        <v>9593</v>
      </c>
      <c r="C2240" s="119"/>
      <c r="D2240" s="119"/>
      <c r="E2240" s="120">
        <f>2012-1942</f>
        <v>70</v>
      </c>
      <c r="F2240" s="121">
        <v>15489</v>
      </c>
      <c r="G2240" s="122">
        <v>3555041</v>
      </c>
      <c r="H2240" s="119"/>
      <c r="I2240" s="120" t="s">
        <v>9594</v>
      </c>
      <c r="J2240" s="119" t="s">
        <v>9595</v>
      </c>
      <c r="K2240" s="119" t="s">
        <v>9596</v>
      </c>
      <c r="L2240" s="119" t="s">
        <v>9231</v>
      </c>
      <c r="M2240" s="131" t="s">
        <v>3587</v>
      </c>
      <c r="N2240" s="119" t="s">
        <v>9597</v>
      </c>
      <c r="O2240" s="120" t="s">
        <v>9594</v>
      </c>
      <c r="P2240" s="124" t="s">
        <v>6</v>
      </c>
      <c r="Q2240" s="125"/>
      <c r="R2240" s="125"/>
      <c r="S2240" s="173"/>
    </row>
    <row r="2241" spans="1:19" ht="29.25" customHeight="1">
      <c r="A2241" s="118">
        <v>2240</v>
      </c>
      <c r="B2241" s="119" t="s">
        <v>9598</v>
      </c>
      <c r="C2241" s="119"/>
      <c r="D2241" s="119"/>
      <c r="E2241" s="120">
        <f>2012-1936</f>
        <v>76</v>
      </c>
      <c r="F2241" s="121">
        <v>13366</v>
      </c>
      <c r="G2241" s="122">
        <v>3735407</v>
      </c>
      <c r="H2241" s="119"/>
      <c r="I2241" s="120" t="s">
        <v>9599</v>
      </c>
      <c r="J2241" s="119" t="s">
        <v>9600</v>
      </c>
      <c r="K2241" s="119" t="s">
        <v>9601</v>
      </c>
      <c r="L2241" s="119" t="s">
        <v>9231</v>
      </c>
      <c r="M2241" s="131" t="s">
        <v>3587</v>
      </c>
      <c r="N2241" s="119"/>
      <c r="O2241" s="120"/>
      <c r="P2241" s="124" t="s">
        <v>6</v>
      </c>
      <c r="Q2241" s="125"/>
      <c r="R2241" s="125"/>
      <c r="S2241" s="173"/>
    </row>
    <row r="2242" spans="1:19" ht="29.25" customHeight="1">
      <c r="A2242" s="118">
        <v>2241</v>
      </c>
      <c r="B2242" s="119" t="s">
        <v>9602</v>
      </c>
      <c r="C2242" s="119"/>
      <c r="D2242" s="119"/>
      <c r="E2242" s="120">
        <f>2012-1923</f>
        <v>89</v>
      </c>
      <c r="F2242" s="121">
        <v>8515</v>
      </c>
      <c r="G2242" s="122">
        <v>3977991</v>
      </c>
      <c r="H2242" s="119"/>
      <c r="I2242" s="120">
        <v>981995867</v>
      </c>
      <c r="J2242" s="119" t="s">
        <v>9603</v>
      </c>
      <c r="K2242" s="119" t="s">
        <v>9604</v>
      </c>
      <c r="L2242" s="119" t="s">
        <v>9231</v>
      </c>
      <c r="M2242" s="131" t="s">
        <v>3587</v>
      </c>
      <c r="N2242" s="119"/>
      <c r="O2242" s="120"/>
      <c r="P2242" s="124" t="s">
        <v>6</v>
      </c>
      <c r="Q2242" s="125"/>
      <c r="R2242" s="125"/>
      <c r="S2242" s="173"/>
    </row>
    <row r="2243" spans="1:19" ht="29.25" customHeight="1">
      <c r="A2243" s="118">
        <v>2242</v>
      </c>
      <c r="B2243" s="119" t="s">
        <v>9605</v>
      </c>
      <c r="C2243" s="119"/>
      <c r="D2243" s="119"/>
      <c r="E2243" s="120">
        <f>2012-1922</f>
        <v>90</v>
      </c>
      <c r="F2243" s="121">
        <v>8223</v>
      </c>
      <c r="G2243" s="120">
        <v>4126138</v>
      </c>
      <c r="H2243" s="119"/>
      <c r="I2243" s="120" t="s">
        <v>9606</v>
      </c>
      <c r="J2243" s="119" t="s">
        <v>9607</v>
      </c>
      <c r="K2243" s="119" t="s">
        <v>9608</v>
      </c>
      <c r="L2243" s="119" t="s">
        <v>9231</v>
      </c>
      <c r="M2243" s="131" t="s">
        <v>3587</v>
      </c>
      <c r="N2243" s="119"/>
      <c r="O2243" s="120"/>
      <c r="P2243" s="124" t="s">
        <v>6</v>
      </c>
      <c r="Q2243" s="125"/>
      <c r="R2243" s="125"/>
      <c r="S2243" s="173"/>
    </row>
    <row r="2244" spans="1:19" ht="29.25" customHeight="1">
      <c r="A2244" s="118">
        <v>2243</v>
      </c>
      <c r="B2244" s="119" t="s">
        <v>9609</v>
      </c>
      <c r="C2244" s="119"/>
      <c r="D2244" s="119" t="s">
        <v>9610</v>
      </c>
      <c r="E2244" s="120">
        <v>66</v>
      </c>
      <c r="F2244" s="121">
        <v>17065</v>
      </c>
      <c r="G2244" s="135">
        <v>5202997</v>
      </c>
      <c r="H2244" s="119"/>
      <c r="I2244" s="120" t="s">
        <v>9611</v>
      </c>
      <c r="J2244" s="119" t="s">
        <v>9612</v>
      </c>
      <c r="K2244" s="119" t="s">
        <v>9613</v>
      </c>
      <c r="L2244" s="119" t="s">
        <v>9231</v>
      </c>
      <c r="M2244" s="131" t="s">
        <v>3587</v>
      </c>
      <c r="N2244" s="119" t="s">
        <v>9614</v>
      </c>
      <c r="O2244" s="120" t="s">
        <v>9615</v>
      </c>
      <c r="P2244" s="124" t="s">
        <v>6</v>
      </c>
      <c r="Q2244" s="125"/>
      <c r="R2244" s="125"/>
      <c r="S2244" s="173"/>
    </row>
    <row r="2245" spans="1:19" ht="29.25" customHeight="1">
      <c r="A2245" s="118">
        <v>2244</v>
      </c>
      <c r="B2245" s="119" t="s">
        <v>9616</v>
      </c>
      <c r="C2245" s="119"/>
      <c r="D2245" s="119"/>
      <c r="E2245" s="120">
        <f>2012-1930</f>
        <v>82</v>
      </c>
      <c r="F2245" s="121">
        <v>11176</v>
      </c>
      <c r="G2245" s="135">
        <v>5897736</v>
      </c>
      <c r="H2245" s="119"/>
      <c r="I2245" s="120" t="s">
        <v>9617</v>
      </c>
      <c r="J2245" s="119" t="s">
        <v>9618</v>
      </c>
      <c r="K2245" s="119" t="s">
        <v>9619</v>
      </c>
      <c r="L2245" s="119" t="s">
        <v>9231</v>
      </c>
      <c r="M2245" s="131" t="s">
        <v>3587</v>
      </c>
      <c r="N2245" s="119"/>
      <c r="O2245" s="120"/>
      <c r="P2245" s="124" t="s">
        <v>6</v>
      </c>
      <c r="Q2245" s="125"/>
      <c r="R2245" s="125"/>
      <c r="S2245" s="173"/>
    </row>
    <row r="2246" spans="1:19" ht="29.25" customHeight="1">
      <c r="A2246" s="118">
        <v>2245</v>
      </c>
      <c r="B2246" s="119" t="s">
        <v>9620</v>
      </c>
      <c r="C2246" s="119"/>
      <c r="D2246" s="119"/>
      <c r="E2246" s="120">
        <f>2012-1937</f>
        <v>75</v>
      </c>
      <c r="F2246" s="121">
        <v>13695</v>
      </c>
      <c r="G2246" s="122">
        <v>5960710</v>
      </c>
      <c r="H2246" s="119"/>
      <c r="I2246" s="120" t="s">
        <v>9621</v>
      </c>
      <c r="J2246" s="119" t="s">
        <v>613</v>
      </c>
      <c r="K2246" s="119" t="s">
        <v>9622</v>
      </c>
      <c r="L2246" s="119" t="s">
        <v>9231</v>
      </c>
      <c r="M2246" s="131" t="s">
        <v>3587</v>
      </c>
      <c r="N2246" s="119" t="s">
        <v>9623</v>
      </c>
      <c r="O2246" s="120" t="s">
        <v>9621</v>
      </c>
      <c r="P2246" s="124" t="s">
        <v>6</v>
      </c>
      <c r="Q2246" s="125"/>
      <c r="R2246" s="125"/>
      <c r="S2246" s="173"/>
    </row>
    <row r="2247" spans="1:19" ht="29.25" customHeight="1">
      <c r="A2247" s="118">
        <v>2246</v>
      </c>
      <c r="B2247" s="119" t="s">
        <v>9624</v>
      </c>
      <c r="C2247" s="119"/>
      <c r="D2247" s="119"/>
      <c r="E2247" s="120">
        <f>2012-1943</f>
        <v>69</v>
      </c>
      <c r="F2247" s="121">
        <v>15714</v>
      </c>
      <c r="G2247" s="122">
        <v>6101387</v>
      </c>
      <c r="H2247" s="119"/>
      <c r="I2247" s="120" t="s">
        <v>9625</v>
      </c>
      <c r="J2247" s="119" t="s">
        <v>9626</v>
      </c>
      <c r="K2247" s="119" t="s">
        <v>7745</v>
      </c>
      <c r="L2247" s="119" t="s">
        <v>9231</v>
      </c>
      <c r="M2247" s="131" t="s">
        <v>3587</v>
      </c>
      <c r="N2247" s="119"/>
      <c r="O2247" s="120"/>
      <c r="P2247" s="124" t="s">
        <v>6</v>
      </c>
      <c r="Q2247" s="125"/>
      <c r="R2247" s="125"/>
      <c r="S2247" s="173"/>
    </row>
    <row r="2248" spans="1:19" ht="29.25" customHeight="1">
      <c r="A2248" s="118">
        <v>2247</v>
      </c>
      <c r="B2248" s="119" t="s">
        <v>9627</v>
      </c>
      <c r="C2248" s="119"/>
      <c r="D2248" s="119" t="s">
        <v>9628</v>
      </c>
      <c r="E2248" s="120">
        <f>2012-1938</f>
        <v>74</v>
      </c>
      <c r="F2248" s="121">
        <v>14033</v>
      </c>
      <c r="G2248" s="122">
        <v>6249672</v>
      </c>
      <c r="H2248" s="119"/>
      <c r="I2248" s="120">
        <v>984816673</v>
      </c>
      <c r="J2248" s="119" t="s">
        <v>9404</v>
      </c>
      <c r="K2248" s="119" t="s">
        <v>9405</v>
      </c>
      <c r="L2248" s="119" t="s">
        <v>9231</v>
      </c>
      <c r="M2248" s="131" t="s">
        <v>3587</v>
      </c>
      <c r="N2248" s="119" t="s">
        <v>9406</v>
      </c>
      <c r="O2248" s="120">
        <v>981350140</v>
      </c>
      <c r="P2248" s="124" t="s">
        <v>6</v>
      </c>
      <c r="Q2248" s="125"/>
      <c r="R2248" s="125"/>
      <c r="S2248" s="173"/>
    </row>
    <row r="2249" spans="1:19" ht="29.25" customHeight="1">
      <c r="A2249" s="118">
        <v>2248</v>
      </c>
      <c r="B2249" s="119" t="s">
        <v>9629</v>
      </c>
      <c r="C2249" s="119"/>
      <c r="D2249" s="119" t="s">
        <v>564</v>
      </c>
      <c r="E2249" s="120">
        <f>2012-1942</f>
        <v>70</v>
      </c>
      <c r="F2249" s="121">
        <v>15703</v>
      </c>
      <c r="G2249" s="122">
        <v>6807855</v>
      </c>
      <c r="H2249" s="119"/>
      <c r="I2249" s="120" t="s">
        <v>9494</v>
      </c>
      <c r="J2249" s="119" t="s">
        <v>9495</v>
      </c>
      <c r="K2249" s="119" t="s">
        <v>9496</v>
      </c>
      <c r="L2249" s="119" t="s">
        <v>9231</v>
      </c>
      <c r="M2249" s="131" t="s">
        <v>3587</v>
      </c>
      <c r="N2249" s="119" t="s">
        <v>9497</v>
      </c>
      <c r="O2249" s="120" t="s">
        <v>9498</v>
      </c>
      <c r="P2249" s="124" t="s">
        <v>6</v>
      </c>
      <c r="Q2249" s="125"/>
      <c r="R2249" s="125"/>
      <c r="S2249" s="173"/>
    </row>
    <row r="2250" spans="1:19" ht="29.25" customHeight="1">
      <c r="A2250" s="118">
        <v>2249</v>
      </c>
      <c r="B2250" s="119" t="s">
        <v>9630</v>
      </c>
      <c r="C2250" s="119"/>
      <c r="D2250" s="119"/>
      <c r="E2250" s="139">
        <f>2012-1940</f>
        <v>72</v>
      </c>
      <c r="F2250" s="121">
        <v>14644</v>
      </c>
      <c r="G2250" s="135">
        <v>1008464</v>
      </c>
      <c r="H2250" s="119"/>
      <c r="I2250" s="120"/>
      <c r="J2250" s="119" t="s">
        <v>9631</v>
      </c>
      <c r="K2250" s="119" t="s">
        <v>9632</v>
      </c>
      <c r="L2250" s="119" t="s">
        <v>7019</v>
      </c>
      <c r="M2250" s="131" t="s">
        <v>3587</v>
      </c>
      <c r="N2250" s="119" t="s">
        <v>3174</v>
      </c>
      <c r="O2250" s="120">
        <v>985896414</v>
      </c>
      <c r="P2250" s="124" t="s">
        <v>6</v>
      </c>
      <c r="Q2250" s="125"/>
      <c r="R2250" s="125"/>
      <c r="S2250" s="173"/>
    </row>
    <row r="2251" spans="1:19" ht="29.25" customHeight="1">
      <c r="A2251" s="118">
        <v>2250</v>
      </c>
      <c r="B2251" s="119" t="s">
        <v>9633</v>
      </c>
      <c r="C2251" s="119"/>
      <c r="D2251" s="119"/>
      <c r="E2251" s="120">
        <f>2012-1942</f>
        <v>70</v>
      </c>
      <c r="F2251" s="121">
        <v>15365</v>
      </c>
      <c r="G2251" s="135">
        <v>1104689</v>
      </c>
      <c r="H2251" s="119"/>
      <c r="I2251" s="120"/>
      <c r="J2251" s="119" t="s">
        <v>9634</v>
      </c>
      <c r="K2251" s="119" t="s">
        <v>9635</v>
      </c>
      <c r="L2251" s="119" t="s">
        <v>544</v>
      </c>
      <c r="M2251" s="131" t="s">
        <v>3587</v>
      </c>
      <c r="N2251" s="119"/>
      <c r="O2251" s="120"/>
      <c r="P2251" s="124" t="s">
        <v>6</v>
      </c>
      <c r="Q2251" s="125"/>
      <c r="R2251" s="125"/>
      <c r="S2251" s="173"/>
    </row>
    <row r="2252" spans="1:19" ht="29.25" customHeight="1">
      <c r="A2252" s="118">
        <v>2251</v>
      </c>
      <c r="B2252" s="119" t="s">
        <v>9636</v>
      </c>
      <c r="C2252" s="119"/>
      <c r="D2252" s="119" t="s">
        <v>577</v>
      </c>
      <c r="E2252" s="139">
        <f>2012-1942</f>
        <v>70</v>
      </c>
      <c r="F2252" s="121">
        <v>15520</v>
      </c>
      <c r="G2252" s="135">
        <v>2111945</v>
      </c>
      <c r="H2252" s="119"/>
      <c r="I2252" s="120">
        <v>981690022</v>
      </c>
      <c r="J2252" s="119" t="s">
        <v>9637</v>
      </c>
      <c r="K2252" s="119" t="s">
        <v>9638</v>
      </c>
      <c r="L2252" s="119" t="s">
        <v>9639</v>
      </c>
      <c r="M2252" s="131" t="s">
        <v>3587</v>
      </c>
      <c r="N2252" s="119" t="s">
        <v>9640</v>
      </c>
      <c r="O2252" s="120">
        <v>981573735</v>
      </c>
      <c r="P2252" s="124" t="s">
        <v>6</v>
      </c>
      <c r="Q2252" s="125"/>
      <c r="R2252" s="125"/>
      <c r="S2252" s="173"/>
    </row>
    <row r="2253" spans="1:19" ht="29.25" customHeight="1">
      <c r="A2253" s="118">
        <v>2252</v>
      </c>
      <c r="B2253" s="119" t="s">
        <v>9641</v>
      </c>
      <c r="C2253" s="119"/>
      <c r="D2253" s="119"/>
      <c r="E2253" s="120">
        <v>71</v>
      </c>
      <c r="F2253" s="121">
        <v>15271</v>
      </c>
      <c r="G2253" s="135">
        <v>456559</v>
      </c>
      <c r="H2253" s="119"/>
      <c r="I2253" s="120" t="s">
        <v>9642</v>
      </c>
      <c r="J2253" s="119" t="s">
        <v>5748</v>
      </c>
      <c r="K2253" s="119" t="s">
        <v>9643</v>
      </c>
      <c r="L2253" s="119" t="s">
        <v>5748</v>
      </c>
      <c r="M2253" s="131" t="s">
        <v>3587</v>
      </c>
      <c r="N2253" s="119" t="s">
        <v>9644</v>
      </c>
      <c r="O2253" s="120" t="s">
        <v>9645</v>
      </c>
      <c r="P2253" s="124" t="s">
        <v>6</v>
      </c>
      <c r="Q2253" s="125"/>
      <c r="R2253" s="125"/>
      <c r="S2253" s="173"/>
    </row>
    <row r="2254" spans="1:19" ht="29.25" customHeight="1">
      <c r="A2254" s="118">
        <v>2253</v>
      </c>
      <c r="B2254" s="119" t="s">
        <v>9646</v>
      </c>
      <c r="C2254" s="119"/>
      <c r="D2254" s="119"/>
      <c r="E2254" s="120">
        <f>2012-1946</f>
        <v>66</v>
      </c>
      <c r="F2254" s="121">
        <v>16988</v>
      </c>
      <c r="G2254" s="122">
        <v>1829538</v>
      </c>
      <c r="H2254" s="119"/>
      <c r="I2254" s="120" t="s">
        <v>9647</v>
      </c>
      <c r="J2254" s="119" t="s">
        <v>3558</v>
      </c>
      <c r="K2254" s="119" t="s">
        <v>9648</v>
      </c>
      <c r="L2254" s="119" t="s">
        <v>5748</v>
      </c>
      <c r="M2254" s="131" t="s">
        <v>3587</v>
      </c>
      <c r="N2254" s="119" t="s">
        <v>9649</v>
      </c>
      <c r="O2254" s="120" t="s">
        <v>9647</v>
      </c>
      <c r="P2254" s="124" t="s">
        <v>6</v>
      </c>
      <c r="Q2254" s="125"/>
      <c r="R2254" s="125"/>
      <c r="S2254" s="173"/>
    </row>
    <row r="2255" spans="1:19" ht="29.25" customHeight="1">
      <c r="A2255" s="118">
        <v>2254</v>
      </c>
      <c r="B2255" s="119" t="s">
        <v>9650</v>
      </c>
      <c r="C2255" s="119"/>
      <c r="D2255" s="119"/>
      <c r="E2255" s="120">
        <f>2012-1945</f>
        <v>67</v>
      </c>
      <c r="F2255" s="121">
        <v>16588</v>
      </c>
      <c r="G2255" s="122">
        <v>2893697</v>
      </c>
      <c r="H2255" s="119"/>
      <c r="I2255" s="120" t="s">
        <v>9651</v>
      </c>
      <c r="J2255" s="119" t="s">
        <v>9652</v>
      </c>
      <c r="K2255" s="119" t="s">
        <v>9653</v>
      </c>
      <c r="L2255" s="119" t="s">
        <v>5748</v>
      </c>
      <c r="M2255" s="131" t="s">
        <v>3587</v>
      </c>
      <c r="N2255" s="119"/>
      <c r="O2255" s="120"/>
      <c r="P2255" s="124" t="s">
        <v>6</v>
      </c>
      <c r="Q2255" s="125"/>
      <c r="R2255" s="125"/>
      <c r="S2255" s="173"/>
    </row>
    <row r="2256" spans="1:19" ht="29.25" customHeight="1">
      <c r="A2256" s="195">
        <v>2255</v>
      </c>
      <c r="B2256" s="127" t="s">
        <v>9654</v>
      </c>
      <c r="C2256" s="127"/>
      <c r="D2256" s="127"/>
      <c r="E2256" s="128">
        <f>2012-1929</f>
        <v>83</v>
      </c>
      <c r="F2256" s="129">
        <v>10946</v>
      </c>
      <c r="G2256" s="136">
        <v>78538</v>
      </c>
      <c r="H2256" s="127"/>
      <c r="I2256" s="128" t="s">
        <v>9655</v>
      </c>
      <c r="J2256" s="127" t="s">
        <v>9656</v>
      </c>
      <c r="K2256" s="127" t="s">
        <v>9657</v>
      </c>
      <c r="L2256" s="127" t="s">
        <v>2402</v>
      </c>
      <c r="M2256" s="131" t="s">
        <v>3587</v>
      </c>
      <c r="N2256" s="127" t="s">
        <v>9658</v>
      </c>
      <c r="O2256" s="128" t="s">
        <v>9659</v>
      </c>
      <c r="P2256" s="132" t="s">
        <v>5</v>
      </c>
      <c r="Q2256" s="133" t="s">
        <v>601</v>
      </c>
      <c r="R2256" s="133" t="s">
        <v>601</v>
      </c>
      <c r="S2256" s="126"/>
    </row>
    <row r="2257" spans="1:19" ht="29.25" customHeight="1">
      <c r="A2257" s="118">
        <v>2256</v>
      </c>
      <c r="B2257" s="119" t="s">
        <v>9660</v>
      </c>
      <c r="C2257" s="119"/>
      <c r="D2257" s="119"/>
      <c r="E2257" s="120">
        <f>2012-1926</f>
        <v>86</v>
      </c>
      <c r="F2257" s="121">
        <v>9754</v>
      </c>
      <c r="G2257" s="122">
        <v>90914</v>
      </c>
      <c r="H2257" s="119"/>
      <c r="I2257" s="120" t="s">
        <v>9661</v>
      </c>
      <c r="J2257" s="119" t="s">
        <v>9662</v>
      </c>
      <c r="K2257" s="119" t="s">
        <v>9663</v>
      </c>
      <c r="L2257" s="119" t="s">
        <v>2402</v>
      </c>
      <c r="M2257" s="131" t="s">
        <v>3587</v>
      </c>
      <c r="N2257" s="119"/>
      <c r="O2257" s="120"/>
      <c r="P2257" s="124" t="s">
        <v>6</v>
      </c>
      <c r="Q2257" s="125"/>
      <c r="R2257" s="125"/>
      <c r="S2257" s="173"/>
    </row>
    <row r="2258" spans="1:19" ht="29.25" customHeight="1">
      <c r="A2258" s="118">
        <v>2257</v>
      </c>
      <c r="B2258" s="119" t="s">
        <v>9664</v>
      </c>
      <c r="C2258" s="119"/>
      <c r="D2258" s="119"/>
      <c r="E2258" s="120">
        <v>78</v>
      </c>
      <c r="F2258" s="121">
        <v>12428</v>
      </c>
      <c r="G2258" s="135">
        <v>149572</v>
      </c>
      <c r="H2258" s="119"/>
      <c r="I2258" s="120" t="s">
        <v>9665</v>
      </c>
      <c r="J2258" s="119" t="s">
        <v>9666</v>
      </c>
      <c r="K2258" s="119" t="s">
        <v>9667</v>
      </c>
      <c r="L2258" s="119" t="s">
        <v>2402</v>
      </c>
      <c r="M2258" s="131" t="s">
        <v>3587</v>
      </c>
      <c r="N2258" s="119"/>
      <c r="O2258" s="120"/>
      <c r="P2258" s="124" t="s">
        <v>6</v>
      </c>
      <c r="Q2258" s="125"/>
      <c r="R2258" s="125"/>
      <c r="S2258" s="173"/>
    </row>
    <row r="2259" spans="1:19" ht="29.25" customHeight="1">
      <c r="A2259" s="118">
        <v>2258</v>
      </c>
      <c r="B2259" s="119" t="s">
        <v>9668</v>
      </c>
      <c r="C2259" s="119"/>
      <c r="D2259" s="119" t="s">
        <v>9669</v>
      </c>
      <c r="E2259" s="120">
        <f>2012-1924</f>
        <v>88</v>
      </c>
      <c r="F2259" s="121">
        <v>8942</v>
      </c>
      <c r="G2259" s="122">
        <v>201295</v>
      </c>
      <c r="H2259" s="119"/>
      <c r="I2259" s="120" t="s">
        <v>1083</v>
      </c>
      <c r="J2259" s="119" t="s">
        <v>2402</v>
      </c>
      <c r="K2259" s="119" t="s">
        <v>9670</v>
      </c>
      <c r="L2259" s="119" t="s">
        <v>2402</v>
      </c>
      <c r="M2259" s="131" t="s">
        <v>3587</v>
      </c>
      <c r="N2259" s="119" t="s">
        <v>9671</v>
      </c>
      <c r="O2259" s="120" t="s">
        <v>1083</v>
      </c>
      <c r="P2259" s="124" t="s">
        <v>6</v>
      </c>
      <c r="Q2259" s="125"/>
      <c r="R2259" s="125"/>
      <c r="S2259" s="173"/>
    </row>
    <row r="2260" spans="1:19" ht="29.25" customHeight="1">
      <c r="A2260" s="118">
        <v>2259</v>
      </c>
      <c r="B2260" s="119" t="s">
        <v>9672</v>
      </c>
      <c r="C2260" s="119"/>
      <c r="D2260" s="119" t="s">
        <v>2205</v>
      </c>
      <c r="E2260" s="120">
        <f>2012-1938</f>
        <v>74</v>
      </c>
      <c r="F2260" s="121">
        <v>14240</v>
      </c>
      <c r="G2260" s="122">
        <v>263354</v>
      </c>
      <c r="H2260" s="119"/>
      <c r="I2260" s="120" t="s">
        <v>9673</v>
      </c>
      <c r="J2260" s="119" t="s">
        <v>9674</v>
      </c>
      <c r="K2260" s="119" t="s">
        <v>9675</v>
      </c>
      <c r="L2260" s="119" t="s">
        <v>2402</v>
      </c>
      <c r="M2260" s="131" t="s">
        <v>3587</v>
      </c>
      <c r="N2260" s="119" t="s">
        <v>9676</v>
      </c>
      <c r="O2260" s="120" t="s">
        <v>9673</v>
      </c>
      <c r="P2260" s="124" t="s">
        <v>6</v>
      </c>
      <c r="Q2260" s="125"/>
      <c r="R2260" s="125"/>
      <c r="S2260" s="173"/>
    </row>
    <row r="2261" spans="1:19" ht="29.25" customHeight="1">
      <c r="A2261" s="118">
        <v>2260</v>
      </c>
      <c r="B2261" s="119" t="s">
        <v>9677</v>
      </c>
      <c r="C2261" s="119"/>
      <c r="D2261" s="119"/>
      <c r="E2261" s="120">
        <f>2012-1937</f>
        <v>75</v>
      </c>
      <c r="F2261" s="121">
        <v>13724</v>
      </c>
      <c r="G2261" s="122">
        <v>268659</v>
      </c>
      <c r="H2261" s="119"/>
      <c r="I2261" s="120" t="s">
        <v>9678</v>
      </c>
      <c r="J2261" s="119" t="s">
        <v>9679</v>
      </c>
      <c r="K2261" s="119" t="s">
        <v>9680</v>
      </c>
      <c r="L2261" s="119" t="s">
        <v>2402</v>
      </c>
      <c r="M2261" s="131" t="s">
        <v>3587</v>
      </c>
      <c r="N2261" s="119" t="s">
        <v>9681</v>
      </c>
      <c r="O2261" s="120" t="s">
        <v>9682</v>
      </c>
      <c r="P2261" s="124" t="s">
        <v>6</v>
      </c>
      <c r="Q2261" s="125"/>
      <c r="R2261" s="125"/>
      <c r="S2261" s="173"/>
    </row>
    <row r="2262" spans="1:19" ht="29.25" customHeight="1">
      <c r="A2262" s="118">
        <v>2261</v>
      </c>
      <c r="B2262" s="119" t="s">
        <v>9683</v>
      </c>
      <c r="C2262" s="119"/>
      <c r="D2262" s="119"/>
      <c r="E2262" s="120">
        <f>2012-1944</f>
        <v>68</v>
      </c>
      <c r="F2262" s="121">
        <v>16175</v>
      </c>
      <c r="G2262" s="122">
        <v>378462</v>
      </c>
      <c r="H2262" s="119"/>
      <c r="I2262" s="120" t="s">
        <v>9684</v>
      </c>
      <c r="J2262" s="119" t="s">
        <v>9685</v>
      </c>
      <c r="K2262" s="119" t="s">
        <v>9686</v>
      </c>
      <c r="L2262" s="119" t="s">
        <v>2402</v>
      </c>
      <c r="M2262" s="131" t="s">
        <v>3587</v>
      </c>
      <c r="N2262" s="119" t="s">
        <v>9687</v>
      </c>
      <c r="O2262" s="120" t="s">
        <v>9688</v>
      </c>
      <c r="P2262" s="124" t="s">
        <v>6</v>
      </c>
      <c r="Q2262" s="125"/>
      <c r="R2262" s="125"/>
      <c r="S2262" s="173"/>
    </row>
    <row r="2263" spans="1:19" ht="29.25" customHeight="1">
      <c r="A2263" s="118">
        <v>2262</v>
      </c>
      <c r="B2263" s="119" t="s">
        <v>9689</v>
      </c>
      <c r="C2263" s="119"/>
      <c r="D2263" s="119"/>
      <c r="E2263" s="120">
        <f>2012-1940</f>
        <v>72</v>
      </c>
      <c r="F2263" s="121">
        <v>14739</v>
      </c>
      <c r="G2263" s="122">
        <v>527936</v>
      </c>
      <c r="H2263" s="119"/>
      <c r="I2263" s="120"/>
      <c r="J2263" s="119" t="s">
        <v>9690</v>
      </c>
      <c r="K2263" s="119" t="s">
        <v>9691</v>
      </c>
      <c r="L2263" s="119" t="s">
        <v>2402</v>
      </c>
      <c r="M2263" s="131" t="s">
        <v>3587</v>
      </c>
      <c r="N2263" s="119"/>
      <c r="O2263" s="120"/>
      <c r="P2263" s="124" t="s">
        <v>6</v>
      </c>
      <c r="Q2263" s="125"/>
      <c r="R2263" s="125"/>
      <c r="S2263" s="173"/>
    </row>
    <row r="2264" spans="1:19" ht="29.25" customHeight="1">
      <c r="A2264" s="118">
        <v>2263</v>
      </c>
      <c r="B2264" s="119" t="s">
        <v>9692</v>
      </c>
      <c r="C2264" s="119" t="s">
        <v>11340</v>
      </c>
      <c r="D2264" s="119" t="s">
        <v>9693</v>
      </c>
      <c r="E2264" s="120">
        <f>2012-1939</f>
        <v>73</v>
      </c>
      <c r="F2264" s="121">
        <v>14525</v>
      </c>
      <c r="G2264" s="122">
        <v>572828</v>
      </c>
      <c r="H2264" s="119"/>
      <c r="I2264" s="120" t="s">
        <v>9673</v>
      </c>
      <c r="J2264" s="119" t="s">
        <v>9674</v>
      </c>
      <c r="K2264" s="119" t="s">
        <v>9675</v>
      </c>
      <c r="L2264" s="119" t="s">
        <v>2402</v>
      </c>
      <c r="M2264" s="131" t="s">
        <v>3587</v>
      </c>
      <c r="N2264" s="119" t="s">
        <v>9676</v>
      </c>
      <c r="O2264" s="120" t="s">
        <v>9673</v>
      </c>
      <c r="P2264" s="124" t="s">
        <v>6</v>
      </c>
      <c r="Q2264" s="125"/>
      <c r="R2264" s="125"/>
      <c r="S2264" s="173"/>
    </row>
    <row r="2265" spans="1:19" ht="29.25" customHeight="1">
      <c r="A2265" s="118">
        <v>2264</v>
      </c>
      <c r="B2265" s="119" t="s">
        <v>9694</v>
      </c>
      <c r="C2265" s="119"/>
      <c r="D2265" s="119"/>
      <c r="E2265" s="120">
        <f>2012-1922</f>
        <v>90</v>
      </c>
      <c r="F2265" s="121">
        <v>8232</v>
      </c>
      <c r="G2265" s="122">
        <v>586635</v>
      </c>
      <c r="H2265" s="119"/>
      <c r="I2265" s="120" t="s">
        <v>9695</v>
      </c>
      <c r="J2265" s="119" t="s">
        <v>9696</v>
      </c>
      <c r="K2265" s="119" t="s">
        <v>9697</v>
      </c>
      <c r="L2265" s="119" t="s">
        <v>2402</v>
      </c>
      <c r="M2265" s="131" t="s">
        <v>3587</v>
      </c>
      <c r="N2265" s="119" t="s">
        <v>9698</v>
      </c>
      <c r="O2265" s="120" t="s">
        <v>9695</v>
      </c>
      <c r="P2265" s="124" t="s">
        <v>6</v>
      </c>
      <c r="Q2265" s="125"/>
      <c r="R2265" s="125"/>
      <c r="S2265" s="173"/>
    </row>
    <row r="2266" spans="1:19" ht="29.25" customHeight="1">
      <c r="A2266" s="118">
        <v>2265</v>
      </c>
      <c r="B2266" s="119" t="s">
        <v>9699</v>
      </c>
      <c r="C2266" s="119"/>
      <c r="D2266" s="119"/>
      <c r="E2266" s="120">
        <f>2012-1946</f>
        <v>66</v>
      </c>
      <c r="F2266" s="121">
        <v>16848</v>
      </c>
      <c r="G2266" s="122">
        <v>655339</v>
      </c>
      <c r="H2266" s="119"/>
      <c r="I2266" s="120">
        <v>982373540</v>
      </c>
      <c r="J2266" s="119" t="s">
        <v>9700</v>
      </c>
      <c r="K2266" s="119" t="s">
        <v>2588</v>
      </c>
      <c r="L2266" s="119" t="s">
        <v>2402</v>
      </c>
      <c r="M2266" s="131" t="s">
        <v>3587</v>
      </c>
      <c r="N2266" s="119"/>
      <c r="O2266" s="120"/>
      <c r="P2266" s="124" t="s">
        <v>6</v>
      </c>
      <c r="Q2266" s="125"/>
      <c r="R2266" s="125"/>
      <c r="S2266" s="173"/>
    </row>
    <row r="2267" spans="1:19" ht="29.25" customHeight="1">
      <c r="A2267" s="118">
        <v>2266</v>
      </c>
      <c r="B2267" s="119" t="s">
        <v>9701</v>
      </c>
      <c r="C2267" s="119"/>
      <c r="D2267" s="119"/>
      <c r="E2267" s="120">
        <f>2012-1940</f>
        <v>72</v>
      </c>
      <c r="F2267" s="121">
        <v>14826</v>
      </c>
      <c r="G2267" s="122">
        <v>927791</v>
      </c>
      <c r="H2267" s="119"/>
      <c r="I2267" s="120">
        <v>647038</v>
      </c>
      <c r="J2267" s="119" t="s">
        <v>9702</v>
      </c>
      <c r="K2267" s="119" t="s">
        <v>9703</v>
      </c>
      <c r="L2267" s="119" t="s">
        <v>2402</v>
      </c>
      <c r="M2267" s="131" t="s">
        <v>3587</v>
      </c>
      <c r="N2267" s="119" t="s">
        <v>9704</v>
      </c>
      <c r="O2267" s="120">
        <v>647035</v>
      </c>
      <c r="P2267" s="124" t="s">
        <v>6</v>
      </c>
      <c r="Q2267" s="125"/>
      <c r="R2267" s="125"/>
      <c r="S2267" s="173"/>
    </row>
    <row r="2268" spans="1:19" ht="29.25" customHeight="1">
      <c r="A2268" s="195">
        <v>2267</v>
      </c>
      <c r="B2268" s="127" t="s">
        <v>9705</v>
      </c>
      <c r="C2268" s="127"/>
      <c r="D2268" s="127"/>
      <c r="E2268" s="128">
        <f>2012-1941</f>
        <v>71</v>
      </c>
      <c r="F2268" s="129">
        <v>15089</v>
      </c>
      <c r="G2268" s="136">
        <v>1324679</v>
      </c>
      <c r="H2268" s="127"/>
      <c r="I2268" s="128"/>
      <c r="J2268" s="127" t="s">
        <v>5405</v>
      </c>
      <c r="K2268" s="127" t="s">
        <v>9706</v>
      </c>
      <c r="L2268" s="127" t="s">
        <v>2402</v>
      </c>
      <c r="M2268" s="131" t="s">
        <v>3587</v>
      </c>
      <c r="N2268" s="127"/>
      <c r="O2268" s="128"/>
      <c r="P2268" s="132" t="s">
        <v>5</v>
      </c>
      <c r="Q2268" s="133" t="s">
        <v>82</v>
      </c>
      <c r="R2268" s="133" t="s">
        <v>393</v>
      </c>
      <c r="S2268" s="126"/>
    </row>
    <row r="2269" spans="1:19" ht="29.25" customHeight="1">
      <c r="A2269" s="118">
        <v>2268</v>
      </c>
      <c r="B2269" s="119" t="s">
        <v>9707</v>
      </c>
      <c r="C2269" s="137"/>
      <c r="D2269" s="119"/>
      <c r="E2269" s="120">
        <f>2012-1938</f>
        <v>74</v>
      </c>
      <c r="F2269" s="121">
        <v>14060</v>
      </c>
      <c r="G2269" s="122">
        <v>1480055</v>
      </c>
      <c r="H2269" s="137">
        <v>148055</v>
      </c>
      <c r="I2269" s="120" t="s">
        <v>9708</v>
      </c>
      <c r="J2269" s="119" t="s">
        <v>9690</v>
      </c>
      <c r="K2269" s="119" t="s">
        <v>9691</v>
      </c>
      <c r="L2269" s="119" t="s">
        <v>2402</v>
      </c>
      <c r="M2269" s="131" t="s">
        <v>3587</v>
      </c>
      <c r="N2269" s="119"/>
      <c r="O2269" s="120"/>
      <c r="P2269" s="124" t="s">
        <v>6</v>
      </c>
      <c r="Q2269" s="125"/>
      <c r="R2269" s="125"/>
      <c r="S2269" s="173"/>
    </row>
    <row r="2270" spans="1:19" ht="29.25" customHeight="1">
      <c r="A2270" s="118">
        <v>2269</v>
      </c>
      <c r="B2270" s="119" t="s">
        <v>9709</v>
      </c>
      <c r="C2270" s="119"/>
      <c r="D2270" s="119" t="s">
        <v>612</v>
      </c>
      <c r="E2270" s="120">
        <f>2012-1931</f>
        <v>81</v>
      </c>
      <c r="F2270" s="121">
        <v>11538</v>
      </c>
      <c r="G2270" s="122">
        <v>1502913</v>
      </c>
      <c r="H2270" s="119"/>
      <c r="I2270" s="120">
        <v>981286081</v>
      </c>
      <c r="J2270" s="119" t="s">
        <v>9710</v>
      </c>
      <c r="K2270" s="119" t="s">
        <v>9711</v>
      </c>
      <c r="L2270" s="119" t="s">
        <v>2402</v>
      </c>
      <c r="M2270" s="131" t="s">
        <v>3587</v>
      </c>
      <c r="N2270" s="119" t="s">
        <v>9712</v>
      </c>
      <c r="O2270" s="120">
        <v>985893768</v>
      </c>
      <c r="P2270" s="124" t="s">
        <v>6</v>
      </c>
      <c r="Q2270" s="125"/>
      <c r="R2270" s="125"/>
      <c r="S2270" s="173"/>
    </row>
    <row r="2271" spans="1:19" ht="29.25" customHeight="1">
      <c r="A2271" s="118">
        <v>2270</v>
      </c>
      <c r="B2271" s="119" t="s">
        <v>9713</v>
      </c>
      <c r="C2271" s="119"/>
      <c r="D2271" s="119"/>
      <c r="E2271" s="120">
        <f>2012-1938</f>
        <v>74</v>
      </c>
      <c r="F2271" s="121">
        <v>14010</v>
      </c>
      <c r="G2271" s="135">
        <v>1541741</v>
      </c>
      <c r="H2271" s="119"/>
      <c r="I2271" s="120"/>
      <c r="J2271" s="119" t="s">
        <v>9714</v>
      </c>
      <c r="K2271" s="119" t="s">
        <v>9715</v>
      </c>
      <c r="L2271" s="119" t="s">
        <v>2402</v>
      </c>
      <c r="M2271" s="131" t="s">
        <v>3587</v>
      </c>
      <c r="N2271" s="119"/>
      <c r="O2271" s="120"/>
      <c r="P2271" s="124" t="s">
        <v>6</v>
      </c>
      <c r="Q2271" s="125"/>
      <c r="R2271" s="125"/>
      <c r="S2271" s="173"/>
    </row>
    <row r="2272" spans="1:19" ht="29.25" customHeight="1">
      <c r="A2272" s="118">
        <v>2271</v>
      </c>
      <c r="B2272" s="119" t="s">
        <v>9716</v>
      </c>
      <c r="C2272" s="119"/>
      <c r="D2272" s="119"/>
      <c r="E2272" s="139">
        <f>2012-1945</f>
        <v>67</v>
      </c>
      <c r="F2272" s="121">
        <v>16730</v>
      </c>
      <c r="G2272" s="135">
        <v>1593854</v>
      </c>
      <c r="H2272" s="119"/>
      <c r="I2272" s="120">
        <v>981779850</v>
      </c>
      <c r="J2272" s="119" t="s">
        <v>9717</v>
      </c>
      <c r="K2272" s="119" t="s">
        <v>9718</v>
      </c>
      <c r="L2272" s="119" t="s">
        <v>2402</v>
      </c>
      <c r="M2272" s="131" t="s">
        <v>3587</v>
      </c>
      <c r="N2272" s="119" t="s">
        <v>9719</v>
      </c>
      <c r="O2272" s="120" t="s">
        <v>9720</v>
      </c>
      <c r="P2272" s="124" t="s">
        <v>6</v>
      </c>
      <c r="Q2272" s="125"/>
      <c r="R2272" s="125"/>
      <c r="S2272" s="173"/>
    </row>
    <row r="2273" spans="1:19" ht="29.25" customHeight="1">
      <c r="A2273" s="118">
        <v>2272</v>
      </c>
      <c r="B2273" s="119" t="s">
        <v>9721</v>
      </c>
      <c r="C2273" s="119" t="s">
        <v>11341</v>
      </c>
      <c r="D2273" s="119"/>
      <c r="E2273" s="120">
        <f>2012-1946</f>
        <v>66</v>
      </c>
      <c r="F2273" s="121">
        <v>17073</v>
      </c>
      <c r="G2273" s="122">
        <v>1686937</v>
      </c>
      <c r="H2273" s="119"/>
      <c r="I2273" s="120">
        <v>982373540</v>
      </c>
      <c r="J2273" s="119" t="s">
        <v>9722</v>
      </c>
      <c r="K2273" s="119" t="s">
        <v>2588</v>
      </c>
      <c r="L2273" s="119" t="s">
        <v>2402</v>
      </c>
      <c r="M2273" s="131" t="s">
        <v>3587</v>
      </c>
      <c r="N2273" s="119"/>
      <c r="O2273" s="120"/>
      <c r="P2273" s="124" t="s">
        <v>6</v>
      </c>
      <c r="Q2273" s="125"/>
      <c r="R2273" s="125"/>
      <c r="S2273" s="173"/>
    </row>
    <row r="2274" spans="1:19" ht="29.25" customHeight="1">
      <c r="A2274" s="118">
        <v>2273</v>
      </c>
      <c r="B2274" s="119" t="s">
        <v>9723</v>
      </c>
      <c r="C2274" s="119"/>
      <c r="D2274" s="119"/>
      <c r="E2274" s="139">
        <f>2012-1926</f>
        <v>86</v>
      </c>
      <c r="F2274" s="121">
        <v>9654</v>
      </c>
      <c r="G2274" s="140">
        <v>2096643</v>
      </c>
      <c r="H2274" s="119"/>
      <c r="I2274" s="120"/>
      <c r="J2274" s="119" t="s">
        <v>9724</v>
      </c>
      <c r="K2274" s="119" t="s">
        <v>9725</v>
      </c>
      <c r="L2274" s="119" t="s">
        <v>2402</v>
      </c>
      <c r="M2274" s="131" t="s">
        <v>3587</v>
      </c>
      <c r="N2274" s="119"/>
      <c r="O2274" s="120"/>
      <c r="P2274" s="124" t="s">
        <v>6</v>
      </c>
      <c r="Q2274" s="125"/>
      <c r="R2274" s="125"/>
      <c r="S2274" s="173"/>
    </row>
    <row r="2275" spans="1:19" ht="29.25" customHeight="1">
      <c r="A2275" s="118">
        <v>2274</v>
      </c>
      <c r="B2275" s="119" t="s">
        <v>9726</v>
      </c>
      <c r="C2275" s="119"/>
      <c r="D2275" s="119"/>
      <c r="E2275" s="120">
        <f>2012-1934</f>
        <v>78</v>
      </c>
      <c r="F2275" s="121">
        <v>12693</v>
      </c>
      <c r="G2275" s="120">
        <v>2338114</v>
      </c>
      <c r="H2275" s="119"/>
      <c r="I2275" s="120">
        <v>983739148</v>
      </c>
      <c r="J2275" s="119" t="s">
        <v>9727</v>
      </c>
      <c r="K2275" s="119" t="s">
        <v>9728</v>
      </c>
      <c r="L2275" s="119" t="s">
        <v>2402</v>
      </c>
      <c r="M2275" s="131" t="s">
        <v>3587</v>
      </c>
      <c r="N2275" s="119"/>
      <c r="O2275" s="120"/>
      <c r="P2275" s="124" t="s">
        <v>6</v>
      </c>
      <c r="Q2275" s="125"/>
      <c r="R2275" s="125"/>
      <c r="S2275" s="173"/>
    </row>
    <row r="2276" spans="1:19" ht="29.25" customHeight="1">
      <c r="A2276" s="118">
        <v>2275</v>
      </c>
      <c r="B2276" s="119" t="s">
        <v>9729</v>
      </c>
      <c r="C2276" s="119"/>
      <c r="D2276" s="119"/>
      <c r="E2276" s="120">
        <f>2012-1935</f>
        <v>77</v>
      </c>
      <c r="F2276" s="121">
        <v>12846</v>
      </c>
      <c r="G2276" s="122">
        <v>2503118</v>
      </c>
      <c r="H2276" s="119"/>
      <c r="I2276" s="120" t="s">
        <v>9730</v>
      </c>
      <c r="J2276" s="119" t="s">
        <v>9731</v>
      </c>
      <c r="K2276" s="119" t="s">
        <v>9732</v>
      </c>
      <c r="L2276" s="119" t="s">
        <v>2402</v>
      </c>
      <c r="M2276" s="131" t="s">
        <v>3587</v>
      </c>
      <c r="N2276" s="119" t="s">
        <v>9733</v>
      </c>
      <c r="O2276" s="120" t="s">
        <v>9730</v>
      </c>
      <c r="P2276" s="124" t="s">
        <v>6</v>
      </c>
      <c r="Q2276" s="125"/>
      <c r="R2276" s="125"/>
      <c r="S2276" s="173"/>
    </row>
    <row r="2277" spans="1:19" ht="29.25" customHeight="1">
      <c r="A2277" s="118">
        <v>2276</v>
      </c>
      <c r="B2277" s="119" t="s">
        <v>9734</v>
      </c>
      <c r="C2277" s="119"/>
      <c r="D2277" s="119"/>
      <c r="E2277" s="120">
        <f>2012-1929</f>
        <v>83</v>
      </c>
      <c r="F2277" s="121">
        <v>10636</v>
      </c>
      <c r="G2277" s="122">
        <v>2596841</v>
      </c>
      <c r="H2277" s="119"/>
      <c r="I2277" s="120">
        <v>21644424</v>
      </c>
      <c r="J2277" s="119" t="s">
        <v>9735</v>
      </c>
      <c r="K2277" s="119" t="s">
        <v>9736</v>
      </c>
      <c r="L2277" s="119" t="s">
        <v>2402</v>
      </c>
      <c r="M2277" s="131" t="s">
        <v>3587</v>
      </c>
      <c r="N2277" s="119" t="s">
        <v>9737</v>
      </c>
      <c r="O2277" s="120">
        <v>21640875</v>
      </c>
      <c r="P2277" s="124" t="s">
        <v>6</v>
      </c>
      <c r="Q2277" s="125"/>
      <c r="R2277" s="125"/>
      <c r="S2277" s="173"/>
    </row>
    <row r="2278" spans="1:19" ht="29.25" customHeight="1">
      <c r="A2278" s="118">
        <v>2277</v>
      </c>
      <c r="B2278" s="119" t="s">
        <v>9738</v>
      </c>
      <c r="C2278" s="119"/>
      <c r="D2278" s="119"/>
      <c r="E2278" s="120">
        <f>2012-1947</f>
        <v>65</v>
      </c>
      <c r="F2278" s="121">
        <v>17240</v>
      </c>
      <c r="G2278" s="122">
        <v>502192</v>
      </c>
      <c r="H2278" s="119"/>
      <c r="I2278" s="120">
        <v>655136</v>
      </c>
      <c r="J2278" s="119" t="s">
        <v>9739</v>
      </c>
      <c r="K2278" s="119" t="s">
        <v>9740</v>
      </c>
      <c r="L2278" s="119" t="s">
        <v>9741</v>
      </c>
      <c r="M2278" s="131" t="s">
        <v>3587</v>
      </c>
      <c r="N2278" s="119" t="s">
        <v>9742</v>
      </c>
      <c r="O2278" s="120" t="s">
        <v>9743</v>
      </c>
      <c r="P2278" s="124" t="s">
        <v>6</v>
      </c>
      <c r="Q2278" s="125"/>
      <c r="R2278" s="125"/>
      <c r="S2278" s="173"/>
    </row>
    <row r="2279" spans="1:19" ht="29.25" customHeight="1">
      <c r="A2279" s="195">
        <v>2278</v>
      </c>
      <c r="B2279" s="127" t="s">
        <v>9744</v>
      </c>
      <c r="C2279" s="127"/>
      <c r="D2279" s="127"/>
      <c r="E2279" s="128">
        <f>2012-1936</f>
        <v>76</v>
      </c>
      <c r="F2279" s="129">
        <v>13509</v>
      </c>
      <c r="G2279" s="136">
        <v>1291892</v>
      </c>
      <c r="H2279" s="127"/>
      <c r="I2279" s="128"/>
      <c r="J2279" s="127" t="s">
        <v>9739</v>
      </c>
      <c r="K2279" s="127" t="s">
        <v>9745</v>
      </c>
      <c r="L2279" s="127" t="s">
        <v>9741</v>
      </c>
      <c r="M2279" s="131" t="s">
        <v>3587</v>
      </c>
      <c r="N2279" s="127" t="s">
        <v>9746</v>
      </c>
      <c r="O2279" s="128">
        <v>640438</v>
      </c>
      <c r="P2279" s="132" t="s">
        <v>5</v>
      </c>
      <c r="Q2279" s="133" t="s">
        <v>600</v>
      </c>
      <c r="R2279" s="133" t="s">
        <v>11342</v>
      </c>
      <c r="S2279" s="126"/>
    </row>
    <row r="2280" spans="1:19" ht="29.25" customHeight="1">
      <c r="A2280" s="118">
        <v>2279</v>
      </c>
      <c r="B2280" s="119" t="s">
        <v>9747</v>
      </c>
      <c r="C2280" s="119"/>
      <c r="D2280" s="119" t="s">
        <v>580</v>
      </c>
      <c r="E2280" s="120">
        <f>2012-1944</f>
        <v>68</v>
      </c>
      <c r="F2280" s="121">
        <v>16098</v>
      </c>
      <c r="G2280" s="122">
        <v>1371847</v>
      </c>
      <c r="H2280" s="119"/>
      <c r="I2280" s="120" t="s">
        <v>9748</v>
      </c>
      <c r="J2280" s="119" t="s">
        <v>9749</v>
      </c>
      <c r="K2280" s="119" t="s">
        <v>9750</v>
      </c>
      <c r="L2280" s="119" t="s">
        <v>9741</v>
      </c>
      <c r="M2280" s="131" t="s">
        <v>3587</v>
      </c>
      <c r="N2280" s="119" t="s">
        <v>9751</v>
      </c>
      <c r="O2280" s="120" t="s">
        <v>9748</v>
      </c>
      <c r="P2280" s="124" t="s">
        <v>6</v>
      </c>
      <c r="Q2280" s="125"/>
      <c r="R2280" s="125"/>
      <c r="S2280" s="173"/>
    </row>
    <row r="2281" spans="1:19" ht="29.25" customHeight="1">
      <c r="A2281" s="118">
        <v>2280</v>
      </c>
      <c r="B2281" s="119" t="s">
        <v>9752</v>
      </c>
      <c r="C2281" s="119"/>
      <c r="D2281" s="119" t="s">
        <v>9753</v>
      </c>
      <c r="E2281" s="120">
        <f>2012-1945</f>
        <v>67</v>
      </c>
      <c r="F2281" s="121">
        <v>16716</v>
      </c>
      <c r="G2281" s="135">
        <v>1218547</v>
      </c>
      <c r="H2281" s="119"/>
      <c r="I2281" s="120" t="s">
        <v>9754</v>
      </c>
      <c r="J2281" s="119" t="s">
        <v>8792</v>
      </c>
      <c r="K2281" s="119" t="s">
        <v>9755</v>
      </c>
      <c r="L2281" s="119" t="s">
        <v>9756</v>
      </c>
      <c r="M2281" s="131" t="s">
        <v>3587</v>
      </c>
      <c r="N2281" s="119" t="s">
        <v>9757</v>
      </c>
      <c r="O2281" s="120" t="s">
        <v>9758</v>
      </c>
      <c r="P2281" s="124" t="s">
        <v>6</v>
      </c>
      <c r="Q2281" s="125"/>
      <c r="R2281" s="125"/>
      <c r="S2281" s="173"/>
    </row>
    <row r="2282" spans="1:19" ht="29.25" customHeight="1">
      <c r="A2282" s="118">
        <v>2281</v>
      </c>
      <c r="B2282" s="119" t="s">
        <v>9759</v>
      </c>
      <c r="C2282" s="119"/>
      <c r="D2282" s="119" t="s">
        <v>9760</v>
      </c>
      <c r="E2282" s="120">
        <v>75</v>
      </c>
      <c r="F2282" s="121">
        <v>13578</v>
      </c>
      <c r="G2282" s="135">
        <v>1541062</v>
      </c>
      <c r="H2282" s="119"/>
      <c r="I2282" s="120" t="s">
        <v>9761</v>
      </c>
      <c r="J2282" s="119" t="s">
        <v>9762</v>
      </c>
      <c r="K2282" s="119" t="s">
        <v>9763</v>
      </c>
      <c r="L2282" s="119" t="s">
        <v>9756</v>
      </c>
      <c r="M2282" s="131" t="s">
        <v>3587</v>
      </c>
      <c r="N2282" s="119" t="s">
        <v>9764</v>
      </c>
      <c r="O2282" s="120" t="s">
        <v>9765</v>
      </c>
      <c r="P2282" s="124" t="s">
        <v>6</v>
      </c>
      <c r="Q2282" s="125"/>
      <c r="R2282" s="125"/>
      <c r="S2282" s="173"/>
    </row>
    <row r="2283" spans="1:19" ht="29.25" customHeight="1">
      <c r="A2283" s="118">
        <v>2282</v>
      </c>
      <c r="B2283" s="119" t="s">
        <v>9766</v>
      </c>
      <c r="C2283" s="119"/>
      <c r="D2283" s="119" t="s">
        <v>9767</v>
      </c>
      <c r="E2283" s="139">
        <f>2012-1942</f>
        <v>70</v>
      </c>
      <c r="F2283" s="121">
        <v>15604</v>
      </c>
      <c r="G2283" s="135">
        <v>1856953</v>
      </c>
      <c r="H2283" s="119"/>
      <c r="I2283" s="120"/>
      <c r="J2283" s="119" t="s">
        <v>9768</v>
      </c>
      <c r="K2283" s="119" t="s">
        <v>9769</v>
      </c>
      <c r="L2283" s="119" t="s">
        <v>9756</v>
      </c>
      <c r="M2283" s="131" t="s">
        <v>3587</v>
      </c>
      <c r="N2283" s="119" t="s">
        <v>9770</v>
      </c>
      <c r="O2283" s="120">
        <v>983382872</v>
      </c>
      <c r="P2283" s="124" t="s">
        <v>6</v>
      </c>
      <c r="Q2283" s="125"/>
      <c r="R2283" s="125"/>
      <c r="S2283" s="173"/>
    </row>
    <row r="2284" spans="1:19" ht="29.25" customHeight="1">
      <c r="A2284" s="118">
        <v>2283</v>
      </c>
      <c r="B2284" s="119" t="s">
        <v>9771</v>
      </c>
      <c r="C2284" s="119"/>
      <c r="D2284" s="119" t="s">
        <v>9772</v>
      </c>
      <c r="E2284" s="139">
        <f>2012-1930</f>
        <v>82</v>
      </c>
      <c r="F2284" s="121">
        <v>10988</v>
      </c>
      <c r="G2284" s="135">
        <v>1926176</v>
      </c>
      <c r="H2284" s="119"/>
      <c r="I2284" s="120"/>
      <c r="J2284" s="119" t="s">
        <v>9768</v>
      </c>
      <c r="K2284" s="119" t="s">
        <v>9769</v>
      </c>
      <c r="L2284" s="119" t="s">
        <v>9756</v>
      </c>
      <c r="M2284" s="131" t="s">
        <v>3587</v>
      </c>
      <c r="N2284" s="119" t="s">
        <v>9770</v>
      </c>
      <c r="O2284" s="120">
        <v>983382872</v>
      </c>
      <c r="P2284" s="124" t="s">
        <v>6</v>
      </c>
      <c r="Q2284" s="125"/>
      <c r="R2284" s="125"/>
      <c r="S2284" s="173"/>
    </row>
    <row r="2285" spans="1:19" ht="29.25" customHeight="1">
      <c r="A2285" s="118">
        <v>2284</v>
      </c>
      <c r="B2285" s="119" t="s">
        <v>9773</v>
      </c>
      <c r="C2285" s="119"/>
      <c r="D2285" s="119"/>
      <c r="E2285" s="120">
        <f>2012-1929</f>
        <v>83</v>
      </c>
      <c r="F2285" s="121">
        <v>10724</v>
      </c>
      <c r="G2285" s="135">
        <v>2087820</v>
      </c>
      <c r="H2285" s="119"/>
      <c r="I2285" s="120" t="s">
        <v>9774</v>
      </c>
      <c r="J2285" s="119" t="s">
        <v>8792</v>
      </c>
      <c r="K2285" s="119" t="s">
        <v>9775</v>
      </c>
      <c r="L2285" s="119" t="s">
        <v>9756</v>
      </c>
      <c r="M2285" s="131" t="s">
        <v>3587</v>
      </c>
      <c r="N2285" s="119" t="s">
        <v>9776</v>
      </c>
      <c r="O2285" s="120" t="s">
        <v>9777</v>
      </c>
      <c r="P2285" s="124" t="s">
        <v>6</v>
      </c>
      <c r="Q2285" s="125"/>
      <c r="R2285" s="125"/>
      <c r="S2285" s="173"/>
    </row>
    <row r="2286" spans="1:19" ht="29.25" customHeight="1">
      <c r="A2286" s="118">
        <v>2285</v>
      </c>
      <c r="B2286" s="119" t="s">
        <v>9778</v>
      </c>
      <c r="C2286" s="119"/>
      <c r="D2286" s="119"/>
      <c r="E2286" s="120">
        <f>2012-1923</f>
        <v>89</v>
      </c>
      <c r="F2286" s="121">
        <v>8541</v>
      </c>
      <c r="G2286" s="122">
        <v>2172977</v>
      </c>
      <c r="H2286" s="119"/>
      <c r="I2286" s="120">
        <v>984292200</v>
      </c>
      <c r="J2286" s="119" t="s">
        <v>9779</v>
      </c>
      <c r="K2286" s="119" t="s">
        <v>9780</v>
      </c>
      <c r="L2286" s="119" t="s">
        <v>9756</v>
      </c>
      <c r="M2286" s="131" t="s">
        <v>3587</v>
      </c>
      <c r="N2286" s="119"/>
      <c r="O2286" s="120"/>
      <c r="P2286" s="124" t="s">
        <v>6</v>
      </c>
      <c r="Q2286" s="125"/>
      <c r="R2286" s="125"/>
      <c r="S2286" s="173"/>
    </row>
    <row r="2287" spans="1:19" ht="29.25" customHeight="1">
      <c r="A2287" s="118">
        <v>2286</v>
      </c>
      <c r="B2287" s="119" t="s">
        <v>9781</v>
      </c>
      <c r="C2287" s="119"/>
      <c r="D2287" s="119" t="s">
        <v>2846</v>
      </c>
      <c r="E2287" s="120">
        <f>2012-1939</f>
        <v>73</v>
      </c>
      <c r="F2287" s="121">
        <v>14335</v>
      </c>
      <c r="G2287" s="135">
        <v>3450464</v>
      </c>
      <c r="H2287" s="119"/>
      <c r="I2287" s="120" t="s">
        <v>9782</v>
      </c>
      <c r="J2287" s="119" t="s">
        <v>8792</v>
      </c>
      <c r="K2287" s="119" t="s">
        <v>9783</v>
      </c>
      <c r="L2287" s="119" t="s">
        <v>9756</v>
      </c>
      <c r="M2287" s="131" t="s">
        <v>3587</v>
      </c>
      <c r="N2287" s="119"/>
      <c r="O2287" s="120"/>
      <c r="P2287" s="124" t="s">
        <v>6</v>
      </c>
      <c r="Q2287" s="125"/>
      <c r="R2287" s="125"/>
      <c r="S2287" s="173"/>
    </row>
    <row r="2288" spans="1:19" ht="29.25" customHeight="1">
      <c r="A2288" s="118">
        <v>2287</v>
      </c>
      <c r="B2288" s="119" t="s">
        <v>9784</v>
      </c>
      <c r="C2288" s="119"/>
      <c r="D2288" s="119"/>
      <c r="E2288" s="120">
        <f>2012-1942</f>
        <v>70</v>
      </c>
      <c r="F2288" s="121">
        <v>15623</v>
      </c>
      <c r="G2288" s="122">
        <v>4871089</v>
      </c>
      <c r="H2288" s="119"/>
      <c r="I2288" s="120">
        <v>982871049</v>
      </c>
      <c r="J2288" s="119" t="s">
        <v>9779</v>
      </c>
      <c r="K2288" s="119" t="s">
        <v>9785</v>
      </c>
      <c r="L2288" s="119" t="s">
        <v>9756</v>
      </c>
      <c r="M2288" s="131" t="s">
        <v>3587</v>
      </c>
      <c r="N2288" s="119"/>
      <c r="O2288" s="120"/>
      <c r="P2288" s="124" t="s">
        <v>6</v>
      </c>
      <c r="Q2288" s="125"/>
      <c r="R2288" s="125"/>
      <c r="S2288" s="173"/>
    </row>
    <row r="2289" spans="1:19" ht="29.25" customHeight="1">
      <c r="A2289" s="118">
        <v>2288</v>
      </c>
      <c r="B2289" s="119" t="s">
        <v>9786</v>
      </c>
      <c r="C2289" s="119"/>
      <c r="D2289" s="119"/>
      <c r="E2289" s="120">
        <f>2012-1946</f>
        <v>66</v>
      </c>
      <c r="F2289" s="121">
        <v>16858</v>
      </c>
      <c r="G2289" s="122">
        <v>1524931</v>
      </c>
      <c r="H2289" s="119"/>
      <c r="I2289" s="120" t="s">
        <v>9787</v>
      </c>
      <c r="J2289" s="119" t="s">
        <v>9788</v>
      </c>
      <c r="K2289" s="119" t="s">
        <v>9789</v>
      </c>
      <c r="L2289" s="119" t="s">
        <v>9790</v>
      </c>
      <c r="M2289" s="131" t="s">
        <v>3587</v>
      </c>
      <c r="N2289" s="119" t="s">
        <v>9791</v>
      </c>
      <c r="O2289" s="120" t="s">
        <v>9792</v>
      </c>
      <c r="P2289" s="124" t="s">
        <v>6</v>
      </c>
      <c r="Q2289" s="125"/>
      <c r="R2289" s="125"/>
      <c r="S2289" s="173"/>
    </row>
    <row r="2290" spans="1:19" ht="29.25" customHeight="1">
      <c r="A2290" s="118">
        <v>2289</v>
      </c>
      <c r="B2290" s="119" t="s">
        <v>9793</v>
      </c>
      <c r="C2290" s="119"/>
      <c r="D2290" s="119"/>
      <c r="E2290" s="120">
        <f>2012-1932</f>
        <v>80</v>
      </c>
      <c r="F2290" s="121">
        <v>11803</v>
      </c>
      <c r="G2290" s="122">
        <v>570217</v>
      </c>
      <c r="H2290" s="119"/>
      <c r="I2290" s="120" t="s">
        <v>9794</v>
      </c>
      <c r="J2290" s="119" t="s">
        <v>9795</v>
      </c>
      <c r="K2290" s="119" t="s">
        <v>9796</v>
      </c>
      <c r="L2290" s="119" t="s">
        <v>9797</v>
      </c>
      <c r="M2290" s="131" t="s">
        <v>3587</v>
      </c>
      <c r="N2290" s="119" t="s">
        <v>8020</v>
      </c>
      <c r="O2290" s="120" t="s">
        <v>8021</v>
      </c>
      <c r="P2290" s="124" t="s">
        <v>6</v>
      </c>
      <c r="Q2290" s="125"/>
      <c r="R2290" s="125"/>
      <c r="S2290" s="173"/>
    </row>
    <row r="2291" spans="1:19" s="39" customFormat="1" ht="29.25" customHeight="1">
      <c r="A2291" s="118">
        <v>2290</v>
      </c>
      <c r="B2291" s="119" t="s">
        <v>9798</v>
      </c>
      <c r="C2291" s="119"/>
      <c r="D2291" s="119"/>
      <c r="E2291" s="120">
        <f>2012-1941</f>
        <v>71</v>
      </c>
      <c r="F2291" s="121">
        <v>15096</v>
      </c>
      <c r="G2291" s="122">
        <v>245589</v>
      </c>
      <c r="H2291" s="119"/>
      <c r="I2291" s="120"/>
      <c r="J2291" s="119" t="s">
        <v>3353</v>
      </c>
      <c r="K2291" s="119" t="s">
        <v>9799</v>
      </c>
      <c r="L2291" s="119" t="s">
        <v>9800</v>
      </c>
      <c r="M2291" s="131" t="s">
        <v>3587</v>
      </c>
      <c r="N2291" s="119" t="s">
        <v>9801</v>
      </c>
      <c r="O2291" s="120" t="s">
        <v>9802</v>
      </c>
      <c r="P2291" s="124" t="s">
        <v>6</v>
      </c>
      <c r="Q2291" s="125"/>
      <c r="R2291" s="125"/>
      <c r="S2291" s="173"/>
    </row>
    <row r="2292" spans="1:19" ht="29.25" customHeight="1">
      <c r="A2292" s="118">
        <v>2291</v>
      </c>
      <c r="B2292" s="119" t="s">
        <v>9803</v>
      </c>
      <c r="C2292" s="119"/>
      <c r="D2292" s="119"/>
      <c r="E2292" s="120">
        <f>2012-1943</f>
        <v>69</v>
      </c>
      <c r="F2292" s="121">
        <v>16018</v>
      </c>
      <c r="G2292" s="135">
        <v>4162872</v>
      </c>
      <c r="H2292" s="119"/>
      <c r="I2292" s="120" t="s">
        <v>9804</v>
      </c>
      <c r="J2292" s="119" t="s">
        <v>9805</v>
      </c>
      <c r="K2292" s="119" t="s">
        <v>9806</v>
      </c>
      <c r="L2292" s="119" t="s">
        <v>9807</v>
      </c>
      <c r="M2292" s="131" t="s">
        <v>3587</v>
      </c>
      <c r="N2292" s="119" t="s">
        <v>9808</v>
      </c>
      <c r="O2292" s="120" t="s">
        <v>9804</v>
      </c>
      <c r="P2292" s="124" t="s">
        <v>6</v>
      </c>
      <c r="Q2292" s="125"/>
      <c r="R2292" s="125"/>
      <c r="S2292" s="173"/>
    </row>
    <row r="2293" spans="1:19" ht="29.25" customHeight="1">
      <c r="A2293" s="118">
        <v>2292</v>
      </c>
      <c r="B2293" s="119" t="s">
        <v>9809</v>
      </c>
      <c r="C2293" s="119"/>
      <c r="D2293" s="119"/>
      <c r="E2293" s="120">
        <f>2012-1936</f>
        <v>76</v>
      </c>
      <c r="F2293" s="121">
        <v>13497</v>
      </c>
      <c r="G2293" s="122">
        <v>628562</v>
      </c>
      <c r="H2293" s="119"/>
      <c r="I2293" s="120">
        <v>694652</v>
      </c>
      <c r="J2293" s="119" t="s">
        <v>9810</v>
      </c>
      <c r="K2293" s="119" t="s">
        <v>9811</v>
      </c>
      <c r="L2293" s="119" t="s">
        <v>518</v>
      </c>
      <c r="M2293" s="131" t="s">
        <v>3587</v>
      </c>
      <c r="N2293" s="119" t="s">
        <v>9812</v>
      </c>
      <c r="O2293" s="120">
        <v>694652</v>
      </c>
      <c r="P2293" s="124" t="s">
        <v>6</v>
      </c>
      <c r="Q2293" s="125"/>
      <c r="R2293" s="125"/>
      <c r="S2293" s="173"/>
    </row>
    <row r="2294" spans="1:19" ht="29.25" customHeight="1">
      <c r="A2294" s="118">
        <v>2293</v>
      </c>
      <c r="B2294" s="119" t="s">
        <v>9813</v>
      </c>
      <c r="C2294" s="119"/>
      <c r="D2294" s="119"/>
      <c r="E2294" s="120">
        <f>2012-1921</f>
        <v>91</v>
      </c>
      <c r="F2294" s="121">
        <v>7846</v>
      </c>
      <c r="G2294" s="122">
        <v>81970</v>
      </c>
      <c r="H2294" s="119"/>
      <c r="I2294" s="120"/>
      <c r="J2294" s="119" t="s">
        <v>9814</v>
      </c>
      <c r="K2294" s="119" t="s">
        <v>7153</v>
      </c>
      <c r="L2294" s="119" t="s">
        <v>518</v>
      </c>
      <c r="M2294" s="131" t="s">
        <v>3587</v>
      </c>
      <c r="N2294" s="119"/>
      <c r="O2294" s="120"/>
      <c r="P2294" s="124" t="s">
        <v>6</v>
      </c>
      <c r="Q2294" s="125"/>
      <c r="R2294" s="125"/>
      <c r="S2294" s="173"/>
    </row>
    <row r="2295" spans="1:19" ht="29.25" customHeight="1">
      <c r="A2295" s="118">
        <v>2294</v>
      </c>
      <c r="B2295" s="119" t="s">
        <v>9815</v>
      </c>
      <c r="C2295" s="119"/>
      <c r="D2295" s="119"/>
      <c r="E2295" s="120">
        <f>2012-1933</f>
        <v>79</v>
      </c>
      <c r="F2295" s="121">
        <v>12335</v>
      </c>
      <c r="G2295" s="122">
        <v>198619</v>
      </c>
      <c r="H2295" s="119"/>
      <c r="I2295" s="120"/>
      <c r="J2295" s="119" t="s">
        <v>9816</v>
      </c>
      <c r="K2295" s="119" t="s">
        <v>9817</v>
      </c>
      <c r="L2295" s="119" t="s">
        <v>518</v>
      </c>
      <c r="M2295" s="131" t="s">
        <v>3587</v>
      </c>
      <c r="N2295" s="119" t="s">
        <v>9818</v>
      </c>
      <c r="O2295" s="120">
        <v>648635</v>
      </c>
      <c r="P2295" s="124" t="s">
        <v>6</v>
      </c>
      <c r="Q2295" s="125"/>
      <c r="R2295" s="125"/>
      <c r="S2295" s="173"/>
    </row>
    <row r="2296" spans="1:19" ht="29.25" customHeight="1">
      <c r="A2296" s="118">
        <v>2295</v>
      </c>
      <c r="B2296" s="119" t="s">
        <v>9819</v>
      </c>
      <c r="C2296" s="119"/>
      <c r="D2296" s="119"/>
      <c r="E2296" s="120">
        <f>2012-1941</f>
        <v>71</v>
      </c>
      <c r="F2296" s="121">
        <v>15036</v>
      </c>
      <c r="G2296" s="122">
        <v>361885</v>
      </c>
      <c r="H2296" s="119"/>
      <c r="I2296" s="120"/>
      <c r="J2296" s="119" t="s">
        <v>9820</v>
      </c>
      <c r="K2296" s="119" t="s">
        <v>9821</v>
      </c>
      <c r="L2296" s="119" t="s">
        <v>518</v>
      </c>
      <c r="M2296" s="131" t="s">
        <v>3587</v>
      </c>
      <c r="N2296" s="119"/>
      <c r="O2296" s="120">
        <v>648604</v>
      </c>
      <c r="P2296" s="124" t="s">
        <v>6</v>
      </c>
      <c r="Q2296" s="125"/>
      <c r="R2296" s="125"/>
      <c r="S2296" s="173"/>
    </row>
    <row r="2297" spans="1:19" ht="29.25" customHeight="1">
      <c r="A2297" s="118">
        <v>2296</v>
      </c>
      <c r="B2297" s="119" t="s">
        <v>9822</v>
      </c>
      <c r="C2297" s="119"/>
      <c r="D2297" s="119"/>
      <c r="E2297" s="120">
        <f>2012-1946</f>
        <v>66</v>
      </c>
      <c r="F2297" s="121">
        <v>17123</v>
      </c>
      <c r="G2297" s="122">
        <v>446391</v>
      </c>
      <c r="H2297" s="119"/>
      <c r="I2297" s="120">
        <v>971175406</v>
      </c>
      <c r="J2297" s="119" t="s">
        <v>9816</v>
      </c>
      <c r="K2297" s="119" t="s">
        <v>1456</v>
      </c>
      <c r="L2297" s="119" t="s">
        <v>518</v>
      </c>
      <c r="M2297" s="131" t="s">
        <v>3587</v>
      </c>
      <c r="N2297" s="119" t="s">
        <v>9823</v>
      </c>
      <c r="O2297" s="120">
        <v>982156453</v>
      </c>
      <c r="P2297" s="124" t="s">
        <v>6</v>
      </c>
      <c r="Q2297" s="125"/>
      <c r="R2297" s="125"/>
      <c r="S2297" s="173"/>
    </row>
    <row r="2298" spans="1:19" ht="29.25" customHeight="1">
      <c r="A2298" s="118">
        <v>2297</v>
      </c>
      <c r="B2298" s="119" t="s">
        <v>9824</v>
      </c>
      <c r="C2298" s="119"/>
      <c r="D2298" s="119"/>
      <c r="E2298" s="120">
        <f>2012-1928</f>
        <v>84</v>
      </c>
      <c r="F2298" s="121">
        <v>10519</v>
      </c>
      <c r="G2298" s="122">
        <v>949656</v>
      </c>
      <c r="H2298" s="119"/>
      <c r="I2298" s="120"/>
      <c r="J2298" s="119" t="s">
        <v>9816</v>
      </c>
      <c r="K2298" s="119" t="s">
        <v>9825</v>
      </c>
      <c r="L2298" s="119" t="s">
        <v>518</v>
      </c>
      <c r="M2298" s="131" t="s">
        <v>3587</v>
      </c>
      <c r="N2298" s="119" t="s">
        <v>9826</v>
      </c>
      <c r="O2298" s="120">
        <v>983930339</v>
      </c>
      <c r="P2298" s="124" t="s">
        <v>6</v>
      </c>
      <c r="Q2298" s="125"/>
      <c r="R2298" s="125"/>
      <c r="S2298" s="173"/>
    </row>
    <row r="2299" spans="1:19" ht="29.25" customHeight="1">
      <c r="A2299" s="118">
        <v>2298</v>
      </c>
      <c r="B2299" s="119" t="s">
        <v>9827</v>
      </c>
      <c r="C2299" s="119"/>
      <c r="D2299" s="119"/>
      <c r="E2299" s="120">
        <f>2012-1943</f>
        <v>69</v>
      </c>
      <c r="F2299" s="121">
        <v>15969</v>
      </c>
      <c r="G2299" s="122">
        <v>1237192</v>
      </c>
      <c r="H2299" s="119"/>
      <c r="I2299" s="120"/>
      <c r="J2299" s="119" t="s">
        <v>628</v>
      </c>
      <c r="K2299" s="119" t="s">
        <v>1456</v>
      </c>
      <c r="L2299" s="119" t="s">
        <v>518</v>
      </c>
      <c r="M2299" s="131" t="s">
        <v>3587</v>
      </c>
      <c r="N2299" s="119" t="s">
        <v>9828</v>
      </c>
      <c r="O2299" s="120"/>
      <c r="P2299" s="124" t="s">
        <v>6</v>
      </c>
      <c r="Q2299" s="125"/>
      <c r="R2299" s="125"/>
      <c r="S2299" s="173"/>
    </row>
    <row r="2300" spans="1:19" ht="29.25" customHeight="1">
      <c r="A2300" s="118">
        <v>2299</v>
      </c>
      <c r="B2300" s="119" t="s">
        <v>9829</v>
      </c>
      <c r="C2300" s="119"/>
      <c r="D2300" s="119"/>
      <c r="E2300" s="120">
        <f>2012-1931</f>
        <v>81</v>
      </c>
      <c r="F2300" s="121">
        <v>11646</v>
      </c>
      <c r="G2300" s="122">
        <v>1572678</v>
      </c>
      <c r="H2300" s="119"/>
      <c r="I2300" s="120"/>
      <c r="J2300" s="119" t="s">
        <v>9830</v>
      </c>
      <c r="K2300" s="119" t="s">
        <v>9831</v>
      </c>
      <c r="L2300" s="119" t="s">
        <v>518</v>
      </c>
      <c r="M2300" s="131" t="s">
        <v>3587</v>
      </c>
      <c r="N2300" s="119" t="s">
        <v>9832</v>
      </c>
      <c r="O2300" s="120"/>
      <c r="P2300" s="124" t="s">
        <v>6</v>
      </c>
      <c r="Q2300" s="125"/>
      <c r="R2300" s="125"/>
      <c r="S2300" s="173"/>
    </row>
    <row r="2301" spans="1:19" ht="29.25" customHeight="1">
      <c r="A2301" s="118">
        <v>2300</v>
      </c>
      <c r="B2301" s="119" t="s">
        <v>9833</v>
      </c>
      <c r="C2301" s="119"/>
      <c r="D2301" s="119"/>
      <c r="E2301" s="120">
        <f>2012-1937</f>
        <v>75</v>
      </c>
      <c r="F2301" s="121">
        <v>13798</v>
      </c>
      <c r="G2301" s="122">
        <v>1994912</v>
      </c>
      <c r="H2301" s="119"/>
      <c r="I2301" s="120"/>
      <c r="J2301" s="119" t="s">
        <v>9834</v>
      </c>
      <c r="K2301" s="119" t="s">
        <v>9835</v>
      </c>
      <c r="L2301" s="119" t="s">
        <v>518</v>
      </c>
      <c r="M2301" s="131" t="s">
        <v>3587</v>
      </c>
      <c r="N2301" s="119" t="s">
        <v>9836</v>
      </c>
      <c r="O2301" s="120"/>
      <c r="P2301" s="124" t="s">
        <v>6</v>
      </c>
      <c r="Q2301" s="125"/>
      <c r="R2301" s="125"/>
      <c r="S2301" s="173"/>
    </row>
    <row r="2302" spans="1:19" ht="29.25" customHeight="1">
      <c r="A2302" s="195">
        <v>2301</v>
      </c>
      <c r="B2302" s="127" t="s">
        <v>9837</v>
      </c>
      <c r="C2302" s="127"/>
      <c r="D2302" s="127"/>
      <c r="E2302" s="128">
        <f>2012-1943</f>
        <v>69</v>
      </c>
      <c r="F2302" s="129">
        <v>15933</v>
      </c>
      <c r="G2302" s="136">
        <v>1998720</v>
      </c>
      <c r="H2302" s="127"/>
      <c r="I2302" s="128" t="s">
        <v>9838</v>
      </c>
      <c r="J2302" s="127" t="s">
        <v>9839</v>
      </c>
      <c r="K2302" s="127" t="s">
        <v>9840</v>
      </c>
      <c r="L2302" s="127" t="s">
        <v>518</v>
      </c>
      <c r="M2302" s="131" t="s">
        <v>3587</v>
      </c>
      <c r="N2302" s="127"/>
      <c r="O2302" s="128"/>
      <c r="P2302" s="132" t="s">
        <v>5</v>
      </c>
      <c r="Q2302" s="133" t="s">
        <v>601</v>
      </c>
      <c r="R2302" s="133" t="s">
        <v>601</v>
      </c>
      <c r="S2302" s="126"/>
    </row>
    <row r="2303" spans="1:19" ht="29.25" customHeight="1">
      <c r="A2303" s="118">
        <v>2302</v>
      </c>
      <c r="B2303" s="119" t="s">
        <v>9841</v>
      </c>
      <c r="C2303" s="119"/>
      <c r="D2303" s="119"/>
      <c r="E2303" s="120">
        <f>2012-1947</f>
        <v>65</v>
      </c>
      <c r="F2303" s="121">
        <v>17339</v>
      </c>
      <c r="G2303" s="122">
        <v>2504453</v>
      </c>
      <c r="H2303" s="119"/>
      <c r="I2303" s="120"/>
      <c r="J2303" s="119" t="s">
        <v>628</v>
      </c>
      <c r="K2303" s="119" t="s">
        <v>9842</v>
      </c>
      <c r="L2303" s="119" t="s">
        <v>518</v>
      </c>
      <c r="M2303" s="131" t="s">
        <v>3587</v>
      </c>
      <c r="N2303" s="119" t="s">
        <v>9843</v>
      </c>
      <c r="O2303" s="120">
        <v>984210438</v>
      </c>
      <c r="P2303" s="124" t="s">
        <v>6</v>
      </c>
      <c r="Q2303" s="125"/>
      <c r="R2303" s="125"/>
      <c r="S2303" s="173"/>
    </row>
    <row r="2304" spans="1:19" ht="29.25" customHeight="1">
      <c r="A2304" s="118">
        <v>2303</v>
      </c>
      <c r="B2304" s="119" t="s">
        <v>9844</v>
      </c>
      <c r="C2304" s="119"/>
      <c r="D2304" s="119"/>
      <c r="E2304" s="120">
        <f>2012-1932</f>
        <v>80</v>
      </c>
      <c r="F2304" s="121">
        <v>11949</v>
      </c>
      <c r="G2304" s="122">
        <v>1965479</v>
      </c>
      <c r="H2304" s="119"/>
      <c r="I2304" s="120" t="s">
        <v>9845</v>
      </c>
      <c r="J2304" s="119" t="s">
        <v>9846</v>
      </c>
      <c r="K2304" s="119" t="s">
        <v>9847</v>
      </c>
      <c r="L2304" s="119" t="s">
        <v>9848</v>
      </c>
      <c r="M2304" s="131" t="s">
        <v>3587</v>
      </c>
      <c r="N2304" s="119" t="s">
        <v>9849</v>
      </c>
      <c r="O2304" s="120" t="s">
        <v>9845</v>
      </c>
      <c r="P2304" s="124" t="s">
        <v>6</v>
      </c>
      <c r="Q2304" s="125"/>
      <c r="R2304" s="125"/>
      <c r="S2304" s="173"/>
    </row>
    <row r="2305" spans="1:19" ht="29.25" customHeight="1">
      <c r="A2305" s="118">
        <v>2304</v>
      </c>
      <c r="B2305" s="119" t="s">
        <v>9850</v>
      </c>
      <c r="C2305" s="119"/>
      <c r="D2305" s="119" t="s">
        <v>9851</v>
      </c>
      <c r="E2305" s="139">
        <f>2012-1939</f>
        <v>73</v>
      </c>
      <c r="F2305" s="121">
        <v>14334</v>
      </c>
      <c r="G2305" s="135">
        <v>1409134</v>
      </c>
      <c r="H2305" s="119"/>
      <c r="I2305" s="120" t="s">
        <v>9852</v>
      </c>
      <c r="J2305" s="119" t="s">
        <v>9853</v>
      </c>
      <c r="K2305" s="119" t="s">
        <v>9854</v>
      </c>
      <c r="L2305" s="119" t="s">
        <v>9855</v>
      </c>
      <c r="M2305" s="131" t="s">
        <v>3587</v>
      </c>
      <c r="N2305" s="119" t="s">
        <v>9856</v>
      </c>
      <c r="O2305" s="120">
        <v>961594008</v>
      </c>
      <c r="P2305" s="124" t="s">
        <v>6</v>
      </c>
      <c r="Q2305" s="125"/>
      <c r="R2305" s="125"/>
      <c r="S2305" s="173"/>
    </row>
    <row r="2306" spans="1:19" ht="29.25" customHeight="1">
      <c r="A2306" s="118">
        <v>2305</v>
      </c>
      <c r="B2306" s="119" t="s">
        <v>9857</v>
      </c>
      <c r="C2306" s="119"/>
      <c r="D2306" s="119" t="s">
        <v>9858</v>
      </c>
      <c r="E2306" s="120">
        <f>2012-1935</f>
        <v>77</v>
      </c>
      <c r="F2306" s="121">
        <v>13092</v>
      </c>
      <c r="G2306" s="122">
        <v>2169867</v>
      </c>
      <c r="H2306" s="119"/>
      <c r="I2306" s="120" t="s">
        <v>9859</v>
      </c>
      <c r="J2306" s="119" t="s">
        <v>9860</v>
      </c>
      <c r="K2306" s="119" t="s">
        <v>9861</v>
      </c>
      <c r="L2306" s="119" t="s">
        <v>9855</v>
      </c>
      <c r="M2306" s="131" t="s">
        <v>3587</v>
      </c>
      <c r="N2306" s="119" t="s">
        <v>9862</v>
      </c>
      <c r="O2306" s="120" t="s">
        <v>9859</v>
      </c>
      <c r="P2306" s="124" t="s">
        <v>6</v>
      </c>
      <c r="Q2306" s="125"/>
      <c r="R2306" s="125"/>
      <c r="S2306" s="173"/>
    </row>
    <row r="2307" spans="1:19" ht="29.25" customHeight="1">
      <c r="A2307" s="118">
        <v>2306</v>
      </c>
      <c r="B2307" s="119" t="s">
        <v>9863</v>
      </c>
      <c r="C2307" s="119"/>
      <c r="D2307" s="119" t="s">
        <v>467</v>
      </c>
      <c r="E2307" s="120">
        <f>2012-1928</f>
        <v>84</v>
      </c>
      <c r="F2307" s="121">
        <v>10281</v>
      </c>
      <c r="G2307" s="122">
        <v>1017896</v>
      </c>
      <c r="H2307" s="119"/>
      <c r="I2307" s="120">
        <v>985831291</v>
      </c>
      <c r="J2307" s="119" t="s">
        <v>8443</v>
      </c>
      <c r="K2307" s="119" t="s">
        <v>9864</v>
      </c>
      <c r="L2307" s="119" t="s">
        <v>9865</v>
      </c>
      <c r="M2307" s="131" t="s">
        <v>3587</v>
      </c>
      <c r="N2307" s="119" t="s">
        <v>4338</v>
      </c>
      <c r="O2307" s="120">
        <v>961913210</v>
      </c>
      <c r="P2307" s="124" t="s">
        <v>6</v>
      </c>
      <c r="Q2307" s="125"/>
      <c r="R2307" s="125"/>
      <c r="S2307" s="173"/>
    </row>
    <row r="2308" spans="1:19" ht="29.25" customHeight="1">
      <c r="A2308" s="195">
        <v>2307</v>
      </c>
      <c r="B2308" s="127" t="s">
        <v>9866</v>
      </c>
      <c r="C2308" s="127"/>
      <c r="D2308" s="127"/>
      <c r="E2308" s="128">
        <f>2012-1937</f>
        <v>75</v>
      </c>
      <c r="F2308" s="129">
        <v>13581</v>
      </c>
      <c r="G2308" s="136">
        <v>210682</v>
      </c>
      <c r="H2308" s="127"/>
      <c r="I2308" s="128"/>
      <c r="J2308" s="127" t="s">
        <v>9867</v>
      </c>
      <c r="K2308" s="127" t="s">
        <v>9868</v>
      </c>
      <c r="L2308" s="127" t="s">
        <v>9869</v>
      </c>
      <c r="M2308" s="131" t="s">
        <v>3587</v>
      </c>
      <c r="N2308" s="127" t="s">
        <v>9870</v>
      </c>
      <c r="O2308" s="128">
        <v>647801</v>
      </c>
      <c r="P2308" s="132" t="s">
        <v>5</v>
      </c>
      <c r="Q2308" s="133" t="s">
        <v>82</v>
      </c>
      <c r="R2308" s="133" t="s">
        <v>82</v>
      </c>
      <c r="S2308" s="126"/>
    </row>
    <row r="2309" spans="1:19" ht="29.25" customHeight="1">
      <c r="A2309" s="118">
        <v>2308</v>
      </c>
      <c r="B2309" s="119" t="s">
        <v>9871</v>
      </c>
      <c r="C2309" s="119"/>
      <c r="D2309" s="119" t="s">
        <v>1318</v>
      </c>
      <c r="E2309" s="120">
        <f>2012-1946</f>
        <v>66</v>
      </c>
      <c r="F2309" s="121">
        <v>17089</v>
      </c>
      <c r="G2309" s="122">
        <v>449174</v>
      </c>
      <c r="H2309" s="119"/>
      <c r="I2309" s="120">
        <v>21644142</v>
      </c>
      <c r="J2309" s="119" t="s">
        <v>9872</v>
      </c>
      <c r="K2309" s="119" t="s">
        <v>9873</v>
      </c>
      <c r="L2309" s="119" t="s">
        <v>9869</v>
      </c>
      <c r="M2309" s="131" t="s">
        <v>3587</v>
      </c>
      <c r="N2309" s="119" t="s">
        <v>9874</v>
      </c>
      <c r="O2309" s="120">
        <v>976380611</v>
      </c>
      <c r="P2309" s="124" t="s">
        <v>6</v>
      </c>
      <c r="Q2309" s="125"/>
      <c r="R2309" s="125"/>
      <c r="S2309" s="173"/>
    </row>
    <row r="2310" spans="1:19" ht="29.25" customHeight="1">
      <c r="A2310" s="195">
        <v>2309</v>
      </c>
      <c r="B2310" s="127" t="s">
        <v>9875</v>
      </c>
      <c r="C2310" s="127"/>
      <c r="D2310" s="127"/>
      <c r="E2310" s="141">
        <f>2012-1945</f>
        <v>67</v>
      </c>
      <c r="F2310" s="129">
        <v>16555</v>
      </c>
      <c r="G2310" s="130">
        <v>1370919</v>
      </c>
      <c r="H2310" s="127"/>
      <c r="I2310" s="128">
        <v>981319407</v>
      </c>
      <c r="J2310" s="127" t="s">
        <v>9876</v>
      </c>
      <c r="K2310" s="127" t="s">
        <v>9877</v>
      </c>
      <c r="L2310" s="127" t="s">
        <v>9869</v>
      </c>
      <c r="M2310" s="131" t="s">
        <v>3587</v>
      </c>
      <c r="N2310" s="127" t="s">
        <v>4641</v>
      </c>
      <c r="O2310" s="128" t="s">
        <v>4642</v>
      </c>
      <c r="P2310" s="132" t="s">
        <v>5</v>
      </c>
      <c r="Q2310" s="150" t="s">
        <v>82</v>
      </c>
      <c r="R2310" s="150" t="s">
        <v>82</v>
      </c>
      <c r="S2310" s="126"/>
    </row>
    <row r="2311" spans="1:19" ht="29.25" customHeight="1">
      <c r="A2311" s="410">
        <v>2310</v>
      </c>
      <c r="B2311" s="411" t="s">
        <v>9878</v>
      </c>
      <c r="C2311" s="412" t="s">
        <v>11343</v>
      </c>
      <c r="D2311" s="411"/>
      <c r="E2311" s="413">
        <f>2012-1939</f>
        <v>73</v>
      </c>
      <c r="F2311" s="414">
        <v>14307</v>
      </c>
      <c r="G2311" s="415">
        <v>1461921</v>
      </c>
      <c r="H2311" s="412"/>
      <c r="I2311" s="413">
        <v>984840735</v>
      </c>
      <c r="J2311" s="411" t="s">
        <v>9869</v>
      </c>
      <c r="K2311" s="411" t="s">
        <v>9879</v>
      </c>
      <c r="L2311" s="411" t="s">
        <v>9869</v>
      </c>
      <c r="M2311" s="131" t="s">
        <v>3587</v>
      </c>
      <c r="N2311" s="411"/>
      <c r="O2311" s="413"/>
      <c r="P2311" s="416" t="s">
        <v>5</v>
      </c>
      <c r="Q2311" s="150" t="s">
        <v>82</v>
      </c>
      <c r="R2311" s="150" t="s">
        <v>82</v>
      </c>
      <c r="S2311" s="126">
        <v>1</v>
      </c>
    </row>
    <row r="2312" spans="1:19" ht="29.25" customHeight="1">
      <c r="A2312" s="195">
        <v>2311</v>
      </c>
      <c r="B2312" s="127" t="s">
        <v>9880</v>
      </c>
      <c r="C2312" s="127"/>
      <c r="D2312" s="127"/>
      <c r="E2312" s="128">
        <f>2012-1944</f>
        <v>68</v>
      </c>
      <c r="F2312" s="129">
        <v>16175</v>
      </c>
      <c r="G2312" s="128">
        <v>1605591</v>
      </c>
      <c r="H2312" s="127"/>
      <c r="I2312" s="128"/>
      <c r="J2312" s="127" t="s">
        <v>9881</v>
      </c>
      <c r="K2312" s="127" t="s">
        <v>9882</v>
      </c>
      <c r="L2312" s="127" t="s">
        <v>9869</v>
      </c>
      <c r="M2312" s="131" t="s">
        <v>3587</v>
      </c>
      <c r="N2312" s="127" t="s">
        <v>9883</v>
      </c>
      <c r="O2312" s="128">
        <v>982849717</v>
      </c>
      <c r="P2312" s="132" t="s">
        <v>5</v>
      </c>
      <c r="Q2312" s="150" t="s">
        <v>602</v>
      </c>
      <c r="R2312" s="150" t="s">
        <v>626</v>
      </c>
      <c r="S2312" s="126"/>
    </row>
    <row r="2313" spans="1:19" ht="29.25" customHeight="1">
      <c r="A2313" s="118">
        <v>2312</v>
      </c>
      <c r="B2313" s="119" t="s">
        <v>9884</v>
      </c>
      <c r="C2313" s="119"/>
      <c r="D2313" s="119" t="s">
        <v>476</v>
      </c>
      <c r="E2313" s="120">
        <f>2012-1943</f>
        <v>69</v>
      </c>
      <c r="F2313" s="121">
        <v>15945</v>
      </c>
      <c r="G2313" s="122">
        <v>5209177</v>
      </c>
      <c r="H2313" s="119"/>
      <c r="I2313" s="120">
        <v>984698395</v>
      </c>
      <c r="J2313" s="119" t="s">
        <v>9885</v>
      </c>
      <c r="K2313" s="119" t="s">
        <v>9886</v>
      </c>
      <c r="L2313" s="119" t="s">
        <v>9869</v>
      </c>
      <c r="M2313" s="131" t="s">
        <v>3587</v>
      </c>
      <c r="N2313" s="119" t="s">
        <v>9887</v>
      </c>
      <c r="O2313" s="120">
        <v>984495490</v>
      </c>
      <c r="P2313" s="124" t="s">
        <v>6</v>
      </c>
      <c r="Q2313" s="125"/>
      <c r="R2313" s="125"/>
      <c r="S2313" s="173"/>
    </row>
    <row r="2314" spans="1:19" ht="29.25" customHeight="1">
      <c r="A2314" s="185">
        <v>2313</v>
      </c>
      <c r="B2314" s="186" t="s">
        <v>9888</v>
      </c>
      <c r="C2314" s="186"/>
      <c r="D2314" s="186"/>
      <c r="E2314" s="187">
        <f>2012-1940</f>
        <v>72</v>
      </c>
      <c r="F2314" s="188">
        <v>14768</v>
      </c>
      <c r="G2314" s="189">
        <v>298574</v>
      </c>
      <c r="H2314" s="186"/>
      <c r="I2314" s="187" t="s">
        <v>9889</v>
      </c>
      <c r="J2314" s="186" t="s">
        <v>3587</v>
      </c>
      <c r="K2314" s="186" t="s">
        <v>9890</v>
      </c>
      <c r="L2314" s="186" t="s">
        <v>9891</v>
      </c>
      <c r="M2314" s="131" t="s">
        <v>3587</v>
      </c>
      <c r="N2314" s="186" t="s">
        <v>9892</v>
      </c>
      <c r="O2314" s="187" t="s">
        <v>9893</v>
      </c>
      <c r="P2314" s="191" t="s">
        <v>6</v>
      </c>
      <c r="Q2314" s="192"/>
      <c r="R2314" s="192"/>
      <c r="S2314" s="432"/>
    </row>
    <row r="2315" spans="1:19" ht="29.25" customHeight="1">
      <c r="A2315" s="118">
        <v>2314</v>
      </c>
      <c r="B2315" s="119" t="s">
        <v>9894</v>
      </c>
      <c r="C2315" s="119"/>
      <c r="D2315" s="119"/>
      <c r="E2315" s="120">
        <f>2012-1941</f>
        <v>71</v>
      </c>
      <c r="F2315" s="121">
        <v>15338</v>
      </c>
      <c r="G2315" s="122">
        <v>325045</v>
      </c>
      <c r="H2315" s="119"/>
      <c r="I2315" s="120"/>
      <c r="J2315" s="119" t="s">
        <v>9895</v>
      </c>
      <c r="K2315" s="119" t="s">
        <v>9896</v>
      </c>
      <c r="L2315" s="119" t="s">
        <v>9891</v>
      </c>
      <c r="M2315" s="131" t="s">
        <v>3587</v>
      </c>
      <c r="N2315" s="119"/>
      <c r="O2315" s="120"/>
      <c r="P2315" s="124" t="s">
        <v>6</v>
      </c>
      <c r="Q2315" s="125"/>
      <c r="R2315" s="125"/>
      <c r="S2315" s="173"/>
    </row>
    <row r="2316" spans="1:19" ht="29.25" customHeight="1">
      <c r="A2316" s="118">
        <v>2315</v>
      </c>
      <c r="B2316" s="119" t="s">
        <v>9897</v>
      </c>
      <c r="C2316" s="119"/>
      <c r="D2316" s="119"/>
      <c r="E2316" s="120">
        <f>2012-1928</f>
        <v>84</v>
      </c>
      <c r="F2316" s="121">
        <v>10292</v>
      </c>
      <c r="G2316" s="122">
        <v>1130663</v>
      </c>
      <c r="H2316" s="119"/>
      <c r="I2316" s="120"/>
      <c r="J2316" s="119" t="s">
        <v>3681</v>
      </c>
      <c r="K2316" s="119"/>
      <c r="L2316" s="119" t="s">
        <v>9891</v>
      </c>
      <c r="M2316" s="131" t="s">
        <v>3587</v>
      </c>
      <c r="N2316" s="119"/>
      <c r="O2316" s="120"/>
      <c r="P2316" s="124" t="s">
        <v>6</v>
      </c>
      <c r="Q2316" s="125"/>
      <c r="R2316" s="125"/>
      <c r="S2316" s="173"/>
    </row>
    <row r="2317" spans="1:19" ht="29.25" customHeight="1">
      <c r="A2317" s="118">
        <v>2316</v>
      </c>
      <c r="B2317" s="119" t="s">
        <v>9898</v>
      </c>
      <c r="C2317" s="119"/>
      <c r="D2317" s="119"/>
      <c r="E2317" s="120">
        <f>2012-1929</f>
        <v>83</v>
      </c>
      <c r="F2317" s="121">
        <v>10732</v>
      </c>
      <c r="G2317" s="122">
        <v>1130984</v>
      </c>
      <c r="H2317" s="119"/>
      <c r="I2317" s="120" t="s">
        <v>9899</v>
      </c>
      <c r="J2317" s="119" t="s">
        <v>9900</v>
      </c>
      <c r="K2317" s="119" t="s">
        <v>9901</v>
      </c>
      <c r="L2317" s="119" t="s">
        <v>9891</v>
      </c>
      <c r="M2317" s="131" t="s">
        <v>3587</v>
      </c>
      <c r="N2317" s="119" t="s">
        <v>9902</v>
      </c>
      <c r="O2317" s="120" t="s">
        <v>9903</v>
      </c>
      <c r="P2317" s="124" t="s">
        <v>6</v>
      </c>
      <c r="Q2317" s="125"/>
      <c r="R2317" s="125"/>
      <c r="S2317" s="173"/>
    </row>
    <row r="2318" spans="1:19" ht="29.25" customHeight="1">
      <c r="A2318" s="118">
        <v>2317</v>
      </c>
      <c r="B2318" s="119" t="s">
        <v>9904</v>
      </c>
      <c r="C2318" s="119"/>
      <c r="D2318" s="119"/>
      <c r="E2318" s="120">
        <f>2012-1924</f>
        <v>88</v>
      </c>
      <c r="F2318" s="121">
        <v>9114</v>
      </c>
      <c r="G2318" s="122">
        <v>6368472</v>
      </c>
      <c r="H2318" s="119"/>
      <c r="I2318" s="120"/>
      <c r="J2318" s="119" t="s">
        <v>9905</v>
      </c>
      <c r="K2318" s="119" t="s">
        <v>9906</v>
      </c>
      <c r="L2318" s="119" t="s">
        <v>9891</v>
      </c>
      <c r="M2318" s="131" t="s">
        <v>3587</v>
      </c>
      <c r="N2318" s="119" t="s">
        <v>9907</v>
      </c>
      <c r="O2318" s="120" t="s">
        <v>9908</v>
      </c>
      <c r="P2318" s="124" t="s">
        <v>6</v>
      </c>
      <c r="Q2318" s="125"/>
      <c r="R2318" s="125"/>
      <c r="S2318" s="173"/>
    </row>
    <row r="2319" spans="1:19" ht="29.25" customHeight="1">
      <c r="A2319" s="118">
        <v>2318</v>
      </c>
      <c r="B2319" s="119" t="s">
        <v>9909</v>
      </c>
      <c r="C2319" s="119"/>
      <c r="D2319" s="119" t="s">
        <v>72</v>
      </c>
      <c r="E2319" s="120">
        <f>2012-1941</f>
        <v>71</v>
      </c>
      <c r="F2319" s="121">
        <v>15100</v>
      </c>
      <c r="G2319" s="122">
        <v>2466302</v>
      </c>
      <c r="H2319" s="119"/>
      <c r="I2319" s="120" t="s">
        <v>3492</v>
      </c>
      <c r="J2319" s="119" t="s">
        <v>3493</v>
      </c>
      <c r="K2319" s="119" t="s">
        <v>9910</v>
      </c>
      <c r="L2319" s="119" t="s">
        <v>9911</v>
      </c>
      <c r="M2319" s="131" t="s">
        <v>3587</v>
      </c>
      <c r="N2319" s="119" t="s">
        <v>575</v>
      </c>
      <c r="O2319" s="120" t="s">
        <v>3441</v>
      </c>
      <c r="P2319" s="124" t="s">
        <v>6</v>
      </c>
      <c r="Q2319" s="125"/>
      <c r="R2319" s="125"/>
      <c r="S2319" s="173"/>
    </row>
    <row r="2320" spans="1:19" ht="29.25" customHeight="1">
      <c r="A2320" s="118">
        <v>2319</v>
      </c>
      <c r="B2320" s="119" t="s">
        <v>9912</v>
      </c>
      <c r="C2320" s="119"/>
      <c r="D2320" s="119"/>
      <c r="E2320" s="120">
        <f>2012-1929</f>
        <v>83</v>
      </c>
      <c r="F2320" s="121">
        <v>10917</v>
      </c>
      <c r="G2320" s="122">
        <v>125202</v>
      </c>
      <c r="H2320" s="119"/>
      <c r="I2320" s="120" t="s">
        <v>9913</v>
      </c>
      <c r="J2320" s="119" t="s">
        <v>9914</v>
      </c>
      <c r="K2320" s="119" t="s">
        <v>9915</v>
      </c>
      <c r="L2320" s="119" t="s">
        <v>484</v>
      </c>
      <c r="M2320" s="131" t="s">
        <v>3587</v>
      </c>
      <c r="N2320" s="119" t="s">
        <v>9916</v>
      </c>
      <c r="O2320" s="120" t="s">
        <v>9917</v>
      </c>
      <c r="P2320" s="124" t="s">
        <v>6</v>
      </c>
      <c r="Q2320" s="125"/>
      <c r="R2320" s="125"/>
      <c r="S2320" s="173"/>
    </row>
    <row r="2321" spans="1:19" ht="29.25" customHeight="1">
      <c r="A2321" s="118">
        <v>2320</v>
      </c>
      <c r="B2321" s="119" t="s">
        <v>9918</v>
      </c>
      <c r="C2321" s="119"/>
      <c r="D2321" s="119"/>
      <c r="E2321" s="120">
        <f>2012-1937</f>
        <v>75</v>
      </c>
      <c r="F2321" s="121">
        <v>13659</v>
      </c>
      <c r="G2321" s="135">
        <v>2676291</v>
      </c>
      <c r="H2321" s="119"/>
      <c r="I2321" s="120" t="s">
        <v>9919</v>
      </c>
      <c r="J2321" s="119" t="s">
        <v>9920</v>
      </c>
      <c r="K2321" s="119" t="s">
        <v>9921</v>
      </c>
      <c r="L2321" s="119" t="s">
        <v>484</v>
      </c>
      <c r="M2321" s="131" t="s">
        <v>3587</v>
      </c>
      <c r="N2321" s="119"/>
      <c r="O2321" s="120"/>
      <c r="P2321" s="124" t="s">
        <v>6</v>
      </c>
      <c r="Q2321" s="125"/>
      <c r="R2321" s="125"/>
      <c r="S2321" s="173"/>
    </row>
    <row r="2322" spans="1:19" ht="29.25" customHeight="1">
      <c r="A2322" s="195">
        <v>2321</v>
      </c>
      <c r="B2322" s="127" t="s">
        <v>9922</v>
      </c>
      <c r="C2322" s="127"/>
      <c r="D2322" s="127" t="s">
        <v>6069</v>
      </c>
      <c r="E2322" s="128">
        <f>2012-1938</f>
        <v>74</v>
      </c>
      <c r="F2322" s="129">
        <v>14187</v>
      </c>
      <c r="G2322" s="136">
        <v>4199984</v>
      </c>
      <c r="H2322" s="127"/>
      <c r="I2322" s="128">
        <v>982742719</v>
      </c>
      <c r="J2322" s="127" t="s">
        <v>9923</v>
      </c>
      <c r="K2322" s="127" t="s">
        <v>1218</v>
      </c>
      <c r="L2322" s="127" t="s">
        <v>484</v>
      </c>
      <c r="M2322" s="131" t="s">
        <v>3587</v>
      </c>
      <c r="N2322" s="127" t="s">
        <v>9924</v>
      </c>
      <c r="O2322" s="128">
        <v>985873581</v>
      </c>
      <c r="P2322" s="132" t="s">
        <v>5</v>
      </c>
      <c r="Q2322" s="133" t="s">
        <v>604</v>
      </c>
      <c r="R2322" s="133" t="s">
        <v>11344</v>
      </c>
      <c r="S2322" s="126"/>
    </row>
    <row r="2323" spans="1:19" ht="29.25" customHeight="1">
      <c r="A2323" s="118">
        <v>2322</v>
      </c>
      <c r="B2323" s="119" t="s">
        <v>9925</v>
      </c>
      <c r="C2323" s="119"/>
      <c r="D2323" s="119"/>
      <c r="E2323" s="120">
        <f>2012-1941</f>
        <v>71</v>
      </c>
      <c r="F2323" s="121">
        <v>15268</v>
      </c>
      <c r="G2323" s="122">
        <v>3658111</v>
      </c>
      <c r="H2323" s="119"/>
      <c r="I2323" s="120" t="s">
        <v>9913</v>
      </c>
      <c r="J2323" s="119" t="s">
        <v>9914</v>
      </c>
      <c r="K2323" s="119" t="s">
        <v>9915</v>
      </c>
      <c r="L2323" s="119" t="s">
        <v>9926</v>
      </c>
      <c r="M2323" s="131" t="s">
        <v>3587</v>
      </c>
      <c r="N2323" s="119" t="s">
        <v>9927</v>
      </c>
      <c r="O2323" s="120" t="s">
        <v>9917</v>
      </c>
      <c r="P2323" s="124" t="s">
        <v>6</v>
      </c>
      <c r="Q2323" s="125"/>
      <c r="R2323" s="125"/>
      <c r="S2323" s="173"/>
    </row>
    <row r="2324" spans="1:19" ht="29.25" customHeight="1">
      <c r="A2324" s="118">
        <v>2323</v>
      </c>
      <c r="B2324" s="119" t="s">
        <v>9928</v>
      </c>
      <c r="C2324" s="119"/>
      <c r="D2324" s="119"/>
      <c r="E2324" s="120">
        <f>2012-1944</f>
        <v>68</v>
      </c>
      <c r="F2324" s="121">
        <v>16177</v>
      </c>
      <c r="G2324" s="122">
        <v>949952</v>
      </c>
      <c r="H2324" s="174" t="s">
        <v>374</v>
      </c>
      <c r="I2324" s="120" t="s">
        <v>9929</v>
      </c>
      <c r="J2324" s="119" t="s">
        <v>3298</v>
      </c>
      <c r="K2324" s="119" t="s">
        <v>9930</v>
      </c>
      <c r="L2324" s="119" t="s">
        <v>9931</v>
      </c>
      <c r="M2324" s="131" t="s">
        <v>3587</v>
      </c>
      <c r="N2324" s="119"/>
      <c r="O2324" s="120"/>
      <c r="P2324" s="124" t="s">
        <v>6</v>
      </c>
      <c r="Q2324" s="125"/>
      <c r="R2324" s="125"/>
      <c r="S2324" s="173"/>
    </row>
    <row r="2325" spans="1:19" ht="29.25" customHeight="1">
      <c r="A2325" s="118">
        <v>2324</v>
      </c>
      <c r="B2325" s="119" t="s">
        <v>9932</v>
      </c>
      <c r="C2325" s="119"/>
      <c r="D2325" s="119"/>
      <c r="E2325" s="120">
        <f>2012-1935</f>
        <v>77</v>
      </c>
      <c r="F2325" s="121">
        <v>13040</v>
      </c>
      <c r="G2325" s="122">
        <v>1902172</v>
      </c>
      <c r="H2325" s="119"/>
      <c r="I2325" s="120" t="s">
        <v>9933</v>
      </c>
      <c r="J2325" s="119" t="s">
        <v>3298</v>
      </c>
      <c r="K2325" s="119"/>
      <c r="L2325" s="119" t="s">
        <v>9931</v>
      </c>
      <c r="M2325" s="131" t="s">
        <v>3587</v>
      </c>
      <c r="N2325" s="119"/>
      <c r="O2325" s="120"/>
      <c r="P2325" s="124" t="s">
        <v>6</v>
      </c>
      <c r="Q2325" s="125"/>
      <c r="R2325" s="125"/>
      <c r="S2325" s="173"/>
    </row>
    <row r="2326" spans="1:19" ht="29.25" customHeight="1">
      <c r="A2326" s="195">
        <v>2325</v>
      </c>
      <c r="B2326" s="127" t="s">
        <v>9934</v>
      </c>
      <c r="C2326" s="127"/>
      <c r="D2326" s="127"/>
      <c r="E2326" s="141">
        <f>2012-1930</f>
        <v>82</v>
      </c>
      <c r="F2326" s="129">
        <v>11106</v>
      </c>
      <c r="G2326" s="155">
        <v>7026421</v>
      </c>
      <c r="H2326" s="127"/>
      <c r="I2326" s="128"/>
      <c r="J2326" s="127" t="s">
        <v>9935</v>
      </c>
      <c r="K2326" s="127" t="s">
        <v>9936</v>
      </c>
      <c r="L2326" s="127" t="s">
        <v>9937</v>
      </c>
      <c r="M2326" s="131" t="s">
        <v>3587</v>
      </c>
      <c r="N2326" s="127" t="s">
        <v>9938</v>
      </c>
      <c r="O2326" s="128" t="s">
        <v>9939</v>
      </c>
      <c r="P2326" s="132" t="s">
        <v>5</v>
      </c>
      <c r="Q2326" s="150" t="s">
        <v>82</v>
      </c>
      <c r="R2326" s="150" t="s">
        <v>607</v>
      </c>
      <c r="S2326" s="126"/>
    </row>
    <row r="2327" spans="1:19" ht="29.25" customHeight="1">
      <c r="A2327" s="118">
        <v>2326</v>
      </c>
      <c r="B2327" s="119" t="s">
        <v>9940</v>
      </c>
      <c r="C2327" s="119"/>
      <c r="D2327" s="119" t="s">
        <v>9941</v>
      </c>
      <c r="E2327" s="120">
        <f>2012-1941</f>
        <v>71</v>
      </c>
      <c r="F2327" s="121">
        <v>15186</v>
      </c>
      <c r="G2327" s="122">
        <v>316764</v>
      </c>
      <c r="H2327" s="119"/>
      <c r="I2327" s="120" t="s">
        <v>9942</v>
      </c>
      <c r="J2327" s="119" t="s">
        <v>9943</v>
      </c>
      <c r="K2327" s="119" t="s">
        <v>1337</v>
      </c>
      <c r="L2327" s="119" t="s">
        <v>7818</v>
      </c>
      <c r="M2327" s="131" t="s">
        <v>3587</v>
      </c>
      <c r="N2327" s="119" t="s">
        <v>575</v>
      </c>
      <c r="O2327" s="120" t="s">
        <v>3458</v>
      </c>
      <c r="P2327" s="124" t="s">
        <v>6</v>
      </c>
      <c r="Q2327" s="125"/>
      <c r="R2327" s="125"/>
      <c r="S2327" s="173"/>
    </row>
    <row r="2328" spans="1:19" ht="29.25" customHeight="1">
      <c r="A2328" s="118">
        <v>2327</v>
      </c>
      <c r="B2328" s="119" t="s">
        <v>9944</v>
      </c>
      <c r="C2328" s="119"/>
      <c r="D2328" s="119" t="s">
        <v>8419</v>
      </c>
      <c r="E2328" s="120">
        <f>2012-1946</f>
        <v>66</v>
      </c>
      <c r="F2328" s="121">
        <v>17014</v>
      </c>
      <c r="G2328" s="122">
        <v>332501</v>
      </c>
      <c r="H2328" s="119"/>
      <c r="I2328" s="120" t="s">
        <v>9945</v>
      </c>
      <c r="J2328" s="119" t="s">
        <v>9946</v>
      </c>
      <c r="K2328" s="119" t="s">
        <v>9947</v>
      </c>
      <c r="L2328" s="119" t="s">
        <v>7818</v>
      </c>
      <c r="M2328" s="131" t="s">
        <v>3587</v>
      </c>
      <c r="N2328" s="119"/>
      <c r="O2328" s="120"/>
      <c r="P2328" s="124" t="s">
        <v>6</v>
      </c>
      <c r="Q2328" s="125"/>
      <c r="R2328" s="125"/>
      <c r="S2328" s="173"/>
    </row>
    <row r="2329" spans="1:19" ht="29.25" customHeight="1">
      <c r="A2329" s="118">
        <v>2328</v>
      </c>
      <c r="B2329" s="119" t="s">
        <v>9948</v>
      </c>
      <c r="C2329" s="119"/>
      <c r="D2329" s="119" t="s">
        <v>587</v>
      </c>
      <c r="E2329" s="120">
        <f>2012-1937</f>
        <v>75</v>
      </c>
      <c r="F2329" s="121">
        <v>13751</v>
      </c>
      <c r="G2329" s="122">
        <v>372810</v>
      </c>
      <c r="H2329" s="119"/>
      <c r="I2329" s="120">
        <v>646365</v>
      </c>
      <c r="J2329" s="119" t="s">
        <v>9949</v>
      </c>
      <c r="K2329" s="119" t="s">
        <v>9950</v>
      </c>
      <c r="L2329" s="119" t="s">
        <v>7818</v>
      </c>
      <c r="M2329" s="131" t="s">
        <v>3587</v>
      </c>
      <c r="N2329" s="119" t="s">
        <v>9951</v>
      </c>
      <c r="O2329" s="120">
        <v>646365</v>
      </c>
      <c r="P2329" s="124" t="s">
        <v>6</v>
      </c>
      <c r="Q2329" s="125"/>
      <c r="R2329" s="125"/>
      <c r="S2329" s="173"/>
    </row>
    <row r="2330" spans="1:19" ht="29.25" customHeight="1">
      <c r="A2330" s="118">
        <v>2329</v>
      </c>
      <c r="B2330" s="119" t="s">
        <v>9952</v>
      </c>
      <c r="C2330" s="119"/>
      <c r="D2330" s="119" t="s">
        <v>9953</v>
      </c>
      <c r="E2330" s="120">
        <f>2012-1921</f>
        <v>91</v>
      </c>
      <c r="F2330" s="121">
        <v>7751</v>
      </c>
      <c r="G2330" s="122">
        <v>1255126</v>
      </c>
      <c r="H2330" s="119"/>
      <c r="I2330" s="120" t="s">
        <v>9945</v>
      </c>
      <c r="J2330" s="119" t="s">
        <v>9946</v>
      </c>
      <c r="K2330" s="119" t="s">
        <v>9947</v>
      </c>
      <c r="L2330" s="119" t="s">
        <v>7818</v>
      </c>
      <c r="M2330" s="131" t="s">
        <v>3587</v>
      </c>
      <c r="N2330" s="119"/>
      <c r="O2330" s="120"/>
      <c r="P2330" s="124" t="s">
        <v>6</v>
      </c>
      <c r="Q2330" s="125"/>
      <c r="R2330" s="125"/>
      <c r="S2330" s="173"/>
    </row>
    <row r="2331" spans="1:19" ht="29.25" customHeight="1">
      <c r="A2331" s="118">
        <v>2330</v>
      </c>
      <c r="B2331" s="119" t="s">
        <v>9954</v>
      </c>
      <c r="C2331" s="119"/>
      <c r="D2331" s="119"/>
      <c r="E2331" s="120">
        <f>2012-1944</f>
        <v>68</v>
      </c>
      <c r="F2331" s="121">
        <v>16074</v>
      </c>
      <c r="G2331" s="122">
        <v>1426380</v>
      </c>
      <c r="H2331" s="119"/>
      <c r="I2331" s="120" t="s">
        <v>9942</v>
      </c>
      <c r="J2331" s="119" t="s">
        <v>9943</v>
      </c>
      <c r="K2331" s="119" t="s">
        <v>1337</v>
      </c>
      <c r="L2331" s="119" t="s">
        <v>7818</v>
      </c>
      <c r="M2331" s="131" t="s">
        <v>3587</v>
      </c>
      <c r="N2331" s="119" t="s">
        <v>575</v>
      </c>
      <c r="O2331" s="120" t="s">
        <v>3458</v>
      </c>
      <c r="P2331" s="124" t="s">
        <v>6</v>
      </c>
      <c r="Q2331" s="125"/>
      <c r="R2331" s="125"/>
      <c r="S2331" s="173"/>
    </row>
    <row r="2332" spans="1:19" ht="29.25" customHeight="1">
      <c r="A2332" s="118">
        <v>2331</v>
      </c>
      <c r="B2332" s="119" t="s">
        <v>9955</v>
      </c>
      <c r="C2332" s="119"/>
      <c r="D2332" s="119"/>
      <c r="E2332" s="120">
        <f>2012-1940</f>
        <v>72</v>
      </c>
      <c r="F2332" s="121">
        <v>14777</v>
      </c>
      <c r="G2332" s="120">
        <v>1752156</v>
      </c>
      <c r="H2332" s="119"/>
      <c r="I2332" s="120">
        <v>981646446</v>
      </c>
      <c r="J2332" s="119" t="s">
        <v>9956</v>
      </c>
      <c r="K2332" s="119" t="s">
        <v>9957</v>
      </c>
      <c r="L2332" s="119" t="s">
        <v>7818</v>
      </c>
      <c r="M2332" s="131" t="s">
        <v>3587</v>
      </c>
      <c r="N2332" s="119"/>
      <c r="O2332" s="120"/>
      <c r="P2332" s="124" t="s">
        <v>6</v>
      </c>
      <c r="Q2332" s="125"/>
      <c r="R2332" s="125"/>
      <c r="S2332" s="173"/>
    </row>
    <row r="2333" spans="1:19" ht="29.25" customHeight="1">
      <c r="A2333" s="118">
        <v>2332</v>
      </c>
      <c r="B2333" s="119" t="s">
        <v>9958</v>
      </c>
      <c r="C2333" s="119"/>
      <c r="D2333" s="119"/>
      <c r="E2333" s="120">
        <f>2012-1935</f>
        <v>77</v>
      </c>
      <c r="F2333" s="121">
        <v>12809</v>
      </c>
      <c r="G2333" s="122">
        <v>2118672</v>
      </c>
      <c r="H2333" s="119"/>
      <c r="I2333" s="120"/>
      <c r="J2333" s="119" t="s">
        <v>9959</v>
      </c>
      <c r="K2333" s="119" t="s">
        <v>9960</v>
      </c>
      <c r="L2333" s="119" t="s">
        <v>7818</v>
      </c>
      <c r="M2333" s="131" t="s">
        <v>3587</v>
      </c>
      <c r="N2333" s="119" t="s">
        <v>9961</v>
      </c>
      <c r="O2333" s="120">
        <v>21634629</v>
      </c>
      <c r="P2333" s="124" t="s">
        <v>6</v>
      </c>
      <c r="Q2333" s="125"/>
      <c r="R2333" s="125"/>
      <c r="S2333" s="173"/>
    </row>
    <row r="2334" spans="1:19" ht="29.25" customHeight="1">
      <c r="A2334" s="118">
        <v>2333</v>
      </c>
      <c r="B2334" s="119" t="s">
        <v>9962</v>
      </c>
      <c r="C2334" s="119"/>
      <c r="D2334" s="119" t="s">
        <v>471</v>
      </c>
      <c r="E2334" s="120">
        <f>2012-1939</f>
        <v>73</v>
      </c>
      <c r="F2334" s="121">
        <v>14563</v>
      </c>
      <c r="G2334" s="122">
        <v>2839256</v>
      </c>
      <c r="H2334" s="119"/>
      <c r="I2334" s="120" t="s">
        <v>9963</v>
      </c>
      <c r="J2334" s="119" t="s">
        <v>569</v>
      </c>
      <c r="K2334" s="119" t="s">
        <v>9964</v>
      </c>
      <c r="L2334" s="119" t="s">
        <v>569</v>
      </c>
      <c r="M2334" s="131" t="s">
        <v>3587</v>
      </c>
      <c r="N2334" s="119" t="s">
        <v>9965</v>
      </c>
      <c r="O2334" s="120" t="s">
        <v>9966</v>
      </c>
      <c r="P2334" s="124" t="s">
        <v>6</v>
      </c>
      <c r="Q2334" s="125"/>
      <c r="R2334" s="125"/>
      <c r="S2334" s="173"/>
    </row>
    <row r="2335" spans="1:19" ht="29.25" customHeight="1">
      <c r="A2335" s="118">
        <v>2334</v>
      </c>
      <c r="B2335" s="119" t="s">
        <v>9967</v>
      </c>
      <c r="C2335" s="119"/>
      <c r="D2335" s="119"/>
      <c r="E2335" s="120">
        <f>2012-1943</f>
        <v>69</v>
      </c>
      <c r="F2335" s="121">
        <v>16012</v>
      </c>
      <c r="G2335" s="122">
        <v>2045123</v>
      </c>
      <c r="H2335" s="119"/>
      <c r="I2335" s="120">
        <v>983402333</v>
      </c>
      <c r="J2335" s="119" t="s">
        <v>9968</v>
      </c>
      <c r="K2335" s="119" t="s">
        <v>9969</v>
      </c>
      <c r="L2335" s="119" t="s">
        <v>9970</v>
      </c>
      <c r="M2335" s="131" t="s">
        <v>3587</v>
      </c>
      <c r="N2335" s="119" t="s">
        <v>9971</v>
      </c>
      <c r="O2335" s="120">
        <v>981820698</v>
      </c>
      <c r="P2335" s="124" t="s">
        <v>6</v>
      </c>
      <c r="Q2335" s="164"/>
      <c r="R2335" s="164"/>
      <c r="S2335" s="173"/>
    </row>
    <row r="2336" spans="1:19" ht="29.25" customHeight="1">
      <c r="A2336" s="118">
        <v>2335</v>
      </c>
      <c r="B2336" s="119" t="s">
        <v>9972</v>
      </c>
      <c r="C2336" s="119"/>
      <c r="D2336" s="119"/>
      <c r="E2336" s="120">
        <f>2012-1937</f>
        <v>75</v>
      </c>
      <c r="F2336" s="121">
        <v>13663</v>
      </c>
      <c r="G2336" s="122">
        <v>2142109</v>
      </c>
      <c r="H2336" s="119"/>
      <c r="I2336" s="120">
        <v>981820698</v>
      </c>
      <c r="J2336" s="119" t="s">
        <v>9973</v>
      </c>
      <c r="K2336" s="119" t="s">
        <v>9974</v>
      </c>
      <c r="L2336" s="119" t="s">
        <v>9970</v>
      </c>
      <c r="M2336" s="131" t="s">
        <v>3587</v>
      </c>
      <c r="N2336" s="119" t="s">
        <v>9975</v>
      </c>
      <c r="O2336" s="120">
        <v>981894024</v>
      </c>
      <c r="P2336" s="124" t="s">
        <v>6</v>
      </c>
      <c r="Q2336" s="125"/>
      <c r="R2336" s="125"/>
      <c r="S2336" s="173"/>
    </row>
    <row r="2337" spans="1:19" ht="29.25" customHeight="1">
      <c r="A2337" s="118">
        <v>2336</v>
      </c>
      <c r="B2337" s="119" t="s">
        <v>9976</v>
      </c>
      <c r="C2337" s="119"/>
      <c r="D2337" s="119"/>
      <c r="E2337" s="120">
        <f>2012-1940</f>
        <v>72</v>
      </c>
      <c r="F2337" s="121">
        <v>14889</v>
      </c>
      <c r="G2337" s="122">
        <v>2545677</v>
      </c>
      <c r="H2337" s="119"/>
      <c r="I2337" s="120">
        <v>983713762</v>
      </c>
      <c r="J2337" s="119" t="s">
        <v>9973</v>
      </c>
      <c r="K2337" s="119" t="s">
        <v>9977</v>
      </c>
      <c r="L2337" s="119" t="s">
        <v>9970</v>
      </c>
      <c r="M2337" s="131" t="s">
        <v>3587</v>
      </c>
      <c r="N2337" s="119" t="s">
        <v>9978</v>
      </c>
      <c r="O2337" s="120">
        <v>981993278</v>
      </c>
      <c r="P2337" s="124" t="s">
        <v>6</v>
      </c>
      <c r="Q2337" s="125"/>
      <c r="R2337" s="125"/>
      <c r="S2337" s="173"/>
    </row>
    <row r="2338" spans="1:19" ht="29.25" customHeight="1">
      <c r="A2338" s="118">
        <v>2337</v>
      </c>
      <c r="B2338" s="119" t="s">
        <v>9979</v>
      </c>
      <c r="C2338" s="119"/>
      <c r="D2338" s="119"/>
      <c r="E2338" s="120">
        <f>2012-1933</f>
        <v>79</v>
      </c>
      <c r="F2338" s="121">
        <v>12190</v>
      </c>
      <c r="G2338" s="122">
        <v>2643862</v>
      </c>
      <c r="H2338" s="119"/>
      <c r="I2338" s="120">
        <v>983713762</v>
      </c>
      <c r="J2338" s="119" t="s">
        <v>9973</v>
      </c>
      <c r="K2338" s="119" t="s">
        <v>9977</v>
      </c>
      <c r="L2338" s="119" t="s">
        <v>9970</v>
      </c>
      <c r="M2338" s="131" t="s">
        <v>3587</v>
      </c>
      <c r="N2338" s="119" t="s">
        <v>9978</v>
      </c>
      <c r="O2338" s="120">
        <v>981993278</v>
      </c>
      <c r="P2338" s="124" t="s">
        <v>6</v>
      </c>
      <c r="Q2338" s="125"/>
      <c r="R2338" s="125"/>
      <c r="S2338" s="173"/>
    </row>
    <row r="2339" spans="1:19" ht="29.25" customHeight="1">
      <c r="A2339" s="118">
        <v>2338</v>
      </c>
      <c r="B2339" s="119" t="s">
        <v>9980</v>
      </c>
      <c r="C2339" s="119"/>
      <c r="D2339" s="119" t="s">
        <v>383</v>
      </c>
      <c r="E2339" s="120">
        <f>2012-1923</f>
        <v>89</v>
      </c>
      <c r="F2339" s="121">
        <v>8696</v>
      </c>
      <c r="G2339" s="122">
        <v>70085</v>
      </c>
      <c r="H2339" s="119"/>
      <c r="I2339" s="120">
        <v>640635</v>
      </c>
      <c r="J2339" s="119" t="s">
        <v>9981</v>
      </c>
      <c r="K2339" s="119" t="s">
        <v>9982</v>
      </c>
      <c r="L2339" s="119" t="s">
        <v>77</v>
      </c>
      <c r="M2339" s="131" t="s">
        <v>3587</v>
      </c>
      <c r="N2339" s="119" t="s">
        <v>9983</v>
      </c>
      <c r="O2339" s="120">
        <v>981445527</v>
      </c>
      <c r="P2339" s="124" t="s">
        <v>6</v>
      </c>
      <c r="Q2339" s="125"/>
      <c r="R2339" s="125"/>
      <c r="S2339" s="173"/>
    </row>
    <row r="2340" spans="1:19" ht="29.25" customHeight="1">
      <c r="A2340" s="118">
        <v>2339</v>
      </c>
      <c r="B2340" s="119" t="s">
        <v>9984</v>
      </c>
      <c r="C2340" s="119"/>
      <c r="D2340" s="119"/>
      <c r="E2340" s="120">
        <f>2012-1928</f>
        <v>84</v>
      </c>
      <c r="F2340" s="121">
        <v>10299</v>
      </c>
      <c r="G2340" s="122">
        <v>154079</v>
      </c>
      <c r="H2340" s="119"/>
      <c r="I2340" s="120">
        <v>21641607</v>
      </c>
      <c r="J2340" s="119" t="s">
        <v>9985</v>
      </c>
      <c r="K2340" s="119" t="s">
        <v>9986</v>
      </c>
      <c r="L2340" s="119" t="s">
        <v>77</v>
      </c>
      <c r="M2340" s="131" t="s">
        <v>3587</v>
      </c>
      <c r="N2340" s="119" t="s">
        <v>9987</v>
      </c>
      <c r="O2340" s="120">
        <v>21641607</v>
      </c>
      <c r="P2340" s="124" t="s">
        <v>6</v>
      </c>
      <c r="Q2340" s="125"/>
      <c r="R2340" s="125"/>
      <c r="S2340" s="173"/>
    </row>
    <row r="2341" spans="1:19" ht="29.25" customHeight="1">
      <c r="A2341" s="118">
        <v>2340</v>
      </c>
      <c r="B2341" s="119" t="s">
        <v>9988</v>
      </c>
      <c r="C2341" s="119"/>
      <c r="D2341" s="119"/>
      <c r="E2341" s="120">
        <f>2012-1924</f>
        <v>88</v>
      </c>
      <c r="F2341" s="121">
        <v>8917</v>
      </c>
      <c r="G2341" s="122">
        <v>244129</v>
      </c>
      <c r="H2341" s="119"/>
      <c r="I2341" s="120"/>
      <c r="J2341" s="119" t="s">
        <v>9989</v>
      </c>
      <c r="K2341" s="119" t="s">
        <v>9990</v>
      </c>
      <c r="L2341" s="119" t="s">
        <v>77</v>
      </c>
      <c r="M2341" s="131" t="s">
        <v>3587</v>
      </c>
      <c r="N2341" s="119" t="s">
        <v>9991</v>
      </c>
      <c r="O2341" s="120" t="s">
        <v>9992</v>
      </c>
      <c r="P2341" s="124" t="s">
        <v>6</v>
      </c>
      <c r="Q2341" s="125"/>
      <c r="R2341" s="125"/>
      <c r="S2341" s="173"/>
    </row>
    <row r="2342" spans="1:19" ht="29.25" customHeight="1">
      <c r="A2342" s="118">
        <v>2341</v>
      </c>
      <c r="B2342" s="119" t="s">
        <v>9993</v>
      </c>
      <c r="C2342" s="119"/>
      <c r="D2342" s="119"/>
      <c r="E2342" s="120">
        <f>2012-1938</f>
        <v>74</v>
      </c>
      <c r="F2342" s="121">
        <v>14226</v>
      </c>
      <c r="G2342" s="122">
        <v>257411</v>
      </c>
      <c r="H2342" s="119"/>
      <c r="I2342" s="120"/>
      <c r="J2342" s="119" t="s">
        <v>9994</v>
      </c>
      <c r="K2342" s="119" t="s">
        <v>9995</v>
      </c>
      <c r="L2342" s="119" t="s">
        <v>77</v>
      </c>
      <c r="M2342" s="131" t="s">
        <v>3587</v>
      </c>
      <c r="N2342" s="119" t="s">
        <v>9996</v>
      </c>
      <c r="O2342" s="120" t="s">
        <v>9997</v>
      </c>
      <c r="P2342" s="124" t="s">
        <v>6</v>
      </c>
      <c r="Q2342" s="125"/>
      <c r="R2342" s="125"/>
      <c r="S2342" s="173"/>
    </row>
    <row r="2343" spans="1:19" ht="29.25" customHeight="1">
      <c r="A2343" s="118">
        <v>2342</v>
      </c>
      <c r="B2343" s="119" t="s">
        <v>9998</v>
      </c>
      <c r="C2343" s="119"/>
      <c r="D2343" s="119"/>
      <c r="E2343" s="120">
        <f>2012-1945</f>
        <v>67</v>
      </c>
      <c r="F2343" s="121">
        <v>16636</v>
      </c>
      <c r="G2343" s="122">
        <v>268310</v>
      </c>
      <c r="H2343" s="119"/>
      <c r="I2343" s="120" t="s">
        <v>9999</v>
      </c>
      <c r="J2343" s="119" t="s">
        <v>10000</v>
      </c>
      <c r="K2343" s="119" t="s">
        <v>10001</v>
      </c>
      <c r="L2343" s="119" t="s">
        <v>77</v>
      </c>
      <c r="M2343" s="131" t="s">
        <v>3587</v>
      </c>
      <c r="N2343" s="119"/>
      <c r="O2343" s="120"/>
      <c r="P2343" s="124" t="s">
        <v>6</v>
      </c>
      <c r="Q2343" s="125"/>
      <c r="R2343" s="125"/>
      <c r="S2343" s="173"/>
    </row>
    <row r="2344" spans="1:19" ht="29.25" customHeight="1">
      <c r="A2344" s="118">
        <v>2343</v>
      </c>
      <c r="B2344" s="119" t="s">
        <v>10002</v>
      </c>
      <c r="C2344" s="119" t="s">
        <v>11345</v>
      </c>
      <c r="D2344" s="119" t="s">
        <v>2110</v>
      </c>
      <c r="E2344" s="120">
        <f>2012-1938</f>
        <v>74</v>
      </c>
      <c r="F2344" s="121">
        <v>14111</v>
      </c>
      <c r="G2344" s="122">
        <v>277226</v>
      </c>
      <c r="H2344" s="119"/>
      <c r="I2344" s="120">
        <v>961648384</v>
      </c>
      <c r="J2344" s="119" t="s">
        <v>10003</v>
      </c>
      <c r="K2344" s="119" t="s">
        <v>10004</v>
      </c>
      <c r="L2344" s="119" t="s">
        <v>77</v>
      </c>
      <c r="M2344" s="131" t="s">
        <v>3587</v>
      </c>
      <c r="N2344" s="119" t="s">
        <v>10005</v>
      </c>
      <c r="O2344" s="120">
        <v>983874976</v>
      </c>
      <c r="P2344" s="124" t="s">
        <v>6</v>
      </c>
      <c r="Q2344" s="125"/>
      <c r="R2344" s="125"/>
      <c r="S2344" s="173"/>
    </row>
    <row r="2345" spans="1:19" ht="29.25" customHeight="1">
      <c r="A2345" s="118">
        <v>2344</v>
      </c>
      <c r="B2345" s="119" t="s">
        <v>10006</v>
      </c>
      <c r="C2345" s="119"/>
      <c r="D2345" s="119"/>
      <c r="E2345" s="120">
        <f>2012-1944</f>
        <v>68</v>
      </c>
      <c r="F2345" s="121">
        <v>16164</v>
      </c>
      <c r="G2345" s="122">
        <v>297899</v>
      </c>
      <c r="H2345" s="119"/>
      <c r="I2345" s="120">
        <v>21641366</v>
      </c>
      <c r="J2345" s="119" t="s">
        <v>10007</v>
      </c>
      <c r="K2345" s="119" t="s">
        <v>10008</v>
      </c>
      <c r="L2345" s="119" t="s">
        <v>77</v>
      </c>
      <c r="M2345" s="131" t="s">
        <v>3587</v>
      </c>
      <c r="N2345" s="119" t="s">
        <v>2994</v>
      </c>
      <c r="O2345" s="120">
        <v>961812453</v>
      </c>
      <c r="P2345" s="124" t="s">
        <v>6</v>
      </c>
      <c r="Q2345" s="125"/>
      <c r="R2345" s="125"/>
      <c r="S2345" s="173"/>
    </row>
    <row r="2346" spans="1:19" ht="29.25" customHeight="1">
      <c r="A2346" s="118">
        <v>2345</v>
      </c>
      <c r="B2346" s="119" t="s">
        <v>10009</v>
      </c>
      <c r="C2346" s="119"/>
      <c r="D2346" s="119" t="s">
        <v>522</v>
      </c>
      <c r="E2346" s="120">
        <f>2012-1934</f>
        <v>78</v>
      </c>
      <c r="F2346" s="121">
        <v>12580</v>
      </c>
      <c r="G2346" s="122">
        <v>305932</v>
      </c>
      <c r="H2346" s="119"/>
      <c r="I2346" s="120">
        <v>642607</v>
      </c>
      <c r="J2346" s="119" t="s">
        <v>10010</v>
      </c>
      <c r="K2346" s="119" t="s">
        <v>10011</v>
      </c>
      <c r="L2346" s="119" t="s">
        <v>77</v>
      </c>
      <c r="M2346" s="131" t="s">
        <v>3587</v>
      </c>
      <c r="N2346" s="119" t="s">
        <v>10012</v>
      </c>
      <c r="O2346" s="120">
        <v>642607</v>
      </c>
      <c r="P2346" s="124" t="s">
        <v>6</v>
      </c>
      <c r="Q2346" s="125"/>
      <c r="R2346" s="125"/>
      <c r="S2346" s="173"/>
    </row>
    <row r="2347" spans="1:19" ht="29.25" customHeight="1">
      <c r="A2347" s="118">
        <v>2346</v>
      </c>
      <c r="B2347" s="119" t="s">
        <v>10013</v>
      </c>
      <c r="C2347" s="119"/>
      <c r="D2347" s="119" t="s">
        <v>6846</v>
      </c>
      <c r="E2347" s="139">
        <f>2012-1940</f>
        <v>72</v>
      </c>
      <c r="F2347" s="121">
        <v>14714</v>
      </c>
      <c r="G2347" s="135">
        <v>337194</v>
      </c>
      <c r="H2347" s="119"/>
      <c r="I2347" s="120" t="s">
        <v>10014</v>
      </c>
      <c r="J2347" s="119" t="s">
        <v>10015</v>
      </c>
      <c r="K2347" s="119" t="s">
        <v>10016</v>
      </c>
      <c r="L2347" s="119" t="s">
        <v>77</v>
      </c>
      <c r="M2347" s="131" t="s">
        <v>3587</v>
      </c>
      <c r="N2347" s="119" t="s">
        <v>10017</v>
      </c>
      <c r="O2347" s="120">
        <v>982691561</v>
      </c>
      <c r="P2347" s="124" t="s">
        <v>6</v>
      </c>
      <c r="Q2347" s="125"/>
      <c r="R2347" s="125"/>
      <c r="S2347" s="173"/>
    </row>
    <row r="2348" spans="1:19" ht="29.25" customHeight="1">
      <c r="A2348" s="118">
        <v>2347</v>
      </c>
      <c r="B2348" s="119" t="s">
        <v>10018</v>
      </c>
      <c r="C2348" s="119"/>
      <c r="D2348" s="119"/>
      <c r="E2348" s="120">
        <f>2012-1946</f>
        <v>66</v>
      </c>
      <c r="F2348" s="121">
        <v>16859</v>
      </c>
      <c r="G2348" s="122">
        <v>372290</v>
      </c>
      <c r="H2348" s="119"/>
      <c r="I2348" s="120">
        <v>647847</v>
      </c>
      <c r="J2348" s="119" t="s">
        <v>10019</v>
      </c>
      <c r="K2348" s="119" t="s">
        <v>10020</v>
      </c>
      <c r="L2348" s="119" t="s">
        <v>77</v>
      </c>
      <c r="M2348" s="131" t="s">
        <v>3587</v>
      </c>
      <c r="N2348" s="119"/>
      <c r="O2348" s="120"/>
      <c r="P2348" s="124" t="s">
        <v>6</v>
      </c>
      <c r="Q2348" s="125"/>
      <c r="R2348" s="125"/>
      <c r="S2348" s="173"/>
    </row>
    <row r="2349" spans="1:19" ht="29.25" customHeight="1">
      <c r="A2349" s="118">
        <v>2348</v>
      </c>
      <c r="B2349" s="119" t="s">
        <v>10021</v>
      </c>
      <c r="C2349" s="119"/>
      <c r="D2349" s="119" t="s">
        <v>76</v>
      </c>
      <c r="E2349" s="120">
        <v>70</v>
      </c>
      <c r="F2349" s="121">
        <v>15650</v>
      </c>
      <c r="G2349" s="135">
        <v>576617</v>
      </c>
      <c r="H2349" s="119"/>
      <c r="I2349" s="120" t="s">
        <v>10022</v>
      </c>
      <c r="J2349" s="119" t="s">
        <v>10023</v>
      </c>
      <c r="K2349" s="119" t="s">
        <v>10024</v>
      </c>
      <c r="L2349" s="119" t="s">
        <v>77</v>
      </c>
      <c r="M2349" s="131" t="s">
        <v>3587</v>
      </c>
      <c r="N2349" s="119" t="s">
        <v>10025</v>
      </c>
      <c r="O2349" s="120" t="s">
        <v>10026</v>
      </c>
      <c r="P2349" s="124" t="s">
        <v>6</v>
      </c>
      <c r="Q2349" s="125"/>
      <c r="R2349" s="125"/>
      <c r="S2349" s="173"/>
    </row>
    <row r="2350" spans="1:19" ht="29.25" customHeight="1">
      <c r="A2350" s="118">
        <v>2349</v>
      </c>
      <c r="B2350" s="119" t="s">
        <v>10027</v>
      </c>
      <c r="C2350" s="119"/>
      <c r="D2350" s="119"/>
      <c r="E2350" s="120">
        <f>2012-1942</f>
        <v>70</v>
      </c>
      <c r="F2350" s="121">
        <v>15503</v>
      </c>
      <c r="G2350" s="135">
        <v>670686</v>
      </c>
      <c r="H2350" s="119"/>
      <c r="I2350" s="120" t="s">
        <v>10028</v>
      </c>
      <c r="J2350" s="119" t="s">
        <v>4402</v>
      </c>
      <c r="K2350" s="119" t="s">
        <v>10029</v>
      </c>
      <c r="L2350" s="119" t="s">
        <v>77</v>
      </c>
      <c r="M2350" s="131" t="s">
        <v>3587</v>
      </c>
      <c r="N2350" s="119" t="s">
        <v>4405</v>
      </c>
      <c r="O2350" s="120" t="s">
        <v>4406</v>
      </c>
      <c r="P2350" s="124" t="s">
        <v>6</v>
      </c>
      <c r="Q2350" s="125"/>
      <c r="R2350" s="125"/>
      <c r="S2350" s="173"/>
    </row>
    <row r="2351" spans="1:19" ht="29.25" customHeight="1">
      <c r="A2351" s="118">
        <v>2350</v>
      </c>
      <c r="B2351" s="119" t="s">
        <v>10030</v>
      </c>
      <c r="C2351" s="119"/>
      <c r="D2351" s="119"/>
      <c r="E2351" s="120">
        <f>2012-1943</f>
        <v>69</v>
      </c>
      <c r="F2351" s="121">
        <v>15934</v>
      </c>
      <c r="G2351" s="122">
        <v>714183</v>
      </c>
      <c r="H2351" s="119"/>
      <c r="I2351" s="120">
        <v>21640860</v>
      </c>
      <c r="J2351" s="119" t="s">
        <v>10031</v>
      </c>
      <c r="K2351" s="119" t="s">
        <v>10032</v>
      </c>
      <c r="L2351" s="119" t="s">
        <v>77</v>
      </c>
      <c r="M2351" s="131" t="s">
        <v>3587</v>
      </c>
      <c r="N2351" s="119" t="s">
        <v>10033</v>
      </c>
      <c r="O2351" s="120">
        <v>981849792</v>
      </c>
      <c r="P2351" s="124" t="s">
        <v>6</v>
      </c>
      <c r="Q2351" s="125"/>
      <c r="R2351" s="125"/>
      <c r="S2351" s="173"/>
    </row>
    <row r="2352" spans="1:19" ht="29.25" customHeight="1">
      <c r="A2352" s="118">
        <v>2351</v>
      </c>
      <c r="B2352" s="119" t="s">
        <v>10034</v>
      </c>
      <c r="C2352" s="119"/>
      <c r="D2352" s="119"/>
      <c r="E2352" s="120">
        <f>2012-1937</f>
        <v>75</v>
      </c>
      <c r="F2352" s="121">
        <v>13666</v>
      </c>
      <c r="G2352" s="122">
        <v>746411</v>
      </c>
      <c r="H2352" s="119"/>
      <c r="I2352" s="120">
        <v>21644964</v>
      </c>
      <c r="J2352" s="119" t="s">
        <v>10035</v>
      </c>
      <c r="K2352" s="119" t="s">
        <v>10011</v>
      </c>
      <c r="L2352" s="119" t="s">
        <v>77</v>
      </c>
      <c r="M2352" s="131" t="s">
        <v>3587</v>
      </c>
      <c r="N2352" s="119" t="s">
        <v>10036</v>
      </c>
      <c r="O2352" s="120">
        <v>21644364</v>
      </c>
      <c r="P2352" s="124" t="s">
        <v>6</v>
      </c>
      <c r="Q2352" s="125"/>
      <c r="R2352" s="125"/>
      <c r="S2352" s="173"/>
    </row>
    <row r="2353" spans="1:19" ht="29.25" customHeight="1">
      <c r="A2353" s="118">
        <v>2352</v>
      </c>
      <c r="B2353" s="119" t="s">
        <v>10037</v>
      </c>
      <c r="C2353" s="119"/>
      <c r="D2353" s="119" t="s">
        <v>2117</v>
      </c>
      <c r="E2353" s="120">
        <v>75</v>
      </c>
      <c r="F2353" s="121">
        <v>13646</v>
      </c>
      <c r="G2353" s="135">
        <v>896341</v>
      </c>
      <c r="H2353" s="119"/>
      <c r="I2353" s="120"/>
      <c r="J2353" s="119" t="s">
        <v>10023</v>
      </c>
      <c r="K2353" s="119" t="s">
        <v>10024</v>
      </c>
      <c r="L2353" s="119" t="s">
        <v>77</v>
      </c>
      <c r="M2353" s="131" t="s">
        <v>3587</v>
      </c>
      <c r="N2353" s="119" t="s">
        <v>10025</v>
      </c>
      <c r="O2353" s="120" t="s">
        <v>10026</v>
      </c>
      <c r="P2353" s="124" t="s">
        <v>6</v>
      </c>
      <c r="Q2353" s="125"/>
      <c r="R2353" s="125"/>
      <c r="S2353" s="173"/>
    </row>
    <row r="2354" spans="1:19" ht="29.25" customHeight="1">
      <c r="A2354" s="118">
        <v>2353</v>
      </c>
      <c r="B2354" s="119" t="s">
        <v>10033</v>
      </c>
      <c r="C2354" s="119"/>
      <c r="D2354" s="119"/>
      <c r="E2354" s="120">
        <f>2012-1945</f>
        <v>67</v>
      </c>
      <c r="F2354" s="121">
        <v>16586</v>
      </c>
      <c r="G2354" s="122">
        <v>1092064</v>
      </c>
      <c r="H2354" s="119"/>
      <c r="I2354" s="120">
        <v>981849792</v>
      </c>
      <c r="J2354" s="119" t="s">
        <v>10038</v>
      </c>
      <c r="K2354" s="119" t="s">
        <v>10039</v>
      </c>
      <c r="L2354" s="119" t="s">
        <v>77</v>
      </c>
      <c r="M2354" s="131" t="s">
        <v>3587</v>
      </c>
      <c r="N2354" s="119" t="s">
        <v>10040</v>
      </c>
      <c r="O2354" s="120">
        <v>21640860</v>
      </c>
      <c r="P2354" s="124" t="s">
        <v>6</v>
      </c>
      <c r="Q2354" s="125"/>
      <c r="R2354" s="125"/>
      <c r="S2354" s="173"/>
    </row>
    <row r="2355" spans="1:19" ht="29.25" customHeight="1">
      <c r="A2355" s="118">
        <v>2354</v>
      </c>
      <c r="B2355" s="119" t="s">
        <v>10041</v>
      </c>
      <c r="C2355" s="119"/>
      <c r="D2355" s="119"/>
      <c r="E2355" s="120">
        <f>2012-1942</f>
        <v>70</v>
      </c>
      <c r="F2355" s="121">
        <v>15687</v>
      </c>
      <c r="G2355" s="122">
        <v>1128215</v>
      </c>
      <c r="H2355" s="119"/>
      <c r="I2355" s="120">
        <v>643112</v>
      </c>
      <c r="J2355" s="119" t="s">
        <v>10042</v>
      </c>
      <c r="K2355" s="119" t="s">
        <v>10043</v>
      </c>
      <c r="L2355" s="119" t="s">
        <v>77</v>
      </c>
      <c r="M2355" s="131" t="s">
        <v>3587</v>
      </c>
      <c r="N2355" s="119" t="s">
        <v>10044</v>
      </c>
      <c r="O2355" s="120">
        <v>961940909</v>
      </c>
      <c r="P2355" s="124" t="s">
        <v>6</v>
      </c>
      <c r="Q2355" s="125"/>
      <c r="R2355" s="125"/>
      <c r="S2355" s="173"/>
    </row>
    <row r="2356" spans="1:19" ht="29.25" customHeight="1">
      <c r="A2356" s="118">
        <v>2355</v>
      </c>
      <c r="B2356" s="119" t="s">
        <v>10045</v>
      </c>
      <c r="C2356" s="119"/>
      <c r="D2356" s="119"/>
      <c r="E2356" s="120">
        <f>2012-1935</f>
        <v>77</v>
      </c>
      <c r="F2356" s="121">
        <v>13099</v>
      </c>
      <c r="G2356" s="122">
        <v>1205308</v>
      </c>
      <c r="H2356" s="119"/>
      <c r="I2356" s="120"/>
      <c r="J2356" s="119" t="s">
        <v>10046</v>
      </c>
      <c r="K2356" s="119" t="s">
        <v>6951</v>
      </c>
      <c r="L2356" s="119" t="s">
        <v>77</v>
      </c>
      <c r="M2356" s="131" t="s">
        <v>3587</v>
      </c>
      <c r="N2356" s="119" t="s">
        <v>10047</v>
      </c>
      <c r="O2356" s="120" t="s">
        <v>10048</v>
      </c>
      <c r="P2356" s="124" t="s">
        <v>6</v>
      </c>
      <c r="Q2356" s="125"/>
      <c r="R2356" s="125"/>
      <c r="S2356" s="173"/>
    </row>
    <row r="2357" spans="1:19" ht="29.25" customHeight="1">
      <c r="A2357" s="118">
        <v>2356</v>
      </c>
      <c r="B2357" s="119" t="s">
        <v>10049</v>
      </c>
      <c r="C2357" s="119"/>
      <c r="D2357" s="119"/>
      <c r="E2357" s="120">
        <f>2012-1947</f>
        <v>65</v>
      </c>
      <c r="F2357" s="121">
        <v>17264</v>
      </c>
      <c r="G2357" s="122">
        <v>1405566</v>
      </c>
      <c r="H2357" s="119"/>
      <c r="I2357" s="120"/>
      <c r="J2357" s="119" t="s">
        <v>10050</v>
      </c>
      <c r="K2357" s="119" t="s">
        <v>10051</v>
      </c>
      <c r="L2357" s="119" t="s">
        <v>77</v>
      </c>
      <c r="M2357" s="131" t="s">
        <v>3587</v>
      </c>
      <c r="N2357" s="119"/>
      <c r="O2357" s="120"/>
      <c r="P2357" s="124" t="s">
        <v>6</v>
      </c>
      <c r="Q2357" s="125"/>
      <c r="R2357" s="125"/>
      <c r="S2357" s="173"/>
    </row>
    <row r="2358" spans="1:19" ht="29.25" customHeight="1">
      <c r="A2358" s="118">
        <v>2357</v>
      </c>
      <c r="B2358" s="119" t="s">
        <v>10052</v>
      </c>
      <c r="C2358" s="119"/>
      <c r="D2358" s="119"/>
      <c r="E2358" s="139">
        <f>2012-1940</f>
        <v>72</v>
      </c>
      <c r="F2358" s="121">
        <v>14742</v>
      </c>
      <c r="G2358" s="135">
        <v>1517804</v>
      </c>
      <c r="H2358" s="119"/>
      <c r="I2358" s="120">
        <v>981865006</v>
      </c>
      <c r="J2358" s="119" t="s">
        <v>10053</v>
      </c>
      <c r="K2358" s="119" t="s">
        <v>10054</v>
      </c>
      <c r="L2358" s="119" t="s">
        <v>77</v>
      </c>
      <c r="M2358" s="131" t="s">
        <v>3587</v>
      </c>
      <c r="N2358" s="119" t="s">
        <v>5973</v>
      </c>
      <c r="O2358" s="120">
        <v>984112150</v>
      </c>
      <c r="P2358" s="124" t="s">
        <v>6</v>
      </c>
      <c r="Q2358" s="125"/>
      <c r="R2358" s="125"/>
      <c r="S2358" s="173"/>
    </row>
    <row r="2359" spans="1:19" ht="29.25" customHeight="1">
      <c r="A2359" s="118">
        <v>2358</v>
      </c>
      <c r="B2359" s="119" t="s">
        <v>10055</v>
      </c>
      <c r="C2359" s="119"/>
      <c r="D2359" s="119"/>
      <c r="E2359" s="120">
        <f>2012-1932</f>
        <v>80</v>
      </c>
      <c r="F2359" s="121">
        <v>11754</v>
      </c>
      <c r="G2359" s="122">
        <v>1652708</v>
      </c>
      <c r="H2359" s="119"/>
      <c r="I2359" s="120"/>
      <c r="J2359" s="119" t="s">
        <v>10056</v>
      </c>
      <c r="K2359" s="119" t="s">
        <v>10057</v>
      </c>
      <c r="L2359" s="119" t="s">
        <v>77</v>
      </c>
      <c r="M2359" s="131" t="s">
        <v>3587</v>
      </c>
      <c r="N2359" s="119"/>
      <c r="O2359" s="120"/>
      <c r="P2359" s="124" t="s">
        <v>6</v>
      </c>
      <c r="Q2359" s="125"/>
      <c r="R2359" s="125"/>
      <c r="S2359" s="173"/>
    </row>
    <row r="2360" spans="1:19" ht="29.25" customHeight="1">
      <c r="A2360" s="118">
        <v>2359</v>
      </c>
      <c r="B2360" s="119" t="s">
        <v>10058</v>
      </c>
      <c r="C2360" s="119"/>
      <c r="D2360" s="119" t="s">
        <v>481</v>
      </c>
      <c r="E2360" s="120">
        <f>2012-1935</f>
        <v>77</v>
      </c>
      <c r="F2360" s="121">
        <v>12991</v>
      </c>
      <c r="G2360" s="122">
        <v>1981721</v>
      </c>
      <c r="H2360" s="119"/>
      <c r="I2360" s="120">
        <v>21650663</v>
      </c>
      <c r="J2360" s="119" t="s">
        <v>10059</v>
      </c>
      <c r="K2360" s="119" t="s">
        <v>10060</v>
      </c>
      <c r="L2360" s="119" t="s">
        <v>77</v>
      </c>
      <c r="M2360" s="131" t="s">
        <v>3587</v>
      </c>
      <c r="N2360" s="119" t="s">
        <v>10061</v>
      </c>
      <c r="O2360" s="120">
        <v>983385418</v>
      </c>
      <c r="P2360" s="124" t="s">
        <v>6</v>
      </c>
      <c r="Q2360" s="125"/>
      <c r="R2360" s="125"/>
      <c r="S2360" s="173"/>
    </row>
    <row r="2361" spans="1:19" ht="29.25" customHeight="1">
      <c r="A2361" s="118">
        <v>2360</v>
      </c>
      <c r="B2361" s="119" t="s">
        <v>10062</v>
      </c>
      <c r="C2361" s="119"/>
      <c r="D2361" s="119" t="s">
        <v>71</v>
      </c>
      <c r="E2361" s="120">
        <f>2012-1926</f>
        <v>86</v>
      </c>
      <c r="F2361" s="121">
        <v>9585</v>
      </c>
      <c r="G2361" s="122">
        <v>2023192</v>
      </c>
      <c r="H2361" s="119"/>
      <c r="I2361" s="120" t="s">
        <v>10063</v>
      </c>
      <c r="J2361" s="119" t="s">
        <v>10064</v>
      </c>
      <c r="K2361" s="119" t="s">
        <v>10065</v>
      </c>
      <c r="L2361" s="119" t="s">
        <v>77</v>
      </c>
      <c r="M2361" s="131" t="s">
        <v>3587</v>
      </c>
      <c r="N2361" s="119" t="s">
        <v>10066</v>
      </c>
      <c r="O2361" s="120" t="s">
        <v>10067</v>
      </c>
      <c r="P2361" s="124" t="s">
        <v>6</v>
      </c>
      <c r="Q2361" s="125"/>
      <c r="R2361" s="125"/>
      <c r="S2361" s="173"/>
    </row>
    <row r="2362" spans="1:19" ht="29.25" customHeight="1">
      <c r="A2362" s="118">
        <v>2361</v>
      </c>
      <c r="B2362" s="119" t="s">
        <v>10068</v>
      </c>
      <c r="C2362" s="119"/>
      <c r="D2362" s="119"/>
      <c r="E2362" s="120">
        <f>2012-1941</f>
        <v>71</v>
      </c>
      <c r="F2362" s="121">
        <v>15007</v>
      </c>
      <c r="G2362" s="122">
        <v>2123331</v>
      </c>
      <c r="H2362" s="119"/>
      <c r="I2362" s="120">
        <v>992421638</v>
      </c>
      <c r="J2362" s="119" t="s">
        <v>10069</v>
      </c>
      <c r="K2362" s="119" t="s">
        <v>10070</v>
      </c>
      <c r="L2362" s="119" t="s">
        <v>77</v>
      </c>
      <c r="M2362" s="131" t="s">
        <v>3587</v>
      </c>
      <c r="N2362" s="119"/>
      <c r="O2362" s="120"/>
      <c r="P2362" s="124" t="s">
        <v>6</v>
      </c>
      <c r="Q2362" s="125"/>
      <c r="R2362" s="125"/>
      <c r="S2362" s="173"/>
    </row>
    <row r="2363" spans="1:19" ht="29.25" customHeight="1">
      <c r="A2363" s="118">
        <v>2362</v>
      </c>
      <c r="B2363" s="119" t="s">
        <v>10071</v>
      </c>
      <c r="C2363" s="119"/>
      <c r="D2363" s="119" t="s">
        <v>10072</v>
      </c>
      <c r="E2363" s="120">
        <f>2012-1940</f>
        <v>72</v>
      </c>
      <c r="F2363" s="121">
        <v>14889</v>
      </c>
      <c r="G2363" s="122">
        <v>2131483</v>
      </c>
      <c r="H2363" s="119"/>
      <c r="I2363" s="120">
        <v>961648384</v>
      </c>
      <c r="J2363" s="119" t="s">
        <v>10003</v>
      </c>
      <c r="K2363" s="119" t="s">
        <v>10004</v>
      </c>
      <c r="L2363" s="119" t="s">
        <v>77</v>
      </c>
      <c r="M2363" s="131" t="s">
        <v>3587</v>
      </c>
      <c r="N2363" s="119" t="s">
        <v>10005</v>
      </c>
      <c r="O2363" s="120">
        <v>983874976</v>
      </c>
      <c r="P2363" s="124" t="s">
        <v>6</v>
      </c>
      <c r="Q2363" s="125"/>
      <c r="R2363" s="125"/>
      <c r="S2363" s="173"/>
    </row>
    <row r="2364" spans="1:19" ht="29.25" customHeight="1">
      <c r="A2364" s="118">
        <v>2363</v>
      </c>
      <c r="B2364" s="119" t="s">
        <v>10073</v>
      </c>
      <c r="C2364" s="119"/>
      <c r="D2364" s="119"/>
      <c r="E2364" s="120">
        <f>2012-1918</f>
        <v>94</v>
      </c>
      <c r="F2364" s="121">
        <v>6918</v>
      </c>
      <c r="G2364" s="122">
        <v>2388812</v>
      </c>
      <c r="H2364" s="119"/>
      <c r="I2364" s="120"/>
      <c r="J2364" s="119" t="s">
        <v>10074</v>
      </c>
      <c r="K2364" s="119" t="s">
        <v>9995</v>
      </c>
      <c r="L2364" s="119" t="s">
        <v>77</v>
      </c>
      <c r="M2364" s="131" t="s">
        <v>3587</v>
      </c>
      <c r="N2364" s="119" t="s">
        <v>9996</v>
      </c>
      <c r="O2364" s="120" t="s">
        <v>9997</v>
      </c>
      <c r="P2364" s="124" t="s">
        <v>6</v>
      </c>
      <c r="Q2364" s="125"/>
      <c r="R2364" s="125"/>
      <c r="S2364" s="173"/>
    </row>
    <row r="2365" spans="1:19" ht="29.25" customHeight="1">
      <c r="A2365" s="118">
        <v>2364</v>
      </c>
      <c r="B2365" s="119" t="s">
        <v>10075</v>
      </c>
      <c r="C2365" s="119"/>
      <c r="D2365" s="119"/>
      <c r="E2365" s="120">
        <f>2012-1938</f>
        <v>74</v>
      </c>
      <c r="F2365" s="121">
        <v>13891</v>
      </c>
      <c r="G2365" s="122">
        <v>2661938</v>
      </c>
      <c r="H2365" s="119"/>
      <c r="I2365" s="120" t="s">
        <v>10076</v>
      </c>
      <c r="J2365" s="119" t="s">
        <v>10077</v>
      </c>
      <c r="K2365" s="119" t="s">
        <v>6951</v>
      </c>
      <c r="L2365" s="119" t="s">
        <v>77</v>
      </c>
      <c r="M2365" s="131" t="s">
        <v>3587</v>
      </c>
      <c r="N2365" s="119" t="s">
        <v>10078</v>
      </c>
      <c r="O2365" s="120" t="s">
        <v>10079</v>
      </c>
      <c r="P2365" s="124" t="s">
        <v>6</v>
      </c>
      <c r="Q2365" s="125"/>
      <c r="R2365" s="125"/>
      <c r="S2365" s="173"/>
    </row>
    <row r="2366" spans="1:19" ht="29.25" customHeight="1">
      <c r="A2366" s="118">
        <v>2365</v>
      </c>
      <c r="B2366" s="119" t="s">
        <v>10080</v>
      </c>
      <c r="C2366" s="119"/>
      <c r="D2366" s="119"/>
      <c r="E2366" s="120">
        <v>80</v>
      </c>
      <c r="F2366" s="121">
        <v>11744</v>
      </c>
      <c r="G2366" s="135">
        <v>3189503</v>
      </c>
      <c r="H2366" s="119"/>
      <c r="I2366" s="120"/>
      <c r="J2366" s="119" t="s">
        <v>10081</v>
      </c>
      <c r="K2366" s="119" t="s">
        <v>10024</v>
      </c>
      <c r="L2366" s="119" t="s">
        <v>77</v>
      </c>
      <c r="M2366" s="131" t="s">
        <v>3587</v>
      </c>
      <c r="N2366" s="119" t="s">
        <v>10025</v>
      </c>
      <c r="O2366" s="120" t="s">
        <v>10026</v>
      </c>
      <c r="P2366" s="124" t="s">
        <v>6</v>
      </c>
      <c r="Q2366" s="125"/>
      <c r="R2366" s="125"/>
      <c r="S2366" s="173"/>
    </row>
    <row r="2367" spans="1:19" ht="29.25" customHeight="1">
      <c r="A2367" s="118">
        <v>2366</v>
      </c>
      <c r="B2367" s="119" t="s">
        <v>10082</v>
      </c>
      <c r="C2367" s="119"/>
      <c r="D2367" s="119"/>
      <c r="E2367" s="120">
        <f>2012-1939</f>
        <v>73</v>
      </c>
      <c r="F2367" s="121">
        <v>14338</v>
      </c>
      <c r="G2367" s="135">
        <v>3200456</v>
      </c>
      <c r="H2367" s="119"/>
      <c r="I2367" s="120"/>
      <c r="J2367" s="119" t="s">
        <v>10083</v>
      </c>
      <c r="K2367" s="119"/>
      <c r="L2367" s="119" t="s">
        <v>77</v>
      </c>
      <c r="M2367" s="131" t="s">
        <v>3587</v>
      </c>
      <c r="N2367" s="119" t="s">
        <v>10084</v>
      </c>
      <c r="O2367" s="120" t="s">
        <v>10085</v>
      </c>
      <c r="P2367" s="124" t="s">
        <v>6</v>
      </c>
      <c r="Q2367" s="125"/>
      <c r="R2367" s="125"/>
      <c r="S2367" s="173"/>
    </row>
    <row r="2368" spans="1:19" ht="29.25" customHeight="1">
      <c r="A2368" s="118">
        <v>2367</v>
      </c>
      <c r="B2368" s="119" t="s">
        <v>10086</v>
      </c>
      <c r="C2368" s="119"/>
      <c r="D2368" s="119"/>
      <c r="E2368" s="120">
        <f>2012-1946</f>
        <v>66</v>
      </c>
      <c r="F2368" s="121">
        <v>16835</v>
      </c>
      <c r="G2368" s="135">
        <v>3679230</v>
      </c>
      <c r="H2368" s="119"/>
      <c r="I2368" s="120"/>
      <c r="J2368" s="119" t="s">
        <v>10087</v>
      </c>
      <c r="K2368" s="119" t="s">
        <v>10088</v>
      </c>
      <c r="L2368" s="119" t="s">
        <v>77</v>
      </c>
      <c r="M2368" s="131" t="s">
        <v>3587</v>
      </c>
      <c r="N2368" s="119" t="s">
        <v>10089</v>
      </c>
      <c r="O2368" s="120" t="s">
        <v>10090</v>
      </c>
      <c r="P2368" s="124" t="s">
        <v>6</v>
      </c>
      <c r="Q2368" s="125"/>
      <c r="R2368" s="125"/>
      <c r="S2368" s="173"/>
    </row>
    <row r="2369" spans="1:19" ht="29.25" customHeight="1">
      <c r="A2369" s="118">
        <v>2368</v>
      </c>
      <c r="B2369" s="119" t="s">
        <v>10091</v>
      </c>
      <c r="C2369" s="119"/>
      <c r="D2369" s="119"/>
      <c r="E2369" s="120">
        <f>2012-1942</f>
        <v>70</v>
      </c>
      <c r="F2369" s="121">
        <v>15687</v>
      </c>
      <c r="G2369" s="122">
        <v>5609140</v>
      </c>
      <c r="H2369" s="119"/>
      <c r="I2369" s="120">
        <v>643112</v>
      </c>
      <c r="J2369" s="119" t="s">
        <v>10042</v>
      </c>
      <c r="K2369" s="119" t="s">
        <v>10043</v>
      </c>
      <c r="L2369" s="119" t="s">
        <v>77</v>
      </c>
      <c r="M2369" s="131" t="s">
        <v>3587</v>
      </c>
      <c r="N2369" s="119" t="s">
        <v>10092</v>
      </c>
      <c r="O2369" s="120">
        <v>981487024</v>
      </c>
      <c r="P2369" s="124" t="s">
        <v>6</v>
      </c>
      <c r="Q2369" s="125"/>
      <c r="R2369" s="125"/>
      <c r="S2369" s="173"/>
    </row>
    <row r="2370" spans="1:19" ht="29.25" customHeight="1">
      <c r="A2370" s="118">
        <v>2369</v>
      </c>
      <c r="B2370" s="119" t="s">
        <v>10093</v>
      </c>
      <c r="C2370" s="119" t="s">
        <v>11346</v>
      </c>
      <c r="D2370" s="119"/>
      <c r="E2370" s="120">
        <f>2012-1935</f>
        <v>77</v>
      </c>
      <c r="F2370" s="121">
        <v>12954</v>
      </c>
      <c r="G2370" s="135">
        <v>306563</v>
      </c>
      <c r="H2370" s="119"/>
      <c r="I2370" s="120" t="s">
        <v>10094</v>
      </c>
      <c r="J2370" s="119" t="s">
        <v>3411</v>
      </c>
      <c r="K2370" s="119" t="s">
        <v>10095</v>
      </c>
      <c r="L2370" s="119" t="s">
        <v>570</v>
      </c>
      <c r="M2370" s="131" t="s">
        <v>3587</v>
      </c>
      <c r="N2370" s="119" t="s">
        <v>3370</v>
      </c>
      <c r="O2370" s="120" t="s">
        <v>2661</v>
      </c>
      <c r="P2370" s="124" t="s">
        <v>6</v>
      </c>
      <c r="Q2370" s="125"/>
      <c r="R2370" s="125"/>
      <c r="S2370" s="173"/>
    </row>
    <row r="2371" spans="1:19" ht="29.25" customHeight="1">
      <c r="A2371" s="118">
        <v>2370</v>
      </c>
      <c r="B2371" s="119" t="s">
        <v>10096</v>
      </c>
      <c r="C2371" s="119"/>
      <c r="D2371" s="119" t="s">
        <v>10097</v>
      </c>
      <c r="E2371" s="120">
        <f>2012-1945</f>
        <v>67</v>
      </c>
      <c r="F2371" s="121">
        <v>16481</v>
      </c>
      <c r="G2371" s="122">
        <v>484665</v>
      </c>
      <c r="H2371" s="119"/>
      <c r="I2371" s="120">
        <v>643290</v>
      </c>
      <c r="J2371" s="119" t="s">
        <v>10098</v>
      </c>
      <c r="K2371" s="119" t="s">
        <v>10099</v>
      </c>
      <c r="L2371" s="119" t="s">
        <v>570</v>
      </c>
      <c r="M2371" s="131" t="s">
        <v>3587</v>
      </c>
      <c r="N2371" s="119" t="s">
        <v>10100</v>
      </c>
      <c r="O2371" s="120">
        <v>981832129</v>
      </c>
      <c r="P2371" s="124" t="s">
        <v>6</v>
      </c>
      <c r="Q2371" s="125"/>
      <c r="R2371" s="125"/>
      <c r="S2371" s="173"/>
    </row>
    <row r="2372" spans="1:19" ht="29.25" customHeight="1">
      <c r="A2372" s="118">
        <v>2371</v>
      </c>
      <c r="B2372" s="119" t="s">
        <v>10101</v>
      </c>
      <c r="C2372" s="119"/>
      <c r="D2372" s="119"/>
      <c r="E2372" s="120">
        <f>2012-1945</f>
        <v>67</v>
      </c>
      <c r="F2372" s="121">
        <v>16599</v>
      </c>
      <c r="G2372" s="122">
        <v>874259</v>
      </c>
      <c r="H2372" s="119"/>
      <c r="I2372" s="120"/>
      <c r="J2372" s="119" t="s">
        <v>570</v>
      </c>
      <c r="K2372" s="119" t="s">
        <v>10102</v>
      </c>
      <c r="L2372" s="119" t="s">
        <v>570</v>
      </c>
      <c r="M2372" s="131" t="s">
        <v>3587</v>
      </c>
      <c r="N2372" s="119" t="s">
        <v>4275</v>
      </c>
      <c r="O2372" s="120" t="s">
        <v>4276</v>
      </c>
      <c r="P2372" s="124" t="s">
        <v>6</v>
      </c>
      <c r="Q2372" s="125"/>
      <c r="R2372" s="125"/>
      <c r="S2372" s="173"/>
    </row>
    <row r="2373" spans="1:19" ht="29.25" customHeight="1">
      <c r="A2373" s="118">
        <v>2372</v>
      </c>
      <c r="B2373" s="119" t="s">
        <v>10103</v>
      </c>
      <c r="C2373" s="119"/>
      <c r="D2373" s="119"/>
      <c r="E2373" s="120">
        <v>66</v>
      </c>
      <c r="F2373" s="121">
        <v>16891</v>
      </c>
      <c r="G2373" s="135">
        <v>1019531</v>
      </c>
      <c r="H2373" s="119"/>
      <c r="I2373" s="120" t="s">
        <v>10104</v>
      </c>
      <c r="J2373" s="119" t="s">
        <v>4272</v>
      </c>
      <c r="K2373" s="119" t="s">
        <v>10105</v>
      </c>
      <c r="L2373" s="119" t="s">
        <v>570</v>
      </c>
      <c r="M2373" s="131" t="s">
        <v>3587</v>
      </c>
      <c r="N2373" s="119"/>
      <c r="O2373" s="120"/>
      <c r="P2373" s="124" t="s">
        <v>6</v>
      </c>
      <c r="Q2373" s="125"/>
      <c r="R2373" s="125"/>
      <c r="S2373" s="173"/>
    </row>
    <row r="2374" spans="1:19" ht="29.25" customHeight="1">
      <c r="A2374" s="118">
        <v>2373</v>
      </c>
      <c r="B2374" s="119" t="s">
        <v>10106</v>
      </c>
      <c r="C2374" s="119"/>
      <c r="D2374" s="119"/>
      <c r="E2374" s="120">
        <f>2012-1940</f>
        <v>72</v>
      </c>
      <c r="F2374" s="121">
        <v>14687</v>
      </c>
      <c r="G2374" s="122">
        <v>1188633</v>
      </c>
      <c r="H2374" s="119"/>
      <c r="I2374" s="120" t="s">
        <v>6854</v>
      </c>
      <c r="J2374" s="119" t="s">
        <v>10107</v>
      </c>
      <c r="K2374" s="119" t="s">
        <v>10108</v>
      </c>
      <c r="L2374" s="119" t="s">
        <v>570</v>
      </c>
      <c r="M2374" s="131" t="s">
        <v>3587</v>
      </c>
      <c r="N2374" s="119"/>
      <c r="O2374" s="120"/>
      <c r="P2374" s="124" t="s">
        <v>6</v>
      </c>
      <c r="Q2374" s="125"/>
      <c r="R2374" s="125"/>
      <c r="S2374" s="173"/>
    </row>
    <row r="2375" spans="1:19" ht="29.25" customHeight="1">
      <c r="A2375" s="118">
        <v>2374</v>
      </c>
      <c r="B2375" s="119" t="s">
        <v>10109</v>
      </c>
      <c r="C2375" s="119"/>
      <c r="D2375" s="119"/>
      <c r="E2375" s="120">
        <v>75</v>
      </c>
      <c r="F2375" s="121">
        <v>13571</v>
      </c>
      <c r="G2375" s="135">
        <v>1215851</v>
      </c>
      <c r="H2375" s="119"/>
      <c r="I2375" s="120" t="s">
        <v>10110</v>
      </c>
      <c r="J2375" s="119" t="s">
        <v>10111</v>
      </c>
      <c r="K2375" s="119" t="s">
        <v>10112</v>
      </c>
      <c r="L2375" s="119" t="s">
        <v>570</v>
      </c>
      <c r="M2375" s="131" t="s">
        <v>3587</v>
      </c>
      <c r="N2375" s="119" t="s">
        <v>10113</v>
      </c>
      <c r="O2375" s="120" t="s">
        <v>10110</v>
      </c>
      <c r="P2375" s="124" t="s">
        <v>6</v>
      </c>
      <c r="Q2375" s="125"/>
      <c r="R2375" s="125"/>
      <c r="S2375" s="173"/>
    </row>
    <row r="2376" spans="1:19" ht="29.25" customHeight="1">
      <c r="A2376" s="118">
        <v>2375</v>
      </c>
      <c r="B2376" s="119" t="s">
        <v>10114</v>
      </c>
      <c r="C2376" s="119"/>
      <c r="D2376" s="119" t="s">
        <v>10115</v>
      </c>
      <c r="E2376" s="120">
        <f>2012-1936</f>
        <v>76</v>
      </c>
      <c r="F2376" s="121">
        <v>13375</v>
      </c>
      <c r="G2376" s="122">
        <v>1900458</v>
      </c>
      <c r="H2376" s="119"/>
      <c r="I2376" s="120" t="s">
        <v>10116</v>
      </c>
      <c r="J2376" s="119" t="s">
        <v>4274</v>
      </c>
      <c r="K2376" s="119" t="s">
        <v>10117</v>
      </c>
      <c r="L2376" s="119" t="s">
        <v>570</v>
      </c>
      <c r="M2376" s="131" t="s">
        <v>3587</v>
      </c>
      <c r="N2376" s="119" t="s">
        <v>4275</v>
      </c>
      <c r="O2376" s="120" t="s">
        <v>4276</v>
      </c>
      <c r="P2376" s="124" t="s">
        <v>6</v>
      </c>
      <c r="Q2376" s="125"/>
      <c r="R2376" s="125"/>
      <c r="S2376" s="173"/>
    </row>
    <row r="2377" spans="1:19" ht="29.25" customHeight="1">
      <c r="A2377" s="118">
        <v>2376</v>
      </c>
      <c r="B2377" s="119" t="s">
        <v>10118</v>
      </c>
      <c r="C2377" s="119"/>
      <c r="D2377" s="119" t="s">
        <v>10119</v>
      </c>
      <c r="E2377" s="120">
        <f>2012-1931</f>
        <v>81</v>
      </c>
      <c r="F2377" s="121">
        <v>11551</v>
      </c>
      <c r="G2377" s="122">
        <v>2147177</v>
      </c>
      <c r="H2377" s="119"/>
      <c r="I2377" s="120">
        <v>983720181</v>
      </c>
      <c r="J2377" s="119" t="s">
        <v>3253</v>
      </c>
      <c r="K2377" s="119" t="s">
        <v>10120</v>
      </c>
      <c r="L2377" s="119" t="s">
        <v>570</v>
      </c>
      <c r="M2377" s="131" t="s">
        <v>3587</v>
      </c>
      <c r="N2377" s="119"/>
      <c r="O2377" s="120"/>
      <c r="P2377" s="124" t="s">
        <v>6</v>
      </c>
      <c r="Q2377" s="125"/>
      <c r="R2377" s="125"/>
      <c r="S2377" s="173"/>
    </row>
    <row r="2378" spans="1:19" ht="29.25" customHeight="1">
      <c r="A2378" s="118">
        <v>2377</v>
      </c>
      <c r="B2378" s="119" t="s">
        <v>10121</v>
      </c>
      <c r="C2378" s="119"/>
      <c r="D2378" s="119" t="s">
        <v>10122</v>
      </c>
      <c r="E2378" s="120">
        <f>2012-1943</f>
        <v>69</v>
      </c>
      <c r="F2378" s="121">
        <v>15783</v>
      </c>
      <c r="G2378" s="135">
        <v>2519305</v>
      </c>
      <c r="H2378" s="119"/>
      <c r="I2378" s="120"/>
      <c r="J2378" s="119" t="s">
        <v>3411</v>
      </c>
      <c r="K2378" s="119" t="s">
        <v>10123</v>
      </c>
      <c r="L2378" s="119" t="s">
        <v>570</v>
      </c>
      <c r="M2378" s="131" t="s">
        <v>3587</v>
      </c>
      <c r="N2378" s="119"/>
      <c r="O2378" s="120"/>
      <c r="P2378" s="124" t="s">
        <v>6</v>
      </c>
      <c r="Q2378" s="125"/>
      <c r="R2378" s="125"/>
      <c r="S2378" s="173"/>
    </row>
    <row r="2379" spans="1:19" ht="29.25" customHeight="1">
      <c r="A2379" s="118">
        <v>2378</v>
      </c>
      <c r="B2379" s="119" t="s">
        <v>10124</v>
      </c>
      <c r="C2379" s="119"/>
      <c r="D2379" s="119" t="s">
        <v>10125</v>
      </c>
      <c r="E2379" s="120">
        <f>2012-1943</f>
        <v>69</v>
      </c>
      <c r="F2379" s="121">
        <v>15865</v>
      </c>
      <c r="G2379" s="122">
        <v>2530775</v>
      </c>
      <c r="H2379" s="119"/>
      <c r="I2379" s="120"/>
      <c r="J2379" s="119" t="s">
        <v>4272</v>
      </c>
      <c r="K2379" s="119" t="s">
        <v>10126</v>
      </c>
      <c r="L2379" s="119" t="s">
        <v>570</v>
      </c>
      <c r="M2379" s="131" t="s">
        <v>3587</v>
      </c>
      <c r="N2379" s="119" t="s">
        <v>4275</v>
      </c>
      <c r="O2379" s="120" t="s">
        <v>4276</v>
      </c>
      <c r="P2379" s="124" t="s">
        <v>6</v>
      </c>
      <c r="Q2379" s="125"/>
      <c r="R2379" s="125"/>
      <c r="S2379" s="173"/>
    </row>
    <row r="2380" spans="1:19" ht="29.25" customHeight="1">
      <c r="A2380" s="118">
        <v>2379</v>
      </c>
      <c r="B2380" s="119" t="s">
        <v>10127</v>
      </c>
      <c r="C2380" s="119"/>
      <c r="D2380" s="119"/>
      <c r="E2380" s="120">
        <f>2012-1927</f>
        <v>85</v>
      </c>
      <c r="F2380" s="121">
        <v>10174</v>
      </c>
      <c r="G2380" s="122">
        <v>2850785</v>
      </c>
      <c r="H2380" s="119"/>
      <c r="I2380" s="120" t="s">
        <v>10128</v>
      </c>
      <c r="J2380" s="119" t="s">
        <v>10129</v>
      </c>
      <c r="K2380" s="119" t="s">
        <v>10130</v>
      </c>
      <c r="L2380" s="119" t="s">
        <v>570</v>
      </c>
      <c r="M2380" s="131" t="s">
        <v>3587</v>
      </c>
      <c r="N2380" s="119" t="s">
        <v>10131</v>
      </c>
      <c r="O2380" s="120" t="s">
        <v>10128</v>
      </c>
      <c r="P2380" s="124" t="s">
        <v>6</v>
      </c>
      <c r="Q2380" s="125"/>
      <c r="R2380" s="125"/>
      <c r="S2380" s="173"/>
    </row>
    <row r="2381" spans="1:19" ht="29.25" customHeight="1">
      <c r="A2381" s="195">
        <v>2380</v>
      </c>
      <c r="B2381" s="127" t="s">
        <v>10132</v>
      </c>
      <c r="C2381" s="127"/>
      <c r="D2381" s="127"/>
      <c r="E2381" s="128">
        <f>2012-1938</f>
        <v>74</v>
      </c>
      <c r="F2381" s="129">
        <v>13908</v>
      </c>
      <c r="G2381" s="130">
        <v>2929040</v>
      </c>
      <c r="H2381" s="127"/>
      <c r="I2381" s="128" t="s">
        <v>10133</v>
      </c>
      <c r="J2381" s="127" t="s">
        <v>10134</v>
      </c>
      <c r="K2381" s="127" t="s">
        <v>10135</v>
      </c>
      <c r="L2381" s="127" t="s">
        <v>570</v>
      </c>
      <c r="M2381" s="131" t="s">
        <v>3587</v>
      </c>
      <c r="N2381" s="127"/>
      <c r="O2381" s="128"/>
      <c r="P2381" s="132" t="s">
        <v>5</v>
      </c>
      <c r="Q2381" s="133" t="s">
        <v>392</v>
      </c>
      <c r="R2381" s="133" t="s">
        <v>11347</v>
      </c>
      <c r="S2381" s="126"/>
    </row>
    <row r="2382" spans="1:19" ht="29.25" customHeight="1">
      <c r="A2382" s="118">
        <v>2381</v>
      </c>
      <c r="B2382" s="119" t="s">
        <v>10136</v>
      </c>
      <c r="C2382" s="119"/>
      <c r="D2382" s="119"/>
      <c r="E2382" s="120">
        <v>87</v>
      </c>
      <c r="F2382" s="121">
        <v>9140</v>
      </c>
      <c r="G2382" s="135">
        <v>3713828</v>
      </c>
      <c r="H2382" s="119"/>
      <c r="I2382" s="120" t="s">
        <v>10110</v>
      </c>
      <c r="J2382" s="119" t="s">
        <v>10111</v>
      </c>
      <c r="K2382" s="119" t="s">
        <v>10112</v>
      </c>
      <c r="L2382" s="119" t="s">
        <v>570</v>
      </c>
      <c r="M2382" s="131" t="s">
        <v>3587</v>
      </c>
      <c r="N2382" s="119" t="s">
        <v>10113</v>
      </c>
      <c r="O2382" s="120" t="s">
        <v>10110</v>
      </c>
      <c r="P2382" s="124" t="s">
        <v>6</v>
      </c>
      <c r="Q2382" s="125"/>
      <c r="R2382" s="125"/>
      <c r="S2382" s="173"/>
    </row>
    <row r="2383" spans="1:19" ht="29.25" customHeight="1">
      <c r="A2383" s="195">
        <v>2382</v>
      </c>
      <c r="B2383" s="127" t="s">
        <v>10137</v>
      </c>
      <c r="C2383" s="127"/>
      <c r="D2383" s="127"/>
      <c r="E2383" s="128">
        <f>2012-1943</f>
        <v>69</v>
      </c>
      <c r="F2383" s="129">
        <v>15795</v>
      </c>
      <c r="G2383" s="136">
        <v>4260982</v>
      </c>
      <c r="H2383" s="127"/>
      <c r="I2383" s="128">
        <v>981874057</v>
      </c>
      <c r="J2383" s="127" t="s">
        <v>3043</v>
      </c>
      <c r="K2383" s="127" t="s">
        <v>10138</v>
      </c>
      <c r="L2383" s="127" t="s">
        <v>570</v>
      </c>
      <c r="M2383" s="131" t="s">
        <v>3587</v>
      </c>
      <c r="N2383" s="127" t="s">
        <v>10139</v>
      </c>
      <c r="O2383" s="128">
        <v>981874057</v>
      </c>
      <c r="P2383" s="132" t="s">
        <v>5</v>
      </c>
      <c r="Q2383" s="151" t="s">
        <v>82</v>
      </c>
      <c r="R2383" s="151" t="s">
        <v>82</v>
      </c>
      <c r="S2383" s="126"/>
    </row>
    <row r="2384" spans="1:19" ht="29.25" customHeight="1">
      <c r="A2384" s="118">
        <v>2383</v>
      </c>
      <c r="B2384" s="119" t="s">
        <v>10140</v>
      </c>
      <c r="C2384" s="119"/>
      <c r="D2384" s="119"/>
      <c r="E2384" s="120">
        <f>2012-1939</f>
        <v>73</v>
      </c>
      <c r="F2384" s="121">
        <v>14350</v>
      </c>
      <c r="G2384" s="122">
        <v>246561</v>
      </c>
      <c r="H2384" s="119"/>
      <c r="I2384" s="120" t="s">
        <v>10141</v>
      </c>
      <c r="J2384" s="119" t="s">
        <v>3614</v>
      </c>
      <c r="K2384" s="119" t="s">
        <v>10142</v>
      </c>
      <c r="L2384" s="119" t="s">
        <v>574</v>
      </c>
      <c r="M2384" s="131" t="s">
        <v>3587</v>
      </c>
      <c r="N2384" s="119" t="s">
        <v>10143</v>
      </c>
      <c r="O2384" s="120" t="s">
        <v>10144</v>
      </c>
      <c r="P2384" s="124" t="s">
        <v>6</v>
      </c>
      <c r="Q2384" s="125"/>
      <c r="R2384" s="125"/>
      <c r="S2384" s="173"/>
    </row>
    <row r="2385" spans="1:19" ht="29.25" customHeight="1">
      <c r="A2385" s="195">
        <v>2384</v>
      </c>
      <c r="B2385" s="127" t="s">
        <v>10145</v>
      </c>
      <c r="C2385" s="127"/>
      <c r="D2385" s="127"/>
      <c r="E2385" s="141">
        <f>2012-1944</f>
        <v>68</v>
      </c>
      <c r="F2385" s="129">
        <v>16159</v>
      </c>
      <c r="G2385" s="130">
        <v>684072</v>
      </c>
      <c r="H2385" s="127"/>
      <c r="I2385" s="128" t="s">
        <v>10146</v>
      </c>
      <c r="J2385" s="127" t="s">
        <v>10147</v>
      </c>
      <c r="K2385" s="127" t="s">
        <v>10148</v>
      </c>
      <c r="L2385" s="127" t="s">
        <v>574</v>
      </c>
      <c r="M2385" s="131" t="s">
        <v>3587</v>
      </c>
      <c r="N2385" s="127" t="s">
        <v>10149</v>
      </c>
      <c r="O2385" s="128">
        <v>981471965</v>
      </c>
      <c r="P2385" s="132" t="s">
        <v>5</v>
      </c>
      <c r="Q2385" s="133" t="s">
        <v>601</v>
      </c>
      <c r="R2385" s="133" t="s">
        <v>11195</v>
      </c>
      <c r="S2385" s="126"/>
    </row>
    <row r="2386" spans="1:19" ht="29.25" customHeight="1">
      <c r="A2386" s="118">
        <v>2385</v>
      </c>
      <c r="B2386" s="119" t="s">
        <v>10150</v>
      </c>
      <c r="C2386" s="119"/>
      <c r="D2386" s="119" t="s">
        <v>10151</v>
      </c>
      <c r="E2386" s="120">
        <v>83</v>
      </c>
      <c r="F2386" s="121">
        <v>10888</v>
      </c>
      <c r="G2386" s="135">
        <v>2434364</v>
      </c>
      <c r="H2386" s="119"/>
      <c r="I2386" s="120"/>
      <c r="J2386" s="119" t="s">
        <v>10152</v>
      </c>
      <c r="K2386" s="119" t="s">
        <v>10153</v>
      </c>
      <c r="L2386" s="119" t="s">
        <v>574</v>
      </c>
      <c r="M2386" s="131" t="s">
        <v>3587</v>
      </c>
      <c r="N2386" s="119"/>
      <c r="O2386" s="120"/>
      <c r="P2386" s="124" t="s">
        <v>6</v>
      </c>
      <c r="Q2386" s="125"/>
      <c r="R2386" s="125"/>
      <c r="S2386" s="173"/>
    </row>
    <row r="2387" spans="1:19" ht="29.25" customHeight="1">
      <c r="A2387" s="118">
        <v>2386</v>
      </c>
      <c r="B2387" s="119" t="s">
        <v>10154</v>
      </c>
      <c r="C2387" s="119" t="s">
        <v>11348</v>
      </c>
      <c r="D2387" s="119"/>
      <c r="E2387" s="120">
        <f>2012-1928</f>
        <v>84</v>
      </c>
      <c r="F2387" s="121">
        <v>10294</v>
      </c>
      <c r="G2387" s="122">
        <v>5642410</v>
      </c>
      <c r="H2387" s="119"/>
      <c r="I2387" s="120"/>
      <c r="J2387" s="119" t="s">
        <v>10155</v>
      </c>
      <c r="K2387" s="119" t="s">
        <v>10156</v>
      </c>
      <c r="L2387" s="119" t="s">
        <v>574</v>
      </c>
      <c r="M2387" s="131" t="s">
        <v>3587</v>
      </c>
      <c r="N2387" s="119" t="s">
        <v>10157</v>
      </c>
      <c r="O2387" s="120" t="s">
        <v>10158</v>
      </c>
      <c r="P2387" s="124" t="s">
        <v>6</v>
      </c>
      <c r="Q2387" s="125"/>
      <c r="R2387" s="125"/>
      <c r="S2387" s="173"/>
    </row>
    <row r="2388" spans="1:19" ht="29.25" customHeight="1">
      <c r="A2388" s="118">
        <v>2387</v>
      </c>
      <c r="B2388" s="119" t="s">
        <v>10159</v>
      </c>
      <c r="C2388" s="119"/>
      <c r="D2388" s="119" t="s">
        <v>10160</v>
      </c>
      <c r="E2388" s="120">
        <f>2012-1936</f>
        <v>76</v>
      </c>
      <c r="F2388" s="121">
        <v>13245</v>
      </c>
      <c r="G2388" s="135">
        <v>2529653</v>
      </c>
      <c r="H2388" s="119"/>
      <c r="I2388" s="120" t="s">
        <v>10161</v>
      </c>
      <c r="J2388" s="119" t="s">
        <v>10162</v>
      </c>
      <c r="K2388" s="119" t="s">
        <v>10163</v>
      </c>
      <c r="L2388" s="119" t="s">
        <v>10164</v>
      </c>
      <c r="M2388" s="131" t="s">
        <v>3587</v>
      </c>
      <c r="N2388" s="119" t="s">
        <v>10165</v>
      </c>
      <c r="O2388" s="120" t="s">
        <v>10161</v>
      </c>
      <c r="P2388" s="124" t="s">
        <v>6</v>
      </c>
      <c r="Q2388" s="125"/>
      <c r="R2388" s="125"/>
      <c r="S2388" s="173"/>
    </row>
    <row r="2389" spans="1:19" ht="29.25" customHeight="1">
      <c r="A2389" s="195">
        <v>2388</v>
      </c>
      <c r="B2389" s="127" t="s">
        <v>10166</v>
      </c>
      <c r="C2389" s="127"/>
      <c r="D2389" s="127" t="s">
        <v>10167</v>
      </c>
      <c r="E2389" s="141">
        <f>2012-1930</f>
        <v>82</v>
      </c>
      <c r="F2389" s="129">
        <v>11107</v>
      </c>
      <c r="G2389" s="130">
        <v>1697976</v>
      </c>
      <c r="H2389" s="127"/>
      <c r="I2389" s="128"/>
      <c r="J2389" s="127" t="s">
        <v>480</v>
      </c>
      <c r="K2389" s="127" t="s">
        <v>10168</v>
      </c>
      <c r="L2389" s="127" t="s">
        <v>10169</v>
      </c>
      <c r="M2389" s="131" t="s">
        <v>3587</v>
      </c>
      <c r="N2389" s="127" t="s">
        <v>6789</v>
      </c>
      <c r="O2389" s="128">
        <v>981796207</v>
      </c>
      <c r="P2389" s="132" t="s">
        <v>5</v>
      </c>
      <c r="Q2389" s="151" t="s">
        <v>604</v>
      </c>
      <c r="R2389" s="151" t="s">
        <v>11349</v>
      </c>
      <c r="S2389" s="126"/>
    </row>
    <row r="2390" spans="1:19" ht="29.25" customHeight="1">
      <c r="A2390" s="118">
        <v>2389</v>
      </c>
      <c r="B2390" s="119" t="s">
        <v>10170</v>
      </c>
      <c r="C2390" s="119"/>
      <c r="D2390" s="119"/>
      <c r="E2390" s="120">
        <f>2012-1936</f>
        <v>76</v>
      </c>
      <c r="F2390" s="121">
        <v>13297</v>
      </c>
      <c r="G2390" s="122">
        <v>946375</v>
      </c>
      <c r="H2390" s="119"/>
      <c r="I2390" s="120"/>
      <c r="J2390" s="119" t="s">
        <v>547</v>
      </c>
      <c r="K2390" s="119" t="s">
        <v>10171</v>
      </c>
      <c r="L2390" s="119" t="s">
        <v>10172</v>
      </c>
      <c r="M2390" s="131" t="s">
        <v>3587</v>
      </c>
      <c r="N2390" s="119" t="s">
        <v>10173</v>
      </c>
      <c r="O2390" s="120">
        <v>971629387</v>
      </c>
      <c r="P2390" s="124" t="s">
        <v>6</v>
      </c>
      <c r="Q2390" s="125"/>
      <c r="R2390" s="125"/>
      <c r="S2390" s="173"/>
    </row>
    <row r="2391" spans="1:19" ht="29.25" customHeight="1">
      <c r="A2391" s="195">
        <v>2390</v>
      </c>
      <c r="B2391" s="127" t="s">
        <v>10174</v>
      </c>
      <c r="C2391" s="127"/>
      <c r="D2391" s="127" t="s">
        <v>4845</v>
      </c>
      <c r="E2391" s="141">
        <f>2012-1941</f>
        <v>71</v>
      </c>
      <c r="F2391" s="129">
        <v>15064</v>
      </c>
      <c r="G2391" s="130">
        <v>2065285</v>
      </c>
      <c r="H2391" s="127"/>
      <c r="I2391" s="128">
        <v>984911187</v>
      </c>
      <c r="J2391" s="127" t="s">
        <v>10175</v>
      </c>
      <c r="K2391" s="127" t="s">
        <v>10176</v>
      </c>
      <c r="L2391" s="127" t="s">
        <v>10172</v>
      </c>
      <c r="M2391" s="131" t="s">
        <v>3587</v>
      </c>
      <c r="N2391" s="127" t="s">
        <v>10177</v>
      </c>
      <c r="O2391" s="128">
        <v>981339201</v>
      </c>
      <c r="P2391" s="132" t="s">
        <v>5</v>
      </c>
      <c r="Q2391" s="133" t="s">
        <v>82</v>
      </c>
      <c r="R2391" s="133" t="s">
        <v>607</v>
      </c>
      <c r="S2391" s="126">
        <v>1</v>
      </c>
    </row>
    <row r="2392" spans="1:19" ht="29.25" customHeight="1">
      <c r="A2392" s="118">
        <v>2391</v>
      </c>
      <c r="B2392" s="119" t="s">
        <v>10178</v>
      </c>
      <c r="C2392" s="119"/>
      <c r="D2392" s="119"/>
      <c r="E2392" s="120">
        <f>2012-1939</f>
        <v>73</v>
      </c>
      <c r="F2392" s="121">
        <v>14356</v>
      </c>
      <c r="G2392" s="122">
        <v>2672261</v>
      </c>
      <c r="H2392" s="119"/>
      <c r="I2392" s="120" t="s">
        <v>10179</v>
      </c>
      <c r="J2392" s="119" t="s">
        <v>10180</v>
      </c>
      <c r="K2392" s="119" t="s">
        <v>10181</v>
      </c>
      <c r="L2392" s="119" t="s">
        <v>10172</v>
      </c>
      <c r="M2392" s="131" t="s">
        <v>3587</v>
      </c>
      <c r="N2392" s="119"/>
      <c r="O2392" s="120"/>
      <c r="P2392" s="124" t="s">
        <v>6</v>
      </c>
      <c r="Q2392" s="125"/>
      <c r="R2392" s="125"/>
      <c r="S2392" s="173"/>
    </row>
    <row r="2393" spans="1:19" ht="29.25" customHeight="1">
      <c r="A2393" s="118">
        <v>2392</v>
      </c>
      <c r="B2393" s="119" t="s">
        <v>10182</v>
      </c>
      <c r="C2393" s="119"/>
      <c r="D2393" s="119" t="s">
        <v>10183</v>
      </c>
      <c r="E2393" s="120">
        <f>2012-1927</f>
        <v>85</v>
      </c>
      <c r="F2393" s="121">
        <v>10126</v>
      </c>
      <c r="G2393" s="135">
        <v>137218</v>
      </c>
      <c r="H2393" s="119"/>
      <c r="I2393" s="120" t="s">
        <v>10184</v>
      </c>
      <c r="J2393" s="119" t="s">
        <v>10185</v>
      </c>
      <c r="K2393" s="119" t="s">
        <v>10186</v>
      </c>
      <c r="L2393" s="119" t="s">
        <v>10187</v>
      </c>
      <c r="M2393" s="131" t="s">
        <v>3587</v>
      </c>
      <c r="N2393" s="119"/>
      <c r="O2393" s="120"/>
      <c r="P2393" s="124" t="s">
        <v>6</v>
      </c>
      <c r="Q2393" s="125"/>
      <c r="R2393" s="125"/>
      <c r="S2393" s="173"/>
    </row>
    <row r="2394" spans="1:19" ht="29.25" customHeight="1">
      <c r="A2394" s="118">
        <v>2393</v>
      </c>
      <c r="B2394" s="119" t="s">
        <v>10188</v>
      </c>
      <c r="C2394" s="119"/>
      <c r="D2394" s="119" t="s">
        <v>10189</v>
      </c>
      <c r="E2394" s="120">
        <f>2012-1933</f>
        <v>79</v>
      </c>
      <c r="F2394" s="121">
        <v>12199</v>
      </c>
      <c r="G2394" s="135">
        <v>675643</v>
      </c>
      <c r="H2394" s="119"/>
      <c r="I2394" s="120" t="s">
        <v>10190</v>
      </c>
      <c r="J2394" s="119" t="s">
        <v>10185</v>
      </c>
      <c r="K2394" s="119" t="s">
        <v>10186</v>
      </c>
      <c r="L2394" s="119" t="s">
        <v>10187</v>
      </c>
      <c r="M2394" s="131" t="s">
        <v>3587</v>
      </c>
      <c r="N2394" s="119"/>
      <c r="O2394" s="120"/>
      <c r="P2394" s="124" t="s">
        <v>6</v>
      </c>
      <c r="Q2394" s="125"/>
      <c r="R2394" s="125"/>
      <c r="S2394" s="173"/>
    </row>
    <row r="2395" spans="1:19" ht="29.25" customHeight="1">
      <c r="A2395" s="118">
        <v>2394</v>
      </c>
      <c r="B2395" s="119" t="s">
        <v>10191</v>
      </c>
      <c r="C2395" s="119"/>
      <c r="D2395" s="119" t="s">
        <v>478</v>
      </c>
      <c r="E2395" s="120">
        <f>2012-1938</f>
        <v>74</v>
      </c>
      <c r="F2395" s="121">
        <v>14073</v>
      </c>
      <c r="G2395" s="135">
        <v>1811444</v>
      </c>
      <c r="H2395" s="119"/>
      <c r="I2395" s="120" t="s">
        <v>10190</v>
      </c>
      <c r="J2395" s="119" t="s">
        <v>10185</v>
      </c>
      <c r="K2395" s="119" t="s">
        <v>10186</v>
      </c>
      <c r="L2395" s="119" t="s">
        <v>10187</v>
      </c>
      <c r="M2395" s="131" t="s">
        <v>3587</v>
      </c>
      <c r="N2395" s="119"/>
      <c r="O2395" s="120"/>
      <c r="P2395" s="124" t="s">
        <v>6</v>
      </c>
      <c r="Q2395" s="125"/>
      <c r="R2395" s="125"/>
      <c r="S2395" s="173"/>
    </row>
    <row r="2396" spans="1:19" ht="29.25" customHeight="1">
      <c r="A2396" s="118">
        <v>2395</v>
      </c>
      <c r="B2396" s="119" t="s">
        <v>10192</v>
      </c>
      <c r="C2396" s="119"/>
      <c r="D2396" s="119" t="s">
        <v>70</v>
      </c>
      <c r="E2396" s="139">
        <f>2012-1937</f>
        <v>75</v>
      </c>
      <c r="F2396" s="121">
        <v>13826</v>
      </c>
      <c r="G2396" s="135">
        <v>2009671</v>
      </c>
      <c r="H2396" s="119"/>
      <c r="I2396" s="120"/>
      <c r="J2396" s="119" t="s">
        <v>10193</v>
      </c>
      <c r="K2396" s="119" t="s">
        <v>10194</v>
      </c>
      <c r="L2396" s="119" t="s">
        <v>10195</v>
      </c>
      <c r="M2396" s="131" t="s">
        <v>3587</v>
      </c>
      <c r="N2396" s="119" t="s">
        <v>10196</v>
      </c>
      <c r="O2396" s="120">
        <v>984238791</v>
      </c>
      <c r="P2396" s="124" t="s">
        <v>6</v>
      </c>
      <c r="Q2396" s="125"/>
      <c r="R2396" s="125"/>
      <c r="S2396" s="173"/>
    </row>
    <row r="2397" spans="1:19" ht="29.25" customHeight="1">
      <c r="A2397" s="118">
        <v>2396</v>
      </c>
      <c r="B2397" s="119" t="s">
        <v>10197</v>
      </c>
      <c r="C2397" s="119"/>
      <c r="D2397" s="119"/>
      <c r="E2397" s="120">
        <f>2012-1944</f>
        <v>68</v>
      </c>
      <c r="F2397" s="121">
        <v>16261</v>
      </c>
      <c r="G2397" s="122">
        <v>401565</v>
      </c>
      <c r="H2397" s="119"/>
      <c r="I2397" s="120" t="s">
        <v>10198</v>
      </c>
      <c r="J2397" s="119" t="s">
        <v>8375</v>
      </c>
      <c r="K2397" s="119" t="s">
        <v>10199</v>
      </c>
      <c r="L2397" s="119" t="s">
        <v>10200</v>
      </c>
      <c r="M2397" s="131" t="s">
        <v>3587</v>
      </c>
      <c r="N2397" s="119"/>
      <c r="O2397" s="120"/>
      <c r="P2397" s="124" t="s">
        <v>6</v>
      </c>
      <c r="Q2397" s="125"/>
      <c r="R2397" s="125"/>
      <c r="S2397" s="173"/>
    </row>
    <row r="2398" spans="1:19" ht="29.25" customHeight="1">
      <c r="A2398" s="118">
        <v>2397</v>
      </c>
      <c r="B2398" s="119" t="s">
        <v>10201</v>
      </c>
      <c r="C2398" s="119"/>
      <c r="D2398" s="119" t="s">
        <v>10202</v>
      </c>
      <c r="E2398" s="120">
        <f>2012-1925</f>
        <v>87</v>
      </c>
      <c r="F2398" s="121">
        <v>9390</v>
      </c>
      <c r="G2398" s="135">
        <v>379749</v>
      </c>
      <c r="H2398" s="119"/>
      <c r="I2398" s="120" t="s">
        <v>6574</v>
      </c>
      <c r="J2398" s="119" t="s">
        <v>10203</v>
      </c>
      <c r="K2398" s="119" t="s">
        <v>10204</v>
      </c>
      <c r="L2398" s="119" t="s">
        <v>10205</v>
      </c>
      <c r="M2398" s="131" t="s">
        <v>3587</v>
      </c>
      <c r="N2398" s="119" t="s">
        <v>6576</v>
      </c>
      <c r="O2398" s="120" t="s">
        <v>6574</v>
      </c>
      <c r="P2398" s="124" t="s">
        <v>6</v>
      </c>
      <c r="Q2398" s="125"/>
      <c r="R2398" s="125"/>
      <c r="S2398" s="173"/>
    </row>
    <row r="2399" spans="1:19" ht="29.25" customHeight="1">
      <c r="A2399" s="118">
        <v>2398</v>
      </c>
      <c r="B2399" s="119" t="s">
        <v>10206</v>
      </c>
      <c r="C2399" s="119"/>
      <c r="D2399" s="119"/>
      <c r="E2399" s="120">
        <v>68</v>
      </c>
      <c r="F2399" s="121">
        <v>16299</v>
      </c>
      <c r="G2399" s="135">
        <v>434911</v>
      </c>
      <c r="H2399" s="119"/>
      <c r="I2399" s="120" t="s">
        <v>10207</v>
      </c>
      <c r="J2399" s="119" t="s">
        <v>10208</v>
      </c>
      <c r="K2399" s="119" t="s">
        <v>10209</v>
      </c>
      <c r="L2399" s="119" t="s">
        <v>10205</v>
      </c>
      <c r="M2399" s="131" t="s">
        <v>3587</v>
      </c>
      <c r="N2399" s="119" t="s">
        <v>10210</v>
      </c>
      <c r="O2399" s="120" t="s">
        <v>10211</v>
      </c>
      <c r="P2399" s="124" t="s">
        <v>6</v>
      </c>
      <c r="Q2399" s="125"/>
      <c r="R2399" s="125"/>
      <c r="S2399" s="173"/>
    </row>
    <row r="2400" spans="1:19" ht="29.25" customHeight="1">
      <c r="A2400" s="118">
        <v>2399</v>
      </c>
      <c r="B2400" s="119" t="s">
        <v>10212</v>
      </c>
      <c r="C2400" s="119"/>
      <c r="D2400" s="119" t="s">
        <v>10213</v>
      </c>
      <c r="E2400" s="120">
        <f>2012-1945</f>
        <v>67</v>
      </c>
      <c r="F2400" s="121">
        <v>16649</v>
      </c>
      <c r="G2400" s="122">
        <v>565072</v>
      </c>
      <c r="H2400" s="119"/>
      <c r="I2400" s="120">
        <v>981952176</v>
      </c>
      <c r="J2400" s="119" t="s">
        <v>10214</v>
      </c>
      <c r="K2400" s="119" t="s">
        <v>10215</v>
      </c>
      <c r="L2400" s="119" t="s">
        <v>10205</v>
      </c>
      <c r="M2400" s="131" t="s">
        <v>3587</v>
      </c>
      <c r="N2400" s="119" t="s">
        <v>10216</v>
      </c>
      <c r="O2400" s="120">
        <v>982103815</v>
      </c>
      <c r="P2400" s="124" t="s">
        <v>6</v>
      </c>
      <c r="Q2400" s="125"/>
      <c r="R2400" s="125"/>
      <c r="S2400" s="173"/>
    </row>
    <row r="2401" spans="1:19" ht="29.25" customHeight="1">
      <c r="A2401" s="118">
        <v>2400</v>
      </c>
      <c r="B2401" s="119" t="s">
        <v>10217</v>
      </c>
      <c r="C2401" s="119"/>
      <c r="D2401" s="119" t="s">
        <v>10218</v>
      </c>
      <c r="E2401" s="120">
        <f>2012-1942</f>
        <v>70</v>
      </c>
      <c r="F2401" s="121">
        <v>15565</v>
      </c>
      <c r="G2401" s="122">
        <v>600282</v>
      </c>
      <c r="H2401" s="119"/>
      <c r="I2401" s="120" t="s">
        <v>10219</v>
      </c>
      <c r="J2401" s="119" t="s">
        <v>10220</v>
      </c>
      <c r="K2401" s="119" t="s">
        <v>10221</v>
      </c>
      <c r="L2401" s="119" t="s">
        <v>10205</v>
      </c>
      <c r="M2401" s="131" t="s">
        <v>3587</v>
      </c>
      <c r="N2401" s="119" t="s">
        <v>3514</v>
      </c>
      <c r="O2401" s="120" t="s">
        <v>3515</v>
      </c>
      <c r="P2401" s="124" t="s">
        <v>6</v>
      </c>
      <c r="Q2401" s="125"/>
      <c r="R2401" s="125"/>
      <c r="S2401" s="173"/>
    </row>
    <row r="2402" spans="1:19" ht="29.25" customHeight="1">
      <c r="A2402" s="118">
        <v>2401</v>
      </c>
      <c r="B2402" s="119" t="s">
        <v>10222</v>
      </c>
      <c r="C2402" s="119"/>
      <c r="D2402" s="119"/>
      <c r="E2402" s="120">
        <f>2012-1933</f>
        <v>79</v>
      </c>
      <c r="F2402" s="121">
        <v>12127</v>
      </c>
      <c r="G2402" s="122">
        <v>1011104</v>
      </c>
      <c r="H2402" s="119"/>
      <c r="I2402" s="120" t="s">
        <v>10223</v>
      </c>
      <c r="J2402" s="119" t="s">
        <v>10224</v>
      </c>
      <c r="K2402" s="119" t="s">
        <v>10225</v>
      </c>
      <c r="L2402" s="119" t="s">
        <v>10205</v>
      </c>
      <c r="M2402" s="131" t="s">
        <v>3587</v>
      </c>
      <c r="N2402" s="119" t="s">
        <v>10226</v>
      </c>
      <c r="O2402" s="120" t="s">
        <v>10227</v>
      </c>
      <c r="P2402" s="124" t="s">
        <v>6</v>
      </c>
      <c r="Q2402" s="125"/>
      <c r="R2402" s="125"/>
      <c r="S2402" s="173"/>
    </row>
    <row r="2403" spans="1:19" ht="29.25" customHeight="1">
      <c r="A2403" s="118">
        <v>2402</v>
      </c>
      <c r="B2403" s="119" t="s">
        <v>10228</v>
      </c>
      <c r="C2403" s="119"/>
      <c r="D2403" s="119"/>
      <c r="E2403" s="120">
        <f>2012-1934</f>
        <v>78</v>
      </c>
      <c r="F2403" s="121">
        <v>12670</v>
      </c>
      <c r="G2403" s="135">
        <v>1074876</v>
      </c>
      <c r="H2403" s="119"/>
      <c r="I2403" s="120" t="s">
        <v>10229</v>
      </c>
      <c r="J2403" s="119" t="s">
        <v>10230</v>
      </c>
      <c r="K2403" s="119" t="s">
        <v>10231</v>
      </c>
      <c r="L2403" s="119" t="s">
        <v>10205</v>
      </c>
      <c r="M2403" s="131" t="s">
        <v>3587</v>
      </c>
      <c r="N2403" s="119" t="s">
        <v>10232</v>
      </c>
      <c r="O2403" s="120" t="s">
        <v>10233</v>
      </c>
      <c r="P2403" s="124" t="s">
        <v>6</v>
      </c>
      <c r="Q2403" s="125"/>
      <c r="R2403" s="125"/>
      <c r="S2403" s="173"/>
    </row>
    <row r="2404" spans="1:19" ht="29.25" customHeight="1">
      <c r="A2404" s="118">
        <v>2403</v>
      </c>
      <c r="B2404" s="119" t="s">
        <v>10234</v>
      </c>
      <c r="C2404" s="119"/>
      <c r="D2404" s="119"/>
      <c r="E2404" s="120">
        <f>2012-1941</f>
        <v>71</v>
      </c>
      <c r="F2404" s="121">
        <v>15323</v>
      </c>
      <c r="G2404" s="122">
        <v>1131199</v>
      </c>
      <c r="H2404" s="119"/>
      <c r="I2404" s="120" t="s">
        <v>10223</v>
      </c>
      <c r="J2404" s="119" t="s">
        <v>10224</v>
      </c>
      <c r="K2404" s="119" t="s">
        <v>10225</v>
      </c>
      <c r="L2404" s="119" t="s">
        <v>10205</v>
      </c>
      <c r="M2404" s="131" t="s">
        <v>3587</v>
      </c>
      <c r="N2404" s="119" t="s">
        <v>10226</v>
      </c>
      <c r="O2404" s="120" t="s">
        <v>10227</v>
      </c>
      <c r="P2404" s="124" t="s">
        <v>6</v>
      </c>
      <c r="Q2404" s="125"/>
      <c r="R2404" s="125"/>
      <c r="S2404" s="173"/>
    </row>
    <row r="2405" spans="1:19" ht="29.25" customHeight="1">
      <c r="A2405" s="118">
        <v>2404</v>
      </c>
      <c r="B2405" s="119" t="s">
        <v>10235</v>
      </c>
      <c r="C2405" s="119"/>
      <c r="D2405" s="119" t="s">
        <v>4688</v>
      </c>
      <c r="E2405" s="120">
        <f>2012-1927</f>
        <v>85</v>
      </c>
      <c r="F2405" s="121">
        <v>9982</v>
      </c>
      <c r="G2405" s="122">
        <v>1218074</v>
      </c>
      <c r="H2405" s="119"/>
      <c r="I2405" s="120" t="s">
        <v>10236</v>
      </c>
      <c r="J2405" s="119" t="s">
        <v>10237</v>
      </c>
      <c r="K2405" s="119" t="s">
        <v>10238</v>
      </c>
      <c r="L2405" s="119" t="s">
        <v>10205</v>
      </c>
      <c r="M2405" s="131" t="s">
        <v>3587</v>
      </c>
      <c r="N2405" s="119" t="s">
        <v>10239</v>
      </c>
      <c r="O2405" s="120" t="s">
        <v>10236</v>
      </c>
      <c r="P2405" s="124" t="s">
        <v>6</v>
      </c>
      <c r="Q2405" s="125"/>
      <c r="R2405" s="125"/>
      <c r="S2405" s="173"/>
    </row>
    <row r="2406" spans="1:19" ht="29.25" customHeight="1">
      <c r="A2406" s="118">
        <v>2405</v>
      </c>
      <c r="B2406" s="119" t="s">
        <v>10240</v>
      </c>
      <c r="C2406" s="119"/>
      <c r="D2406" s="119" t="s">
        <v>10241</v>
      </c>
      <c r="E2406" s="120">
        <f>2012-1938</f>
        <v>74</v>
      </c>
      <c r="F2406" s="121">
        <v>14119</v>
      </c>
      <c r="G2406" s="122">
        <v>1237639</v>
      </c>
      <c r="H2406" s="119"/>
      <c r="I2406" s="120">
        <v>983756377</v>
      </c>
      <c r="J2406" s="119" t="s">
        <v>10242</v>
      </c>
      <c r="K2406" s="119" t="s">
        <v>10243</v>
      </c>
      <c r="L2406" s="119" t="s">
        <v>10205</v>
      </c>
      <c r="M2406" s="131" t="s">
        <v>3587</v>
      </c>
      <c r="N2406" s="119" t="s">
        <v>10244</v>
      </c>
      <c r="O2406" s="120">
        <v>983756377</v>
      </c>
      <c r="P2406" s="124" t="s">
        <v>6</v>
      </c>
      <c r="Q2406" s="125"/>
      <c r="R2406" s="125"/>
      <c r="S2406" s="173"/>
    </row>
    <row r="2407" spans="1:19" ht="29.25" customHeight="1">
      <c r="A2407" s="118">
        <v>2406</v>
      </c>
      <c r="B2407" s="119" t="s">
        <v>10245</v>
      </c>
      <c r="C2407" s="119"/>
      <c r="D2407" s="119" t="s">
        <v>496</v>
      </c>
      <c r="E2407" s="139">
        <f>2012-1936</f>
        <v>76</v>
      </c>
      <c r="F2407" s="121">
        <v>13393</v>
      </c>
      <c r="G2407" s="135">
        <v>1277801</v>
      </c>
      <c r="H2407" s="119"/>
      <c r="I2407" s="120">
        <v>972955895</v>
      </c>
      <c r="J2407" s="119" t="s">
        <v>10246</v>
      </c>
      <c r="K2407" s="119" t="s">
        <v>10247</v>
      </c>
      <c r="L2407" s="119" t="s">
        <v>10205</v>
      </c>
      <c r="M2407" s="131" t="s">
        <v>3587</v>
      </c>
      <c r="N2407" s="119" t="s">
        <v>10248</v>
      </c>
      <c r="O2407" s="120">
        <v>972955895</v>
      </c>
      <c r="P2407" s="124" t="s">
        <v>6</v>
      </c>
      <c r="Q2407" s="125"/>
      <c r="R2407" s="125"/>
      <c r="S2407" s="173"/>
    </row>
    <row r="2408" spans="1:19" ht="29.25" customHeight="1">
      <c r="A2408" s="118">
        <v>2407</v>
      </c>
      <c r="B2408" s="119" t="s">
        <v>10249</v>
      </c>
      <c r="C2408" s="119"/>
      <c r="D2408" s="119"/>
      <c r="E2408" s="120">
        <f>2012-1940</f>
        <v>72</v>
      </c>
      <c r="F2408" s="121">
        <v>14660</v>
      </c>
      <c r="G2408" s="122">
        <v>1517796</v>
      </c>
      <c r="H2408" s="119"/>
      <c r="I2408" s="120" t="s">
        <v>10250</v>
      </c>
      <c r="J2408" s="119" t="s">
        <v>10251</v>
      </c>
      <c r="K2408" s="119" t="s">
        <v>10252</v>
      </c>
      <c r="L2408" s="119" t="s">
        <v>10205</v>
      </c>
      <c r="M2408" s="131" t="s">
        <v>3587</v>
      </c>
      <c r="N2408" s="119"/>
      <c r="O2408" s="120"/>
      <c r="P2408" s="124" t="s">
        <v>6</v>
      </c>
      <c r="Q2408" s="125"/>
      <c r="R2408" s="125"/>
      <c r="S2408" s="173"/>
    </row>
    <row r="2409" spans="1:19" ht="29.25" customHeight="1">
      <c r="A2409" s="118">
        <v>2408</v>
      </c>
      <c r="B2409" s="119" t="s">
        <v>10253</v>
      </c>
      <c r="C2409" s="119"/>
      <c r="D2409" s="119"/>
      <c r="E2409" s="120">
        <f>2012-1941</f>
        <v>71</v>
      </c>
      <c r="F2409" s="121">
        <v>15243</v>
      </c>
      <c r="G2409" s="135">
        <v>1541192</v>
      </c>
      <c r="H2409" s="119"/>
      <c r="I2409" s="120" t="s">
        <v>10254</v>
      </c>
      <c r="J2409" s="119" t="s">
        <v>10205</v>
      </c>
      <c r="K2409" s="119" t="s">
        <v>10255</v>
      </c>
      <c r="L2409" s="119" t="s">
        <v>10205</v>
      </c>
      <c r="M2409" s="131" t="s">
        <v>3587</v>
      </c>
      <c r="N2409" s="119"/>
      <c r="O2409" s="120"/>
      <c r="P2409" s="124" t="s">
        <v>6</v>
      </c>
      <c r="Q2409" s="125"/>
      <c r="R2409" s="125"/>
      <c r="S2409" s="173"/>
    </row>
    <row r="2410" spans="1:19" ht="29.25" customHeight="1">
      <c r="A2410" s="118">
        <v>2409</v>
      </c>
      <c r="B2410" s="119" t="s">
        <v>10256</v>
      </c>
      <c r="C2410" s="119"/>
      <c r="D2410" s="119" t="s">
        <v>10257</v>
      </c>
      <c r="E2410" s="120">
        <f>2012-1931</f>
        <v>81</v>
      </c>
      <c r="F2410" s="121">
        <v>11646</v>
      </c>
      <c r="G2410" s="122">
        <v>1794418</v>
      </c>
      <c r="H2410" s="119"/>
      <c r="I2410" s="120">
        <v>984554674</v>
      </c>
      <c r="J2410" s="119" t="s">
        <v>10258</v>
      </c>
      <c r="K2410" s="119" t="s">
        <v>10259</v>
      </c>
      <c r="L2410" s="119" t="s">
        <v>10205</v>
      </c>
      <c r="M2410" s="131" t="s">
        <v>3587</v>
      </c>
      <c r="N2410" s="119" t="s">
        <v>10260</v>
      </c>
      <c r="O2410" s="120">
        <v>982610239</v>
      </c>
      <c r="P2410" s="124" t="s">
        <v>6</v>
      </c>
      <c r="Q2410" s="125"/>
      <c r="R2410" s="125"/>
      <c r="S2410" s="173"/>
    </row>
    <row r="2411" spans="1:19" ht="29.25" customHeight="1">
      <c r="A2411" s="118">
        <v>2410</v>
      </c>
      <c r="B2411" s="119" t="s">
        <v>10261</v>
      </c>
      <c r="C2411" s="119"/>
      <c r="D2411" s="119"/>
      <c r="E2411" s="120">
        <f>2012-1946</f>
        <v>66</v>
      </c>
      <c r="F2411" s="121">
        <v>16979</v>
      </c>
      <c r="G2411" s="122">
        <v>1814446</v>
      </c>
      <c r="H2411" s="119"/>
      <c r="I2411" s="120"/>
      <c r="J2411" s="119" t="s">
        <v>10242</v>
      </c>
      <c r="K2411" s="119" t="s">
        <v>10262</v>
      </c>
      <c r="L2411" s="119" t="s">
        <v>10205</v>
      </c>
      <c r="M2411" s="131" t="s">
        <v>3587</v>
      </c>
      <c r="N2411" s="119" t="s">
        <v>3312</v>
      </c>
      <c r="O2411" s="120">
        <v>981870340</v>
      </c>
      <c r="P2411" s="124" t="s">
        <v>6</v>
      </c>
      <c r="Q2411" s="125"/>
      <c r="R2411" s="125"/>
      <c r="S2411" s="173"/>
    </row>
    <row r="2412" spans="1:19" ht="29.25" customHeight="1">
      <c r="A2412" s="118">
        <v>2411</v>
      </c>
      <c r="B2412" s="119" t="s">
        <v>10263</v>
      </c>
      <c r="C2412" s="119"/>
      <c r="D2412" s="119"/>
      <c r="E2412" s="120">
        <f>2012-1943</f>
        <v>69</v>
      </c>
      <c r="F2412" s="121">
        <v>15819</v>
      </c>
      <c r="G2412" s="135">
        <v>1830044</v>
      </c>
      <c r="H2412" s="119"/>
      <c r="I2412" s="120"/>
      <c r="J2412" s="119" t="s">
        <v>10264</v>
      </c>
      <c r="K2412" s="119" t="s">
        <v>10265</v>
      </c>
      <c r="L2412" s="119" t="s">
        <v>10205</v>
      </c>
      <c r="M2412" s="131" t="s">
        <v>3587</v>
      </c>
      <c r="N2412" s="119"/>
      <c r="O2412" s="120"/>
      <c r="P2412" s="124" t="s">
        <v>6</v>
      </c>
      <c r="Q2412" s="125"/>
      <c r="R2412" s="125"/>
      <c r="S2412" s="173"/>
    </row>
    <row r="2413" spans="1:19" ht="29.25" customHeight="1">
      <c r="A2413" s="118">
        <v>2412</v>
      </c>
      <c r="B2413" s="119" t="s">
        <v>10266</v>
      </c>
      <c r="C2413" s="119"/>
      <c r="D2413" s="119"/>
      <c r="E2413" s="120">
        <f>2012-1944</f>
        <v>68</v>
      </c>
      <c r="F2413" s="121">
        <v>16097</v>
      </c>
      <c r="G2413" s="122">
        <v>1890619</v>
      </c>
      <c r="H2413" s="119"/>
      <c r="I2413" s="120" t="s">
        <v>10267</v>
      </c>
      <c r="J2413" s="119" t="s">
        <v>10268</v>
      </c>
      <c r="K2413" s="119" t="s">
        <v>10269</v>
      </c>
      <c r="L2413" s="119" t="s">
        <v>10205</v>
      </c>
      <c r="M2413" s="131" t="s">
        <v>3587</v>
      </c>
      <c r="N2413" s="119" t="s">
        <v>10270</v>
      </c>
      <c r="O2413" s="120" t="s">
        <v>10267</v>
      </c>
      <c r="P2413" s="124" t="s">
        <v>6</v>
      </c>
      <c r="Q2413" s="125"/>
      <c r="R2413" s="125"/>
      <c r="S2413" s="173"/>
    </row>
    <row r="2414" spans="1:19" ht="29.25" customHeight="1">
      <c r="A2414" s="118">
        <v>2413</v>
      </c>
      <c r="B2414" s="119" t="s">
        <v>10271</v>
      </c>
      <c r="C2414" s="119"/>
      <c r="D2414" s="119"/>
      <c r="E2414" s="120">
        <f>2012-1942</f>
        <v>70</v>
      </c>
      <c r="F2414" s="121">
        <v>15478</v>
      </c>
      <c r="G2414" s="122">
        <v>2009652</v>
      </c>
      <c r="H2414" s="119"/>
      <c r="I2414" s="120">
        <v>984749470</v>
      </c>
      <c r="J2414" s="119" t="s">
        <v>518</v>
      </c>
      <c r="K2414" s="119" t="s">
        <v>10272</v>
      </c>
      <c r="L2414" s="119" t="s">
        <v>10205</v>
      </c>
      <c r="M2414" s="131" t="s">
        <v>3587</v>
      </c>
      <c r="N2414" s="119" t="s">
        <v>10273</v>
      </c>
      <c r="O2414" s="120">
        <v>984100311</v>
      </c>
      <c r="P2414" s="124" t="s">
        <v>6</v>
      </c>
      <c r="Q2414" s="125"/>
      <c r="R2414" s="125"/>
      <c r="S2414" s="173"/>
    </row>
    <row r="2415" spans="1:19" ht="29.25" customHeight="1">
      <c r="A2415" s="118">
        <v>2414</v>
      </c>
      <c r="B2415" s="119" t="s">
        <v>10274</v>
      </c>
      <c r="C2415" s="119"/>
      <c r="D2415" s="119" t="s">
        <v>383</v>
      </c>
      <c r="E2415" s="120">
        <f>2012-1945</f>
        <v>67</v>
      </c>
      <c r="F2415" s="121">
        <v>16544</v>
      </c>
      <c r="G2415" s="135">
        <v>2096844</v>
      </c>
      <c r="H2415" s="119"/>
      <c r="I2415" s="120" t="s">
        <v>10229</v>
      </c>
      <c r="J2415" s="119" t="s">
        <v>10230</v>
      </c>
      <c r="K2415" s="119" t="s">
        <v>10275</v>
      </c>
      <c r="L2415" s="119" t="s">
        <v>10205</v>
      </c>
      <c r="M2415" s="131" t="s">
        <v>3587</v>
      </c>
      <c r="N2415" s="119" t="s">
        <v>10232</v>
      </c>
      <c r="O2415" s="120" t="s">
        <v>10233</v>
      </c>
      <c r="P2415" s="124" t="s">
        <v>6</v>
      </c>
      <c r="Q2415" s="125"/>
      <c r="R2415" s="125"/>
      <c r="S2415" s="173"/>
    </row>
    <row r="2416" spans="1:19" ht="29.25" customHeight="1">
      <c r="A2416" s="118">
        <v>2415</v>
      </c>
      <c r="B2416" s="119" t="s">
        <v>10276</v>
      </c>
      <c r="C2416" s="119"/>
      <c r="D2416" s="119" t="s">
        <v>10277</v>
      </c>
      <c r="E2416" s="120">
        <f>2012-1942</f>
        <v>70</v>
      </c>
      <c r="F2416" s="121">
        <v>15654</v>
      </c>
      <c r="G2416" s="135">
        <v>2113200</v>
      </c>
      <c r="H2416" s="119"/>
      <c r="I2416" s="120" t="s">
        <v>10278</v>
      </c>
      <c r="J2416" s="119" t="s">
        <v>10279</v>
      </c>
      <c r="K2416" s="119" t="s">
        <v>10280</v>
      </c>
      <c r="L2416" s="119" t="s">
        <v>10205</v>
      </c>
      <c r="M2416" s="131" t="s">
        <v>3587</v>
      </c>
      <c r="N2416" s="119" t="s">
        <v>10281</v>
      </c>
      <c r="O2416" s="120" t="s">
        <v>10282</v>
      </c>
      <c r="P2416" s="124" t="s">
        <v>6</v>
      </c>
      <c r="Q2416" s="125"/>
      <c r="R2416" s="125"/>
      <c r="S2416" s="173"/>
    </row>
    <row r="2417" spans="1:19" ht="29.25" customHeight="1">
      <c r="A2417" s="118">
        <v>2416</v>
      </c>
      <c r="B2417" s="119" t="s">
        <v>10283</v>
      </c>
      <c r="C2417" s="119"/>
      <c r="D2417" s="119" t="s">
        <v>10284</v>
      </c>
      <c r="E2417" s="120">
        <f>2012-1944</f>
        <v>68</v>
      </c>
      <c r="F2417" s="121">
        <v>16154</v>
      </c>
      <c r="G2417" s="122">
        <v>2245845</v>
      </c>
      <c r="H2417" s="119"/>
      <c r="I2417" s="120">
        <v>981342964</v>
      </c>
      <c r="J2417" s="119" t="s">
        <v>10205</v>
      </c>
      <c r="K2417" s="119" t="s">
        <v>10285</v>
      </c>
      <c r="L2417" s="119" t="s">
        <v>10205</v>
      </c>
      <c r="M2417" s="131" t="s">
        <v>3587</v>
      </c>
      <c r="N2417" s="119" t="s">
        <v>10286</v>
      </c>
      <c r="O2417" s="120">
        <v>982376595</v>
      </c>
      <c r="P2417" s="124" t="s">
        <v>6</v>
      </c>
      <c r="Q2417" s="125"/>
      <c r="R2417" s="125"/>
      <c r="S2417" s="173"/>
    </row>
    <row r="2418" spans="1:19" ht="29.25" customHeight="1">
      <c r="A2418" s="118">
        <v>2417</v>
      </c>
      <c r="B2418" s="119" t="s">
        <v>10287</v>
      </c>
      <c r="C2418" s="119"/>
      <c r="D2418" s="119" t="s">
        <v>10288</v>
      </c>
      <c r="E2418" s="120">
        <f>2012-1939</f>
        <v>73</v>
      </c>
      <c r="F2418" s="121">
        <v>14249</v>
      </c>
      <c r="G2418" s="135">
        <v>2260162</v>
      </c>
      <c r="H2418" s="119"/>
      <c r="I2418" s="120" t="s">
        <v>10289</v>
      </c>
      <c r="J2418" s="119" t="s">
        <v>10279</v>
      </c>
      <c r="K2418" s="119" t="s">
        <v>10290</v>
      </c>
      <c r="L2418" s="119" t="s">
        <v>10205</v>
      </c>
      <c r="M2418" s="131" t="s">
        <v>3587</v>
      </c>
      <c r="N2418" s="119" t="s">
        <v>10291</v>
      </c>
      <c r="O2418" s="120" t="s">
        <v>10292</v>
      </c>
      <c r="P2418" s="124" t="s">
        <v>6</v>
      </c>
      <c r="Q2418" s="125"/>
      <c r="R2418" s="125"/>
      <c r="S2418" s="173"/>
    </row>
    <row r="2419" spans="1:19" ht="29.25" customHeight="1">
      <c r="A2419" s="118">
        <v>2418</v>
      </c>
      <c r="B2419" s="119" t="s">
        <v>10293</v>
      </c>
      <c r="C2419" s="119"/>
      <c r="D2419" s="119" t="s">
        <v>10294</v>
      </c>
      <c r="E2419" s="120">
        <f>2012-1941</f>
        <v>71</v>
      </c>
      <c r="F2419" s="121">
        <v>15064</v>
      </c>
      <c r="G2419" s="135">
        <v>2320192</v>
      </c>
      <c r="H2419" s="119"/>
      <c r="I2419" s="120" t="s">
        <v>10295</v>
      </c>
      <c r="J2419" s="119" t="s">
        <v>10237</v>
      </c>
      <c r="K2419" s="119" t="s">
        <v>10296</v>
      </c>
      <c r="L2419" s="119" t="s">
        <v>10205</v>
      </c>
      <c r="M2419" s="131" t="s">
        <v>3587</v>
      </c>
      <c r="N2419" s="119" t="s">
        <v>10297</v>
      </c>
      <c r="O2419" s="120" t="s">
        <v>10298</v>
      </c>
      <c r="P2419" s="124" t="s">
        <v>6</v>
      </c>
      <c r="Q2419" s="125"/>
      <c r="R2419" s="125"/>
      <c r="S2419" s="173"/>
    </row>
    <row r="2420" spans="1:19" ht="29.25" customHeight="1">
      <c r="A2420" s="118">
        <v>2419</v>
      </c>
      <c r="B2420" s="119" t="s">
        <v>10299</v>
      </c>
      <c r="C2420" s="119"/>
      <c r="D2420" s="119" t="s">
        <v>10300</v>
      </c>
      <c r="E2420" s="120">
        <f>2012-1932</f>
        <v>80</v>
      </c>
      <c r="F2420" s="121">
        <v>11817</v>
      </c>
      <c r="G2420" s="122">
        <v>2505873</v>
      </c>
      <c r="H2420" s="119"/>
      <c r="I2420" s="120">
        <v>982675428</v>
      </c>
      <c r="J2420" s="119" t="s">
        <v>10205</v>
      </c>
      <c r="K2420" s="119" t="s">
        <v>10272</v>
      </c>
      <c r="L2420" s="119" t="s">
        <v>10205</v>
      </c>
      <c r="M2420" s="131" t="s">
        <v>3587</v>
      </c>
      <c r="N2420" s="119" t="s">
        <v>3312</v>
      </c>
      <c r="O2420" s="120">
        <v>981870340</v>
      </c>
      <c r="P2420" s="124" t="s">
        <v>6</v>
      </c>
      <c r="Q2420" s="125"/>
      <c r="R2420" s="125"/>
      <c r="S2420" s="173"/>
    </row>
    <row r="2421" spans="1:19" ht="29.25" customHeight="1">
      <c r="A2421" s="118">
        <v>2420</v>
      </c>
      <c r="B2421" s="119" t="s">
        <v>10301</v>
      </c>
      <c r="C2421" s="119" t="s">
        <v>11351</v>
      </c>
      <c r="D2421" s="119" t="s">
        <v>471</v>
      </c>
      <c r="E2421" s="120">
        <f>2012-1944</f>
        <v>68</v>
      </c>
      <c r="F2421" s="121">
        <v>16354</v>
      </c>
      <c r="G2421" s="122">
        <v>2650284</v>
      </c>
      <c r="H2421" s="119"/>
      <c r="I2421" s="120">
        <v>984809362</v>
      </c>
      <c r="J2421" s="119" t="s">
        <v>518</v>
      </c>
      <c r="K2421" s="119" t="s">
        <v>10272</v>
      </c>
      <c r="L2421" s="119" t="s">
        <v>10205</v>
      </c>
      <c r="M2421" s="131" t="s">
        <v>3587</v>
      </c>
      <c r="N2421" s="119" t="s">
        <v>10302</v>
      </c>
      <c r="O2421" s="120">
        <v>984809362</v>
      </c>
      <c r="P2421" s="124" t="s">
        <v>6</v>
      </c>
      <c r="Q2421" s="125"/>
      <c r="R2421" s="125"/>
      <c r="S2421" s="173"/>
    </row>
    <row r="2422" spans="1:19" ht="29.25" customHeight="1">
      <c r="A2422" s="118">
        <v>2421</v>
      </c>
      <c r="B2422" s="119" t="s">
        <v>10303</v>
      </c>
      <c r="C2422" s="119"/>
      <c r="D2422" s="119" t="s">
        <v>8310</v>
      </c>
      <c r="E2422" s="120">
        <f>2012-1933</f>
        <v>79</v>
      </c>
      <c r="F2422" s="121">
        <v>12103</v>
      </c>
      <c r="G2422" s="135">
        <v>2679920</v>
      </c>
      <c r="H2422" s="119"/>
      <c r="I2422" s="120" t="s">
        <v>10304</v>
      </c>
      <c r="J2422" s="119" t="s">
        <v>10279</v>
      </c>
      <c r="K2422" s="119" t="s">
        <v>10305</v>
      </c>
      <c r="L2422" s="119" t="s">
        <v>10205</v>
      </c>
      <c r="M2422" s="131" t="s">
        <v>3587</v>
      </c>
      <c r="N2422" s="119" t="s">
        <v>10306</v>
      </c>
      <c r="O2422" s="120" t="s">
        <v>10307</v>
      </c>
      <c r="P2422" s="124" t="s">
        <v>6</v>
      </c>
      <c r="Q2422" s="125"/>
      <c r="R2422" s="125"/>
      <c r="S2422" s="173"/>
    </row>
    <row r="2423" spans="1:19" ht="29.25" customHeight="1">
      <c r="A2423" s="404">
        <v>2422</v>
      </c>
      <c r="B2423" s="403" t="s">
        <v>10308</v>
      </c>
      <c r="C2423" s="403"/>
      <c r="D2423" s="403"/>
      <c r="E2423" s="405">
        <f>2012-1939</f>
        <v>73</v>
      </c>
      <c r="F2423" s="406">
        <v>14316</v>
      </c>
      <c r="G2423" s="407">
        <v>2929581</v>
      </c>
      <c r="H2423" s="403"/>
      <c r="I2423" s="405"/>
      <c r="J2423" s="403" t="s">
        <v>10309</v>
      </c>
      <c r="K2423" s="403" t="s">
        <v>10310</v>
      </c>
      <c r="L2423" s="403" t="s">
        <v>10205</v>
      </c>
      <c r="M2423" s="131" t="s">
        <v>3587</v>
      </c>
      <c r="N2423" s="403"/>
      <c r="O2423" s="405"/>
      <c r="P2423" s="408" t="s">
        <v>17662</v>
      </c>
      <c r="Q2423" s="409"/>
      <c r="R2423" s="409"/>
      <c r="S2423" s="126"/>
    </row>
    <row r="2424" spans="1:19" ht="29.25" customHeight="1">
      <c r="A2424" s="118">
        <v>2423</v>
      </c>
      <c r="B2424" s="119" t="s">
        <v>10311</v>
      </c>
      <c r="C2424" s="119"/>
      <c r="D2424" s="119" t="s">
        <v>10312</v>
      </c>
      <c r="E2424" s="120">
        <f>2012-1928</f>
        <v>84</v>
      </c>
      <c r="F2424" s="121">
        <v>10554</v>
      </c>
      <c r="G2424" s="135">
        <v>3283896</v>
      </c>
      <c r="H2424" s="119"/>
      <c r="I2424" s="120"/>
      <c r="J2424" s="119" t="s">
        <v>10313</v>
      </c>
      <c r="K2424" s="119" t="s">
        <v>10314</v>
      </c>
      <c r="L2424" s="119" t="s">
        <v>10205</v>
      </c>
      <c r="M2424" s="131" t="s">
        <v>3587</v>
      </c>
      <c r="N2424" s="119" t="s">
        <v>10315</v>
      </c>
      <c r="O2424" s="120" t="s">
        <v>10316</v>
      </c>
      <c r="P2424" s="124" t="s">
        <v>6</v>
      </c>
      <c r="Q2424" s="125"/>
      <c r="R2424" s="125"/>
      <c r="S2424" s="173"/>
    </row>
    <row r="2425" spans="1:19" ht="29.25" customHeight="1">
      <c r="A2425" s="118">
        <v>2424</v>
      </c>
      <c r="B2425" s="119" t="s">
        <v>10317</v>
      </c>
      <c r="C2425" s="119"/>
      <c r="D2425" s="119" t="s">
        <v>10318</v>
      </c>
      <c r="E2425" s="120">
        <f>2012-1946</f>
        <v>66</v>
      </c>
      <c r="F2425" s="121">
        <v>16897</v>
      </c>
      <c r="G2425" s="122">
        <v>6543040</v>
      </c>
      <c r="H2425" s="119"/>
      <c r="I2425" s="120">
        <v>981932315</v>
      </c>
      <c r="J2425" s="119" t="s">
        <v>10319</v>
      </c>
      <c r="K2425" s="119" t="s">
        <v>10320</v>
      </c>
      <c r="L2425" s="119" t="s">
        <v>10205</v>
      </c>
      <c r="M2425" s="131" t="s">
        <v>3587</v>
      </c>
      <c r="N2425" s="119" t="s">
        <v>10321</v>
      </c>
      <c r="O2425" s="120">
        <v>984479873</v>
      </c>
      <c r="P2425" s="124" t="s">
        <v>6</v>
      </c>
      <c r="Q2425" s="125"/>
      <c r="R2425" s="125"/>
      <c r="S2425" s="173"/>
    </row>
    <row r="2426" spans="1:19" ht="29.25" customHeight="1">
      <c r="A2426" s="118">
        <v>2425</v>
      </c>
      <c r="B2426" s="119" t="s">
        <v>10322</v>
      </c>
      <c r="C2426" s="119"/>
      <c r="D2426" s="119" t="s">
        <v>483</v>
      </c>
      <c r="E2426" s="120">
        <f>2012-1922</f>
        <v>90</v>
      </c>
      <c r="F2426" s="121">
        <v>8296</v>
      </c>
      <c r="G2426" s="122">
        <v>158454</v>
      </c>
      <c r="H2426" s="119"/>
      <c r="I2426" s="120">
        <v>983298955</v>
      </c>
      <c r="J2426" s="119" t="s">
        <v>10323</v>
      </c>
      <c r="K2426" s="119" t="s">
        <v>10324</v>
      </c>
      <c r="L2426" s="119" t="s">
        <v>10325</v>
      </c>
      <c r="M2426" s="131" t="s">
        <v>3587</v>
      </c>
      <c r="N2426" s="119" t="s">
        <v>10326</v>
      </c>
      <c r="O2426" s="120" t="s">
        <v>10327</v>
      </c>
      <c r="P2426" s="124" t="s">
        <v>6</v>
      </c>
      <c r="Q2426" s="125"/>
      <c r="R2426" s="125"/>
      <c r="S2426" s="173"/>
    </row>
    <row r="2427" spans="1:19" ht="29.25" customHeight="1">
      <c r="A2427" s="118">
        <v>2426</v>
      </c>
      <c r="B2427" s="119" t="s">
        <v>10328</v>
      </c>
      <c r="C2427" s="119"/>
      <c r="D2427" s="119"/>
      <c r="E2427" s="120">
        <f>2012-1936</f>
        <v>76</v>
      </c>
      <c r="F2427" s="121">
        <v>13240</v>
      </c>
      <c r="G2427" s="122">
        <v>1871828</v>
      </c>
      <c r="H2427" s="119"/>
      <c r="I2427" s="120" t="s">
        <v>10329</v>
      </c>
      <c r="J2427" s="119" t="s">
        <v>10330</v>
      </c>
      <c r="K2427" s="119" t="s">
        <v>10331</v>
      </c>
      <c r="L2427" s="119" t="s">
        <v>10325</v>
      </c>
      <c r="M2427" s="131" t="s">
        <v>3587</v>
      </c>
      <c r="N2427" s="119" t="s">
        <v>10332</v>
      </c>
      <c r="O2427" s="120" t="s">
        <v>10329</v>
      </c>
      <c r="P2427" s="124" t="s">
        <v>6</v>
      </c>
      <c r="Q2427" s="125"/>
      <c r="R2427" s="125"/>
      <c r="S2427" s="173"/>
    </row>
    <row r="2428" spans="1:19" ht="29.25" customHeight="1">
      <c r="A2428" s="118">
        <v>2427</v>
      </c>
      <c r="B2428" s="119" t="s">
        <v>10333</v>
      </c>
      <c r="C2428" s="119"/>
      <c r="D2428" s="119"/>
      <c r="E2428" s="120">
        <f>2012-1944</f>
        <v>68</v>
      </c>
      <c r="F2428" s="121">
        <v>16117</v>
      </c>
      <c r="G2428" s="122">
        <v>2131752</v>
      </c>
      <c r="H2428" s="119"/>
      <c r="I2428" s="120" t="s">
        <v>10334</v>
      </c>
      <c r="J2428" s="119" t="s">
        <v>10330</v>
      </c>
      <c r="K2428" s="119" t="s">
        <v>10331</v>
      </c>
      <c r="L2428" s="119" t="s">
        <v>10325</v>
      </c>
      <c r="M2428" s="131" t="s">
        <v>3587</v>
      </c>
      <c r="N2428" s="119" t="s">
        <v>10332</v>
      </c>
      <c r="O2428" s="120" t="s">
        <v>10329</v>
      </c>
      <c r="P2428" s="124" t="s">
        <v>6</v>
      </c>
      <c r="Q2428" s="125"/>
      <c r="R2428" s="125"/>
      <c r="S2428" s="173"/>
    </row>
    <row r="2429" spans="1:19" ht="29.25" customHeight="1">
      <c r="A2429" s="118">
        <v>2428</v>
      </c>
      <c r="B2429" s="119" t="s">
        <v>10335</v>
      </c>
      <c r="C2429" s="119"/>
      <c r="D2429" s="119"/>
      <c r="E2429" s="120">
        <f>2012-1942</f>
        <v>70</v>
      </c>
      <c r="F2429" s="121">
        <v>15527</v>
      </c>
      <c r="G2429" s="122">
        <v>2839986</v>
      </c>
      <c r="H2429" s="119"/>
      <c r="I2429" s="120" t="s">
        <v>10336</v>
      </c>
      <c r="J2429" s="119" t="s">
        <v>10337</v>
      </c>
      <c r="K2429" s="119" t="s">
        <v>10338</v>
      </c>
      <c r="L2429" s="119" t="s">
        <v>10325</v>
      </c>
      <c r="M2429" s="131" t="s">
        <v>3587</v>
      </c>
      <c r="N2429" s="119"/>
      <c r="O2429" s="120"/>
      <c r="P2429" s="124" t="s">
        <v>6</v>
      </c>
      <c r="Q2429" s="125"/>
      <c r="R2429" s="125"/>
      <c r="S2429" s="173"/>
    </row>
    <row r="2430" spans="1:19" ht="29.25" customHeight="1">
      <c r="A2430" s="118">
        <v>2429</v>
      </c>
      <c r="B2430" s="119" t="s">
        <v>10339</v>
      </c>
      <c r="C2430" s="119"/>
      <c r="D2430" s="119"/>
      <c r="E2430" s="120">
        <f>2012-1939</f>
        <v>73</v>
      </c>
      <c r="F2430" s="121">
        <v>14523</v>
      </c>
      <c r="G2430" s="122" t="s">
        <v>2598</v>
      </c>
      <c r="H2430" s="174">
        <v>7059564</v>
      </c>
      <c r="I2430" s="120" t="s">
        <v>10340</v>
      </c>
      <c r="J2430" s="119" t="s">
        <v>10341</v>
      </c>
      <c r="K2430" s="119" t="s">
        <v>10342</v>
      </c>
      <c r="L2430" s="119" t="s">
        <v>10325</v>
      </c>
      <c r="M2430" s="131" t="s">
        <v>3587</v>
      </c>
      <c r="N2430" s="119" t="s">
        <v>10343</v>
      </c>
      <c r="O2430" s="120" t="s">
        <v>10344</v>
      </c>
      <c r="P2430" s="124" t="s">
        <v>6</v>
      </c>
      <c r="Q2430" s="125"/>
      <c r="R2430" s="125"/>
      <c r="S2430" s="173"/>
    </row>
    <row r="2431" spans="1:19" ht="29.25" customHeight="1">
      <c r="A2431" s="118">
        <v>2430</v>
      </c>
      <c r="B2431" s="119" t="s">
        <v>10345</v>
      </c>
      <c r="C2431" s="119"/>
      <c r="D2431" s="119"/>
      <c r="E2431" s="120">
        <f>2012-1940</f>
        <v>72</v>
      </c>
      <c r="F2431" s="121">
        <v>14905</v>
      </c>
      <c r="G2431" s="122">
        <v>2070499</v>
      </c>
      <c r="H2431" s="119"/>
      <c r="I2431" s="120"/>
      <c r="J2431" s="119" t="s">
        <v>10346</v>
      </c>
      <c r="K2431" s="119" t="s">
        <v>10347</v>
      </c>
      <c r="L2431" s="119" t="s">
        <v>5819</v>
      </c>
      <c r="M2431" s="131" t="s">
        <v>3587</v>
      </c>
      <c r="N2431" s="119" t="s">
        <v>10348</v>
      </c>
      <c r="O2431" s="120" t="s">
        <v>10349</v>
      </c>
      <c r="P2431" s="124" t="s">
        <v>6</v>
      </c>
      <c r="Q2431" s="125"/>
      <c r="R2431" s="125"/>
      <c r="S2431" s="173"/>
    </row>
    <row r="2432" spans="1:19" ht="29.25" customHeight="1">
      <c r="A2432" s="118">
        <v>2431</v>
      </c>
      <c r="B2432" s="119" t="s">
        <v>10350</v>
      </c>
      <c r="C2432" s="119"/>
      <c r="D2432" s="119"/>
      <c r="E2432" s="120">
        <f>2012-1944</f>
        <v>68</v>
      </c>
      <c r="F2432" s="121">
        <v>16365</v>
      </c>
      <c r="G2432" s="122">
        <v>2581976</v>
      </c>
      <c r="H2432" s="119"/>
      <c r="I2432" s="120"/>
      <c r="J2432" s="119" t="s">
        <v>10346</v>
      </c>
      <c r="K2432" s="119" t="s">
        <v>10347</v>
      </c>
      <c r="L2432" s="119" t="s">
        <v>5819</v>
      </c>
      <c r="M2432" s="131" t="s">
        <v>3587</v>
      </c>
      <c r="N2432" s="119" t="s">
        <v>10348</v>
      </c>
      <c r="O2432" s="120" t="s">
        <v>10349</v>
      </c>
      <c r="P2432" s="124" t="s">
        <v>6</v>
      </c>
      <c r="Q2432" s="125"/>
      <c r="R2432" s="125"/>
      <c r="S2432" s="173"/>
    </row>
    <row r="2433" spans="1:19" ht="29.25" customHeight="1">
      <c r="A2433" s="176">
        <v>2432</v>
      </c>
      <c r="B2433" s="177" t="s">
        <v>10351</v>
      </c>
      <c r="C2433" s="177"/>
      <c r="D2433" s="177"/>
      <c r="E2433" s="178">
        <f>2012-1932</f>
        <v>80</v>
      </c>
      <c r="F2433" s="179">
        <v>11708</v>
      </c>
      <c r="G2433" s="180">
        <v>904854</v>
      </c>
      <c r="H2433" s="177"/>
      <c r="I2433" s="178" t="s">
        <v>10352</v>
      </c>
      <c r="J2433" s="177" t="s">
        <v>10353</v>
      </c>
      <c r="K2433" s="177" t="s">
        <v>10354</v>
      </c>
      <c r="L2433" s="177" t="s">
        <v>10355</v>
      </c>
      <c r="M2433" s="131" t="s">
        <v>3587</v>
      </c>
      <c r="N2433" s="177"/>
      <c r="O2433" s="178"/>
      <c r="P2433" s="181" t="s">
        <v>17662</v>
      </c>
      <c r="Q2433" s="182"/>
      <c r="R2433" s="182"/>
      <c r="S2433" s="126"/>
    </row>
    <row r="2434" spans="1:19" ht="29.25" customHeight="1">
      <c r="A2434" s="195">
        <v>2433</v>
      </c>
      <c r="B2434" s="127" t="s">
        <v>10356</v>
      </c>
      <c r="C2434" s="127"/>
      <c r="D2434" s="127"/>
      <c r="E2434" s="128">
        <f>2012-1939</f>
        <v>73</v>
      </c>
      <c r="F2434" s="129">
        <v>14315</v>
      </c>
      <c r="G2434" s="136">
        <v>2505995</v>
      </c>
      <c r="H2434" s="127"/>
      <c r="I2434" s="128">
        <v>649194</v>
      </c>
      <c r="J2434" s="127" t="s">
        <v>10357</v>
      </c>
      <c r="K2434" s="127" t="s">
        <v>10358</v>
      </c>
      <c r="L2434" s="127" t="s">
        <v>10359</v>
      </c>
      <c r="M2434" s="131" t="s">
        <v>3587</v>
      </c>
      <c r="N2434" s="127"/>
      <c r="O2434" s="128"/>
      <c r="P2434" s="132" t="s">
        <v>5</v>
      </c>
      <c r="Q2434" s="151" t="s">
        <v>82</v>
      </c>
      <c r="R2434" s="151" t="s">
        <v>607</v>
      </c>
      <c r="S2434" s="126">
        <v>1</v>
      </c>
    </row>
    <row r="2435" spans="1:19" ht="29.25" customHeight="1">
      <c r="A2435" s="118">
        <v>2434</v>
      </c>
      <c r="B2435" s="119" t="s">
        <v>10360</v>
      </c>
      <c r="C2435" s="119"/>
      <c r="D2435" s="119" t="s">
        <v>585</v>
      </c>
      <c r="E2435" s="120">
        <f>2012-1940</f>
        <v>72</v>
      </c>
      <c r="F2435" s="121">
        <v>14854</v>
      </c>
      <c r="G2435" s="122">
        <v>305109</v>
      </c>
      <c r="H2435" s="119"/>
      <c r="I2435" s="120">
        <v>123235</v>
      </c>
      <c r="J2435" s="119" t="s">
        <v>10361</v>
      </c>
      <c r="K2435" s="119" t="s">
        <v>10362</v>
      </c>
      <c r="L2435" s="119" t="s">
        <v>10363</v>
      </c>
      <c r="M2435" s="131" t="s">
        <v>3587</v>
      </c>
      <c r="N2435" s="119" t="s">
        <v>10364</v>
      </c>
      <c r="O2435" s="120">
        <v>984107436</v>
      </c>
      <c r="P2435" s="124" t="s">
        <v>6</v>
      </c>
      <c r="Q2435" s="125"/>
      <c r="R2435" s="125"/>
      <c r="S2435" s="173"/>
    </row>
    <row r="2436" spans="1:19" ht="29.25" customHeight="1">
      <c r="A2436" s="118">
        <v>2435</v>
      </c>
      <c r="B2436" s="119" t="s">
        <v>10365</v>
      </c>
      <c r="C2436" s="119"/>
      <c r="D2436" s="119" t="s">
        <v>60</v>
      </c>
      <c r="E2436" s="120">
        <f>2012-1937</f>
        <v>75</v>
      </c>
      <c r="F2436" s="121">
        <v>13665</v>
      </c>
      <c r="G2436" s="122">
        <v>315350</v>
      </c>
      <c r="H2436" s="119"/>
      <c r="I2436" s="120">
        <v>646221</v>
      </c>
      <c r="J2436" s="119" t="s">
        <v>10366</v>
      </c>
      <c r="K2436" s="119" t="s">
        <v>10362</v>
      </c>
      <c r="L2436" s="119" t="s">
        <v>10363</v>
      </c>
      <c r="M2436" s="131" t="s">
        <v>3587</v>
      </c>
      <c r="N2436" s="119" t="s">
        <v>10364</v>
      </c>
      <c r="O2436" s="120">
        <v>984107436</v>
      </c>
      <c r="P2436" s="124" t="s">
        <v>6</v>
      </c>
      <c r="Q2436" s="125"/>
      <c r="R2436" s="125"/>
      <c r="S2436" s="173"/>
    </row>
    <row r="2437" spans="1:19" ht="29.25" customHeight="1">
      <c r="A2437" s="118">
        <v>2436</v>
      </c>
      <c r="B2437" s="119" t="s">
        <v>10367</v>
      </c>
      <c r="C2437" s="119"/>
      <c r="D2437" s="119" t="s">
        <v>10368</v>
      </c>
      <c r="E2437" s="120">
        <f>2012-1940</f>
        <v>72</v>
      </c>
      <c r="F2437" s="121">
        <v>14949</v>
      </c>
      <c r="G2437" s="122">
        <v>1998652</v>
      </c>
      <c r="H2437" s="119"/>
      <c r="I2437" s="120" t="s">
        <v>10369</v>
      </c>
      <c r="J2437" s="119" t="s">
        <v>10370</v>
      </c>
      <c r="K2437" s="119"/>
      <c r="L2437" s="119" t="s">
        <v>10371</v>
      </c>
      <c r="M2437" s="131" t="s">
        <v>3587</v>
      </c>
      <c r="N2437" s="119" t="s">
        <v>10372</v>
      </c>
      <c r="O2437" s="120" t="s">
        <v>10373</v>
      </c>
      <c r="P2437" s="124" t="s">
        <v>6</v>
      </c>
      <c r="Q2437" s="125"/>
      <c r="R2437" s="125"/>
      <c r="S2437" s="173"/>
    </row>
    <row r="2438" spans="1:19" ht="29.25" customHeight="1">
      <c r="A2438" s="176">
        <v>2437</v>
      </c>
      <c r="B2438" s="177" t="s">
        <v>10374</v>
      </c>
      <c r="C2438" s="177"/>
      <c r="D2438" s="177"/>
      <c r="E2438" s="178">
        <f>2012-1945</f>
        <v>67</v>
      </c>
      <c r="F2438" s="179">
        <v>16753</v>
      </c>
      <c r="G2438" s="180">
        <v>1462636</v>
      </c>
      <c r="H2438" s="177"/>
      <c r="I2438" s="178" t="s">
        <v>3641</v>
      </c>
      <c r="J2438" s="177" t="s">
        <v>10375</v>
      </c>
      <c r="K2438" s="177" t="s">
        <v>10376</v>
      </c>
      <c r="L2438" s="177" t="s">
        <v>10377</v>
      </c>
      <c r="M2438" s="131" t="s">
        <v>3587</v>
      </c>
      <c r="N2438" s="177" t="s">
        <v>10378</v>
      </c>
      <c r="O2438" s="178" t="s">
        <v>10379</v>
      </c>
      <c r="P2438" s="181" t="s">
        <v>17662</v>
      </c>
      <c r="Q2438" s="182"/>
      <c r="R2438" s="182"/>
      <c r="S2438" s="126"/>
    </row>
    <row r="2439" spans="1:19" ht="29.25" customHeight="1">
      <c r="A2439" s="118">
        <v>2438</v>
      </c>
      <c r="B2439" s="119" t="s">
        <v>10380</v>
      </c>
      <c r="C2439" s="119"/>
      <c r="D2439" s="119"/>
      <c r="E2439" s="120">
        <f>2012-1938</f>
        <v>74</v>
      </c>
      <c r="F2439" s="121">
        <v>13933</v>
      </c>
      <c r="G2439" s="122">
        <v>1669958</v>
      </c>
      <c r="H2439" s="119"/>
      <c r="I2439" s="120">
        <v>991862408</v>
      </c>
      <c r="J2439" s="119" t="s">
        <v>10381</v>
      </c>
      <c r="K2439" s="119" t="s">
        <v>10382</v>
      </c>
      <c r="L2439" s="119" t="s">
        <v>10377</v>
      </c>
      <c r="M2439" s="131" t="s">
        <v>3587</v>
      </c>
      <c r="N2439" s="119" t="s">
        <v>10383</v>
      </c>
      <c r="O2439" s="120">
        <v>971397769</v>
      </c>
      <c r="P2439" s="124" t="s">
        <v>6</v>
      </c>
      <c r="Q2439" s="125"/>
      <c r="R2439" s="125"/>
      <c r="S2439" s="173"/>
    </row>
    <row r="2440" spans="1:19" ht="29.25" customHeight="1">
      <c r="A2440" s="118">
        <v>2439</v>
      </c>
      <c r="B2440" s="119" t="s">
        <v>10384</v>
      </c>
      <c r="C2440" s="119"/>
      <c r="D2440" s="119"/>
      <c r="E2440" s="120">
        <f>2012-1932</f>
        <v>80</v>
      </c>
      <c r="F2440" s="121">
        <v>11764</v>
      </c>
      <c r="G2440" s="135">
        <v>848413</v>
      </c>
      <c r="H2440" s="119"/>
      <c r="I2440" s="120" t="s">
        <v>10385</v>
      </c>
      <c r="J2440" s="119" t="s">
        <v>10386</v>
      </c>
      <c r="K2440" s="119" t="s">
        <v>10387</v>
      </c>
      <c r="L2440" s="119" t="s">
        <v>10388</v>
      </c>
      <c r="M2440" s="131" t="s">
        <v>3587</v>
      </c>
      <c r="N2440" s="119"/>
      <c r="O2440" s="120"/>
      <c r="P2440" s="124" t="s">
        <v>6</v>
      </c>
      <c r="Q2440" s="125"/>
      <c r="R2440" s="125"/>
      <c r="S2440" s="173"/>
    </row>
    <row r="2441" spans="1:19" ht="29.25" customHeight="1">
      <c r="A2441" s="118">
        <v>2440</v>
      </c>
      <c r="B2441" s="119" t="s">
        <v>10389</v>
      </c>
      <c r="C2441" s="119"/>
      <c r="D2441" s="119" t="s">
        <v>497</v>
      </c>
      <c r="E2441" s="139">
        <f>2012-1944</f>
        <v>68</v>
      </c>
      <c r="F2441" s="121">
        <v>16191</v>
      </c>
      <c r="G2441" s="135">
        <v>507118</v>
      </c>
      <c r="H2441" s="119"/>
      <c r="I2441" s="120">
        <v>982678009</v>
      </c>
      <c r="J2441" s="119" t="s">
        <v>10390</v>
      </c>
      <c r="K2441" s="119" t="s">
        <v>10391</v>
      </c>
      <c r="L2441" s="119" t="s">
        <v>10392</v>
      </c>
      <c r="M2441" s="131" t="s">
        <v>3587</v>
      </c>
      <c r="N2441" s="119" t="s">
        <v>10393</v>
      </c>
      <c r="O2441" s="120">
        <v>981816560</v>
      </c>
      <c r="P2441" s="124" t="s">
        <v>6</v>
      </c>
      <c r="Q2441" s="125"/>
      <c r="R2441" s="125"/>
      <c r="S2441" s="173"/>
    </row>
    <row r="2442" spans="1:19" ht="29.25" customHeight="1">
      <c r="A2442" s="118">
        <v>2441</v>
      </c>
      <c r="B2442" s="119" t="s">
        <v>10394</v>
      </c>
      <c r="C2442" s="119"/>
      <c r="D2442" s="119"/>
      <c r="E2442" s="120">
        <f>2012-1944</f>
        <v>68</v>
      </c>
      <c r="F2442" s="121">
        <v>16321</v>
      </c>
      <c r="G2442" s="122">
        <v>1618411</v>
      </c>
      <c r="H2442" s="119"/>
      <c r="I2442" s="120" t="s">
        <v>10395</v>
      </c>
      <c r="J2442" s="119" t="s">
        <v>3298</v>
      </c>
      <c r="K2442" s="119" t="s">
        <v>10396</v>
      </c>
      <c r="L2442" s="119" t="s">
        <v>10397</v>
      </c>
      <c r="M2442" s="131" t="s">
        <v>3587</v>
      </c>
      <c r="N2442" s="119"/>
      <c r="O2442" s="120"/>
      <c r="P2442" s="124" t="s">
        <v>6</v>
      </c>
      <c r="Q2442" s="125"/>
      <c r="R2442" s="125"/>
      <c r="S2442" s="173"/>
    </row>
    <row r="2443" spans="1:19" ht="29.25" customHeight="1">
      <c r="A2443" s="118">
        <v>2442</v>
      </c>
      <c r="B2443" s="119" t="s">
        <v>10398</v>
      </c>
      <c r="C2443" s="119"/>
      <c r="D2443" s="119"/>
      <c r="E2443" s="120">
        <f>2012-1947</f>
        <v>65</v>
      </c>
      <c r="F2443" s="121">
        <v>17458</v>
      </c>
      <c r="G2443" s="135">
        <v>2141499</v>
      </c>
      <c r="H2443" s="119"/>
      <c r="I2443" s="120" t="s">
        <v>10399</v>
      </c>
      <c r="J2443" s="119" t="s">
        <v>10400</v>
      </c>
      <c r="K2443" s="119" t="s">
        <v>10401</v>
      </c>
      <c r="L2443" s="119" t="s">
        <v>10397</v>
      </c>
      <c r="M2443" s="131" t="s">
        <v>3587</v>
      </c>
      <c r="N2443" s="119"/>
      <c r="O2443" s="120"/>
      <c r="P2443" s="124" t="s">
        <v>6</v>
      </c>
      <c r="Q2443" s="125"/>
      <c r="R2443" s="125"/>
      <c r="S2443" s="173"/>
    </row>
    <row r="2444" spans="1:19" ht="29.25" customHeight="1">
      <c r="A2444" s="118">
        <v>2443</v>
      </c>
      <c r="B2444" s="119" t="s">
        <v>10402</v>
      </c>
      <c r="C2444" s="119"/>
      <c r="D2444" s="119" t="s">
        <v>10403</v>
      </c>
      <c r="E2444" s="120">
        <v>74</v>
      </c>
      <c r="F2444" s="121">
        <v>14166</v>
      </c>
      <c r="G2444" s="135">
        <v>3888345</v>
      </c>
      <c r="H2444" s="119"/>
      <c r="I2444" s="120" t="s">
        <v>10404</v>
      </c>
      <c r="J2444" s="119" t="s">
        <v>10405</v>
      </c>
      <c r="K2444" s="119" t="s">
        <v>10406</v>
      </c>
      <c r="L2444" s="119" t="s">
        <v>10407</v>
      </c>
      <c r="M2444" s="131" t="s">
        <v>3587</v>
      </c>
      <c r="N2444" s="119"/>
      <c r="O2444" s="120"/>
      <c r="P2444" s="124" t="s">
        <v>6</v>
      </c>
      <c r="Q2444" s="125"/>
      <c r="R2444" s="125"/>
      <c r="S2444" s="173"/>
    </row>
    <row r="2445" spans="1:19" ht="29.25" customHeight="1">
      <c r="A2445" s="118">
        <v>2444</v>
      </c>
      <c r="B2445" s="119" t="s">
        <v>10408</v>
      </c>
      <c r="C2445" s="119"/>
      <c r="D2445" s="119"/>
      <c r="E2445" s="120">
        <f>2012-1940</f>
        <v>72</v>
      </c>
      <c r="F2445" s="121">
        <v>14914</v>
      </c>
      <c r="G2445" s="122">
        <v>1315632</v>
      </c>
      <c r="H2445" s="119"/>
      <c r="I2445" s="120">
        <v>981762470</v>
      </c>
      <c r="J2445" s="119" t="s">
        <v>7099</v>
      </c>
      <c r="K2445" s="119" t="s">
        <v>10409</v>
      </c>
      <c r="L2445" s="119" t="s">
        <v>4249</v>
      </c>
      <c r="M2445" s="131" t="s">
        <v>3587</v>
      </c>
      <c r="N2445" s="119" t="s">
        <v>7101</v>
      </c>
      <c r="O2445" s="120">
        <v>983517988</v>
      </c>
      <c r="P2445" s="124" t="s">
        <v>6</v>
      </c>
      <c r="Q2445" s="125"/>
      <c r="R2445" s="125"/>
      <c r="S2445" s="173"/>
    </row>
    <row r="2446" spans="1:19" ht="29.25" customHeight="1">
      <c r="A2446" s="118">
        <v>2445</v>
      </c>
      <c r="B2446" s="119" t="s">
        <v>10410</v>
      </c>
      <c r="C2446" s="119"/>
      <c r="D2446" s="119"/>
      <c r="E2446" s="120">
        <f>2012-1931</f>
        <v>81</v>
      </c>
      <c r="F2446" s="121">
        <v>11409</v>
      </c>
      <c r="G2446" s="122">
        <v>1520935</v>
      </c>
      <c r="H2446" s="119"/>
      <c r="I2446" s="120">
        <v>984728847</v>
      </c>
      <c r="J2446" s="119" t="s">
        <v>7099</v>
      </c>
      <c r="K2446" s="119" t="s">
        <v>10409</v>
      </c>
      <c r="L2446" s="119" t="s">
        <v>4249</v>
      </c>
      <c r="M2446" s="131" t="s">
        <v>3587</v>
      </c>
      <c r="N2446" s="119" t="s">
        <v>7101</v>
      </c>
      <c r="O2446" s="120">
        <v>983517988</v>
      </c>
      <c r="P2446" s="124" t="s">
        <v>6</v>
      </c>
      <c r="Q2446" s="125"/>
      <c r="R2446" s="125"/>
      <c r="S2446" s="173"/>
    </row>
    <row r="2447" spans="1:19" ht="29.25" customHeight="1">
      <c r="A2447" s="118">
        <v>2446</v>
      </c>
      <c r="B2447" s="119" t="s">
        <v>10411</v>
      </c>
      <c r="C2447" s="119"/>
      <c r="D2447" s="119"/>
      <c r="E2447" s="120">
        <f>2012-1928</f>
        <v>84</v>
      </c>
      <c r="F2447" s="121">
        <v>10391</v>
      </c>
      <c r="G2447" s="122">
        <v>1591066</v>
      </c>
      <c r="H2447" s="119"/>
      <c r="I2447" s="120">
        <v>984726882</v>
      </c>
      <c r="J2447" s="119" t="s">
        <v>7099</v>
      </c>
      <c r="K2447" s="119" t="s">
        <v>10412</v>
      </c>
      <c r="L2447" s="119" t="s">
        <v>4249</v>
      </c>
      <c r="M2447" s="131" t="s">
        <v>3587</v>
      </c>
      <c r="N2447" s="119" t="s">
        <v>7101</v>
      </c>
      <c r="O2447" s="120">
        <v>983517988</v>
      </c>
      <c r="P2447" s="124" t="s">
        <v>6</v>
      </c>
      <c r="Q2447" s="125"/>
      <c r="R2447" s="125"/>
      <c r="S2447" s="173"/>
    </row>
    <row r="2448" spans="1:19" ht="29.25" customHeight="1">
      <c r="A2448" s="176">
        <v>2447</v>
      </c>
      <c r="B2448" s="177" t="s">
        <v>10413</v>
      </c>
      <c r="C2448" s="177"/>
      <c r="D2448" s="177"/>
      <c r="E2448" s="178">
        <f>2012-1938</f>
        <v>74</v>
      </c>
      <c r="F2448" s="179">
        <v>13977</v>
      </c>
      <c r="G2448" s="180">
        <v>1994986</v>
      </c>
      <c r="H2448" s="177"/>
      <c r="I2448" s="178">
        <v>982343167</v>
      </c>
      <c r="J2448" s="177" t="s">
        <v>7099</v>
      </c>
      <c r="K2448" s="177" t="s">
        <v>10409</v>
      </c>
      <c r="L2448" s="177" t="s">
        <v>4249</v>
      </c>
      <c r="M2448" s="131" t="s">
        <v>3587</v>
      </c>
      <c r="N2448" s="177" t="s">
        <v>7101</v>
      </c>
      <c r="O2448" s="178">
        <v>983517988</v>
      </c>
      <c r="P2448" s="181" t="s">
        <v>17662</v>
      </c>
      <c r="Q2448" s="182"/>
      <c r="R2448" s="182"/>
      <c r="S2448" s="147"/>
    </row>
    <row r="2449" spans="1:19" ht="29.25" customHeight="1">
      <c r="A2449" s="195">
        <v>2448</v>
      </c>
      <c r="B2449" s="127" t="s">
        <v>10414</v>
      </c>
      <c r="C2449" s="127"/>
      <c r="D2449" s="127"/>
      <c r="E2449" s="128">
        <f>2012-1945</f>
        <v>67</v>
      </c>
      <c r="F2449" s="129">
        <v>16636</v>
      </c>
      <c r="G2449" s="136">
        <v>2224133</v>
      </c>
      <c r="H2449" s="127"/>
      <c r="I2449" s="128"/>
      <c r="J2449" s="127" t="s">
        <v>7278</v>
      </c>
      <c r="K2449" s="127" t="s">
        <v>7232</v>
      </c>
      <c r="L2449" s="127" t="s">
        <v>4249</v>
      </c>
      <c r="M2449" s="131" t="s">
        <v>3587</v>
      </c>
      <c r="N2449" s="127" t="s">
        <v>7233</v>
      </c>
      <c r="O2449" s="128">
        <v>21641837</v>
      </c>
      <c r="P2449" s="132" t="s">
        <v>5</v>
      </c>
      <c r="Q2449" s="133" t="s">
        <v>392</v>
      </c>
      <c r="R2449" s="133" t="s">
        <v>11352</v>
      </c>
      <c r="S2449" s="126">
        <v>1</v>
      </c>
    </row>
    <row r="2450" spans="1:19" ht="29.25" customHeight="1">
      <c r="A2450" s="118">
        <v>2449</v>
      </c>
      <c r="B2450" s="119" t="s">
        <v>10415</v>
      </c>
      <c r="C2450" s="119"/>
      <c r="D2450" s="119"/>
      <c r="E2450" s="120">
        <f>2012-1945</f>
        <v>67</v>
      </c>
      <c r="F2450" s="121">
        <v>16758</v>
      </c>
      <c r="G2450" s="122">
        <v>2370647</v>
      </c>
      <c r="H2450" s="119"/>
      <c r="I2450" s="120">
        <v>981762470</v>
      </c>
      <c r="J2450" s="119" t="s">
        <v>7099</v>
      </c>
      <c r="K2450" s="119" t="s">
        <v>10409</v>
      </c>
      <c r="L2450" s="119" t="s">
        <v>4249</v>
      </c>
      <c r="M2450" s="131" t="s">
        <v>3587</v>
      </c>
      <c r="N2450" s="119" t="s">
        <v>7101</v>
      </c>
      <c r="O2450" s="120">
        <v>983517988</v>
      </c>
      <c r="P2450" s="124" t="s">
        <v>6</v>
      </c>
      <c r="Q2450" s="125"/>
      <c r="R2450" s="125"/>
      <c r="S2450" s="173"/>
    </row>
    <row r="2451" spans="1:19" ht="29.25" customHeight="1">
      <c r="A2451" s="118">
        <v>2450</v>
      </c>
      <c r="B2451" s="119" t="s">
        <v>10416</v>
      </c>
      <c r="C2451" s="119"/>
      <c r="D2451" s="119"/>
      <c r="E2451" s="120">
        <f>2012-1940</f>
        <v>72</v>
      </c>
      <c r="F2451" s="121">
        <v>14669</v>
      </c>
      <c r="G2451" s="122">
        <v>3200444</v>
      </c>
      <c r="H2451" s="119"/>
      <c r="I2451" s="120">
        <v>983517988</v>
      </c>
      <c r="J2451" s="119" t="s">
        <v>7099</v>
      </c>
      <c r="K2451" s="119" t="s">
        <v>10409</v>
      </c>
      <c r="L2451" s="119" t="s">
        <v>4249</v>
      </c>
      <c r="M2451" s="131" t="s">
        <v>3587</v>
      </c>
      <c r="N2451" s="119" t="s">
        <v>7101</v>
      </c>
      <c r="O2451" s="120">
        <v>983517988</v>
      </c>
      <c r="P2451" s="124" t="s">
        <v>6</v>
      </c>
      <c r="Q2451" s="125"/>
      <c r="R2451" s="125"/>
      <c r="S2451" s="173"/>
    </row>
    <row r="2452" spans="1:19" ht="29.25" customHeight="1">
      <c r="A2452" s="118">
        <v>2451</v>
      </c>
      <c r="B2452" s="119" t="s">
        <v>10417</v>
      </c>
      <c r="C2452" s="119" t="s">
        <v>11353</v>
      </c>
      <c r="D2452" s="119"/>
      <c r="E2452" s="120">
        <f>2012-1946</f>
        <v>66</v>
      </c>
      <c r="F2452" s="121">
        <v>17039</v>
      </c>
      <c r="G2452" s="122">
        <v>3639342</v>
      </c>
      <c r="H2452" s="119"/>
      <c r="I2452" s="120">
        <v>971873924</v>
      </c>
      <c r="J2452" s="119" t="s">
        <v>7099</v>
      </c>
      <c r="K2452" s="119" t="s">
        <v>10409</v>
      </c>
      <c r="L2452" s="119" t="s">
        <v>4249</v>
      </c>
      <c r="M2452" s="131" t="s">
        <v>3587</v>
      </c>
      <c r="N2452" s="119" t="s">
        <v>7101</v>
      </c>
      <c r="O2452" s="120">
        <v>983517988</v>
      </c>
      <c r="P2452" s="124" t="s">
        <v>6</v>
      </c>
      <c r="Q2452" s="125"/>
      <c r="R2452" s="125"/>
      <c r="S2452" s="173"/>
    </row>
    <row r="2453" spans="1:19" ht="29.25" customHeight="1">
      <c r="A2453" s="118">
        <v>2452</v>
      </c>
      <c r="B2453" s="119" t="s">
        <v>10418</v>
      </c>
      <c r="C2453" s="119"/>
      <c r="D2453" s="119"/>
      <c r="E2453" s="120">
        <v>73</v>
      </c>
      <c r="F2453" s="121">
        <v>14535</v>
      </c>
      <c r="G2453" s="135">
        <v>1089109</v>
      </c>
      <c r="H2453" s="119"/>
      <c r="I2453" s="120" t="s">
        <v>10419</v>
      </c>
      <c r="J2453" s="119" t="s">
        <v>10420</v>
      </c>
      <c r="K2453" s="119" t="s">
        <v>10421</v>
      </c>
      <c r="L2453" s="119" t="s">
        <v>1710</v>
      </c>
      <c r="M2453" s="131" t="s">
        <v>3587</v>
      </c>
      <c r="N2453" s="119"/>
      <c r="O2453" s="120"/>
      <c r="P2453" s="124" t="s">
        <v>6</v>
      </c>
      <c r="Q2453" s="125"/>
      <c r="R2453" s="125"/>
      <c r="S2453" s="173"/>
    </row>
    <row r="2454" spans="1:19" ht="29.25" customHeight="1">
      <c r="A2454" s="118">
        <v>2453</v>
      </c>
      <c r="B2454" s="119" t="s">
        <v>10422</v>
      </c>
      <c r="C2454" s="119"/>
      <c r="D2454" s="119"/>
      <c r="E2454" s="120">
        <v>67</v>
      </c>
      <c r="F2454" s="121">
        <v>16611</v>
      </c>
      <c r="G2454" s="135">
        <v>1089183</v>
      </c>
      <c r="H2454" s="119"/>
      <c r="I2454" s="120" t="s">
        <v>10423</v>
      </c>
      <c r="J2454" s="119" t="s">
        <v>10420</v>
      </c>
      <c r="K2454" s="119" t="s">
        <v>10421</v>
      </c>
      <c r="L2454" s="119" t="s">
        <v>1710</v>
      </c>
      <c r="M2454" s="131" t="s">
        <v>3587</v>
      </c>
      <c r="N2454" s="119"/>
      <c r="O2454" s="120"/>
      <c r="P2454" s="124" t="s">
        <v>6</v>
      </c>
      <c r="Q2454" s="125"/>
      <c r="R2454" s="125"/>
      <c r="S2454" s="173"/>
    </row>
    <row r="2455" spans="1:19" ht="29.25" customHeight="1">
      <c r="A2455" s="118">
        <v>2454</v>
      </c>
      <c r="B2455" s="119" t="s">
        <v>10424</v>
      </c>
      <c r="C2455" s="119"/>
      <c r="D2455" s="119" t="s">
        <v>5663</v>
      </c>
      <c r="E2455" s="120">
        <f>2012-1925</f>
        <v>87</v>
      </c>
      <c r="F2455" s="121">
        <v>9295</v>
      </c>
      <c r="G2455" s="122">
        <v>4146250</v>
      </c>
      <c r="H2455" s="119"/>
      <c r="I2455" s="120" t="s">
        <v>10425</v>
      </c>
      <c r="J2455" s="119" t="s">
        <v>10426</v>
      </c>
      <c r="K2455" s="119" t="s">
        <v>10427</v>
      </c>
      <c r="L2455" s="119" t="s">
        <v>1710</v>
      </c>
      <c r="M2455" s="131" t="s">
        <v>3587</v>
      </c>
      <c r="N2455" s="119" t="s">
        <v>10428</v>
      </c>
      <c r="O2455" s="120" t="s">
        <v>10425</v>
      </c>
      <c r="P2455" s="124" t="s">
        <v>6</v>
      </c>
      <c r="Q2455" s="125"/>
      <c r="R2455" s="125"/>
      <c r="S2455" s="173"/>
    </row>
    <row r="2456" spans="1:19" ht="29.25" customHeight="1">
      <c r="A2456" s="118">
        <v>2455</v>
      </c>
      <c r="B2456" s="119" t="s">
        <v>10429</v>
      </c>
      <c r="C2456" s="119"/>
      <c r="D2456" s="119" t="s">
        <v>10430</v>
      </c>
      <c r="E2456" s="120">
        <f>2012-1947</f>
        <v>65</v>
      </c>
      <c r="F2456" s="121">
        <v>17408</v>
      </c>
      <c r="G2456" s="135">
        <v>509843</v>
      </c>
      <c r="H2456" s="119"/>
      <c r="I2456" s="120"/>
      <c r="J2456" s="119" t="s">
        <v>10431</v>
      </c>
      <c r="K2456" s="119" t="s">
        <v>10432</v>
      </c>
      <c r="L2456" s="119" t="s">
        <v>10433</v>
      </c>
      <c r="M2456" s="131" t="s">
        <v>3587</v>
      </c>
      <c r="N2456" s="119"/>
      <c r="O2456" s="120"/>
      <c r="P2456" s="124" t="s">
        <v>6</v>
      </c>
      <c r="Q2456" s="125"/>
      <c r="R2456" s="125"/>
      <c r="S2456" s="173"/>
    </row>
    <row r="2457" spans="1:19" ht="29.25" customHeight="1">
      <c r="A2457" s="118">
        <v>2456</v>
      </c>
      <c r="B2457" s="119" t="s">
        <v>10434</v>
      </c>
      <c r="C2457" s="119"/>
      <c r="D2457" s="119" t="s">
        <v>10435</v>
      </c>
      <c r="E2457" s="120">
        <f>2012-1947</f>
        <v>65</v>
      </c>
      <c r="F2457" s="121">
        <v>17286</v>
      </c>
      <c r="G2457" s="135">
        <v>1279976</v>
      </c>
      <c r="H2457" s="119"/>
      <c r="I2457" s="120"/>
      <c r="J2457" s="119" t="s">
        <v>10431</v>
      </c>
      <c r="K2457" s="119" t="s">
        <v>10432</v>
      </c>
      <c r="L2457" s="119" t="s">
        <v>10433</v>
      </c>
      <c r="M2457" s="131" t="s">
        <v>3587</v>
      </c>
      <c r="N2457" s="119"/>
      <c r="O2457" s="120"/>
      <c r="P2457" s="124" t="s">
        <v>6</v>
      </c>
      <c r="Q2457" s="125"/>
      <c r="R2457" s="125"/>
      <c r="S2457" s="173"/>
    </row>
    <row r="2458" spans="1:19" ht="29.25" customHeight="1">
      <c r="A2458" s="176">
        <v>2457</v>
      </c>
      <c r="B2458" s="177" t="s">
        <v>10436</v>
      </c>
      <c r="C2458" s="177"/>
      <c r="D2458" s="177" t="s">
        <v>10437</v>
      </c>
      <c r="E2458" s="183">
        <f>2012-1930</f>
        <v>82</v>
      </c>
      <c r="F2458" s="179">
        <v>11096</v>
      </c>
      <c r="G2458" s="184">
        <v>191441</v>
      </c>
      <c r="H2458" s="177"/>
      <c r="I2458" s="178">
        <v>971346133</v>
      </c>
      <c r="J2458" s="177" t="s">
        <v>10438</v>
      </c>
      <c r="K2458" s="177" t="s">
        <v>10439</v>
      </c>
      <c r="L2458" s="177" t="s">
        <v>10440</v>
      </c>
      <c r="M2458" s="131" t="s">
        <v>3587</v>
      </c>
      <c r="N2458" s="177" t="s">
        <v>10441</v>
      </c>
      <c r="O2458" s="178">
        <v>971346133</v>
      </c>
      <c r="P2458" s="181" t="s">
        <v>17662</v>
      </c>
      <c r="Q2458" s="182"/>
      <c r="R2458" s="182"/>
      <c r="S2458" s="126"/>
    </row>
    <row r="2459" spans="1:19" ht="29.25" customHeight="1">
      <c r="A2459" s="176">
        <v>2458</v>
      </c>
      <c r="B2459" s="177" t="s">
        <v>10442</v>
      </c>
      <c r="C2459" s="177"/>
      <c r="D2459" s="177" t="s">
        <v>10443</v>
      </c>
      <c r="E2459" s="178">
        <f>2012-1938</f>
        <v>74</v>
      </c>
      <c r="F2459" s="179">
        <v>14084</v>
      </c>
      <c r="G2459" s="180">
        <v>256987</v>
      </c>
      <c r="H2459" s="197">
        <v>256287</v>
      </c>
      <c r="I2459" s="178" t="s">
        <v>10444</v>
      </c>
      <c r="J2459" s="177" t="s">
        <v>10445</v>
      </c>
      <c r="K2459" s="177" t="s">
        <v>10446</v>
      </c>
      <c r="L2459" s="177" t="s">
        <v>10440</v>
      </c>
      <c r="M2459" s="131" t="s">
        <v>3587</v>
      </c>
      <c r="N2459" s="177" t="s">
        <v>10447</v>
      </c>
      <c r="O2459" s="178" t="s">
        <v>10444</v>
      </c>
      <c r="P2459" s="197" t="s">
        <v>17666</v>
      </c>
      <c r="Q2459" s="196" t="s">
        <v>600</v>
      </c>
      <c r="R2459" s="196" t="s">
        <v>11354</v>
      </c>
      <c r="S2459" s="126"/>
    </row>
    <row r="2460" spans="1:19" ht="29.25" customHeight="1">
      <c r="A2460" s="118">
        <v>2459</v>
      </c>
      <c r="B2460" s="119" t="s">
        <v>10448</v>
      </c>
      <c r="C2460" s="119"/>
      <c r="D2460" s="119" t="s">
        <v>7704</v>
      </c>
      <c r="E2460" s="120">
        <f>2012-1941</f>
        <v>71</v>
      </c>
      <c r="F2460" s="121">
        <v>15198</v>
      </c>
      <c r="G2460" s="122">
        <v>331604</v>
      </c>
      <c r="H2460" s="119"/>
      <c r="I2460" s="120" t="s">
        <v>10449</v>
      </c>
      <c r="J2460" s="119" t="s">
        <v>10450</v>
      </c>
      <c r="K2460" s="119" t="s">
        <v>10451</v>
      </c>
      <c r="L2460" s="119" t="s">
        <v>10440</v>
      </c>
      <c r="M2460" s="131" t="s">
        <v>3587</v>
      </c>
      <c r="N2460" s="119" t="s">
        <v>10452</v>
      </c>
      <c r="O2460" s="120" t="s">
        <v>10453</v>
      </c>
      <c r="P2460" s="124" t="s">
        <v>6</v>
      </c>
      <c r="Q2460" s="125"/>
      <c r="R2460" s="125"/>
      <c r="S2460" s="173"/>
    </row>
    <row r="2461" spans="1:19" ht="29.25" customHeight="1">
      <c r="A2461" s="118">
        <v>2460</v>
      </c>
      <c r="B2461" s="119" t="s">
        <v>10454</v>
      </c>
      <c r="C2461" s="119"/>
      <c r="D2461" s="119" t="s">
        <v>558</v>
      </c>
      <c r="E2461" s="120">
        <f>2012-1943</f>
        <v>69</v>
      </c>
      <c r="F2461" s="121">
        <v>15862</v>
      </c>
      <c r="G2461" s="135">
        <v>564006</v>
      </c>
      <c r="H2461" s="119"/>
      <c r="I2461" s="120" t="s">
        <v>10455</v>
      </c>
      <c r="J2461" s="119" t="s">
        <v>10456</v>
      </c>
      <c r="K2461" s="119" t="s">
        <v>10457</v>
      </c>
      <c r="L2461" s="119" t="s">
        <v>10440</v>
      </c>
      <c r="M2461" s="131" t="s">
        <v>3587</v>
      </c>
      <c r="N2461" s="119" t="s">
        <v>10458</v>
      </c>
      <c r="O2461" s="120" t="s">
        <v>10459</v>
      </c>
      <c r="P2461" s="124" t="s">
        <v>6</v>
      </c>
      <c r="Q2461" s="125"/>
      <c r="R2461" s="125"/>
      <c r="S2461" s="173"/>
    </row>
    <row r="2462" spans="1:19" ht="29.25" customHeight="1">
      <c r="A2462" s="176">
        <v>2461</v>
      </c>
      <c r="B2462" s="177" t="s">
        <v>10460</v>
      </c>
      <c r="C2462" s="177"/>
      <c r="D2462" s="177"/>
      <c r="E2462" s="178">
        <f>2012-1944</f>
        <v>68</v>
      </c>
      <c r="F2462" s="179">
        <v>16155</v>
      </c>
      <c r="G2462" s="180">
        <v>573613</v>
      </c>
      <c r="H2462" s="177"/>
      <c r="I2462" s="178" t="s">
        <v>10461</v>
      </c>
      <c r="J2462" s="177" t="s">
        <v>10462</v>
      </c>
      <c r="K2462" s="177" t="s">
        <v>10463</v>
      </c>
      <c r="L2462" s="177" t="s">
        <v>10440</v>
      </c>
      <c r="M2462" s="131" t="s">
        <v>3587</v>
      </c>
      <c r="N2462" s="177"/>
      <c r="O2462" s="178"/>
      <c r="P2462" s="181" t="s">
        <v>17662</v>
      </c>
      <c r="Q2462" s="182"/>
      <c r="R2462" s="182"/>
      <c r="S2462" s="126"/>
    </row>
    <row r="2463" spans="1:19" ht="29.25" customHeight="1">
      <c r="A2463" s="195">
        <v>2462</v>
      </c>
      <c r="B2463" s="127" t="s">
        <v>10464</v>
      </c>
      <c r="C2463" s="127"/>
      <c r="D2463" s="127"/>
      <c r="E2463" s="128">
        <f>2012-1933</f>
        <v>79</v>
      </c>
      <c r="F2463" s="129">
        <v>12339</v>
      </c>
      <c r="G2463" s="136">
        <v>618520</v>
      </c>
      <c r="H2463" s="127"/>
      <c r="I2463" s="128"/>
      <c r="J2463" s="127" t="s">
        <v>10465</v>
      </c>
      <c r="K2463" s="127" t="s">
        <v>2617</v>
      </c>
      <c r="L2463" s="127" t="s">
        <v>10440</v>
      </c>
      <c r="M2463" s="131" t="s">
        <v>3587</v>
      </c>
      <c r="N2463" s="127" t="s">
        <v>2619</v>
      </c>
      <c r="O2463" s="128" t="s">
        <v>10466</v>
      </c>
      <c r="P2463" s="132" t="s">
        <v>5</v>
      </c>
      <c r="Q2463" s="133" t="s">
        <v>601</v>
      </c>
      <c r="R2463" s="133" t="s">
        <v>11355</v>
      </c>
      <c r="S2463" s="126">
        <v>1</v>
      </c>
    </row>
    <row r="2464" spans="1:19" ht="29.25" customHeight="1">
      <c r="A2464" s="118">
        <v>2463</v>
      </c>
      <c r="B2464" s="119" t="s">
        <v>10467</v>
      </c>
      <c r="C2464" s="119"/>
      <c r="D2464" s="119"/>
      <c r="E2464" s="139">
        <f>2012-1947</f>
        <v>65</v>
      </c>
      <c r="F2464" s="121">
        <v>17180</v>
      </c>
      <c r="G2464" s="135">
        <v>632991</v>
      </c>
      <c r="H2464" s="119"/>
      <c r="I2464" s="120" t="s">
        <v>10468</v>
      </c>
      <c r="J2464" s="119" t="s">
        <v>10469</v>
      </c>
      <c r="K2464" s="119" t="s">
        <v>10470</v>
      </c>
      <c r="L2464" s="119" t="s">
        <v>10440</v>
      </c>
      <c r="M2464" s="131" t="s">
        <v>3587</v>
      </c>
      <c r="N2464" s="119" t="s">
        <v>10471</v>
      </c>
      <c r="O2464" s="120"/>
      <c r="P2464" s="124" t="s">
        <v>6</v>
      </c>
      <c r="Q2464" s="125"/>
      <c r="R2464" s="125"/>
      <c r="S2464" s="173"/>
    </row>
    <row r="2465" spans="1:19" ht="29.25" customHeight="1">
      <c r="A2465" s="118">
        <v>2464</v>
      </c>
      <c r="B2465" s="119" t="s">
        <v>10472</v>
      </c>
      <c r="C2465" s="119"/>
      <c r="D2465" s="119"/>
      <c r="E2465" s="120">
        <f>2012-1940</f>
        <v>72</v>
      </c>
      <c r="F2465" s="121">
        <v>14758</v>
      </c>
      <c r="G2465" s="122">
        <v>1109483</v>
      </c>
      <c r="H2465" s="119"/>
      <c r="I2465" s="120"/>
      <c r="J2465" s="119" t="s">
        <v>10473</v>
      </c>
      <c r="K2465" s="119" t="s">
        <v>10474</v>
      </c>
      <c r="L2465" s="119" t="s">
        <v>10440</v>
      </c>
      <c r="M2465" s="131" t="s">
        <v>3587</v>
      </c>
      <c r="N2465" s="119" t="s">
        <v>10475</v>
      </c>
      <c r="O2465" s="120" t="s">
        <v>10476</v>
      </c>
      <c r="P2465" s="124" t="s">
        <v>6</v>
      </c>
      <c r="Q2465" s="125"/>
      <c r="R2465" s="125"/>
      <c r="S2465" s="173"/>
    </row>
    <row r="2466" spans="1:19" ht="29.25" customHeight="1">
      <c r="A2466" s="118">
        <v>2465</v>
      </c>
      <c r="B2466" s="119" t="s">
        <v>10477</v>
      </c>
      <c r="C2466" s="119"/>
      <c r="D2466" s="119"/>
      <c r="E2466" s="139">
        <f>2012-1940</f>
        <v>72</v>
      </c>
      <c r="F2466" s="121">
        <v>14840</v>
      </c>
      <c r="G2466" s="135">
        <v>1404369</v>
      </c>
      <c r="H2466" s="119"/>
      <c r="I2466" s="120"/>
      <c r="J2466" s="119" t="s">
        <v>10469</v>
      </c>
      <c r="K2466" s="119" t="s">
        <v>10478</v>
      </c>
      <c r="L2466" s="119" t="s">
        <v>10440</v>
      </c>
      <c r="M2466" s="131" t="s">
        <v>3587</v>
      </c>
      <c r="N2466" s="119" t="s">
        <v>10479</v>
      </c>
      <c r="O2466" s="120" t="s">
        <v>10480</v>
      </c>
      <c r="P2466" s="124" t="s">
        <v>6</v>
      </c>
      <c r="Q2466" s="125"/>
      <c r="R2466" s="125"/>
      <c r="S2466" s="173"/>
    </row>
    <row r="2467" spans="1:19" ht="29.25" customHeight="1">
      <c r="A2467" s="118">
        <v>2466</v>
      </c>
      <c r="B2467" s="119" t="s">
        <v>10481</v>
      </c>
      <c r="C2467" s="119"/>
      <c r="D2467" s="119"/>
      <c r="E2467" s="120">
        <f>2012-1944</f>
        <v>68</v>
      </c>
      <c r="F2467" s="121">
        <v>16400</v>
      </c>
      <c r="G2467" s="122">
        <v>2263089</v>
      </c>
      <c r="H2467" s="119"/>
      <c r="I2467" s="120"/>
      <c r="J2467" s="119" t="s">
        <v>10482</v>
      </c>
      <c r="K2467" s="119" t="s">
        <v>10483</v>
      </c>
      <c r="L2467" s="119" t="s">
        <v>10440</v>
      </c>
      <c r="M2467" s="131" t="s">
        <v>3587</v>
      </c>
      <c r="N2467" s="119"/>
      <c r="O2467" s="120"/>
      <c r="P2467" s="124" t="s">
        <v>6</v>
      </c>
      <c r="Q2467" s="125"/>
      <c r="R2467" s="125"/>
      <c r="S2467" s="173"/>
    </row>
    <row r="2468" spans="1:19" ht="29.25" customHeight="1">
      <c r="A2468" s="118">
        <v>2467</v>
      </c>
      <c r="B2468" s="119" t="s">
        <v>10484</v>
      </c>
      <c r="C2468" s="119"/>
      <c r="D2468" s="119" t="s">
        <v>10485</v>
      </c>
      <c r="E2468" s="120">
        <f>2012-1928</f>
        <v>84</v>
      </c>
      <c r="F2468" s="121">
        <v>10440</v>
      </c>
      <c r="G2468" s="122">
        <v>2498542</v>
      </c>
      <c r="H2468" s="119"/>
      <c r="I2468" s="120">
        <v>981544087</v>
      </c>
      <c r="J2468" s="119" t="s">
        <v>10486</v>
      </c>
      <c r="K2468" s="119" t="s">
        <v>10487</v>
      </c>
      <c r="L2468" s="119" t="s">
        <v>10440</v>
      </c>
      <c r="M2468" s="131" t="s">
        <v>3587</v>
      </c>
      <c r="N2468" s="119" t="s">
        <v>10488</v>
      </c>
      <c r="O2468" s="120">
        <v>981544087</v>
      </c>
      <c r="P2468" s="124" t="s">
        <v>6</v>
      </c>
      <c r="Q2468" s="125"/>
      <c r="R2468" s="125"/>
      <c r="S2468" s="173"/>
    </row>
    <row r="2469" spans="1:19" ht="29.25" customHeight="1">
      <c r="A2469" s="118">
        <v>2468</v>
      </c>
      <c r="B2469" s="119" t="s">
        <v>10489</v>
      </c>
      <c r="C2469" s="119"/>
      <c r="D2469" s="119"/>
      <c r="E2469" s="120">
        <f>2012-1944</f>
        <v>68</v>
      </c>
      <c r="F2469" s="121">
        <v>16093</v>
      </c>
      <c r="G2469" s="122">
        <v>929075</v>
      </c>
      <c r="H2469" s="119"/>
      <c r="I2469" s="120" t="s">
        <v>10490</v>
      </c>
      <c r="J2469" s="119" t="s">
        <v>10491</v>
      </c>
      <c r="K2469" s="119" t="s">
        <v>10492</v>
      </c>
      <c r="L2469" s="119" t="s">
        <v>10493</v>
      </c>
      <c r="M2469" s="131" t="s">
        <v>3587</v>
      </c>
      <c r="N2469" s="119" t="s">
        <v>10494</v>
      </c>
      <c r="O2469" s="120" t="s">
        <v>10490</v>
      </c>
      <c r="P2469" s="124" t="s">
        <v>6</v>
      </c>
      <c r="Q2469" s="125"/>
      <c r="R2469" s="125"/>
      <c r="S2469" s="173"/>
    </row>
    <row r="2470" spans="1:19" ht="29.25" customHeight="1">
      <c r="A2470" s="118">
        <v>2469</v>
      </c>
      <c r="B2470" s="119" t="s">
        <v>10495</v>
      </c>
      <c r="C2470" s="119" t="s">
        <v>11356</v>
      </c>
      <c r="D2470" s="119"/>
      <c r="E2470" s="120">
        <f>2012-1931</f>
        <v>81</v>
      </c>
      <c r="F2470" s="121">
        <v>11395</v>
      </c>
      <c r="G2470" s="122">
        <v>153843</v>
      </c>
      <c r="H2470" s="119"/>
      <c r="I2470" s="120" t="s">
        <v>10496</v>
      </c>
      <c r="J2470" s="119" t="s">
        <v>10497</v>
      </c>
      <c r="K2470" s="119" t="s">
        <v>10498</v>
      </c>
      <c r="L2470" s="119" t="s">
        <v>10499</v>
      </c>
      <c r="M2470" s="131" t="s">
        <v>3587</v>
      </c>
      <c r="N2470" s="119" t="s">
        <v>10500</v>
      </c>
      <c r="O2470" s="120" t="s">
        <v>10496</v>
      </c>
      <c r="P2470" s="124" t="s">
        <v>6</v>
      </c>
      <c r="Q2470" s="125"/>
      <c r="R2470" s="125"/>
      <c r="S2470" s="173"/>
    </row>
    <row r="2471" spans="1:19" ht="29.25" customHeight="1">
      <c r="A2471" s="118">
        <v>2470</v>
      </c>
      <c r="B2471" s="119" t="s">
        <v>10501</v>
      </c>
      <c r="C2471" s="119"/>
      <c r="D2471" s="119"/>
      <c r="E2471" s="120">
        <f>2012-1936</f>
        <v>76</v>
      </c>
      <c r="F2471" s="121">
        <v>13372</v>
      </c>
      <c r="G2471" s="122">
        <v>173695</v>
      </c>
      <c r="H2471" s="119"/>
      <c r="I2471" s="120" t="s">
        <v>1652</v>
      </c>
      <c r="J2471" s="119" t="s">
        <v>1280</v>
      </c>
      <c r="K2471" s="119" t="s">
        <v>10502</v>
      </c>
      <c r="L2471" s="119" t="s">
        <v>10499</v>
      </c>
      <c r="M2471" s="131" t="s">
        <v>3587</v>
      </c>
      <c r="N2471" s="119"/>
      <c r="O2471" s="120"/>
      <c r="P2471" s="124" t="s">
        <v>6</v>
      </c>
      <c r="Q2471" s="125"/>
      <c r="R2471" s="125"/>
      <c r="S2471" s="173"/>
    </row>
    <row r="2472" spans="1:19" ht="29.25" customHeight="1">
      <c r="A2472" s="118">
        <v>2471</v>
      </c>
      <c r="B2472" s="119" t="s">
        <v>10503</v>
      </c>
      <c r="C2472" s="119"/>
      <c r="D2472" s="119"/>
      <c r="E2472" s="120">
        <f>2012-1933</f>
        <v>79</v>
      </c>
      <c r="F2472" s="121">
        <v>12184</v>
      </c>
      <c r="G2472" s="122">
        <v>231317</v>
      </c>
      <c r="H2472" s="119"/>
      <c r="I2472" s="120">
        <v>982452156</v>
      </c>
      <c r="J2472" s="119" t="s">
        <v>10504</v>
      </c>
      <c r="K2472" s="119" t="s">
        <v>10505</v>
      </c>
      <c r="L2472" s="119" t="s">
        <v>10499</v>
      </c>
      <c r="M2472" s="131" t="s">
        <v>3587</v>
      </c>
      <c r="N2472" s="119" t="s">
        <v>10506</v>
      </c>
      <c r="O2472" s="120">
        <v>981566481</v>
      </c>
      <c r="P2472" s="124" t="s">
        <v>6</v>
      </c>
      <c r="Q2472" s="125"/>
      <c r="R2472" s="125"/>
      <c r="S2472" s="173"/>
    </row>
    <row r="2473" spans="1:19" ht="29.25" customHeight="1">
      <c r="A2473" s="195">
        <v>2472</v>
      </c>
      <c r="B2473" s="127" t="s">
        <v>10507</v>
      </c>
      <c r="C2473" s="127"/>
      <c r="D2473" s="127"/>
      <c r="E2473" s="128">
        <f>2012-1934</f>
        <v>78</v>
      </c>
      <c r="F2473" s="129">
        <v>12588</v>
      </c>
      <c r="G2473" s="136">
        <v>251952</v>
      </c>
      <c r="H2473" s="127"/>
      <c r="I2473" s="128" t="s">
        <v>10508</v>
      </c>
      <c r="J2473" s="127" t="s">
        <v>10509</v>
      </c>
      <c r="K2473" s="127" t="s">
        <v>10510</v>
      </c>
      <c r="L2473" s="127" t="s">
        <v>10499</v>
      </c>
      <c r="M2473" s="131" t="s">
        <v>3587</v>
      </c>
      <c r="N2473" s="127" t="s">
        <v>10511</v>
      </c>
      <c r="O2473" s="128" t="s">
        <v>10512</v>
      </c>
      <c r="P2473" s="132" t="s">
        <v>5</v>
      </c>
      <c r="Q2473" s="133" t="s">
        <v>82</v>
      </c>
      <c r="R2473" s="133" t="s">
        <v>607</v>
      </c>
      <c r="S2473" s="126"/>
    </row>
    <row r="2474" spans="1:19" ht="29.25" customHeight="1">
      <c r="A2474" s="195">
        <v>2473</v>
      </c>
      <c r="B2474" s="127" t="s">
        <v>10513</v>
      </c>
      <c r="C2474" s="127"/>
      <c r="D2474" s="127" t="s">
        <v>10514</v>
      </c>
      <c r="E2474" s="128">
        <f>2012-1938</f>
        <v>74</v>
      </c>
      <c r="F2474" s="129">
        <v>14048</v>
      </c>
      <c r="G2474" s="136">
        <v>255847</v>
      </c>
      <c r="H2474" s="127"/>
      <c r="I2474" s="128"/>
      <c r="J2474" s="127" t="s">
        <v>10515</v>
      </c>
      <c r="K2474" s="127"/>
      <c r="L2474" s="127" t="s">
        <v>10499</v>
      </c>
      <c r="M2474" s="131" t="s">
        <v>3587</v>
      </c>
      <c r="N2474" s="127"/>
      <c r="O2474" s="128"/>
      <c r="P2474" s="132" t="s">
        <v>5</v>
      </c>
      <c r="Q2474" s="133" t="s">
        <v>82</v>
      </c>
      <c r="R2474" s="133" t="s">
        <v>607</v>
      </c>
      <c r="S2474" s="126">
        <v>1</v>
      </c>
    </row>
    <row r="2475" spans="1:19" ht="29.25" customHeight="1">
      <c r="A2475" s="195">
        <v>2474</v>
      </c>
      <c r="B2475" s="127" t="s">
        <v>10516</v>
      </c>
      <c r="C2475" s="127"/>
      <c r="D2475" s="127"/>
      <c r="E2475" s="128">
        <f>2012-1937</f>
        <v>75</v>
      </c>
      <c r="F2475" s="129">
        <v>13647</v>
      </c>
      <c r="G2475" s="136">
        <v>258864</v>
      </c>
      <c r="H2475" s="127"/>
      <c r="I2475" s="128">
        <v>972391943</v>
      </c>
      <c r="J2475" s="127" t="s">
        <v>10517</v>
      </c>
      <c r="K2475" s="127" t="s">
        <v>10518</v>
      </c>
      <c r="L2475" s="127" t="s">
        <v>10499</v>
      </c>
      <c r="M2475" s="131" t="s">
        <v>3587</v>
      </c>
      <c r="N2475" s="127" t="s">
        <v>10519</v>
      </c>
      <c r="O2475" s="128">
        <v>972391943</v>
      </c>
      <c r="P2475" s="132" t="s">
        <v>5</v>
      </c>
      <c r="Q2475" s="133" t="s">
        <v>82</v>
      </c>
      <c r="R2475" s="133" t="s">
        <v>82</v>
      </c>
      <c r="S2475" s="126">
        <v>1</v>
      </c>
    </row>
    <row r="2476" spans="1:19" ht="29.25" customHeight="1">
      <c r="A2476" s="176">
        <v>2475</v>
      </c>
      <c r="B2476" s="177" t="s">
        <v>10520</v>
      </c>
      <c r="C2476" s="177"/>
      <c r="D2476" s="177" t="s">
        <v>10521</v>
      </c>
      <c r="E2476" s="178">
        <f>2012-1944</f>
        <v>68</v>
      </c>
      <c r="F2476" s="179">
        <v>16219</v>
      </c>
      <c r="G2476" s="180">
        <v>262231</v>
      </c>
      <c r="H2476" s="177"/>
      <c r="I2476" s="178" t="s">
        <v>10522</v>
      </c>
      <c r="J2476" s="177" t="s">
        <v>10523</v>
      </c>
      <c r="K2476" s="177" t="s">
        <v>10524</v>
      </c>
      <c r="L2476" s="177" t="s">
        <v>10499</v>
      </c>
      <c r="M2476" s="131" t="s">
        <v>3587</v>
      </c>
      <c r="N2476" s="177" t="s">
        <v>10525</v>
      </c>
      <c r="O2476" s="178" t="s">
        <v>10522</v>
      </c>
      <c r="P2476" s="181" t="s">
        <v>17662</v>
      </c>
      <c r="Q2476" s="182"/>
      <c r="R2476" s="182"/>
      <c r="S2476" s="126"/>
    </row>
    <row r="2477" spans="1:19" ht="29.25" customHeight="1">
      <c r="A2477" s="195">
        <v>2476</v>
      </c>
      <c r="B2477" s="127" t="s">
        <v>10526</v>
      </c>
      <c r="C2477" s="127"/>
      <c r="D2477" s="127"/>
      <c r="E2477" s="128">
        <f>2012-1942</f>
        <v>70</v>
      </c>
      <c r="F2477" s="129">
        <v>15566</v>
      </c>
      <c r="G2477" s="136">
        <v>270096</v>
      </c>
      <c r="H2477" s="127"/>
      <c r="I2477" s="128"/>
      <c r="J2477" s="127" t="s">
        <v>10527</v>
      </c>
      <c r="K2477" s="127" t="s">
        <v>10528</v>
      </c>
      <c r="L2477" s="127" t="s">
        <v>10499</v>
      </c>
      <c r="M2477" s="131" t="s">
        <v>3587</v>
      </c>
      <c r="N2477" s="127"/>
      <c r="O2477" s="128"/>
      <c r="P2477" s="132" t="s">
        <v>5</v>
      </c>
      <c r="Q2477" s="133" t="s">
        <v>19267</v>
      </c>
      <c r="R2477" s="133" t="s">
        <v>11357</v>
      </c>
      <c r="S2477" s="126"/>
    </row>
    <row r="2478" spans="1:19" ht="29.25" customHeight="1">
      <c r="A2478" s="195">
        <v>2477</v>
      </c>
      <c r="B2478" s="127" t="s">
        <v>10529</v>
      </c>
      <c r="C2478" s="127"/>
      <c r="D2478" s="127"/>
      <c r="E2478" s="128">
        <f>2012-1940</f>
        <v>72</v>
      </c>
      <c r="F2478" s="129">
        <v>14782</v>
      </c>
      <c r="G2478" s="136">
        <v>279913</v>
      </c>
      <c r="H2478" s="127"/>
      <c r="I2478" s="128">
        <v>961854545</v>
      </c>
      <c r="J2478" s="127" t="s">
        <v>10530</v>
      </c>
      <c r="K2478" s="127" t="s">
        <v>10531</v>
      </c>
      <c r="L2478" s="127" t="s">
        <v>10499</v>
      </c>
      <c r="M2478" s="131" t="s">
        <v>3587</v>
      </c>
      <c r="N2478" s="127" t="s">
        <v>10532</v>
      </c>
      <c r="O2478" s="128">
        <v>961920995</v>
      </c>
      <c r="P2478" s="132" t="s">
        <v>5</v>
      </c>
      <c r="Q2478" s="133" t="s">
        <v>601</v>
      </c>
      <c r="R2478" s="133" t="s">
        <v>11358</v>
      </c>
      <c r="S2478" s="126">
        <v>1</v>
      </c>
    </row>
    <row r="2479" spans="1:19" ht="29.25" customHeight="1">
      <c r="A2479" s="118">
        <v>2478</v>
      </c>
      <c r="B2479" s="119" t="s">
        <v>10533</v>
      </c>
      <c r="C2479" s="146" t="s">
        <v>11359</v>
      </c>
      <c r="D2479" s="119" t="s">
        <v>4493</v>
      </c>
      <c r="E2479" s="120">
        <f>2012-1942</f>
        <v>70</v>
      </c>
      <c r="F2479" s="121">
        <v>15572</v>
      </c>
      <c r="G2479" s="122">
        <v>289769</v>
      </c>
      <c r="H2479" s="146"/>
      <c r="I2479" s="120" t="s">
        <v>10534</v>
      </c>
      <c r="J2479" s="119" t="s">
        <v>10535</v>
      </c>
      <c r="K2479" s="119" t="s">
        <v>10536</v>
      </c>
      <c r="L2479" s="119" t="s">
        <v>10499</v>
      </c>
      <c r="M2479" s="131" t="s">
        <v>3587</v>
      </c>
      <c r="N2479" s="119" t="s">
        <v>10537</v>
      </c>
      <c r="O2479" s="120" t="s">
        <v>10538</v>
      </c>
      <c r="P2479" s="124" t="s">
        <v>6</v>
      </c>
      <c r="Q2479" s="125"/>
      <c r="R2479" s="125"/>
      <c r="S2479" s="173"/>
    </row>
    <row r="2480" spans="1:19" ht="29.25" customHeight="1">
      <c r="A2480" s="118">
        <v>2479</v>
      </c>
      <c r="B2480" s="119" t="s">
        <v>10539</v>
      </c>
      <c r="C2480" s="119"/>
      <c r="D2480" s="119" t="s">
        <v>10540</v>
      </c>
      <c r="E2480" s="120">
        <f>2012-1936</f>
        <v>76</v>
      </c>
      <c r="F2480" s="121">
        <v>13295</v>
      </c>
      <c r="G2480" s="122">
        <v>305673</v>
      </c>
      <c r="H2480" s="119"/>
      <c r="I2480" s="120">
        <v>981872586</v>
      </c>
      <c r="J2480" s="119" t="s">
        <v>10541</v>
      </c>
      <c r="K2480" s="119" t="s">
        <v>10542</v>
      </c>
      <c r="L2480" s="119" t="s">
        <v>10499</v>
      </c>
      <c r="M2480" s="131" t="s">
        <v>3587</v>
      </c>
      <c r="N2480" s="119"/>
      <c r="O2480" s="120"/>
      <c r="P2480" s="124" t="s">
        <v>6</v>
      </c>
      <c r="Q2480" s="125"/>
      <c r="R2480" s="125"/>
      <c r="S2480" s="173"/>
    </row>
    <row r="2481" spans="1:19" ht="29.25" customHeight="1">
      <c r="A2481" s="195">
        <v>2480</v>
      </c>
      <c r="B2481" s="127" t="s">
        <v>10543</v>
      </c>
      <c r="C2481" s="127"/>
      <c r="D2481" s="127"/>
      <c r="E2481" s="128">
        <f>2012-1936</f>
        <v>76</v>
      </c>
      <c r="F2481" s="129">
        <v>13507</v>
      </c>
      <c r="G2481" s="136">
        <v>315811</v>
      </c>
      <c r="H2481" s="127"/>
      <c r="I2481" s="128"/>
      <c r="J2481" s="127" t="s">
        <v>10544</v>
      </c>
      <c r="K2481" s="127" t="s">
        <v>10545</v>
      </c>
      <c r="L2481" s="127" t="s">
        <v>10499</v>
      </c>
      <c r="M2481" s="131" t="s">
        <v>3587</v>
      </c>
      <c r="N2481" s="127" t="s">
        <v>10546</v>
      </c>
      <c r="O2481" s="128" t="s">
        <v>10547</v>
      </c>
      <c r="P2481" s="132" t="s">
        <v>5</v>
      </c>
      <c r="Q2481" s="133" t="s">
        <v>82</v>
      </c>
      <c r="R2481" s="133" t="s">
        <v>607</v>
      </c>
      <c r="S2481" s="126">
        <v>1</v>
      </c>
    </row>
    <row r="2482" spans="1:19" ht="29.25" customHeight="1">
      <c r="A2482" s="118">
        <v>2481</v>
      </c>
      <c r="B2482" s="119" t="s">
        <v>10548</v>
      </c>
      <c r="C2482" s="119"/>
      <c r="D2482" s="119"/>
      <c r="E2482" s="120">
        <f>2012-1944</f>
        <v>68</v>
      </c>
      <c r="F2482" s="121">
        <v>16141</v>
      </c>
      <c r="G2482" s="122">
        <v>317983</v>
      </c>
      <c r="H2482" s="119"/>
      <c r="I2482" s="120">
        <v>21647804</v>
      </c>
      <c r="J2482" s="119" t="s">
        <v>10549</v>
      </c>
      <c r="K2482" s="119" t="s">
        <v>10550</v>
      </c>
      <c r="L2482" s="119" t="s">
        <v>10499</v>
      </c>
      <c r="M2482" s="131" t="s">
        <v>3587</v>
      </c>
      <c r="N2482" s="119" t="s">
        <v>10551</v>
      </c>
      <c r="O2482" s="120"/>
      <c r="P2482" s="124" t="s">
        <v>6</v>
      </c>
      <c r="Q2482" s="125"/>
      <c r="R2482" s="125"/>
      <c r="S2482" s="173"/>
    </row>
    <row r="2483" spans="1:19" ht="29.25" customHeight="1">
      <c r="A2483" s="118">
        <v>2482</v>
      </c>
      <c r="B2483" s="119" t="s">
        <v>10552</v>
      </c>
      <c r="C2483" s="119"/>
      <c r="D2483" s="119"/>
      <c r="E2483" s="120">
        <f>2012-1942</f>
        <v>70</v>
      </c>
      <c r="F2483" s="121">
        <v>15523</v>
      </c>
      <c r="G2483" s="122">
        <v>319622</v>
      </c>
      <c r="H2483" s="119"/>
      <c r="I2483" s="120" t="s">
        <v>10553</v>
      </c>
      <c r="J2483" s="119" t="s">
        <v>10554</v>
      </c>
      <c r="K2483" s="119" t="s">
        <v>10555</v>
      </c>
      <c r="L2483" s="119" t="s">
        <v>10499</v>
      </c>
      <c r="M2483" s="131" t="s">
        <v>3587</v>
      </c>
      <c r="N2483" s="119" t="s">
        <v>10556</v>
      </c>
      <c r="O2483" s="120" t="s">
        <v>10557</v>
      </c>
      <c r="P2483" s="124" t="s">
        <v>6</v>
      </c>
      <c r="Q2483" s="125"/>
      <c r="R2483" s="125"/>
      <c r="S2483" s="173"/>
    </row>
    <row r="2484" spans="1:19" ht="29.25" customHeight="1">
      <c r="A2484" s="118">
        <v>2483</v>
      </c>
      <c r="B2484" s="119" t="s">
        <v>10558</v>
      </c>
      <c r="C2484" s="119"/>
      <c r="D2484" s="119"/>
      <c r="E2484" s="120">
        <f>2012-1941</f>
        <v>71</v>
      </c>
      <c r="F2484" s="121">
        <v>15169</v>
      </c>
      <c r="G2484" s="122">
        <v>355482</v>
      </c>
      <c r="H2484" s="119"/>
      <c r="I2484" s="120">
        <v>982881333</v>
      </c>
      <c r="J2484" s="119" t="s">
        <v>10559</v>
      </c>
      <c r="K2484" s="119" t="s">
        <v>10560</v>
      </c>
      <c r="L2484" s="119" t="s">
        <v>10499</v>
      </c>
      <c r="M2484" s="131" t="s">
        <v>3587</v>
      </c>
      <c r="N2484" s="119" t="s">
        <v>10561</v>
      </c>
      <c r="O2484" s="120">
        <v>961836082</v>
      </c>
      <c r="P2484" s="124" t="s">
        <v>6</v>
      </c>
      <c r="Q2484" s="125"/>
      <c r="R2484" s="125"/>
      <c r="S2484" s="173"/>
    </row>
    <row r="2485" spans="1:19" ht="29.25" customHeight="1">
      <c r="A2485" s="118">
        <v>2484</v>
      </c>
      <c r="B2485" s="119" t="s">
        <v>10562</v>
      </c>
      <c r="C2485" s="119"/>
      <c r="D2485" s="119"/>
      <c r="E2485" s="120">
        <f>2012-1946</f>
        <v>66</v>
      </c>
      <c r="F2485" s="121">
        <v>17154</v>
      </c>
      <c r="G2485" s="122">
        <v>552914</v>
      </c>
      <c r="H2485" s="119"/>
      <c r="I2485" s="120" t="s">
        <v>10563</v>
      </c>
      <c r="J2485" s="119" t="s">
        <v>10564</v>
      </c>
      <c r="K2485" s="119" t="s">
        <v>10565</v>
      </c>
      <c r="L2485" s="119" t="s">
        <v>10499</v>
      </c>
      <c r="M2485" s="131" t="s">
        <v>3587</v>
      </c>
      <c r="N2485" s="119" t="s">
        <v>10566</v>
      </c>
      <c r="O2485" s="120" t="s">
        <v>10563</v>
      </c>
      <c r="P2485" s="124" t="s">
        <v>6</v>
      </c>
      <c r="Q2485" s="125"/>
      <c r="R2485" s="125"/>
      <c r="S2485" s="173"/>
    </row>
    <row r="2486" spans="1:19" ht="29.25" customHeight="1">
      <c r="A2486" s="118">
        <v>2485</v>
      </c>
      <c r="B2486" s="119" t="s">
        <v>10567</v>
      </c>
      <c r="C2486" s="119"/>
      <c r="D2486" s="119"/>
      <c r="E2486" s="120">
        <f>2012-1946</f>
        <v>66</v>
      </c>
      <c r="F2486" s="121">
        <v>17145</v>
      </c>
      <c r="G2486" s="120">
        <v>588363</v>
      </c>
      <c r="H2486" s="119"/>
      <c r="I2486" s="120" t="s">
        <v>10568</v>
      </c>
      <c r="J2486" s="119" t="s">
        <v>10569</v>
      </c>
      <c r="K2486" s="119" t="s">
        <v>10570</v>
      </c>
      <c r="L2486" s="119" t="s">
        <v>10499</v>
      </c>
      <c r="M2486" s="131" t="s">
        <v>3587</v>
      </c>
      <c r="N2486" s="119"/>
      <c r="O2486" s="120"/>
      <c r="P2486" s="124" t="s">
        <v>6</v>
      </c>
      <c r="Q2486" s="125"/>
      <c r="R2486" s="125"/>
      <c r="S2486" s="173"/>
    </row>
    <row r="2487" spans="1:19" ht="29.25" customHeight="1">
      <c r="A2487" s="195">
        <v>2486</v>
      </c>
      <c r="B2487" s="127" t="s">
        <v>10571</v>
      </c>
      <c r="C2487" s="127"/>
      <c r="D2487" s="127"/>
      <c r="E2487" s="128">
        <f>2012-1936</f>
        <v>76</v>
      </c>
      <c r="F2487" s="129">
        <v>13465</v>
      </c>
      <c r="G2487" s="136">
        <v>647706</v>
      </c>
      <c r="H2487" s="127"/>
      <c r="I2487" s="128"/>
      <c r="J2487" s="127" t="s">
        <v>10572</v>
      </c>
      <c r="K2487" s="127" t="s">
        <v>10573</v>
      </c>
      <c r="L2487" s="127" t="s">
        <v>10499</v>
      </c>
      <c r="M2487" s="131" t="s">
        <v>3587</v>
      </c>
      <c r="N2487" s="127"/>
      <c r="O2487" s="128"/>
      <c r="P2487" s="132" t="s">
        <v>5</v>
      </c>
      <c r="Q2487" s="133" t="s">
        <v>82</v>
      </c>
      <c r="R2487" s="133" t="s">
        <v>82</v>
      </c>
      <c r="S2487" s="126">
        <v>1</v>
      </c>
    </row>
    <row r="2488" spans="1:19" ht="29.25" customHeight="1">
      <c r="A2488" s="118">
        <v>2487</v>
      </c>
      <c r="B2488" s="119" t="s">
        <v>10574</v>
      </c>
      <c r="C2488" s="119" t="s">
        <v>11360</v>
      </c>
      <c r="D2488" s="119"/>
      <c r="E2488" s="120">
        <f>2012-1944</f>
        <v>68</v>
      </c>
      <c r="F2488" s="121">
        <v>16279</v>
      </c>
      <c r="G2488" s="122">
        <v>712417</v>
      </c>
      <c r="H2488" s="119"/>
      <c r="I2488" s="120" t="s">
        <v>10575</v>
      </c>
      <c r="J2488" s="119" t="s">
        <v>1467</v>
      </c>
      <c r="K2488" s="119" t="s">
        <v>10576</v>
      </c>
      <c r="L2488" s="119" t="s">
        <v>10499</v>
      </c>
      <c r="M2488" s="131" t="s">
        <v>3587</v>
      </c>
      <c r="N2488" s="119"/>
      <c r="O2488" s="120"/>
      <c r="P2488" s="124" t="s">
        <v>6</v>
      </c>
      <c r="Q2488" s="125"/>
      <c r="R2488" s="125"/>
      <c r="S2488" s="173"/>
    </row>
    <row r="2489" spans="1:19" ht="29.25" customHeight="1">
      <c r="A2489" s="118">
        <v>2488</v>
      </c>
      <c r="B2489" s="119" t="s">
        <v>10577</v>
      </c>
      <c r="C2489" s="119"/>
      <c r="D2489" s="119"/>
      <c r="E2489" s="120">
        <f>2012-1940</f>
        <v>72</v>
      </c>
      <c r="F2489" s="121">
        <v>14721</v>
      </c>
      <c r="G2489" s="122">
        <v>963696</v>
      </c>
      <c r="H2489" s="119"/>
      <c r="I2489" s="120" t="s">
        <v>10578</v>
      </c>
      <c r="J2489" s="119" t="s">
        <v>10579</v>
      </c>
      <c r="K2489" s="119" t="s">
        <v>10580</v>
      </c>
      <c r="L2489" s="119" t="s">
        <v>10499</v>
      </c>
      <c r="M2489" s="131" t="s">
        <v>3587</v>
      </c>
      <c r="N2489" s="119"/>
      <c r="O2489" s="120"/>
      <c r="P2489" s="124" t="s">
        <v>6</v>
      </c>
      <c r="Q2489" s="125"/>
      <c r="R2489" s="125"/>
      <c r="S2489" s="173"/>
    </row>
    <row r="2490" spans="1:19" ht="29.25" customHeight="1">
      <c r="A2490" s="118">
        <v>2489</v>
      </c>
      <c r="B2490" s="119" t="s">
        <v>10581</v>
      </c>
      <c r="C2490" s="119"/>
      <c r="D2490" s="119"/>
      <c r="E2490" s="120">
        <f>2012-1930</f>
        <v>82</v>
      </c>
      <c r="F2490" s="121">
        <v>11005</v>
      </c>
      <c r="G2490" s="122">
        <v>1043551</v>
      </c>
      <c r="H2490" s="119"/>
      <c r="I2490" s="120" t="s">
        <v>10582</v>
      </c>
      <c r="J2490" s="119" t="s">
        <v>10583</v>
      </c>
      <c r="K2490" s="119" t="s">
        <v>10584</v>
      </c>
      <c r="L2490" s="119" t="s">
        <v>10499</v>
      </c>
      <c r="M2490" s="131" t="s">
        <v>3587</v>
      </c>
      <c r="N2490" s="119"/>
      <c r="O2490" s="120"/>
      <c r="P2490" s="124" t="s">
        <v>6</v>
      </c>
      <c r="Q2490" s="125"/>
      <c r="R2490" s="125"/>
      <c r="S2490" s="173"/>
    </row>
    <row r="2491" spans="1:19" ht="29.25" customHeight="1">
      <c r="A2491" s="118">
        <v>2490</v>
      </c>
      <c r="B2491" s="119" t="s">
        <v>10585</v>
      </c>
      <c r="C2491" s="119"/>
      <c r="D2491" s="119"/>
      <c r="E2491" s="120">
        <f>2012-1941</f>
        <v>71</v>
      </c>
      <c r="F2491" s="121">
        <v>15232</v>
      </c>
      <c r="G2491" s="122">
        <v>1126218</v>
      </c>
      <c r="H2491" s="119"/>
      <c r="I2491" s="120" t="s">
        <v>10586</v>
      </c>
      <c r="J2491" s="119" t="s">
        <v>576</v>
      </c>
      <c r="K2491" s="119" t="s">
        <v>10587</v>
      </c>
      <c r="L2491" s="119" t="s">
        <v>10499</v>
      </c>
      <c r="M2491" s="131" t="s">
        <v>3587</v>
      </c>
      <c r="N2491" s="119"/>
      <c r="O2491" s="120"/>
      <c r="P2491" s="124" t="s">
        <v>6</v>
      </c>
      <c r="Q2491" s="125"/>
      <c r="R2491" s="125"/>
      <c r="S2491" s="173"/>
    </row>
    <row r="2492" spans="1:19" ht="29.25" customHeight="1">
      <c r="A2492" s="118">
        <v>2491</v>
      </c>
      <c r="B2492" s="119" t="s">
        <v>10588</v>
      </c>
      <c r="C2492" s="119"/>
      <c r="D2492" s="119"/>
      <c r="E2492" s="120">
        <f>2012-1945</f>
        <v>67</v>
      </c>
      <c r="F2492" s="121">
        <v>16513</v>
      </c>
      <c r="G2492" s="122">
        <v>1231378</v>
      </c>
      <c r="H2492" s="119"/>
      <c r="I2492" s="120">
        <v>991482424</v>
      </c>
      <c r="J2492" s="119" t="s">
        <v>10589</v>
      </c>
      <c r="K2492" s="119" t="s">
        <v>10590</v>
      </c>
      <c r="L2492" s="119" t="s">
        <v>10499</v>
      </c>
      <c r="M2492" s="131" t="s">
        <v>3587</v>
      </c>
      <c r="N2492" s="119"/>
      <c r="O2492" s="120"/>
      <c r="P2492" s="124" t="s">
        <v>6</v>
      </c>
      <c r="Q2492" s="125"/>
      <c r="R2492" s="125"/>
      <c r="S2492" s="173"/>
    </row>
    <row r="2493" spans="1:19" ht="29.25" customHeight="1">
      <c r="A2493" s="118">
        <v>2492</v>
      </c>
      <c r="B2493" s="119" t="s">
        <v>10591</v>
      </c>
      <c r="C2493" s="146" t="s">
        <v>11361</v>
      </c>
      <c r="D2493" s="119" t="s">
        <v>10592</v>
      </c>
      <c r="E2493" s="120">
        <f>2012-1934</f>
        <v>78</v>
      </c>
      <c r="F2493" s="121">
        <v>12773</v>
      </c>
      <c r="G2493" s="122">
        <v>1236192</v>
      </c>
      <c r="H2493" s="146"/>
      <c r="I2493" s="120">
        <v>981778675</v>
      </c>
      <c r="J2493" s="119" t="s">
        <v>10593</v>
      </c>
      <c r="K2493" s="119" t="s">
        <v>1923</v>
      </c>
      <c r="L2493" s="119" t="s">
        <v>10499</v>
      </c>
      <c r="M2493" s="131" t="s">
        <v>3587</v>
      </c>
      <c r="N2493" s="119" t="s">
        <v>10594</v>
      </c>
      <c r="O2493" s="120">
        <v>21647152</v>
      </c>
      <c r="P2493" s="124" t="s">
        <v>6</v>
      </c>
      <c r="Q2493" s="125"/>
      <c r="R2493" s="125"/>
      <c r="S2493" s="173"/>
    </row>
    <row r="2494" spans="1:19" ht="29.25" customHeight="1">
      <c r="A2494" s="118">
        <v>2493</v>
      </c>
      <c r="B2494" s="119" t="s">
        <v>10595</v>
      </c>
      <c r="C2494" s="119"/>
      <c r="D2494" s="119"/>
      <c r="E2494" s="120">
        <f>2012-1938</f>
        <v>74</v>
      </c>
      <c r="F2494" s="121">
        <v>14007</v>
      </c>
      <c r="G2494" s="122">
        <v>1415853</v>
      </c>
      <c r="H2494" s="119"/>
      <c r="I2494" s="120" t="s">
        <v>10596</v>
      </c>
      <c r="J2494" s="119" t="s">
        <v>10559</v>
      </c>
      <c r="K2494" s="119" t="s">
        <v>10597</v>
      </c>
      <c r="L2494" s="119" t="s">
        <v>10499</v>
      </c>
      <c r="M2494" s="131" t="s">
        <v>3587</v>
      </c>
      <c r="N2494" s="119" t="s">
        <v>10598</v>
      </c>
      <c r="O2494" s="120" t="s">
        <v>10599</v>
      </c>
      <c r="P2494" s="124" t="s">
        <v>6</v>
      </c>
      <c r="Q2494" s="125"/>
      <c r="R2494" s="125"/>
      <c r="S2494" s="173"/>
    </row>
    <row r="2495" spans="1:19" ht="29.25" customHeight="1">
      <c r="A2495" s="118">
        <v>2494</v>
      </c>
      <c r="B2495" s="119" t="s">
        <v>10600</v>
      </c>
      <c r="C2495" s="119"/>
      <c r="D2495" s="119"/>
      <c r="E2495" s="139">
        <f>2012-1930</f>
        <v>82</v>
      </c>
      <c r="F2495" s="121">
        <v>11115</v>
      </c>
      <c r="G2495" s="135">
        <v>1481470</v>
      </c>
      <c r="H2495" s="119"/>
      <c r="I2495" s="120">
        <v>961856750</v>
      </c>
      <c r="J2495" s="119" t="s">
        <v>10601</v>
      </c>
      <c r="K2495" s="119" t="s">
        <v>10602</v>
      </c>
      <c r="L2495" s="119" t="s">
        <v>10499</v>
      </c>
      <c r="M2495" s="131" t="s">
        <v>3587</v>
      </c>
      <c r="N2495" s="119" t="s">
        <v>1322</v>
      </c>
      <c r="O2495" s="120">
        <v>983373148</v>
      </c>
      <c r="P2495" s="124" t="s">
        <v>6</v>
      </c>
      <c r="Q2495" s="125"/>
      <c r="R2495" s="125"/>
      <c r="S2495" s="173"/>
    </row>
    <row r="2496" spans="1:19" ht="29.25" customHeight="1">
      <c r="A2496" s="118">
        <v>2495</v>
      </c>
      <c r="B2496" s="119" t="s">
        <v>10603</v>
      </c>
      <c r="C2496" s="119"/>
      <c r="D2496" s="119"/>
      <c r="E2496" s="120">
        <f>2012-1947</f>
        <v>65</v>
      </c>
      <c r="F2496" s="121">
        <v>17172</v>
      </c>
      <c r="G2496" s="122">
        <v>1694286</v>
      </c>
      <c r="H2496" s="119"/>
      <c r="I2496" s="120"/>
      <c r="J2496" s="119" t="s">
        <v>10527</v>
      </c>
      <c r="K2496" s="119" t="s">
        <v>10604</v>
      </c>
      <c r="L2496" s="119" t="s">
        <v>10499</v>
      </c>
      <c r="M2496" s="131" t="s">
        <v>3587</v>
      </c>
      <c r="N2496" s="119"/>
      <c r="O2496" s="120"/>
      <c r="P2496" s="124" t="s">
        <v>6</v>
      </c>
      <c r="Q2496" s="125"/>
      <c r="R2496" s="125"/>
      <c r="S2496" s="173"/>
    </row>
    <row r="2497" spans="1:19" ht="29.25" customHeight="1">
      <c r="A2497" s="118">
        <v>2496</v>
      </c>
      <c r="B2497" s="119" t="s">
        <v>10605</v>
      </c>
      <c r="C2497" s="119"/>
      <c r="D2497" s="119"/>
      <c r="E2497" s="120">
        <f>2012-1944</f>
        <v>68</v>
      </c>
      <c r="F2497" s="121">
        <v>16289</v>
      </c>
      <c r="G2497" s="122">
        <v>1932300</v>
      </c>
      <c r="H2497" s="119"/>
      <c r="I2497" s="120"/>
      <c r="J2497" s="119" t="s">
        <v>10572</v>
      </c>
      <c r="K2497" s="119" t="s">
        <v>10573</v>
      </c>
      <c r="L2497" s="119" t="s">
        <v>10499</v>
      </c>
      <c r="M2497" s="131" t="s">
        <v>3587</v>
      </c>
      <c r="N2497" s="119"/>
      <c r="O2497" s="120"/>
      <c r="P2497" s="124" t="s">
        <v>6</v>
      </c>
      <c r="Q2497" s="125"/>
      <c r="R2497" s="125"/>
      <c r="S2497" s="173"/>
    </row>
    <row r="2498" spans="1:19" ht="29.25" customHeight="1">
      <c r="A2498" s="118">
        <v>2497</v>
      </c>
      <c r="B2498" s="119" t="s">
        <v>10606</v>
      </c>
      <c r="C2498" s="119"/>
      <c r="D2498" s="119"/>
      <c r="E2498" s="120">
        <f>2012-1941</f>
        <v>71</v>
      </c>
      <c r="F2498" s="121">
        <v>15122</v>
      </c>
      <c r="G2498" s="122">
        <v>1995369</v>
      </c>
      <c r="H2498" s="119"/>
      <c r="I2498" s="120">
        <v>982878455</v>
      </c>
      <c r="J2498" s="119" t="s">
        <v>10607</v>
      </c>
      <c r="K2498" s="119" t="s">
        <v>10608</v>
      </c>
      <c r="L2498" s="119" t="s">
        <v>10499</v>
      </c>
      <c r="M2498" s="131" t="s">
        <v>3587</v>
      </c>
      <c r="N2498" s="119" t="s">
        <v>10609</v>
      </c>
      <c r="O2498" s="120">
        <v>961329786</v>
      </c>
      <c r="P2498" s="124" t="s">
        <v>6</v>
      </c>
      <c r="Q2498" s="125"/>
      <c r="R2498" s="125"/>
      <c r="S2498" s="173"/>
    </row>
    <row r="2499" spans="1:19" ht="29.25" customHeight="1">
      <c r="A2499" s="118">
        <v>2498</v>
      </c>
      <c r="B2499" s="119" t="s">
        <v>10610</v>
      </c>
      <c r="C2499" s="119"/>
      <c r="D2499" s="119"/>
      <c r="E2499" s="120">
        <f>2012-1945</f>
        <v>67</v>
      </c>
      <c r="F2499" s="121">
        <v>16467</v>
      </c>
      <c r="G2499" s="122">
        <v>2000692</v>
      </c>
      <c r="H2499" s="119"/>
      <c r="I2499" s="120">
        <v>981756056</v>
      </c>
      <c r="J2499" s="119" t="s">
        <v>10583</v>
      </c>
      <c r="K2499" s="119" t="s">
        <v>10611</v>
      </c>
      <c r="L2499" s="119" t="s">
        <v>10499</v>
      </c>
      <c r="M2499" s="131" t="s">
        <v>3587</v>
      </c>
      <c r="N2499" s="119"/>
      <c r="O2499" s="120"/>
      <c r="P2499" s="124" t="s">
        <v>6</v>
      </c>
      <c r="Q2499" s="125"/>
      <c r="R2499" s="125"/>
      <c r="S2499" s="173"/>
    </row>
    <row r="2500" spans="1:19" ht="29.25" customHeight="1">
      <c r="A2500" s="118">
        <v>2499</v>
      </c>
      <c r="B2500" s="119" t="s">
        <v>10612</v>
      </c>
      <c r="C2500" s="119"/>
      <c r="D2500" s="119"/>
      <c r="E2500" s="120">
        <f>2012-1947</f>
        <v>65</v>
      </c>
      <c r="F2500" s="121">
        <v>17190</v>
      </c>
      <c r="G2500" s="122">
        <v>2123487</v>
      </c>
      <c r="H2500" s="119"/>
      <c r="I2500" s="120" t="s">
        <v>10563</v>
      </c>
      <c r="J2500" s="119" t="s">
        <v>10613</v>
      </c>
      <c r="K2500" s="119"/>
      <c r="L2500" s="119" t="s">
        <v>10499</v>
      </c>
      <c r="M2500" s="131" t="s">
        <v>3587</v>
      </c>
      <c r="N2500" s="119" t="s">
        <v>10566</v>
      </c>
      <c r="O2500" s="120" t="s">
        <v>10563</v>
      </c>
      <c r="P2500" s="124" t="s">
        <v>6</v>
      </c>
      <c r="Q2500" s="125"/>
      <c r="R2500" s="125"/>
      <c r="S2500" s="173"/>
    </row>
    <row r="2501" spans="1:19" ht="29.25" customHeight="1">
      <c r="A2501" s="118">
        <v>2500</v>
      </c>
      <c r="B2501" s="119" t="s">
        <v>10614</v>
      </c>
      <c r="C2501" s="119"/>
      <c r="D2501" s="119" t="s">
        <v>68</v>
      </c>
      <c r="E2501" s="120">
        <f>2012-1937</f>
        <v>75</v>
      </c>
      <c r="F2501" s="121">
        <v>13530</v>
      </c>
      <c r="G2501" s="122">
        <v>2172616</v>
      </c>
      <c r="H2501" s="119"/>
      <c r="I2501" s="120">
        <v>971743094</v>
      </c>
      <c r="J2501" s="119" t="s">
        <v>10615</v>
      </c>
      <c r="K2501" s="119" t="s">
        <v>10616</v>
      </c>
      <c r="L2501" s="119" t="s">
        <v>10499</v>
      </c>
      <c r="M2501" s="131" t="s">
        <v>3587</v>
      </c>
      <c r="N2501" s="119" t="s">
        <v>10617</v>
      </c>
      <c r="O2501" s="120">
        <v>971743094</v>
      </c>
      <c r="P2501" s="124" t="s">
        <v>6</v>
      </c>
      <c r="Q2501" s="125"/>
      <c r="R2501" s="125"/>
      <c r="S2501" s="173"/>
    </row>
    <row r="2502" spans="1:19" ht="29.25" customHeight="1">
      <c r="A2502" s="118">
        <v>2501</v>
      </c>
      <c r="B2502" s="119" t="s">
        <v>10618</v>
      </c>
      <c r="C2502" s="119"/>
      <c r="D2502" s="119"/>
      <c r="E2502" s="120">
        <f>2012-1940</f>
        <v>72</v>
      </c>
      <c r="F2502" s="121">
        <v>14973</v>
      </c>
      <c r="G2502" s="122">
        <v>2218517</v>
      </c>
      <c r="H2502" s="119"/>
      <c r="I2502" s="120" t="s">
        <v>10619</v>
      </c>
      <c r="J2502" s="119" t="s">
        <v>10515</v>
      </c>
      <c r="K2502" s="119" t="s">
        <v>10620</v>
      </c>
      <c r="L2502" s="119" t="s">
        <v>10499</v>
      </c>
      <c r="M2502" s="131" t="s">
        <v>3587</v>
      </c>
      <c r="N2502" s="119"/>
      <c r="O2502" s="120"/>
      <c r="P2502" s="124" t="s">
        <v>6</v>
      </c>
      <c r="Q2502" s="125"/>
      <c r="R2502" s="125"/>
      <c r="S2502" s="173"/>
    </row>
    <row r="2503" spans="1:19" ht="29.25" customHeight="1">
      <c r="A2503" s="118">
        <v>2502</v>
      </c>
      <c r="B2503" s="119" t="s">
        <v>10621</v>
      </c>
      <c r="C2503" s="119"/>
      <c r="D2503" s="119"/>
      <c r="E2503" s="139">
        <f>2012-1923</f>
        <v>89</v>
      </c>
      <c r="F2503" s="121">
        <v>8660</v>
      </c>
      <c r="G2503" s="135">
        <v>2508110</v>
      </c>
      <c r="H2503" s="119"/>
      <c r="I2503" s="120"/>
      <c r="J2503" s="119" t="s">
        <v>10622</v>
      </c>
      <c r="K2503" s="119" t="s">
        <v>10623</v>
      </c>
      <c r="L2503" s="119" t="s">
        <v>10499</v>
      </c>
      <c r="M2503" s="131" t="s">
        <v>3587</v>
      </c>
      <c r="N2503" s="119" t="s">
        <v>1322</v>
      </c>
      <c r="O2503" s="120">
        <v>983373148</v>
      </c>
      <c r="P2503" s="124" t="s">
        <v>6</v>
      </c>
      <c r="Q2503" s="125"/>
      <c r="R2503" s="125"/>
      <c r="S2503" s="173"/>
    </row>
    <row r="2504" spans="1:19" ht="29.25" customHeight="1">
      <c r="A2504" s="118">
        <v>2503</v>
      </c>
      <c r="B2504" s="119" t="s">
        <v>10624</v>
      </c>
      <c r="C2504" s="119"/>
      <c r="D2504" s="119"/>
      <c r="E2504" s="120">
        <f>2012-1922</f>
        <v>90</v>
      </c>
      <c r="F2504" s="121">
        <v>8133</v>
      </c>
      <c r="G2504" s="122">
        <v>2545666</v>
      </c>
      <c r="H2504" s="174">
        <v>2542666</v>
      </c>
      <c r="I2504" s="120">
        <v>971722433</v>
      </c>
      <c r="J2504" s="119" t="s">
        <v>10625</v>
      </c>
      <c r="K2504" s="119" t="s">
        <v>10626</v>
      </c>
      <c r="L2504" s="119" t="s">
        <v>10499</v>
      </c>
      <c r="M2504" s="131" t="s">
        <v>3587</v>
      </c>
      <c r="N2504" s="119"/>
      <c r="O2504" s="120"/>
      <c r="P2504" s="124" t="s">
        <v>6</v>
      </c>
      <c r="Q2504" s="125"/>
      <c r="R2504" s="125"/>
      <c r="S2504" s="173"/>
    </row>
    <row r="2505" spans="1:19" ht="29.25" customHeight="1">
      <c r="A2505" s="118">
        <v>2504</v>
      </c>
      <c r="B2505" s="119" t="s">
        <v>10627</v>
      </c>
      <c r="C2505" s="119"/>
      <c r="D2505" s="119"/>
      <c r="E2505" s="120">
        <f>2012-1935</f>
        <v>77</v>
      </c>
      <c r="F2505" s="121">
        <v>12881</v>
      </c>
      <c r="G2505" s="122">
        <v>2637997</v>
      </c>
      <c r="H2505" s="119"/>
      <c r="I2505" s="120"/>
      <c r="J2505" s="119" t="s">
        <v>10583</v>
      </c>
      <c r="K2505" s="119" t="s">
        <v>10611</v>
      </c>
      <c r="L2505" s="119" t="s">
        <v>10499</v>
      </c>
      <c r="M2505" s="131" t="s">
        <v>3587</v>
      </c>
      <c r="N2505" s="119"/>
      <c r="O2505" s="120"/>
      <c r="P2505" s="124" t="s">
        <v>6</v>
      </c>
      <c r="Q2505" s="125"/>
      <c r="R2505" s="125"/>
      <c r="S2505" s="173"/>
    </row>
    <row r="2506" spans="1:19" ht="29.25" customHeight="1">
      <c r="A2506" s="118">
        <v>2505</v>
      </c>
      <c r="B2506" s="119" t="s">
        <v>10628</v>
      </c>
      <c r="C2506" s="119"/>
      <c r="D2506" s="119"/>
      <c r="E2506" s="120">
        <f>2012-1929</f>
        <v>83</v>
      </c>
      <c r="F2506" s="121">
        <v>10934</v>
      </c>
      <c r="G2506" s="122">
        <v>2882720</v>
      </c>
      <c r="H2506" s="119"/>
      <c r="I2506" s="120" t="s">
        <v>10629</v>
      </c>
      <c r="J2506" s="119" t="s">
        <v>10630</v>
      </c>
      <c r="K2506" s="119" t="s">
        <v>10631</v>
      </c>
      <c r="L2506" s="119" t="s">
        <v>10499</v>
      </c>
      <c r="M2506" s="131" t="s">
        <v>3587</v>
      </c>
      <c r="N2506" s="119" t="s">
        <v>10632</v>
      </c>
      <c r="O2506" s="120" t="s">
        <v>10633</v>
      </c>
      <c r="P2506" s="124" t="s">
        <v>6</v>
      </c>
      <c r="Q2506" s="125"/>
      <c r="R2506" s="125"/>
      <c r="S2506" s="173"/>
    </row>
    <row r="2507" spans="1:19" ht="29.25" customHeight="1">
      <c r="A2507" s="118">
        <v>2506</v>
      </c>
      <c r="B2507" s="119" t="s">
        <v>10634</v>
      </c>
      <c r="C2507" s="119"/>
      <c r="D2507" s="119"/>
      <c r="E2507" s="120">
        <f>2012-1941</f>
        <v>71</v>
      </c>
      <c r="F2507" s="121">
        <v>15319</v>
      </c>
      <c r="G2507" s="122">
        <v>2882734</v>
      </c>
      <c r="H2507" s="119"/>
      <c r="I2507" s="120" t="s">
        <v>10629</v>
      </c>
      <c r="J2507" s="119" t="s">
        <v>10630</v>
      </c>
      <c r="K2507" s="119" t="s">
        <v>10631</v>
      </c>
      <c r="L2507" s="119" t="s">
        <v>10499</v>
      </c>
      <c r="M2507" s="131" t="s">
        <v>3587</v>
      </c>
      <c r="N2507" s="119" t="s">
        <v>10632</v>
      </c>
      <c r="O2507" s="120" t="s">
        <v>10633</v>
      </c>
      <c r="P2507" s="124" t="s">
        <v>6</v>
      </c>
      <c r="Q2507" s="125"/>
      <c r="R2507" s="125"/>
      <c r="S2507" s="173"/>
    </row>
    <row r="2508" spans="1:19" ht="29.25" customHeight="1">
      <c r="A2508" s="118">
        <v>2507</v>
      </c>
      <c r="B2508" s="119" t="s">
        <v>10635</v>
      </c>
      <c r="C2508" s="119"/>
      <c r="D2508" s="119"/>
      <c r="E2508" s="120">
        <f>2012-1945</f>
        <v>67</v>
      </c>
      <c r="F2508" s="121">
        <v>16664</v>
      </c>
      <c r="G2508" s="122">
        <v>3243794</v>
      </c>
      <c r="H2508" s="119"/>
      <c r="I2508" s="120" t="s">
        <v>10636</v>
      </c>
      <c r="J2508" s="119" t="s">
        <v>10637</v>
      </c>
      <c r="K2508" s="119" t="s">
        <v>10638</v>
      </c>
      <c r="L2508" s="119" t="s">
        <v>10499</v>
      </c>
      <c r="M2508" s="131" t="s">
        <v>3587</v>
      </c>
      <c r="N2508" s="119" t="s">
        <v>10639</v>
      </c>
      <c r="O2508" s="120" t="s">
        <v>10636</v>
      </c>
      <c r="P2508" s="124" t="s">
        <v>6</v>
      </c>
      <c r="Q2508" s="125"/>
      <c r="R2508" s="125"/>
      <c r="S2508" s="173"/>
    </row>
    <row r="2509" spans="1:19" ht="29.25" customHeight="1">
      <c r="A2509" s="118">
        <v>2508</v>
      </c>
      <c r="B2509" s="119" t="s">
        <v>10640</v>
      </c>
      <c r="C2509" s="119"/>
      <c r="D2509" s="119" t="s">
        <v>10641</v>
      </c>
      <c r="E2509" s="120">
        <f>2012-1946</f>
        <v>66</v>
      </c>
      <c r="F2509" s="121">
        <v>17061</v>
      </c>
      <c r="G2509" s="122">
        <v>3267080</v>
      </c>
      <c r="H2509" s="119"/>
      <c r="I2509" s="120" t="s">
        <v>10642</v>
      </c>
      <c r="J2509" s="119" t="s">
        <v>10643</v>
      </c>
      <c r="K2509" s="119" t="s">
        <v>10644</v>
      </c>
      <c r="L2509" s="119" t="s">
        <v>10499</v>
      </c>
      <c r="M2509" s="131" t="s">
        <v>3587</v>
      </c>
      <c r="N2509" s="119"/>
      <c r="O2509" s="120"/>
      <c r="P2509" s="124" t="s">
        <v>6</v>
      </c>
      <c r="Q2509" s="125"/>
      <c r="R2509" s="125"/>
      <c r="S2509" s="173"/>
    </row>
    <row r="2510" spans="1:19" ht="29.25" customHeight="1">
      <c r="A2510" s="118">
        <v>2509</v>
      </c>
      <c r="B2510" s="119" t="s">
        <v>8539</v>
      </c>
      <c r="C2510" s="119"/>
      <c r="D2510" s="119"/>
      <c r="E2510" s="120">
        <f>2012-1939</f>
        <v>73</v>
      </c>
      <c r="F2510" s="121">
        <v>14377</v>
      </c>
      <c r="G2510" s="122">
        <v>3291204</v>
      </c>
      <c r="H2510" s="119"/>
      <c r="I2510" s="120">
        <v>971722433</v>
      </c>
      <c r="J2510" s="119" t="s">
        <v>10625</v>
      </c>
      <c r="K2510" s="119" t="s">
        <v>10626</v>
      </c>
      <c r="L2510" s="119" t="s">
        <v>10499</v>
      </c>
      <c r="M2510" s="131" t="s">
        <v>3587</v>
      </c>
      <c r="N2510" s="119"/>
      <c r="O2510" s="120"/>
      <c r="P2510" s="124" t="s">
        <v>6</v>
      </c>
      <c r="Q2510" s="125"/>
      <c r="R2510" s="125"/>
      <c r="S2510" s="173"/>
    </row>
    <row r="2511" spans="1:19" ht="29.25" customHeight="1">
      <c r="A2511" s="118">
        <v>2510</v>
      </c>
      <c r="B2511" s="119" t="s">
        <v>10645</v>
      </c>
      <c r="C2511" s="119"/>
      <c r="D2511" s="119"/>
      <c r="E2511" s="120">
        <f>2012-1943</f>
        <v>69</v>
      </c>
      <c r="F2511" s="121">
        <v>15777</v>
      </c>
      <c r="G2511" s="122">
        <v>3339440</v>
      </c>
      <c r="H2511" s="119"/>
      <c r="I2511" s="120" t="s">
        <v>10636</v>
      </c>
      <c r="J2511" s="119" t="s">
        <v>10637</v>
      </c>
      <c r="K2511" s="119" t="s">
        <v>10646</v>
      </c>
      <c r="L2511" s="119" t="s">
        <v>10499</v>
      </c>
      <c r="M2511" s="131" t="s">
        <v>3587</v>
      </c>
      <c r="N2511" s="119" t="s">
        <v>10639</v>
      </c>
      <c r="O2511" s="120" t="s">
        <v>10636</v>
      </c>
      <c r="P2511" s="124" t="s">
        <v>6</v>
      </c>
      <c r="Q2511" s="125"/>
      <c r="R2511" s="125"/>
      <c r="S2511" s="173"/>
    </row>
    <row r="2512" spans="1:19" ht="29.25" customHeight="1">
      <c r="A2512" s="118">
        <v>2511</v>
      </c>
      <c r="B2512" s="119" t="s">
        <v>5034</v>
      </c>
      <c r="C2512" s="119"/>
      <c r="D2512" s="119" t="s">
        <v>489</v>
      </c>
      <c r="E2512" s="120">
        <f>2012-1940</f>
        <v>72</v>
      </c>
      <c r="F2512" s="121">
        <v>14817</v>
      </c>
      <c r="G2512" s="122">
        <v>3380304</v>
      </c>
      <c r="H2512" s="119"/>
      <c r="I2512" s="120">
        <v>961582863</v>
      </c>
      <c r="J2512" s="119" t="s">
        <v>1315</v>
      </c>
      <c r="K2512" s="119" t="s">
        <v>10647</v>
      </c>
      <c r="L2512" s="119" t="s">
        <v>10499</v>
      </c>
      <c r="M2512" s="131" t="s">
        <v>3587</v>
      </c>
      <c r="N2512" s="119" t="s">
        <v>5765</v>
      </c>
      <c r="O2512" s="120">
        <v>961582863</v>
      </c>
      <c r="P2512" s="124" t="s">
        <v>6</v>
      </c>
      <c r="Q2512" s="125"/>
      <c r="R2512" s="125"/>
      <c r="S2512" s="173"/>
    </row>
    <row r="2513" spans="1:19" ht="29.25" customHeight="1">
      <c r="A2513" s="118">
        <v>2512</v>
      </c>
      <c r="B2513" s="119" t="s">
        <v>10648</v>
      </c>
      <c r="C2513" s="119"/>
      <c r="D2513" s="119"/>
      <c r="E2513" s="120">
        <f>2012-1937</f>
        <v>75</v>
      </c>
      <c r="F2513" s="121">
        <v>13647</v>
      </c>
      <c r="G2513" s="122">
        <v>3778384</v>
      </c>
      <c r="H2513" s="119"/>
      <c r="I2513" s="120">
        <v>961826354</v>
      </c>
      <c r="J2513" s="119" t="s">
        <v>10649</v>
      </c>
      <c r="K2513" s="119" t="s">
        <v>10650</v>
      </c>
      <c r="L2513" s="119" t="s">
        <v>10499</v>
      </c>
      <c r="M2513" s="131" t="s">
        <v>3587</v>
      </c>
      <c r="N2513" s="119"/>
      <c r="O2513" s="120"/>
      <c r="P2513" s="124" t="s">
        <v>6</v>
      </c>
      <c r="Q2513" s="125"/>
      <c r="R2513" s="125"/>
      <c r="S2513" s="173"/>
    </row>
    <row r="2514" spans="1:19" ht="29.25" customHeight="1">
      <c r="A2514" s="195">
        <v>2513</v>
      </c>
      <c r="B2514" s="127" t="s">
        <v>10651</v>
      </c>
      <c r="C2514" s="127"/>
      <c r="D2514" s="127"/>
      <c r="E2514" s="128">
        <f>2012-1927</f>
        <v>85</v>
      </c>
      <c r="F2514" s="129">
        <v>9920</v>
      </c>
      <c r="G2514" s="136">
        <v>6324478</v>
      </c>
      <c r="H2514" s="127"/>
      <c r="I2514" s="128" t="s">
        <v>10652</v>
      </c>
      <c r="J2514" s="127" t="s">
        <v>10653</v>
      </c>
      <c r="K2514" s="127" t="s">
        <v>10654</v>
      </c>
      <c r="L2514" s="127" t="s">
        <v>10499</v>
      </c>
      <c r="M2514" s="131" t="s">
        <v>3587</v>
      </c>
      <c r="N2514" s="127" t="s">
        <v>10655</v>
      </c>
      <c r="O2514" s="128" t="s">
        <v>10652</v>
      </c>
      <c r="P2514" s="132" t="s">
        <v>5</v>
      </c>
      <c r="Q2514" s="133" t="s">
        <v>392</v>
      </c>
      <c r="R2514" s="133"/>
      <c r="S2514" s="126"/>
    </row>
    <row r="2515" spans="1:19" ht="29.25" customHeight="1">
      <c r="A2515" s="118">
        <v>2514</v>
      </c>
      <c r="B2515" s="119" t="s">
        <v>10656</v>
      </c>
      <c r="C2515" s="119"/>
      <c r="D2515" s="119"/>
      <c r="E2515" s="120">
        <f>2012-1930</f>
        <v>82</v>
      </c>
      <c r="F2515" s="121">
        <v>11213</v>
      </c>
      <c r="G2515" s="122">
        <v>205140</v>
      </c>
      <c r="H2515" s="119"/>
      <c r="I2515" s="120" t="s">
        <v>10657</v>
      </c>
      <c r="J2515" s="119" t="s">
        <v>10658</v>
      </c>
      <c r="K2515" s="119" t="s">
        <v>10659</v>
      </c>
      <c r="L2515" s="119" t="s">
        <v>10660</v>
      </c>
      <c r="M2515" s="131" t="s">
        <v>3587</v>
      </c>
      <c r="N2515" s="119" t="s">
        <v>10661</v>
      </c>
      <c r="O2515" s="120" t="s">
        <v>10657</v>
      </c>
      <c r="P2515" s="124" t="s">
        <v>6</v>
      </c>
      <c r="Q2515" s="125"/>
      <c r="R2515" s="125"/>
      <c r="S2515" s="173"/>
    </row>
    <row r="2516" spans="1:19" ht="29.25" customHeight="1">
      <c r="A2516" s="118">
        <v>2515</v>
      </c>
      <c r="B2516" s="119" t="s">
        <v>10662</v>
      </c>
      <c r="C2516" s="119"/>
      <c r="D2516" s="119"/>
      <c r="E2516" s="120">
        <f>2012-1931</f>
        <v>81</v>
      </c>
      <c r="F2516" s="121">
        <v>11380</v>
      </c>
      <c r="G2516" s="120">
        <v>207055</v>
      </c>
      <c r="H2516" s="119"/>
      <c r="I2516" s="120" t="s">
        <v>10663</v>
      </c>
      <c r="J2516" s="119" t="s">
        <v>10664</v>
      </c>
      <c r="K2516" s="119" t="s">
        <v>10665</v>
      </c>
      <c r="L2516" s="119" t="s">
        <v>10660</v>
      </c>
      <c r="M2516" s="131" t="s">
        <v>3587</v>
      </c>
      <c r="N2516" s="119" t="s">
        <v>10666</v>
      </c>
      <c r="O2516" s="120" t="s">
        <v>10667</v>
      </c>
      <c r="P2516" s="124" t="s">
        <v>6</v>
      </c>
      <c r="Q2516" s="125"/>
      <c r="R2516" s="125"/>
      <c r="S2516" s="173"/>
    </row>
    <row r="2517" spans="1:19" ht="29.25" customHeight="1">
      <c r="A2517" s="118">
        <v>2516</v>
      </c>
      <c r="B2517" s="119" t="s">
        <v>10668</v>
      </c>
      <c r="C2517" s="119"/>
      <c r="D2517" s="119"/>
      <c r="E2517" s="120">
        <f>2012-1931</f>
        <v>81</v>
      </c>
      <c r="F2517" s="121">
        <v>11517</v>
      </c>
      <c r="G2517" s="120">
        <v>250776</v>
      </c>
      <c r="H2517" s="119"/>
      <c r="I2517" s="120" t="s">
        <v>10663</v>
      </c>
      <c r="J2517" s="119" t="s">
        <v>10669</v>
      </c>
      <c r="K2517" s="119" t="s">
        <v>10665</v>
      </c>
      <c r="L2517" s="119" t="s">
        <v>10660</v>
      </c>
      <c r="M2517" s="131" t="s">
        <v>3587</v>
      </c>
      <c r="N2517" s="119"/>
      <c r="O2517" s="120"/>
      <c r="P2517" s="124" t="s">
        <v>6</v>
      </c>
      <c r="Q2517" s="125"/>
      <c r="R2517" s="125"/>
      <c r="S2517" s="173"/>
    </row>
    <row r="2518" spans="1:19" ht="29.25" customHeight="1">
      <c r="A2518" s="118">
        <v>2517</v>
      </c>
      <c r="B2518" s="160" t="s">
        <v>10670</v>
      </c>
      <c r="C2518" s="160"/>
      <c r="D2518" s="160"/>
      <c r="E2518" s="161">
        <f>2012-1937</f>
        <v>75</v>
      </c>
      <c r="F2518" s="162">
        <v>13552</v>
      </c>
      <c r="G2518" s="163">
        <v>297308</v>
      </c>
      <c r="H2518" s="160"/>
      <c r="I2518" s="161">
        <v>982800562</v>
      </c>
      <c r="J2518" s="160" t="s">
        <v>10671</v>
      </c>
      <c r="K2518" s="160" t="s">
        <v>10672</v>
      </c>
      <c r="L2518" s="119" t="s">
        <v>10660</v>
      </c>
      <c r="M2518" s="131" t="s">
        <v>3587</v>
      </c>
      <c r="N2518" s="160"/>
      <c r="O2518" s="161"/>
      <c r="P2518" s="124" t="s">
        <v>6</v>
      </c>
      <c r="Q2518" s="125"/>
      <c r="R2518" s="125"/>
      <c r="S2518" s="173"/>
    </row>
    <row r="2519" spans="1:19" ht="29.25" customHeight="1">
      <c r="A2519" s="118">
        <v>2518</v>
      </c>
      <c r="B2519" s="119" t="s">
        <v>10673</v>
      </c>
      <c r="C2519" s="119"/>
      <c r="D2519" s="119" t="s">
        <v>10674</v>
      </c>
      <c r="E2519" s="120">
        <v>66</v>
      </c>
      <c r="F2519" s="121">
        <v>16928</v>
      </c>
      <c r="G2519" s="135">
        <v>380232</v>
      </c>
      <c r="H2519" s="119"/>
      <c r="I2519" s="120" t="s">
        <v>10675</v>
      </c>
      <c r="J2519" s="119" t="s">
        <v>10676</v>
      </c>
      <c r="K2519" s="119" t="s">
        <v>10677</v>
      </c>
      <c r="L2519" s="119" t="s">
        <v>10660</v>
      </c>
      <c r="M2519" s="131" t="s">
        <v>3587</v>
      </c>
      <c r="N2519" s="119" t="s">
        <v>10678</v>
      </c>
      <c r="O2519" s="120" t="s">
        <v>10679</v>
      </c>
      <c r="P2519" s="124" t="s">
        <v>6</v>
      </c>
      <c r="Q2519" s="125"/>
      <c r="R2519" s="125"/>
      <c r="S2519" s="173"/>
    </row>
    <row r="2520" spans="1:19" ht="29.25" customHeight="1">
      <c r="A2520" s="118">
        <v>2519</v>
      </c>
      <c r="B2520" s="119" t="s">
        <v>10680</v>
      </c>
      <c r="C2520" s="119"/>
      <c r="D2520" s="119"/>
      <c r="E2520" s="120">
        <f>2012-1946</f>
        <v>66</v>
      </c>
      <c r="F2520" s="121">
        <v>17082</v>
      </c>
      <c r="G2520" s="122">
        <v>502919</v>
      </c>
      <c r="H2520" s="119"/>
      <c r="I2520" s="120"/>
      <c r="J2520" s="119" t="s">
        <v>10681</v>
      </c>
      <c r="K2520" s="119" t="s">
        <v>10682</v>
      </c>
      <c r="L2520" s="119" t="s">
        <v>10660</v>
      </c>
      <c r="M2520" s="131" t="s">
        <v>3587</v>
      </c>
      <c r="N2520" s="119" t="s">
        <v>10683</v>
      </c>
      <c r="O2520" s="120" t="s">
        <v>10684</v>
      </c>
      <c r="P2520" s="124" t="s">
        <v>6</v>
      </c>
      <c r="Q2520" s="125"/>
      <c r="R2520" s="125"/>
      <c r="S2520" s="173"/>
    </row>
    <row r="2521" spans="1:19" ht="29.25" customHeight="1">
      <c r="A2521" s="118">
        <v>2520</v>
      </c>
      <c r="B2521" s="119" t="s">
        <v>10685</v>
      </c>
      <c r="C2521" s="119"/>
      <c r="D2521" s="119"/>
      <c r="E2521" s="120">
        <f>2012-1930</f>
        <v>82</v>
      </c>
      <c r="F2521" s="121">
        <v>10980</v>
      </c>
      <c r="G2521" s="122">
        <v>553651</v>
      </c>
      <c r="H2521" s="119"/>
      <c r="I2521" s="120">
        <v>982105755</v>
      </c>
      <c r="J2521" s="119" t="s">
        <v>10686</v>
      </c>
      <c r="K2521" s="119" t="s">
        <v>10687</v>
      </c>
      <c r="L2521" s="119" t="s">
        <v>10660</v>
      </c>
      <c r="M2521" s="131" t="s">
        <v>3587</v>
      </c>
      <c r="N2521" s="119" t="s">
        <v>10688</v>
      </c>
      <c r="O2521" s="120">
        <v>695031</v>
      </c>
      <c r="P2521" s="124" t="s">
        <v>6</v>
      </c>
      <c r="Q2521" s="125"/>
      <c r="R2521" s="125"/>
      <c r="S2521" s="173"/>
    </row>
    <row r="2522" spans="1:19" ht="29.25" customHeight="1">
      <c r="A2522" s="118">
        <v>2521</v>
      </c>
      <c r="B2522" s="119" t="s">
        <v>10689</v>
      </c>
      <c r="C2522" s="119"/>
      <c r="D2522" s="119"/>
      <c r="E2522" s="120">
        <f>2012-1944</f>
        <v>68</v>
      </c>
      <c r="F2522" s="121">
        <v>16427</v>
      </c>
      <c r="G2522" s="122">
        <v>658050</v>
      </c>
      <c r="H2522" s="119"/>
      <c r="I2522" s="120"/>
      <c r="J2522" s="119" t="s">
        <v>10690</v>
      </c>
      <c r="K2522" s="119" t="s">
        <v>10691</v>
      </c>
      <c r="L2522" s="119" t="s">
        <v>10660</v>
      </c>
      <c r="M2522" s="131" t="s">
        <v>3587</v>
      </c>
      <c r="N2522" s="119" t="s">
        <v>10692</v>
      </c>
      <c r="O2522" s="120" t="s">
        <v>10693</v>
      </c>
      <c r="P2522" s="124" t="s">
        <v>6</v>
      </c>
      <c r="Q2522" s="125"/>
      <c r="R2522" s="125"/>
      <c r="S2522" s="173"/>
    </row>
    <row r="2523" spans="1:19" ht="29.25" customHeight="1">
      <c r="A2523" s="118">
        <v>2522</v>
      </c>
      <c r="B2523" s="119" t="s">
        <v>10694</v>
      </c>
      <c r="C2523" s="119"/>
      <c r="D2523" s="119"/>
      <c r="E2523" s="139">
        <f>2012-1912</f>
        <v>100</v>
      </c>
      <c r="F2523" s="121">
        <v>4456</v>
      </c>
      <c r="G2523" s="135">
        <v>677604</v>
      </c>
      <c r="H2523" s="119"/>
      <c r="I2523" s="120">
        <v>982121674</v>
      </c>
      <c r="J2523" s="119" t="s">
        <v>10695</v>
      </c>
      <c r="K2523" s="119" t="s">
        <v>10696</v>
      </c>
      <c r="L2523" s="119" t="s">
        <v>10660</v>
      </c>
      <c r="M2523" s="131" t="s">
        <v>3587</v>
      </c>
      <c r="N2523" s="119" t="s">
        <v>10697</v>
      </c>
      <c r="O2523" s="120">
        <v>981124079</v>
      </c>
      <c r="P2523" s="124" t="s">
        <v>6</v>
      </c>
      <c r="Q2523" s="125"/>
      <c r="R2523" s="125"/>
      <c r="S2523" s="173"/>
    </row>
    <row r="2524" spans="1:19" ht="29.25" customHeight="1">
      <c r="A2524" s="118">
        <v>2523</v>
      </c>
      <c r="B2524" s="119" t="s">
        <v>10698</v>
      </c>
      <c r="C2524" s="119"/>
      <c r="D2524" s="119" t="s">
        <v>584</v>
      </c>
      <c r="E2524" s="120">
        <f>2012-1943</f>
        <v>69</v>
      </c>
      <c r="F2524" s="121">
        <v>15892</v>
      </c>
      <c r="G2524" s="122">
        <v>680468</v>
      </c>
      <c r="H2524" s="119"/>
      <c r="I2524" s="120">
        <v>981635477</v>
      </c>
      <c r="J2524" s="119" t="s">
        <v>2683</v>
      </c>
      <c r="K2524" s="119" t="s">
        <v>10699</v>
      </c>
      <c r="L2524" s="119" t="s">
        <v>10660</v>
      </c>
      <c r="M2524" s="131" t="s">
        <v>3587</v>
      </c>
      <c r="N2524" s="119" t="s">
        <v>10700</v>
      </c>
      <c r="O2524" s="120">
        <v>981635477</v>
      </c>
      <c r="P2524" s="124" t="s">
        <v>6</v>
      </c>
      <c r="Q2524" s="125"/>
      <c r="R2524" s="125"/>
      <c r="S2524" s="173"/>
    </row>
    <row r="2525" spans="1:19" ht="29.25" customHeight="1">
      <c r="A2525" s="118">
        <v>2524</v>
      </c>
      <c r="B2525" s="119" t="s">
        <v>10701</v>
      </c>
      <c r="C2525" s="119"/>
      <c r="D2525" s="119"/>
      <c r="E2525" s="120">
        <f>2012-1945</f>
        <v>67</v>
      </c>
      <c r="F2525" s="121">
        <v>16749</v>
      </c>
      <c r="G2525" s="122">
        <v>726355</v>
      </c>
      <c r="H2525" s="119"/>
      <c r="I2525" s="120" t="s">
        <v>10657</v>
      </c>
      <c r="J2525" s="119" t="s">
        <v>10658</v>
      </c>
      <c r="K2525" s="119" t="s">
        <v>10659</v>
      </c>
      <c r="L2525" s="119" t="s">
        <v>10660</v>
      </c>
      <c r="M2525" s="131" t="s">
        <v>3587</v>
      </c>
      <c r="N2525" s="119" t="s">
        <v>10661</v>
      </c>
      <c r="O2525" s="120" t="s">
        <v>10657</v>
      </c>
      <c r="P2525" s="124" t="s">
        <v>6</v>
      </c>
      <c r="Q2525" s="125"/>
      <c r="R2525" s="125"/>
      <c r="S2525" s="173"/>
    </row>
    <row r="2526" spans="1:19" ht="29.25" customHeight="1">
      <c r="A2526" s="118">
        <v>2525</v>
      </c>
      <c r="B2526" s="119" t="s">
        <v>10702</v>
      </c>
      <c r="C2526" s="119"/>
      <c r="D2526" s="119"/>
      <c r="E2526" s="120">
        <v>76</v>
      </c>
      <c r="F2526" s="121">
        <v>13279</v>
      </c>
      <c r="G2526" s="135">
        <v>737562</v>
      </c>
      <c r="H2526" s="119"/>
      <c r="I2526" s="120" t="s">
        <v>10703</v>
      </c>
      <c r="J2526" s="119" t="s">
        <v>493</v>
      </c>
      <c r="K2526" s="119" t="s">
        <v>10704</v>
      </c>
      <c r="L2526" s="119" t="s">
        <v>10660</v>
      </c>
      <c r="M2526" s="131" t="s">
        <v>3587</v>
      </c>
      <c r="N2526" s="119" t="s">
        <v>10705</v>
      </c>
      <c r="O2526" s="120" t="s">
        <v>10706</v>
      </c>
      <c r="P2526" s="124" t="s">
        <v>6</v>
      </c>
      <c r="Q2526" s="125"/>
      <c r="R2526" s="125"/>
      <c r="S2526" s="173"/>
    </row>
    <row r="2527" spans="1:19" ht="29.25" customHeight="1">
      <c r="A2527" s="118">
        <v>2526</v>
      </c>
      <c r="B2527" s="119" t="s">
        <v>10707</v>
      </c>
      <c r="C2527" s="119"/>
      <c r="D2527" s="119"/>
      <c r="E2527" s="120">
        <f>2012-1940</f>
        <v>72</v>
      </c>
      <c r="F2527" s="121">
        <v>14799</v>
      </c>
      <c r="G2527" s="122">
        <v>819085</v>
      </c>
      <c r="H2527" s="119"/>
      <c r="I2527" s="120" t="s">
        <v>10708</v>
      </c>
      <c r="J2527" s="119" t="s">
        <v>10709</v>
      </c>
      <c r="K2527" s="119" t="s">
        <v>10710</v>
      </c>
      <c r="L2527" s="119" t="s">
        <v>10660</v>
      </c>
      <c r="M2527" s="131" t="s">
        <v>3587</v>
      </c>
      <c r="N2527" s="119" t="s">
        <v>10711</v>
      </c>
      <c r="O2527" s="120" t="s">
        <v>10712</v>
      </c>
      <c r="P2527" s="124" t="s">
        <v>6</v>
      </c>
      <c r="Q2527" s="125"/>
      <c r="R2527" s="125"/>
      <c r="S2527" s="173"/>
    </row>
    <row r="2528" spans="1:19" ht="29.25" customHeight="1">
      <c r="A2528" s="118">
        <v>2527</v>
      </c>
      <c r="B2528" s="119" t="s">
        <v>10713</v>
      </c>
      <c r="C2528" s="119"/>
      <c r="D2528" s="119"/>
      <c r="E2528" s="120">
        <f>2012-1947</f>
        <v>65</v>
      </c>
      <c r="F2528" s="121">
        <v>17305</v>
      </c>
      <c r="G2528" s="122">
        <v>841221</v>
      </c>
      <c r="H2528" s="119"/>
      <c r="I2528" s="120"/>
      <c r="J2528" s="119" t="s">
        <v>10690</v>
      </c>
      <c r="K2528" s="119" t="s">
        <v>10691</v>
      </c>
      <c r="L2528" s="119" t="s">
        <v>10660</v>
      </c>
      <c r="M2528" s="131" t="s">
        <v>3587</v>
      </c>
      <c r="N2528" s="119"/>
      <c r="O2528" s="120"/>
      <c r="P2528" s="124" t="s">
        <v>6</v>
      </c>
      <c r="Q2528" s="125"/>
      <c r="R2528" s="125"/>
      <c r="S2528" s="173"/>
    </row>
    <row r="2529" spans="1:19" ht="29.25" customHeight="1">
      <c r="A2529" s="118">
        <v>2528</v>
      </c>
      <c r="B2529" s="119" t="s">
        <v>10714</v>
      </c>
      <c r="C2529" s="119"/>
      <c r="D2529" s="119" t="s">
        <v>10715</v>
      </c>
      <c r="E2529" s="139">
        <f>2012-1933</f>
        <v>79</v>
      </c>
      <c r="F2529" s="121">
        <v>12075</v>
      </c>
      <c r="G2529" s="135">
        <v>1003690</v>
      </c>
      <c r="H2529" s="119"/>
      <c r="I2529" s="120" t="s">
        <v>10716</v>
      </c>
      <c r="J2529" s="119" t="s">
        <v>10717</v>
      </c>
      <c r="K2529" s="119" t="s">
        <v>10718</v>
      </c>
      <c r="L2529" s="119" t="s">
        <v>10660</v>
      </c>
      <c r="M2529" s="131" t="s">
        <v>3587</v>
      </c>
      <c r="N2529" s="119" t="s">
        <v>10719</v>
      </c>
      <c r="O2529" s="120">
        <v>981708189</v>
      </c>
      <c r="P2529" s="124" t="s">
        <v>6</v>
      </c>
      <c r="Q2529" s="125"/>
      <c r="R2529" s="125"/>
      <c r="S2529" s="173"/>
    </row>
    <row r="2530" spans="1:19" ht="29.25" customHeight="1">
      <c r="A2530" s="118">
        <v>2529</v>
      </c>
      <c r="B2530" s="119" t="s">
        <v>10720</v>
      </c>
      <c r="C2530" s="119"/>
      <c r="D2530" s="119" t="s">
        <v>10721</v>
      </c>
      <c r="E2530" s="120">
        <f>2012-1945</f>
        <v>67</v>
      </c>
      <c r="F2530" s="121">
        <v>16689</v>
      </c>
      <c r="G2530" s="135">
        <v>1027489</v>
      </c>
      <c r="H2530" s="119"/>
      <c r="I2530" s="120" t="s">
        <v>10722</v>
      </c>
      <c r="J2530" s="119" t="s">
        <v>10723</v>
      </c>
      <c r="K2530" s="119" t="s">
        <v>10724</v>
      </c>
      <c r="L2530" s="119" t="s">
        <v>10660</v>
      </c>
      <c r="M2530" s="131" t="s">
        <v>3587</v>
      </c>
      <c r="N2530" s="119"/>
      <c r="O2530" s="120"/>
      <c r="P2530" s="124" t="s">
        <v>6</v>
      </c>
      <c r="Q2530" s="125"/>
      <c r="R2530" s="125"/>
      <c r="S2530" s="173"/>
    </row>
    <row r="2531" spans="1:19" ht="29.25" customHeight="1">
      <c r="A2531" s="195">
        <v>2530</v>
      </c>
      <c r="B2531" s="127" t="s">
        <v>10725</v>
      </c>
      <c r="C2531" s="127"/>
      <c r="D2531" s="127" t="s">
        <v>6602</v>
      </c>
      <c r="E2531" s="141">
        <f>2012-1943</f>
        <v>69</v>
      </c>
      <c r="F2531" s="129">
        <v>15980</v>
      </c>
      <c r="G2531" s="130">
        <v>1086713</v>
      </c>
      <c r="H2531" s="127"/>
      <c r="I2531" s="128">
        <v>984211211</v>
      </c>
      <c r="J2531" s="127" t="s">
        <v>10726</v>
      </c>
      <c r="K2531" s="127" t="s">
        <v>10727</v>
      </c>
      <c r="L2531" s="127" t="s">
        <v>10660</v>
      </c>
      <c r="M2531" s="131" t="s">
        <v>3587</v>
      </c>
      <c r="N2531" s="127" t="s">
        <v>10728</v>
      </c>
      <c r="O2531" s="128">
        <v>982146983</v>
      </c>
      <c r="P2531" s="132" t="s">
        <v>5</v>
      </c>
      <c r="Q2531" s="133" t="s">
        <v>82</v>
      </c>
      <c r="R2531" s="133" t="s">
        <v>82</v>
      </c>
      <c r="S2531" s="126"/>
    </row>
    <row r="2532" spans="1:19" ht="29.25" customHeight="1">
      <c r="A2532" s="118">
        <v>2531</v>
      </c>
      <c r="B2532" s="119" t="s">
        <v>10729</v>
      </c>
      <c r="C2532" s="119"/>
      <c r="D2532" s="119"/>
      <c r="E2532" s="139">
        <f>2012-1928</f>
        <v>84</v>
      </c>
      <c r="F2532" s="121">
        <v>10266</v>
      </c>
      <c r="G2532" s="135">
        <v>1267662</v>
      </c>
      <c r="H2532" s="119"/>
      <c r="I2532" s="120" t="s">
        <v>10716</v>
      </c>
      <c r="J2532" s="119" t="s">
        <v>10717</v>
      </c>
      <c r="K2532" s="119" t="s">
        <v>10718</v>
      </c>
      <c r="L2532" s="119" t="s">
        <v>10660</v>
      </c>
      <c r="M2532" s="131" t="s">
        <v>3587</v>
      </c>
      <c r="N2532" s="119" t="s">
        <v>10719</v>
      </c>
      <c r="O2532" s="120">
        <v>981708189</v>
      </c>
      <c r="P2532" s="124" t="s">
        <v>6</v>
      </c>
      <c r="Q2532" s="125"/>
      <c r="R2532" s="125"/>
      <c r="S2532" s="173"/>
    </row>
    <row r="2533" spans="1:19" ht="29.25" customHeight="1">
      <c r="A2533" s="118">
        <v>2532</v>
      </c>
      <c r="B2533" s="119" t="s">
        <v>10730</v>
      </c>
      <c r="C2533" s="119"/>
      <c r="D2533" s="119"/>
      <c r="E2533" s="120">
        <f>2012-1938</f>
        <v>74</v>
      </c>
      <c r="F2533" s="121">
        <v>14245</v>
      </c>
      <c r="G2533" s="122">
        <v>1785707</v>
      </c>
      <c r="H2533" s="119"/>
      <c r="I2533" s="120"/>
      <c r="J2533" s="119" t="s">
        <v>10731</v>
      </c>
      <c r="K2533" s="119" t="s">
        <v>10732</v>
      </c>
      <c r="L2533" s="119" t="s">
        <v>10660</v>
      </c>
      <c r="M2533" s="131" t="s">
        <v>3587</v>
      </c>
      <c r="N2533" s="119" t="s">
        <v>10733</v>
      </c>
      <c r="O2533" s="120" t="s">
        <v>10734</v>
      </c>
      <c r="P2533" s="124" t="s">
        <v>6</v>
      </c>
      <c r="Q2533" s="125"/>
      <c r="R2533" s="125"/>
      <c r="S2533" s="173"/>
    </row>
    <row r="2534" spans="1:19" ht="29.25" customHeight="1">
      <c r="A2534" s="118">
        <v>2533</v>
      </c>
      <c r="B2534" s="119" t="s">
        <v>10735</v>
      </c>
      <c r="C2534" s="119"/>
      <c r="D2534" s="119"/>
      <c r="E2534" s="120">
        <f>2012-1944</f>
        <v>68</v>
      </c>
      <c r="F2534" s="121">
        <v>16072</v>
      </c>
      <c r="G2534" s="122">
        <v>1883161</v>
      </c>
      <c r="H2534" s="119"/>
      <c r="I2534" s="120" t="s">
        <v>10736</v>
      </c>
      <c r="J2534" s="119" t="s">
        <v>10737</v>
      </c>
      <c r="K2534" s="119" t="s">
        <v>10738</v>
      </c>
      <c r="L2534" s="119" t="s">
        <v>10660</v>
      </c>
      <c r="M2534" s="131" t="s">
        <v>3587</v>
      </c>
      <c r="N2534" s="119" t="s">
        <v>10739</v>
      </c>
      <c r="O2534" s="120" t="s">
        <v>10740</v>
      </c>
      <c r="P2534" s="124" t="s">
        <v>6</v>
      </c>
      <c r="Q2534" s="125"/>
      <c r="R2534" s="125"/>
      <c r="S2534" s="173"/>
    </row>
    <row r="2535" spans="1:19" ht="29.25" customHeight="1">
      <c r="A2535" s="118">
        <v>2534</v>
      </c>
      <c r="B2535" s="119" t="s">
        <v>10741</v>
      </c>
      <c r="C2535" s="119"/>
      <c r="D2535" s="119"/>
      <c r="E2535" s="139">
        <f>2012-1934</f>
        <v>78</v>
      </c>
      <c r="F2535" s="121">
        <v>12709</v>
      </c>
      <c r="G2535" s="135">
        <v>1904734</v>
      </c>
      <c r="H2535" s="119"/>
      <c r="I2535" s="120">
        <v>982121674</v>
      </c>
      <c r="J2535" s="119" t="s">
        <v>10742</v>
      </c>
      <c r="K2535" s="119" t="s">
        <v>10743</v>
      </c>
      <c r="L2535" s="119" t="s">
        <v>10660</v>
      </c>
      <c r="M2535" s="131" t="s">
        <v>3587</v>
      </c>
      <c r="N2535" s="119" t="s">
        <v>10697</v>
      </c>
      <c r="O2535" s="120">
        <v>981124079</v>
      </c>
      <c r="P2535" s="124" t="s">
        <v>6</v>
      </c>
      <c r="Q2535" s="125"/>
      <c r="R2535" s="125"/>
      <c r="S2535" s="173"/>
    </row>
    <row r="2536" spans="1:19" ht="29.25" customHeight="1">
      <c r="A2536" s="118">
        <v>2535</v>
      </c>
      <c r="B2536" s="119" t="s">
        <v>10744</v>
      </c>
      <c r="C2536" s="119"/>
      <c r="D2536" s="119"/>
      <c r="E2536" s="120">
        <f>2012-1941</f>
        <v>71</v>
      </c>
      <c r="F2536" s="121">
        <v>15140</v>
      </c>
      <c r="G2536" s="135">
        <v>2073674</v>
      </c>
      <c r="H2536" s="119"/>
      <c r="I2536" s="120" t="s">
        <v>10745</v>
      </c>
      <c r="J2536" s="119" t="s">
        <v>10746</v>
      </c>
      <c r="K2536" s="119" t="s">
        <v>10747</v>
      </c>
      <c r="L2536" s="119" t="s">
        <v>10660</v>
      </c>
      <c r="M2536" s="131" t="s">
        <v>3587</v>
      </c>
      <c r="N2536" s="119" t="s">
        <v>10748</v>
      </c>
      <c r="O2536" s="120" t="s">
        <v>10749</v>
      </c>
      <c r="P2536" s="124" t="s">
        <v>6</v>
      </c>
      <c r="Q2536" s="125"/>
      <c r="R2536" s="125"/>
      <c r="S2536" s="173"/>
    </row>
    <row r="2537" spans="1:19" ht="29.25" customHeight="1">
      <c r="A2537" s="118">
        <v>2536</v>
      </c>
      <c r="B2537" s="119" t="s">
        <v>10750</v>
      </c>
      <c r="C2537" s="119"/>
      <c r="D2537" s="119" t="s">
        <v>499</v>
      </c>
      <c r="E2537" s="139">
        <f>2012-1933</f>
        <v>79</v>
      </c>
      <c r="F2537" s="121">
        <v>12338</v>
      </c>
      <c r="G2537" s="135">
        <v>2123492</v>
      </c>
      <c r="H2537" s="119"/>
      <c r="I2537" s="120">
        <v>982176520</v>
      </c>
      <c r="J2537" s="119" t="s">
        <v>10751</v>
      </c>
      <c r="K2537" s="119" t="s">
        <v>10752</v>
      </c>
      <c r="L2537" s="119" t="s">
        <v>10660</v>
      </c>
      <c r="M2537" s="131" t="s">
        <v>3587</v>
      </c>
      <c r="N2537" s="119" t="s">
        <v>10753</v>
      </c>
      <c r="O2537" s="120">
        <v>981178937</v>
      </c>
      <c r="P2537" s="124" t="s">
        <v>6</v>
      </c>
      <c r="Q2537" s="125"/>
      <c r="R2537" s="125"/>
      <c r="S2537" s="173"/>
    </row>
    <row r="2538" spans="1:19" ht="29.25" customHeight="1">
      <c r="A2538" s="118">
        <v>2537</v>
      </c>
      <c r="B2538" s="119" t="s">
        <v>10754</v>
      </c>
      <c r="C2538" s="119"/>
      <c r="D2538" s="119" t="s">
        <v>10755</v>
      </c>
      <c r="E2538" s="120">
        <f>2012-1944</f>
        <v>68</v>
      </c>
      <c r="F2538" s="121">
        <v>16227</v>
      </c>
      <c r="G2538" s="135">
        <v>2140559</v>
      </c>
      <c r="H2538" s="119"/>
      <c r="I2538" s="120" t="s">
        <v>10756</v>
      </c>
      <c r="J2538" s="119" t="s">
        <v>10757</v>
      </c>
      <c r="K2538" s="119" t="s">
        <v>10758</v>
      </c>
      <c r="L2538" s="119" t="s">
        <v>10660</v>
      </c>
      <c r="M2538" s="131" t="s">
        <v>3587</v>
      </c>
      <c r="N2538" s="119" t="s">
        <v>10759</v>
      </c>
      <c r="O2538" s="120" t="s">
        <v>10760</v>
      </c>
      <c r="P2538" s="124" t="s">
        <v>6</v>
      </c>
      <c r="Q2538" s="125"/>
      <c r="R2538" s="125"/>
      <c r="S2538" s="173"/>
    </row>
    <row r="2539" spans="1:19" ht="29.25" customHeight="1">
      <c r="A2539" s="118">
        <v>2538</v>
      </c>
      <c r="B2539" s="119" t="s">
        <v>10761</v>
      </c>
      <c r="C2539" s="119"/>
      <c r="D2539" s="119"/>
      <c r="E2539" s="120">
        <f>2012-1941</f>
        <v>71</v>
      </c>
      <c r="F2539" s="121">
        <v>15151</v>
      </c>
      <c r="G2539" s="122">
        <v>2563349</v>
      </c>
      <c r="H2539" s="119"/>
      <c r="I2539" s="120">
        <v>982878279</v>
      </c>
      <c r="J2539" s="119" t="s">
        <v>10762</v>
      </c>
      <c r="K2539" s="119" t="s">
        <v>10763</v>
      </c>
      <c r="L2539" s="119" t="s">
        <v>10660</v>
      </c>
      <c r="M2539" s="131" t="s">
        <v>3587</v>
      </c>
      <c r="N2539" s="119"/>
      <c r="O2539" s="120"/>
      <c r="P2539" s="124" t="s">
        <v>6</v>
      </c>
      <c r="Q2539" s="125"/>
      <c r="R2539" s="125"/>
      <c r="S2539" s="173"/>
    </row>
    <row r="2540" spans="1:19" ht="29.25" customHeight="1">
      <c r="A2540" s="195">
        <v>2539</v>
      </c>
      <c r="B2540" s="127" t="s">
        <v>10764</v>
      </c>
      <c r="C2540" s="127"/>
      <c r="D2540" s="127" t="s">
        <v>635</v>
      </c>
      <c r="E2540" s="128">
        <f>2012-1932</f>
        <v>80</v>
      </c>
      <c r="F2540" s="129">
        <v>11908</v>
      </c>
      <c r="G2540" s="136">
        <v>2703014</v>
      </c>
      <c r="H2540" s="127"/>
      <c r="I2540" s="128"/>
      <c r="J2540" s="127" t="s">
        <v>10765</v>
      </c>
      <c r="K2540" s="127" t="s">
        <v>10766</v>
      </c>
      <c r="L2540" s="127" t="s">
        <v>10660</v>
      </c>
      <c r="M2540" s="131" t="s">
        <v>3587</v>
      </c>
      <c r="N2540" s="127" t="s">
        <v>10767</v>
      </c>
      <c r="O2540" s="128" t="s">
        <v>10768</v>
      </c>
      <c r="P2540" s="132" t="s">
        <v>5</v>
      </c>
      <c r="Q2540" s="133" t="s">
        <v>602</v>
      </c>
      <c r="R2540" s="133" t="s">
        <v>11362</v>
      </c>
      <c r="S2540" s="126"/>
    </row>
    <row r="2541" spans="1:19" ht="29.25" customHeight="1">
      <c r="A2541" s="118">
        <v>2540</v>
      </c>
      <c r="B2541" s="119" t="s">
        <v>10769</v>
      </c>
      <c r="C2541" s="119"/>
      <c r="D2541" s="119"/>
      <c r="E2541" s="120">
        <f>2012-1938</f>
        <v>74</v>
      </c>
      <c r="F2541" s="121">
        <v>14113</v>
      </c>
      <c r="G2541" s="122">
        <v>2803689</v>
      </c>
      <c r="H2541" s="119"/>
      <c r="I2541" s="120" t="s">
        <v>10770</v>
      </c>
      <c r="J2541" s="119" t="s">
        <v>10771</v>
      </c>
      <c r="K2541" s="119" t="s">
        <v>10772</v>
      </c>
      <c r="L2541" s="119" t="s">
        <v>10660</v>
      </c>
      <c r="M2541" s="131" t="s">
        <v>3587</v>
      </c>
      <c r="N2541" s="119" t="s">
        <v>10773</v>
      </c>
      <c r="O2541" s="120" t="s">
        <v>10770</v>
      </c>
      <c r="P2541" s="124" t="s">
        <v>6</v>
      </c>
      <c r="Q2541" s="125"/>
      <c r="R2541" s="125"/>
      <c r="S2541" s="173"/>
    </row>
    <row r="2542" spans="1:19" ht="29.25" customHeight="1">
      <c r="A2542" s="118">
        <v>2541</v>
      </c>
      <c r="B2542" s="119" t="s">
        <v>10774</v>
      </c>
      <c r="C2542" s="119"/>
      <c r="D2542" s="119" t="s">
        <v>10775</v>
      </c>
      <c r="E2542" s="120">
        <f>2012-1935</f>
        <v>77</v>
      </c>
      <c r="F2542" s="121">
        <v>12851</v>
      </c>
      <c r="G2542" s="122">
        <v>2960217</v>
      </c>
      <c r="H2542" s="119"/>
      <c r="I2542" s="120">
        <v>981398169</v>
      </c>
      <c r="J2542" s="119" t="s">
        <v>2683</v>
      </c>
      <c r="K2542" s="119" t="s">
        <v>10776</v>
      </c>
      <c r="L2542" s="119" t="s">
        <v>10660</v>
      </c>
      <c r="M2542" s="131" t="s">
        <v>3587</v>
      </c>
      <c r="N2542" s="119" t="s">
        <v>10777</v>
      </c>
      <c r="O2542" s="120">
        <v>981398169</v>
      </c>
      <c r="P2542" s="124" t="s">
        <v>6</v>
      </c>
      <c r="Q2542" s="125"/>
      <c r="R2542" s="125"/>
      <c r="S2542" s="173"/>
    </row>
    <row r="2543" spans="1:19" ht="29.25" customHeight="1">
      <c r="A2543" s="118">
        <v>2542</v>
      </c>
      <c r="B2543" s="119" t="s">
        <v>10778</v>
      </c>
      <c r="C2543" s="119"/>
      <c r="D2543" s="119"/>
      <c r="E2543" s="120">
        <f>2012-1935</f>
        <v>77</v>
      </c>
      <c r="F2543" s="121">
        <v>12953</v>
      </c>
      <c r="G2543" s="122">
        <v>3227963</v>
      </c>
      <c r="H2543" s="119"/>
      <c r="I2543" s="120" t="s">
        <v>10779</v>
      </c>
      <c r="J2543" s="119" t="s">
        <v>10780</v>
      </c>
      <c r="K2543" s="119" t="s">
        <v>10781</v>
      </c>
      <c r="L2543" s="119" t="s">
        <v>10660</v>
      </c>
      <c r="M2543" s="131" t="s">
        <v>3587</v>
      </c>
      <c r="N2543" s="119"/>
      <c r="O2543" s="120"/>
      <c r="P2543" s="124" t="s">
        <v>6</v>
      </c>
      <c r="Q2543" s="125"/>
      <c r="R2543" s="125"/>
      <c r="S2543" s="173"/>
    </row>
    <row r="2544" spans="1:19" ht="29.25" customHeight="1">
      <c r="A2544" s="118">
        <v>2543</v>
      </c>
      <c r="B2544" s="119" t="s">
        <v>10782</v>
      </c>
      <c r="C2544" s="119"/>
      <c r="D2544" s="119"/>
      <c r="E2544" s="120">
        <f>2012-1931</f>
        <v>81</v>
      </c>
      <c r="F2544" s="121">
        <v>11560</v>
      </c>
      <c r="G2544" s="135">
        <v>3251381</v>
      </c>
      <c r="H2544" s="119"/>
      <c r="I2544" s="120" t="s">
        <v>6574</v>
      </c>
      <c r="J2544" s="119" t="s">
        <v>10762</v>
      </c>
      <c r="K2544" s="119" t="s">
        <v>10783</v>
      </c>
      <c r="L2544" s="119" t="s">
        <v>10660</v>
      </c>
      <c r="M2544" s="131" t="s">
        <v>3587</v>
      </c>
      <c r="N2544" s="119" t="s">
        <v>6576</v>
      </c>
      <c r="O2544" s="120" t="s">
        <v>6574</v>
      </c>
      <c r="P2544" s="124" t="s">
        <v>6</v>
      </c>
      <c r="Q2544" s="125"/>
      <c r="R2544" s="125"/>
      <c r="S2544" s="173"/>
    </row>
    <row r="2545" spans="1:19" ht="29.25" customHeight="1">
      <c r="A2545" s="118">
        <v>2544</v>
      </c>
      <c r="B2545" s="119" t="s">
        <v>10784</v>
      </c>
      <c r="C2545" s="119"/>
      <c r="D2545" s="119" t="s">
        <v>471</v>
      </c>
      <c r="E2545" s="139">
        <f>2012-1937</f>
        <v>75</v>
      </c>
      <c r="F2545" s="121">
        <v>13655</v>
      </c>
      <c r="G2545" s="135">
        <v>3433191</v>
      </c>
      <c r="H2545" s="119"/>
      <c r="I2545" s="120" t="s">
        <v>10785</v>
      </c>
      <c r="J2545" s="119" t="s">
        <v>10786</v>
      </c>
      <c r="K2545" s="119" t="s">
        <v>10787</v>
      </c>
      <c r="L2545" s="119" t="s">
        <v>10660</v>
      </c>
      <c r="M2545" s="131" t="s">
        <v>3587</v>
      </c>
      <c r="N2545" s="119" t="s">
        <v>10788</v>
      </c>
      <c r="O2545" s="120">
        <v>982492738</v>
      </c>
      <c r="P2545" s="124" t="s">
        <v>6</v>
      </c>
      <c r="Q2545" s="125"/>
      <c r="R2545" s="125"/>
      <c r="S2545" s="173"/>
    </row>
    <row r="2546" spans="1:19" ht="29.25" customHeight="1">
      <c r="A2546" s="410">
        <v>2545</v>
      </c>
      <c r="B2546" s="411" t="s">
        <v>10789</v>
      </c>
      <c r="C2546" s="127"/>
      <c r="D2546" s="411" t="s">
        <v>10790</v>
      </c>
      <c r="E2546" s="418">
        <f>2012-1944</f>
        <v>68</v>
      </c>
      <c r="F2546" s="414">
        <v>16326</v>
      </c>
      <c r="G2546" s="419">
        <v>4116662</v>
      </c>
      <c r="H2546" s="411"/>
      <c r="I2546" s="413">
        <v>984211211</v>
      </c>
      <c r="J2546" s="411" t="s">
        <v>10791</v>
      </c>
      <c r="K2546" s="411" t="s">
        <v>10792</v>
      </c>
      <c r="L2546" s="411" t="s">
        <v>10660</v>
      </c>
      <c r="M2546" s="131" t="s">
        <v>3587</v>
      </c>
      <c r="N2546" s="411" t="s">
        <v>10728</v>
      </c>
      <c r="O2546" s="413">
        <v>982146983</v>
      </c>
      <c r="P2546" s="416" t="s">
        <v>5</v>
      </c>
      <c r="Q2546" s="420" t="s">
        <v>82</v>
      </c>
      <c r="R2546" s="420" t="s">
        <v>82</v>
      </c>
      <c r="S2546" s="126"/>
    </row>
    <row r="2547" spans="1:19" ht="29.25" customHeight="1">
      <c r="A2547" s="118">
        <v>2546</v>
      </c>
      <c r="B2547" s="119" t="s">
        <v>10793</v>
      </c>
      <c r="C2547" s="119"/>
      <c r="D2547" s="119"/>
      <c r="E2547" s="120">
        <f>2012-1923</f>
        <v>89</v>
      </c>
      <c r="F2547" s="121">
        <v>8424</v>
      </c>
      <c r="G2547" s="122">
        <v>6307034</v>
      </c>
      <c r="H2547" s="119"/>
      <c r="I2547" s="120" t="s">
        <v>10657</v>
      </c>
      <c r="J2547" s="119" t="s">
        <v>10658</v>
      </c>
      <c r="K2547" s="119" t="s">
        <v>10659</v>
      </c>
      <c r="L2547" s="119" t="s">
        <v>10660</v>
      </c>
      <c r="M2547" s="131" t="s">
        <v>3587</v>
      </c>
      <c r="N2547" s="119" t="s">
        <v>10661</v>
      </c>
      <c r="O2547" s="120" t="s">
        <v>10657</v>
      </c>
      <c r="P2547" s="124" t="s">
        <v>6</v>
      </c>
      <c r="Q2547" s="125"/>
      <c r="R2547" s="125"/>
      <c r="S2547" s="173"/>
    </row>
    <row r="2548" spans="1:19" ht="29.25" customHeight="1">
      <c r="A2548" s="118">
        <v>2547</v>
      </c>
      <c r="B2548" s="119" t="s">
        <v>10794</v>
      </c>
      <c r="C2548" s="146"/>
      <c r="D2548" s="119"/>
      <c r="E2548" s="120">
        <f>2012-1942</f>
        <v>70</v>
      </c>
      <c r="F2548" s="121">
        <v>15531</v>
      </c>
      <c r="G2548" s="122" t="s">
        <v>10795</v>
      </c>
      <c r="H2548" s="146">
        <v>524688</v>
      </c>
      <c r="I2548" s="120"/>
      <c r="J2548" s="119" t="s">
        <v>10796</v>
      </c>
      <c r="K2548" s="119" t="s">
        <v>10797</v>
      </c>
      <c r="L2548" s="119" t="s">
        <v>10660</v>
      </c>
      <c r="M2548" s="131" t="s">
        <v>3587</v>
      </c>
      <c r="N2548" s="119" t="s">
        <v>10798</v>
      </c>
      <c r="O2548" s="120" t="s">
        <v>10799</v>
      </c>
      <c r="P2548" s="124" t="s">
        <v>6</v>
      </c>
      <c r="Q2548" s="125"/>
      <c r="R2548" s="125"/>
      <c r="S2548" s="173"/>
    </row>
    <row r="2549" spans="1:19" ht="29.25" customHeight="1">
      <c r="A2549" s="118">
        <v>2548</v>
      </c>
      <c r="B2549" s="119" t="s">
        <v>10800</v>
      </c>
      <c r="C2549" s="119"/>
      <c r="D2549" s="119"/>
      <c r="E2549" s="120">
        <f>2012-1945</f>
        <v>67</v>
      </c>
      <c r="F2549" s="121">
        <v>16438</v>
      </c>
      <c r="G2549" s="122">
        <v>869523</v>
      </c>
      <c r="H2549" s="119"/>
      <c r="I2549" s="120"/>
      <c r="J2549" s="119" t="s">
        <v>10801</v>
      </c>
      <c r="K2549" s="119" t="s">
        <v>10802</v>
      </c>
      <c r="L2549" s="119" t="s">
        <v>10803</v>
      </c>
      <c r="M2549" s="131" t="s">
        <v>3587</v>
      </c>
      <c r="N2549" s="119" t="s">
        <v>10804</v>
      </c>
      <c r="O2549" s="120">
        <v>984590243</v>
      </c>
      <c r="P2549" s="124" t="s">
        <v>6</v>
      </c>
      <c r="Q2549" s="125"/>
      <c r="R2549" s="125"/>
      <c r="S2549" s="173"/>
    </row>
    <row r="2550" spans="1:19" ht="29.25" customHeight="1">
      <c r="A2550" s="118">
        <v>2549</v>
      </c>
      <c r="B2550" s="119" t="s">
        <v>10805</v>
      </c>
      <c r="C2550" s="119"/>
      <c r="D2550" s="119" t="s">
        <v>10806</v>
      </c>
      <c r="E2550" s="120">
        <f>2012-1931</f>
        <v>81</v>
      </c>
      <c r="F2550" s="121">
        <v>11666</v>
      </c>
      <c r="G2550" s="122">
        <v>146055</v>
      </c>
      <c r="H2550" s="119"/>
      <c r="I2550" s="120">
        <v>982456620</v>
      </c>
      <c r="J2550" s="119" t="s">
        <v>10807</v>
      </c>
      <c r="K2550" s="119" t="s">
        <v>10808</v>
      </c>
      <c r="L2550" s="119" t="s">
        <v>10809</v>
      </c>
      <c r="M2550" s="131" t="s">
        <v>3587</v>
      </c>
      <c r="N2550" s="119" t="s">
        <v>10810</v>
      </c>
      <c r="O2550" s="120">
        <v>982456620</v>
      </c>
      <c r="P2550" s="124" t="s">
        <v>6</v>
      </c>
      <c r="Q2550" s="125"/>
      <c r="R2550" s="125"/>
      <c r="S2550" s="173"/>
    </row>
    <row r="2551" spans="1:19" ht="29.25" customHeight="1">
      <c r="A2551" s="118">
        <v>2550</v>
      </c>
      <c r="B2551" s="119" t="s">
        <v>10811</v>
      </c>
      <c r="C2551" s="119"/>
      <c r="D2551" s="119"/>
      <c r="E2551" s="120">
        <f>2012-1935</f>
        <v>77</v>
      </c>
      <c r="F2551" s="121">
        <v>13113</v>
      </c>
      <c r="G2551" s="122">
        <v>189161</v>
      </c>
      <c r="H2551" s="119"/>
      <c r="I2551" s="120">
        <v>982748465</v>
      </c>
      <c r="J2551" s="119" t="s">
        <v>10812</v>
      </c>
      <c r="K2551" s="119" t="s">
        <v>10813</v>
      </c>
      <c r="L2551" s="119" t="s">
        <v>10809</v>
      </c>
      <c r="M2551" s="131" t="s">
        <v>3587</v>
      </c>
      <c r="N2551" s="119"/>
      <c r="O2551" s="120"/>
      <c r="P2551" s="124" t="s">
        <v>6</v>
      </c>
      <c r="Q2551" s="125"/>
      <c r="R2551" s="125"/>
      <c r="S2551" s="173"/>
    </row>
    <row r="2552" spans="1:19" ht="29.25" customHeight="1">
      <c r="A2552" s="118">
        <v>2551</v>
      </c>
      <c r="B2552" s="119" t="s">
        <v>10814</v>
      </c>
      <c r="C2552" s="119"/>
      <c r="D2552" s="119"/>
      <c r="E2552" s="120">
        <f>2012-1932</f>
        <v>80</v>
      </c>
      <c r="F2552" s="121">
        <v>11720</v>
      </c>
      <c r="G2552" s="122">
        <v>236584</v>
      </c>
      <c r="H2552" s="119"/>
      <c r="I2552" s="120"/>
      <c r="J2552" s="119" t="s">
        <v>10815</v>
      </c>
      <c r="K2552" s="119" t="s">
        <v>10816</v>
      </c>
      <c r="L2552" s="119" t="s">
        <v>10809</v>
      </c>
      <c r="M2552" s="131" t="s">
        <v>3587</v>
      </c>
      <c r="N2552" s="119" t="s">
        <v>10817</v>
      </c>
      <c r="O2552" s="120" t="s">
        <v>10818</v>
      </c>
      <c r="P2552" s="124" t="s">
        <v>6</v>
      </c>
      <c r="Q2552" s="125"/>
      <c r="R2552" s="125"/>
      <c r="S2552" s="173"/>
    </row>
    <row r="2553" spans="1:19" ht="29.25" customHeight="1">
      <c r="A2553" s="118">
        <v>2552</v>
      </c>
      <c r="B2553" s="119" t="s">
        <v>10819</v>
      </c>
      <c r="C2553" s="146" t="s">
        <v>11363</v>
      </c>
      <c r="D2553" s="119"/>
      <c r="E2553" s="120">
        <v>74</v>
      </c>
      <c r="F2553" s="121">
        <v>13939</v>
      </c>
      <c r="G2553" s="135">
        <v>249702</v>
      </c>
      <c r="H2553" s="146"/>
      <c r="I2553" s="120">
        <v>981951971</v>
      </c>
      <c r="J2553" s="119" t="s">
        <v>10820</v>
      </c>
      <c r="K2553" s="119" t="s">
        <v>10821</v>
      </c>
      <c r="L2553" s="119" t="s">
        <v>10809</v>
      </c>
      <c r="M2553" s="131" t="s">
        <v>3587</v>
      </c>
      <c r="N2553" s="119" t="s">
        <v>3237</v>
      </c>
      <c r="O2553" s="120" t="s">
        <v>3238</v>
      </c>
      <c r="P2553" s="124" t="s">
        <v>6</v>
      </c>
      <c r="Q2553" s="125"/>
      <c r="R2553" s="125"/>
      <c r="S2553" s="173"/>
    </row>
    <row r="2554" spans="1:19" ht="29.25" customHeight="1">
      <c r="A2554" s="118">
        <v>2553</v>
      </c>
      <c r="B2554" s="119" t="s">
        <v>10822</v>
      </c>
      <c r="C2554" s="119"/>
      <c r="D2554" s="119"/>
      <c r="E2554" s="120">
        <f>2012-1938</f>
        <v>74</v>
      </c>
      <c r="F2554" s="121">
        <v>14103</v>
      </c>
      <c r="G2554" s="122">
        <v>258736</v>
      </c>
      <c r="H2554" s="119"/>
      <c r="I2554" s="120"/>
      <c r="J2554" s="119" t="s">
        <v>10823</v>
      </c>
      <c r="K2554" s="119" t="s">
        <v>10824</v>
      </c>
      <c r="L2554" s="119" t="s">
        <v>10809</v>
      </c>
      <c r="M2554" s="131" t="s">
        <v>3587</v>
      </c>
      <c r="N2554" s="119"/>
      <c r="O2554" s="120"/>
      <c r="P2554" s="124" t="s">
        <v>6</v>
      </c>
      <c r="Q2554" s="125"/>
      <c r="R2554" s="125"/>
      <c r="S2554" s="173"/>
    </row>
    <row r="2555" spans="1:19" ht="29.25" customHeight="1">
      <c r="A2555" s="118">
        <v>2554</v>
      </c>
      <c r="B2555" s="119" t="s">
        <v>10825</v>
      </c>
      <c r="C2555" s="119"/>
      <c r="D2555" s="119"/>
      <c r="E2555" s="120">
        <f>2012-1942</f>
        <v>70</v>
      </c>
      <c r="F2555" s="121">
        <v>15668</v>
      </c>
      <c r="G2555" s="122">
        <v>286286</v>
      </c>
      <c r="H2555" s="119"/>
      <c r="I2555" s="120"/>
      <c r="J2555" s="119" t="s">
        <v>10826</v>
      </c>
      <c r="K2555" s="119" t="s">
        <v>10827</v>
      </c>
      <c r="L2555" s="119" t="s">
        <v>10809</v>
      </c>
      <c r="M2555" s="131" t="s">
        <v>3587</v>
      </c>
      <c r="N2555" s="119" t="s">
        <v>7296</v>
      </c>
      <c r="O2555" s="120" t="s">
        <v>10828</v>
      </c>
      <c r="P2555" s="124" t="s">
        <v>6</v>
      </c>
      <c r="Q2555" s="125"/>
      <c r="R2555" s="125"/>
      <c r="S2555" s="173"/>
    </row>
    <row r="2556" spans="1:19" ht="29.25" customHeight="1">
      <c r="A2556" s="118">
        <v>2555</v>
      </c>
      <c r="B2556" s="119" t="s">
        <v>10829</v>
      </c>
      <c r="C2556" s="119" t="s">
        <v>11364</v>
      </c>
      <c r="D2556" s="119"/>
      <c r="E2556" s="120">
        <f>2012-1936</f>
        <v>76</v>
      </c>
      <c r="F2556" s="121">
        <v>13419</v>
      </c>
      <c r="G2556" s="122">
        <v>286986</v>
      </c>
      <c r="H2556" s="119"/>
      <c r="I2556" s="120">
        <v>984753531</v>
      </c>
      <c r="J2556" s="119" t="s">
        <v>10812</v>
      </c>
      <c r="K2556" s="119" t="s">
        <v>10813</v>
      </c>
      <c r="L2556" s="119" t="s">
        <v>10809</v>
      </c>
      <c r="M2556" s="131" t="s">
        <v>3587</v>
      </c>
      <c r="N2556" s="119"/>
      <c r="O2556" s="120"/>
      <c r="P2556" s="124" t="s">
        <v>6</v>
      </c>
      <c r="Q2556" s="125"/>
      <c r="R2556" s="125"/>
      <c r="S2556" s="173"/>
    </row>
    <row r="2557" spans="1:19" ht="29.25" customHeight="1">
      <c r="A2557" s="118">
        <v>2556</v>
      </c>
      <c r="B2557" s="119" t="s">
        <v>10830</v>
      </c>
      <c r="C2557" s="119"/>
      <c r="D2557" s="119"/>
      <c r="E2557" s="120">
        <f>2012-1932</f>
        <v>80</v>
      </c>
      <c r="F2557" s="121">
        <v>11816</v>
      </c>
      <c r="G2557" s="135">
        <v>288063</v>
      </c>
      <c r="H2557" s="119"/>
      <c r="I2557" s="120" t="s">
        <v>10831</v>
      </c>
      <c r="J2557" s="119" t="s">
        <v>9869</v>
      </c>
      <c r="K2557" s="119" t="s">
        <v>10832</v>
      </c>
      <c r="L2557" s="119" t="s">
        <v>10809</v>
      </c>
      <c r="M2557" s="131" t="s">
        <v>3587</v>
      </c>
      <c r="N2557" s="119" t="s">
        <v>10833</v>
      </c>
      <c r="O2557" s="120" t="s">
        <v>10831</v>
      </c>
      <c r="P2557" s="124" t="s">
        <v>6</v>
      </c>
      <c r="Q2557" s="125"/>
      <c r="R2557" s="125"/>
      <c r="S2557" s="173"/>
    </row>
    <row r="2558" spans="1:19" ht="29.25" customHeight="1">
      <c r="A2558" s="118">
        <v>2557</v>
      </c>
      <c r="B2558" s="119" t="s">
        <v>10834</v>
      </c>
      <c r="C2558" s="119"/>
      <c r="D2558" s="119" t="s">
        <v>10835</v>
      </c>
      <c r="E2558" s="120">
        <f>2012-1943</f>
        <v>69</v>
      </c>
      <c r="F2558" s="121">
        <v>15910</v>
      </c>
      <c r="G2558" s="122">
        <v>304600</v>
      </c>
      <c r="H2558" s="119"/>
      <c r="I2558" s="120" t="s">
        <v>10836</v>
      </c>
      <c r="J2558" s="119" t="s">
        <v>10837</v>
      </c>
      <c r="K2558" s="119"/>
      <c r="L2558" s="119" t="s">
        <v>10809</v>
      </c>
      <c r="M2558" s="131" t="s">
        <v>3587</v>
      </c>
      <c r="N2558" s="119" t="s">
        <v>10838</v>
      </c>
      <c r="O2558" s="120" t="s">
        <v>10836</v>
      </c>
      <c r="P2558" s="124" t="s">
        <v>6</v>
      </c>
      <c r="Q2558" s="125"/>
      <c r="R2558" s="125"/>
      <c r="S2558" s="173"/>
    </row>
    <row r="2559" spans="1:19" ht="29.25" customHeight="1">
      <c r="A2559" s="118">
        <v>2558</v>
      </c>
      <c r="B2559" s="119" t="s">
        <v>10839</v>
      </c>
      <c r="C2559" s="119"/>
      <c r="D2559" s="119"/>
      <c r="E2559" s="120">
        <f>2012-1943</f>
        <v>69</v>
      </c>
      <c r="F2559" s="121">
        <v>15786</v>
      </c>
      <c r="G2559" s="122">
        <v>313059</v>
      </c>
      <c r="H2559" s="119"/>
      <c r="I2559" s="120" t="s">
        <v>10840</v>
      </c>
      <c r="J2559" s="119" t="s">
        <v>9956</v>
      </c>
      <c r="K2559" s="119"/>
      <c r="L2559" s="119" t="s">
        <v>10809</v>
      </c>
      <c r="M2559" s="131" t="s">
        <v>3587</v>
      </c>
      <c r="N2559" s="119"/>
      <c r="O2559" s="120"/>
      <c r="P2559" s="124" t="s">
        <v>6</v>
      </c>
      <c r="Q2559" s="125"/>
      <c r="R2559" s="125"/>
      <c r="S2559" s="173"/>
    </row>
    <row r="2560" spans="1:19" ht="29.25" customHeight="1">
      <c r="A2560" s="118">
        <v>2559</v>
      </c>
      <c r="B2560" s="119" t="s">
        <v>10841</v>
      </c>
      <c r="C2560" s="119"/>
      <c r="D2560" s="119"/>
      <c r="E2560" s="120">
        <f>2012-1938</f>
        <v>74</v>
      </c>
      <c r="F2560" s="121">
        <v>14098</v>
      </c>
      <c r="G2560" s="122">
        <v>321662</v>
      </c>
      <c r="H2560" s="119"/>
      <c r="I2560" s="120">
        <v>981172913</v>
      </c>
      <c r="J2560" s="119" t="s">
        <v>9779</v>
      </c>
      <c r="K2560" s="119" t="s">
        <v>10842</v>
      </c>
      <c r="L2560" s="119" t="s">
        <v>10809</v>
      </c>
      <c r="M2560" s="131" t="s">
        <v>3587</v>
      </c>
      <c r="N2560" s="119"/>
      <c r="O2560" s="120"/>
      <c r="P2560" s="124" t="s">
        <v>6</v>
      </c>
      <c r="Q2560" s="125"/>
      <c r="R2560" s="125"/>
      <c r="S2560" s="173"/>
    </row>
    <row r="2561" spans="1:19" ht="29.25" customHeight="1">
      <c r="A2561" s="185">
        <v>2560</v>
      </c>
      <c r="B2561" s="186" t="s">
        <v>10843</v>
      </c>
      <c r="C2561" s="186"/>
      <c r="D2561" s="186"/>
      <c r="E2561" s="187">
        <f>2012-1925</f>
        <v>87</v>
      </c>
      <c r="F2561" s="188">
        <v>9182</v>
      </c>
      <c r="G2561" s="189">
        <v>327761</v>
      </c>
      <c r="H2561" s="186"/>
      <c r="I2561" s="187">
        <v>981822845</v>
      </c>
      <c r="J2561" s="186" t="s">
        <v>10844</v>
      </c>
      <c r="K2561" s="186" t="s">
        <v>10845</v>
      </c>
      <c r="L2561" s="186" t="s">
        <v>10809</v>
      </c>
      <c r="M2561" s="131" t="s">
        <v>3587</v>
      </c>
      <c r="N2561" s="186" t="s">
        <v>10846</v>
      </c>
      <c r="O2561" s="187">
        <v>981143720</v>
      </c>
      <c r="P2561" s="401" t="s">
        <v>6</v>
      </c>
      <c r="Q2561" s="192"/>
      <c r="R2561" s="192"/>
      <c r="S2561" s="402"/>
    </row>
    <row r="2562" spans="1:19" ht="29.25" customHeight="1">
      <c r="A2562" s="118">
        <v>2561</v>
      </c>
      <c r="B2562" s="119" t="s">
        <v>10847</v>
      </c>
      <c r="C2562" s="119"/>
      <c r="D2562" s="119"/>
      <c r="E2562" s="120">
        <f>2012-1941</f>
        <v>71</v>
      </c>
      <c r="F2562" s="121">
        <v>15087</v>
      </c>
      <c r="G2562" s="122">
        <v>337175</v>
      </c>
      <c r="H2562" s="119"/>
      <c r="I2562" s="120"/>
      <c r="J2562" s="119" t="s">
        <v>10848</v>
      </c>
      <c r="K2562" s="119" t="s">
        <v>10849</v>
      </c>
      <c r="L2562" s="119" t="s">
        <v>10809</v>
      </c>
      <c r="M2562" s="131" t="s">
        <v>3587</v>
      </c>
      <c r="N2562" s="119"/>
      <c r="O2562" s="120"/>
      <c r="P2562" s="124" t="s">
        <v>6</v>
      </c>
      <c r="Q2562" s="125"/>
      <c r="R2562" s="125"/>
      <c r="S2562" s="173"/>
    </row>
    <row r="2563" spans="1:19" ht="29.25" customHeight="1">
      <c r="A2563" s="118">
        <v>2562</v>
      </c>
      <c r="B2563" s="119" t="s">
        <v>10850</v>
      </c>
      <c r="C2563" s="119"/>
      <c r="D2563" s="119"/>
      <c r="E2563" s="120">
        <f>2012-1938</f>
        <v>74</v>
      </c>
      <c r="F2563" s="121">
        <v>13939</v>
      </c>
      <c r="G2563" s="122">
        <v>340447</v>
      </c>
      <c r="H2563" s="119"/>
      <c r="I2563" s="120"/>
      <c r="J2563" s="119" t="s">
        <v>10823</v>
      </c>
      <c r="K2563" s="119" t="s">
        <v>10824</v>
      </c>
      <c r="L2563" s="119" t="s">
        <v>10809</v>
      </c>
      <c r="M2563" s="131" t="s">
        <v>3587</v>
      </c>
      <c r="N2563" s="119"/>
      <c r="O2563" s="120"/>
      <c r="P2563" s="124" t="s">
        <v>6</v>
      </c>
      <c r="Q2563" s="125"/>
      <c r="R2563" s="125"/>
      <c r="S2563" s="173"/>
    </row>
    <row r="2564" spans="1:19" ht="29.25" customHeight="1">
      <c r="A2564" s="118">
        <v>2563</v>
      </c>
      <c r="B2564" s="119" t="s">
        <v>10851</v>
      </c>
      <c r="C2564" s="119"/>
      <c r="D2564" s="119" t="s">
        <v>2506</v>
      </c>
      <c r="E2564" s="120">
        <f>2012-1946</f>
        <v>66</v>
      </c>
      <c r="F2564" s="121">
        <v>17105</v>
      </c>
      <c r="G2564" s="122">
        <v>424961</v>
      </c>
      <c r="H2564" s="119"/>
      <c r="I2564" s="120">
        <v>982662921</v>
      </c>
      <c r="J2564" s="119" t="s">
        <v>10852</v>
      </c>
      <c r="K2564" s="119" t="s">
        <v>10808</v>
      </c>
      <c r="L2564" s="119" t="s">
        <v>10809</v>
      </c>
      <c r="M2564" s="131" t="s">
        <v>3587</v>
      </c>
      <c r="N2564" s="119" t="s">
        <v>10810</v>
      </c>
      <c r="O2564" s="120">
        <v>982456620</v>
      </c>
      <c r="P2564" s="124" t="s">
        <v>6</v>
      </c>
      <c r="Q2564" s="125"/>
      <c r="R2564" s="125"/>
      <c r="S2564" s="173"/>
    </row>
    <row r="2565" spans="1:19" ht="29.25" customHeight="1">
      <c r="A2565" s="118">
        <v>2564</v>
      </c>
      <c r="B2565" s="119" t="s">
        <v>10853</v>
      </c>
      <c r="C2565" s="119"/>
      <c r="D2565" s="119"/>
      <c r="E2565" s="120">
        <f>2012-1933</f>
        <v>79</v>
      </c>
      <c r="F2565" s="121">
        <v>12134</v>
      </c>
      <c r="G2565" s="135">
        <v>458413</v>
      </c>
      <c r="H2565" s="119"/>
      <c r="I2565" s="120" t="s">
        <v>10854</v>
      </c>
      <c r="J2565" s="119" t="s">
        <v>10855</v>
      </c>
      <c r="K2565" s="119" t="s">
        <v>10856</v>
      </c>
      <c r="L2565" s="119" t="s">
        <v>10809</v>
      </c>
      <c r="M2565" s="131" t="s">
        <v>3587</v>
      </c>
      <c r="N2565" s="119" t="s">
        <v>10857</v>
      </c>
      <c r="O2565" s="120" t="s">
        <v>10858</v>
      </c>
      <c r="P2565" s="124" t="s">
        <v>6</v>
      </c>
      <c r="Q2565" s="125"/>
      <c r="R2565" s="125"/>
      <c r="S2565" s="173"/>
    </row>
    <row r="2566" spans="1:19" ht="29.25" customHeight="1">
      <c r="A2566" s="118">
        <v>2565</v>
      </c>
      <c r="B2566" s="119" t="s">
        <v>10859</v>
      </c>
      <c r="C2566" s="119"/>
      <c r="D2566" s="119" t="s">
        <v>10860</v>
      </c>
      <c r="E2566" s="120">
        <f>2012-1945</f>
        <v>67</v>
      </c>
      <c r="F2566" s="121">
        <v>16795</v>
      </c>
      <c r="G2566" s="135">
        <v>482728</v>
      </c>
      <c r="H2566" s="119"/>
      <c r="I2566" s="120" t="s">
        <v>10399</v>
      </c>
      <c r="J2566" s="119" t="s">
        <v>10861</v>
      </c>
      <c r="K2566" s="119" t="s">
        <v>10862</v>
      </c>
      <c r="L2566" s="119" t="s">
        <v>10809</v>
      </c>
      <c r="M2566" s="131" t="s">
        <v>3587</v>
      </c>
      <c r="N2566" s="119"/>
      <c r="O2566" s="120" t="s">
        <v>10863</v>
      </c>
      <c r="P2566" s="124" t="s">
        <v>6</v>
      </c>
      <c r="Q2566" s="125"/>
      <c r="R2566" s="125"/>
      <c r="S2566" s="173"/>
    </row>
    <row r="2567" spans="1:19" ht="29.25" customHeight="1">
      <c r="A2567" s="118">
        <v>2566</v>
      </c>
      <c r="B2567" s="119" t="s">
        <v>10864</v>
      </c>
      <c r="C2567" s="119"/>
      <c r="D2567" s="119" t="s">
        <v>10865</v>
      </c>
      <c r="E2567" s="120">
        <f>2012-1947</f>
        <v>65</v>
      </c>
      <c r="F2567" s="121">
        <v>17236</v>
      </c>
      <c r="G2567" s="135">
        <v>571297</v>
      </c>
      <c r="H2567" s="119"/>
      <c r="I2567" s="120" t="s">
        <v>10866</v>
      </c>
      <c r="J2567" s="119" t="s">
        <v>10867</v>
      </c>
      <c r="K2567" s="119" t="s">
        <v>10868</v>
      </c>
      <c r="L2567" s="119" t="s">
        <v>10809</v>
      </c>
      <c r="M2567" s="131" t="s">
        <v>3587</v>
      </c>
      <c r="N2567" s="119"/>
      <c r="O2567" s="120"/>
      <c r="P2567" s="124" t="s">
        <v>6</v>
      </c>
      <c r="Q2567" s="125"/>
      <c r="R2567" s="125"/>
      <c r="S2567" s="173"/>
    </row>
    <row r="2568" spans="1:19" ht="29.25" customHeight="1">
      <c r="A2568" s="118">
        <v>2567</v>
      </c>
      <c r="B2568" s="119" t="s">
        <v>10869</v>
      </c>
      <c r="C2568" s="119"/>
      <c r="D2568" s="119"/>
      <c r="E2568" s="120">
        <f>2012-1931</f>
        <v>81</v>
      </c>
      <c r="F2568" s="121">
        <v>11529</v>
      </c>
      <c r="G2568" s="122">
        <v>573014</v>
      </c>
      <c r="H2568" s="119"/>
      <c r="I2568" s="120">
        <v>985841366</v>
      </c>
      <c r="J2568" s="119" t="s">
        <v>10870</v>
      </c>
      <c r="K2568" s="119" t="s">
        <v>10871</v>
      </c>
      <c r="L2568" s="119" t="s">
        <v>10809</v>
      </c>
      <c r="M2568" s="131" t="s">
        <v>3587</v>
      </c>
      <c r="N2568" s="119" t="s">
        <v>10810</v>
      </c>
      <c r="O2568" s="120">
        <v>982456620</v>
      </c>
      <c r="P2568" s="124" t="s">
        <v>6</v>
      </c>
      <c r="Q2568" s="125"/>
      <c r="R2568" s="125"/>
      <c r="S2568" s="173"/>
    </row>
    <row r="2569" spans="1:19" ht="29.25" customHeight="1">
      <c r="A2569" s="118">
        <v>2568</v>
      </c>
      <c r="B2569" s="119" t="s">
        <v>10872</v>
      </c>
      <c r="C2569" s="119"/>
      <c r="D2569" s="119" t="s">
        <v>383</v>
      </c>
      <c r="E2569" s="120">
        <f>2012-1944</f>
        <v>68</v>
      </c>
      <c r="F2569" s="121">
        <v>16135</v>
      </c>
      <c r="G2569" s="122">
        <v>647290</v>
      </c>
      <c r="H2569" s="119"/>
      <c r="I2569" s="120" t="s">
        <v>10873</v>
      </c>
      <c r="J2569" s="119" t="s">
        <v>10874</v>
      </c>
      <c r="K2569" s="119" t="s">
        <v>10875</v>
      </c>
      <c r="L2569" s="119" t="s">
        <v>10809</v>
      </c>
      <c r="M2569" s="131" t="s">
        <v>3587</v>
      </c>
      <c r="N2569" s="119" t="s">
        <v>10876</v>
      </c>
      <c r="O2569" s="120" t="s">
        <v>1953</v>
      </c>
      <c r="P2569" s="124" t="s">
        <v>6</v>
      </c>
      <c r="Q2569" s="125"/>
      <c r="R2569" s="125"/>
      <c r="S2569" s="173"/>
    </row>
    <row r="2570" spans="1:19" ht="29.25" customHeight="1">
      <c r="A2570" s="118">
        <v>2569</v>
      </c>
      <c r="B2570" s="119" t="s">
        <v>10877</v>
      </c>
      <c r="C2570" s="119"/>
      <c r="D2570" s="119"/>
      <c r="E2570" s="120">
        <f>2012-1939</f>
        <v>73</v>
      </c>
      <c r="F2570" s="121">
        <v>14602</v>
      </c>
      <c r="G2570" s="122">
        <v>821240</v>
      </c>
      <c r="H2570" s="119"/>
      <c r="I2570" s="120" t="s">
        <v>10878</v>
      </c>
      <c r="J2570" s="119" t="s">
        <v>10879</v>
      </c>
      <c r="K2570" s="119" t="s">
        <v>10880</v>
      </c>
      <c r="L2570" s="119" t="s">
        <v>10809</v>
      </c>
      <c r="M2570" s="131" t="s">
        <v>3587</v>
      </c>
      <c r="N2570" s="119" t="s">
        <v>10881</v>
      </c>
      <c r="O2570" s="120" t="s">
        <v>10878</v>
      </c>
      <c r="P2570" s="124" t="s">
        <v>6</v>
      </c>
      <c r="Q2570" s="125"/>
      <c r="R2570" s="125"/>
      <c r="S2570" s="173"/>
    </row>
    <row r="2571" spans="1:19" ht="29.25" customHeight="1">
      <c r="A2571" s="118">
        <v>2570</v>
      </c>
      <c r="B2571" s="119" t="s">
        <v>10882</v>
      </c>
      <c r="C2571" s="119"/>
      <c r="D2571" s="119" t="s">
        <v>10883</v>
      </c>
      <c r="E2571" s="120">
        <f>2012-1939</f>
        <v>73</v>
      </c>
      <c r="F2571" s="121">
        <v>14572</v>
      </c>
      <c r="G2571" s="122">
        <v>910700</v>
      </c>
      <c r="H2571" s="119"/>
      <c r="I2571" s="120">
        <v>21648191</v>
      </c>
      <c r="J2571" s="119" t="s">
        <v>10884</v>
      </c>
      <c r="K2571" s="119" t="s">
        <v>10885</v>
      </c>
      <c r="L2571" s="119" t="s">
        <v>10809</v>
      </c>
      <c r="M2571" s="131" t="s">
        <v>3587</v>
      </c>
      <c r="N2571" s="119"/>
      <c r="O2571" s="120"/>
      <c r="P2571" s="124" t="s">
        <v>6</v>
      </c>
      <c r="Q2571" s="125"/>
      <c r="R2571" s="125"/>
      <c r="S2571" s="173"/>
    </row>
    <row r="2572" spans="1:19" ht="29.25" customHeight="1">
      <c r="A2572" s="195">
        <v>2571</v>
      </c>
      <c r="B2572" s="127" t="s">
        <v>10886</v>
      </c>
      <c r="C2572" s="127"/>
      <c r="D2572" s="127" t="s">
        <v>7258</v>
      </c>
      <c r="E2572" s="128">
        <f>2012-1934</f>
        <v>78</v>
      </c>
      <c r="F2572" s="129">
        <v>12428</v>
      </c>
      <c r="G2572" s="130">
        <v>1064802</v>
      </c>
      <c r="H2572" s="127"/>
      <c r="I2572" s="128" t="s">
        <v>10887</v>
      </c>
      <c r="J2572" s="127" t="s">
        <v>10888</v>
      </c>
      <c r="K2572" s="127" t="s">
        <v>10889</v>
      </c>
      <c r="L2572" s="127" t="s">
        <v>10809</v>
      </c>
      <c r="M2572" s="131" t="s">
        <v>3587</v>
      </c>
      <c r="N2572" s="127" t="s">
        <v>10890</v>
      </c>
      <c r="O2572" s="128" t="s">
        <v>10891</v>
      </c>
      <c r="P2572" s="132" t="s">
        <v>5</v>
      </c>
      <c r="Q2572" s="133" t="s">
        <v>82</v>
      </c>
      <c r="R2572" s="133" t="s">
        <v>82</v>
      </c>
      <c r="S2572" s="126"/>
    </row>
    <row r="2573" spans="1:19" ht="29.25" customHeight="1">
      <c r="A2573" s="118">
        <v>2572</v>
      </c>
      <c r="B2573" s="119" t="s">
        <v>10892</v>
      </c>
      <c r="C2573" s="119"/>
      <c r="D2573" s="119"/>
      <c r="E2573" s="120">
        <f>2012-1937</f>
        <v>75</v>
      </c>
      <c r="F2573" s="121">
        <v>13709</v>
      </c>
      <c r="G2573" s="122">
        <v>1068583</v>
      </c>
      <c r="H2573" s="119"/>
      <c r="I2573" s="120">
        <v>981143720</v>
      </c>
      <c r="J2573" s="119" t="s">
        <v>10844</v>
      </c>
      <c r="K2573" s="119" t="s">
        <v>10893</v>
      </c>
      <c r="L2573" s="119" t="s">
        <v>10809</v>
      </c>
      <c r="M2573" s="131" t="s">
        <v>3587</v>
      </c>
      <c r="N2573" s="119" t="s">
        <v>10894</v>
      </c>
      <c r="O2573" s="120">
        <v>982663132</v>
      </c>
      <c r="P2573" s="124" t="s">
        <v>6</v>
      </c>
      <c r="Q2573" s="125"/>
      <c r="R2573" s="125"/>
      <c r="S2573" s="173"/>
    </row>
    <row r="2574" spans="1:19" ht="29.25" customHeight="1">
      <c r="A2574" s="118">
        <v>2573</v>
      </c>
      <c r="B2574" s="119" t="s">
        <v>10895</v>
      </c>
      <c r="C2574" s="119"/>
      <c r="D2574" s="119"/>
      <c r="E2574" s="120">
        <f>2012-1946</f>
        <v>66</v>
      </c>
      <c r="F2574" s="121">
        <v>17097</v>
      </c>
      <c r="G2574" s="122">
        <v>1092093</v>
      </c>
      <c r="H2574" s="119"/>
      <c r="I2574" s="120" t="s">
        <v>10896</v>
      </c>
      <c r="J2574" s="119" t="s">
        <v>10897</v>
      </c>
      <c r="K2574" s="119" t="s">
        <v>10898</v>
      </c>
      <c r="L2574" s="119" t="s">
        <v>10809</v>
      </c>
      <c r="M2574" s="131" t="s">
        <v>3587</v>
      </c>
      <c r="N2574" s="119" t="s">
        <v>10899</v>
      </c>
      <c r="O2574" s="120" t="s">
        <v>10896</v>
      </c>
      <c r="P2574" s="124" t="s">
        <v>6</v>
      </c>
      <c r="Q2574" s="125"/>
      <c r="R2574" s="125"/>
      <c r="S2574" s="173"/>
    </row>
    <row r="2575" spans="1:19" ht="29.25" customHeight="1">
      <c r="A2575" s="118">
        <v>2574</v>
      </c>
      <c r="B2575" s="119" t="s">
        <v>645</v>
      </c>
      <c r="C2575" s="119"/>
      <c r="D2575" s="119"/>
      <c r="E2575" s="120">
        <f>2012-1945</f>
        <v>67</v>
      </c>
      <c r="F2575" s="121">
        <v>16518</v>
      </c>
      <c r="G2575" s="135">
        <v>1217736</v>
      </c>
      <c r="H2575" s="119"/>
      <c r="I2575" s="120" t="s">
        <v>10900</v>
      </c>
      <c r="J2575" s="119" t="s">
        <v>10901</v>
      </c>
      <c r="K2575" s="119"/>
      <c r="L2575" s="119" t="s">
        <v>10809</v>
      </c>
      <c r="M2575" s="131" t="s">
        <v>3587</v>
      </c>
      <c r="N2575" s="119" t="s">
        <v>10902</v>
      </c>
      <c r="O2575" s="120" t="s">
        <v>10903</v>
      </c>
      <c r="P2575" s="124" t="s">
        <v>6</v>
      </c>
      <c r="Q2575" s="125"/>
      <c r="R2575" s="125"/>
      <c r="S2575" s="173"/>
    </row>
    <row r="2576" spans="1:19" ht="29.25" customHeight="1">
      <c r="A2576" s="118">
        <v>2575</v>
      </c>
      <c r="B2576" s="119" t="s">
        <v>10904</v>
      </c>
      <c r="C2576" s="119"/>
      <c r="D2576" s="119"/>
      <c r="E2576" s="120">
        <f>2012-1944</f>
        <v>68</v>
      </c>
      <c r="F2576" s="121">
        <v>16202</v>
      </c>
      <c r="G2576" s="135">
        <v>1226765</v>
      </c>
      <c r="H2576" s="119"/>
      <c r="I2576" s="120" t="s">
        <v>10905</v>
      </c>
      <c r="J2576" s="119" t="s">
        <v>10906</v>
      </c>
      <c r="K2576" s="119" t="s">
        <v>10907</v>
      </c>
      <c r="L2576" s="119" t="s">
        <v>10809</v>
      </c>
      <c r="M2576" s="131" t="s">
        <v>3587</v>
      </c>
      <c r="N2576" s="119"/>
      <c r="O2576" s="120"/>
      <c r="P2576" s="124" t="s">
        <v>6</v>
      </c>
      <c r="Q2576" s="125"/>
      <c r="R2576" s="125"/>
      <c r="S2576" s="173"/>
    </row>
    <row r="2577" spans="1:19" ht="29.25" customHeight="1">
      <c r="A2577" s="118">
        <v>2576</v>
      </c>
      <c r="B2577" s="119" t="s">
        <v>10908</v>
      </c>
      <c r="C2577" s="119"/>
      <c r="D2577" s="119" t="s">
        <v>549</v>
      </c>
      <c r="E2577" s="120">
        <f>2012-1935</f>
        <v>77</v>
      </c>
      <c r="F2577" s="121">
        <v>13042</v>
      </c>
      <c r="G2577" s="135">
        <v>1389034</v>
      </c>
      <c r="H2577" s="119"/>
      <c r="I2577" s="120" t="s">
        <v>10909</v>
      </c>
      <c r="J2577" s="119" t="s">
        <v>10910</v>
      </c>
      <c r="K2577" s="119" t="s">
        <v>10911</v>
      </c>
      <c r="L2577" s="119" t="s">
        <v>10809</v>
      </c>
      <c r="M2577" s="131" t="s">
        <v>3587</v>
      </c>
      <c r="N2577" s="119" t="s">
        <v>10810</v>
      </c>
      <c r="O2577" s="120" t="s">
        <v>10912</v>
      </c>
      <c r="P2577" s="124" t="s">
        <v>6</v>
      </c>
      <c r="Q2577" s="125"/>
      <c r="R2577" s="125"/>
      <c r="S2577" s="173"/>
    </row>
    <row r="2578" spans="1:19" ht="29.25" customHeight="1">
      <c r="A2578" s="118">
        <v>2577</v>
      </c>
      <c r="B2578" s="119" t="s">
        <v>10913</v>
      </c>
      <c r="C2578" s="119"/>
      <c r="D2578" s="119" t="s">
        <v>10914</v>
      </c>
      <c r="E2578" s="120">
        <f>2012-1941</f>
        <v>71</v>
      </c>
      <c r="F2578" s="121">
        <v>15209</v>
      </c>
      <c r="G2578" s="122">
        <v>1514043</v>
      </c>
      <c r="H2578" s="119"/>
      <c r="I2578" s="120">
        <v>982772604</v>
      </c>
      <c r="J2578" s="119" t="s">
        <v>10915</v>
      </c>
      <c r="K2578" s="119" t="s">
        <v>10808</v>
      </c>
      <c r="L2578" s="119" t="s">
        <v>10809</v>
      </c>
      <c r="M2578" s="131" t="s">
        <v>3587</v>
      </c>
      <c r="N2578" s="119" t="s">
        <v>10810</v>
      </c>
      <c r="O2578" s="120">
        <v>982456620</v>
      </c>
      <c r="P2578" s="124" t="s">
        <v>6</v>
      </c>
      <c r="Q2578" s="125"/>
      <c r="R2578" s="125"/>
      <c r="S2578" s="173"/>
    </row>
    <row r="2579" spans="1:19" ht="29.25" customHeight="1">
      <c r="A2579" s="118">
        <v>2578</v>
      </c>
      <c r="B2579" s="119" t="s">
        <v>10916</v>
      </c>
      <c r="C2579" s="119"/>
      <c r="D2579" s="119" t="s">
        <v>70</v>
      </c>
      <c r="E2579" s="120">
        <f>2012-1932</f>
        <v>80</v>
      </c>
      <c r="F2579" s="121">
        <v>11762</v>
      </c>
      <c r="G2579" s="122">
        <v>1638159</v>
      </c>
      <c r="H2579" s="119"/>
      <c r="I2579" s="120">
        <v>971390295</v>
      </c>
      <c r="J2579" s="119" t="s">
        <v>10915</v>
      </c>
      <c r="K2579" s="119" t="s">
        <v>10808</v>
      </c>
      <c r="L2579" s="119" t="s">
        <v>10809</v>
      </c>
      <c r="M2579" s="131" t="s">
        <v>3587</v>
      </c>
      <c r="N2579" s="119" t="s">
        <v>10810</v>
      </c>
      <c r="O2579" s="120">
        <v>982456620</v>
      </c>
      <c r="P2579" s="124" t="s">
        <v>6</v>
      </c>
      <c r="Q2579" s="125"/>
      <c r="R2579" s="125"/>
      <c r="S2579" s="173"/>
    </row>
    <row r="2580" spans="1:19" ht="29.25" customHeight="1">
      <c r="A2580" s="118">
        <v>2579</v>
      </c>
      <c r="B2580" s="119" t="s">
        <v>10917</v>
      </c>
      <c r="C2580" s="119"/>
      <c r="D2580" s="119"/>
      <c r="E2580" s="120">
        <f>2012-1931</f>
        <v>81</v>
      </c>
      <c r="F2580" s="121">
        <v>11627</v>
      </c>
      <c r="G2580" s="122">
        <v>1703930</v>
      </c>
      <c r="H2580" s="119"/>
      <c r="I2580" s="120"/>
      <c r="J2580" s="119" t="s">
        <v>10918</v>
      </c>
      <c r="K2580" s="119" t="s">
        <v>10919</v>
      </c>
      <c r="L2580" s="119" t="s">
        <v>10809</v>
      </c>
      <c r="M2580" s="131" t="s">
        <v>3587</v>
      </c>
      <c r="N2580" s="119"/>
      <c r="O2580" s="120"/>
      <c r="P2580" s="124" t="s">
        <v>6</v>
      </c>
      <c r="Q2580" s="125"/>
      <c r="R2580" s="125"/>
      <c r="S2580" s="173"/>
    </row>
    <row r="2581" spans="1:19" ht="29.25" customHeight="1">
      <c r="A2581" s="118">
        <v>2580</v>
      </c>
      <c r="B2581" s="119" t="s">
        <v>10920</v>
      </c>
      <c r="C2581" s="119"/>
      <c r="D2581" s="119" t="s">
        <v>10921</v>
      </c>
      <c r="E2581" s="120">
        <f>2012-1925</f>
        <v>87</v>
      </c>
      <c r="F2581" s="121">
        <v>9398</v>
      </c>
      <c r="G2581" s="122">
        <v>1721525</v>
      </c>
      <c r="H2581" s="119"/>
      <c r="I2581" s="120">
        <v>985846237</v>
      </c>
      <c r="J2581" s="119" t="s">
        <v>9885</v>
      </c>
      <c r="K2581" s="119" t="s">
        <v>10922</v>
      </c>
      <c r="L2581" s="119" t="s">
        <v>10809</v>
      </c>
      <c r="M2581" s="131" t="s">
        <v>3587</v>
      </c>
      <c r="N2581" s="119" t="s">
        <v>5983</v>
      </c>
      <c r="O2581" s="120">
        <v>984840735</v>
      </c>
      <c r="P2581" s="124" t="s">
        <v>6</v>
      </c>
      <c r="Q2581" s="125"/>
      <c r="R2581" s="125"/>
      <c r="S2581" s="173"/>
    </row>
    <row r="2582" spans="1:19" ht="29.25" customHeight="1">
      <c r="A2582" s="118">
        <v>2581</v>
      </c>
      <c r="B2582" s="119" t="s">
        <v>10923</v>
      </c>
      <c r="C2582" s="119"/>
      <c r="D2582" s="119"/>
      <c r="E2582" s="120">
        <f>2012-1943</f>
        <v>69</v>
      </c>
      <c r="F2582" s="121">
        <v>15897</v>
      </c>
      <c r="G2582" s="135">
        <v>1748408</v>
      </c>
      <c r="H2582" s="119"/>
      <c r="I2582" s="120" t="s">
        <v>10924</v>
      </c>
      <c r="J2582" s="119" t="s">
        <v>10867</v>
      </c>
      <c r="K2582" s="119" t="s">
        <v>10925</v>
      </c>
      <c r="L2582" s="119" t="s">
        <v>10809</v>
      </c>
      <c r="M2582" s="131" t="s">
        <v>3587</v>
      </c>
      <c r="N2582" s="119"/>
      <c r="O2582" s="120"/>
      <c r="P2582" s="124" t="s">
        <v>6</v>
      </c>
      <c r="Q2582" s="125"/>
      <c r="R2582" s="125"/>
      <c r="S2582" s="173"/>
    </row>
    <row r="2583" spans="1:19" ht="29.25" customHeight="1">
      <c r="A2583" s="118">
        <v>2582</v>
      </c>
      <c r="B2583" s="119" t="s">
        <v>10926</v>
      </c>
      <c r="C2583" s="119"/>
      <c r="D2583" s="119"/>
      <c r="E2583" s="120">
        <f>2012-1943</f>
        <v>69</v>
      </c>
      <c r="F2583" s="121">
        <v>16035</v>
      </c>
      <c r="G2583" s="135">
        <v>1827400</v>
      </c>
      <c r="H2583" s="119"/>
      <c r="I2583" s="120" t="s">
        <v>10927</v>
      </c>
      <c r="J2583" s="119" t="s">
        <v>10867</v>
      </c>
      <c r="K2583" s="119" t="s">
        <v>10925</v>
      </c>
      <c r="L2583" s="119" t="s">
        <v>10809</v>
      </c>
      <c r="M2583" s="131" t="s">
        <v>3587</v>
      </c>
      <c r="N2583" s="119"/>
      <c r="O2583" s="120"/>
      <c r="P2583" s="124" t="s">
        <v>6</v>
      </c>
      <c r="Q2583" s="125"/>
      <c r="R2583" s="125"/>
      <c r="S2583" s="173"/>
    </row>
    <row r="2584" spans="1:19" ht="29.25" customHeight="1">
      <c r="A2584" s="118">
        <v>2583</v>
      </c>
      <c r="B2584" s="119" t="s">
        <v>10928</v>
      </c>
      <c r="C2584" s="119"/>
      <c r="D2584" s="119"/>
      <c r="E2584" s="120">
        <f>2012-1945</f>
        <v>67</v>
      </c>
      <c r="F2584" s="121">
        <v>16674</v>
      </c>
      <c r="G2584" s="122">
        <v>1918158</v>
      </c>
      <c r="H2584" s="119"/>
      <c r="I2584" s="120">
        <v>985609591</v>
      </c>
      <c r="J2584" s="119" t="s">
        <v>10929</v>
      </c>
      <c r="K2584" s="119" t="s">
        <v>10808</v>
      </c>
      <c r="L2584" s="119" t="s">
        <v>10809</v>
      </c>
      <c r="M2584" s="131" t="s">
        <v>3587</v>
      </c>
      <c r="N2584" s="119" t="s">
        <v>10810</v>
      </c>
      <c r="O2584" s="120">
        <v>982456620</v>
      </c>
      <c r="P2584" s="124" t="s">
        <v>6</v>
      </c>
      <c r="Q2584" s="125"/>
      <c r="R2584" s="125"/>
      <c r="S2584" s="173"/>
    </row>
    <row r="2585" spans="1:19" ht="29.25" customHeight="1">
      <c r="A2585" s="118">
        <v>2584</v>
      </c>
      <c r="B2585" s="119" t="s">
        <v>10930</v>
      </c>
      <c r="C2585" s="119"/>
      <c r="D2585" s="119" t="s">
        <v>10931</v>
      </c>
      <c r="E2585" s="120">
        <f>2012-1938</f>
        <v>74</v>
      </c>
      <c r="F2585" s="121">
        <v>14221</v>
      </c>
      <c r="G2585" s="122">
        <v>2013060</v>
      </c>
      <c r="H2585" s="119"/>
      <c r="I2585" s="120">
        <v>971139956</v>
      </c>
      <c r="J2585" s="119" t="s">
        <v>10852</v>
      </c>
      <c r="K2585" s="119" t="s">
        <v>10808</v>
      </c>
      <c r="L2585" s="119" t="s">
        <v>10809</v>
      </c>
      <c r="M2585" s="131" t="s">
        <v>3587</v>
      </c>
      <c r="N2585" s="119" t="s">
        <v>10810</v>
      </c>
      <c r="O2585" s="120">
        <v>982456620</v>
      </c>
      <c r="P2585" s="124" t="s">
        <v>6</v>
      </c>
      <c r="Q2585" s="125"/>
      <c r="R2585" s="125"/>
      <c r="S2585" s="173"/>
    </row>
    <row r="2586" spans="1:19" ht="29.25" customHeight="1">
      <c r="A2586" s="185">
        <v>2585</v>
      </c>
      <c r="B2586" s="186" t="s">
        <v>10932</v>
      </c>
      <c r="C2586" s="186"/>
      <c r="D2586" s="186"/>
      <c r="E2586" s="187">
        <f>2012-1947</f>
        <v>65</v>
      </c>
      <c r="F2586" s="188">
        <v>17473</v>
      </c>
      <c r="G2586" s="194">
        <v>2025144</v>
      </c>
      <c r="H2586" s="186"/>
      <c r="I2586" s="187" t="s">
        <v>10933</v>
      </c>
      <c r="J2586" s="186" t="s">
        <v>10867</v>
      </c>
      <c r="K2586" s="186" t="s">
        <v>10934</v>
      </c>
      <c r="L2586" s="186" t="s">
        <v>10809</v>
      </c>
      <c r="M2586" s="131" t="s">
        <v>3587</v>
      </c>
      <c r="N2586" s="186" t="s">
        <v>10935</v>
      </c>
      <c r="O2586" s="187" t="s">
        <v>10936</v>
      </c>
      <c r="P2586" s="191" t="s">
        <v>17661</v>
      </c>
      <c r="Q2586" s="192"/>
      <c r="R2586" s="192"/>
      <c r="S2586" s="138"/>
    </row>
    <row r="2587" spans="1:19" ht="29.25" customHeight="1">
      <c r="A2587" s="118">
        <v>2586</v>
      </c>
      <c r="B2587" s="119" t="s">
        <v>10937</v>
      </c>
      <c r="C2587" s="119"/>
      <c r="D2587" s="119"/>
      <c r="E2587" s="120">
        <f>2012-1943</f>
        <v>69</v>
      </c>
      <c r="F2587" s="121">
        <v>16028</v>
      </c>
      <c r="G2587" s="122">
        <v>2083699</v>
      </c>
      <c r="H2587" s="119"/>
      <c r="I2587" s="120"/>
      <c r="J2587" s="119" t="s">
        <v>7857</v>
      </c>
      <c r="K2587" s="119" t="s">
        <v>10938</v>
      </c>
      <c r="L2587" s="119" t="s">
        <v>10809</v>
      </c>
      <c r="M2587" s="131" t="s">
        <v>3587</v>
      </c>
      <c r="N2587" s="119"/>
      <c r="O2587" s="120"/>
      <c r="P2587" s="124" t="s">
        <v>6</v>
      </c>
      <c r="Q2587" s="125"/>
      <c r="R2587" s="125"/>
      <c r="S2587" s="173"/>
    </row>
    <row r="2588" spans="1:19" ht="29.25" customHeight="1">
      <c r="A2588" s="118">
        <v>2587</v>
      </c>
      <c r="B2588" s="119" t="s">
        <v>10939</v>
      </c>
      <c r="C2588" s="119"/>
      <c r="D2588" s="119"/>
      <c r="E2588" s="120">
        <f>2012-1945</f>
        <v>67</v>
      </c>
      <c r="F2588" s="121">
        <v>16539</v>
      </c>
      <c r="G2588" s="122">
        <v>2101950</v>
      </c>
      <c r="H2588" s="119"/>
      <c r="I2588" s="120" t="s">
        <v>3052</v>
      </c>
      <c r="J2588" s="119" t="s">
        <v>10940</v>
      </c>
      <c r="K2588" s="119" t="s">
        <v>10941</v>
      </c>
      <c r="L2588" s="119" t="s">
        <v>10809</v>
      </c>
      <c r="M2588" s="131" t="s">
        <v>3587</v>
      </c>
      <c r="N2588" s="119" t="s">
        <v>10942</v>
      </c>
      <c r="O2588" s="120" t="s">
        <v>3056</v>
      </c>
      <c r="P2588" s="124" t="s">
        <v>6</v>
      </c>
      <c r="Q2588" s="125"/>
      <c r="R2588" s="125"/>
      <c r="S2588" s="173"/>
    </row>
    <row r="2589" spans="1:19" ht="29.25" customHeight="1">
      <c r="A2589" s="118">
        <v>2588</v>
      </c>
      <c r="B2589" s="119" t="s">
        <v>10943</v>
      </c>
      <c r="C2589" s="119"/>
      <c r="D2589" s="119" t="s">
        <v>10944</v>
      </c>
      <c r="E2589" s="120">
        <f>2012-1941</f>
        <v>71</v>
      </c>
      <c r="F2589" s="121">
        <v>14995</v>
      </c>
      <c r="G2589" s="135">
        <v>2113061</v>
      </c>
      <c r="H2589" s="119"/>
      <c r="I2589" s="120" t="s">
        <v>10945</v>
      </c>
      <c r="J2589" s="119" t="s">
        <v>10867</v>
      </c>
      <c r="K2589" s="119" t="s">
        <v>10934</v>
      </c>
      <c r="L2589" s="119" t="s">
        <v>10809</v>
      </c>
      <c r="M2589" s="131" t="s">
        <v>3587</v>
      </c>
      <c r="N2589" s="119"/>
      <c r="O2589" s="120"/>
      <c r="P2589" s="124" t="s">
        <v>6</v>
      </c>
      <c r="Q2589" s="125"/>
      <c r="R2589" s="125"/>
      <c r="S2589" s="173"/>
    </row>
    <row r="2590" spans="1:19" ht="29.25" customHeight="1">
      <c r="A2590" s="118">
        <v>2589</v>
      </c>
      <c r="B2590" s="119" t="s">
        <v>10946</v>
      </c>
      <c r="C2590" s="119"/>
      <c r="D2590" s="119"/>
      <c r="E2590" s="120">
        <f>2012-1945</f>
        <v>67</v>
      </c>
      <c r="F2590" s="121">
        <v>16477</v>
      </c>
      <c r="G2590" s="122">
        <v>2133236</v>
      </c>
      <c r="H2590" s="119"/>
      <c r="I2590" s="120"/>
      <c r="J2590" s="119" t="s">
        <v>10947</v>
      </c>
      <c r="K2590" s="119" t="s">
        <v>10948</v>
      </c>
      <c r="L2590" s="119" t="s">
        <v>10809</v>
      </c>
      <c r="M2590" s="131" t="s">
        <v>3587</v>
      </c>
      <c r="N2590" s="119" t="s">
        <v>10949</v>
      </c>
      <c r="O2590" s="120"/>
      <c r="P2590" s="124" t="s">
        <v>6</v>
      </c>
      <c r="Q2590" s="125"/>
      <c r="R2590" s="125"/>
      <c r="S2590" s="173"/>
    </row>
    <row r="2591" spans="1:19" ht="29.25" customHeight="1">
      <c r="A2591" s="118">
        <v>2590</v>
      </c>
      <c r="B2591" s="119" t="s">
        <v>10950</v>
      </c>
      <c r="C2591" s="119"/>
      <c r="D2591" s="119"/>
      <c r="E2591" s="120">
        <f>2012-1943</f>
        <v>69</v>
      </c>
      <c r="F2591" s="121">
        <v>15751</v>
      </c>
      <c r="G2591" s="122">
        <v>2145418</v>
      </c>
      <c r="H2591" s="119"/>
      <c r="I2591" s="120">
        <v>981228421</v>
      </c>
      <c r="J2591" s="119" t="s">
        <v>10951</v>
      </c>
      <c r="K2591" s="119" t="s">
        <v>10952</v>
      </c>
      <c r="L2591" s="119" t="s">
        <v>10809</v>
      </c>
      <c r="M2591" s="131" t="s">
        <v>3587</v>
      </c>
      <c r="N2591" s="119"/>
      <c r="O2591" s="120"/>
      <c r="P2591" s="124" t="s">
        <v>6</v>
      </c>
      <c r="Q2591" s="125"/>
      <c r="R2591" s="125"/>
      <c r="S2591" s="173"/>
    </row>
    <row r="2592" spans="1:19" ht="29.25" customHeight="1">
      <c r="A2592" s="118">
        <v>2591</v>
      </c>
      <c r="B2592" s="119" t="s">
        <v>10953</v>
      </c>
      <c r="C2592" s="146" t="s">
        <v>11365</v>
      </c>
      <c r="D2592" s="119"/>
      <c r="E2592" s="120">
        <f>2012-1944</f>
        <v>68</v>
      </c>
      <c r="F2592" s="121">
        <v>16344</v>
      </c>
      <c r="G2592" s="135">
        <v>2156670</v>
      </c>
      <c r="H2592" s="146"/>
      <c r="I2592" s="120" t="s">
        <v>10927</v>
      </c>
      <c r="J2592" s="119" t="s">
        <v>10867</v>
      </c>
      <c r="K2592" s="119" t="s">
        <v>10925</v>
      </c>
      <c r="L2592" s="119" t="s">
        <v>10809</v>
      </c>
      <c r="M2592" s="131" t="s">
        <v>3587</v>
      </c>
      <c r="N2592" s="119"/>
      <c r="O2592" s="120"/>
      <c r="P2592" s="124" t="s">
        <v>6</v>
      </c>
      <c r="Q2592" s="125"/>
      <c r="R2592" s="125"/>
      <c r="S2592" s="173"/>
    </row>
    <row r="2593" spans="1:19" ht="29.25" customHeight="1">
      <c r="A2593" s="118">
        <v>2592</v>
      </c>
      <c r="B2593" s="119" t="s">
        <v>10954</v>
      </c>
      <c r="C2593" s="119"/>
      <c r="D2593" s="119"/>
      <c r="E2593" s="120">
        <f>2012-1938</f>
        <v>74</v>
      </c>
      <c r="F2593" s="121">
        <v>14017</v>
      </c>
      <c r="G2593" s="120">
        <v>2159532</v>
      </c>
      <c r="H2593" s="119"/>
      <c r="I2593" s="120">
        <v>21653885</v>
      </c>
      <c r="J2593" s="119" t="s">
        <v>10955</v>
      </c>
      <c r="K2593" s="119" t="s">
        <v>10956</v>
      </c>
      <c r="L2593" s="119" t="s">
        <v>10809</v>
      </c>
      <c r="M2593" s="131" t="s">
        <v>3587</v>
      </c>
      <c r="N2593" s="119"/>
      <c r="O2593" s="120"/>
      <c r="P2593" s="124" t="s">
        <v>6</v>
      </c>
      <c r="Q2593" s="125"/>
      <c r="R2593" s="125"/>
      <c r="S2593" s="173"/>
    </row>
    <row r="2594" spans="1:19" ht="29.25" customHeight="1">
      <c r="A2594" s="118">
        <v>2593</v>
      </c>
      <c r="B2594" s="119" t="s">
        <v>10957</v>
      </c>
      <c r="C2594" s="119" t="s">
        <v>11366</v>
      </c>
      <c r="D2594" s="119"/>
      <c r="E2594" s="120">
        <f>2012-1934</f>
        <v>78</v>
      </c>
      <c r="F2594" s="121">
        <v>12534</v>
      </c>
      <c r="G2594" s="122">
        <v>2160772</v>
      </c>
      <c r="H2594" s="119"/>
      <c r="I2594" s="120"/>
      <c r="J2594" s="119" t="s">
        <v>10951</v>
      </c>
      <c r="K2594" s="119" t="s">
        <v>10958</v>
      </c>
      <c r="L2594" s="119" t="s">
        <v>10809</v>
      </c>
      <c r="M2594" s="131" t="s">
        <v>3587</v>
      </c>
      <c r="N2594" s="119" t="s">
        <v>10959</v>
      </c>
      <c r="O2594" s="120" t="s">
        <v>10960</v>
      </c>
      <c r="P2594" s="124" t="s">
        <v>6</v>
      </c>
      <c r="Q2594" s="125"/>
      <c r="R2594" s="125"/>
      <c r="S2594" s="173"/>
    </row>
    <row r="2595" spans="1:19" ht="29.25" customHeight="1">
      <c r="A2595" s="118">
        <v>2594</v>
      </c>
      <c r="B2595" s="119" t="s">
        <v>10961</v>
      </c>
      <c r="C2595" s="119"/>
      <c r="D2595" s="119"/>
      <c r="E2595" s="120">
        <f>2012-1945</f>
        <v>67</v>
      </c>
      <c r="F2595" s="121">
        <v>16723</v>
      </c>
      <c r="G2595" s="122">
        <v>2225795</v>
      </c>
      <c r="H2595" s="119"/>
      <c r="I2595" s="120" t="s">
        <v>10962</v>
      </c>
      <c r="J2595" s="119" t="s">
        <v>10963</v>
      </c>
      <c r="K2595" s="119" t="s">
        <v>10964</v>
      </c>
      <c r="L2595" s="119" t="s">
        <v>10809</v>
      </c>
      <c r="M2595" s="131" t="s">
        <v>3587</v>
      </c>
      <c r="N2595" s="119"/>
      <c r="O2595" s="120"/>
      <c r="P2595" s="124" t="s">
        <v>6</v>
      </c>
      <c r="Q2595" s="125"/>
      <c r="R2595" s="125"/>
      <c r="S2595" s="173"/>
    </row>
    <row r="2596" spans="1:19" ht="29.25" customHeight="1">
      <c r="A2596" s="118">
        <v>2595</v>
      </c>
      <c r="B2596" s="119" t="s">
        <v>10965</v>
      </c>
      <c r="C2596" s="119"/>
      <c r="D2596" s="119" t="s">
        <v>10966</v>
      </c>
      <c r="E2596" s="120">
        <f>2012-1936</f>
        <v>76</v>
      </c>
      <c r="F2596" s="121">
        <v>13203</v>
      </c>
      <c r="G2596" s="122">
        <v>2240496</v>
      </c>
      <c r="H2596" s="119"/>
      <c r="I2596" s="120">
        <v>991722921</v>
      </c>
      <c r="J2596" s="119" t="s">
        <v>10852</v>
      </c>
      <c r="K2596" s="119" t="s">
        <v>10808</v>
      </c>
      <c r="L2596" s="119" t="s">
        <v>10809</v>
      </c>
      <c r="M2596" s="131" t="s">
        <v>3587</v>
      </c>
      <c r="N2596" s="119" t="s">
        <v>10810</v>
      </c>
      <c r="O2596" s="120">
        <v>982456620</v>
      </c>
      <c r="P2596" s="124" t="s">
        <v>6</v>
      </c>
      <c r="Q2596" s="125"/>
      <c r="R2596" s="125"/>
      <c r="S2596" s="173"/>
    </row>
    <row r="2597" spans="1:19" ht="29.25" customHeight="1">
      <c r="A2597" s="195">
        <v>2596</v>
      </c>
      <c r="B2597" s="127" t="s">
        <v>10967</v>
      </c>
      <c r="C2597" s="127"/>
      <c r="D2597" s="127"/>
      <c r="E2597" s="128">
        <f>2012-1940</f>
        <v>72</v>
      </c>
      <c r="F2597" s="129">
        <v>14897</v>
      </c>
      <c r="G2597" s="136">
        <v>2448644</v>
      </c>
      <c r="H2597" s="127"/>
      <c r="I2597" s="128"/>
      <c r="J2597" s="127" t="s">
        <v>10968</v>
      </c>
      <c r="K2597" s="127" t="s">
        <v>10969</v>
      </c>
      <c r="L2597" s="127" t="s">
        <v>10809</v>
      </c>
      <c r="M2597" s="131" t="s">
        <v>3587</v>
      </c>
      <c r="N2597" s="127" t="s">
        <v>10970</v>
      </c>
      <c r="O2597" s="128">
        <v>982767552</v>
      </c>
      <c r="P2597" s="132" t="s">
        <v>5</v>
      </c>
      <c r="Q2597" s="133" t="s">
        <v>82</v>
      </c>
      <c r="R2597" s="133" t="s">
        <v>82</v>
      </c>
      <c r="S2597" s="126"/>
    </row>
    <row r="2598" spans="1:19" ht="29.25" customHeight="1">
      <c r="A2598" s="118">
        <v>2597</v>
      </c>
      <c r="B2598" s="119" t="s">
        <v>10971</v>
      </c>
      <c r="C2598" s="119"/>
      <c r="D2598" s="119"/>
      <c r="E2598" s="120">
        <f>2012-1928</f>
        <v>84</v>
      </c>
      <c r="F2598" s="121">
        <v>10416</v>
      </c>
      <c r="G2598" s="122">
        <v>2498207</v>
      </c>
      <c r="H2598" s="119"/>
      <c r="I2598" s="120" t="s">
        <v>10972</v>
      </c>
      <c r="J2598" s="119" t="s">
        <v>10973</v>
      </c>
      <c r="K2598" s="119" t="s">
        <v>10974</v>
      </c>
      <c r="L2598" s="119" t="s">
        <v>10809</v>
      </c>
      <c r="M2598" s="131" t="s">
        <v>3587</v>
      </c>
      <c r="N2598" s="119" t="s">
        <v>10975</v>
      </c>
      <c r="O2598" s="120" t="s">
        <v>10976</v>
      </c>
      <c r="P2598" s="124" t="s">
        <v>6</v>
      </c>
      <c r="Q2598" s="125"/>
      <c r="R2598" s="125"/>
      <c r="S2598" s="173"/>
    </row>
    <row r="2599" spans="1:19" ht="29.25" customHeight="1">
      <c r="A2599" s="118">
        <v>2598</v>
      </c>
      <c r="B2599" s="119" t="s">
        <v>10977</v>
      </c>
      <c r="C2599" s="119"/>
      <c r="D2599" s="119" t="s">
        <v>10978</v>
      </c>
      <c r="E2599" s="120">
        <f>2012-1939</f>
        <v>73</v>
      </c>
      <c r="F2599" s="121">
        <v>14308</v>
      </c>
      <c r="G2599" s="122">
        <v>2500788</v>
      </c>
      <c r="H2599" s="119"/>
      <c r="I2599" s="120"/>
      <c r="J2599" s="119" t="s">
        <v>10897</v>
      </c>
      <c r="K2599" s="119" t="s">
        <v>10979</v>
      </c>
      <c r="L2599" s="119" t="s">
        <v>10809</v>
      </c>
      <c r="M2599" s="131" t="s">
        <v>3587</v>
      </c>
      <c r="N2599" s="119"/>
      <c r="O2599" s="120"/>
      <c r="P2599" s="124" t="s">
        <v>6</v>
      </c>
      <c r="Q2599" s="125"/>
      <c r="R2599" s="125"/>
      <c r="S2599" s="173"/>
    </row>
    <row r="2600" spans="1:19" ht="29.25" customHeight="1">
      <c r="A2600" s="195">
        <v>2599</v>
      </c>
      <c r="B2600" s="127" t="s">
        <v>10980</v>
      </c>
      <c r="C2600" s="127"/>
      <c r="D2600" s="127"/>
      <c r="E2600" s="128">
        <f>2012-1942</f>
        <v>70</v>
      </c>
      <c r="F2600" s="129">
        <v>15499</v>
      </c>
      <c r="G2600" s="130">
        <v>2601674</v>
      </c>
      <c r="H2600" s="127"/>
      <c r="I2600" s="128" t="s">
        <v>10981</v>
      </c>
      <c r="J2600" s="127" t="s">
        <v>10982</v>
      </c>
      <c r="K2600" s="127" t="s">
        <v>10983</v>
      </c>
      <c r="L2600" s="127" t="s">
        <v>10809</v>
      </c>
      <c r="M2600" s="131" t="s">
        <v>3587</v>
      </c>
      <c r="N2600" s="127" t="s">
        <v>10984</v>
      </c>
      <c r="O2600" s="128" t="s">
        <v>10985</v>
      </c>
      <c r="P2600" s="132" t="s">
        <v>5</v>
      </c>
      <c r="Q2600" s="133" t="s">
        <v>82</v>
      </c>
      <c r="R2600" s="133" t="s">
        <v>607</v>
      </c>
      <c r="S2600" s="126"/>
    </row>
    <row r="2601" spans="1:19" ht="29.25" customHeight="1">
      <c r="A2601" s="118">
        <v>2600</v>
      </c>
      <c r="B2601" s="119" t="s">
        <v>10986</v>
      </c>
      <c r="C2601" s="119"/>
      <c r="D2601" s="119"/>
      <c r="E2601" s="120">
        <f>2012-1941</f>
        <v>71</v>
      </c>
      <c r="F2601" s="121">
        <v>15095</v>
      </c>
      <c r="G2601" s="122">
        <v>2854795</v>
      </c>
      <c r="H2601" s="119"/>
      <c r="I2601" s="120"/>
      <c r="J2601" s="119" t="s">
        <v>10987</v>
      </c>
      <c r="K2601" s="119" t="s">
        <v>10988</v>
      </c>
      <c r="L2601" s="119" t="s">
        <v>10809</v>
      </c>
      <c r="M2601" s="131" t="s">
        <v>3587</v>
      </c>
      <c r="N2601" s="119" t="s">
        <v>10989</v>
      </c>
      <c r="O2601" s="120" t="s">
        <v>10990</v>
      </c>
      <c r="P2601" s="124" t="s">
        <v>6</v>
      </c>
      <c r="Q2601" s="125"/>
      <c r="R2601" s="125"/>
      <c r="S2601" s="173"/>
    </row>
    <row r="2602" spans="1:19" ht="29.25" customHeight="1">
      <c r="A2602" s="118">
        <v>2601</v>
      </c>
      <c r="B2602" s="119" t="s">
        <v>10991</v>
      </c>
      <c r="C2602" s="119"/>
      <c r="D2602" s="119"/>
      <c r="E2602" s="120">
        <f>2012-1938</f>
        <v>74</v>
      </c>
      <c r="F2602" s="121">
        <v>13934</v>
      </c>
      <c r="G2602" s="122">
        <v>3003202</v>
      </c>
      <c r="H2602" s="119"/>
      <c r="I2602" s="120"/>
      <c r="J2602" s="119" t="s">
        <v>10992</v>
      </c>
      <c r="K2602" s="119" t="s">
        <v>10993</v>
      </c>
      <c r="L2602" s="119" t="s">
        <v>10809</v>
      </c>
      <c r="M2602" s="131" t="s">
        <v>3587</v>
      </c>
      <c r="N2602" s="119" t="s">
        <v>10994</v>
      </c>
      <c r="O2602" s="120">
        <v>981227828</v>
      </c>
      <c r="P2602" s="124" t="s">
        <v>6</v>
      </c>
      <c r="Q2602" s="125"/>
      <c r="R2602" s="125"/>
      <c r="S2602" s="173"/>
    </row>
    <row r="2603" spans="1:19" ht="29.25" customHeight="1">
      <c r="A2603" s="118">
        <v>2602</v>
      </c>
      <c r="B2603" s="119" t="s">
        <v>10995</v>
      </c>
      <c r="C2603" s="119"/>
      <c r="D2603" s="119"/>
      <c r="E2603" s="120">
        <f>2012-1946</f>
        <v>66</v>
      </c>
      <c r="F2603" s="121">
        <v>17086</v>
      </c>
      <c r="G2603" s="122">
        <v>3339437</v>
      </c>
      <c r="H2603" s="119"/>
      <c r="I2603" s="120"/>
      <c r="J2603" s="119" t="s">
        <v>10947</v>
      </c>
      <c r="K2603" s="119" t="s">
        <v>10948</v>
      </c>
      <c r="L2603" s="119" t="s">
        <v>10809</v>
      </c>
      <c r="M2603" s="131" t="s">
        <v>3587</v>
      </c>
      <c r="N2603" s="119"/>
      <c r="O2603" s="120"/>
      <c r="P2603" s="124" t="s">
        <v>6</v>
      </c>
      <c r="Q2603" s="125"/>
      <c r="R2603" s="125"/>
      <c r="S2603" s="173"/>
    </row>
    <row r="2604" spans="1:19" ht="29.25" customHeight="1">
      <c r="A2604" s="118">
        <v>2603</v>
      </c>
      <c r="B2604" s="119" t="s">
        <v>10996</v>
      </c>
      <c r="C2604" s="119"/>
      <c r="D2604" s="119" t="s">
        <v>10997</v>
      </c>
      <c r="E2604" s="120">
        <f>2012-1943</f>
        <v>69</v>
      </c>
      <c r="F2604" s="121">
        <v>15810</v>
      </c>
      <c r="G2604" s="122">
        <v>3473237</v>
      </c>
      <c r="H2604" s="119"/>
      <c r="I2604" s="120">
        <v>982583459</v>
      </c>
      <c r="J2604" s="119" t="s">
        <v>10915</v>
      </c>
      <c r="K2604" s="119" t="s">
        <v>10808</v>
      </c>
      <c r="L2604" s="119" t="s">
        <v>10809</v>
      </c>
      <c r="M2604" s="131" t="s">
        <v>3587</v>
      </c>
      <c r="N2604" s="119" t="s">
        <v>10810</v>
      </c>
      <c r="O2604" s="120">
        <v>982456620</v>
      </c>
      <c r="P2604" s="124" t="s">
        <v>6</v>
      </c>
      <c r="Q2604" s="125"/>
      <c r="R2604" s="125"/>
      <c r="S2604" s="173"/>
    </row>
    <row r="2605" spans="1:19" ht="29.25" customHeight="1">
      <c r="A2605" s="118">
        <v>2604</v>
      </c>
      <c r="B2605" s="119" t="s">
        <v>10998</v>
      </c>
      <c r="C2605" s="119"/>
      <c r="D2605" s="119"/>
      <c r="E2605" s="120">
        <f>2012-1932</f>
        <v>80</v>
      </c>
      <c r="F2605" s="121">
        <v>12015</v>
      </c>
      <c r="G2605" s="122">
        <v>3611674</v>
      </c>
      <c r="H2605" s="119"/>
      <c r="I2605" s="120"/>
      <c r="J2605" s="119" t="s">
        <v>10999</v>
      </c>
      <c r="K2605" s="119" t="s">
        <v>10919</v>
      </c>
      <c r="L2605" s="119" t="s">
        <v>10809</v>
      </c>
      <c r="M2605" s="131" t="s">
        <v>3587</v>
      </c>
      <c r="N2605" s="119"/>
      <c r="O2605" s="120"/>
      <c r="P2605" s="124" t="s">
        <v>6</v>
      </c>
      <c r="Q2605" s="125"/>
      <c r="R2605" s="125"/>
      <c r="S2605" s="173"/>
    </row>
    <row r="2606" spans="1:19" ht="29.25" customHeight="1">
      <c r="A2606" s="118">
        <v>2605</v>
      </c>
      <c r="B2606" s="119" t="s">
        <v>11000</v>
      </c>
      <c r="C2606" s="119"/>
      <c r="D2606" s="119"/>
      <c r="E2606" s="120">
        <f>2012-1944</f>
        <v>68</v>
      </c>
      <c r="F2606" s="121">
        <v>16360</v>
      </c>
      <c r="G2606" s="122">
        <v>3916516</v>
      </c>
      <c r="H2606" s="119"/>
      <c r="I2606" s="120">
        <v>984928114</v>
      </c>
      <c r="J2606" s="119" t="s">
        <v>11001</v>
      </c>
      <c r="K2606" s="119" t="s">
        <v>11002</v>
      </c>
      <c r="L2606" s="119" t="s">
        <v>10809</v>
      </c>
      <c r="M2606" s="131" t="s">
        <v>3587</v>
      </c>
      <c r="N2606" s="119" t="s">
        <v>11003</v>
      </c>
      <c r="O2606" s="120">
        <v>982743976</v>
      </c>
      <c r="P2606" s="124" t="s">
        <v>6</v>
      </c>
      <c r="Q2606" s="125"/>
      <c r="R2606" s="125"/>
      <c r="S2606" s="173"/>
    </row>
    <row r="2607" spans="1:19" ht="29.25" customHeight="1">
      <c r="A2607" s="118">
        <v>2606</v>
      </c>
      <c r="B2607" s="119" t="s">
        <v>11004</v>
      </c>
      <c r="C2607" s="119"/>
      <c r="D2607" s="119"/>
      <c r="E2607" s="120">
        <f>2012-1928</f>
        <v>84</v>
      </c>
      <c r="F2607" s="121">
        <v>10450</v>
      </c>
      <c r="G2607" s="120">
        <v>3942001</v>
      </c>
      <c r="H2607" s="119"/>
      <c r="I2607" s="120" t="s">
        <v>11005</v>
      </c>
      <c r="J2607" s="119" t="s">
        <v>11006</v>
      </c>
      <c r="K2607" s="119" t="s">
        <v>11007</v>
      </c>
      <c r="L2607" s="119" t="s">
        <v>10809</v>
      </c>
      <c r="M2607" s="131" t="s">
        <v>3587</v>
      </c>
      <c r="N2607" s="119"/>
      <c r="O2607" s="120"/>
      <c r="P2607" s="124" t="s">
        <v>6</v>
      </c>
      <c r="Q2607" s="125"/>
      <c r="R2607" s="125"/>
      <c r="S2607" s="173"/>
    </row>
    <row r="2608" spans="1:19" ht="29.25" customHeight="1">
      <c r="A2608" s="118">
        <v>2607</v>
      </c>
      <c r="B2608" s="119" t="s">
        <v>11008</v>
      </c>
      <c r="C2608" s="119"/>
      <c r="D2608" s="119"/>
      <c r="E2608" s="120">
        <f>2012-1921</f>
        <v>91</v>
      </c>
      <c r="F2608" s="121">
        <v>7917</v>
      </c>
      <c r="G2608" s="135">
        <v>4947805</v>
      </c>
      <c r="H2608" s="119"/>
      <c r="I2608" s="120" t="s">
        <v>11009</v>
      </c>
      <c r="J2608" s="119" t="s">
        <v>10867</v>
      </c>
      <c r="K2608" s="119" t="s">
        <v>11010</v>
      </c>
      <c r="L2608" s="119" t="s">
        <v>10809</v>
      </c>
      <c r="M2608" s="131" t="s">
        <v>3587</v>
      </c>
      <c r="N2608" s="119"/>
      <c r="O2608" s="120"/>
      <c r="P2608" s="124" t="s">
        <v>6</v>
      </c>
      <c r="Q2608" s="125"/>
      <c r="R2608" s="125"/>
      <c r="S2608" s="173"/>
    </row>
    <row r="2609" spans="1:19" ht="29.25" customHeight="1">
      <c r="A2609" s="118">
        <v>2608</v>
      </c>
      <c r="B2609" s="119" t="s">
        <v>11011</v>
      </c>
      <c r="C2609" s="119"/>
      <c r="D2609" s="119" t="s">
        <v>11012</v>
      </c>
      <c r="E2609" s="120">
        <f>2012-1930</f>
        <v>82</v>
      </c>
      <c r="F2609" s="121">
        <v>11314</v>
      </c>
      <c r="G2609" s="122">
        <v>5227817</v>
      </c>
      <c r="H2609" s="119"/>
      <c r="I2609" s="120" t="s">
        <v>3441</v>
      </c>
      <c r="J2609" s="119" t="s">
        <v>11013</v>
      </c>
      <c r="K2609" s="119" t="s">
        <v>11014</v>
      </c>
      <c r="L2609" s="119" t="s">
        <v>10809</v>
      </c>
      <c r="M2609" s="131" t="s">
        <v>3587</v>
      </c>
      <c r="N2609" s="119" t="s">
        <v>575</v>
      </c>
      <c r="O2609" s="120" t="s">
        <v>11015</v>
      </c>
      <c r="P2609" s="124" t="s">
        <v>6</v>
      </c>
      <c r="Q2609" s="125"/>
      <c r="R2609" s="125"/>
      <c r="S2609" s="173"/>
    </row>
    <row r="2610" spans="1:19" ht="29.25" customHeight="1">
      <c r="A2610" s="118">
        <v>2609</v>
      </c>
      <c r="B2610" s="119" t="s">
        <v>11016</v>
      </c>
      <c r="C2610" s="119"/>
      <c r="D2610" s="119" t="s">
        <v>550</v>
      </c>
      <c r="E2610" s="139">
        <f>2012-1934</f>
        <v>78</v>
      </c>
      <c r="F2610" s="121">
        <v>12769</v>
      </c>
      <c r="G2610" s="135">
        <v>5352652</v>
      </c>
      <c r="H2610" s="119"/>
      <c r="I2610" s="120">
        <v>984502560</v>
      </c>
      <c r="J2610" s="119" t="s">
        <v>3298</v>
      </c>
      <c r="K2610" s="119" t="s">
        <v>11017</v>
      </c>
      <c r="L2610" s="119" t="s">
        <v>10809</v>
      </c>
      <c r="M2610" s="131" t="s">
        <v>3587</v>
      </c>
      <c r="N2610" s="119" t="s">
        <v>9423</v>
      </c>
      <c r="O2610" s="120">
        <v>983402536</v>
      </c>
      <c r="P2610" s="124" t="s">
        <v>6</v>
      </c>
      <c r="Q2610" s="125"/>
      <c r="R2610" s="125"/>
      <c r="S2610" s="173"/>
    </row>
    <row r="2611" spans="1:19" ht="29.25" customHeight="1">
      <c r="A2611" s="118">
        <v>2610</v>
      </c>
      <c r="B2611" s="119" t="s">
        <v>11018</v>
      </c>
      <c r="C2611" s="119"/>
      <c r="D2611" s="119"/>
      <c r="E2611" s="120">
        <f>2012-1938</f>
        <v>74</v>
      </c>
      <c r="F2611" s="121">
        <v>14051</v>
      </c>
      <c r="G2611" s="122">
        <v>6111332</v>
      </c>
      <c r="H2611" s="119"/>
      <c r="I2611" s="120">
        <v>984592581</v>
      </c>
      <c r="J2611" s="119" t="s">
        <v>10897</v>
      </c>
      <c r="K2611" s="119" t="s">
        <v>11019</v>
      </c>
      <c r="L2611" s="119" t="s">
        <v>10809</v>
      </c>
      <c r="M2611" s="131" t="s">
        <v>3587</v>
      </c>
      <c r="N2611" s="119"/>
      <c r="O2611" s="120"/>
      <c r="P2611" s="124" t="s">
        <v>6</v>
      </c>
      <c r="Q2611" s="125"/>
      <c r="R2611" s="125"/>
      <c r="S2611" s="173"/>
    </row>
    <row r="2612" spans="1:19" ht="29.25" customHeight="1">
      <c r="A2612" s="118">
        <v>2611</v>
      </c>
      <c r="B2612" s="119" t="s">
        <v>11020</v>
      </c>
      <c r="C2612" s="119"/>
      <c r="D2612" s="119"/>
      <c r="E2612" s="120">
        <f>2012-1941</f>
        <v>71</v>
      </c>
      <c r="F2612" s="121">
        <v>15299</v>
      </c>
      <c r="G2612" s="122" t="s">
        <v>11021</v>
      </c>
      <c r="H2612" s="174">
        <v>364530</v>
      </c>
      <c r="I2612" s="120" t="s">
        <v>11022</v>
      </c>
      <c r="J2612" s="119" t="s">
        <v>10897</v>
      </c>
      <c r="K2612" s="119" t="s">
        <v>11023</v>
      </c>
      <c r="L2612" s="119" t="s">
        <v>10809</v>
      </c>
      <c r="M2612" s="131" t="s">
        <v>3587</v>
      </c>
      <c r="N2612" s="119"/>
      <c r="O2612" s="120"/>
      <c r="P2612" s="124" t="s">
        <v>6</v>
      </c>
      <c r="Q2612" s="125"/>
      <c r="R2612" s="125"/>
      <c r="S2612" s="173"/>
    </row>
    <row r="2613" spans="1:19" ht="29.25" customHeight="1">
      <c r="A2613" s="118">
        <v>2612</v>
      </c>
      <c r="B2613" s="119" t="s">
        <v>11024</v>
      </c>
      <c r="C2613" s="119"/>
      <c r="D2613" s="119"/>
      <c r="E2613" s="120">
        <f>2012-1938</f>
        <v>74</v>
      </c>
      <c r="F2613" s="121">
        <v>14158</v>
      </c>
      <c r="G2613" s="122">
        <v>207343</v>
      </c>
      <c r="H2613" s="119"/>
      <c r="I2613" s="120" t="s">
        <v>11025</v>
      </c>
      <c r="J2613" s="119" t="s">
        <v>11026</v>
      </c>
      <c r="K2613" s="119"/>
      <c r="L2613" s="119" t="s">
        <v>11027</v>
      </c>
      <c r="M2613" s="131" t="s">
        <v>3587</v>
      </c>
      <c r="N2613" s="119" t="s">
        <v>11028</v>
      </c>
      <c r="O2613" s="120" t="s">
        <v>11029</v>
      </c>
      <c r="P2613" s="124" t="s">
        <v>6</v>
      </c>
      <c r="Q2613" s="125"/>
      <c r="R2613" s="125"/>
      <c r="S2613" s="173"/>
    </row>
    <row r="2614" spans="1:19" ht="29.25" customHeight="1">
      <c r="A2614" s="195">
        <v>2613</v>
      </c>
      <c r="B2614" s="127" t="s">
        <v>11030</v>
      </c>
      <c r="C2614" s="127"/>
      <c r="D2614" s="127"/>
      <c r="E2614" s="128">
        <f>2012-1927</f>
        <v>85</v>
      </c>
      <c r="F2614" s="129">
        <v>10024</v>
      </c>
      <c r="G2614" s="128">
        <v>528542</v>
      </c>
      <c r="H2614" s="127"/>
      <c r="I2614" s="128"/>
      <c r="J2614" s="127" t="s">
        <v>11031</v>
      </c>
      <c r="K2614" s="127" t="s">
        <v>11032</v>
      </c>
      <c r="L2614" s="127" t="s">
        <v>10583</v>
      </c>
      <c r="M2614" s="131" t="s">
        <v>3587</v>
      </c>
      <c r="N2614" s="127" t="s">
        <v>11033</v>
      </c>
      <c r="O2614" s="128">
        <v>642321</v>
      </c>
      <c r="P2614" s="132" t="s">
        <v>5</v>
      </c>
      <c r="Q2614" s="151" t="s">
        <v>82</v>
      </c>
      <c r="R2614" s="151" t="s">
        <v>82</v>
      </c>
      <c r="S2614" s="126"/>
    </row>
    <row r="2615" spans="1:19" ht="29.25" customHeight="1">
      <c r="A2615" s="118">
        <v>2614</v>
      </c>
      <c r="B2615" s="119" t="s">
        <v>11034</v>
      </c>
      <c r="C2615" s="119"/>
      <c r="D2615" s="119"/>
      <c r="E2615" s="120">
        <f>2012-1929</f>
        <v>83</v>
      </c>
      <c r="F2615" s="121">
        <v>10731</v>
      </c>
      <c r="G2615" s="135">
        <v>141515</v>
      </c>
      <c r="H2615" s="119"/>
      <c r="I2615" s="120"/>
      <c r="J2615" s="119" t="s">
        <v>3353</v>
      </c>
      <c r="K2615" s="119" t="s">
        <v>11035</v>
      </c>
      <c r="L2615" s="119" t="s">
        <v>11036</v>
      </c>
      <c r="M2615" s="131" t="s">
        <v>3587</v>
      </c>
      <c r="N2615" s="119"/>
      <c r="O2615" s="120"/>
      <c r="P2615" s="124" t="s">
        <v>6</v>
      </c>
      <c r="Q2615" s="125"/>
      <c r="R2615" s="125"/>
      <c r="S2615" s="173"/>
    </row>
    <row r="2616" spans="1:19" ht="29.25" customHeight="1">
      <c r="A2616" s="118">
        <v>2615</v>
      </c>
      <c r="B2616" s="119" t="s">
        <v>11037</v>
      </c>
      <c r="C2616" s="119"/>
      <c r="D2616" s="119"/>
      <c r="E2616" s="120">
        <f>2012-1921</f>
        <v>91</v>
      </c>
      <c r="F2616" s="121">
        <v>7959</v>
      </c>
      <c r="G2616" s="122">
        <v>175967</v>
      </c>
      <c r="H2616" s="119"/>
      <c r="I2616" s="120" t="s">
        <v>11038</v>
      </c>
      <c r="J2616" s="119" t="s">
        <v>3229</v>
      </c>
      <c r="K2616" s="119" t="s">
        <v>11039</v>
      </c>
      <c r="L2616" s="119" t="s">
        <v>11036</v>
      </c>
      <c r="M2616" s="131" t="s">
        <v>3587</v>
      </c>
      <c r="N2616" s="119" t="s">
        <v>11040</v>
      </c>
      <c r="O2616" s="120" t="s">
        <v>11041</v>
      </c>
      <c r="P2616" s="124" t="s">
        <v>6</v>
      </c>
      <c r="Q2616" s="125"/>
      <c r="R2616" s="125"/>
      <c r="S2616" s="173"/>
    </row>
    <row r="2617" spans="1:19" ht="29.25" customHeight="1">
      <c r="A2617" s="118">
        <v>2616</v>
      </c>
      <c r="B2617" s="119" t="s">
        <v>11042</v>
      </c>
      <c r="C2617" s="119"/>
      <c r="D2617" s="119"/>
      <c r="E2617" s="120">
        <f>2012-1930</f>
        <v>82</v>
      </c>
      <c r="F2617" s="121">
        <v>11007</v>
      </c>
      <c r="G2617" s="122">
        <v>213098</v>
      </c>
      <c r="H2617" s="119"/>
      <c r="I2617" s="120">
        <v>982677051</v>
      </c>
      <c r="J2617" s="119" t="s">
        <v>11043</v>
      </c>
      <c r="K2617" s="119" t="s">
        <v>11044</v>
      </c>
      <c r="L2617" s="119" t="s">
        <v>11036</v>
      </c>
      <c r="M2617" s="131" t="s">
        <v>3587</v>
      </c>
      <c r="N2617" s="119" t="s">
        <v>11045</v>
      </c>
      <c r="O2617" s="120">
        <v>985244873</v>
      </c>
      <c r="P2617" s="124" t="s">
        <v>6</v>
      </c>
      <c r="Q2617" s="125"/>
      <c r="R2617" s="125"/>
      <c r="S2617" s="173"/>
    </row>
    <row r="2618" spans="1:19" ht="29.25" customHeight="1">
      <c r="A2618" s="195">
        <v>2617</v>
      </c>
      <c r="B2618" s="127" t="s">
        <v>11046</v>
      </c>
      <c r="C2618" s="127"/>
      <c r="D2618" s="127" t="s">
        <v>73</v>
      </c>
      <c r="E2618" s="128">
        <f>2012-1945</f>
        <v>67</v>
      </c>
      <c r="F2618" s="129">
        <v>16557</v>
      </c>
      <c r="G2618" s="136">
        <v>436431</v>
      </c>
      <c r="H2618" s="127"/>
      <c r="I2618" s="128" t="s">
        <v>11047</v>
      </c>
      <c r="J2618" s="127" t="s">
        <v>11048</v>
      </c>
      <c r="K2618" s="127" t="s">
        <v>11049</v>
      </c>
      <c r="L2618" s="127" t="s">
        <v>11036</v>
      </c>
      <c r="M2618" s="131" t="s">
        <v>3587</v>
      </c>
      <c r="N2618" s="127"/>
      <c r="O2618" s="128"/>
      <c r="P2618" s="132" t="s">
        <v>5</v>
      </c>
      <c r="Q2618" s="133" t="s">
        <v>82</v>
      </c>
      <c r="R2618" s="133" t="s">
        <v>82</v>
      </c>
      <c r="S2618" s="126"/>
    </row>
    <row r="2619" spans="1:19" ht="29.25" customHeight="1">
      <c r="A2619" s="118">
        <v>2618</v>
      </c>
      <c r="B2619" s="119" t="s">
        <v>11050</v>
      </c>
      <c r="C2619" s="119"/>
      <c r="D2619" s="119"/>
      <c r="E2619" s="120">
        <f>2012-1942</f>
        <v>70</v>
      </c>
      <c r="F2619" s="121">
        <v>15436</v>
      </c>
      <c r="G2619" s="122">
        <v>986468</v>
      </c>
      <c r="H2619" s="119"/>
      <c r="I2619" s="120">
        <v>982947233</v>
      </c>
      <c r="J2619" s="119" t="s">
        <v>11051</v>
      </c>
      <c r="K2619" s="119" t="s">
        <v>11052</v>
      </c>
      <c r="L2619" s="119" t="s">
        <v>11036</v>
      </c>
      <c r="M2619" s="131" t="s">
        <v>3587</v>
      </c>
      <c r="N2619" s="119" t="s">
        <v>11053</v>
      </c>
      <c r="O2619" s="120"/>
      <c r="P2619" s="124" t="s">
        <v>6</v>
      </c>
      <c r="Q2619" s="125"/>
      <c r="R2619" s="125"/>
      <c r="S2619" s="173"/>
    </row>
    <row r="2620" spans="1:19" ht="29.25" customHeight="1">
      <c r="A2620" s="118">
        <v>2619</v>
      </c>
      <c r="B2620" s="119" t="s">
        <v>11054</v>
      </c>
      <c r="C2620" s="119" t="s">
        <v>11367</v>
      </c>
      <c r="D2620" s="119"/>
      <c r="E2620" s="120">
        <f>2012-1922</f>
        <v>90</v>
      </c>
      <c r="F2620" s="121">
        <v>8199</v>
      </c>
      <c r="G2620" s="122">
        <v>1225796</v>
      </c>
      <c r="H2620" s="119"/>
      <c r="I2620" s="120"/>
      <c r="J2620" s="119" t="s">
        <v>11036</v>
      </c>
      <c r="K2620" s="119" t="s">
        <v>11055</v>
      </c>
      <c r="L2620" s="119" t="s">
        <v>11036</v>
      </c>
      <c r="M2620" s="131" t="s">
        <v>3587</v>
      </c>
      <c r="N2620" s="119" t="s">
        <v>11056</v>
      </c>
      <c r="O2620" s="120" t="s">
        <v>11057</v>
      </c>
      <c r="P2620" s="124" t="s">
        <v>6</v>
      </c>
      <c r="Q2620" s="125"/>
      <c r="R2620" s="125"/>
      <c r="S2620" s="173"/>
    </row>
    <row r="2621" spans="1:19" s="38" customFormat="1" ht="29.25" customHeight="1">
      <c r="A2621" s="118">
        <v>2620</v>
      </c>
      <c r="B2621" s="119" t="s">
        <v>11058</v>
      </c>
      <c r="C2621" s="119"/>
      <c r="D2621" s="119"/>
      <c r="E2621" s="120">
        <v>79</v>
      </c>
      <c r="F2621" s="121">
        <v>12169</v>
      </c>
      <c r="G2621" s="135">
        <v>1416891</v>
      </c>
      <c r="H2621" s="174">
        <v>1416821</v>
      </c>
      <c r="I2621" s="120"/>
      <c r="J2621" s="119" t="s">
        <v>11059</v>
      </c>
      <c r="K2621" s="119" t="s">
        <v>11060</v>
      </c>
      <c r="L2621" s="119" t="s">
        <v>11036</v>
      </c>
      <c r="M2621" s="131" t="s">
        <v>3587</v>
      </c>
      <c r="N2621" s="119" t="s">
        <v>11061</v>
      </c>
      <c r="O2621" s="120" t="s">
        <v>11062</v>
      </c>
      <c r="P2621" s="124" t="s">
        <v>6</v>
      </c>
      <c r="Q2621" s="125"/>
      <c r="R2621" s="125"/>
      <c r="S2621" s="173"/>
    </row>
    <row r="2622" spans="1:19" ht="29.25" customHeight="1">
      <c r="A2622" s="118">
        <v>2621</v>
      </c>
      <c r="B2622" s="119" t="s">
        <v>11063</v>
      </c>
      <c r="C2622" s="137"/>
      <c r="D2622" s="119"/>
      <c r="E2622" s="120">
        <f>2012-1936</f>
        <v>76</v>
      </c>
      <c r="F2622" s="121">
        <v>13337</v>
      </c>
      <c r="G2622" s="122">
        <v>1421912</v>
      </c>
      <c r="H2622" s="137">
        <v>1424912</v>
      </c>
      <c r="I2622" s="120">
        <v>983720181</v>
      </c>
      <c r="J2622" s="119" t="s">
        <v>3225</v>
      </c>
      <c r="K2622" s="119" t="s">
        <v>11064</v>
      </c>
      <c r="L2622" s="119" t="s">
        <v>11036</v>
      </c>
      <c r="M2622" s="131" t="s">
        <v>3587</v>
      </c>
      <c r="N2622" s="119"/>
      <c r="O2622" s="120"/>
      <c r="P2622" s="124" t="s">
        <v>6</v>
      </c>
      <c r="Q2622" s="125"/>
      <c r="R2622" s="125"/>
      <c r="S2622" s="173"/>
    </row>
    <row r="2623" spans="1:19" ht="29.25" customHeight="1">
      <c r="A2623" s="118">
        <v>2622</v>
      </c>
      <c r="B2623" s="119" t="s">
        <v>11065</v>
      </c>
      <c r="C2623" s="119"/>
      <c r="D2623" s="119" t="s">
        <v>11066</v>
      </c>
      <c r="E2623" s="120">
        <f>2012-1942</f>
        <v>70</v>
      </c>
      <c r="F2623" s="121">
        <v>15553</v>
      </c>
      <c r="G2623" s="122">
        <v>1817953</v>
      </c>
      <c r="H2623" s="119"/>
      <c r="I2623" s="120">
        <v>981746023</v>
      </c>
      <c r="J2623" s="119" t="s">
        <v>11067</v>
      </c>
      <c r="K2623" s="119" t="s">
        <v>11068</v>
      </c>
      <c r="L2623" s="119" t="s">
        <v>11036</v>
      </c>
      <c r="M2623" s="131" t="s">
        <v>3587</v>
      </c>
      <c r="N2623" s="119" t="s">
        <v>11069</v>
      </c>
      <c r="O2623" s="120">
        <v>985596432</v>
      </c>
      <c r="P2623" s="124" t="s">
        <v>6</v>
      </c>
      <c r="Q2623" s="125"/>
      <c r="R2623" s="125"/>
      <c r="S2623" s="173"/>
    </row>
    <row r="2624" spans="1:19" ht="29.25" customHeight="1">
      <c r="A2624" s="195">
        <v>2623</v>
      </c>
      <c r="B2624" s="127" t="s">
        <v>11070</v>
      </c>
      <c r="C2624" s="127"/>
      <c r="D2624" s="127"/>
      <c r="E2624" s="128">
        <f>2012-1939</f>
        <v>73</v>
      </c>
      <c r="F2624" s="129">
        <v>14309</v>
      </c>
      <c r="G2624" s="130">
        <v>1839323</v>
      </c>
      <c r="H2624" s="127"/>
      <c r="I2624" s="128"/>
      <c r="J2624" s="127" t="s">
        <v>11071</v>
      </c>
      <c r="K2624" s="127" t="s">
        <v>11072</v>
      </c>
      <c r="L2624" s="127" t="s">
        <v>11036</v>
      </c>
      <c r="M2624" s="131" t="s">
        <v>3587</v>
      </c>
      <c r="N2624" s="127"/>
      <c r="O2624" s="128"/>
      <c r="P2624" s="132" t="s">
        <v>5</v>
      </c>
      <c r="Q2624" s="133" t="s">
        <v>82</v>
      </c>
      <c r="R2624" s="133" t="s">
        <v>82</v>
      </c>
      <c r="S2624" s="126"/>
    </row>
    <row r="2625" spans="1:19" ht="29.25" customHeight="1">
      <c r="A2625" s="118">
        <v>2624</v>
      </c>
      <c r="B2625" s="119" t="s">
        <v>11073</v>
      </c>
      <c r="C2625" s="119"/>
      <c r="D2625" s="119"/>
      <c r="E2625" s="120">
        <f>2012-1941</f>
        <v>71</v>
      </c>
      <c r="F2625" s="121">
        <v>15193</v>
      </c>
      <c r="G2625" s="135">
        <v>1909645</v>
      </c>
      <c r="H2625" s="119"/>
      <c r="I2625" s="120" t="s">
        <v>11074</v>
      </c>
      <c r="J2625" s="119" t="s">
        <v>4272</v>
      </c>
      <c r="K2625" s="119" t="s">
        <v>11075</v>
      </c>
      <c r="L2625" s="119" t="s">
        <v>11036</v>
      </c>
      <c r="M2625" s="131" t="s">
        <v>3587</v>
      </c>
      <c r="N2625" s="119"/>
      <c r="O2625" s="120"/>
      <c r="P2625" s="124" t="s">
        <v>6</v>
      </c>
      <c r="Q2625" s="125"/>
      <c r="R2625" s="125"/>
      <c r="S2625" s="173"/>
    </row>
    <row r="2626" spans="1:19" ht="29.25" customHeight="1">
      <c r="A2626" s="118">
        <v>2625</v>
      </c>
      <c r="B2626" s="119" t="s">
        <v>11076</v>
      </c>
      <c r="C2626" s="119"/>
      <c r="D2626" s="119"/>
      <c r="E2626" s="120">
        <f>2012-1933</f>
        <v>79</v>
      </c>
      <c r="F2626" s="121">
        <v>12132</v>
      </c>
      <c r="G2626" s="122">
        <v>2071133</v>
      </c>
      <c r="H2626" s="119"/>
      <c r="I2626" s="120">
        <v>983720181</v>
      </c>
      <c r="J2626" s="119" t="s">
        <v>3225</v>
      </c>
      <c r="K2626" s="119" t="s">
        <v>11077</v>
      </c>
      <c r="L2626" s="119" t="s">
        <v>11036</v>
      </c>
      <c r="M2626" s="131" t="s">
        <v>3587</v>
      </c>
      <c r="N2626" s="119"/>
      <c r="O2626" s="120"/>
      <c r="P2626" s="124" t="s">
        <v>6</v>
      </c>
      <c r="Q2626" s="125"/>
      <c r="R2626" s="125"/>
      <c r="S2626" s="173"/>
    </row>
    <row r="2627" spans="1:19" ht="29.25" customHeight="1">
      <c r="A2627" s="118">
        <v>2626</v>
      </c>
      <c r="B2627" s="119" t="s">
        <v>11078</v>
      </c>
      <c r="C2627" s="119"/>
      <c r="D2627" s="119" t="s">
        <v>11079</v>
      </c>
      <c r="E2627" s="120">
        <v>70</v>
      </c>
      <c r="F2627" s="121">
        <v>15345</v>
      </c>
      <c r="G2627" s="135">
        <v>2119359</v>
      </c>
      <c r="H2627" s="119"/>
      <c r="I2627" s="120" t="s">
        <v>11080</v>
      </c>
      <c r="J2627" s="119" t="s">
        <v>11081</v>
      </c>
      <c r="K2627" s="119" t="s">
        <v>11082</v>
      </c>
      <c r="L2627" s="119" t="s">
        <v>11036</v>
      </c>
      <c r="M2627" s="131" t="s">
        <v>3587</v>
      </c>
      <c r="N2627" s="119" t="s">
        <v>11083</v>
      </c>
      <c r="O2627" s="120" t="s">
        <v>11080</v>
      </c>
      <c r="P2627" s="124" t="s">
        <v>6</v>
      </c>
      <c r="Q2627" s="125"/>
      <c r="R2627" s="125"/>
      <c r="S2627" s="173"/>
    </row>
    <row r="2628" spans="1:19" ht="29.25" customHeight="1">
      <c r="A2628" s="118">
        <v>2627</v>
      </c>
      <c r="B2628" s="119" t="s">
        <v>11084</v>
      </c>
      <c r="C2628" s="119"/>
      <c r="D2628" s="119"/>
      <c r="E2628" s="120">
        <f>2012-1936</f>
        <v>76</v>
      </c>
      <c r="F2628" s="121">
        <v>13511</v>
      </c>
      <c r="G2628" s="122">
        <v>2135869</v>
      </c>
      <c r="H2628" s="119"/>
      <c r="I2628" s="120">
        <v>982654229</v>
      </c>
      <c r="J2628" s="119" t="s">
        <v>4272</v>
      </c>
      <c r="K2628" s="119" t="s">
        <v>11085</v>
      </c>
      <c r="L2628" s="119" t="s">
        <v>11036</v>
      </c>
      <c r="M2628" s="131" t="s">
        <v>3587</v>
      </c>
      <c r="N2628" s="119"/>
      <c r="O2628" s="120"/>
      <c r="P2628" s="124" t="s">
        <v>6</v>
      </c>
      <c r="Q2628" s="125"/>
      <c r="R2628" s="125"/>
      <c r="S2628" s="173"/>
    </row>
    <row r="2629" spans="1:19" ht="29.25" customHeight="1">
      <c r="A2629" s="118">
        <v>2628</v>
      </c>
      <c r="B2629" s="119" t="s">
        <v>11086</v>
      </c>
      <c r="C2629" s="119"/>
      <c r="D2629" s="119"/>
      <c r="E2629" s="120">
        <f>2012-1935</f>
        <v>77</v>
      </c>
      <c r="F2629" s="121">
        <v>12836</v>
      </c>
      <c r="G2629" s="122">
        <v>2335952</v>
      </c>
      <c r="H2629" s="119"/>
      <c r="I2629" s="120" t="s">
        <v>11087</v>
      </c>
      <c r="J2629" s="119" t="s">
        <v>11088</v>
      </c>
      <c r="K2629" s="119" t="s">
        <v>11089</v>
      </c>
      <c r="L2629" s="119" t="s">
        <v>11036</v>
      </c>
      <c r="M2629" s="131" t="s">
        <v>3587</v>
      </c>
      <c r="N2629" s="119"/>
      <c r="O2629" s="120"/>
      <c r="P2629" s="124" t="s">
        <v>6</v>
      </c>
      <c r="Q2629" s="125"/>
      <c r="R2629" s="125"/>
      <c r="S2629" s="173"/>
    </row>
    <row r="2630" spans="1:19" ht="29.25" customHeight="1">
      <c r="A2630" s="118">
        <v>2629</v>
      </c>
      <c r="B2630" s="119" t="s">
        <v>11090</v>
      </c>
      <c r="C2630" s="119"/>
      <c r="D2630" s="119"/>
      <c r="E2630" s="120">
        <f>2012-1938</f>
        <v>74</v>
      </c>
      <c r="F2630" s="121">
        <v>14142</v>
      </c>
      <c r="G2630" s="122">
        <v>2348548</v>
      </c>
      <c r="H2630" s="119"/>
      <c r="I2630" s="120">
        <v>983720181</v>
      </c>
      <c r="J2630" s="119" t="s">
        <v>4272</v>
      </c>
      <c r="K2630" s="119" t="s">
        <v>11091</v>
      </c>
      <c r="L2630" s="119" t="s">
        <v>11036</v>
      </c>
      <c r="M2630" s="131" t="s">
        <v>3587</v>
      </c>
      <c r="N2630" s="119"/>
      <c r="O2630" s="120"/>
      <c r="P2630" s="124" t="s">
        <v>6</v>
      </c>
      <c r="Q2630" s="125"/>
      <c r="R2630" s="125"/>
      <c r="S2630" s="173"/>
    </row>
    <row r="2631" spans="1:19" ht="29.25" customHeight="1">
      <c r="A2631" s="118">
        <v>2630</v>
      </c>
      <c r="B2631" s="119" t="s">
        <v>11092</v>
      </c>
      <c r="C2631" s="119"/>
      <c r="D2631" s="119" t="s">
        <v>568</v>
      </c>
      <c r="E2631" s="120">
        <f>2012-1939</f>
        <v>73</v>
      </c>
      <c r="F2631" s="121">
        <v>14368</v>
      </c>
      <c r="G2631" s="122">
        <v>2428517</v>
      </c>
      <c r="H2631" s="119"/>
      <c r="I2631" s="120">
        <v>982478124</v>
      </c>
      <c r="J2631" s="119" t="s">
        <v>11093</v>
      </c>
      <c r="K2631" s="119" t="s">
        <v>11094</v>
      </c>
      <c r="L2631" s="119" t="s">
        <v>11036</v>
      </c>
      <c r="M2631" s="131" t="s">
        <v>3587</v>
      </c>
      <c r="N2631" s="119"/>
      <c r="O2631" s="120"/>
      <c r="P2631" s="124" t="s">
        <v>6</v>
      </c>
      <c r="Q2631" s="125"/>
      <c r="R2631" s="125"/>
      <c r="S2631" s="173"/>
    </row>
    <row r="2632" spans="1:19" ht="29.25" customHeight="1">
      <c r="A2632" s="118">
        <v>2631</v>
      </c>
      <c r="B2632" s="119" t="s">
        <v>11095</v>
      </c>
      <c r="C2632" s="119"/>
      <c r="D2632" s="119"/>
      <c r="E2632" s="120">
        <f>2012-1928</f>
        <v>84</v>
      </c>
      <c r="F2632" s="121">
        <v>10501</v>
      </c>
      <c r="G2632" s="122">
        <v>2500026</v>
      </c>
      <c r="H2632" s="119"/>
      <c r="I2632" s="120" t="s">
        <v>11038</v>
      </c>
      <c r="J2632" s="119" t="s">
        <v>3229</v>
      </c>
      <c r="K2632" s="119" t="s">
        <v>11039</v>
      </c>
      <c r="L2632" s="119" t="s">
        <v>11036</v>
      </c>
      <c r="M2632" s="131" t="s">
        <v>3587</v>
      </c>
      <c r="N2632" s="119" t="s">
        <v>11040</v>
      </c>
      <c r="O2632" s="120" t="s">
        <v>11041</v>
      </c>
      <c r="P2632" s="124" t="s">
        <v>6</v>
      </c>
      <c r="Q2632" s="125"/>
      <c r="R2632" s="125"/>
      <c r="S2632" s="173"/>
    </row>
    <row r="2633" spans="1:19" ht="29.25" customHeight="1">
      <c r="A2633" s="118">
        <v>2632</v>
      </c>
      <c r="B2633" s="119" t="s">
        <v>11096</v>
      </c>
      <c r="C2633" s="119"/>
      <c r="D2633" s="119" t="s">
        <v>11097</v>
      </c>
      <c r="E2633" s="120">
        <f>2012-1926</f>
        <v>86</v>
      </c>
      <c r="F2633" s="121">
        <v>9829</v>
      </c>
      <c r="G2633" s="122">
        <v>2547614</v>
      </c>
      <c r="H2633" s="119"/>
      <c r="I2633" s="120">
        <v>982933480</v>
      </c>
      <c r="J2633" s="119" t="s">
        <v>11098</v>
      </c>
      <c r="K2633" s="119" t="s">
        <v>11099</v>
      </c>
      <c r="L2633" s="119" t="s">
        <v>11036</v>
      </c>
      <c r="M2633" s="131" t="s">
        <v>3587</v>
      </c>
      <c r="N2633" s="119" t="s">
        <v>11100</v>
      </c>
      <c r="O2633" s="120">
        <v>982933480</v>
      </c>
      <c r="P2633" s="124" t="s">
        <v>6</v>
      </c>
      <c r="Q2633" s="125"/>
      <c r="R2633" s="125"/>
      <c r="S2633" s="173"/>
    </row>
    <row r="2634" spans="1:19" ht="29.25" customHeight="1">
      <c r="A2634" s="118">
        <v>2633</v>
      </c>
      <c r="B2634" s="119" t="s">
        <v>11101</v>
      </c>
      <c r="C2634" s="119"/>
      <c r="D2634" s="119"/>
      <c r="E2634" s="120">
        <f>2012-1947</f>
        <v>65</v>
      </c>
      <c r="F2634" s="121">
        <v>17205</v>
      </c>
      <c r="G2634" s="135">
        <v>2848644</v>
      </c>
      <c r="H2634" s="119"/>
      <c r="I2634" s="120" t="s">
        <v>11074</v>
      </c>
      <c r="J2634" s="119" t="s">
        <v>4272</v>
      </c>
      <c r="K2634" s="119" t="s">
        <v>11075</v>
      </c>
      <c r="L2634" s="119" t="s">
        <v>11036</v>
      </c>
      <c r="M2634" s="131" t="s">
        <v>3587</v>
      </c>
      <c r="N2634" s="119"/>
      <c r="O2634" s="120"/>
      <c r="P2634" s="124" t="s">
        <v>6</v>
      </c>
      <c r="Q2634" s="125"/>
      <c r="R2634" s="125"/>
      <c r="S2634" s="173"/>
    </row>
    <row r="2635" spans="1:19" ht="29.25" customHeight="1">
      <c r="A2635" s="118">
        <v>2634</v>
      </c>
      <c r="B2635" s="119" t="s">
        <v>11102</v>
      </c>
      <c r="C2635" s="119"/>
      <c r="D2635" s="119"/>
      <c r="E2635" s="120">
        <f>2012-1940</f>
        <v>72</v>
      </c>
      <c r="F2635" s="121">
        <v>14883</v>
      </c>
      <c r="G2635" s="122">
        <v>3288342</v>
      </c>
      <c r="H2635" s="119"/>
      <c r="I2635" s="120"/>
      <c r="J2635" s="119" t="s">
        <v>4274</v>
      </c>
      <c r="K2635" s="119" t="s">
        <v>11103</v>
      </c>
      <c r="L2635" s="119" t="s">
        <v>11036</v>
      </c>
      <c r="M2635" s="131" t="s">
        <v>3587</v>
      </c>
      <c r="N2635" s="119" t="s">
        <v>4275</v>
      </c>
      <c r="O2635" s="120" t="s">
        <v>4276</v>
      </c>
      <c r="P2635" s="124" t="s">
        <v>6</v>
      </c>
      <c r="Q2635" s="125"/>
      <c r="R2635" s="125"/>
      <c r="S2635" s="173"/>
    </row>
    <row r="2636" spans="1:19" ht="29.25" customHeight="1">
      <c r="A2636" s="118">
        <v>2635</v>
      </c>
      <c r="B2636" s="119" t="s">
        <v>11104</v>
      </c>
      <c r="C2636" s="119"/>
      <c r="D2636" s="119" t="s">
        <v>11105</v>
      </c>
      <c r="E2636" s="120">
        <f>2012-1935</f>
        <v>77</v>
      </c>
      <c r="F2636" s="121">
        <v>13139</v>
      </c>
      <c r="G2636" s="122">
        <v>6977544</v>
      </c>
      <c r="H2636" s="119"/>
      <c r="I2636" s="120" t="s">
        <v>8730</v>
      </c>
      <c r="J2636" s="119" t="s">
        <v>4272</v>
      </c>
      <c r="K2636" s="119" t="s">
        <v>11106</v>
      </c>
      <c r="L2636" s="119" t="s">
        <v>11036</v>
      </c>
      <c r="M2636" s="131" t="s">
        <v>3587</v>
      </c>
      <c r="N2636" s="119" t="s">
        <v>11107</v>
      </c>
      <c r="O2636" s="120" t="s">
        <v>11108</v>
      </c>
      <c r="P2636" s="124" t="s">
        <v>6</v>
      </c>
      <c r="Q2636" s="125"/>
      <c r="R2636" s="125"/>
      <c r="S2636" s="173"/>
    </row>
    <row r="2637" spans="1:19" ht="29.25" customHeight="1">
      <c r="A2637" s="195">
        <v>2636</v>
      </c>
      <c r="B2637" s="127" t="s">
        <v>11109</v>
      </c>
      <c r="C2637" s="127"/>
      <c r="D2637" s="127" t="s">
        <v>70</v>
      </c>
      <c r="E2637" s="128">
        <f>2012-1937</f>
        <v>75</v>
      </c>
      <c r="F2637" s="129">
        <v>13521</v>
      </c>
      <c r="G2637" s="130">
        <v>3799481</v>
      </c>
      <c r="H2637" s="127"/>
      <c r="I2637" s="128" t="s">
        <v>11110</v>
      </c>
      <c r="J2637" s="127" t="s">
        <v>11111</v>
      </c>
      <c r="K2637" s="127" t="s">
        <v>11112</v>
      </c>
      <c r="L2637" s="127" t="s">
        <v>11113</v>
      </c>
      <c r="M2637" s="131" t="s">
        <v>3587</v>
      </c>
      <c r="N2637" s="127"/>
      <c r="O2637" s="128"/>
      <c r="P2637" s="132" t="s">
        <v>5</v>
      </c>
      <c r="Q2637" s="133" t="s">
        <v>82</v>
      </c>
      <c r="R2637" s="133" t="s">
        <v>82</v>
      </c>
      <c r="S2637" s="126"/>
    </row>
    <row r="2638" spans="1:19" ht="29.25" customHeight="1">
      <c r="A2638" s="195">
        <v>2637</v>
      </c>
      <c r="B2638" s="127" t="s">
        <v>11114</v>
      </c>
      <c r="C2638" s="127"/>
      <c r="D2638" s="127"/>
      <c r="E2638" s="128">
        <f>2012-1930</f>
        <v>82</v>
      </c>
      <c r="F2638" s="129">
        <v>11043</v>
      </c>
      <c r="G2638" s="128">
        <v>104901</v>
      </c>
      <c r="H2638" s="127"/>
      <c r="I2638" s="128" t="s">
        <v>11115</v>
      </c>
      <c r="J2638" s="127" t="s">
        <v>11116</v>
      </c>
      <c r="K2638" s="127" t="s">
        <v>11117</v>
      </c>
      <c r="L2638" s="127"/>
      <c r="M2638" s="131" t="s">
        <v>3587</v>
      </c>
      <c r="N2638" s="127"/>
      <c r="O2638" s="128"/>
      <c r="P2638" s="132" t="s">
        <v>5</v>
      </c>
      <c r="Q2638" s="133" t="s">
        <v>82</v>
      </c>
      <c r="R2638" s="133" t="s">
        <v>82</v>
      </c>
      <c r="S2638" s="126"/>
    </row>
    <row r="2639" spans="1:19" ht="29.25" customHeight="1">
      <c r="A2639" s="195">
        <v>2638</v>
      </c>
      <c r="B2639" s="127" t="s">
        <v>11118</v>
      </c>
      <c r="C2639" s="127"/>
      <c r="D2639" s="127"/>
      <c r="E2639" s="128">
        <v>83</v>
      </c>
      <c r="F2639" s="129">
        <v>10691</v>
      </c>
      <c r="G2639" s="130">
        <v>157831</v>
      </c>
      <c r="H2639" s="127"/>
      <c r="I2639" s="128"/>
      <c r="J2639" s="127" t="s">
        <v>11119</v>
      </c>
      <c r="K2639" s="127" t="s">
        <v>11120</v>
      </c>
      <c r="L2639" s="127"/>
      <c r="M2639" s="131" t="s">
        <v>3587</v>
      </c>
      <c r="N2639" s="127"/>
      <c r="O2639" s="128"/>
      <c r="P2639" s="132" t="s">
        <v>5</v>
      </c>
      <c r="Q2639" s="151" t="s">
        <v>82</v>
      </c>
      <c r="R2639" s="151" t="s">
        <v>82</v>
      </c>
      <c r="S2639" s="126"/>
    </row>
    <row r="2640" spans="1:19" ht="29.25" customHeight="1">
      <c r="A2640" s="118">
        <v>2639</v>
      </c>
      <c r="B2640" s="119" t="s">
        <v>11121</v>
      </c>
      <c r="C2640" s="119"/>
      <c r="D2640" s="119"/>
      <c r="E2640" s="139">
        <f>2012-1933</f>
        <v>79</v>
      </c>
      <c r="F2640" s="121">
        <v>12199</v>
      </c>
      <c r="G2640" s="140">
        <v>191406</v>
      </c>
      <c r="H2640" s="119"/>
      <c r="I2640" s="120"/>
      <c r="J2640" s="119" t="s">
        <v>11122</v>
      </c>
      <c r="K2640" s="119" t="s">
        <v>11123</v>
      </c>
      <c r="L2640" s="119" t="s">
        <v>17756</v>
      </c>
      <c r="M2640" s="131" t="s">
        <v>3587</v>
      </c>
      <c r="N2640" s="119" t="s">
        <v>1076</v>
      </c>
      <c r="O2640" s="120" t="s">
        <v>11124</v>
      </c>
      <c r="P2640" s="124" t="s">
        <v>6</v>
      </c>
      <c r="Q2640" s="125"/>
      <c r="R2640" s="125"/>
      <c r="S2640" s="173"/>
    </row>
    <row r="2641" spans="1:19" ht="29.25" customHeight="1">
      <c r="A2641" s="195">
        <v>2640</v>
      </c>
      <c r="B2641" s="127" t="s">
        <v>11125</v>
      </c>
      <c r="C2641" s="127"/>
      <c r="D2641" s="127"/>
      <c r="E2641" s="128">
        <f>2012-1932</f>
        <v>80</v>
      </c>
      <c r="F2641" s="129">
        <v>11986</v>
      </c>
      <c r="G2641" s="136">
        <v>263152</v>
      </c>
      <c r="H2641" s="127"/>
      <c r="I2641" s="128">
        <v>991516284</v>
      </c>
      <c r="J2641" s="127" t="s">
        <v>11126</v>
      </c>
      <c r="K2641" s="127" t="s">
        <v>11127</v>
      </c>
      <c r="L2641" s="127"/>
      <c r="M2641" s="131" t="s">
        <v>3587</v>
      </c>
      <c r="N2641" s="127" t="s">
        <v>11128</v>
      </c>
      <c r="O2641" s="128">
        <v>21645210</v>
      </c>
      <c r="P2641" s="132" t="s">
        <v>5</v>
      </c>
      <c r="Q2641" s="148" t="s">
        <v>82</v>
      </c>
      <c r="R2641" s="148" t="s">
        <v>82</v>
      </c>
      <c r="S2641" s="126"/>
    </row>
    <row r="2642" spans="1:19" ht="29.25" customHeight="1">
      <c r="A2642" s="118">
        <v>2641</v>
      </c>
      <c r="B2642" s="119" t="s">
        <v>11129</v>
      </c>
      <c r="C2642" s="119"/>
      <c r="D2642" s="119"/>
      <c r="E2642" s="139">
        <f>2012-1930</f>
        <v>82</v>
      </c>
      <c r="F2642" s="121">
        <v>11152</v>
      </c>
      <c r="G2642" s="140">
        <v>444799</v>
      </c>
      <c r="H2642" s="119"/>
      <c r="I2642" s="120">
        <v>643793</v>
      </c>
      <c r="J2642" s="119" t="s">
        <v>11130</v>
      </c>
      <c r="K2642" s="119" t="s">
        <v>11131</v>
      </c>
      <c r="L2642" s="119" t="s">
        <v>17756</v>
      </c>
      <c r="M2642" s="131" t="s">
        <v>3587</v>
      </c>
      <c r="N2642" s="119"/>
      <c r="O2642" s="120"/>
      <c r="P2642" s="124" t="s">
        <v>6</v>
      </c>
      <c r="Q2642" s="125"/>
      <c r="R2642" s="125"/>
      <c r="S2642" s="173"/>
    </row>
    <row r="2643" spans="1:19" ht="29.25" customHeight="1">
      <c r="A2643" s="195">
        <v>2642</v>
      </c>
      <c r="B2643" s="127" t="s">
        <v>11132</v>
      </c>
      <c r="C2643" s="127"/>
      <c r="D2643" s="127"/>
      <c r="E2643" s="128">
        <v>84</v>
      </c>
      <c r="F2643" s="129">
        <v>10282</v>
      </c>
      <c r="G2643" s="130">
        <v>792498</v>
      </c>
      <c r="H2643" s="127"/>
      <c r="I2643" s="128"/>
      <c r="J2643" s="127" t="s">
        <v>11119</v>
      </c>
      <c r="K2643" s="127" t="s">
        <v>11120</v>
      </c>
      <c r="L2643" s="127"/>
      <c r="M2643" s="131" t="s">
        <v>3587</v>
      </c>
      <c r="N2643" s="127"/>
      <c r="O2643" s="128"/>
      <c r="P2643" s="132" t="s">
        <v>5</v>
      </c>
      <c r="Q2643" s="151" t="s">
        <v>82</v>
      </c>
      <c r="R2643" s="151" t="s">
        <v>82</v>
      </c>
      <c r="S2643" s="126"/>
    </row>
    <row r="2644" spans="1:19" ht="29.25" customHeight="1">
      <c r="A2644" s="195">
        <v>2643</v>
      </c>
      <c r="B2644" s="127" t="s">
        <v>11133</v>
      </c>
      <c r="C2644" s="127"/>
      <c r="D2644" s="127" t="s">
        <v>11134</v>
      </c>
      <c r="E2644" s="128">
        <f>2012-1947</f>
        <v>65</v>
      </c>
      <c r="F2644" s="129">
        <v>17509</v>
      </c>
      <c r="G2644" s="136">
        <v>1237183</v>
      </c>
      <c r="H2644" s="127"/>
      <c r="I2644" s="128"/>
      <c r="J2644" s="127" t="s">
        <v>11135</v>
      </c>
      <c r="K2644" s="127" t="s">
        <v>6989</v>
      </c>
      <c r="L2644" s="127"/>
      <c r="M2644" s="131" t="s">
        <v>3587</v>
      </c>
      <c r="N2644" s="127"/>
      <c r="O2644" s="128"/>
      <c r="P2644" s="132" t="s">
        <v>5</v>
      </c>
      <c r="Q2644" s="133" t="s">
        <v>82</v>
      </c>
      <c r="R2644" s="133" t="s">
        <v>82</v>
      </c>
      <c r="S2644" s="126"/>
    </row>
    <row r="2645" spans="1:19" ht="29.25" customHeight="1">
      <c r="A2645" s="195">
        <v>2644</v>
      </c>
      <c r="B2645" s="127" t="s">
        <v>11136</v>
      </c>
      <c r="C2645" s="127"/>
      <c r="D2645" s="127"/>
      <c r="E2645" s="141">
        <f>2012-1947</f>
        <v>65</v>
      </c>
      <c r="F2645" s="129">
        <v>17300</v>
      </c>
      <c r="G2645" s="155">
        <v>1278383</v>
      </c>
      <c r="H2645" s="127"/>
      <c r="I2645" s="128">
        <v>982269619</v>
      </c>
      <c r="J2645" s="127" t="s">
        <v>11137</v>
      </c>
      <c r="K2645" s="127" t="s">
        <v>11138</v>
      </c>
      <c r="L2645" s="127"/>
      <c r="M2645" s="131" t="s">
        <v>3587</v>
      </c>
      <c r="N2645" s="127"/>
      <c r="O2645" s="128"/>
      <c r="P2645" s="132" t="s">
        <v>5</v>
      </c>
      <c r="Q2645" s="133" t="s">
        <v>82</v>
      </c>
      <c r="R2645" s="133" t="s">
        <v>82</v>
      </c>
      <c r="S2645" s="126"/>
    </row>
    <row r="2646" spans="1:19" ht="29.25" customHeight="1">
      <c r="A2646" s="118">
        <v>2645</v>
      </c>
      <c r="B2646" s="119" t="s">
        <v>11139</v>
      </c>
      <c r="C2646" s="119"/>
      <c r="D2646" s="119" t="s">
        <v>481</v>
      </c>
      <c r="E2646" s="139">
        <f>2012-1925</f>
        <v>87</v>
      </c>
      <c r="F2646" s="121">
        <v>9154</v>
      </c>
      <c r="G2646" s="135">
        <v>1373667</v>
      </c>
      <c r="H2646" s="119"/>
      <c r="I2646" s="120">
        <v>699609</v>
      </c>
      <c r="J2646" s="119" t="s">
        <v>11140</v>
      </c>
      <c r="K2646" s="119" t="s">
        <v>11141</v>
      </c>
      <c r="L2646" s="119" t="s">
        <v>17756</v>
      </c>
      <c r="M2646" s="131" t="s">
        <v>3587</v>
      </c>
      <c r="N2646" s="119" t="s">
        <v>1322</v>
      </c>
      <c r="O2646" s="120">
        <v>983373148</v>
      </c>
      <c r="P2646" s="124" t="s">
        <v>6</v>
      </c>
      <c r="Q2646" s="125"/>
      <c r="R2646" s="125"/>
      <c r="S2646" s="173"/>
    </row>
    <row r="2647" spans="1:19" ht="29.25" customHeight="1">
      <c r="A2647" s="118">
        <v>2646</v>
      </c>
      <c r="B2647" s="119" t="s">
        <v>3138</v>
      </c>
      <c r="C2647" s="119"/>
      <c r="D2647" s="119"/>
      <c r="E2647" s="120">
        <f>2012-1927</f>
        <v>85</v>
      </c>
      <c r="F2647" s="121">
        <v>10204</v>
      </c>
      <c r="G2647" s="122">
        <v>2505871</v>
      </c>
      <c r="H2647" s="119"/>
      <c r="I2647" s="120" t="s">
        <v>11142</v>
      </c>
      <c r="J2647" s="119" t="s">
        <v>10209</v>
      </c>
      <c r="K2647" s="119" t="s">
        <v>11143</v>
      </c>
      <c r="L2647" s="119" t="s">
        <v>17756</v>
      </c>
      <c r="M2647" s="131" t="s">
        <v>3587</v>
      </c>
      <c r="N2647" s="119"/>
      <c r="O2647" s="120"/>
      <c r="P2647" s="124" t="s">
        <v>6</v>
      </c>
      <c r="Q2647" s="125"/>
      <c r="R2647" s="125"/>
      <c r="S2647" s="173"/>
    </row>
    <row r="2648" spans="1:19" ht="29.25" customHeight="1">
      <c r="A2648" s="195">
        <v>2647</v>
      </c>
      <c r="B2648" s="127" t="s">
        <v>11144</v>
      </c>
      <c r="C2648" s="127"/>
      <c r="D2648" s="127"/>
      <c r="E2648" s="141">
        <f>2012-1938</f>
        <v>74</v>
      </c>
      <c r="F2648" s="129">
        <v>14024</v>
      </c>
      <c r="G2648" s="130">
        <v>2580955</v>
      </c>
      <c r="H2648" s="127"/>
      <c r="I2648" s="128">
        <v>682992</v>
      </c>
      <c r="J2648" s="127" t="s">
        <v>11145</v>
      </c>
      <c r="K2648" s="127" t="s">
        <v>11146</v>
      </c>
      <c r="L2648" s="127"/>
      <c r="M2648" s="131" t="s">
        <v>3587</v>
      </c>
      <c r="N2648" s="127" t="s">
        <v>3174</v>
      </c>
      <c r="O2648" s="128">
        <v>985896414</v>
      </c>
      <c r="P2648" s="132" t="s">
        <v>5</v>
      </c>
      <c r="Q2648" s="148" t="s">
        <v>82</v>
      </c>
      <c r="R2648" s="148" t="s">
        <v>82</v>
      </c>
      <c r="S2648" s="126"/>
    </row>
    <row r="2649" spans="1:19" ht="29.25" customHeight="1">
      <c r="A2649" s="118">
        <v>2648</v>
      </c>
      <c r="B2649" s="119" t="s">
        <v>11147</v>
      </c>
      <c r="C2649" s="119"/>
      <c r="D2649" s="119"/>
      <c r="E2649" s="120">
        <v>73</v>
      </c>
      <c r="F2649" s="121">
        <v>14445</v>
      </c>
      <c r="G2649" s="135">
        <v>2806929</v>
      </c>
      <c r="H2649" s="119"/>
      <c r="I2649" s="120" t="s">
        <v>11148</v>
      </c>
      <c r="J2649" s="119" t="s">
        <v>6857</v>
      </c>
      <c r="K2649" s="119" t="s">
        <v>11149</v>
      </c>
      <c r="L2649" s="119" t="s">
        <v>17756</v>
      </c>
      <c r="M2649" s="131" t="s">
        <v>3587</v>
      </c>
      <c r="N2649" s="119" t="s">
        <v>11150</v>
      </c>
      <c r="O2649" s="120" t="s">
        <v>11151</v>
      </c>
      <c r="P2649" s="124" t="s">
        <v>6</v>
      </c>
      <c r="Q2649" s="125"/>
      <c r="R2649" s="125"/>
      <c r="S2649" s="173"/>
    </row>
    <row r="2650" spans="1:19" ht="29.25" customHeight="1">
      <c r="A2650" s="118">
        <v>2649</v>
      </c>
      <c r="B2650" s="119" t="s">
        <v>11152</v>
      </c>
      <c r="C2650" s="119"/>
      <c r="D2650" s="119"/>
      <c r="E2650" s="120">
        <v>67</v>
      </c>
      <c r="F2650" s="121">
        <v>16685</v>
      </c>
      <c r="G2650" s="135">
        <v>2806938</v>
      </c>
      <c r="H2650" s="119"/>
      <c r="I2650" s="120" t="s">
        <v>11153</v>
      </c>
      <c r="J2650" s="119" t="s">
        <v>6857</v>
      </c>
      <c r="K2650" s="119" t="s">
        <v>11149</v>
      </c>
      <c r="L2650" s="119" t="s">
        <v>17756</v>
      </c>
      <c r="M2650" s="131" t="s">
        <v>3587</v>
      </c>
      <c r="N2650" s="119" t="s">
        <v>11150</v>
      </c>
      <c r="O2650" s="120" t="s">
        <v>11151</v>
      </c>
      <c r="P2650" s="124" t="s">
        <v>6</v>
      </c>
      <c r="Q2650" s="125"/>
      <c r="R2650" s="125"/>
      <c r="S2650" s="173"/>
    </row>
    <row r="2651" spans="1:19" ht="29.25" customHeight="1">
      <c r="A2651" s="118">
        <v>2650</v>
      </c>
      <c r="B2651" s="119" t="s">
        <v>11154</v>
      </c>
      <c r="C2651" s="119"/>
      <c r="D2651" s="119"/>
      <c r="E2651" s="139">
        <f>2012-1935</f>
        <v>77</v>
      </c>
      <c r="F2651" s="121">
        <v>12927</v>
      </c>
      <c r="G2651" s="140">
        <v>3000006</v>
      </c>
      <c r="H2651" s="119"/>
      <c r="I2651" s="120"/>
      <c r="J2651" s="119" t="s">
        <v>11155</v>
      </c>
      <c r="K2651" s="119" t="s">
        <v>11156</v>
      </c>
      <c r="L2651" s="119" t="s">
        <v>17756</v>
      </c>
      <c r="M2651" s="131" t="s">
        <v>3587</v>
      </c>
      <c r="N2651" s="119"/>
      <c r="O2651" s="120">
        <v>648182</v>
      </c>
      <c r="P2651" s="124" t="s">
        <v>6</v>
      </c>
      <c r="Q2651" s="125"/>
      <c r="R2651" s="125"/>
      <c r="S2651" s="173"/>
    </row>
    <row r="2652" spans="1:19" ht="29.25" customHeight="1">
      <c r="A2652" s="118">
        <v>2651</v>
      </c>
      <c r="B2652" s="119" t="s">
        <v>11157</v>
      </c>
      <c r="C2652" s="119"/>
      <c r="D2652" s="119"/>
      <c r="E2652" s="120">
        <v>78</v>
      </c>
      <c r="F2652" s="121">
        <v>12458</v>
      </c>
      <c r="G2652" s="135">
        <v>3422078</v>
      </c>
      <c r="H2652" s="119"/>
      <c r="I2652" s="120" t="s">
        <v>11158</v>
      </c>
      <c r="J2652" s="119" t="s">
        <v>11159</v>
      </c>
      <c r="K2652" s="119" t="s">
        <v>11160</v>
      </c>
      <c r="L2652" s="119" t="s">
        <v>17756</v>
      </c>
      <c r="M2652" s="131" t="s">
        <v>3587</v>
      </c>
      <c r="N2652" s="119" t="s">
        <v>11161</v>
      </c>
      <c r="O2652" s="120" t="s">
        <v>11158</v>
      </c>
      <c r="P2652" s="124" t="s">
        <v>6</v>
      </c>
      <c r="Q2652" s="125"/>
      <c r="R2652" s="125"/>
      <c r="S2652" s="173"/>
    </row>
    <row r="2653" spans="1:19" ht="29.25" customHeight="1" thickBot="1">
      <c r="A2653" s="165">
        <v>2652</v>
      </c>
      <c r="B2653" s="166" t="s">
        <v>11162</v>
      </c>
      <c r="C2653" s="166"/>
      <c r="D2653" s="166"/>
      <c r="E2653" s="167">
        <f>2012-1926</f>
        <v>86</v>
      </c>
      <c r="F2653" s="168">
        <v>9820</v>
      </c>
      <c r="G2653" s="169">
        <v>7055157</v>
      </c>
      <c r="H2653" s="166"/>
      <c r="I2653" s="170" t="s">
        <v>11163</v>
      </c>
      <c r="J2653" s="166" t="s">
        <v>11164</v>
      </c>
      <c r="K2653" s="166" t="s">
        <v>11165</v>
      </c>
      <c r="L2653" s="166" t="s">
        <v>17756</v>
      </c>
      <c r="M2653" s="131" t="s">
        <v>3587</v>
      </c>
      <c r="N2653" s="166" t="s">
        <v>11166</v>
      </c>
      <c r="O2653" s="170">
        <v>961944670</v>
      </c>
      <c r="P2653" s="171" t="s">
        <v>6</v>
      </c>
      <c r="Q2653" s="172"/>
      <c r="R2653" s="172"/>
      <c r="S2653" s="175"/>
    </row>
  </sheetData>
  <pageMargins left="0.7" right="0.7" top="0.75" bottom="0.75" header="0.3" footer="0.3"/>
  <pageSetup orientation="portrait" r:id="rId1"/>
  <drawing r:id="rId2"/>
  <legacyDrawing r:id="rId3"/>
</worksheet>
</file>

<file path=xl/worksheets/sheet4.xml><?xml version="1.0" encoding="utf-8"?>
<worksheet xmlns="http://schemas.openxmlformats.org/spreadsheetml/2006/main" xmlns:r="http://schemas.openxmlformats.org/officeDocument/2006/relationships">
  <dimension ref="A1:R47"/>
  <sheetViews>
    <sheetView topLeftCell="A18" workbookViewId="0">
      <selection activeCell="N26" sqref="N26"/>
    </sheetView>
  </sheetViews>
  <sheetFormatPr baseColWidth="10" defaultRowHeight="15"/>
  <cols>
    <col min="1" max="17" width="11.42578125" style="104"/>
  </cols>
  <sheetData>
    <row r="1" spans="1:17" s="210" customFormat="1" ht="21.75" customHeight="1">
      <c r="A1" s="209" t="s">
        <v>17762</v>
      </c>
      <c r="B1" s="209"/>
      <c r="C1" s="209"/>
      <c r="D1" s="209"/>
      <c r="E1" s="209"/>
      <c r="F1" s="209"/>
      <c r="G1" s="209"/>
      <c r="H1" s="209"/>
      <c r="I1" s="209"/>
      <c r="J1" s="209"/>
      <c r="K1" s="209"/>
      <c r="L1" s="209"/>
      <c r="M1" s="209"/>
      <c r="N1" s="209"/>
      <c r="O1" s="209"/>
      <c r="P1" s="209"/>
      <c r="Q1" s="209"/>
    </row>
    <row r="2" spans="1:17" ht="21.75" customHeight="1">
      <c r="A2" s="54" t="s">
        <v>11167</v>
      </c>
      <c r="B2" s="105" t="s">
        <v>11168</v>
      </c>
      <c r="C2" s="106" t="s">
        <v>17659</v>
      </c>
      <c r="D2" s="105" t="s">
        <v>11169</v>
      </c>
      <c r="E2" s="54" t="s">
        <v>964</v>
      </c>
      <c r="F2" s="107" t="s">
        <v>11170</v>
      </c>
      <c r="G2" s="108" t="s">
        <v>11171</v>
      </c>
      <c r="H2" s="109" t="s">
        <v>11172</v>
      </c>
      <c r="I2" s="54" t="s">
        <v>11173</v>
      </c>
      <c r="J2" s="105" t="s">
        <v>11174</v>
      </c>
      <c r="K2" s="106" t="s">
        <v>11175</v>
      </c>
      <c r="L2" s="105" t="s">
        <v>67</v>
      </c>
      <c r="M2" s="106" t="s">
        <v>597</v>
      </c>
      <c r="N2" s="105" t="s">
        <v>11176</v>
      </c>
      <c r="O2" s="54" t="s">
        <v>11177</v>
      </c>
      <c r="P2" s="54" t="s">
        <v>11368</v>
      </c>
    </row>
    <row r="3" spans="1:17" ht="21.75" customHeight="1">
      <c r="A3" s="198">
        <v>1</v>
      </c>
      <c r="B3" s="199" t="s">
        <v>6426</v>
      </c>
      <c r="C3" s="199"/>
      <c r="D3" s="199"/>
      <c r="E3" s="198">
        <v>65</v>
      </c>
      <c r="F3" s="200">
        <v>17457</v>
      </c>
      <c r="G3" s="201">
        <v>640175</v>
      </c>
      <c r="H3" s="199"/>
      <c r="I3" s="198" t="s">
        <v>6427</v>
      </c>
      <c r="J3" s="199" t="s">
        <v>6428</v>
      </c>
      <c r="K3" s="199" t="s">
        <v>6429</v>
      </c>
      <c r="L3" s="199" t="s">
        <v>6324</v>
      </c>
      <c r="M3" s="202" t="s">
        <v>11188</v>
      </c>
      <c r="N3" s="199"/>
      <c r="O3" s="198"/>
      <c r="P3" s="203" t="s">
        <v>17662</v>
      </c>
    </row>
    <row r="4" spans="1:17" ht="21.75" customHeight="1">
      <c r="A4" s="198">
        <v>2</v>
      </c>
      <c r="B4" s="199" t="s">
        <v>3604</v>
      </c>
      <c r="C4" s="199"/>
      <c r="D4" s="199" t="s">
        <v>72</v>
      </c>
      <c r="E4" s="198">
        <v>86</v>
      </c>
      <c r="F4" s="200">
        <v>9726</v>
      </c>
      <c r="G4" s="201">
        <v>271500</v>
      </c>
      <c r="H4" s="199"/>
      <c r="I4" s="198" t="s">
        <v>3605</v>
      </c>
      <c r="J4" s="199" t="s">
        <v>501</v>
      </c>
      <c r="K4" s="199" t="s">
        <v>3606</v>
      </c>
      <c r="L4" s="199" t="s">
        <v>3587</v>
      </c>
      <c r="M4" s="202" t="s">
        <v>3587</v>
      </c>
      <c r="N4" s="199"/>
      <c r="O4" s="198"/>
      <c r="P4" s="203" t="s">
        <v>17662</v>
      </c>
    </row>
    <row r="5" spans="1:17" ht="21.75" customHeight="1">
      <c r="A5" s="198">
        <v>3</v>
      </c>
      <c r="B5" s="199" t="s">
        <v>6181</v>
      </c>
      <c r="C5" s="199"/>
      <c r="D5" s="199" t="s">
        <v>6182</v>
      </c>
      <c r="E5" s="198">
        <v>68</v>
      </c>
      <c r="F5" s="200">
        <v>16153</v>
      </c>
      <c r="G5" s="201">
        <v>2668236</v>
      </c>
      <c r="H5" s="199"/>
      <c r="I5" s="198" t="s">
        <v>6183</v>
      </c>
      <c r="J5" s="199" t="s">
        <v>6184</v>
      </c>
      <c r="K5" s="199" t="s">
        <v>6185</v>
      </c>
      <c r="L5" s="199" t="s">
        <v>5836</v>
      </c>
      <c r="M5" s="202" t="s">
        <v>6013</v>
      </c>
      <c r="N5" s="199" t="s">
        <v>6186</v>
      </c>
      <c r="O5" s="198" t="s">
        <v>6183</v>
      </c>
      <c r="P5" s="203" t="s">
        <v>17662</v>
      </c>
    </row>
    <row r="6" spans="1:17" ht="21.75" customHeight="1">
      <c r="A6" s="198">
        <v>4</v>
      </c>
      <c r="B6" s="199" t="s">
        <v>5712</v>
      </c>
      <c r="C6" s="199"/>
      <c r="D6" s="199" t="s">
        <v>5713</v>
      </c>
      <c r="E6" s="198">
        <v>77</v>
      </c>
      <c r="F6" s="200">
        <v>12924</v>
      </c>
      <c r="G6" s="201">
        <v>1729842</v>
      </c>
      <c r="H6" s="199"/>
      <c r="I6" s="198">
        <v>982536115</v>
      </c>
      <c r="J6" s="199" t="s">
        <v>5714</v>
      </c>
      <c r="K6" s="199" t="s">
        <v>5715</v>
      </c>
      <c r="L6" s="199" t="s">
        <v>5636</v>
      </c>
      <c r="M6" s="202" t="s">
        <v>11277</v>
      </c>
      <c r="N6" s="199" t="s">
        <v>5716</v>
      </c>
      <c r="O6" s="198">
        <v>982536115</v>
      </c>
      <c r="P6" s="203" t="s">
        <v>17662</v>
      </c>
    </row>
    <row r="7" spans="1:17" ht="21.75" customHeight="1">
      <c r="A7" s="198">
        <v>5</v>
      </c>
      <c r="B7" s="199" t="s">
        <v>6109</v>
      </c>
      <c r="C7" s="199"/>
      <c r="D7" s="199"/>
      <c r="E7" s="198">
        <v>70</v>
      </c>
      <c r="F7" s="200">
        <v>15357</v>
      </c>
      <c r="G7" s="204">
        <v>2126603</v>
      </c>
      <c r="H7" s="199"/>
      <c r="I7" s="198" t="s">
        <v>6110</v>
      </c>
      <c r="J7" s="199" t="s">
        <v>5836</v>
      </c>
      <c r="K7" s="199" t="s">
        <v>6111</v>
      </c>
      <c r="L7" s="199" t="s">
        <v>5836</v>
      </c>
      <c r="M7" s="202" t="s">
        <v>6013</v>
      </c>
      <c r="N7" s="199" t="s">
        <v>6112</v>
      </c>
      <c r="O7" s="198" t="s">
        <v>6110</v>
      </c>
      <c r="P7" s="203" t="s">
        <v>17662</v>
      </c>
    </row>
    <row r="8" spans="1:17" ht="21.75" customHeight="1">
      <c r="A8" s="198">
        <v>6</v>
      </c>
      <c r="B8" s="199" t="s">
        <v>2162</v>
      </c>
      <c r="C8" s="199"/>
      <c r="D8" s="199" t="s">
        <v>2163</v>
      </c>
      <c r="E8" s="198">
        <v>70</v>
      </c>
      <c r="F8" s="200">
        <v>15535</v>
      </c>
      <c r="G8" s="201">
        <v>438271</v>
      </c>
      <c r="H8" s="199"/>
      <c r="I8" s="198" t="s">
        <v>2164</v>
      </c>
      <c r="J8" s="199" t="s">
        <v>2165</v>
      </c>
      <c r="K8" s="199" t="s">
        <v>2166</v>
      </c>
      <c r="L8" s="199" t="s">
        <v>1896</v>
      </c>
      <c r="M8" s="202" t="s">
        <v>11182</v>
      </c>
      <c r="N8" s="199"/>
      <c r="O8" s="198"/>
      <c r="P8" s="203" t="s">
        <v>17662</v>
      </c>
    </row>
    <row r="9" spans="1:17" ht="21.75" customHeight="1">
      <c r="A9" s="198">
        <v>7</v>
      </c>
      <c r="B9" s="199" t="s">
        <v>5805</v>
      </c>
      <c r="C9" s="199"/>
      <c r="D9" s="199"/>
      <c r="E9" s="198">
        <v>79</v>
      </c>
      <c r="F9" s="200">
        <v>12250</v>
      </c>
      <c r="G9" s="201">
        <v>3288340</v>
      </c>
      <c r="H9" s="199"/>
      <c r="I9" s="198"/>
      <c r="J9" s="199" t="s">
        <v>5726</v>
      </c>
      <c r="K9" s="199" t="s">
        <v>5727</v>
      </c>
      <c r="L9" s="199" t="s">
        <v>5636</v>
      </c>
      <c r="M9" s="202" t="s">
        <v>11277</v>
      </c>
      <c r="N9" s="199" t="s">
        <v>2241</v>
      </c>
      <c r="O9" s="198" t="s">
        <v>5728</v>
      </c>
      <c r="P9" s="203" t="s">
        <v>17662</v>
      </c>
    </row>
    <row r="10" spans="1:17" ht="21.75" customHeight="1">
      <c r="A10" s="198">
        <v>8</v>
      </c>
      <c r="B10" s="199" t="s">
        <v>4497</v>
      </c>
      <c r="C10" s="199"/>
      <c r="D10" s="199"/>
      <c r="E10" s="198">
        <v>66</v>
      </c>
      <c r="F10" s="200">
        <v>16924</v>
      </c>
      <c r="G10" s="201">
        <v>511605</v>
      </c>
      <c r="H10" s="199"/>
      <c r="I10" s="198"/>
      <c r="J10" s="199" t="s">
        <v>4498</v>
      </c>
      <c r="K10" s="199"/>
      <c r="L10" s="199" t="s">
        <v>4489</v>
      </c>
      <c r="M10" s="202" t="s">
        <v>11188</v>
      </c>
      <c r="N10" s="199"/>
      <c r="O10" s="198"/>
      <c r="P10" s="203" t="s">
        <v>17662</v>
      </c>
    </row>
    <row r="11" spans="1:17" ht="21.75" customHeight="1">
      <c r="A11" s="198">
        <v>9</v>
      </c>
      <c r="B11" s="199" t="s">
        <v>10436</v>
      </c>
      <c r="C11" s="199"/>
      <c r="D11" s="199" t="s">
        <v>10437</v>
      </c>
      <c r="E11" s="205">
        <v>82</v>
      </c>
      <c r="F11" s="200">
        <v>11096</v>
      </c>
      <c r="G11" s="204">
        <v>191441</v>
      </c>
      <c r="H11" s="199"/>
      <c r="I11" s="198">
        <v>971346133</v>
      </c>
      <c r="J11" s="199" t="s">
        <v>10438</v>
      </c>
      <c r="K11" s="199" t="s">
        <v>10439</v>
      </c>
      <c r="L11" s="199" t="s">
        <v>10440</v>
      </c>
      <c r="M11" s="202" t="s">
        <v>11201</v>
      </c>
      <c r="N11" s="199" t="s">
        <v>10441</v>
      </c>
      <c r="O11" s="198">
        <v>971346133</v>
      </c>
      <c r="P11" s="203" t="s">
        <v>17662</v>
      </c>
    </row>
    <row r="12" spans="1:17" ht="21.75" customHeight="1">
      <c r="A12" s="198">
        <v>10</v>
      </c>
      <c r="B12" s="199" t="s">
        <v>566</v>
      </c>
      <c r="C12" s="199"/>
      <c r="D12" s="199"/>
      <c r="E12" s="198">
        <v>72</v>
      </c>
      <c r="F12" s="200">
        <v>14669</v>
      </c>
      <c r="G12" s="201">
        <v>2148284</v>
      </c>
      <c r="H12" s="199"/>
      <c r="I12" s="198" t="s">
        <v>6120</v>
      </c>
      <c r="J12" s="199" t="s">
        <v>6035</v>
      </c>
      <c r="K12" s="199" t="s">
        <v>6121</v>
      </c>
      <c r="L12" s="199" t="s">
        <v>5836</v>
      </c>
      <c r="M12" s="202" t="s">
        <v>6013</v>
      </c>
      <c r="N12" s="199" t="s">
        <v>6122</v>
      </c>
      <c r="O12" s="198" t="s">
        <v>6123</v>
      </c>
      <c r="P12" s="203" t="s">
        <v>17662</v>
      </c>
    </row>
    <row r="13" spans="1:17" ht="21.75" customHeight="1">
      <c r="A13" s="198">
        <v>11</v>
      </c>
      <c r="B13" s="199" t="s">
        <v>4030</v>
      </c>
      <c r="C13" s="199"/>
      <c r="D13" s="199"/>
      <c r="E13" s="198">
        <v>76</v>
      </c>
      <c r="F13" s="200">
        <v>13453</v>
      </c>
      <c r="G13" s="201">
        <v>237476</v>
      </c>
      <c r="H13" s="199"/>
      <c r="I13" s="198"/>
      <c r="J13" s="199" t="s">
        <v>4025</v>
      </c>
      <c r="K13" s="199"/>
      <c r="L13" s="199" t="s">
        <v>4027</v>
      </c>
      <c r="M13" s="202" t="s">
        <v>4027</v>
      </c>
      <c r="N13" s="199" t="s">
        <v>4031</v>
      </c>
      <c r="O13" s="198" t="s">
        <v>4032</v>
      </c>
      <c r="P13" s="203" t="s">
        <v>17662</v>
      </c>
    </row>
    <row r="14" spans="1:17" ht="21.75" customHeight="1">
      <c r="A14" s="198">
        <v>12</v>
      </c>
      <c r="B14" s="199" t="s">
        <v>10308</v>
      </c>
      <c r="C14" s="199"/>
      <c r="D14" s="199"/>
      <c r="E14" s="198">
        <v>73</v>
      </c>
      <c r="F14" s="200">
        <v>14316</v>
      </c>
      <c r="G14" s="201">
        <v>2929581</v>
      </c>
      <c r="H14" s="199"/>
      <c r="I14" s="198"/>
      <c r="J14" s="199" t="s">
        <v>10309</v>
      </c>
      <c r="K14" s="199" t="s">
        <v>10310</v>
      </c>
      <c r="L14" s="199" t="s">
        <v>10205</v>
      </c>
      <c r="M14" s="202" t="s">
        <v>10205</v>
      </c>
      <c r="N14" s="199"/>
      <c r="O14" s="198"/>
      <c r="P14" s="203" t="s">
        <v>17662</v>
      </c>
    </row>
    <row r="15" spans="1:17" ht="21.75" customHeight="1">
      <c r="A15" s="198">
        <v>13</v>
      </c>
      <c r="B15" s="199" t="s">
        <v>6326</v>
      </c>
      <c r="C15" s="199"/>
      <c r="D15" s="199"/>
      <c r="E15" s="198">
        <v>78</v>
      </c>
      <c r="F15" s="200">
        <v>12658</v>
      </c>
      <c r="G15" s="201">
        <v>173999</v>
      </c>
      <c r="H15" s="199"/>
      <c r="I15" s="198" t="s">
        <v>6327</v>
      </c>
      <c r="J15" s="199" t="s">
        <v>6328</v>
      </c>
      <c r="K15" s="199" t="s">
        <v>6329</v>
      </c>
      <c r="L15" s="199" t="s">
        <v>6324</v>
      </c>
      <c r="M15" s="202" t="s">
        <v>11188</v>
      </c>
      <c r="N15" s="199"/>
      <c r="O15" s="198"/>
      <c r="P15" s="203" t="s">
        <v>17662</v>
      </c>
    </row>
    <row r="16" spans="1:17" ht="21.75" customHeight="1">
      <c r="A16" s="198">
        <v>14</v>
      </c>
      <c r="B16" s="199" t="s">
        <v>6079</v>
      </c>
      <c r="C16" s="199"/>
      <c r="D16" s="199"/>
      <c r="E16" s="198">
        <v>73</v>
      </c>
      <c r="F16" s="200">
        <v>14379</v>
      </c>
      <c r="G16" s="201">
        <v>1874745</v>
      </c>
      <c r="H16" s="199"/>
      <c r="I16" s="198"/>
      <c r="J16" s="199" t="s">
        <v>6013</v>
      </c>
      <c r="K16" s="199" t="s">
        <v>6080</v>
      </c>
      <c r="L16" s="199" t="s">
        <v>5836</v>
      </c>
      <c r="M16" s="202" t="s">
        <v>6013</v>
      </c>
      <c r="N16" s="199" t="s">
        <v>6081</v>
      </c>
      <c r="O16" s="198" t="s">
        <v>527</v>
      </c>
      <c r="P16" s="203" t="s">
        <v>17662</v>
      </c>
    </row>
    <row r="17" spans="1:18" ht="21.75" customHeight="1">
      <c r="A17" s="198">
        <v>15</v>
      </c>
      <c r="B17" s="199" t="s">
        <v>567</v>
      </c>
      <c r="C17" s="199"/>
      <c r="D17" s="199"/>
      <c r="E17" s="198">
        <v>81</v>
      </c>
      <c r="F17" s="200">
        <v>11454</v>
      </c>
      <c r="G17" s="201">
        <v>2226207</v>
      </c>
      <c r="H17" s="199"/>
      <c r="I17" s="198" t="s">
        <v>6120</v>
      </c>
      <c r="J17" s="199" t="s">
        <v>6035</v>
      </c>
      <c r="K17" s="199" t="s">
        <v>6149</v>
      </c>
      <c r="L17" s="199" t="s">
        <v>5836</v>
      </c>
      <c r="M17" s="202" t="s">
        <v>6013</v>
      </c>
      <c r="N17" s="199" t="s">
        <v>6122</v>
      </c>
      <c r="O17" s="198" t="s">
        <v>6123</v>
      </c>
      <c r="P17" s="203" t="s">
        <v>17662</v>
      </c>
    </row>
    <row r="18" spans="1:18" ht="21.75" customHeight="1">
      <c r="A18" s="198">
        <v>16</v>
      </c>
      <c r="B18" s="199" t="s">
        <v>10520</v>
      </c>
      <c r="C18" s="199"/>
      <c r="D18" s="199" t="s">
        <v>10521</v>
      </c>
      <c r="E18" s="198">
        <v>68</v>
      </c>
      <c r="F18" s="200">
        <v>16219</v>
      </c>
      <c r="G18" s="201">
        <v>262231</v>
      </c>
      <c r="H18" s="199"/>
      <c r="I18" s="198" t="s">
        <v>10522</v>
      </c>
      <c r="J18" s="199" t="s">
        <v>10523</v>
      </c>
      <c r="K18" s="199" t="s">
        <v>10524</v>
      </c>
      <c r="L18" s="199" t="s">
        <v>10499</v>
      </c>
      <c r="M18" s="202" t="s">
        <v>11188</v>
      </c>
      <c r="N18" s="199" t="s">
        <v>10525</v>
      </c>
      <c r="O18" s="198" t="s">
        <v>10522</v>
      </c>
      <c r="P18" s="203" t="s">
        <v>17662</v>
      </c>
    </row>
    <row r="19" spans="1:18" ht="21.75" customHeight="1">
      <c r="A19" s="198">
        <v>17</v>
      </c>
      <c r="B19" s="199" t="s">
        <v>3773</v>
      </c>
      <c r="C19" s="199"/>
      <c r="D19" s="199" t="s">
        <v>3774</v>
      </c>
      <c r="E19" s="198">
        <v>74</v>
      </c>
      <c r="F19" s="200">
        <v>14042</v>
      </c>
      <c r="G19" s="201">
        <v>1384551</v>
      </c>
      <c r="H19" s="199"/>
      <c r="I19" s="198"/>
      <c r="J19" s="199" t="s">
        <v>3775</v>
      </c>
      <c r="K19" s="199" t="s">
        <v>3776</v>
      </c>
      <c r="L19" s="199" t="s">
        <v>3587</v>
      </c>
      <c r="M19" s="202" t="s">
        <v>3587</v>
      </c>
      <c r="N19" s="199"/>
      <c r="O19" s="198"/>
      <c r="P19" s="203" t="s">
        <v>17662</v>
      </c>
    </row>
    <row r="20" spans="1:18" ht="21.75" customHeight="1">
      <c r="A20" s="198">
        <v>18</v>
      </c>
      <c r="B20" s="199" t="s">
        <v>5890</v>
      </c>
      <c r="C20" s="199"/>
      <c r="D20" s="199"/>
      <c r="E20" s="198">
        <v>73</v>
      </c>
      <c r="F20" s="200">
        <v>14602</v>
      </c>
      <c r="G20" s="201">
        <v>446472</v>
      </c>
      <c r="H20" s="199"/>
      <c r="I20" s="198">
        <v>982383041</v>
      </c>
      <c r="J20" s="199" t="s">
        <v>5891</v>
      </c>
      <c r="K20" s="199" t="s">
        <v>5892</v>
      </c>
      <c r="L20" s="199" t="s">
        <v>5836</v>
      </c>
      <c r="M20" s="202" t="s">
        <v>6013</v>
      </c>
      <c r="N20" s="199" t="s">
        <v>5893</v>
      </c>
      <c r="O20" s="198">
        <v>981795556</v>
      </c>
      <c r="P20" s="203" t="s">
        <v>17662</v>
      </c>
    </row>
    <row r="21" spans="1:18" ht="21.75" customHeight="1">
      <c r="A21" s="198">
        <v>19</v>
      </c>
      <c r="B21" s="199" t="s">
        <v>10351</v>
      </c>
      <c r="C21" s="199"/>
      <c r="D21" s="199"/>
      <c r="E21" s="198">
        <v>80</v>
      </c>
      <c r="F21" s="200">
        <v>11708</v>
      </c>
      <c r="G21" s="201">
        <v>904854</v>
      </c>
      <c r="H21" s="199"/>
      <c r="I21" s="198" t="s">
        <v>10352</v>
      </c>
      <c r="J21" s="199" t="s">
        <v>10353</v>
      </c>
      <c r="K21" s="199" t="s">
        <v>10354</v>
      </c>
      <c r="L21" s="199" t="s">
        <v>10355</v>
      </c>
      <c r="M21" s="202" t="s">
        <v>3177</v>
      </c>
      <c r="N21" s="199"/>
      <c r="O21" s="198"/>
      <c r="P21" s="203" t="s">
        <v>17662</v>
      </c>
    </row>
    <row r="22" spans="1:18" ht="21.75" customHeight="1">
      <c r="A22" s="198">
        <v>20</v>
      </c>
      <c r="B22" s="199" t="s">
        <v>5919</v>
      </c>
      <c r="C22" s="199"/>
      <c r="D22" s="199"/>
      <c r="E22" s="198">
        <v>76</v>
      </c>
      <c r="F22" s="200">
        <v>13354</v>
      </c>
      <c r="G22" s="201">
        <v>703482</v>
      </c>
      <c r="H22" s="199"/>
      <c r="I22" s="198" t="s">
        <v>5920</v>
      </c>
      <c r="J22" s="199" t="s">
        <v>5859</v>
      </c>
      <c r="K22" s="199" t="s">
        <v>5921</v>
      </c>
      <c r="L22" s="199" t="s">
        <v>5836</v>
      </c>
      <c r="M22" s="202" t="s">
        <v>6013</v>
      </c>
      <c r="N22" s="199" t="s">
        <v>5922</v>
      </c>
      <c r="O22" s="198" t="s">
        <v>5923</v>
      </c>
      <c r="P22" s="203" t="s">
        <v>17662</v>
      </c>
    </row>
    <row r="23" spans="1:18" ht="21.75" customHeight="1">
      <c r="A23" s="198">
        <v>21</v>
      </c>
      <c r="B23" s="199" t="s">
        <v>6160</v>
      </c>
      <c r="C23" s="199"/>
      <c r="D23" s="199"/>
      <c r="E23" s="198">
        <v>72</v>
      </c>
      <c r="F23" s="200">
        <v>14791</v>
      </c>
      <c r="G23" s="201">
        <v>2510114</v>
      </c>
      <c r="H23" s="199"/>
      <c r="I23" s="198" t="s">
        <v>6161</v>
      </c>
      <c r="J23" s="199" t="s">
        <v>6162</v>
      </c>
      <c r="K23" s="199" t="s">
        <v>6163</v>
      </c>
      <c r="L23" s="199" t="s">
        <v>5836</v>
      </c>
      <c r="M23" s="202" t="s">
        <v>11189</v>
      </c>
      <c r="N23" s="199"/>
      <c r="O23" s="198"/>
      <c r="P23" s="203" t="s">
        <v>17662</v>
      </c>
    </row>
    <row r="24" spans="1:18" ht="21.75" customHeight="1">
      <c r="A24" s="198">
        <v>22</v>
      </c>
      <c r="B24" s="199" t="s">
        <v>10374</v>
      </c>
      <c r="C24" s="199"/>
      <c r="D24" s="199"/>
      <c r="E24" s="198">
        <v>67</v>
      </c>
      <c r="F24" s="200">
        <v>16753</v>
      </c>
      <c r="G24" s="201">
        <v>1462636</v>
      </c>
      <c r="H24" s="199"/>
      <c r="I24" s="198" t="s">
        <v>3641</v>
      </c>
      <c r="J24" s="199" t="s">
        <v>10375</v>
      </c>
      <c r="K24" s="199" t="s">
        <v>10376</v>
      </c>
      <c r="L24" s="199" t="s">
        <v>10377</v>
      </c>
      <c r="M24" s="202" t="s">
        <v>11182</v>
      </c>
      <c r="N24" s="199" t="s">
        <v>10378</v>
      </c>
      <c r="O24" s="198" t="s">
        <v>10379</v>
      </c>
      <c r="P24" s="203" t="s">
        <v>17662</v>
      </c>
    </row>
    <row r="25" spans="1:18" ht="21.75" customHeight="1">
      <c r="A25" s="198">
        <v>23</v>
      </c>
      <c r="B25" s="199" t="s">
        <v>4019</v>
      </c>
      <c r="C25" s="199"/>
      <c r="D25" s="199" t="s">
        <v>76</v>
      </c>
      <c r="E25" s="198">
        <v>72</v>
      </c>
      <c r="F25" s="200">
        <v>14799</v>
      </c>
      <c r="G25" s="201">
        <v>245306</v>
      </c>
      <c r="H25" s="199"/>
      <c r="I25" s="198">
        <v>971143957</v>
      </c>
      <c r="J25" s="199" t="s">
        <v>4020</v>
      </c>
      <c r="K25" s="199" t="s">
        <v>4021</v>
      </c>
      <c r="L25" s="199" t="s">
        <v>4022</v>
      </c>
      <c r="M25" s="202" t="s">
        <v>11178</v>
      </c>
      <c r="N25" s="199" t="s">
        <v>4023</v>
      </c>
      <c r="O25" s="198">
        <v>984963548</v>
      </c>
      <c r="P25" s="203" t="s">
        <v>17662</v>
      </c>
    </row>
    <row r="26" spans="1:18" ht="21.75" customHeight="1">
      <c r="A26" s="198">
        <v>24</v>
      </c>
      <c r="B26" s="199" t="s">
        <v>10413</v>
      </c>
      <c r="C26" s="199"/>
      <c r="D26" s="199"/>
      <c r="E26" s="198">
        <v>74</v>
      </c>
      <c r="F26" s="200">
        <v>13977</v>
      </c>
      <c r="G26" s="201">
        <v>1994986</v>
      </c>
      <c r="H26" s="199"/>
      <c r="I26" s="198">
        <v>982343167</v>
      </c>
      <c r="J26" s="199" t="s">
        <v>7099</v>
      </c>
      <c r="K26" s="199" t="s">
        <v>10409</v>
      </c>
      <c r="L26" s="199" t="s">
        <v>4249</v>
      </c>
      <c r="M26" s="202" t="s">
        <v>11205</v>
      </c>
      <c r="N26" s="199" t="s">
        <v>7101</v>
      </c>
      <c r="O26" s="198">
        <v>983517988</v>
      </c>
      <c r="P26" s="203" t="s">
        <v>17662</v>
      </c>
    </row>
    <row r="27" spans="1:18" ht="21.75" customHeight="1">
      <c r="A27" s="198">
        <v>25</v>
      </c>
      <c r="B27" s="199" t="s">
        <v>10460</v>
      </c>
      <c r="C27" s="199"/>
      <c r="D27" s="199"/>
      <c r="E27" s="198">
        <v>68</v>
      </c>
      <c r="F27" s="200">
        <v>16155</v>
      </c>
      <c r="G27" s="201">
        <v>573613</v>
      </c>
      <c r="H27" s="199"/>
      <c r="I27" s="198" t="s">
        <v>10461</v>
      </c>
      <c r="J27" s="199" t="s">
        <v>10462</v>
      </c>
      <c r="K27" s="199" t="s">
        <v>10463</v>
      </c>
      <c r="L27" s="199" t="s">
        <v>10440</v>
      </c>
      <c r="M27" s="202" t="s">
        <v>11188</v>
      </c>
      <c r="N27" s="199"/>
      <c r="O27" s="198"/>
      <c r="P27" s="203" t="s">
        <v>17662</v>
      </c>
    </row>
    <row r="28" spans="1:18" ht="21.75" customHeight="1">
      <c r="A28" s="198">
        <v>26</v>
      </c>
      <c r="B28" s="199" t="s">
        <v>5745</v>
      </c>
      <c r="C28" s="199"/>
      <c r="D28" s="199"/>
      <c r="E28" s="205">
        <v>68</v>
      </c>
      <c r="F28" s="200">
        <v>16271</v>
      </c>
      <c r="G28" s="204">
        <v>2156137</v>
      </c>
      <c r="H28" s="199"/>
      <c r="I28" s="198">
        <v>982201721</v>
      </c>
      <c r="J28" s="199" t="s">
        <v>5685</v>
      </c>
      <c r="K28" s="199" t="s">
        <v>5746</v>
      </c>
      <c r="L28" s="199" t="s">
        <v>5636</v>
      </c>
      <c r="M28" s="202" t="s">
        <v>11277</v>
      </c>
      <c r="N28" s="199" t="s">
        <v>3222</v>
      </c>
      <c r="O28" s="198">
        <v>981541870</v>
      </c>
      <c r="P28" s="203" t="s">
        <v>17662</v>
      </c>
    </row>
    <row r="29" spans="1:18" s="5" customFormat="1" ht="21.75" customHeight="1">
      <c r="A29" s="209" t="s">
        <v>17763</v>
      </c>
      <c r="B29" s="211"/>
      <c r="C29" s="211"/>
      <c r="D29" s="211"/>
      <c r="E29" s="211"/>
      <c r="F29" s="211"/>
      <c r="G29" s="211"/>
      <c r="H29" s="211"/>
      <c r="I29" s="211"/>
      <c r="J29" s="211"/>
      <c r="K29" s="211"/>
      <c r="L29" s="211"/>
      <c r="M29" s="211"/>
      <c r="N29" s="211"/>
      <c r="O29" s="211"/>
      <c r="P29" s="211"/>
      <c r="Q29" s="211"/>
    </row>
    <row r="30" spans="1:18" ht="21.75" customHeight="1">
      <c r="A30" s="54" t="s">
        <v>11167</v>
      </c>
      <c r="B30" s="105" t="s">
        <v>11168</v>
      </c>
      <c r="C30" s="106" t="s">
        <v>17659</v>
      </c>
      <c r="D30" s="105" t="s">
        <v>11169</v>
      </c>
      <c r="E30" s="54" t="s">
        <v>964</v>
      </c>
      <c r="F30" s="107" t="s">
        <v>11170</v>
      </c>
      <c r="G30" s="108" t="s">
        <v>11171</v>
      </c>
      <c r="H30" s="109" t="s">
        <v>11172</v>
      </c>
      <c r="I30" s="54" t="s">
        <v>11173</v>
      </c>
      <c r="J30" s="105" t="s">
        <v>11174</v>
      </c>
      <c r="K30" s="106" t="s">
        <v>11175</v>
      </c>
      <c r="L30" s="105" t="s">
        <v>67</v>
      </c>
      <c r="M30" s="106" t="s">
        <v>597</v>
      </c>
      <c r="N30" s="105" t="s">
        <v>11176</v>
      </c>
      <c r="O30" s="54" t="s">
        <v>11177</v>
      </c>
      <c r="P30" s="54" t="s">
        <v>11368</v>
      </c>
      <c r="Q30" s="54" t="s">
        <v>11369</v>
      </c>
      <c r="R30" s="54" t="s">
        <v>11370</v>
      </c>
    </row>
    <row r="31" spans="1:18" ht="21.75" customHeight="1">
      <c r="A31" s="198">
        <v>1</v>
      </c>
      <c r="B31" s="199" t="s">
        <v>7675</v>
      </c>
      <c r="C31" s="199"/>
      <c r="D31" s="199"/>
      <c r="E31" s="198">
        <v>89</v>
      </c>
      <c r="F31" s="200">
        <v>8686</v>
      </c>
      <c r="G31" s="201">
        <v>3279364</v>
      </c>
      <c r="H31" s="206">
        <v>3279264</v>
      </c>
      <c r="I31" s="198"/>
      <c r="J31" s="199" t="s">
        <v>7317</v>
      </c>
      <c r="K31" s="199"/>
      <c r="L31" s="199" t="s">
        <v>6989</v>
      </c>
      <c r="M31" s="202" t="s">
        <v>6989</v>
      </c>
      <c r="N31" s="199" t="s">
        <v>7049</v>
      </c>
      <c r="O31" s="198" t="s">
        <v>7050</v>
      </c>
      <c r="P31" s="203" t="s">
        <v>17666</v>
      </c>
      <c r="Q31" s="207" t="s">
        <v>601</v>
      </c>
      <c r="R31" s="207" t="s">
        <v>601</v>
      </c>
    </row>
    <row r="32" spans="1:18" ht="21.75" customHeight="1">
      <c r="A32" s="198">
        <v>2</v>
      </c>
      <c r="B32" s="199" t="s">
        <v>10442</v>
      </c>
      <c r="C32" s="199"/>
      <c r="D32" s="199" t="s">
        <v>10443</v>
      </c>
      <c r="E32" s="198">
        <v>74</v>
      </c>
      <c r="F32" s="200">
        <v>14084</v>
      </c>
      <c r="G32" s="201">
        <v>256987</v>
      </c>
      <c r="H32" s="206">
        <v>256287</v>
      </c>
      <c r="I32" s="198" t="s">
        <v>10444</v>
      </c>
      <c r="J32" s="199" t="s">
        <v>10445</v>
      </c>
      <c r="K32" s="199" t="s">
        <v>10446</v>
      </c>
      <c r="L32" s="199" t="s">
        <v>10440</v>
      </c>
      <c r="M32" s="202" t="s">
        <v>11188</v>
      </c>
      <c r="N32" s="199" t="s">
        <v>10447</v>
      </c>
      <c r="O32" s="198" t="s">
        <v>10444</v>
      </c>
      <c r="P32" s="203" t="s">
        <v>17666</v>
      </c>
      <c r="Q32" s="208" t="s">
        <v>600</v>
      </c>
      <c r="R32" s="208" t="s">
        <v>11354</v>
      </c>
    </row>
    <row r="33" ht="21.75" customHeight="1"/>
    <row r="34" ht="21.75" customHeight="1"/>
    <row r="35" ht="21.75" customHeight="1"/>
    <row r="36" ht="21.75" customHeight="1"/>
    <row r="37" ht="21.75" customHeight="1"/>
    <row r="38" ht="21.75" customHeight="1"/>
    <row r="39" ht="21.75" customHeight="1"/>
    <row r="40" ht="21.75" customHeight="1"/>
    <row r="41" ht="21.75" customHeight="1"/>
    <row r="42" ht="21.75" customHeight="1"/>
    <row r="43" ht="21.75" customHeight="1"/>
    <row r="44" ht="21.75" customHeight="1"/>
    <row r="45" ht="21.75" customHeight="1"/>
    <row r="46" ht="21.75" customHeight="1"/>
    <row r="47" ht="21.75" customHeight="1"/>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W2643"/>
  <sheetViews>
    <sheetView topLeftCell="C2262" workbookViewId="0">
      <selection activeCell="O2280" sqref="O2280"/>
    </sheetView>
  </sheetViews>
  <sheetFormatPr baseColWidth="10" defaultRowHeight="15"/>
  <cols>
    <col min="1" max="1" width="6" style="10" customWidth="1"/>
    <col min="2" max="2" width="6.140625" style="10" customWidth="1"/>
    <col min="3" max="3" width="9.7109375" style="11" customWidth="1"/>
    <col min="4" max="4" width="7" style="10" customWidth="1"/>
    <col min="5" max="5" width="4.5703125" style="9" customWidth="1"/>
    <col min="6" max="6" width="6.140625" style="10" customWidth="1"/>
    <col min="7" max="7" width="5.140625" style="10" customWidth="1"/>
    <col min="8" max="8" width="6.7109375" style="10" customWidth="1"/>
    <col min="9" max="9" width="5.42578125" style="10" customWidth="1"/>
    <col min="10" max="10" width="16.5703125" style="11" customWidth="1"/>
    <col min="11" max="12" width="6.85546875" style="11" customWidth="1"/>
    <col min="13" max="13" width="6.7109375" style="11" customWidth="1"/>
    <col min="14" max="14" width="10.42578125" style="12" customWidth="1"/>
    <col min="15" max="15" width="12.85546875" style="12" customWidth="1"/>
    <col min="16" max="17" width="6.85546875" style="10" customWidth="1"/>
    <col min="18" max="18" width="6.85546875" style="11" customWidth="1"/>
    <col min="19" max="19" width="8.7109375" style="11" customWidth="1"/>
    <col min="20" max="20" width="7.85546875" style="13" customWidth="1"/>
    <col min="21" max="21" width="17" style="12" customWidth="1"/>
    <col min="22" max="22" width="7.7109375" style="8" customWidth="1"/>
    <col min="23" max="23" width="7.7109375" style="10" customWidth="1"/>
  </cols>
  <sheetData>
    <row r="1" spans="1:23">
      <c r="A1" s="6" t="s">
        <v>8</v>
      </c>
      <c r="B1" s="6" t="s">
        <v>9</v>
      </c>
      <c r="C1" s="6" t="s">
        <v>10</v>
      </c>
      <c r="D1" s="6" t="s">
        <v>11</v>
      </c>
      <c r="E1" s="7" t="s">
        <v>12</v>
      </c>
      <c r="F1" s="7" t="s">
        <v>13</v>
      </c>
      <c r="G1" s="7" t="s">
        <v>14</v>
      </c>
      <c r="H1" s="7" t="s">
        <v>15</v>
      </c>
      <c r="I1" s="7" t="s">
        <v>16</v>
      </c>
      <c r="J1" s="6" t="s">
        <v>17</v>
      </c>
      <c r="K1" s="6" t="s">
        <v>61</v>
      </c>
      <c r="L1" s="6" t="s">
        <v>18</v>
      </c>
      <c r="M1" s="6" t="s">
        <v>19</v>
      </c>
      <c r="N1" s="6" t="s">
        <v>20</v>
      </c>
      <c r="O1" s="6" t="s">
        <v>21</v>
      </c>
      <c r="P1" s="6" t="s">
        <v>55</v>
      </c>
      <c r="Q1" s="6" t="s">
        <v>22</v>
      </c>
      <c r="R1" s="6" t="s">
        <v>23</v>
      </c>
      <c r="S1" s="6" t="s">
        <v>24</v>
      </c>
      <c r="T1" s="6" t="s">
        <v>25</v>
      </c>
      <c r="U1" s="6" t="s">
        <v>26</v>
      </c>
      <c r="V1" s="6" t="s">
        <v>27</v>
      </c>
      <c r="W1" s="6" t="s">
        <v>28</v>
      </c>
    </row>
    <row r="2" spans="1:23" s="46" customFormat="1" ht="11.25">
      <c r="A2" s="55" t="s">
        <v>11371</v>
      </c>
      <c r="B2" s="56" t="s">
        <v>17649</v>
      </c>
      <c r="C2" s="57" t="s">
        <v>11372</v>
      </c>
      <c r="D2" s="56">
        <v>7230</v>
      </c>
      <c r="E2" s="56">
        <v>1</v>
      </c>
      <c r="F2" s="56">
        <v>1</v>
      </c>
      <c r="G2" s="56">
        <v>1</v>
      </c>
      <c r="H2" s="56" t="s">
        <v>17651</v>
      </c>
      <c r="I2" s="56">
        <v>2</v>
      </c>
      <c r="J2" s="36" t="s">
        <v>14285</v>
      </c>
      <c r="K2" s="36">
        <v>78</v>
      </c>
      <c r="L2" s="36">
        <v>971139956</v>
      </c>
      <c r="M2" s="36"/>
      <c r="N2" s="58" t="s">
        <v>11851</v>
      </c>
      <c r="O2" s="58" t="s">
        <v>11852</v>
      </c>
      <c r="P2" s="56">
        <v>65</v>
      </c>
      <c r="Q2" s="56" t="s">
        <v>378</v>
      </c>
      <c r="R2" s="36" t="s">
        <v>460</v>
      </c>
      <c r="S2" s="36" t="s">
        <v>375</v>
      </c>
      <c r="T2" s="36">
        <v>424961</v>
      </c>
      <c r="U2" s="58" t="s">
        <v>15987</v>
      </c>
      <c r="V2" s="59">
        <v>2013060</v>
      </c>
      <c r="W2" s="56">
        <v>59.53</v>
      </c>
    </row>
    <row r="3" spans="1:23" s="46" customFormat="1" ht="11.25">
      <c r="A3" s="55" t="s">
        <v>11371</v>
      </c>
      <c r="B3" s="56" t="s">
        <v>17649</v>
      </c>
      <c r="C3" s="57" t="s">
        <v>11182</v>
      </c>
      <c r="D3" s="56">
        <v>13000</v>
      </c>
      <c r="E3" s="56">
        <v>1</v>
      </c>
      <c r="F3" s="56">
        <v>1</v>
      </c>
      <c r="G3" s="56">
        <v>1</v>
      </c>
      <c r="H3" s="56" t="s">
        <v>17651</v>
      </c>
      <c r="I3" s="56">
        <v>2</v>
      </c>
      <c r="J3" s="36" t="s">
        <v>14524</v>
      </c>
      <c r="K3" s="36">
        <v>351</v>
      </c>
      <c r="L3" s="36"/>
      <c r="M3" s="36">
        <v>21653026</v>
      </c>
      <c r="N3" s="58" t="s">
        <v>361</v>
      </c>
      <c r="O3" s="58" t="s">
        <v>12243</v>
      </c>
      <c r="P3" s="56">
        <v>65</v>
      </c>
      <c r="Q3" s="56" t="s">
        <v>378</v>
      </c>
      <c r="R3" s="36" t="s">
        <v>460</v>
      </c>
      <c r="S3" s="36" t="s">
        <v>375</v>
      </c>
      <c r="T3" s="36">
        <v>427901</v>
      </c>
      <c r="U3" s="58" t="s">
        <v>16251</v>
      </c>
      <c r="V3" s="59">
        <v>532150</v>
      </c>
      <c r="W3" s="56">
        <v>60.26</v>
      </c>
    </row>
    <row r="4" spans="1:23" s="46" customFormat="1" ht="11.25">
      <c r="A4" s="55" t="s">
        <v>11371</v>
      </c>
      <c r="B4" s="56" t="s">
        <v>17649</v>
      </c>
      <c r="C4" s="57" t="s">
        <v>11373</v>
      </c>
      <c r="D4" s="56">
        <v>22900</v>
      </c>
      <c r="E4" s="56">
        <v>1</v>
      </c>
      <c r="F4" s="56">
        <v>1</v>
      </c>
      <c r="G4" s="56">
        <v>1</v>
      </c>
      <c r="H4" s="56" t="s">
        <v>17651</v>
      </c>
      <c r="I4" s="56">
        <v>1</v>
      </c>
      <c r="J4" s="36" t="s">
        <v>15098</v>
      </c>
      <c r="K4" s="36">
        <v>670</v>
      </c>
      <c r="L4" s="36">
        <v>981257285</v>
      </c>
      <c r="M4" s="36"/>
      <c r="N4" s="58" t="s">
        <v>719</v>
      </c>
      <c r="O4" s="58" t="s">
        <v>269</v>
      </c>
      <c r="P4" s="56">
        <v>66</v>
      </c>
      <c r="Q4" s="56" t="s">
        <v>377</v>
      </c>
      <c r="R4" s="36" t="s">
        <v>459</v>
      </c>
      <c r="S4" s="36" t="s">
        <v>375</v>
      </c>
      <c r="T4" s="36">
        <v>2700248</v>
      </c>
      <c r="U4" s="58" t="s">
        <v>16909</v>
      </c>
      <c r="V4" s="59">
        <v>2700248</v>
      </c>
      <c r="W4" s="56">
        <v>53.07</v>
      </c>
    </row>
    <row r="5" spans="1:23" s="46" customFormat="1" ht="11.25">
      <c r="A5" s="55" t="s">
        <v>11371</v>
      </c>
      <c r="B5" s="56" t="s">
        <v>17649</v>
      </c>
      <c r="C5" s="57" t="s">
        <v>10440</v>
      </c>
      <c r="D5" s="56">
        <v>21460</v>
      </c>
      <c r="E5" s="56">
        <v>1</v>
      </c>
      <c r="F5" s="56">
        <v>1</v>
      </c>
      <c r="G5" s="56">
        <v>1</v>
      </c>
      <c r="H5" s="56" t="s">
        <v>17651</v>
      </c>
      <c r="I5" s="56">
        <v>1</v>
      </c>
      <c r="J5" s="36" t="s">
        <v>15001</v>
      </c>
      <c r="K5" s="36"/>
      <c r="L5" s="36">
        <v>982843565</v>
      </c>
      <c r="M5" s="36"/>
      <c r="N5" s="58" t="s">
        <v>12981</v>
      </c>
      <c r="O5" s="58" t="s">
        <v>12982</v>
      </c>
      <c r="P5" s="56">
        <v>66</v>
      </c>
      <c r="Q5" s="56" t="s">
        <v>378</v>
      </c>
      <c r="R5" s="36" t="s">
        <v>459</v>
      </c>
      <c r="S5" s="36" t="s">
        <v>375</v>
      </c>
      <c r="T5" s="36">
        <v>2955968</v>
      </c>
      <c r="U5" s="58" t="s">
        <v>16791</v>
      </c>
      <c r="V5" s="59">
        <v>2955968</v>
      </c>
      <c r="W5" s="56">
        <v>56.86</v>
      </c>
    </row>
    <row r="6" spans="1:23" s="46" customFormat="1" ht="11.25">
      <c r="A6" s="51" t="s">
        <v>11371</v>
      </c>
      <c r="B6" s="44" t="s">
        <v>17650</v>
      </c>
      <c r="C6" s="52" t="s">
        <v>6013</v>
      </c>
      <c r="D6" s="44">
        <v>0</v>
      </c>
      <c r="E6" s="44" t="s">
        <v>54</v>
      </c>
      <c r="F6" s="44">
        <v>1</v>
      </c>
      <c r="G6" s="44">
        <v>3</v>
      </c>
      <c r="H6" s="44" t="s">
        <v>17651</v>
      </c>
      <c r="I6" s="44">
        <v>2</v>
      </c>
      <c r="J6" s="35" t="s">
        <v>15457</v>
      </c>
      <c r="K6" s="35"/>
      <c r="L6" s="35">
        <v>982485786</v>
      </c>
      <c r="M6" s="35"/>
      <c r="N6" s="45" t="s">
        <v>217</v>
      </c>
      <c r="O6" s="45" t="s">
        <v>451</v>
      </c>
      <c r="P6" s="44">
        <v>66</v>
      </c>
      <c r="Q6" s="44" t="s">
        <v>377</v>
      </c>
      <c r="R6" s="35" t="s">
        <v>460</v>
      </c>
      <c r="S6" s="35" t="s">
        <v>376</v>
      </c>
      <c r="T6" s="35"/>
      <c r="U6" s="45" t="s">
        <v>17359</v>
      </c>
      <c r="V6" s="46">
        <v>6573012</v>
      </c>
      <c r="W6" s="44">
        <v>56.94</v>
      </c>
    </row>
    <row r="7" spans="1:23" s="46" customFormat="1" ht="11.25">
      <c r="A7" s="55" t="s">
        <v>11371</v>
      </c>
      <c r="B7" s="56" t="s">
        <v>17649</v>
      </c>
      <c r="C7" s="57" t="s">
        <v>10681</v>
      </c>
      <c r="D7" s="56">
        <v>1480</v>
      </c>
      <c r="E7" s="56">
        <v>1</v>
      </c>
      <c r="F7" s="56">
        <v>1</v>
      </c>
      <c r="G7" s="56">
        <v>1</v>
      </c>
      <c r="H7" s="56" t="s">
        <v>17651</v>
      </c>
      <c r="I7" s="56">
        <v>4</v>
      </c>
      <c r="J7" s="36" t="s">
        <v>14062</v>
      </c>
      <c r="K7" s="36"/>
      <c r="L7" s="36">
        <v>981308387</v>
      </c>
      <c r="M7" s="36"/>
      <c r="N7" s="58" t="s">
        <v>11463</v>
      </c>
      <c r="O7" s="58" t="s">
        <v>11464</v>
      </c>
      <c r="P7" s="56">
        <v>67</v>
      </c>
      <c r="Q7" s="56" t="s">
        <v>378</v>
      </c>
      <c r="R7" s="36" t="s">
        <v>462</v>
      </c>
      <c r="S7" s="56" t="s">
        <v>378</v>
      </c>
      <c r="T7" s="36">
        <v>421819</v>
      </c>
      <c r="U7" s="58" t="s">
        <v>15724</v>
      </c>
      <c r="V7" s="59" t="s">
        <v>464</v>
      </c>
      <c r="W7" s="56">
        <v>66.900000000000006</v>
      </c>
    </row>
    <row r="8" spans="1:23" s="46" customFormat="1" ht="11.25">
      <c r="A8" s="55" t="s">
        <v>11371</v>
      </c>
      <c r="B8" s="56" t="s">
        <v>17649</v>
      </c>
      <c r="C8" s="57" t="s">
        <v>7729</v>
      </c>
      <c r="D8" s="56">
        <v>7600</v>
      </c>
      <c r="E8" s="56">
        <v>1</v>
      </c>
      <c r="F8" s="56">
        <v>1</v>
      </c>
      <c r="G8" s="56">
        <v>1</v>
      </c>
      <c r="H8" s="56" t="s">
        <v>17651</v>
      </c>
      <c r="I8" s="56">
        <v>1</v>
      </c>
      <c r="J8" s="36" t="s">
        <v>14307</v>
      </c>
      <c r="K8" s="36"/>
      <c r="L8" s="36">
        <v>981568520</v>
      </c>
      <c r="M8" s="36"/>
      <c r="N8" s="58" t="s">
        <v>342</v>
      </c>
      <c r="O8" s="58" t="s">
        <v>207</v>
      </c>
      <c r="P8" s="56">
        <v>67</v>
      </c>
      <c r="Q8" s="56" t="s">
        <v>378</v>
      </c>
      <c r="R8" s="36" t="s">
        <v>459</v>
      </c>
      <c r="S8" s="36" t="s">
        <v>375</v>
      </c>
      <c r="T8" s="36">
        <v>332555</v>
      </c>
      <c r="U8" s="58" t="s">
        <v>16012</v>
      </c>
      <c r="V8" s="59">
        <v>332555</v>
      </c>
      <c r="W8" s="56">
        <v>66.03</v>
      </c>
    </row>
    <row r="9" spans="1:23" s="46" customFormat="1" ht="11.25">
      <c r="A9" s="55" t="s">
        <v>11371</v>
      </c>
      <c r="B9" s="56" t="s">
        <v>17650</v>
      </c>
      <c r="C9" s="57" t="s">
        <v>544</v>
      </c>
      <c r="D9" s="56">
        <v>0</v>
      </c>
      <c r="E9" s="56">
        <v>1</v>
      </c>
      <c r="F9" s="56">
        <v>1</v>
      </c>
      <c r="G9" s="56">
        <v>1</v>
      </c>
      <c r="H9" s="56" t="s">
        <v>17651</v>
      </c>
      <c r="I9" s="56">
        <v>2</v>
      </c>
      <c r="J9" s="36" t="s">
        <v>15528</v>
      </c>
      <c r="K9" s="36"/>
      <c r="L9" s="36">
        <v>982923978</v>
      </c>
      <c r="M9" s="36"/>
      <c r="N9" s="58" t="s">
        <v>13794</v>
      </c>
      <c r="O9" s="58" t="s">
        <v>13795</v>
      </c>
      <c r="P9" s="56">
        <v>68</v>
      </c>
      <c r="Q9" s="56" t="s">
        <v>378</v>
      </c>
      <c r="R9" s="36" t="s">
        <v>460</v>
      </c>
      <c r="S9" s="36" t="s">
        <v>375</v>
      </c>
      <c r="T9" s="36">
        <v>2131752</v>
      </c>
      <c r="U9" s="58" t="s">
        <v>17441</v>
      </c>
      <c r="V9" s="59">
        <v>1871828</v>
      </c>
      <c r="W9" s="56">
        <v>39.590000000000003</v>
      </c>
    </row>
    <row r="10" spans="1:23" s="46" customFormat="1" ht="11.25">
      <c r="A10" s="55" t="s">
        <v>11371</v>
      </c>
      <c r="B10" s="56" t="s">
        <v>17649</v>
      </c>
      <c r="C10" s="57" t="s">
        <v>3177</v>
      </c>
      <c r="D10" s="56">
        <v>4410</v>
      </c>
      <c r="E10" s="56">
        <v>1</v>
      </c>
      <c r="F10" s="56">
        <v>1</v>
      </c>
      <c r="G10" s="56">
        <v>1</v>
      </c>
      <c r="H10" s="56" t="s">
        <v>17651</v>
      </c>
      <c r="I10" s="56">
        <v>1</v>
      </c>
      <c r="J10" s="36" t="s">
        <v>14177</v>
      </c>
      <c r="K10" s="36"/>
      <c r="L10" s="36">
        <v>982983435</v>
      </c>
      <c r="M10" s="36"/>
      <c r="N10" s="58" t="s">
        <v>875</v>
      </c>
      <c r="O10" s="58" t="s">
        <v>116</v>
      </c>
      <c r="P10" s="56">
        <v>68</v>
      </c>
      <c r="Q10" s="56" t="s">
        <v>377</v>
      </c>
      <c r="R10" s="36" t="s">
        <v>459</v>
      </c>
      <c r="S10" s="36" t="s">
        <v>375</v>
      </c>
      <c r="T10" s="36">
        <v>2593272</v>
      </c>
      <c r="U10" s="58" t="s">
        <v>15862</v>
      </c>
      <c r="V10" s="59">
        <v>2593272</v>
      </c>
      <c r="W10" s="56">
        <v>60.51</v>
      </c>
    </row>
    <row r="11" spans="1:23" s="46" customFormat="1" ht="11.25">
      <c r="A11" s="55" t="s">
        <v>11371</v>
      </c>
      <c r="B11" s="56" t="s">
        <v>17650</v>
      </c>
      <c r="C11" s="57" t="s">
        <v>8366</v>
      </c>
      <c r="D11" s="56">
        <v>0</v>
      </c>
      <c r="E11" s="56">
        <v>1</v>
      </c>
      <c r="F11" s="56">
        <v>1</v>
      </c>
      <c r="G11" s="56">
        <v>3</v>
      </c>
      <c r="H11" s="56" t="s">
        <v>17651</v>
      </c>
      <c r="I11" s="56">
        <v>1</v>
      </c>
      <c r="J11" s="36" t="s">
        <v>15630</v>
      </c>
      <c r="K11" s="36"/>
      <c r="L11" s="36"/>
      <c r="M11" s="36"/>
      <c r="N11" s="58" t="s">
        <v>13961</v>
      </c>
      <c r="O11" s="58" t="s">
        <v>13962</v>
      </c>
      <c r="P11" s="56">
        <v>68</v>
      </c>
      <c r="Q11" s="56" t="s">
        <v>377</v>
      </c>
      <c r="R11" s="36" t="s">
        <v>459</v>
      </c>
      <c r="S11" s="36" t="s">
        <v>375</v>
      </c>
      <c r="T11" s="36">
        <v>367105</v>
      </c>
      <c r="U11" s="58" t="s">
        <v>17586</v>
      </c>
      <c r="V11" s="59">
        <v>367105</v>
      </c>
      <c r="W11" s="56">
        <v>50.37</v>
      </c>
    </row>
    <row r="12" spans="1:23" s="46" customFormat="1" ht="11.25">
      <c r="A12" s="55" t="s">
        <v>11371</v>
      </c>
      <c r="B12" s="56" t="s">
        <v>17649</v>
      </c>
      <c r="C12" s="57" t="s">
        <v>10499</v>
      </c>
      <c r="D12" s="56">
        <v>21950</v>
      </c>
      <c r="E12" s="56">
        <v>1</v>
      </c>
      <c r="F12" s="56">
        <v>1</v>
      </c>
      <c r="G12" s="56">
        <v>1</v>
      </c>
      <c r="H12" s="56" t="s">
        <v>17651</v>
      </c>
      <c r="I12" s="56">
        <v>1</v>
      </c>
      <c r="J12" s="36" t="s">
        <v>15053</v>
      </c>
      <c r="K12" s="36"/>
      <c r="L12" s="36">
        <v>983360747</v>
      </c>
      <c r="M12" s="36"/>
      <c r="N12" s="58" t="s">
        <v>13052</v>
      </c>
      <c r="O12" s="58" t="s">
        <v>13053</v>
      </c>
      <c r="P12" s="56">
        <v>68</v>
      </c>
      <c r="Q12" s="56" t="s">
        <v>377</v>
      </c>
      <c r="R12" s="36" t="s">
        <v>459</v>
      </c>
      <c r="S12" s="36" t="s">
        <v>375</v>
      </c>
      <c r="T12" s="36">
        <v>1932300</v>
      </c>
      <c r="U12" s="58" t="s">
        <v>16853</v>
      </c>
      <c r="V12" s="59">
        <v>1932300</v>
      </c>
      <c r="W12" s="56">
        <v>42.3</v>
      </c>
    </row>
    <row r="13" spans="1:23" s="46" customFormat="1" ht="11.25">
      <c r="A13" s="55" t="s">
        <v>11371</v>
      </c>
      <c r="B13" s="56" t="s">
        <v>17649</v>
      </c>
      <c r="C13" s="57" t="s">
        <v>4582</v>
      </c>
      <c r="D13" s="56">
        <v>24700</v>
      </c>
      <c r="E13" s="56">
        <v>1</v>
      </c>
      <c r="F13" s="56">
        <v>1</v>
      </c>
      <c r="G13" s="56">
        <v>1</v>
      </c>
      <c r="H13" s="56" t="s">
        <v>17651</v>
      </c>
      <c r="I13" s="56">
        <v>1</v>
      </c>
      <c r="J13" s="36" t="s">
        <v>15198</v>
      </c>
      <c r="K13" s="36"/>
      <c r="L13" s="36">
        <v>982673456</v>
      </c>
      <c r="M13" s="36"/>
      <c r="N13" s="58" t="s">
        <v>424</v>
      </c>
      <c r="O13" s="58" t="s">
        <v>670</v>
      </c>
      <c r="P13" s="56">
        <v>68</v>
      </c>
      <c r="Q13" s="56" t="s">
        <v>377</v>
      </c>
      <c r="R13" s="36" t="s">
        <v>459</v>
      </c>
      <c r="S13" s="36" t="s">
        <v>375</v>
      </c>
      <c r="T13" s="36">
        <v>551533</v>
      </c>
      <c r="U13" s="58" t="s">
        <v>17039</v>
      </c>
      <c r="V13" s="59">
        <v>551533</v>
      </c>
      <c r="W13" s="56">
        <v>51.2</v>
      </c>
    </row>
    <row r="14" spans="1:23" s="46" customFormat="1" ht="11.25">
      <c r="A14" s="55" t="s">
        <v>11371</v>
      </c>
      <c r="B14" s="56" t="s">
        <v>17649</v>
      </c>
      <c r="C14" s="57" t="s">
        <v>11182</v>
      </c>
      <c r="D14" s="56">
        <v>13000</v>
      </c>
      <c r="E14" s="56">
        <v>1</v>
      </c>
      <c r="F14" s="56">
        <v>1</v>
      </c>
      <c r="G14" s="56">
        <v>1</v>
      </c>
      <c r="H14" s="56" t="s">
        <v>17651</v>
      </c>
      <c r="I14" s="56">
        <v>1</v>
      </c>
      <c r="J14" s="36" t="s">
        <v>14524</v>
      </c>
      <c r="K14" s="36">
        <v>351</v>
      </c>
      <c r="L14" s="36"/>
      <c r="M14" s="36">
        <v>21653026</v>
      </c>
      <c r="N14" s="58" t="s">
        <v>12241</v>
      </c>
      <c r="O14" s="58" t="s">
        <v>12242</v>
      </c>
      <c r="P14" s="56">
        <v>68</v>
      </c>
      <c r="Q14" s="56" t="s">
        <v>377</v>
      </c>
      <c r="R14" s="36" t="s">
        <v>459</v>
      </c>
      <c r="S14" s="36" t="s">
        <v>375</v>
      </c>
      <c r="T14" s="36">
        <v>532150</v>
      </c>
      <c r="U14" s="58" t="s">
        <v>16251</v>
      </c>
      <c r="V14" s="59">
        <v>532150</v>
      </c>
      <c r="W14" s="56">
        <v>60.26</v>
      </c>
    </row>
    <row r="15" spans="1:23" s="46" customFormat="1" ht="11.25">
      <c r="A15" s="55" t="s">
        <v>11371</v>
      </c>
      <c r="B15" s="56" t="s">
        <v>17649</v>
      </c>
      <c r="C15" s="57" t="s">
        <v>4027</v>
      </c>
      <c r="D15" s="56">
        <v>21835</v>
      </c>
      <c r="E15" s="56">
        <v>1</v>
      </c>
      <c r="F15" s="56">
        <v>1</v>
      </c>
      <c r="G15" s="56">
        <v>1</v>
      </c>
      <c r="H15" s="56" t="s">
        <v>17651</v>
      </c>
      <c r="I15" s="56">
        <v>1</v>
      </c>
      <c r="J15" s="36" t="s">
        <v>15037</v>
      </c>
      <c r="K15" s="36"/>
      <c r="L15" s="36">
        <v>981193528</v>
      </c>
      <c r="M15" s="36"/>
      <c r="N15" s="58" t="s">
        <v>13029</v>
      </c>
      <c r="O15" s="58" t="s">
        <v>13030</v>
      </c>
      <c r="P15" s="56">
        <v>68</v>
      </c>
      <c r="Q15" s="56" t="s">
        <v>377</v>
      </c>
      <c r="R15" s="36" t="s">
        <v>459</v>
      </c>
      <c r="S15" s="36" t="s">
        <v>375</v>
      </c>
      <c r="T15" s="36">
        <v>1280111</v>
      </c>
      <c r="U15" s="58" t="s">
        <v>16833</v>
      </c>
      <c r="V15" s="59">
        <v>1280111</v>
      </c>
      <c r="W15" s="56">
        <v>61.76</v>
      </c>
    </row>
    <row r="16" spans="1:23" s="46" customFormat="1" ht="11.25">
      <c r="A16" s="55" t="s">
        <v>11371</v>
      </c>
      <c r="B16" s="56" t="s">
        <v>17650</v>
      </c>
      <c r="C16" s="57" t="s">
        <v>10205</v>
      </c>
      <c r="D16" s="56">
        <v>0</v>
      </c>
      <c r="E16" s="56">
        <v>1</v>
      </c>
      <c r="F16" s="56">
        <v>1</v>
      </c>
      <c r="G16" s="56">
        <v>5</v>
      </c>
      <c r="H16" s="56" t="s">
        <v>17651</v>
      </c>
      <c r="I16" s="56">
        <v>1</v>
      </c>
      <c r="J16" s="36" t="s">
        <v>15443</v>
      </c>
      <c r="K16" s="36"/>
      <c r="L16" s="36"/>
      <c r="M16" s="36"/>
      <c r="N16" s="58" t="s">
        <v>211</v>
      </c>
      <c r="O16" s="58" t="s">
        <v>13666</v>
      </c>
      <c r="P16" s="56">
        <v>70</v>
      </c>
      <c r="Q16" s="56" t="s">
        <v>378</v>
      </c>
      <c r="R16" s="36" t="s">
        <v>459</v>
      </c>
      <c r="S16" s="36" t="s">
        <v>375</v>
      </c>
      <c r="T16" s="36">
        <v>2839986</v>
      </c>
      <c r="U16" s="58" t="s">
        <v>17332</v>
      </c>
      <c r="V16" s="59">
        <v>2839986</v>
      </c>
      <c r="W16" s="56">
        <v>40.840000000000003</v>
      </c>
    </row>
    <row r="17" spans="1:23" s="46" customFormat="1" ht="11.25">
      <c r="A17" s="51" t="s">
        <v>11371</v>
      </c>
      <c r="B17" s="44" t="s">
        <v>17650</v>
      </c>
      <c r="C17" s="52" t="s">
        <v>4027</v>
      </c>
      <c r="D17" s="44">
        <v>0</v>
      </c>
      <c r="E17" s="44" t="s">
        <v>54</v>
      </c>
      <c r="F17" s="44">
        <v>1</v>
      </c>
      <c r="G17" s="44">
        <v>1</v>
      </c>
      <c r="H17" s="44" t="s">
        <v>17651</v>
      </c>
      <c r="I17" s="44">
        <v>2</v>
      </c>
      <c r="J17" s="35" t="s">
        <v>15638</v>
      </c>
      <c r="K17" s="35"/>
      <c r="L17" s="35"/>
      <c r="M17" s="35"/>
      <c r="N17" s="45" t="s">
        <v>131</v>
      </c>
      <c r="O17" s="45" t="s">
        <v>13978</v>
      </c>
      <c r="P17" s="44">
        <v>70</v>
      </c>
      <c r="Q17" s="44" t="s">
        <v>378</v>
      </c>
      <c r="R17" s="35" t="s">
        <v>460</v>
      </c>
      <c r="S17" s="35" t="s">
        <v>373</v>
      </c>
      <c r="T17" s="35"/>
      <c r="U17" s="45" t="s">
        <v>17602</v>
      </c>
      <c r="V17" s="46">
        <v>339800</v>
      </c>
      <c r="W17" s="44">
        <v>21.76</v>
      </c>
    </row>
    <row r="18" spans="1:23" s="46" customFormat="1" ht="11.25">
      <c r="A18" s="55" t="s">
        <v>11371</v>
      </c>
      <c r="B18" s="56" t="s">
        <v>17649</v>
      </c>
      <c r="C18" s="57" t="s">
        <v>3587</v>
      </c>
      <c r="D18" s="56">
        <v>24070</v>
      </c>
      <c r="E18" s="56">
        <v>1</v>
      </c>
      <c r="F18" s="56">
        <v>1</v>
      </c>
      <c r="G18" s="56">
        <v>2</v>
      </c>
      <c r="H18" s="56" t="s">
        <v>17651</v>
      </c>
      <c r="I18" s="56">
        <v>4</v>
      </c>
      <c r="J18" s="36" t="s">
        <v>15158</v>
      </c>
      <c r="K18" s="36"/>
      <c r="L18" s="36">
        <v>981761865</v>
      </c>
      <c r="M18" s="36"/>
      <c r="N18" s="58" t="s">
        <v>13237</v>
      </c>
      <c r="O18" s="58" t="s">
        <v>13238</v>
      </c>
      <c r="P18" s="56">
        <v>71</v>
      </c>
      <c r="Q18" s="56" t="s">
        <v>378</v>
      </c>
      <c r="R18" s="36" t="s">
        <v>462</v>
      </c>
      <c r="S18" s="36" t="s">
        <v>375</v>
      </c>
      <c r="T18" s="36">
        <v>1261196</v>
      </c>
      <c r="U18" s="58" t="s">
        <v>16989</v>
      </c>
      <c r="V18" s="59">
        <v>2292325</v>
      </c>
      <c r="W18" s="56">
        <v>69.760000000000005</v>
      </c>
    </row>
    <row r="19" spans="1:23" s="46" customFormat="1" ht="11.25">
      <c r="A19" s="55" t="s">
        <v>11371</v>
      </c>
      <c r="B19" s="56" t="s">
        <v>17649</v>
      </c>
      <c r="C19" s="57" t="s">
        <v>11205</v>
      </c>
      <c r="D19" s="56">
        <v>17300</v>
      </c>
      <c r="E19" s="56">
        <v>1</v>
      </c>
      <c r="F19" s="56">
        <v>1</v>
      </c>
      <c r="G19" s="56">
        <v>1</v>
      </c>
      <c r="H19" s="56" t="s">
        <v>17651</v>
      </c>
      <c r="I19" s="56">
        <v>1</v>
      </c>
      <c r="J19" s="36" t="s">
        <v>14724</v>
      </c>
      <c r="K19" s="36">
        <v>703</v>
      </c>
      <c r="L19" s="36">
        <v>982258055</v>
      </c>
      <c r="M19" s="36"/>
      <c r="N19" s="58" t="s">
        <v>712</v>
      </c>
      <c r="O19" s="58" t="s">
        <v>254</v>
      </c>
      <c r="P19" s="56">
        <v>71</v>
      </c>
      <c r="Q19" s="56" t="s">
        <v>377</v>
      </c>
      <c r="R19" s="36" t="s">
        <v>459</v>
      </c>
      <c r="S19" s="36" t="s">
        <v>375</v>
      </c>
      <c r="T19" s="36">
        <v>1216834</v>
      </c>
      <c r="U19" s="58" t="s">
        <v>16469</v>
      </c>
      <c r="V19" s="59">
        <v>1216834</v>
      </c>
      <c r="W19" s="56">
        <v>50.29</v>
      </c>
    </row>
    <row r="20" spans="1:23" s="46" customFormat="1" ht="11.25">
      <c r="A20" s="55" t="s">
        <v>11371</v>
      </c>
      <c r="B20" s="56" t="s">
        <v>17649</v>
      </c>
      <c r="C20" s="57" t="s">
        <v>10440</v>
      </c>
      <c r="D20" s="56">
        <v>21460</v>
      </c>
      <c r="E20" s="56">
        <v>1</v>
      </c>
      <c r="F20" s="56">
        <v>1</v>
      </c>
      <c r="G20" s="56">
        <v>1</v>
      </c>
      <c r="H20" s="56" t="s">
        <v>17651</v>
      </c>
      <c r="I20" s="56">
        <v>2</v>
      </c>
      <c r="J20" s="36" t="s">
        <v>15001</v>
      </c>
      <c r="K20" s="36"/>
      <c r="L20" s="36">
        <v>982843565</v>
      </c>
      <c r="M20" s="36"/>
      <c r="N20" s="58" t="s">
        <v>334</v>
      </c>
      <c r="O20" s="58" t="s">
        <v>12983</v>
      </c>
      <c r="P20" s="56">
        <v>72</v>
      </c>
      <c r="Q20" s="56" t="s">
        <v>377</v>
      </c>
      <c r="R20" s="36" t="s">
        <v>460</v>
      </c>
      <c r="S20" s="36" t="s">
        <v>375</v>
      </c>
      <c r="T20" s="36">
        <v>1096566</v>
      </c>
      <c r="U20" s="58" t="s">
        <v>16791</v>
      </c>
      <c r="V20" s="59">
        <v>2955968</v>
      </c>
      <c r="W20" s="56">
        <v>56.86</v>
      </c>
    </row>
    <row r="21" spans="1:23" s="46" customFormat="1" ht="11.25">
      <c r="A21" s="55" t="s">
        <v>11371</v>
      </c>
      <c r="B21" s="56" t="s">
        <v>17650</v>
      </c>
      <c r="C21" s="57" t="s">
        <v>5636</v>
      </c>
      <c r="D21" s="56">
        <v>0</v>
      </c>
      <c r="E21" s="56">
        <v>1</v>
      </c>
      <c r="F21" s="56">
        <v>1</v>
      </c>
      <c r="G21" s="56">
        <v>1</v>
      </c>
      <c r="H21" s="56" t="s">
        <v>17651</v>
      </c>
      <c r="I21" s="56">
        <v>1</v>
      </c>
      <c r="J21" s="36" t="s">
        <v>15563</v>
      </c>
      <c r="K21" s="36">
        <v>12</v>
      </c>
      <c r="L21" s="36">
        <v>984225959</v>
      </c>
      <c r="M21" s="36"/>
      <c r="N21" s="58" t="s">
        <v>13860</v>
      </c>
      <c r="O21" s="58" t="s">
        <v>13861</v>
      </c>
      <c r="P21" s="56">
        <v>72</v>
      </c>
      <c r="Q21" s="56" t="s">
        <v>377</v>
      </c>
      <c r="R21" s="36" t="s">
        <v>459</v>
      </c>
      <c r="S21" s="36" t="s">
        <v>375</v>
      </c>
      <c r="T21" s="36">
        <v>369128</v>
      </c>
      <c r="U21" s="58" t="s">
        <v>17495</v>
      </c>
      <c r="V21" s="59">
        <v>369128</v>
      </c>
      <c r="W21" s="56">
        <v>52.24</v>
      </c>
    </row>
    <row r="22" spans="1:23" s="46" customFormat="1" ht="11.25">
      <c r="A22" s="55" t="s">
        <v>11371</v>
      </c>
      <c r="B22" s="56" t="s">
        <v>17649</v>
      </c>
      <c r="C22" s="57" t="s">
        <v>11189</v>
      </c>
      <c r="D22" s="56">
        <v>10900</v>
      </c>
      <c r="E22" s="56">
        <v>1</v>
      </c>
      <c r="F22" s="56">
        <v>1</v>
      </c>
      <c r="G22" s="56">
        <v>1</v>
      </c>
      <c r="H22" s="56" t="s">
        <v>17651</v>
      </c>
      <c r="I22" s="56">
        <v>1</v>
      </c>
      <c r="J22" s="36" t="s">
        <v>14419</v>
      </c>
      <c r="K22" s="36"/>
      <c r="L22" s="36">
        <v>961550107</v>
      </c>
      <c r="M22" s="36"/>
      <c r="N22" s="58" t="s">
        <v>240</v>
      </c>
      <c r="O22" s="58" t="s">
        <v>12061</v>
      </c>
      <c r="P22" s="56">
        <v>73</v>
      </c>
      <c r="Q22" s="56" t="s">
        <v>378</v>
      </c>
      <c r="R22" s="36" t="s">
        <v>459</v>
      </c>
      <c r="S22" s="36" t="s">
        <v>375</v>
      </c>
      <c r="T22" s="36">
        <v>257783</v>
      </c>
      <c r="U22" s="58" t="s">
        <v>16139</v>
      </c>
      <c r="V22" s="59">
        <v>257783</v>
      </c>
      <c r="W22" s="56">
        <v>58.64</v>
      </c>
    </row>
    <row r="23" spans="1:23" s="46" customFormat="1" ht="11.25">
      <c r="A23" s="55" t="s">
        <v>11371</v>
      </c>
      <c r="B23" s="56" t="s">
        <v>17649</v>
      </c>
      <c r="C23" s="57" t="s">
        <v>11372</v>
      </c>
      <c r="D23" s="56">
        <v>7230</v>
      </c>
      <c r="E23" s="56">
        <v>1</v>
      </c>
      <c r="F23" s="56">
        <v>1</v>
      </c>
      <c r="G23" s="56">
        <v>1</v>
      </c>
      <c r="H23" s="56" t="s">
        <v>17651</v>
      </c>
      <c r="I23" s="56">
        <v>1</v>
      </c>
      <c r="J23" s="36" t="s">
        <v>14285</v>
      </c>
      <c r="K23" s="36">
        <v>78</v>
      </c>
      <c r="L23" s="36">
        <v>971139956</v>
      </c>
      <c r="M23" s="36"/>
      <c r="N23" s="58" t="s">
        <v>11817</v>
      </c>
      <c r="O23" s="58" t="s">
        <v>11850</v>
      </c>
      <c r="P23" s="56">
        <v>73</v>
      </c>
      <c r="Q23" s="56" t="s">
        <v>377</v>
      </c>
      <c r="R23" s="36" t="s">
        <v>459</v>
      </c>
      <c r="S23" s="36" t="s">
        <v>375</v>
      </c>
      <c r="T23" s="36">
        <v>2013060</v>
      </c>
      <c r="U23" s="58" t="s">
        <v>15987</v>
      </c>
      <c r="V23" s="59">
        <v>2013060</v>
      </c>
      <c r="W23" s="56">
        <v>59.53</v>
      </c>
    </row>
    <row r="24" spans="1:23" s="46" customFormat="1" ht="11.25">
      <c r="A24" s="55" t="s">
        <v>11371</v>
      </c>
      <c r="B24" s="56" t="s">
        <v>17650</v>
      </c>
      <c r="C24" s="57" t="s">
        <v>8788</v>
      </c>
      <c r="D24" s="56">
        <v>0</v>
      </c>
      <c r="E24" s="56">
        <v>1</v>
      </c>
      <c r="F24" s="56">
        <v>1</v>
      </c>
      <c r="G24" s="56">
        <v>1</v>
      </c>
      <c r="H24" s="56" t="s">
        <v>17651</v>
      </c>
      <c r="I24" s="56">
        <v>1</v>
      </c>
      <c r="J24" s="36" t="s">
        <v>15530</v>
      </c>
      <c r="K24" s="36"/>
      <c r="L24" s="36"/>
      <c r="M24" s="36"/>
      <c r="N24" s="58" t="s">
        <v>436</v>
      </c>
      <c r="O24" s="58" t="s">
        <v>13798</v>
      </c>
      <c r="P24" s="56">
        <v>73</v>
      </c>
      <c r="Q24" s="56" t="s">
        <v>378</v>
      </c>
      <c r="R24" s="36" t="s">
        <v>459</v>
      </c>
      <c r="S24" s="36" t="s">
        <v>375</v>
      </c>
      <c r="T24" s="36">
        <v>1237639</v>
      </c>
      <c r="U24" s="58" t="s">
        <v>17443</v>
      </c>
      <c r="V24" s="59">
        <v>1237639</v>
      </c>
      <c r="W24" s="56">
        <v>43.3</v>
      </c>
    </row>
    <row r="25" spans="1:23" s="46" customFormat="1" ht="11.25">
      <c r="A25" s="55" t="s">
        <v>11371</v>
      </c>
      <c r="B25" s="56" t="s">
        <v>17649</v>
      </c>
      <c r="C25" s="57" t="s">
        <v>8366</v>
      </c>
      <c r="D25" s="56">
        <v>20260</v>
      </c>
      <c r="E25" s="56">
        <v>1</v>
      </c>
      <c r="F25" s="56">
        <v>1</v>
      </c>
      <c r="G25" s="56">
        <v>1</v>
      </c>
      <c r="H25" s="56" t="s">
        <v>17651</v>
      </c>
      <c r="I25" s="56">
        <v>5</v>
      </c>
      <c r="J25" s="36" t="s">
        <v>14949</v>
      </c>
      <c r="K25" s="36"/>
      <c r="L25" s="36">
        <v>981213204</v>
      </c>
      <c r="M25" s="36"/>
      <c r="N25" s="58" t="s">
        <v>144</v>
      </c>
      <c r="O25" s="58" t="s">
        <v>12910</v>
      </c>
      <c r="P25" s="56">
        <v>74</v>
      </c>
      <c r="Q25" s="56" t="s">
        <v>378</v>
      </c>
      <c r="R25" s="36" t="s">
        <v>462</v>
      </c>
      <c r="S25" s="36" t="s">
        <v>375</v>
      </c>
      <c r="T25" s="36">
        <v>4081775</v>
      </c>
      <c r="U25" s="58" t="s">
        <v>16734</v>
      </c>
      <c r="V25" s="59">
        <v>1127680</v>
      </c>
      <c r="W25" s="56">
        <v>67.73</v>
      </c>
    </row>
    <row r="26" spans="1:23" s="46" customFormat="1" ht="11.25">
      <c r="A26" s="55" t="s">
        <v>11371</v>
      </c>
      <c r="B26" s="56" t="s">
        <v>17649</v>
      </c>
      <c r="C26" s="57" t="s">
        <v>385</v>
      </c>
      <c r="D26" s="56">
        <v>11580</v>
      </c>
      <c r="E26" s="56">
        <v>1</v>
      </c>
      <c r="F26" s="56">
        <v>1</v>
      </c>
      <c r="G26" s="56">
        <v>1</v>
      </c>
      <c r="H26" s="56" t="s">
        <v>17651</v>
      </c>
      <c r="I26" s="56">
        <v>1</v>
      </c>
      <c r="J26" s="36" t="s">
        <v>14439</v>
      </c>
      <c r="K26" s="36">
        <v>186</v>
      </c>
      <c r="L26" s="36">
        <v>961456479</v>
      </c>
      <c r="M26" s="36"/>
      <c r="N26" s="58" t="s">
        <v>231</v>
      </c>
      <c r="O26" s="58" t="s">
        <v>223</v>
      </c>
      <c r="P26" s="56">
        <v>74</v>
      </c>
      <c r="Q26" s="56" t="s">
        <v>377</v>
      </c>
      <c r="R26" s="36" t="s">
        <v>459</v>
      </c>
      <c r="S26" s="36" t="s">
        <v>375</v>
      </c>
      <c r="T26" s="36">
        <v>4073777</v>
      </c>
      <c r="U26" s="58" t="s">
        <v>16162</v>
      </c>
      <c r="V26" s="59">
        <v>4073777</v>
      </c>
      <c r="W26" s="56">
        <v>58.41</v>
      </c>
    </row>
    <row r="27" spans="1:23" s="46" customFormat="1" ht="11.25">
      <c r="A27" s="55" t="s">
        <v>11371</v>
      </c>
      <c r="B27" s="56" t="s">
        <v>17649</v>
      </c>
      <c r="C27" s="57" t="s">
        <v>11350</v>
      </c>
      <c r="D27" s="56">
        <v>40</v>
      </c>
      <c r="E27" s="56">
        <v>1</v>
      </c>
      <c r="F27" s="56">
        <v>1</v>
      </c>
      <c r="G27" s="56">
        <v>1</v>
      </c>
      <c r="H27" s="56" t="s">
        <v>17651</v>
      </c>
      <c r="I27" s="56">
        <v>3</v>
      </c>
      <c r="J27" s="36" t="s">
        <v>14025</v>
      </c>
      <c r="K27" s="36"/>
      <c r="L27" s="36">
        <v>961338905</v>
      </c>
      <c r="M27" s="36"/>
      <c r="N27" s="58" t="s">
        <v>127</v>
      </c>
      <c r="O27" s="58" t="s">
        <v>11377</v>
      </c>
      <c r="P27" s="56">
        <v>74</v>
      </c>
      <c r="Q27" s="56" t="s">
        <v>378</v>
      </c>
      <c r="R27" s="36" t="s">
        <v>462</v>
      </c>
      <c r="S27" s="36" t="s">
        <v>375</v>
      </c>
      <c r="T27" s="36">
        <v>1811444</v>
      </c>
      <c r="U27" s="58" t="s">
        <v>15667</v>
      </c>
      <c r="V27" s="59">
        <v>137218</v>
      </c>
      <c r="W27" s="56">
        <v>58.17</v>
      </c>
    </row>
    <row r="28" spans="1:23" s="46" customFormat="1" ht="11.25">
      <c r="A28" s="55" t="s">
        <v>11371</v>
      </c>
      <c r="B28" s="56" t="s">
        <v>17650</v>
      </c>
      <c r="C28" s="57" t="s">
        <v>574</v>
      </c>
      <c r="D28" s="56">
        <v>0</v>
      </c>
      <c r="E28" s="56">
        <v>1</v>
      </c>
      <c r="F28" s="56">
        <v>1</v>
      </c>
      <c r="G28" s="56">
        <v>1</v>
      </c>
      <c r="H28" s="56" t="s">
        <v>17651</v>
      </c>
      <c r="I28" s="56">
        <v>1</v>
      </c>
      <c r="J28" s="36" t="s">
        <v>14759</v>
      </c>
      <c r="K28" s="36"/>
      <c r="L28" s="36">
        <v>981145639</v>
      </c>
      <c r="M28" s="36"/>
      <c r="N28" s="58" t="s">
        <v>13992</v>
      </c>
      <c r="O28" s="58" t="s">
        <v>171</v>
      </c>
      <c r="P28" s="56">
        <v>75</v>
      </c>
      <c r="Q28" s="56" t="s">
        <v>378</v>
      </c>
      <c r="R28" s="36" t="s">
        <v>459</v>
      </c>
      <c r="S28" s="36" t="s">
        <v>375</v>
      </c>
      <c r="T28" s="36">
        <v>544421</v>
      </c>
      <c r="U28" s="58" t="s">
        <v>17616</v>
      </c>
      <c r="V28" s="59">
        <v>544421</v>
      </c>
      <c r="W28" s="56">
        <v>42.09</v>
      </c>
    </row>
    <row r="29" spans="1:23" s="46" customFormat="1" ht="11.25">
      <c r="A29" s="55" t="s">
        <v>11371</v>
      </c>
      <c r="B29" s="56" t="s">
        <v>17649</v>
      </c>
      <c r="C29" s="57" t="s">
        <v>10499</v>
      </c>
      <c r="D29" s="56">
        <v>21950</v>
      </c>
      <c r="E29" s="56">
        <v>1</v>
      </c>
      <c r="F29" s="56">
        <v>1</v>
      </c>
      <c r="G29" s="56">
        <v>1</v>
      </c>
      <c r="H29" s="56" t="s">
        <v>17651</v>
      </c>
      <c r="I29" s="56">
        <v>2</v>
      </c>
      <c r="J29" s="36" t="s">
        <v>15053</v>
      </c>
      <c r="K29" s="36"/>
      <c r="L29" s="36">
        <v>983360747</v>
      </c>
      <c r="M29" s="36"/>
      <c r="N29" s="58" t="s">
        <v>140</v>
      </c>
      <c r="O29" s="58" t="s">
        <v>13054</v>
      </c>
      <c r="P29" s="56">
        <v>75</v>
      </c>
      <c r="Q29" s="56" t="s">
        <v>378</v>
      </c>
      <c r="R29" s="36" t="s">
        <v>460</v>
      </c>
      <c r="S29" s="36" t="s">
        <v>375</v>
      </c>
      <c r="T29" s="36">
        <v>647706</v>
      </c>
      <c r="U29" s="58" t="s">
        <v>16853</v>
      </c>
      <c r="V29" s="59">
        <v>1932300</v>
      </c>
      <c r="W29" s="56">
        <v>42.3</v>
      </c>
    </row>
    <row r="30" spans="1:23" s="46" customFormat="1" ht="11.25">
      <c r="A30" s="55" t="s">
        <v>11371</v>
      </c>
      <c r="B30" s="56" t="s">
        <v>17650</v>
      </c>
      <c r="C30" s="57" t="s">
        <v>544</v>
      </c>
      <c r="D30" s="56">
        <v>0</v>
      </c>
      <c r="E30" s="56">
        <v>1</v>
      </c>
      <c r="F30" s="56">
        <v>1</v>
      </c>
      <c r="G30" s="56">
        <v>1</v>
      </c>
      <c r="H30" s="56" t="s">
        <v>17651</v>
      </c>
      <c r="I30" s="56">
        <v>1</v>
      </c>
      <c r="J30" s="36" t="s">
        <v>15528</v>
      </c>
      <c r="K30" s="36"/>
      <c r="L30" s="36">
        <v>982923978</v>
      </c>
      <c r="M30" s="36"/>
      <c r="N30" s="58" t="s">
        <v>12144</v>
      </c>
      <c r="O30" s="58" t="s">
        <v>13146</v>
      </c>
      <c r="P30" s="56">
        <v>76</v>
      </c>
      <c r="Q30" s="56" t="s">
        <v>377</v>
      </c>
      <c r="R30" s="36" t="s">
        <v>459</v>
      </c>
      <c r="S30" s="36" t="s">
        <v>375</v>
      </c>
      <c r="T30" s="36">
        <v>1871828</v>
      </c>
      <c r="U30" s="58" t="s">
        <v>17441</v>
      </c>
      <c r="V30" s="59">
        <v>1871828</v>
      </c>
      <c r="W30" s="56">
        <v>39.590000000000003</v>
      </c>
    </row>
    <row r="31" spans="1:23" s="46" customFormat="1" ht="11.25">
      <c r="A31" s="55" t="s">
        <v>11371</v>
      </c>
      <c r="B31" s="56" t="s">
        <v>17649</v>
      </c>
      <c r="C31" s="57" t="s">
        <v>11217</v>
      </c>
      <c r="D31" s="56">
        <v>2250</v>
      </c>
      <c r="E31" s="56">
        <v>1</v>
      </c>
      <c r="F31" s="56">
        <v>1</v>
      </c>
      <c r="G31" s="56">
        <v>1</v>
      </c>
      <c r="H31" s="56" t="s">
        <v>17651</v>
      </c>
      <c r="I31" s="56">
        <v>1</v>
      </c>
      <c r="J31" s="36" t="s">
        <v>14099</v>
      </c>
      <c r="K31" s="36"/>
      <c r="L31" s="36">
        <v>981876616</v>
      </c>
      <c r="M31" s="36"/>
      <c r="N31" s="58" t="s">
        <v>164</v>
      </c>
      <c r="O31" s="58" t="s">
        <v>11524</v>
      </c>
      <c r="P31" s="56">
        <v>76</v>
      </c>
      <c r="Q31" s="56" t="s">
        <v>378</v>
      </c>
      <c r="R31" s="36" t="s">
        <v>459</v>
      </c>
      <c r="S31" s="36" t="s">
        <v>375</v>
      </c>
      <c r="T31" s="36">
        <v>3735407</v>
      </c>
      <c r="U31" s="58" t="s">
        <v>15769</v>
      </c>
      <c r="V31" s="59">
        <v>3735407</v>
      </c>
      <c r="W31" s="56">
        <v>49.02</v>
      </c>
    </row>
    <row r="32" spans="1:23" s="46" customFormat="1" ht="11.25">
      <c r="A32" s="55" t="s">
        <v>11371</v>
      </c>
      <c r="B32" s="56" t="s">
        <v>17649</v>
      </c>
      <c r="C32" s="57" t="s">
        <v>6989</v>
      </c>
      <c r="D32" s="56">
        <v>28500</v>
      </c>
      <c r="E32" s="56">
        <v>1</v>
      </c>
      <c r="F32" s="56">
        <v>1</v>
      </c>
      <c r="G32" s="56">
        <v>1</v>
      </c>
      <c r="H32" s="56" t="s">
        <v>17651</v>
      </c>
      <c r="I32" s="56">
        <v>3</v>
      </c>
      <c r="J32" s="36" t="s">
        <v>15394</v>
      </c>
      <c r="K32" s="36">
        <v>169</v>
      </c>
      <c r="L32" s="36">
        <v>981649128</v>
      </c>
      <c r="M32" s="36"/>
      <c r="N32" s="58" t="s">
        <v>84</v>
      </c>
      <c r="O32" s="58" t="s">
        <v>150</v>
      </c>
      <c r="P32" s="56">
        <v>79</v>
      </c>
      <c r="Q32" s="56" t="s">
        <v>377</v>
      </c>
      <c r="R32" s="36" t="s">
        <v>462</v>
      </c>
      <c r="S32" s="36" t="s">
        <v>375</v>
      </c>
      <c r="T32" s="36">
        <v>1737647</v>
      </c>
      <c r="U32" s="58" t="s">
        <v>17271</v>
      </c>
      <c r="V32" s="59">
        <v>1474469</v>
      </c>
      <c r="W32" s="56">
        <v>55.12</v>
      </c>
    </row>
    <row r="33" spans="1:23" s="46" customFormat="1" ht="11.25">
      <c r="A33" s="55" t="s">
        <v>11371</v>
      </c>
      <c r="B33" s="56" t="s">
        <v>17649</v>
      </c>
      <c r="C33" s="57" t="s">
        <v>11350</v>
      </c>
      <c r="D33" s="56">
        <v>40</v>
      </c>
      <c r="E33" s="56">
        <v>1</v>
      </c>
      <c r="F33" s="56">
        <v>1</v>
      </c>
      <c r="G33" s="56">
        <v>1</v>
      </c>
      <c r="H33" s="56" t="s">
        <v>17651</v>
      </c>
      <c r="I33" s="56">
        <v>2</v>
      </c>
      <c r="J33" s="36" t="s">
        <v>14025</v>
      </c>
      <c r="K33" s="36"/>
      <c r="L33" s="36">
        <v>961338905</v>
      </c>
      <c r="M33" s="36"/>
      <c r="N33" s="58" t="s">
        <v>11375</v>
      </c>
      <c r="O33" s="60" t="s">
        <v>11376</v>
      </c>
      <c r="P33" s="56">
        <v>79</v>
      </c>
      <c r="Q33" s="56" t="s">
        <v>378</v>
      </c>
      <c r="R33" s="36" t="s">
        <v>462</v>
      </c>
      <c r="S33" s="36" t="s">
        <v>375</v>
      </c>
      <c r="T33" s="36">
        <v>675643</v>
      </c>
      <c r="U33" s="58" t="s">
        <v>15667</v>
      </c>
      <c r="V33" s="59">
        <v>137218</v>
      </c>
      <c r="W33" s="56">
        <v>58.17</v>
      </c>
    </row>
    <row r="34" spans="1:23" s="46" customFormat="1" ht="11.25">
      <c r="A34" s="55" t="s">
        <v>11371</v>
      </c>
      <c r="B34" s="56" t="s">
        <v>17650</v>
      </c>
      <c r="C34" s="57" t="s">
        <v>4027</v>
      </c>
      <c r="D34" s="56">
        <v>0</v>
      </c>
      <c r="E34" s="56">
        <v>1</v>
      </c>
      <c r="F34" s="56">
        <v>1</v>
      </c>
      <c r="G34" s="56">
        <v>1</v>
      </c>
      <c r="H34" s="56" t="s">
        <v>17651</v>
      </c>
      <c r="I34" s="56">
        <v>1</v>
      </c>
      <c r="J34" s="36" t="s">
        <v>15638</v>
      </c>
      <c r="K34" s="36"/>
      <c r="L34" s="36"/>
      <c r="M34" s="36"/>
      <c r="N34" s="58" t="s">
        <v>13976</v>
      </c>
      <c r="O34" s="58" t="s">
        <v>13977</v>
      </c>
      <c r="P34" s="56">
        <v>80</v>
      </c>
      <c r="Q34" s="56" t="s">
        <v>377</v>
      </c>
      <c r="R34" s="36" t="s">
        <v>459</v>
      </c>
      <c r="S34" s="36" t="s">
        <v>375</v>
      </c>
      <c r="T34" s="36">
        <v>339800</v>
      </c>
      <c r="U34" s="58" t="s">
        <v>17602</v>
      </c>
      <c r="V34" s="59">
        <v>339800</v>
      </c>
      <c r="W34" s="56">
        <v>21.76</v>
      </c>
    </row>
    <row r="35" spans="1:23" s="46" customFormat="1" ht="11.25">
      <c r="A35" s="55" t="s">
        <v>11371</v>
      </c>
      <c r="B35" s="56" t="s">
        <v>17649</v>
      </c>
      <c r="C35" s="57" t="s">
        <v>11180</v>
      </c>
      <c r="D35" s="56">
        <v>8720</v>
      </c>
      <c r="E35" s="56">
        <v>1</v>
      </c>
      <c r="F35" s="56">
        <v>1</v>
      </c>
      <c r="G35" s="56">
        <v>1</v>
      </c>
      <c r="H35" s="56" t="s">
        <v>17651</v>
      </c>
      <c r="I35" s="56">
        <v>6</v>
      </c>
      <c r="J35" s="36" t="s">
        <v>14333</v>
      </c>
      <c r="K35" s="36"/>
      <c r="L35" s="36">
        <v>981156644</v>
      </c>
      <c r="M35" s="36"/>
      <c r="N35" s="58" t="s">
        <v>170</v>
      </c>
      <c r="O35" s="58" t="s">
        <v>11919</v>
      </c>
      <c r="P35" s="56">
        <v>81</v>
      </c>
      <c r="Q35" s="56" t="s">
        <v>378</v>
      </c>
      <c r="R35" s="36" t="s">
        <v>462</v>
      </c>
      <c r="S35" s="36" t="s">
        <v>375</v>
      </c>
      <c r="T35" s="36">
        <v>148473</v>
      </c>
      <c r="U35" s="58" t="s">
        <v>16042</v>
      </c>
      <c r="V35" s="59">
        <v>1992575</v>
      </c>
      <c r="W35" s="56">
        <v>67.06</v>
      </c>
    </row>
    <row r="36" spans="1:23" s="46" customFormat="1" ht="11.25">
      <c r="A36" s="51" t="s">
        <v>11371</v>
      </c>
      <c r="B36" s="44" t="s">
        <v>17649</v>
      </c>
      <c r="C36" s="52" t="s">
        <v>4027</v>
      </c>
      <c r="D36" s="44">
        <v>21835</v>
      </c>
      <c r="E36" s="44" t="s">
        <v>54</v>
      </c>
      <c r="F36" s="44">
        <v>1</v>
      </c>
      <c r="G36" s="44">
        <v>1</v>
      </c>
      <c r="H36" s="44" t="s">
        <v>17651</v>
      </c>
      <c r="I36" s="44">
        <v>7</v>
      </c>
      <c r="J36" s="35" t="s">
        <v>15037</v>
      </c>
      <c r="K36" s="35"/>
      <c r="L36" s="35">
        <v>981193528</v>
      </c>
      <c r="M36" s="35"/>
      <c r="N36" s="45" t="s">
        <v>890</v>
      </c>
      <c r="O36" s="45" t="s">
        <v>744</v>
      </c>
      <c r="P36" s="44">
        <v>81</v>
      </c>
      <c r="Q36" s="44" t="s">
        <v>378</v>
      </c>
      <c r="R36" s="35" t="s">
        <v>462</v>
      </c>
      <c r="S36" s="35" t="s">
        <v>375</v>
      </c>
      <c r="T36" s="35">
        <v>6128706</v>
      </c>
      <c r="U36" s="45" t="s">
        <v>16833</v>
      </c>
      <c r="V36" s="46">
        <v>1280111</v>
      </c>
      <c r="W36" s="44">
        <v>61.76</v>
      </c>
    </row>
    <row r="37" spans="1:23" s="46" customFormat="1" ht="11.25">
      <c r="A37" s="55" t="s">
        <v>11371</v>
      </c>
      <c r="B37" s="56" t="s">
        <v>17649</v>
      </c>
      <c r="C37" s="57" t="s">
        <v>3088</v>
      </c>
      <c r="D37" s="56">
        <v>15340</v>
      </c>
      <c r="E37" s="56">
        <v>1</v>
      </c>
      <c r="F37" s="56">
        <v>1</v>
      </c>
      <c r="G37" s="56">
        <v>1</v>
      </c>
      <c r="H37" s="56" t="s">
        <v>17651</v>
      </c>
      <c r="I37" s="56">
        <v>8</v>
      </c>
      <c r="J37" s="36" t="s">
        <v>14631</v>
      </c>
      <c r="K37" s="36"/>
      <c r="L37" s="36"/>
      <c r="M37" s="36">
        <v>681011</v>
      </c>
      <c r="N37" s="58" t="s">
        <v>86</v>
      </c>
      <c r="O37" s="58" t="s">
        <v>12420</v>
      </c>
      <c r="P37" s="56">
        <v>85</v>
      </c>
      <c r="Q37" s="56" t="s">
        <v>378</v>
      </c>
      <c r="R37" s="36" t="s">
        <v>463</v>
      </c>
      <c r="S37" s="36" t="s">
        <v>375</v>
      </c>
      <c r="T37" s="36">
        <v>304385</v>
      </c>
      <c r="U37" s="58" t="s">
        <v>16370</v>
      </c>
      <c r="V37" s="59">
        <v>700714</v>
      </c>
      <c r="W37" s="56">
        <v>71.36</v>
      </c>
    </row>
    <row r="38" spans="1:23" s="46" customFormat="1" ht="11.25">
      <c r="A38" s="55" t="s">
        <v>11371</v>
      </c>
      <c r="B38" s="56" t="s">
        <v>17649</v>
      </c>
      <c r="C38" s="57" t="s">
        <v>3088</v>
      </c>
      <c r="D38" s="56">
        <v>15340</v>
      </c>
      <c r="E38" s="56">
        <v>1</v>
      </c>
      <c r="F38" s="56">
        <v>1</v>
      </c>
      <c r="G38" s="56">
        <v>1</v>
      </c>
      <c r="H38" s="56" t="s">
        <v>17651</v>
      </c>
      <c r="I38" s="56">
        <v>7</v>
      </c>
      <c r="J38" s="36" t="s">
        <v>14631</v>
      </c>
      <c r="K38" s="36"/>
      <c r="L38" s="36"/>
      <c r="M38" s="36">
        <v>681011</v>
      </c>
      <c r="N38" s="58" t="s">
        <v>12421</v>
      </c>
      <c r="O38" s="58" t="s">
        <v>12422</v>
      </c>
      <c r="P38" s="56">
        <v>85</v>
      </c>
      <c r="Q38" s="56" t="s">
        <v>378</v>
      </c>
      <c r="R38" s="36" t="s">
        <v>463</v>
      </c>
      <c r="S38" s="36" t="s">
        <v>375</v>
      </c>
      <c r="T38" s="36">
        <v>7055157</v>
      </c>
      <c r="U38" s="58" t="s">
        <v>16370</v>
      </c>
      <c r="V38" s="59">
        <v>700714</v>
      </c>
      <c r="W38" s="56">
        <v>71.36</v>
      </c>
    </row>
    <row r="39" spans="1:23" s="46" customFormat="1" ht="11.25">
      <c r="A39" s="55" t="s">
        <v>11371</v>
      </c>
      <c r="B39" s="56" t="s">
        <v>17649</v>
      </c>
      <c r="C39" s="57" t="s">
        <v>11350</v>
      </c>
      <c r="D39" s="56">
        <v>40</v>
      </c>
      <c r="E39" s="56">
        <v>1</v>
      </c>
      <c r="F39" s="56">
        <v>1</v>
      </c>
      <c r="G39" s="56">
        <v>1</v>
      </c>
      <c r="H39" s="56" t="s">
        <v>17651</v>
      </c>
      <c r="I39" s="56">
        <v>1</v>
      </c>
      <c r="J39" s="36" t="s">
        <v>14025</v>
      </c>
      <c r="K39" s="36"/>
      <c r="L39" s="36">
        <v>961338905</v>
      </c>
      <c r="M39" s="36"/>
      <c r="N39" s="58" t="s">
        <v>11374</v>
      </c>
      <c r="O39" s="60" t="s">
        <v>872</v>
      </c>
      <c r="P39" s="56">
        <v>85</v>
      </c>
      <c r="Q39" s="56" t="s">
        <v>378</v>
      </c>
      <c r="R39" s="36" t="s">
        <v>459</v>
      </c>
      <c r="S39" s="36" t="s">
        <v>375</v>
      </c>
      <c r="T39" s="36">
        <v>137218</v>
      </c>
      <c r="U39" s="58" t="s">
        <v>15667</v>
      </c>
      <c r="V39" s="59">
        <v>137218</v>
      </c>
      <c r="W39" s="56">
        <v>58.17</v>
      </c>
    </row>
    <row r="40" spans="1:23" s="46" customFormat="1" ht="11.25">
      <c r="A40" s="55" t="s">
        <v>11371</v>
      </c>
      <c r="B40" s="56" t="s">
        <v>17649</v>
      </c>
      <c r="C40" s="57" t="s">
        <v>11188</v>
      </c>
      <c r="D40" s="56">
        <v>16400</v>
      </c>
      <c r="E40" s="56">
        <v>1</v>
      </c>
      <c r="F40" s="56">
        <v>1</v>
      </c>
      <c r="G40" s="56">
        <v>1</v>
      </c>
      <c r="H40" s="56" t="s">
        <v>17651</v>
      </c>
      <c r="I40" s="56">
        <v>1</v>
      </c>
      <c r="J40" s="36" t="s">
        <v>14749</v>
      </c>
      <c r="K40" s="36">
        <v>895</v>
      </c>
      <c r="L40" s="36">
        <v>984248231</v>
      </c>
      <c r="M40" s="36"/>
      <c r="N40" s="58" t="s">
        <v>127</v>
      </c>
      <c r="O40" s="58" t="s">
        <v>12599</v>
      </c>
      <c r="P40" s="56">
        <v>86</v>
      </c>
      <c r="Q40" s="56" t="s">
        <v>378</v>
      </c>
      <c r="R40" s="36" t="s">
        <v>459</v>
      </c>
      <c r="S40" s="36" t="s">
        <v>375</v>
      </c>
      <c r="T40" s="36">
        <v>2116068</v>
      </c>
      <c r="U40" s="58" t="s">
        <v>16497</v>
      </c>
      <c r="V40" s="59">
        <v>2116068</v>
      </c>
      <c r="W40" s="56">
        <v>56.62</v>
      </c>
    </row>
    <row r="41" spans="1:23" s="46" customFormat="1" ht="11.25">
      <c r="A41" s="55" t="s">
        <v>11371</v>
      </c>
      <c r="B41" s="56" t="s">
        <v>17649</v>
      </c>
      <c r="C41" s="57" t="s">
        <v>5479</v>
      </c>
      <c r="D41" s="56">
        <v>170</v>
      </c>
      <c r="E41" s="56">
        <v>1</v>
      </c>
      <c r="F41" s="56">
        <v>1</v>
      </c>
      <c r="G41" s="56">
        <v>1</v>
      </c>
      <c r="H41" s="56" t="s">
        <v>17651</v>
      </c>
      <c r="I41" s="56">
        <v>1</v>
      </c>
      <c r="J41" s="36" t="s">
        <v>14035</v>
      </c>
      <c r="K41" s="36"/>
      <c r="L41" s="36">
        <v>961924812</v>
      </c>
      <c r="M41" s="36"/>
      <c r="N41" s="58" t="s">
        <v>874</v>
      </c>
      <c r="O41" s="58" t="s">
        <v>11409</v>
      </c>
      <c r="P41" s="56">
        <v>86</v>
      </c>
      <c r="Q41" s="56" t="s">
        <v>378</v>
      </c>
      <c r="R41" s="36" t="s">
        <v>459</v>
      </c>
      <c r="S41" s="36" t="s">
        <v>375</v>
      </c>
      <c r="T41" s="36">
        <v>115680</v>
      </c>
      <c r="U41" s="58" t="s">
        <v>15685</v>
      </c>
      <c r="V41" s="59">
        <v>115680</v>
      </c>
      <c r="W41" s="56">
        <v>49.21</v>
      </c>
    </row>
    <row r="42" spans="1:23" s="46" customFormat="1" ht="11.25">
      <c r="A42" s="55" t="s">
        <v>11371</v>
      </c>
      <c r="B42" s="56" t="s">
        <v>17649</v>
      </c>
      <c r="C42" s="57" t="s">
        <v>3088</v>
      </c>
      <c r="D42" s="56">
        <v>15340</v>
      </c>
      <c r="E42" s="56">
        <v>1</v>
      </c>
      <c r="F42" s="56">
        <v>1</v>
      </c>
      <c r="G42" s="56">
        <v>1</v>
      </c>
      <c r="H42" s="56" t="s">
        <v>17651</v>
      </c>
      <c r="I42" s="56">
        <v>6</v>
      </c>
      <c r="J42" s="36" t="s">
        <v>14631</v>
      </c>
      <c r="K42" s="36"/>
      <c r="L42" s="36"/>
      <c r="M42" s="36">
        <v>681011</v>
      </c>
      <c r="N42" s="58" t="s">
        <v>929</v>
      </c>
      <c r="O42" s="58" t="s">
        <v>12420</v>
      </c>
      <c r="P42" s="56">
        <v>87</v>
      </c>
      <c r="Q42" s="56" t="s">
        <v>378</v>
      </c>
      <c r="R42" s="36" t="s">
        <v>463</v>
      </c>
      <c r="S42" s="36" t="s">
        <v>375</v>
      </c>
      <c r="T42" s="36">
        <v>3513315</v>
      </c>
      <c r="U42" s="58" t="s">
        <v>16370</v>
      </c>
      <c r="V42" s="59">
        <v>700714</v>
      </c>
      <c r="W42" s="56">
        <v>71.36</v>
      </c>
    </row>
    <row r="43" spans="1:23" s="46" customFormat="1" ht="11.25">
      <c r="A43" s="55" t="s">
        <v>11371</v>
      </c>
      <c r="B43" s="56" t="s">
        <v>17650</v>
      </c>
      <c r="C43" s="57" t="s">
        <v>11036</v>
      </c>
      <c r="D43" s="56">
        <v>0</v>
      </c>
      <c r="E43" s="56">
        <v>1</v>
      </c>
      <c r="F43" s="56">
        <v>1</v>
      </c>
      <c r="G43" s="56">
        <v>2</v>
      </c>
      <c r="H43" s="56" t="s">
        <v>17651</v>
      </c>
      <c r="I43" s="56">
        <v>1</v>
      </c>
      <c r="J43" s="36" t="s">
        <v>14211</v>
      </c>
      <c r="K43" s="36"/>
      <c r="L43" s="36">
        <v>981746023</v>
      </c>
      <c r="M43" s="36"/>
      <c r="N43" s="58" t="s">
        <v>346</v>
      </c>
      <c r="O43" s="58" t="s">
        <v>13895</v>
      </c>
      <c r="P43" s="56">
        <v>89</v>
      </c>
      <c r="Q43" s="56" t="s">
        <v>378</v>
      </c>
      <c r="R43" s="36" t="s">
        <v>459</v>
      </c>
      <c r="S43" s="36" t="s">
        <v>375</v>
      </c>
      <c r="T43" s="36">
        <v>1466188</v>
      </c>
      <c r="U43" s="58" t="s">
        <v>17529</v>
      </c>
      <c r="V43" s="59">
        <v>1466188</v>
      </c>
      <c r="W43" s="56">
        <v>32.130000000000003</v>
      </c>
    </row>
    <row r="44" spans="1:23" s="46" customFormat="1" ht="11.25">
      <c r="A44" s="51" t="s">
        <v>11371</v>
      </c>
      <c r="B44" s="44" t="s">
        <v>17649</v>
      </c>
      <c r="C44" s="52" t="s">
        <v>11188</v>
      </c>
      <c r="D44" s="44">
        <v>18210</v>
      </c>
      <c r="E44" s="44" t="s">
        <v>54</v>
      </c>
      <c r="F44" s="44">
        <v>2</v>
      </c>
      <c r="G44" s="44">
        <v>2</v>
      </c>
      <c r="H44" s="44" t="s">
        <v>17651</v>
      </c>
      <c r="I44" s="44">
        <v>2</v>
      </c>
      <c r="J44" s="35" t="s">
        <v>14774</v>
      </c>
      <c r="K44" s="35"/>
      <c r="L44" s="35">
        <v>982641591</v>
      </c>
      <c r="M44" s="35">
        <v>646582</v>
      </c>
      <c r="N44" s="45" t="s">
        <v>11937</v>
      </c>
      <c r="O44" s="45" t="s">
        <v>223</v>
      </c>
      <c r="P44" s="44">
        <v>65</v>
      </c>
      <c r="Q44" s="44" t="s">
        <v>378</v>
      </c>
      <c r="R44" s="35" t="s">
        <v>460</v>
      </c>
      <c r="S44" s="35" t="s">
        <v>962</v>
      </c>
      <c r="T44" s="35"/>
      <c r="U44" s="45" t="s">
        <v>16525</v>
      </c>
      <c r="V44" s="46">
        <v>1453799</v>
      </c>
      <c r="W44" s="44">
        <v>63.94</v>
      </c>
    </row>
    <row r="45" spans="1:23" s="46" customFormat="1" ht="11.25">
      <c r="A45" s="55" t="s">
        <v>11371</v>
      </c>
      <c r="B45" s="56" t="s">
        <v>17649</v>
      </c>
      <c r="C45" s="57" t="s">
        <v>6989</v>
      </c>
      <c r="D45" s="56">
        <v>28500</v>
      </c>
      <c r="E45" s="56">
        <v>1</v>
      </c>
      <c r="F45" s="56">
        <v>2</v>
      </c>
      <c r="G45" s="56">
        <v>2</v>
      </c>
      <c r="H45" s="56" t="s">
        <v>17651</v>
      </c>
      <c r="I45" s="56">
        <v>2</v>
      </c>
      <c r="J45" s="36" t="s">
        <v>15395</v>
      </c>
      <c r="K45" s="36">
        <v>227</v>
      </c>
      <c r="L45" s="36"/>
      <c r="M45" s="36">
        <v>649312</v>
      </c>
      <c r="N45" s="58" t="s">
        <v>13584</v>
      </c>
      <c r="O45" s="58" t="s">
        <v>13585</v>
      </c>
      <c r="P45" s="56">
        <v>66</v>
      </c>
      <c r="Q45" s="56" t="s">
        <v>378</v>
      </c>
      <c r="R45" s="36" t="s">
        <v>460</v>
      </c>
      <c r="S45" s="36" t="s">
        <v>375</v>
      </c>
      <c r="T45" s="36">
        <v>397575</v>
      </c>
      <c r="U45" s="58" t="s">
        <v>17272</v>
      </c>
      <c r="V45" s="59">
        <v>309017</v>
      </c>
      <c r="W45" s="56">
        <v>73.75</v>
      </c>
    </row>
    <row r="46" spans="1:23" s="46" customFormat="1" ht="11.25">
      <c r="A46" s="55" t="s">
        <v>11371</v>
      </c>
      <c r="B46" s="56" t="s">
        <v>17649</v>
      </c>
      <c r="C46" s="57" t="s">
        <v>7729</v>
      </c>
      <c r="D46" s="56">
        <v>7450</v>
      </c>
      <c r="E46" s="56">
        <v>1</v>
      </c>
      <c r="F46" s="56">
        <v>2</v>
      </c>
      <c r="G46" s="56">
        <v>1</v>
      </c>
      <c r="H46" s="56" t="s">
        <v>17651</v>
      </c>
      <c r="I46" s="56">
        <v>1</v>
      </c>
      <c r="J46" s="36" t="s">
        <v>14303</v>
      </c>
      <c r="K46" s="36"/>
      <c r="L46" s="36">
        <v>985816580</v>
      </c>
      <c r="M46" s="36"/>
      <c r="N46" s="58" t="s">
        <v>404</v>
      </c>
      <c r="O46" s="58" t="s">
        <v>11881</v>
      </c>
      <c r="P46" s="56">
        <v>66</v>
      </c>
      <c r="Q46" s="56" t="s">
        <v>378</v>
      </c>
      <c r="R46" s="36" t="s">
        <v>459</v>
      </c>
      <c r="S46" s="36" t="s">
        <v>375</v>
      </c>
      <c r="T46" s="36">
        <v>689286</v>
      </c>
      <c r="U46" s="58" t="s">
        <v>16008</v>
      </c>
      <c r="V46" s="59">
        <v>689286</v>
      </c>
      <c r="W46" s="56">
        <v>65.56</v>
      </c>
    </row>
    <row r="47" spans="1:23" s="46" customFormat="1" ht="11.25">
      <c r="A47" s="51" t="s">
        <v>11371</v>
      </c>
      <c r="B47" s="44" t="s">
        <v>17649</v>
      </c>
      <c r="C47" s="52" t="s">
        <v>11350</v>
      </c>
      <c r="D47" s="44">
        <v>40</v>
      </c>
      <c r="E47" s="44" t="s">
        <v>54</v>
      </c>
      <c r="F47" s="44">
        <v>2</v>
      </c>
      <c r="G47" s="44">
        <v>1</v>
      </c>
      <c r="H47" s="44" t="s">
        <v>17651</v>
      </c>
      <c r="I47" s="44">
        <v>2</v>
      </c>
      <c r="J47" s="35" t="s">
        <v>14026</v>
      </c>
      <c r="K47" s="35"/>
      <c r="L47" s="35">
        <v>982678009</v>
      </c>
      <c r="M47" s="35"/>
      <c r="N47" s="45" t="s">
        <v>147</v>
      </c>
      <c r="O47" s="45" t="s">
        <v>11379</v>
      </c>
      <c r="P47" s="44">
        <v>66</v>
      </c>
      <c r="Q47" s="44" t="s">
        <v>377</v>
      </c>
      <c r="R47" s="35" t="s">
        <v>460</v>
      </c>
      <c r="S47" s="35" t="s">
        <v>376</v>
      </c>
      <c r="T47" s="35"/>
      <c r="U47" s="45" t="s">
        <v>15668</v>
      </c>
      <c r="V47" s="46">
        <v>507118</v>
      </c>
      <c r="W47" s="44">
        <v>70.819999999999993</v>
      </c>
    </row>
    <row r="48" spans="1:23" s="46" customFormat="1" ht="11.25">
      <c r="A48" s="55" t="s">
        <v>11371</v>
      </c>
      <c r="B48" s="56" t="s">
        <v>17650</v>
      </c>
      <c r="C48" s="57" t="s">
        <v>6013</v>
      </c>
      <c r="D48" s="56">
        <v>0</v>
      </c>
      <c r="E48" s="56">
        <v>1</v>
      </c>
      <c r="F48" s="56">
        <v>2</v>
      </c>
      <c r="G48" s="56">
        <v>2</v>
      </c>
      <c r="H48" s="56" t="s">
        <v>17651</v>
      </c>
      <c r="I48" s="56">
        <v>2</v>
      </c>
      <c r="J48" s="36" t="s">
        <v>15458</v>
      </c>
      <c r="K48" s="36"/>
      <c r="L48" s="36">
        <v>983955809</v>
      </c>
      <c r="M48" s="36"/>
      <c r="N48" s="58" t="s">
        <v>11843</v>
      </c>
      <c r="O48" s="58" t="s">
        <v>13700</v>
      </c>
      <c r="P48" s="56">
        <v>66</v>
      </c>
      <c r="Q48" s="56" t="s">
        <v>378</v>
      </c>
      <c r="R48" s="36" t="s">
        <v>460</v>
      </c>
      <c r="S48" s="36" t="s">
        <v>375</v>
      </c>
      <c r="T48" s="36">
        <v>3764429</v>
      </c>
      <c r="U48" s="58" t="s">
        <v>17360</v>
      </c>
      <c r="V48" s="59">
        <v>3764431</v>
      </c>
      <c r="W48" s="56">
        <v>30.68</v>
      </c>
    </row>
    <row r="49" spans="1:23" s="46" customFormat="1" ht="11.25">
      <c r="A49" s="55" t="s">
        <v>11371</v>
      </c>
      <c r="B49" s="56" t="s">
        <v>17649</v>
      </c>
      <c r="C49" s="57" t="s">
        <v>385</v>
      </c>
      <c r="D49" s="56">
        <v>11580</v>
      </c>
      <c r="E49" s="56">
        <v>1</v>
      </c>
      <c r="F49" s="56">
        <v>2</v>
      </c>
      <c r="G49" s="56">
        <v>3</v>
      </c>
      <c r="H49" s="56" t="s">
        <v>17651</v>
      </c>
      <c r="I49" s="56">
        <v>1</v>
      </c>
      <c r="J49" s="36" t="s">
        <v>14440</v>
      </c>
      <c r="K49" s="36">
        <v>177</v>
      </c>
      <c r="L49" s="36">
        <v>971677239</v>
      </c>
      <c r="M49" s="36">
        <v>21642552</v>
      </c>
      <c r="N49" s="58" t="s">
        <v>86</v>
      </c>
      <c r="O49" s="58" t="s">
        <v>12093</v>
      </c>
      <c r="P49" s="56">
        <v>67</v>
      </c>
      <c r="Q49" s="56" t="s">
        <v>378</v>
      </c>
      <c r="R49" s="36" t="s">
        <v>459</v>
      </c>
      <c r="S49" s="36" t="s">
        <v>375</v>
      </c>
      <c r="T49" s="36">
        <v>348418</v>
      </c>
      <c r="U49" s="58" t="s">
        <v>16163</v>
      </c>
      <c r="V49" s="59">
        <v>348418</v>
      </c>
      <c r="W49" s="56">
        <v>60.77</v>
      </c>
    </row>
    <row r="50" spans="1:23" s="46" customFormat="1" ht="11.25">
      <c r="A50" s="55" t="s">
        <v>11371</v>
      </c>
      <c r="B50" s="56" t="s">
        <v>17649</v>
      </c>
      <c r="C50" s="57" t="s">
        <v>11373</v>
      </c>
      <c r="D50" s="56">
        <v>23470</v>
      </c>
      <c r="E50" s="56">
        <v>1</v>
      </c>
      <c r="F50" s="56">
        <v>2</v>
      </c>
      <c r="G50" s="56">
        <v>1</v>
      </c>
      <c r="H50" s="56" t="s">
        <v>17651</v>
      </c>
      <c r="I50" s="56">
        <v>1</v>
      </c>
      <c r="J50" s="36" t="s">
        <v>15122</v>
      </c>
      <c r="K50" s="36"/>
      <c r="L50" s="36">
        <v>983565812</v>
      </c>
      <c r="M50" s="36"/>
      <c r="N50" s="58" t="s">
        <v>311</v>
      </c>
      <c r="O50" s="58" t="s">
        <v>13169</v>
      </c>
      <c r="P50" s="56">
        <v>67</v>
      </c>
      <c r="Q50" s="56" t="s">
        <v>378</v>
      </c>
      <c r="R50" s="36" t="s">
        <v>459</v>
      </c>
      <c r="S50" s="36" t="s">
        <v>375</v>
      </c>
      <c r="T50" s="36">
        <v>512936</v>
      </c>
      <c r="U50" s="58" t="s">
        <v>16938</v>
      </c>
      <c r="V50" s="59">
        <v>512936</v>
      </c>
      <c r="W50" s="56">
        <v>72.66</v>
      </c>
    </row>
    <row r="51" spans="1:23" s="46" customFormat="1" ht="11.25">
      <c r="A51" s="55" t="s">
        <v>11371</v>
      </c>
      <c r="B51" s="56" t="s">
        <v>17649</v>
      </c>
      <c r="C51" s="57" t="s">
        <v>11217</v>
      </c>
      <c r="D51" s="56">
        <v>2250</v>
      </c>
      <c r="E51" s="56">
        <v>1</v>
      </c>
      <c r="F51" s="56">
        <v>2</v>
      </c>
      <c r="G51" s="56">
        <v>1</v>
      </c>
      <c r="H51" s="56" t="s">
        <v>17651</v>
      </c>
      <c r="I51" s="56">
        <v>1</v>
      </c>
      <c r="J51" s="36" t="s">
        <v>14101</v>
      </c>
      <c r="K51" s="36"/>
      <c r="L51" s="36">
        <v>982903876</v>
      </c>
      <c r="M51" s="36"/>
      <c r="N51" s="58" t="s">
        <v>420</v>
      </c>
      <c r="O51" s="58" t="s">
        <v>11525</v>
      </c>
      <c r="P51" s="56">
        <v>67</v>
      </c>
      <c r="Q51" s="56" t="s">
        <v>377</v>
      </c>
      <c r="R51" s="36" t="s">
        <v>459</v>
      </c>
      <c r="S51" s="36" t="s">
        <v>375</v>
      </c>
      <c r="T51" s="36">
        <v>529477</v>
      </c>
      <c r="U51" s="58" t="s">
        <v>15770</v>
      </c>
      <c r="V51" s="59">
        <v>529477</v>
      </c>
      <c r="W51" s="56">
        <v>43.8</v>
      </c>
    </row>
    <row r="52" spans="1:23" s="46" customFormat="1" ht="11.25">
      <c r="A52" s="55" t="s">
        <v>11371</v>
      </c>
      <c r="B52" s="56" t="s">
        <v>17649</v>
      </c>
      <c r="C52" s="57" t="s">
        <v>11188</v>
      </c>
      <c r="D52" s="56">
        <v>18210</v>
      </c>
      <c r="E52" s="56">
        <v>1</v>
      </c>
      <c r="F52" s="56">
        <v>2</v>
      </c>
      <c r="G52" s="56">
        <v>2</v>
      </c>
      <c r="H52" s="56" t="s">
        <v>17651</v>
      </c>
      <c r="I52" s="56">
        <v>1</v>
      </c>
      <c r="J52" s="36" t="s">
        <v>14774</v>
      </c>
      <c r="K52" s="36"/>
      <c r="L52" s="36">
        <v>982641591</v>
      </c>
      <c r="M52" s="36">
        <v>646582</v>
      </c>
      <c r="N52" s="58" t="s">
        <v>855</v>
      </c>
      <c r="O52" s="58" t="s">
        <v>12633</v>
      </c>
      <c r="P52" s="56">
        <v>68</v>
      </c>
      <c r="Q52" s="56" t="s">
        <v>377</v>
      </c>
      <c r="R52" s="36" t="s">
        <v>459</v>
      </c>
      <c r="S52" s="36" t="s">
        <v>375</v>
      </c>
      <c r="T52" s="36">
        <v>1453799</v>
      </c>
      <c r="U52" s="58" t="s">
        <v>16525</v>
      </c>
      <c r="V52" s="59">
        <v>1453799</v>
      </c>
      <c r="W52" s="56">
        <v>63.94</v>
      </c>
    </row>
    <row r="53" spans="1:23" s="46" customFormat="1" ht="11.25">
      <c r="A53" s="55" t="s">
        <v>11371</v>
      </c>
      <c r="B53" s="56" t="s">
        <v>17649</v>
      </c>
      <c r="C53" s="57" t="s">
        <v>6989</v>
      </c>
      <c r="D53" s="56">
        <v>28500</v>
      </c>
      <c r="E53" s="56">
        <v>1</v>
      </c>
      <c r="F53" s="56">
        <v>2</v>
      </c>
      <c r="G53" s="56">
        <v>2</v>
      </c>
      <c r="H53" s="56" t="s">
        <v>17651</v>
      </c>
      <c r="I53" s="56">
        <v>1</v>
      </c>
      <c r="J53" s="36" t="s">
        <v>15395</v>
      </c>
      <c r="K53" s="36">
        <v>227</v>
      </c>
      <c r="L53" s="36"/>
      <c r="M53" s="36">
        <v>649312</v>
      </c>
      <c r="N53" s="58" t="s">
        <v>13582</v>
      </c>
      <c r="O53" s="58" t="s">
        <v>13583</v>
      </c>
      <c r="P53" s="56">
        <v>68</v>
      </c>
      <c r="Q53" s="56" t="s">
        <v>377</v>
      </c>
      <c r="R53" s="36" t="s">
        <v>459</v>
      </c>
      <c r="S53" s="36" t="s">
        <v>375</v>
      </c>
      <c r="T53" s="36">
        <v>309017</v>
      </c>
      <c r="U53" s="58" t="s">
        <v>17272</v>
      </c>
      <c r="V53" s="59">
        <v>309017</v>
      </c>
      <c r="W53" s="56">
        <v>73.75</v>
      </c>
    </row>
    <row r="54" spans="1:23" s="46" customFormat="1" ht="11.25">
      <c r="A54" s="55" t="s">
        <v>11371</v>
      </c>
      <c r="B54" s="56" t="s">
        <v>17649</v>
      </c>
      <c r="C54" s="57" t="s">
        <v>11350</v>
      </c>
      <c r="D54" s="56">
        <v>40</v>
      </c>
      <c r="E54" s="56">
        <v>1</v>
      </c>
      <c r="F54" s="56">
        <v>2</v>
      </c>
      <c r="G54" s="56">
        <v>1</v>
      </c>
      <c r="H54" s="56" t="s">
        <v>17651</v>
      </c>
      <c r="I54" s="56">
        <v>1</v>
      </c>
      <c r="J54" s="36" t="s">
        <v>14026</v>
      </c>
      <c r="K54" s="36"/>
      <c r="L54" s="36">
        <v>982678009</v>
      </c>
      <c r="M54" s="36"/>
      <c r="N54" s="58" t="s">
        <v>724</v>
      </c>
      <c r="O54" s="58" t="s">
        <v>11378</v>
      </c>
      <c r="P54" s="56">
        <v>68</v>
      </c>
      <c r="Q54" s="56" t="s">
        <v>378</v>
      </c>
      <c r="R54" s="36" t="s">
        <v>459</v>
      </c>
      <c r="S54" s="36" t="s">
        <v>375</v>
      </c>
      <c r="T54" s="36">
        <v>507118</v>
      </c>
      <c r="U54" s="58" t="s">
        <v>15668</v>
      </c>
      <c r="V54" s="59">
        <v>507118</v>
      </c>
      <c r="W54" s="56">
        <v>70.819999999999993</v>
      </c>
    </row>
    <row r="55" spans="1:23" s="46" customFormat="1" ht="11.25">
      <c r="A55" s="55" t="s">
        <v>11371</v>
      </c>
      <c r="B55" s="56" t="s">
        <v>17649</v>
      </c>
      <c r="C55" s="57" t="s">
        <v>11205</v>
      </c>
      <c r="D55" s="56">
        <v>16970</v>
      </c>
      <c r="E55" s="56">
        <v>1</v>
      </c>
      <c r="F55" s="56">
        <v>2</v>
      </c>
      <c r="G55" s="56">
        <v>1</v>
      </c>
      <c r="H55" s="56" t="s">
        <v>17651</v>
      </c>
      <c r="I55" s="56">
        <v>1</v>
      </c>
      <c r="J55" s="36" t="s">
        <v>14713</v>
      </c>
      <c r="K55" s="36"/>
      <c r="L55" s="36"/>
      <c r="M55" s="36"/>
      <c r="N55" s="58" t="s">
        <v>12541</v>
      </c>
      <c r="O55" s="58" t="s">
        <v>12542</v>
      </c>
      <c r="P55" s="56">
        <v>68</v>
      </c>
      <c r="Q55" s="56" t="s">
        <v>377</v>
      </c>
      <c r="R55" s="36" t="s">
        <v>459</v>
      </c>
      <c r="S55" s="36" t="s">
        <v>375</v>
      </c>
      <c r="T55" s="36">
        <v>2116078</v>
      </c>
      <c r="U55" s="58" t="s">
        <v>16458</v>
      </c>
      <c r="V55" s="59">
        <v>2116078</v>
      </c>
      <c r="W55" s="56">
        <v>49.88</v>
      </c>
    </row>
    <row r="56" spans="1:23" s="46" customFormat="1" ht="11.25">
      <c r="A56" s="55" t="s">
        <v>11371</v>
      </c>
      <c r="B56" s="56" t="s">
        <v>17649</v>
      </c>
      <c r="C56" s="57" t="s">
        <v>10440</v>
      </c>
      <c r="D56" s="56">
        <v>21570</v>
      </c>
      <c r="E56" s="56">
        <v>1</v>
      </c>
      <c r="F56" s="56">
        <v>2</v>
      </c>
      <c r="G56" s="56">
        <v>1</v>
      </c>
      <c r="H56" s="56" t="s">
        <v>17651</v>
      </c>
      <c r="I56" s="56">
        <v>1</v>
      </c>
      <c r="J56" s="36" t="s">
        <v>15006</v>
      </c>
      <c r="K56" s="36">
        <v>9007</v>
      </c>
      <c r="L56" s="36">
        <v>983402333</v>
      </c>
      <c r="M56" s="36"/>
      <c r="N56" s="58" t="s">
        <v>291</v>
      </c>
      <c r="O56" s="58" t="s">
        <v>12812</v>
      </c>
      <c r="P56" s="56">
        <v>68</v>
      </c>
      <c r="Q56" s="56" t="s">
        <v>377</v>
      </c>
      <c r="R56" s="36" t="s">
        <v>459</v>
      </c>
      <c r="S56" s="36" t="s">
        <v>375</v>
      </c>
      <c r="T56" s="36">
        <v>2045123</v>
      </c>
      <c r="U56" s="58" t="s">
        <v>16799</v>
      </c>
      <c r="V56" s="59">
        <v>2045123</v>
      </c>
      <c r="W56" s="56">
        <v>61.55</v>
      </c>
    </row>
    <row r="57" spans="1:23" s="46" customFormat="1" ht="11.25">
      <c r="A57" s="55" t="s">
        <v>11371</v>
      </c>
      <c r="B57" s="56" t="s">
        <v>17649</v>
      </c>
      <c r="C57" s="57" t="s">
        <v>11189</v>
      </c>
      <c r="D57" s="56">
        <v>10440</v>
      </c>
      <c r="E57" s="56">
        <v>1</v>
      </c>
      <c r="F57" s="56">
        <v>2</v>
      </c>
      <c r="G57" s="56">
        <v>1</v>
      </c>
      <c r="H57" s="56" t="s">
        <v>17651</v>
      </c>
      <c r="I57" s="56">
        <v>1</v>
      </c>
      <c r="J57" s="36" t="s">
        <v>14393</v>
      </c>
      <c r="K57" s="36">
        <v>145</v>
      </c>
      <c r="L57" s="36">
        <v>983467034</v>
      </c>
      <c r="M57" s="36"/>
      <c r="N57" s="58" t="s">
        <v>307</v>
      </c>
      <c r="O57" s="58" t="s">
        <v>12015</v>
      </c>
      <c r="P57" s="56">
        <v>68</v>
      </c>
      <c r="Q57" s="56" t="s">
        <v>378</v>
      </c>
      <c r="R57" s="36" t="s">
        <v>459</v>
      </c>
      <c r="S57" s="36" t="s">
        <v>375</v>
      </c>
      <c r="T57" s="36">
        <v>527666</v>
      </c>
      <c r="U57" s="58" t="s">
        <v>16108</v>
      </c>
      <c r="V57" s="59">
        <v>527666</v>
      </c>
      <c r="W57" s="56">
        <v>55.95</v>
      </c>
    </row>
    <row r="58" spans="1:23" s="46" customFormat="1" ht="11.25">
      <c r="A58" s="55" t="s">
        <v>11371</v>
      </c>
      <c r="B58" s="56" t="s">
        <v>17650</v>
      </c>
      <c r="C58" s="57" t="s">
        <v>6013</v>
      </c>
      <c r="D58" s="56">
        <v>0</v>
      </c>
      <c r="E58" s="56">
        <v>1</v>
      </c>
      <c r="F58" s="56">
        <v>2</v>
      </c>
      <c r="G58" s="56">
        <v>2</v>
      </c>
      <c r="H58" s="56" t="s">
        <v>17651</v>
      </c>
      <c r="I58" s="56">
        <v>1</v>
      </c>
      <c r="J58" s="36" t="s">
        <v>15458</v>
      </c>
      <c r="K58" s="36"/>
      <c r="L58" s="36">
        <v>983955809</v>
      </c>
      <c r="M58" s="36"/>
      <c r="N58" s="58" t="s">
        <v>13698</v>
      </c>
      <c r="O58" s="58" t="s">
        <v>13699</v>
      </c>
      <c r="P58" s="56">
        <v>68</v>
      </c>
      <c r="Q58" s="56" t="s">
        <v>377</v>
      </c>
      <c r="R58" s="36" t="s">
        <v>459</v>
      </c>
      <c r="S58" s="36" t="s">
        <v>375</v>
      </c>
      <c r="T58" s="36">
        <v>3764431</v>
      </c>
      <c r="U58" s="58" t="s">
        <v>17360</v>
      </c>
      <c r="V58" s="59">
        <v>3764431</v>
      </c>
      <c r="W58" s="56">
        <v>30.68</v>
      </c>
    </row>
    <row r="59" spans="1:23" s="46" customFormat="1" ht="11.25">
      <c r="A59" s="55" t="s">
        <v>11371</v>
      </c>
      <c r="B59" s="56" t="s">
        <v>17650</v>
      </c>
      <c r="C59" s="57" t="s">
        <v>5636</v>
      </c>
      <c r="D59" s="56">
        <v>0</v>
      </c>
      <c r="E59" s="56">
        <v>1</v>
      </c>
      <c r="F59" s="56">
        <v>2</v>
      </c>
      <c r="G59" s="56">
        <v>2</v>
      </c>
      <c r="H59" s="56" t="s">
        <v>17651</v>
      </c>
      <c r="I59" s="56">
        <v>1</v>
      </c>
      <c r="J59" s="36" t="s">
        <v>15564</v>
      </c>
      <c r="K59" s="36"/>
      <c r="L59" s="36">
        <v>981681068</v>
      </c>
      <c r="M59" s="36"/>
      <c r="N59" s="58" t="s">
        <v>13862</v>
      </c>
      <c r="O59" s="58" t="s">
        <v>13863</v>
      </c>
      <c r="P59" s="56">
        <v>69</v>
      </c>
      <c r="Q59" s="56" t="s">
        <v>377</v>
      </c>
      <c r="R59" s="36" t="s">
        <v>459</v>
      </c>
      <c r="S59" s="36" t="s">
        <v>375</v>
      </c>
      <c r="T59" s="36">
        <v>2344786</v>
      </c>
      <c r="U59" s="58" t="s">
        <v>17496</v>
      </c>
      <c r="V59" s="59">
        <v>2344786</v>
      </c>
      <c r="W59" s="56">
        <v>35.61</v>
      </c>
    </row>
    <row r="60" spans="1:23" s="46" customFormat="1" ht="11.25">
      <c r="A60" s="55" t="s">
        <v>11371</v>
      </c>
      <c r="B60" s="56" t="s">
        <v>17650</v>
      </c>
      <c r="C60" s="57" t="s">
        <v>4027</v>
      </c>
      <c r="D60" s="56">
        <v>0</v>
      </c>
      <c r="E60" s="56">
        <v>1</v>
      </c>
      <c r="F60" s="56">
        <v>2</v>
      </c>
      <c r="G60" s="56">
        <v>1</v>
      </c>
      <c r="H60" s="56" t="s">
        <v>17651</v>
      </c>
      <c r="I60" s="56">
        <v>1</v>
      </c>
      <c r="J60" s="36" t="s">
        <v>15639</v>
      </c>
      <c r="K60" s="36"/>
      <c r="L60" s="36">
        <v>985864521</v>
      </c>
      <c r="M60" s="36"/>
      <c r="N60" s="58" t="s">
        <v>13979</v>
      </c>
      <c r="O60" s="58" t="s">
        <v>13980</v>
      </c>
      <c r="P60" s="56">
        <v>69</v>
      </c>
      <c r="Q60" s="56" t="s">
        <v>378</v>
      </c>
      <c r="R60" s="36" t="s">
        <v>459</v>
      </c>
      <c r="S60" s="36" t="s">
        <v>375</v>
      </c>
      <c r="T60" s="36">
        <v>3754844</v>
      </c>
      <c r="U60" s="58" t="s">
        <v>17603</v>
      </c>
      <c r="V60" s="59">
        <v>3754844</v>
      </c>
      <c r="W60" s="56">
        <v>36.950000000000003</v>
      </c>
    </row>
    <row r="61" spans="1:23" s="46" customFormat="1" ht="11.25">
      <c r="A61" s="55" t="s">
        <v>11371</v>
      </c>
      <c r="B61" s="56" t="s">
        <v>17650</v>
      </c>
      <c r="C61" s="57" t="s">
        <v>574</v>
      </c>
      <c r="D61" s="56">
        <v>0</v>
      </c>
      <c r="E61" s="56">
        <v>1</v>
      </c>
      <c r="F61" s="56">
        <v>2</v>
      </c>
      <c r="G61" s="56">
        <v>2</v>
      </c>
      <c r="H61" s="56" t="s">
        <v>17651</v>
      </c>
      <c r="I61" s="56">
        <v>1</v>
      </c>
      <c r="J61" s="36" t="s">
        <v>939</v>
      </c>
      <c r="K61" s="36"/>
      <c r="L61" s="36">
        <v>982668078</v>
      </c>
      <c r="M61" s="36"/>
      <c r="N61" s="58" t="s">
        <v>137</v>
      </c>
      <c r="O61" s="58" t="s">
        <v>13993</v>
      </c>
      <c r="P61" s="56">
        <v>69</v>
      </c>
      <c r="Q61" s="56" t="s">
        <v>377</v>
      </c>
      <c r="R61" s="36" t="s">
        <v>459</v>
      </c>
      <c r="S61" s="36" t="s">
        <v>375</v>
      </c>
      <c r="T61" s="36">
        <v>1063340</v>
      </c>
      <c r="U61" s="58" t="s">
        <v>17617</v>
      </c>
      <c r="V61" s="59">
        <v>1063340</v>
      </c>
      <c r="W61" s="56">
        <v>44.02</v>
      </c>
    </row>
    <row r="62" spans="1:23" s="46" customFormat="1" ht="11.25">
      <c r="A62" s="55" t="s">
        <v>11371</v>
      </c>
      <c r="B62" s="56" t="s">
        <v>17649</v>
      </c>
      <c r="C62" s="57" t="s">
        <v>11189</v>
      </c>
      <c r="D62" s="56">
        <v>10440</v>
      </c>
      <c r="E62" s="56">
        <v>1</v>
      </c>
      <c r="F62" s="56">
        <v>2</v>
      </c>
      <c r="G62" s="56">
        <v>1</v>
      </c>
      <c r="H62" s="56" t="s">
        <v>17651</v>
      </c>
      <c r="I62" s="56">
        <v>2</v>
      </c>
      <c r="J62" s="36" t="s">
        <v>14393</v>
      </c>
      <c r="K62" s="36">
        <v>145</v>
      </c>
      <c r="L62" s="36">
        <v>983467034</v>
      </c>
      <c r="M62" s="36"/>
      <c r="N62" s="58" t="s">
        <v>12016</v>
      </c>
      <c r="O62" s="58" t="s">
        <v>12017</v>
      </c>
      <c r="P62" s="56">
        <v>69</v>
      </c>
      <c r="Q62" s="56" t="s">
        <v>377</v>
      </c>
      <c r="R62" s="36" t="s">
        <v>460</v>
      </c>
      <c r="S62" s="36" t="s">
        <v>375</v>
      </c>
      <c r="T62" s="36">
        <v>341632</v>
      </c>
      <c r="U62" s="58" t="s">
        <v>16108</v>
      </c>
      <c r="V62" s="59">
        <v>527666</v>
      </c>
      <c r="W62" s="56">
        <v>55.95</v>
      </c>
    </row>
    <row r="63" spans="1:23" s="46" customFormat="1" ht="11.25">
      <c r="A63" s="55" t="s">
        <v>11371</v>
      </c>
      <c r="B63" s="56" t="s">
        <v>17649</v>
      </c>
      <c r="C63" s="57" t="s">
        <v>11372</v>
      </c>
      <c r="D63" s="56">
        <v>6360</v>
      </c>
      <c r="E63" s="56">
        <v>1</v>
      </c>
      <c r="F63" s="56">
        <v>2</v>
      </c>
      <c r="G63" s="56">
        <v>1</v>
      </c>
      <c r="H63" s="56" t="s">
        <v>17651</v>
      </c>
      <c r="I63" s="56">
        <v>1</v>
      </c>
      <c r="J63" s="36" t="s">
        <v>14257</v>
      </c>
      <c r="K63" s="36">
        <v>28</v>
      </c>
      <c r="L63" s="36">
        <v>982151532</v>
      </c>
      <c r="M63" s="36"/>
      <c r="N63" s="58" t="s">
        <v>11807</v>
      </c>
      <c r="O63" s="58" t="s">
        <v>11808</v>
      </c>
      <c r="P63" s="56">
        <v>69</v>
      </c>
      <c r="Q63" s="56" t="s">
        <v>378</v>
      </c>
      <c r="R63" s="36" t="s">
        <v>459</v>
      </c>
      <c r="S63" s="36" t="s">
        <v>375</v>
      </c>
      <c r="T63" s="36">
        <v>304600</v>
      </c>
      <c r="U63" s="58" t="s">
        <v>15962</v>
      </c>
      <c r="V63" s="59">
        <v>304600</v>
      </c>
      <c r="W63" s="56">
        <v>67.680000000000007</v>
      </c>
    </row>
    <row r="64" spans="1:23" s="46" customFormat="1" ht="11.25">
      <c r="A64" s="55" t="s">
        <v>11371</v>
      </c>
      <c r="B64" s="56" t="s">
        <v>17650</v>
      </c>
      <c r="C64" s="57" t="s">
        <v>8788</v>
      </c>
      <c r="D64" s="56">
        <v>0</v>
      </c>
      <c r="E64" s="56">
        <v>1</v>
      </c>
      <c r="F64" s="56">
        <v>2</v>
      </c>
      <c r="G64" s="56">
        <v>4</v>
      </c>
      <c r="H64" s="56" t="s">
        <v>17651</v>
      </c>
      <c r="I64" s="56">
        <v>1</v>
      </c>
      <c r="J64" s="36" t="s">
        <v>15531</v>
      </c>
      <c r="K64" s="36"/>
      <c r="L64" s="36">
        <v>982775231</v>
      </c>
      <c r="M64" s="36"/>
      <c r="N64" s="58" t="s">
        <v>438</v>
      </c>
      <c r="O64" s="58" t="s">
        <v>13556</v>
      </c>
      <c r="P64" s="56">
        <v>69</v>
      </c>
      <c r="Q64" s="56" t="s">
        <v>377</v>
      </c>
      <c r="R64" s="36" t="s">
        <v>459</v>
      </c>
      <c r="S64" s="36" t="s">
        <v>375</v>
      </c>
      <c r="T64" s="36">
        <v>1579627</v>
      </c>
      <c r="U64" s="58" t="s">
        <v>17444</v>
      </c>
      <c r="V64" s="59">
        <v>1579627</v>
      </c>
      <c r="W64" s="56">
        <v>39.78</v>
      </c>
    </row>
    <row r="65" spans="1:23" s="46" customFormat="1" ht="11.25">
      <c r="A65" s="55" t="s">
        <v>11371</v>
      </c>
      <c r="B65" s="56" t="s">
        <v>17649</v>
      </c>
      <c r="C65" s="57" t="s">
        <v>5479</v>
      </c>
      <c r="D65" s="56">
        <v>80</v>
      </c>
      <c r="E65" s="56">
        <v>1</v>
      </c>
      <c r="F65" s="56">
        <v>2</v>
      </c>
      <c r="G65" s="56">
        <v>1</v>
      </c>
      <c r="H65" s="56" t="s">
        <v>17651</v>
      </c>
      <c r="I65" s="56">
        <v>1</v>
      </c>
      <c r="J65" s="36" t="s">
        <v>14028</v>
      </c>
      <c r="K65" s="36"/>
      <c r="L65" s="36"/>
      <c r="M65" s="36">
        <v>21645662</v>
      </c>
      <c r="N65" s="58" t="s">
        <v>203</v>
      </c>
      <c r="O65" s="58" t="s">
        <v>11380</v>
      </c>
      <c r="P65" s="56">
        <v>70</v>
      </c>
      <c r="Q65" s="56" t="s">
        <v>377</v>
      </c>
      <c r="R65" s="36" t="s">
        <v>459</v>
      </c>
      <c r="S65" s="36" t="s">
        <v>375</v>
      </c>
      <c r="T65" s="36">
        <v>898344</v>
      </c>
      <c r="U65" s="58" t="s">
        <v>15670</v>
      </c>
      <c r="V65" s="59">
        <v>898344</v>
      </c>
      <c r="W65" s="56">
        <v>41.9</v>
      </c>
    </row>
    <row r="66" spans="1:23" s="46" customFormat="1" ht="11.25">
      <c r="A66" s="55" t="s">
        <v>11371</v>
      </c>
      <c r="B66" s="56" t="s">
        <v>17650</v>
      </c>
      <c r="C66" s="57" t="s">
        <v>10205</v>
      </c>
      <c r="D66" s="56">
        <v>0</v>
      </c>
      <c r="E66" s="56">
        <v>1</v>
      </c>
      <c r="F66" s="56">
        <v>2</v>
      </c>
      <c r="G66" s="56">
        <v>4</v>
      </c>
      <c r="H66" s="56" t="s">
        <v>17651</v>
      </c>
      <c r="I66" s="56">
        <v>1</v>
      </c>
      <c r="J66" s="36" t="s">
        <v>15443</v>
      </c>
      <c r="K66" s="36"/>
      <c r="L66" s="36">
        <v>984749470</v>
      </c>
      <c r="M66" s="36"/>
      <c r="N66" s="58" t="s">
        <v>13411</v>
      </c>
      <c r="O66" s="58" t="s">
        <v>13667</v>
      </c>
      <c r="P66" s="56">
        <v>70</v>
      </c>
      <c r="Q66" s="56" t="s">
        <v>378</v>
      </c>
      <c r="R66" s="36" t="s">
        <v>459</v>
      </c>
      <c r="S66" s="36" t="s">
        <v>375</v>
      </c>
      <c r="T66" s="36">
        <v>2009652</v>
      </c>
      <c r="U66" s="58" t="s">
        <v>17333</v>
      </c>
      <c r="V66" s="59">
        <v>2009652</v>
      </c>
      <c r="W66" s="56">
        <v>45.08</v>
      </c>
    </row>
    <row r="67" spans="1:23" s="46" customFormat="1" ht="11.25">
      <c r="A67" s="51" t="s">
        <v>11371</v>
      </c>
      <c r="B67" s="44" t="s">
        <v>17649</v>
      </c>
      <c r="C67" s="52" t="s">
        <v>11180</v>
      </c>
      <c r="D67" s="44">
        <v>9970</v>
      </c>
      <c r="E67" s="44" t="s">
        <v>54</v>
      </c>
      <c r="F67" s="44">
        <v>2</v>
      </c>
      <c r="G67" s="44">
        <v>1</v>
      </c>
      <c r="H67" s="44" t="s">
        <v>17651</v>
      </c>
      <c r="I67" s="44">
        <v>2</v>
      </c>
      <c r="J67" s="35" t="s">
        <v>14354</v>
      </c>
      <c r="K67" s="35">
        <v>365</v>
      </c>
      <c r="L67" s="35"/>
      <c r="M67" s="35">
        <v>645314</v>
      </c>
      <c r="N67" s="45" t="s">
        <v>11951</v>
      </c>
      <c r="O67" s="45" t="s">
        <v>11952</v>
      </c>
      <c r="P67" s="44">
        <v>70</v>
      </c>
      <c r="Q67" s="44" t="s">
        <v>378</v>
      </c>
      <c r="R67" s="35" t="s">
        <v>460</v>
      </c>
      <c r="S67" s="35" t="s">
        <v>375</v>
      </c>
      <c r="T67" s="35">
        <v>250101</v>
      </c>
      <c r="U67" s="45" t="s">
        <v>16064</v>
      </c>
      <c r="V67" s="46">
        <v>1409134</v>
      </c>
      <c r="W67" s="44">
        <v>74.900000000000006</v>
      </c>
    </row>
    <row r="68" spans="1:23" s="46" customFormat="1" ht="11.25">
      <c r="A68" s="55" t="s">
        <v>11371</v>
      </c>
      <c r="B68" s="56" t="s">
        <v>17650</v>
      </c>
      <c r="C68" s="57" t="s">
        <v>544</v>
      </c>
      <c r="D68" s="56">
        <v>0</v>
      </c>
      <c r="E68" s="56">
        <v>1</v>
      </c>
      <c r="F68" s="56">
        <v>2</v>
      </c>
      <c r="G68" s="56">
        <v>2</v>
      </c>
      <c r="H68" s="56" t="s">
        <v>17651</v>
      </c>
      <c r="I68" s="56">
        <v>2</v>
      </c>
      <c r="J68" s="36" t="s">
        <v>15529</v>
      </c>
      <c r="K68" s="36"/>
      <c r="L68" s="36"/>
      <c r="M68" s="36"/>
      <c r="N68" s="58" t="s">
        <v>13796</v>
      </c>
      <c r="O68" s="58" t="s">
        <v>13797</v>
      </c>
      <c r="P68" s="56">
        <v>70</v>
      </c>
      <c r="Q68" s="56" t="s">
        <v>378</v>
      </c>
      <c r="R68" s="36" t="s">
        <v>460</v>
      </c>
      <c r="S68" s="36" t="s">
        <v>375</v>
      </c>
      <c r="T68" s="36">
        <v>600282</v>
      </c>
      <c r="U68" s="58" t="s">
        <v>17442</v>
      </c>
      <c r="V68" s="59">
        <v>1104689</v>
      </c>
      <c r="W68" s="56">
        <v>48.01</v>
      </c>
    </row>
    <row r="69" spans="1:23" s="46" customFormat="1" ht="11.25">
      <c r="A69" s="55" t="s">
        <v>11371</v>
      </c>
      <c r="B69" s="56" t="s">
        <v>17650</v>
      </c>
      <c r="C69" s="57" t="s">
        <v>544</v>
      </c>
      <c r="D69" s="56">
        <v>0</v>
      </c>
      <c r="E69" s="56">
        <v>1</v>
      </c>
      <c r="F69" s="56">
        <v>2</v>
      </c>
      <c r="G69" s="56">
        <v>2</v>
      </c>
      <c r="H69" s="56" t="s">
        <v>17651</v>
      </c>
      <c r="I69" s="56">
        <v>1</v>
      </c>
      <c r="J69" s="36" t="s">
        <v>15529</v>
      </c>
      <c r="K69" s="36"/>
      <c r="L69" s="36"/>
      <c r="M69" s="36"/>
      <c r="N69" s="58" t="s">
        <v>726</v>
      </c>
      <c r="O69" s="58" t="s">
        <v>906</v>
      </c>
      <c r="P69" s="56">
        <v>70</v>
      </c>
      <c r="Q69" s="56" t="s">
        <v>377</v>
      </c>
      <c r="R69" s="36" t="s">
        <v>459</v>
      </c>
      <c r="S69" s="36" t="s">
        <v>375</v>
      </c>
      <c r="T69" s="36">
        <v>1104689</v>
      </c>
      <c r="U69" s="58" t="s">
        <v>17442</v>
      </c>
      <c r="V69" s="59">
        <v>1104689</v>
      </c>
      <c r="W69" s="56">
        <v>48.01</v>
      </c>
    </row>
    <row r="70" spans="1:23" s="46" customFormat="1" ht="11.25">
      <c r="A70" s="55" t="s">
        <v>11371</v>
      </c>
      <c r="B70" s="56" t="s">
        <v>17650</v>
      </c>
      <c r="C70" s="57" t="s">
        <v>8366</v>
      </c>
      <c r="D70" s="56">
        <v>0</v>
      </c>
      <c r="E70" s="56">
        <v>1</v>
      </c>
      <c r="F70" s="56">
        <v>2</v>
      </c>
      <c r="G70" s="56">
        <v>2</v>
      </c>
      <c r="H70" s="56" t="s">
        <v>17651</v>
      </c>
      <c r="I70" s="56">
        <v>1</v>
      </c>
      <c r="J70" s="36" t="s">
        <v>15631</v>
      </c>
      <c r="K70" s="36"/>
      <c r="L70" s="36">
        <v>983489196</v>
      </c>
      <c r="M70" s="36"/>
      <c r="N70" s="58" t="s">
        <v>12127</v>
      </c>
      <c r="O70" s="58" t="s">
        <v>13963</v>
      </c>
      <c r="P70" s="56">
        <v>71</v>
      </c>
      <c r="Q70" s="56" t="s">
        <v>377</v>
      </c>
      <c r="R70" s="36" t="s">
        <v>459</v>
      </c>
      <c r="S70" s="36" t="s">
        <v>375</v>
      </c>
      <c r="T70" s="36">
        <v>776528</v>
      </c>
      <c r="U70" s="58" t="s">
        <v>17587</v>
      </c>
      <c r="V70" s="59">
        <v>776528</v>
      </c>
      <c r="W70" s="56">
        <v>47.88</v>
      </c>
    </row>
    <row r="71" spans="1:23" s="46" customFormat="1" ht="11.25">
      <c r="A71" s="55" t="s">
        <v>11371</v>
      </c>
      <c r="B71" s="56" t="s">
        <v>17649</v>
      </c>
      <c r="C71" s="57" t="s">
        <v>8366</v>
      </c>
      <c r="D71" s="56">
        <v>20260</v>
      </c>
      <c r="E71" s="56">
        <v>1</v>
      </c>
      <c r="F71" s="56">
        <v>2</v>
      </c>
      <c r="G71" s="56">
        <v>2</v>
      </c>
      <c r="H71" s="56" t="s">
        <v>17651</v>
      </c>
      <c r="I71" s="56">
        <v>4</v>
      </c>
      <c r="J71" s="36" t="s">
        <v>14950</v>
      </c>
      <c r="K71" s="36"/>
      <c r="L71" s="36">
        <v>971210714</v>
      </c>
      <c r="M71" s="36"/>
      <c r="N71" s="58" t="s">
        <v>318</v>
      </c>
      <c r="O71" s="58" t="s">
        <v>12911</v>
      </c>
      <c r="P71" s="56">
        <v>72</v>
      </c>
      <c r="Q71" s="56" t="s">
        <v>378</v>
      </c>
      <c r="R71" s="36" t="s">
        <v>462</v>
      </c>
      <c r="S71" s="36" t="s">
        <v>375</v>
      </c>
      <c r="T71" s="36">
        <v>516005</v>
      </c>
      <c r="U71" s="58" t="s">
        <v>16735</v>
      </c>
      <c r="V71" s="59">
        <v>2088594</v>
      </c>
      <c r="W71" s="56">
        <v>78.64</v>
      </c>
    </row>
    <row r="72" spans="1:23" s="46" customFormat="1" ht="11.25">
      <c r="A72" s="55" t="s">
        <v>11371</v>
      </c>
      <c r="B72" s="56" t="s">
        <v>17649</v>
      </c>
      <c r="C72" s="57" t="s">
        <v>4027</v>
      </c>
      <c r="D72" s="56">
        <v>21831</v>
      </c>
      <c r="E72" s="56">
        <v>1</v>
      </c>
      <c r="F72" s="56">
        <v>2</v>
      </c>
      <c r="G72" s="56">
        <v>1</v>
      </c>
      <c r="H72" s="56" t="s">
        <v>17651</v>
      </c>
      <c r="I72" s="56">
        <v>1</v>
      </c>
      <c r="J72" s="36" t="s">
        <v>954</v>
      </c>
      <c r="K72" s="36"/>
      <c r="L72" s="36">
        <v>971614138</v>
      </c>
      <c r="M72" s="36"/>
      <c r="N72" s="58" t="s">
        <v>730</v>
      </c>
      <c r="O72" s="58" t="s">
        <v>108</v>
      </c>
      <c r="P72" s="56">
        <v>72</v>
      </c>
      <c r="Q72" s="56" t="s">
        <v>377</v>
      </c>
      <c r="R72" s="36" t="s">
        <v>459</v>
      </c>
      <c r="S72" s="36" t="s">
        <v>375</v>
      </c>
      <c r="T72" s="36">
        <v>2081647</v>
      </c>
      <c r="U72" s="58" t="s">
        <v>16831</v>
      </c>
      <c r="V72" s="59">
        <v>2081647</v>
      </c>
      <c r="W72" s="56">
        <v>48.67</v>
      </c>
    </row>
    <row r="73" spans="1:23" s="46" customFormat="1" ht="11.25">
      <c r="A73" s="55" t="s">
        <v>11371</v>
      </c>
      <c r="B73" s="56" t="s">
        <v>17649</v>
      </c>
      <c r="C73" s="57" t="s">
        <v>10681</v>
      </c>
      <c r="D73" s="56">
        <v>1191</v>
      </c>
      <c r="E73" s="56">
        <v>1</v>
      </c>
      <c r="F73" s="56">
        <v>2</v>
      </c>
      <c r="G73" s="56">
        <v>1</v>
      </c>
      <c r="H73" s="56" t="s">
        <v>17651</v>
      </c>
      <c r="I73" s="56">
        <v>1</v>
      </c>
      <c r="J73" s="36" t="s">
        <v>14059</v>
      </c>
      <c r="K73" s="36"/>
      <c r="L73" s="36">
        <v>983970393</v>
      </c>
      <c r="M73" s="36"/>
      <c r="N73" s="58" t="s">
        <v>274</v>
      </c>
      <c r="O73" s="58" t="s">
        <v>11458</v>
      </c>
      <c r="P73" s="56">
        <v>73</v>
      </c>
      <c r="Q73" s="56" t="s">
        <v>378</v>
      </c>
      <c r="R73" s="36" t="s">
        <v>459</v>
      </c>
      <c r="S73" s="36" t="s">
        <v>375</v>
      </c>
      <c r="T73" s="36">
        <v>311692</v>
      </c>
      <c r="U73" s="58" t="s">
        <v>15721</v>
      </c>
      <c r="V73" s="59">
        <v>311692</v>
      </c>
      <c r="W73" s="56">
        <v>52.34</v>
      </c>
    </row>
    <row r="74" spans="1:23" s="46" customFormat="1" ht="11.25">
      <c r="A74" s="55" t="s">
        <v>11371</v>
      </c>
      <c r="B74" s="56" t="s">
        <v>17649</v>
      </c>
      <c r="C74" s="57" t="s">
        <v>10499</v>
      </c>
      <c r="D74" s="56">
        <v>0</v>
      </c>
      <c r="E74" s="56">
        <v>1</v>
      </c>
      <c r="F74" s="56">
        <v>2</v>
      </c>
      <c r="G74" s="56">
        <v>1</v>
      </c>
      <c r="H74" s="56" t="s">
        <v>17651</v>
      </c>
      <c r="I74" s="56">
        <v>2</v>
      </c>
      <c r="J74" s="36" t="s">
        <v>15042</v>
      </c>
      <c r="K74" s="36"/>
      <c r="L74" s="36">
        <v>973552630</v>
      </c>
      <c r="M74" s="36"/>
      <c r="N74" s="58" t="s">
        <v>11557</v>
      </c>
      <c r="O74" s="58" t="s">
        <v>662</v>
      </c>
      <c r="P74" s="56">
        <v>73</v>
      </c>
      <c r="Q74" s="56" t="s">
        <v>378</v>
      </c>
      <c r="R74" s="36" t="s">
        <v>460</v>
      </c>
      <c r="S74" s="36" t="s">
        <v>375</v>
      </c>
      <c r="T74" s="36">
        <v>3291204</v>
      </c>
      <c r="U74" s="58" t="s">
        <v>16838</v>
      </c>
      <c r="V74" s="59">
        <v>2542666</v>
      </c>
      <c r="W74" s="56">
        <v>65.5</v>
      </c>
    </row>
    <row r="75" spans="1:23" s="46" customFormat="1" ht="11.25">
      <c r="A75" s="55" t="s">
        <v>11371</v>
      </c>
      <c r="B75" s="56" t="s">
        <v>17649</v>
      </c>
      <c r="C75" s="57" t="s">
        <v>11180</v>
      </c>
      <c r="D75" s="56">
        <v>9970</v>
      </c>
      <c r="E75" s="56">
        <v>1</v>
      </c>
      <c r="F75" s="56">
        <v>2</v>
      </c>
      <c r="G75" s="56">
        <v>1</v>
      </c>
      <c r="H75" s="56" t="s">
        <v>17651</v>
      </c>
      <c r="I75" s="56">
        <v>1</v>
      </c>
      <c r="J75" s="36" t="s">
        <v>14354</v>
      </c>
      <c r="K75" s="36">
        <v>365</v>
      </c>
      <c r="L75" s="36"/>
      <c r="M75" s="36">
        <v>645314</v>
      </c>
      <c r="N75" s="58" t="s">
        <v>11950</v>
      </c>
      <c r="O75" s="58" t="s">
        <v>95</v>
      </c>
      <c r="P75" s="56">
        <v>73</v>
      </c>
      <c r="Q75" s="56" t="s">
        <v>377</v>
      </c>
      <c r="R75" s="36" t="s">
        <v>459</v>
      </c>
      <c r="S75" s="36" t="s">
        <v>375</v>
      </c>
      <c r="T75" s="36">
        <v>1409134</v>
      </c>
      <c r="U75" s="58" t="s">
        <v>16064</v>
      </c>
      <c r="V75" s="59">
        <v>1409134</v>
      </c>
      <c r="W75" s="56">
        <v>74.900000000000006</v>
      </c>
    </row>
    <row r="76" spans="1:23" s="46" customFormat="1" ht="11.25">
      <c r="A76" s="55" t="s">
        <v>11371</v>
      </c>
      <c r="B76" s="56" t="s">
        <v>17650</v>
      </c>
      <c r="C76" s="57" t="s">
        <v>11036</v>
      </c>
      <c r="D76" s="56">
        <v>0</v>
      </c>
      <c r="E76" s="56">
        <v>1</v>
      </c>
      <c r="F76" s="56">
        <v>2</v>
      </c>
      <c r="G76" s="56">
        <v>3</v>
      </c>
      <c r="H76" s="56" t="s">
        <v>17653</v>
      </c>
      <c r="I76" s="56">
        <v>1</v>
      </c>
      <c r="J76" s="36" t="s">
        <v>15586</v>
      </c>
      <c r="K76" s="36"/>
      <c r="L76" s="36">
        <v>981293372</v>
      </c>
      <c r="M76" s="36"/>
      <c r="N76" s="58" t="s">
        <v>283</v>
      </c>
      <c r="O76" s="58" t="s">
        <v>13896</v>
      </c>
      <c r="P76" s="56">
        <v>76</v>
      </c>
      <c r="Q76" s="56" t="s">
        <v>378</v>
      </c>
      <c r="R76" s="36" t="s">
        <v>459</v>
      </c>
      <c r="S76" s="36" t="s">
        <v>375</v>
      </c>
      <c r="T76" s="36">
        <v>2201956</v>
      </c>
      <c r="U76" s="58" t="s">
        <v>17530</v>
      </c>
      <c r="V76" s="59">
        <v>2201956</v>
      </c>
      <c r="W76" s="56">
        <v>34.1</v>
      </c>
    </row>
    <row r="77" spans="1:23" s="46" customFormat="1" ht="11.25">
      <c r="A77" s="55" t="s">
        <v>11371</v>
      </c>
      <c r="B77" s="56" t="s">
        <v>17649</v>
      </c>
      <c r="C77" s="57" t="s">
        <v>11182</v>
      </c>
      <c r="D77" s="56">
        <v>12690</v>
      </c>
      <c r="E77" s="56">
        <v>1</v>
      </c>
      <c r="F77" s="56">
        <v>2</v>
      </c>
      <c r="G77" s="56">
        <v>1</v>
      </c>
      <c r="H77" s="56" t="s">
        <v>17651</v>
      </c>
      <c r="I77" s="56">
        <v>1</v>
      </c>
      <c r="J77" s="36" t="s">
        <v>14507</v>
      </c>
      <c r="K77" s="36">
        <v>364</v>
      </c>
      <c r="L77" s="36">
        <v>985953262</v>
      </c>
      <c r="M77" s="36"/>
      <c r="N77" s="58" t="s">
        <v>131</v>
      </c>
      <c r="O77" s="58" t="s">
        <v>12211</v>
      </c>
      <c r="P77" s="56">
        <v>78</v>
      </c>
      <c r="Q77" s="56" t="s">
        <v>378</v>
      </c>
      <c r="R77" s="36" t="s">
        <v>459</v>
      </c>
      <c r="S77" s="36" t="s">
        <v>375</v>
      </c>
      <c r="T77" s="36">
        <v>1961877</v>
      </c>
      <c r="U77" s="58" t="s">
        <v>16231</v>
      </c>
      <c r="V77" s="59">
        <v>1961877</v>
      </c>
      <c r="W77" s="56">
        <v>52.85</v>
      </c>
    </row>
    <row r="78" spans="1:23" s="46" customFormat="1" ht="11.25">
      <c r="A78" s="55" t="s">
        <v>11371</v>
      </c>
      <c r="B78" s="56" t="s">
        <v>17649</v>
      </c>
      <c r="C78" s="57" t="s">
        <v>4582</v>
      </c>
      <c r="D78" s="56">
        <v>25390</v>
      </c>
      <c r="E78" s="56">
        <v>1</v>
      </c>
      <c r="F78" s="56">
        <v>2</v>
      </c>
      <c r="G78" s="56">
        <v>1</v>
      </c>
      <c r="H78" s="56" t="s">
        <v>17651</v>
      </c>
      <c r="I78" s="56">
        <v>2</v>
      </c>
      <c r="J78" s="36" t="s">
        <v>15244</v>
      </c>
      <c r="K78" s="36"/>
      <c r="L78" s="36">
        <v>984842092</v>
      </c>
      <c r="M78" s="36"/>
      <c r="N78" s="58" t="s">
        <v>12130</v>
      </c>
      <c r="O78" s="58" t="s">
        <v>13363</v>
      </c>
      <c r="P78" s="56">
        <v>82</v>
      </c>
      <c r="Q78" s="56" t="s">
        <v>378</v>
      </c>
      <c r="R78" s="36" t="s">
        <v>462</v>
      </c>
      <c r="S78" s="36" t="s">
        <v>375</v>
      </c>
      <c r="T78" s="36">
        <v>3444794</v>
      </c>
      <c r="U78" s="58" t="s">
        <v>17090</v>
      </c>
      <c r="V78" s="59" t="s">
        <v>464</v>
      </c>
      <c r="W78" s="56">
        <v>62.96</v>
      </c>
    </row>
    <row r="79" spans="1:23" s="46" customFormat="1" ht="11.25">
      <c r="A79" s="55" t="s">
        <v>11371</v>
      </c>
      <c r="B79" s="56" t="s">
        <v>17649</v>
      </c>
      <c r="C79" s="57" t="s">
        <v>3177</v>
      </c>
      <c r="D79" s="56">
        <v>4820</v>
      </c>
      <c r="E79" s="56">
        <v>1</v>
      </c>
      <c r="F79" s="56">
        <v>2</v>
      </c>
      <c r="G79" s="56">
        <v>1</v>
      </c>
      <c r="H79" s="56" t="s">
        <v>17651</v>
      </c>
      <c r="I79" s="56">
        <v>1</v>
      </c>
      <c r="J79" s="36" t="s">
        <v>14202</v>
      </c>
      <c r="K79" s="36"/>
      <c r="L79" s="36"/>
      <c r="M79" s="36"/>
      <c r="N79" s="58" t="s">
        <v>298</v>
      </c>
      <c r="O79" s="58" t="s">
        <v>11679</v>
      </c>
      <c r="P79" s="56">
        <v>84</v>
      </c>
      <c r="Q79" s="56" t="s">
        <v>378</v>
      </c>
      <c r="R79" s="36" t="s">
        <v>459</v>
      </c>
      <c r="S79" s="36" t="s">
        <v>375</v>
      </c>
      <c r="T79" s="36">
        <v>1496857</v>
      </c>
      <c r="U79" s="58" t="s">
        <v>15889</v>
      </c>
      <c r="V79" s="59">
        <v>1496857</v>
      </c>
      <c r="W79" s="56">
        <v>53.85</v>
      </c>
    </row>
    <row r="80" spans="1:23" s="46" customFormat="1" ht="11.25">
      <c r="A80" s="55" t="s">
        <v>11371</v>
      </c>
      <c r="B80" s="56" t="s">
        <v>17649</v>
      </c>
      <c r="C80" s="57" t="s">
        <v>3088</v>
      </c>
      <c r="D80" s="56">
        <v>16270</v>
      </c>
      <c r="E80" s="56">
        <v>1</v>
      </c>
      <c r="F80" s="56">
        <v>2</v>
      </c>
      <c r="G80" s="56">
        <v>1</v>
      </c>
      <c r="H80" s="56" t="s">
        <v>17651</v>
      </c>
      <c r="I80" s="56">
        <v>1</v>
      </c>
      <c r="J80" s="36" t="s">
        <v>14655</v>
      </c>
      <c r="K80" s="36">
        <v>162</v>
      </c>
      <c r="L80" s="36">
        <v>982581377</v>
      </c>
      <c r="M80" s="36"/>
      <c r="N80" s="58" t="s">
        <v>101</v>
      </c>
      <c r="O80" s="58" t="s">
        <v>264</v>
      </c>
      <c r="P80" s="56">
        <v>84</v>
      </c>
      <c r="Q80" s="56" t="s">
        <v>377</v>
      </c>
      <c r="R80" s="36" t="s">
        <v>459</v>
      </c>
      <c r="S80" s="36" t="s">
        <v>375</v>
      </c>
      <c r="T80" s="36">
        <v>1751176</v>
      </c>
      <c r="U80" s="58" t="s">
        <v>16396</v>
      </c>
      <c r="V80" s="59">
        <v>1751176</v>
      </c>
      <c r="W80" s="56">
        <v>52.48</v>
      </c>
    </row>
    <row r="81" spans="1:23" s="46" customFormat="1" ht="11.25">
      <c r="A81" s="55" t="s">
        <v>11371</v>
      </c>
      <c r="B81" s="56" t="s">
        <v>17649</v>
      </c>
      <c r="C81" s="57" t="s">
        <v>10499</v>
      </c>
      <c r="D81" s="56">
        <v>0</v>
      </c>
      <c r="E81" s="56">
        <v>1</v>
      </c>
      <c r="F81" s="56">
        <v>2</v>
      </c>
      <c r="G81" s="56">
        <v>1</v>
      </c>
      <c r="H81" s="56" t="s">
        <v>17651</v>
      </c>
      <c r="I81" s="56">
        <v>1</v>
      </c>
      <c r="J81" s="36" t="s">
        <v>15042</v>
      </c>
      <c r="K81" s="36"/>
      <c r="L81" s="36">
        <v>973552630</v>
      </c>
      <c r="M81" s="36"/>
      <c r="N81" s="58" t="s">
        <v>192</v>
      </c>
      <c r="O81" s="58" t="s">
        <v>13035</v>
      </c>
      <c r="P81" s="56">
        <v>90</v>
      </c>
      <c r="Q81" s="56" t="s">
        <v>377</v>
      </c>
      <c r="R81" s="36" t="s">
        <v>459</v>
      </c>
      <c r="S81" s="36" t="s">
        <v>375</v>
      </c>
      <c r="T81" s="36">
        <v>2542666</v>
      </c>
      <c r="U81" s="58" t="s">
        <v>16838</v>
      </c>
      <c r="V81" s="59">
        <v>2542666</v>
      </c>
      <c r="W81" s="56">
        <v>65.5</v>
      </c>
    </row>
    <row r="82" spans="1:23" s="46" customFormat="1" ht="11.25">
      <c r="A82" s="51" t="s">
        <v>11371</v>
      </c>
      <c r="B82" s="44" t="s">
        <v>17649</v>
      </c>
      <c r="C82" s="52" t="s">
        <v>10440</v>
      </c>
      <c r="D82" s="44">
        <v>21390</v>
      </c>
      <c r="E82" s="44" t="s">
        <v>54</v>
      </c>
      <c r="F82" s="44">
        <v>3</v>
      </c>
      <c r="G82" s="44">
        <v>1</v>
      </c>
      <c r="H82" s="44" t="s">
        <v>17651</v>
      </c>
      <c r="I82" s="44">
        <v>1</v>
      </c>
      <c r="J82" s="35" t="s">
        <v>14998</v>
      </c>
      <c r="K82" s="35">
        <v>11</v>
      </c>
      <c r="L82" s="35"/>
      <c r="M82" s="35">
        <v>699636</v>
      </c>
      <c r="N82" s="45" t="s">
        <v>134</v>
      </c>
      <c r="O82" s="45" t="s">
        <v>888</v>
      </c>
      <c r="P82" s="44">
        <v>65</v>
      </c>
      <c r="Q82" s="44" t="s">
        <v>378</v>
      </c>
      <c r="R82" s="35" t="s">
        <v>459</v>
      </c>
      <c r="S82" s="35" t="s">
        <v>375</v>
      </c>
      <c r="T82" s="35">
        <v>875746</v>
      </c>
      <c r="U82" s="45" t="s">
        <v>16786</v>
      </c>
      <c r="V82" s="46">
        <v>875746</v>
      </c>
      <c r="W82" s="44">
        <v>68.77</v>
      </c>
    </row>
    <row r="83" spans="1:23" s="46" customFormat="1" ht="11.25">
      <c r="A83" s="55" t="s">
        <v>11371</v>
      </c>
      <c r="B83" s="56" t="s">
        <v>17649</v>
      </c>
      <c r="C83" s="57" t="s">
        <v>8366</v>
      </c>
      <c r="D83" s="56">
        <v>20260</v>
      </c>
      <c r="E83" s="56">
        <v>1</v>
      </c>
      <c r="F83" s="56">
        <v>3</v>
      </c>
      <c r="G83" s="56">
        <v>1</v>
      </c>
      <c r="H83" s="56" t="s">
        <v>17651</v>
      </c>
      <c r="I83" s="56">
        <v>1</v>
      </c>
      <c r="J83" s="36" t="s">
        <v>14951</v>
      </c>
      <c r="K83" s="36"/>
      <c r="L83" s="36">
        <v>981223234</v>
      </c>
      <c r="M83" s="36"/>
      <c r="N83" s="58" t="s">
        <v>440</v>
      </c>
      <c r="O83" s="58" t="s">
        <v>12912</v>
      </c>
      <c r="P83" s="56">
        <v>66</v>
      </c>
      <c r="Q83" s="56" t="s">
        <v>377</v>
      </c>
      <c r="R83" s="36" t="s">
        <v>459</v>
      </c>
      <c r="S83" s="36" t="s">
        <v>375</v>
      </c>
      <c r="T83" s="36">
        <v>1563329</v>
      </c>
      <c r="U83" s="58" t="s">
        <v>16736</v>
      </c>
      <c r="V83" s="59">
        <v>1563329</v>
      </c>
      <c r="W83" s="56">
        <v>60.45</v>
      </c>
    </row>
    <row r="84" spans="1:23" s="46" customFormat="1" ht="11.25">
      <c r="A84" s="55" t="s">
        <v>11371</v>
      </c>
      <c r="B84" s="56" t="s">
        <v>17650</v>
      </c>
      <c r="C84" s="57" t="s">
        <v>4027</v>
      </c>
      <c r="D84" s="56">
        <v>21465</v>
      </c>
      <c r="E84" s="56">
        <v>1</v>
      </c>
      <c r="F84" s="56">
        <v>3</v>
      </c>
      <c r="G84" s="56">
        <v>1</v>
      </c>
      <c r="H84" s="56" t="s">
        <v>17651</v>
      </c>
      <c r="I84" s="56">
        <v>1</v>
      </c>
      <c r="J84" s="36" t="s">
        <v>15649</v>
      </c>
      <c r="K84" s="36">
        <v>1609</v>
      </c>
      <c r="L84" s="36">
        <v>983923474</v>
      </c>
      <c r="M84" s="36"/>
      <c r="N84" s="58" t="s">
        <v>239</v>
      </c>
      <c r="O84" s="58" t="s">
        <v>13991</v>
      </c>
      <c r="P84" s="56">
        <v>66</v>
      </c>
      <c r="Q84" s="56" t="s">
        <v>377</v>
      </c>
      <c r="R84" s="36" t="s">
        <v>459</v>
      </c>
      <c r="S84" s="36" t="s">
        <v>375</v>
      </c>
      <c r="T84" s="36">
        <v>408229</v>
      </c>
      <c r="U84" s="58" t="s">
        <v>17615</v>
      </c>
      <c r="V84" s="59">
        <v>408229</v>
      </c>
      <c r="W84" s="56">
        <v>54.12</v>
      </c>
    </row>
    <row r="85" spans="1:23" s="46" customFormat="1" ht="11.25">
      <c r="A85" s="55" t="s">
        <v>11371</v>
      </c>
      <c r="B85" s="56" t="s">
        <v>17649</v>
      </c>
      <c r="C85" s="57" t="s">
        <v>10499</v>
      </c>
      <c r="D85" s="56">
        <v>22295</v>
      </c>
      <c r="E85" s="56">
        <v>1</v>
      </c>
      <c r="F85" s="56">
        <v>3</v>
      </c>
      <c r="G85" s="56">
        <v>1</v>
      </c>
      <c r="H85" s="56" t="s">
        <v>17651</v>
      </c>
      <c r="I85" s="56">
        <v>5</v>
      </c>
      <c r="J85" s="36" t="s">
        <v>15061</v>
      </c>
      <c r="K85" s="36"/>
      <c r="L85" s="36">
        <v>971164846</v>
      </c>
      <c r="M85" s="36"/>
      <c r="N85" s="58" t="s">
        <v>161</v>
      </c>
      <c r="O85" s="58" t="s">
        <v>13069</v>
      </c>
      <c r="P85" s="56">
        <v>67</v>
      </c>
      <c r="Q85" s="56" t="s">
        <v>377</v>
      </c>
      <c r="R85" s="36" t="s">
        <v>462</v>
      </c>
      <c r="S85" s="36" t="s">
        <v>375</v>
      </c>
      <c r="T85" s="36">
        <v>1509923</v>
      </c>
      <c r="U85" s="58" t="s">
        <v>16863</v>
      </c>
      <c r="V85" s="59">
        <v>3838559</v>
      </c>
      <c r="W85" s="56">
        <v>68.03</v>
      </c>
    </row>
    <row r="86" spans="1:23" s="46" customFormat="1" ht="11.25">
      <c r="A86" s="55" t="s">
        <v>11371</v>
      </c>
      <c r="B86" s="56" t="s">
        <v>17650</v>
      </c>
      <c r="C86" s="57" t="s">
        <v>8366</v>
      </c>
      <c r="D86" s="56">
        <v>0</v>
      </c>
      <c r="E86" s="56">
        <v>1</v>
      </c>
      <c r="F86" s="56">
        <v>3</v>
      </c>
      <c r="G86" s="56">
        <v>1</v>
      </c>
      <c r="H86" s="56" t="s">
        <v>17651</v>
      </c>
      <c r="I86" s="56">
        <v>1</v>
      </c>
      <c r="J86" s="36" t="s">
        <v>15632</v>
      </c>
      <c r="K86" s="36"/>
      <c r="L86" s="36">
        <v>985352906</v>
      </c>
      <c r="M86" s="36"/>
      <c r="N86" s="58" t="s">
        <v>652</v>
      </c>
      <c r="O86" s="58" t="s">
        <v>13964</v>
      </c>
      <c r="P86" s="56">
        <v>67</v>
      </c>
      <c r="Q86" s="56" t="s">
        <v>378</v>
      </c>
      <c r="R86" s="36" t="s">
        <v>459</v>
      </c>
      <c r="S86" s="36" t="s">
        <v>375</v>
      </c>
      <c r="T86" s="36">
        <v>2899279</v>
      </c>
      <c r="U86" s="58" t="s">
        <v>17588</v>
      </c>
      <c r="V86" s="59">
        <v>2899279</v>
      </c>
      <c r="W86" s="56">
        <v>40.25</v>
      </c>
    </row>
    <row r="87" spans="1:23" s="46" customFormat="1" ht="11.25">
      <c r="A87" s="51" t="s">
        <v>11371</v>
      </c>
      <c r="B87" s="44" t="s">
        <v>17649</v>
      </c>
      <c r="C87" s="52" t="s">
        <v>11182</v>
      </c>
      <c r="D87" s="44">
        <v>12690</v>
      </c>
      <c r="E87" s="44" t="s">
        <v>54</v>
      </c>
      <c r="F87" s="44">
        <v>3</v>
      </c>
      <c r="G87" s="44">
        <v>1</v>
      </c>
      <c r="H87" s="44" t="s">
        <v>17651</v>
      </c>
      <c r="I87" s="44">
        <v>2</v>
      </c>
      <c r="J87" s="35" t="s">
        <v>14508</v>
      </c>
      <c r="K87" s="35"/>
      <c r="L87" s="35">
        <v>981376933</v>
      </c>
      <c r="M87" s="35"/>
      <c r="N87" s="45" t="s">
        <v>203</v>
      </c>
      <c r="O87" s="45" t="s">
        <v>295</v>
      </c>
      <c r="P87" s="44">
        <v>67</v>
      </c>
      <c r="Q87" s="44" t="s">
        <v>377</v>
      </c>
      <c r="R87" s="35" t="s">
        <v>462</v>
      </c>
      <c r="S87" s="35" t="s">
        <v>375</v>
      </c>
      <c r="T87" s="35">
        <v>300716</v>
      </c>
      <c r="U87" s="45" t="s">
        <v>16232</v>
      </c>
      <c r="V87" s="46">
        <v>243740</v>
      </c>
      <c r="W87" s="44">
        <v>60.35</v>
      </c>
    </row>
    <row r="88" spans="1:23" s="46" customFormat="1" ht="11.25">
      <c r="A88" s="55" t="s">
        <v>11371</v>
      </c>
      <c r="B88" s="56" t="s">
        <v>17649</v>
      </c>
      <c r="C88" s="57" t="s">
        <v>11180</v>
      </c>
      <c r="D88" s="56">
        <v>10190</v>
      </c>
      <c r="E88" s="56">
        <v>1</v>
      </c>
      <c r="F88" s="56">
        <v>3</v>
      </c>
      <c r="G88" s="56">
        <v>1</v>
      </c>
      <c r="H88" s="56" t="s">
        <v>17651</v>
      </c>
      <c r="I88" s="56">
        <v>1</v>
      </c>
      <c r="J88" s="36" t="s">
        <v>14366</v>
      </c>
      <c r="K88" s="36"/>
      <c r="L88" s="36">
        <v>982579821</v>
      </c>
      <c r="M88" s="36"/>
      <c r="N88" s="58" t="s">
        <v>11970</v>
      </c>
      <c r="O88" s="58" t="s">
        <v>11971</v>
      </c>
      <c r="P88" s="56">
        <v>67</v>
      </c>
      <c r="Q88" s="56" t="s">
        <v>377</v>
      </c>
      <c r="R88" s="36" t="s">
        <v>459</v>
      </c>
      <c r="S88" s="36" t="s">
        <v>375</v>
      </c>
      <c r="T88" s="36">
        <v>268310</v>
      </c>
      <c r="U88" s="58" t="s">
        <v>16076</v>
      </c>
      <c r="V88" s="59">
        <v>268310</v>
      </c>
      <c r="W88" s="56">
        <v>68.81</v>
      </c>
    </row>
    <row r="89" spans="1:23" s="46" customFormat="1" ht="11.25">
      <c r="A89" s="51" t="s">
        <v>11371</v>
      </c>
      <c r="B89" s="44" t="s">
        <v>17649</v>
      </c>
      <c r="C89" s="52" t="s">
        <v>11180</v>
      </c>
      <c r="D89" s="44">
        <v>10190</v>
      </c>
      <c r="E89" s="44" t="s">
        <v>54</v>
      </c>
      <c r="F89" s="44">
        <v>3</v>
      </c>
      <c r="G89" s="44">
        <v>1</v>
      </c>
      <c r="H89" s="44" t="s">
        <v>17651</v>
      </c>
      <c r="I89" s="44">
        <v>2</v>
      </c>
      <c r="J89" s="35" t="s">
        <v>14366</v>
      </c>
      <c r="K89" s="35"/>
      <c r="L89" s="35">
        <v>982579821</v>
      </c>
      <c r="M89" s="35"/>
      <c r="N89" s="45" t="s">
        <v>11972</v>
      </c>
      <c r="O89" s="45" t="s">
        <v>11973</v>
      </c>
      <c r="P89" s="44">
        <v>67</v>
      </c>
      <c r="Q89" s="44" t="s">
        <v>378</v>
      </c>
      <c r="R89" s="35" t="s">
        <v>460</v>
      </c>
      <c r="S89" s="35" t="s">
        <v>375</v>
      </c>
      <c r="T89" s="35">
        <v>4227906</v>
      </c>
      <c r="U89" s="45" t="s">
        <v>16076</v>
      </c>
      <c r="V89" s="46">
        <v>268310</v>
      </c>
      <c r="W89" s="44">
        <v>68.81</v>
      </c>
    </row>
    <row r="90" spans="1:23" s="46" customFormat="1" ht="11.25">
      <c r="A90" s="55" t="s">
        <v>11371</v>
      </c>
      <c r="B90" s="56" t="s">
        <v>17649</v>
      </c>
      <c r="C90" s="57" t="s">
        <v>11188</v>
      </c>
      <c r="D90" s="56">
        <v>18290</v>
      </c>
      <c r="E90" s="56">
        <v>1</v>
      </c>
      <c r="F90" s="56">
        <v>3</v>
      </c>
      <c r="G90" s="56">
        <v>3</v>
      </c>
      <c r="H90" s="56" t="s">
        <v>17651</v>
      </c>
      <c r="I90" s="56">
        <v>1</v>
      </c>
      <c r="J90" s="36" t="s">
        <v>14783</v>
      </c>
      <c r="K90" s="36">
        <v>1230</v>
      </c>
      <c r="L90" s="36"/>
      <c r="M90" s="36">
        <v>645159</v>
      </c>
      <c r="N90" s="58" t="s">
        <v>12642</v>
      </c>
      <c r="O90" s="58" t="s">
        <v>12643</v>
      </c>
      <c r="P90" s="56">
        <v>68</v>
      </c>
      <c r="Q90" s="56" t="s">
        <v>377</v>
      </c>
      <c r="R90" s="36" t="s">
        <v>459</v>
      </c>
      <c r="S90" s="36" t="s">
        <v>375</v>
      </c>
      <c r="T90" s="36">
        <v>350500</v>
      </c>
      <c r="U90" s="58" t="s">
        <v>16535</v>
      </c>
      <c r="V90" s="59">
        <v>350500</v>
      </c>
      <c r="W90" s="56">
        <v>69.36</v>
      </c>
    </row>
    <row r="91" spans="1:23" s="46" customFormat="1" ht="11.25">
      <c r="A91" s="55" t="s">
        <v>11371</v>
      </c>
      <c r="B91" s="56" t="s">
        <v>17649</v>
      </c>
      <c r="C91" s="57" t="s">
        <v>11189</v>
      </c>
      <c r="D91" s="56">
        <v>10940</v>
      </c>
      <c r="E91" s="56">
        <v>1</v>
      </c>
      <c r="F91" s="56">
        <v>3</v>
      </c>
      <c r="G91" s="56">
        <v>1</v>
      </c>
      <c r="H91" s="56" t="s">
        <v>17651</v>
      </c>
      <c r="I91" s="56">
        <v>1</v>
      </c>
      <c r="J91" s="36" t="s">
        <v>14421</v>
      </c>
      <c r="K91" s="36"/>
      <c r="L91" s="36"/>
      <c r="M91" s="36"/>
      <c r="N91" s="58" t="s">
        <v>263</v>
      </c>
      <c r="O91" s="58" t="s">
        <v>842</v>
      </c>
      <c r="P91" s="56">
        <v>68</v>
      </c>
      <c r="Q91" s="56" t="s">
        <v>378</v>
      </c>
      <c r="R91" s="36" t="s">
        <v>459</v>
      </c>
      <c r="S91" s="36" t="s">
        <v>375</v>
      </c>
      <c r="T91" s="36">
        <v>2693748</v>
      </c>
      <c r="U91" s="58" t="s">
        <v>16141</v>
      </c>
      <c r="V91" s="59">
        <v>2693748</v>
      </c>
      <c r="W91" s="56">
        <v>47.23</v>
      </c>
    </row>
    <row r="92" spans="1:23" s="46" customFormat="1" ht="11.25">
      <c r="A92" s="55" t="s">
        <v>11371</v>
      </c>
      <c r="B92" s="56" t="s">
        <v>17649</v>
      </c>
      <c r="C92" s="57" t="s">
        <v>4582</v>
      </c>
      <c r="D92" s="56">
        <v>25260</v>
      </c>
      <c r="E92" s="56">
        <v>1</v>
      </c>
      <c r="F92" s="56">
        <v>3</v>
      </c>
      <c r="G92" s="56">
        <v>1</v>
      </c>
      <c r="H92" s="56" t="s">
        <v>17651</v>
      </c>
      <c r="I92" s="56">
        <v>1</v>
      </c>
      <c r="J92" s="36" t="s">
        <v>949</v>
      </c>
      <c r="K92" s="36"/>
      <c r="L92" s="36">
        <v>982989896</v>
      </c>
      <c r="M92" s="36"/>
      <c r="N92" s="58" t="s">
        <v>11587</v>
      </c>
      <c r="O92" s="58" t="s">
        <v>13352</v>
      </c>
      <c r="P92" s="56">
        <v>70</v>
      </c>
      <c r="Q92" s="56" t="s">
        <v>377</v>
      </c>
      <c r="R92" s="36" t="s">
        <v>459</v>
      </c>
      <c r="S92" s="36" t="s">
        <v>375</v>
      </c>
      <c r="T92" s="36">
        <v>1791059</v>
      </c>
      <c r="U92" s="58" t="s">
        <v>17083</v>
      </c>
      <c r="V92" s="59">
        <v>1791056</v>
      </c>
      <c r="W92" s="56">
        <v>50.41</v>
      </c>
    </row>
    <row r="93" spans="1:23" s="46" customFormat="1" ht="11.25">
      <c r="A93" s="55" t="s">
        <v>11371</v>
      </c>
      <c r="B93" s="56" t="s">
        <v>17649</v>
      </c>
      <c r="C93" s="57" t="s">
        <v>3177</v>
      </c>
      <c r="D93" s="56">
        <v>4340</v>
      </c>
      <c r="E93" s="56">
        <v>1</v>
      </c>
      <c r="F93" s="56">
        <v>3</v>
      </c>
      <c r="G93" s="56">
        <v>1</v>
      </c>
      <c r="H93" s="56" t="s">
        <v>17651</v>
      </c>
      <c r="I93" s="56">
        <v>1</v>
      </c>
      <c r="J93" s="36" t="s">
        <v>14173</v>
      </c>
      <c r="K93" s="36">
        <v>80</v>
      </c>
      <c r="L93" s="36">
        <v>981516192</v>
      </c>
      <c r="M93" s="36">
        <v>21654215</v>
      </c>
      <c r="N93" s="58" t="s">
        <v>126</v>
      </c>
      <c r="O93" s="58" t="s">
        <v>11637</v>
      </c>
      <c r="P93" s="56">
        <v>71</v>
      </c>
      <c r="Q93" s="56" t="s">
        <v>377</v>
      </c>
      <c r="R93" s="36" t="s">
        <v>459</v>
      </c>
      <c r="S93" s="36" t="s">
        <v>375</v>
      </c>
      <c r="T93" s="36">
        <v>312014</v>
      </c>
      <c r="U93" s="58" t="s">
        <v>15858</v>
      </c>
      <c r="V93" s="59">
        <v>312014</v>
      </c>
      <c r="W93" s="56">
        <v>72.739999999999995</v>
      </c>
    </row>
    <row r="94" spans="1:23" s="46" customFormat="1" ht="11.25">
      <c r="A94" s="55" t="s">
        <v>11371</v>
      </c>
      <c r="B94" s="56" t="s">
        <v>17649</v>
      </c>
      <c r="C94" s="57" t="s">
        <v>11217</v>
      </c>
      <c r="D94" s="56">
        <v>2250</v>
      </c>
      <c r="E94" s="56">
        <v>1</v>
      </c>
      <c r="F94" s="56">
        <v>3</v>
      </c>
      <c r="G94" s="56">
        <v>2</v>
      </c>
      <c r="H94" s="56" t="s">
        <v>17651</v>
      </c>
      <c r="I94" s="56">
        <v>1</v>
      </c>
      <c r="J94" s="36" t="s">
        <v>14102</v>
      </c>
      <c r="K94" s="36"/>
      <c r="L94" s="36">
        <v>984574293</v>
      </c>
      <c r="M94" s="36"/>
      <c r="N94" s="58" t="s">
        <v>327</v>
      </c>
      <c r="O94" s="58" t="s">
        <v>11526</v>
      </c>
      <c r="P94" s="56">
        <v>71</v>
      </c>
      <c r="Q94" s="56" t="s">
        <v>377</v>
      </c>
      <c r="R94" s="36" t="s">
        <v>459</v>
      </c>
      <c r="S94" s="36" t="s">
        <v>375</v>
      </c>
      <c r="T94" s="36">
        <v>2274363</v>
      </c>
      <c r="U94" s="58" t="s">
        <v>15771</v>
      </c>
      <c r="V94" s="59">
        <v>2274363</v>
      </c>
      <c r="W94" s="56">
        <v>48.58</v>
      </c>
    </row>
    <row r="95" spans="1:23" s="46" customFormat="1" ht="11.25">
      <c r="A95" s="55" t="s">
        <v>11371</v>
      </c>
      <c r="B95" s="56" t="s">
        <v>17649</v>
      </c>
      <c r="C95" s="57" t="s">
        <v>6989</v>
      </c>
      <c r="D95" s="56">
        <v>29050</v>
      </c>
      <c r="E95" s="56">
        <v>1</v>
      </c>
      <c r="F95" s="56">
        <v>3</v>
      </c>
      <c r="G95" s="56">
        <v>1</v>
      </c>
      <c r="H95" s="56" t="s">
        <v>17651</v>
      </c>
      <c r="I95" s="56">
        <v>1</v>
      </c>
      <c r="J95" s="36" t="s">
        <v>15423</v>
      </c>
      <c r="K95" s="36"/>
      <c r="L95" s="36"/>
      <c r="M95" s="36">
        <v>21694398</v>
      </c>
      <c r="N95" s="58" t="s">
        <v>251</v>
      </c>
      <c r="O95" s="58" t="s">
        <v>13628</v>
      </c>
      <c r="P95" s="56">
        <v>73</v>
      </c>
      <c r="Q95" s="56" t="s">
        <v>377</v>
      </c>
      <c r="R95" s="36" t="s">
        <v>459</v>
      </c>
      <c r="S95" s="36" t="s">
        <v>375</v>
      </c>
      <c r="T95" s="36">
        <v>5043592</v>
      </c>
      <c r="U95" s="58" t="s">
        <v>17307</v>
      </c>
      <c r="V95" s="59">
        <v>5043592</v>
      </c>
      <c r="W95" s="56">
        <v>56.02</v>
      </c>
    </row>
    <row r="96" spans="1:23" s="46" customFormat="1" ht="11.25">
      <c r="A96" s="55" t="s">
        <v>11371</v>
      </c>
      <c r="B96" s="56" t="s">
        <v>17650</v>
      </c>
      <c r="C96" s="57" t="s">
        <v>6013</v>
      </c>
      <c r="D96" s="56">
        <v>0</v>
      </c>
      <c r="E96" s="56">
        <v>1</v>
      </c>
      <c r="F96" s="56">
        <v>3</v>
      </c>
      <c r="G96" s="56">
        <v>1</v>
      </c>
      <c r="H96" s="56" t="s">
        <v>17651</v>
      </c>
      <c r="I96" s="56">
        <v>1</v>
      </c>
      <c r="J96" s="36" t="s">
        <v>15459</v>
      </c>
      <c r="K96" s="36"/>
      <c r="L96" s="36">
        <v>976974619</v>
      </c>
      <c r="M96" s="36"/>
      <c r="N96" s="58" t="s">
        <v>13701</v>
      </c>
      <c r="O96" s="58" t="s">
        <v>13702</v>
      </c>
      <c r="P96" s="56">
        <v>74</v>
      </c>
      <c r="Q96" s="56" t="s">
        <v>378</v>
      </c>
      <c r="R96" s="36" t="s">
        <v>459</v>
      </c>
      <c r="S96" s="36" t="s">
        <v>375</v>
      </c>
      <c r="T96" s="36">
        <v>2941873</v>
      </c>
      <c r="U96" s="58" t="s">
        <v>17361</v>
      </c>
      <c r="V96" s="59">
        <v>2941873</v>
      </c>
      <c r="W96" s="56">
        <v>49.93</v>
      </c>
    </row>
    <row r="97" spans="1:23" s="46" customFormat="1" ht="11.25">
      <c r="A97" s="55" t="s">
        <v>11371</v>
      </c>
      <c r="B97" s="56" t="s">
        <v>17649</v>
      </c>
      <c r="C97" s="57" t="s">
        <v>11372</v>
      </c>
      <c r="D97" s="56">
        <v>7290</v>
      </c>
      <c r="E97" s="56">
        <v>1</v>
      </c>
      <c r="F97" s="56">
        <v>3</v>
      </c>
      <c r="G97" s="56">
        <v>1</v>
      </c>
      <c r="H97" s="56" t="s">
        <v>17651</v>
      </c>
      <c r="I97" s="56">
        <v>3</v>
      </c>
      <c r="J97" s="36" t="s">
        <v>14289</v>
      </c>
      <c r="K97" s="36"/>
      <c r="L97" s="36">
        <v>981172913</v>
      </c>
      <c r="M97" s="36"/>
      <c r="N97" s="58" t="s">
        <v>11859</v>
      </c>
      <c r="O97" s="58" t="s">
        <v>11860</v>
      </c>
      <c r="P97" s="56">
        <v>74</v>
      </c>
      <c r="Q97" s="56" t="s">
        <v>378</v>
      </c>
      <c r="R97" s="36" t="s">
        <v>462</v>
      </c>
      <c r="S97" s="36" t="s">
        <v>375</v>
      </c>
      <c r="T97" s="36">
        <v>321662</v>
      </c>
      <c r="U97" s="58" t="s">
        <v>15992</v>
      </c>
      <c r="V97" s="59" t="s">
        <v>464</v>
      </c>
      <c r="W97" s="56">
        <v>77.23</v>
      </c>
    </row>
    <row r="98" spans="1:23" s="46" customFormat="1" ht="11.25">
      <c r="A98" s="55" t="s">
        <v>11371</v>
      </c>
      <c r="B98" s="56" t="s">
        <v>17649</v>
      </c>
      <c r="C98" s="57" t="s">
        <v>7729</v>
      </c>
      <c r="D98" s="56">
        <v>0</v>
      </c>
      <c r="E98" s="56">
        <v>1</v>
      </c>
      <c r="F98" s="56">
        <v>3</v>
      </c>
      <c r="G98" s="56">
        <v>1</v>
      </c>
      <c r="H98" s="56" t="s">
        <v>17651</v>
      </c>
      <c r="I98" s="56">
        <v>2</v>
      </c>
      <c r="J98" s="36" t="s">
        <v>14293</v>
      </c>
      <c r="K98" s="36"/>
      <c r="L98" s="36">
        <v>982411879</v>
      </c>
      <c r="M98" s="36"/>
      <c r="N98" s="58" t="s">
        <v>686</v>
      </c>
      <c r="O98" s="58" t="s">
        <v>11869</v>
      </c>
      <c r="P98" s="56">
        <v>75</v>
      </c>
      <c r="Q98" s="56" t="s">
        <v>378</v>
      </c>
      <c r="R98" s="36" t="s">
        <v>460</v>
      </c>
      <c r="S98" s="36" t="s">
        <v>375</v>
      </c>
      <c r="T98" s="36">
        <v>5099241</v>
      </c>
      <c r="U98" s="58" t="s">
        <v>15998</v>
      </c>
      <c r="V98" s="59">
        <v>2977016</v>
      </c>
      <c r="W98" s="56">
        <v>45.99</v>
      </c>
    </row>
    <row r="99" spans="1:23" s="46" customFormat="1" ht="11.25">
      <c r="A99" s="55" t="s">
        <v>11371</v>
      </c>
      <c r="B99" s="56" t="s">
        <v>17649</v>
      </c>
      <c r="C99" s="57" t="s">
        <v>10681</v>
      </c>
      <c r="D99" s="56">
        <v>6240</v>
      </c>
      <c r="E99" s="56">
        <v>1</v>
      </c>
      <c r="F99" s="56">
        <v>3</v>
      </c>
      <c r="G99" s="56">
        <v>1</v>
      </c>
      <c r="H99" s="56" t="s">
        <v>17651</v>
      </c>
      <c r="I99" s="56">
        <v>1</v>
      </c>
      <c r="J99" s="36" t="s">
        <v>14070</v>
      </c>
      <c r="K99" s="36">
        <v>520</v>
      </c>
      <c r="L99" s="36">
        <v>981666173</v>
      </c>
      <c r="M99" s="36"/>
      <c r="N99" s="58" t="s">
        <v>330</v>
      </c>
      <c r="O99" s="58" t="s">
        <v>11483</v>
      </c>
      <c r="P99" s="56">
        <v>75</v>
      </c>
      <c r="Q99" s="56" t="s">
        <v>378</v>
      </c>
      <c r="R99" s="36" t="s">
        <v>459</v>
      </c>
      <c r="S99" s="36" t="s">
        <v>375</v>
      </c>
      <c r="T99" s="36">
        <v>2130318</v>
      </c>
      <c r="U99" s="58" t="s">
        <v>15737</v>
      </c>
      <c r="V99" s="59">
        <v>2130318</v>
      </c>
      <c r="W99" s="56">
        <v>50.34</v>
      </c>
    </row>
    <row r="100" spans="1:23" s="46" customFormat="1" ht="11.25">
      <c r="A100" s="55" t="s">
        <v>11371</v>
      </c>
      <c r="B100" s="56" t="s">
        <v>17650</v>
      </c>
      <c r="C100" s="57" t="s">
        <v>11036</v>
      </c>
      <c r="D100" s="56">
        <v>0</v>
      </c>
      <c r="E100" s="56">
        <v>1</v>
      </c>
      <c r="F100" s="56">
        <v>3</v>
      </c>
      <c r="G100" s="56">
        <v>2</v>
      </c>
      <c r="H100" s="56" t="s">
        <v>17651</v>
      </c>
      <c r="I100" s="56">
        <v>1</v>
      </c>
      <c r="J100" s="36" t="s">
        <v>15587</v>
      </c>
      <c r="K100" s="36"/>
      <c r="L100" s="36">
        <v>981534633</v>
      </c>
      <c r="M100" s="36"/>
      <c r="N100" s="58" t="s">
        <v>413</v>
      </c>
      <c r="O100" s="58" t="s">
        <v>13897</v>
      </c>
      <c r="P100" s="56">
        <v>76</v>
      </c>
      <c r="Q100" s="56" t="s">
        <v>378</v>
      </c>
      <c r="R100" s="36" t="s">
        <v>459</v>
      </c>
      <c r="S100" s="36" t="s">
        <v>375</v>
      </c>
      <c r="T100" s="36">
        <v>1900458</v>
      </c>
      <c r="U100" s="58" t="s">
        <v>17531</v>
      </c>
      <c r="V100" s="59">
        <v>1900458</v>
      </c>
      <c r="W100" s="56">
        <v>48.06</v>
      </c>
    </row>
    <row r="101" spans="1:23" s="46" customFormat="1" ht="11.25">
      <c r="A101" s="55" t="s">
        <v>11371</v>
      </c>
      <c r="B101" s="56" t="s">
        <v>17649</v>
      </c>
      <c r="C101" s="57" t="s">
        <v>11182</v>
      </c>
      <c r="D101" s="56">
        <v>12690</v>
      </c>
      <c r="E101" s="56">
        <v>1</v>
      </c>
      <c r="F101" s="56">
        <v>3</v>
      </c>
      <c r="G101" s="56">
        <v>1</v>
      </c>
      <c r="H101" s="56" t="s">
        <v>17651</v>
      </c>
      <c r="I101" s="56">
        <v>1</v>
      </c>
      <c r="J101" s="36" t="s">
        <v>14508</v>
      </c>
      <c r="K101" s="36"/>
      <c r="L101" s="36">
        <v>981376933</v>
      </c>
      <c r="M101" s="36"/>
      <c r="N101" s="58" t="s">
        <v>12212</v>
      </c>
      <c r="O101" s="58" t="s">
        <v>12213</v>
      </c>
      <c r="P101" s="56">
        <v>77</v>
      </c>
      <c r="Q101" s="56" t="s">
        <v>378</v>
      </c>
      <c r="R101" s="36" t="s">
        <v>459</v>
      </c>
      <c r="S101" s="36" t="s">
        <v>375</v>
      </c>
      <c r="T101" s="36">
        <v>243740</v>
      </c>
      <c r="U101" s="58" t="s">
        <v>16232</v>
      </c>
      <c r="V101" s="59">
        <v>243740</v>
      </c>
      <c r="W101" s="56">
        <v>60.35</v>
      </c>
    </row>
    <row r="102" spans="1:23" s="46" customFormat="1" ht="11.25">
      <c r="A102" s="55" t="s">
        <v>11371</v>
      </c>
      <c r="B102" s="56" t="s">
        <v>17649</v>
      </c>
      <c r="C102" s="57" t="s">
        <v>385</v>
      </c>
      <c r="D102" s="56">
        <v>11580</v>
      </c>
      <c r="E102" s="56">
        <v>1</v>
      </c>
      <c r="F102" s="56">
        <v>3</v>
      </c>
      <c r="G102" s="56">
        <v>1</v>
      </c>
      <c r="H102" s="56" t="s">
        <v>17651</v>
      </c>
      <c r="I102" s="56">
        <v>3</v>
      </c>
      <c r="J102" s="36" t="s">
        <v>14441</v>
      </c>
      <c r="K102" s="36">
        <v>156</v>
      </c>
      <c r="L102" s="36">
        <v>961808569</v>
      </c>
      <c r="M102" s="36">
        <v>21644215</v>
      </c>
      <c r="N102" s="58" t="s">
        <v>881</v>
      </c>
      <c r="O102" s="58" t="s">
        <v>12095</v>
      </c>
      <c r="P102" s="56">
        <v>77</v>
      </c>
      <c r="Q102" s="56" t="s">
        <v>378</v>
      </c>
      <c r="R102" s="36" t="s">
        <v>462</v>
      </c>
      <c r="S102" s="36" t="s">
        <v>375</v>
      </c>
      <c r="T102" s="36">
        <v>186819</v>
      </c>
      <c r="U102" s="58" t="s">
        <v>16164</v>
      </c>
      <c r="V102" s="59">
        <v>64259</v>
      </c>
      <c r="W102" s="56">
        <v>77.55</v>
      </c>
    </row>
    <row r="103" spans="1:23" s="46" customFormat="1" ht="11.25">
      <c r="A103" s="55" t="s">
        <v>11371</v>
      </c>
      <c r="B103" s="56" t="s">
        <v>17650</v>
      </c>
      <c r="C103" s="57" t="s">
        <v>6013</v>
      </c>
      <c r="D103" s="56">
        <v>0</v>
      </c>
      <c r="E103" s="56">
        <v>1</v>
      </c>
      <c r="F103" s="56">
        <v>3</v>
      </c>
      <c r="G103" s="56">
        <v>1</v>
      </c>
      <c r="H103" s="56" t="s">
        <v>17651</v>
      </c>
      <c r="I103" s="56">
        <v>2</v>
      </c>
      <c r="J103" s="36" t="s">
        <v>15459</v>
      </c>
      <c r="K103" s="36"/>
      <c r="L103" s="36">
        <v>976974619</v>
      </c>
      <c r="M103" s="36"/>
      <c r="N103" s="58" t="s">
        <v>147</v>
      </c>
      <c r="O103" s="58" t="s">
        <v>13703</v>
      </c>
      <c r="P103" s="56">
        <v>77</v>
      </c>
      <c r="Q103" s="56" t="s">
        <v>377</v>
      </c>
      <c r="R103" s="36" t="s">
        <v>460</v>
      </c>
      <c r="S103" s="36" t="s">
        <v>375</v>
      </c>
      <c r="T103" s="36">
        <v>2941874</v>
      </c>
      <c r="U103" s="58" t="s">
        <v>17361</v>
      </c>
      <c r="V103" s="59">
        <v>2941873</v>
      </c>
      <c r="W103" s="56">
        <v>49.93</v>
      </c>
    </row>
    <row r="104" spans="1:23" s="46" customFormat="1" ht="11.25">
      <c r="A104" s="55" t="s">
        <v>11371</v>
      </c>
      <c r="B104" s="56" t="s">
        <v>17649</v>
      </c>
      <c r="C104" s="57" t="s">
        <v>3587</v>
      </c>
      <c r="D104" s="56">
        <v>24070</v>
      </c>
      <c r="E104" s="56">
        <v>1</v>
      </c>
      <c r="F104" s="56">
        <v>3</v>
      </c>
      <c r="G104" s="56">
        <v>3</v>
      </c>
      <c r="H104" s="56" t="s">
        <v>17651</v>
      </c>
      <c r="I104" s="56">
        <v>1</v>
      </c>
      <c r="J104" s="36" t="s">
        <v>15159</v>
      </c>
      <c r="K104" s="36">
        <v>1574</v>
      </c>
      <c r="L104" s="36">
        <v>981865913</v>
      </c>
      <c r="M104" s="36"/>
      <c r="N104" s="58" t="s">
        <v>805</v>
      </c>
      <c r="O104" s="58" t="s">
        <v>13239</v>
      </c>
      <c r="P104" s="56">
        <v>78</v>
      </c>
      <c r="Q104" s="56" t="s">
        <v>378</v>
      </c>
      <c r="R104" s="36" t="s">
        <v>459</v>
      </c>
      <c r="S104" s="36" t="s">
        <v>375</v>
      </c>
      <c r="T104" s="36">
        <v>654683</v>
      </c>
      <c r="U104" s="58" t="s">
        <v>16990</v>
      </c>
      <c r="V104" s="59">
        <v>654683</v>
      </c>
      <c r="W104" s="56">
        <v>61.74</v>
      </c>
    </row>
    <row r="105" spans="1:23" s="46" customFormat="1" ht="11.25">
      <c r="A105" s="55" t="s">
        <v>11371</v>
      </c>
      <c r="B105" s="56" t="s">
        <v>17649</v>
      </c>
      <c r="C105" s="57" t="s">
        <v>4027</v>
      </c>
      <c r="D105" s="56">
        <v>21760</v>
      </c>
      <c r="E105" s="56">
        <v>1</v>
      </c>
      <c r="F105" s="56">
        <v>3</v>
      </c>
      <c r="G105" s="56">
        <v>1</v>
      </c>
      <c r="H105" s="56" t="s">
        <v>17651</v>
      </c>
      <c r="I105" s="56">
        <v>1</v>
      </c>
      <c r="J105" s="36" t="s">
        <v>15024</v>
      </c>
      <c r="K105" s="36"/>
      <c r="L105" s="36">
        <v>984439138</v>
      </c>
      <c r="M105" s="36"/>
      <c r="N105" s="58" t="s">
        <v>117</v>
      </c>
      <c r="O105" s="58" t="s">
        <v>13010</v>
      </c>
      <c r="P105" s="56">
        <v>79</v>
      </c>
      <c r="Q105" s="56" t="s">
        <v>377</v>
      </c>
      <c r="R105" s="36" t="s">
        <v>459</v>
      </c>
      <c r="S105" s="36" t="s">
        <v>375</v>
      </c>
      <c r="T105" s="36">
        <v>2519300</v>
      </c>
      <c r="U105" s="58" t="s">
        <v>16818</v>
      </c>
      <c r="V105" s="59">
        <v>2519300</v>
      </c>
      <c r="W105" s="56">
        <v>52.23</v>
      </c>
    </row>
    <row r="106" spans="1:23" s="46" customFormat="1" ht="11.25">
      <c r="A106" s="51" t="s">
        <v>11371</v>
      </c>
      <c r="B106" s="44" t="s">
        <v>17649</v>
      </c>
      <c r="C106" s="52" t="s">
        <v>7729</v>
      </c>
      <c r="D106" s="44">
        <v>0</v>
      </c>
      <c r="E106" s="44" t="s">
        <v>54</v>
      </c>
      <c r="F106" s="44">
        <v>3</v>
      </c>
      <c r="G106" s="44">
        <v>1</v>
      </c>
      <c r="H106" s="44" t="s">
        <v>17651</v>
      </c>
      <c r="I106" s="44">
        <v>1</v>
      </c>
      <c r="J106" s="35" t="s">
        <v>14293</v>
      </c>
      <c r="K106" s="35"/>
      <c r="L106" s="35">
        <v>982411879</v>
      </c>
      <c r="M106" s="35"/>
      <c r="N106" s="45" t="s">
        <v>11868</v>
      </c>
      <c r="O106" s="45" t="s">
        <v>352</v>
      </c>
      <c r="P106" s="44">
        <v>79</v>
      </c>
      <c r="Q106" s="44" t="s">
        <v>377</v>
      </c>
      <c r="R106" s="35" t="s">
        <v>459</v>
      </c>
      <c r="S106" s="35" t="s">
        <v>375</v>
      </c>
      <c r="T106" s="35">
        <v>2977016</v>
      </c>
      <c r="U106" s="45" t="s">
        <v>15998</v>
      </c>
      <c r="V106" s="46">
        <v>2977016</v>
      </c>
      <c r="W106" s="44">
        <v>45.99</v>
      </c>
    </row>
    <row r="107" spans="1:23" s="46" customFormat="1" ht="11.25">
      <c r="A107" s="55" t="s">
        <v>11371</v>
      </c>
      <c r="B107" s="56" t="s">
        <v>17650</v>
      </c>
      <c r="C107" s="57" t="s">
        <v>8788</v>
      </c>
      <c r="D107" s="56">
        <v>0</v>
      </c>
      <c r="E107" s="56">
        <v>1</v>
      </c>
      <c r="F107" s="56">
        <v>3</v>
      </c>
      <c r="G107" s="56">
        <v>5</v>
      </c>
      <c r="H107" s="56" t="s">
        <v>17651</v>
      </c>
      <c r="I107" s="56">
        <v>1</v>
      </c>
      <c r="J107" s="36" t="s">
        <v>15532</v>
      </c>
      <c r="K107" s="36"/>
      <c r="L107" s="36">
        <v>982605446</v>
      </c>
      <c r="M107" s="36"/>
      <c r="N107" s="58" t="s">
        <v>13799</v>
      </c>
      <c r="O107" s="58" t="s">
        <v>13800</v>
      </c>
      <c r="P107" s="56">
        <v>79</v>
      </c>
      <c r="Q107" s="56" t="s">
        <v>377</v>
      </c>
      <c r="R107" s="36" t="s">
        <v>459</v>
      </c>
      <c r="S107" s="36" t="s">
        <v>375</v>
      </c>
      <c r="T107" s="36">
        <v>1993779</v>
      </c>
      <c r="U107" s="58" t="s">
        <v>17445</v>
      </c>
      <c r="V107" s="59">
        <v>1993779</v>
      </c>
      <c r="W107" s="56">
        <v>36.49</v>
      </c>
    </row>
    <row r="108" spans="1:23" s="46" customFormat="1" ht="11.25">
      <c r="A108" s="55" t="s">
        <v>11371</v>
      </c>
      <c r="B108" s="56" t="s">
        <v>17649</v>
      </c>
      <c r="C108" s="57" t="s">
        <v>4027</v>
      </c>
      <c r="D108" s="56">
        <v>21760</v>
      </c>
      <c r="E108" s="56">
        <v>1</v>
      </c>
      <c r="F108" s="56">
        <v>3</v>
      </c>
      <c r="G108" s="56">
        <v>1</v>
      </c>
      <c r="H108" s="56" t="s">
        <v>17651</v>
      </c>
      <c r="I108" s="56">
        <v>2</v>
      </c>
      <c r="J108" s="36" t="s">
        <v>15024</v>
      </c>
      <c r="K108" s="36"/>
      <c r="L108" s="36">
        <v>984439138</v>
      </c>
      <c r="M108" s="36"/>
      <c r="N108" s="58" t="s">
        <v>11759</v>
      </c>
      <c r="O108" s="58" t="s">
        <v>13011</v>
      </c>
      <c r="P108" s="56">
        <v>80</v>
      </c>
      <c r="Q108" s="56" t="s">
        <v>378</v>
      </c>
      <c r="R108" s="36" t="s">
        <v>460</v>
      </c>
      <c r="S108" s="36" t="s">
        <v>375</v>
      </c>
      <c r="T108" s="36">
        <v>2889909</v>
      </c>
      <c r="U108" s="58" t="s">
        <v>16818</v>
      </c>
      <c r="V108" s="59">
        <v>2519300</v>
      </c>
      <c r="W108" s="56">
        <v>52.23</v>
      </c>
    </row>
    <row r="109" spans="1:23" s="46" customFormat="1" ht="11.25">
      <c r="A109" s="55" t="s">
        <v>11371</v>
      </c>
      <c r="B109" s="56" t="s">
        <v>17649</v>
      </c>
      <c r="C109" s="57" t="s">
        <v>11205</v>
      </c>
      <c r="D109" s="56">
        <v>17080</v>
      </c>
      <c r="E109" s="56">
        <v>1</v>
      </c>
      <c r="F109" s="56">
        <v>3</v>
      </c>
      <c r="G109" s="56">
        <v>1</v>
      </c>
      <c r="H109" s="56" t="s">
        <v>17651</v>
      </c>
      <c r="I109" s="56">
        <v>1</v>
      </c>
      <c r="J109" s="36" t="s">
        <v>14720</v>
      </c>
      <c r="K109" s="36">
        <v>196</v>
      </c>
      <c r="L109" s="36">
        <v>983314783</v>
      </c>
      <c r="M109" s="36">
        <v>641670</v>
      </c>
      <c r="N109" s="58" t="s">
        <v>181</v>
      </c>
      <c r="O109" s="58" t="s">
        <v>237</v>
      </c>
      <c r="P109" s="56">
        <v>80</v>
      </c>
      <c r="Q109" s="56" t="s">
        <v>378</v>
      </c>
      <c r="R109" s="36" t="s">
        <v>459</v>
      </c>
      <c r="S109" s="36" t="s">
        <v>375</v>
      </c>
      <c r="T109" s="36">
        <v>2536013</v>
      </c>
      <c r="U109" s="58" t="s">
        <v>16465</v>
      </c>
      <c r="V109" s="59">
        <v>2536013</v>
      </c>
      <c r="W109" s="56">
        <v>73.02</v>
      </c>
    </row>
    <row r="110" spans="1:23" s="46" customFormat="1" ht="11.25">
      <c r="A110" s="55" t="s">
        <v>11371</v>
      </c>
      <c r="B110" s="56" t="s">
        <v>17649</v>
      </c>
      <c r="C110" s="57" t="s">
        <v>11373</v>
      </c>
      <c r="D110" s="56">
        <v>23140</v>
      </c>
      <c r="E110" s="56">
        <v>1</v>
      </c>
      <c r="F110" s="56">
        <v>3</v>
      </c>
      <c r="G110" s="56">
        <v>1</v>
      </c>
      <c r="H110" s="56" t="s">
        <v>17651</v>
      </c>
      <c r="I110" s="56">
        <v>4</v>
      </c>
      <c r="J110" s="36" t="s">
        <v>15105</v>
      </c>
      <c r="K110" s="36">
        <v>55</v>
      </c>
      <c r="L110" s="36">
        <v>982132833</v>
      </c>
      <c r="M110" s="36"/>
      <c r="N110" s="58" t="s">
        <v>358</v>
      </c>
      <c r="O110" s="58" t="s">
        <v>171</v>
      </c>
      <c r="P110" s="56">
        <v>81</v>
      </c>
      <c r="Q110" s="56" t="s">
        <v>378</v>
      </c>
      <c r="R110" s="36" t="s">
        <v>462</v>
      </c>
      <c r="S110" s="36" t="s">
        <v>375</v>
      </c>
      <c r="T110" s="36">
        <v>2150914</v>
      </c>
      <c r="U110" s="58" t="s">
        <v>16919</v>
      </c>
      <c r="V110" s="59">
        <v>624403</v>
      </c>
      <c r="W110" s="56">
        <v>49.24</v>
      </c>
    </row>
    <row r="111" spans="1:23" s="46" customFormat="1" ht="11.25">
      <c r="A111" s="55" t="s">
        <v>11371</v>
      </c>
      <c r="B111" s="56" t="s">
        <v>17650</v>
      </c>
      <c r="C111" s="57" t="s">
        <v>574</v>
      </c>
      <c r="D111" s="56">
        <v>0</v>
      </c>
      <c r="E111" s="56">
        <v>1</v>
      </c>
      <c r="F111" s="56">
        <v>3</v>
      </c>
      <c r="G111" s="56">
        <v>1</v>
      </c>
      <c r="H111" s="56" t="s">
        <v>17651</v>
      </c>
      <c r="I111" s="56">
        <v>10</v>
      </c>
      <c r="J111" s="36" t="s">
        <v>14887</v>
      </c>
      <c r="K111" s="36"/>
      <c r="L111" s="36">
        <v>981166929</v>
      </c>
      <c r="M111" s="36"/>
      <c r="N111" s="58" t="s">
        <v>88</v>
      </c>
      <c r="O111" s="58" t="s">
        <v>13994</v>
      </c>
      <c r="P111" s="56">
        <v>81</v>
      </c>
      <c r="Q111" s="56" t="s">
        <v>378</v>
      </c>
      <c r="R111" s="36" t="s">
        <v>462</v>
      </c>
      <c r="S111" s="36" t="s">
        <v>375</v>
      </c>
      <c r="T111" s="36">
        <v>1505416</v>
      </c>
      <c r="U111" s="58" t="s">
        <v>17618</v>
      </c>
      <c r="V111" s="59">
        <v>624821</v>
      </c>
      <c r="W111" s="56">
        <v>48.78</v>
      </c>
    </row>
    <row r="112" spans="1:23" s="46" customFormat="1" ht="11.25">
      <c r="A112" s="55" t="s">
        <v>11371</v>
      </c>
      <c r="B112" s="56" t="s">
        <v>17649</v>
      </c>
      <c r="C112" s="57" t="s">
        <v>10440</v>
      </c>
      <c r="D112" s="56">
        <v>21390</v>
      </c>
      <c r="E112" s="56">
        <v>1</v>
      </c>
      <c r="F112" s="56">
        <v>3</v>
      </c>
      <c r="G112" s="56">
        <v>1</v>
      </c>
      <c r="H112" s="56" t="s">
        <v>17651</v>
      </c>
      <c r="I112" s="56">
        <v>3</v>
      </c>
      <c r="J112" s="36" t="s">
        <v>14998</v>
      </c>
      <c r="K112" s="36">
        <v>11</v>
      </c>
      <c r="L112" s="36"/>
      <c r="M112" s="36">
        <v>699636</v>
      </c>
      <c r="N112" s="58" t="s">
        <v>197</v>
      </c>
      <c r="O112" s="58" t="s">
        <v>12976</v>
      </c>
      <c r="P112" s="56">
        <v>82</v>
      </c>
      <c r="Q112" s="56" t="s">
        <v>377</v>
      </c>
      <c r="R112" s="36" t="s">
        <v>463</v>
      </c>
      <c r="S112" s="36" t="s">
        <v>375</v>
      </c>
      <c r="T112" s="36">
        <v>556776</v>
      </c>
      <c r="U112" s="58" t="s">
        <v>16786</v>
      </c>
      <c r="V112" s="59">
        <v>875746</v>
      </c>
      <c r="W112" s="56">
        <v>68.77</v>
      </c>
    </row>
    <row r="113" spans="1:23" s="46" customFormat="1" ht="11.25">
      <c r="A113" s="55" t="s">
        <v>11371</v>
      </c>
      <c r="B113" s="56" t="s">
        <v>17649</v>
      </c>
      <c r="C113" s="57" t="s">
        <v>11205</v>
      </c>
      <c r="D113" s="56">
        <v>17080</v>
      </c>
      <c r="E113" s="56">
        <v>1</v>
      </c>
      <c r="F113" s="56">
        <v>3</v>
      </c>
      <c r="G113" s="56">
        <v>1</v>
      </c>
      <c r="H113" s="56" t="s">
        <v>17651</v>
      </c>
      <c r="I113" s="56">
        <v>2</v>
      </c>
      <c r="J113" s="36" t="s">
        <v>14720</v>
      </c>
      <c r="K113" s="36">
        <v>196</v>
      </c>
      <c r="L113" s="36">
        <v>983314783</v>
      </c>
      <c r="M113" s="36">
        <v>641670</v>
      </c>
      <c r="N113" s="58" t="s">
        <v>12554</v>
      </c>
      <c r="O113" s="58" t="s">
        <v>295</v>
      </c>
      <c r="P113" s="56">
        <v>82</v>
      </c>
      <c r="Q113" s="56" t="s">
        <v>377</v>
      </c>
      <c r="R113" s="36" t="s">
        <v>460</v>
      </c>
      <c r="S113" s="36" t="s">
        <v>375</v>
      </c>
      <c r="T113" s="36">
        <v>2299579</v>
      </c>
      <c r="U113" s="58" t="s">
        <v>16465</v>
      </c>
      <c r="V113" s="59">
        <v>2536013</v>
      </c>
      <c r="W113" s="56">
        <v>73.02</v>
      </c>
    </row>
    <row r="114" spans="1:23" s="46" customFormat="1" ht="11.25">
      <c r="A114" s="55" t="s">
        <v>11371</v>
      </c>
      <c r="B114" s="56" t="s">
        <v>17649</v>
      </c>
      <c r="C114" s="57" t="s">
        <v>3088</v>
      </c>
      <c r="D114" s="56">
        <v>15340</v>
      </c>
      <c r="E114" s="56">
        <v>1</v>
      </c>
      <c r="F114" s="56">
        <v>3</v>
      </c>
      <c r="G114" s="56">
        <v>1</v>
      </c>
      <c r="H114" s="56" t="s">
        <v>17651</v>
      </c>
      <c r="I114" s="56">
        <v>1</v>
      </c>
      <c r="J114" s="36" t="s">
        <v>14632</v>
      </c>
      <c r="K114" s="36"/>
      <c r="L114" s="36">
        <v>983777768</v>
      </c>
      <c r="M114" s="36"/>
      <c r="N114" s="58" t="s">
        <v>12423</v>
      </c>
      <c r="O114" s="58" t="s">
        <v>295</v>
      </c>
      <c r="P114" s="56">
        <v>85</v>
      </c>
      <c r="Q114" s="56" t="s">
        <v>377</v>
      </c>
      <c r="R114" s="36" t="s">
        <v>459</v>
      </c>
      <c r="S114" s="36" t="s">
        <v>375</v>
      </c>
      <c r="T114" s="36">
        <v>320724</v>
      </c>
      <c r="U114" s="58" t="s">
        <v>16371</v>
      </c>
      <c r="V114" s="59">
        <v>320724</v>
      </c>
      <c r="W114" s="56">
        <v>52.72</v>
      </c>
    </row>
    <row r="115" spans="1:23" s="46" customFormat="1" ht="11.25">
      <c r="A115" s="55" t="s">
        <v>11371</v>
      </c>
      <c r="B115" s="56" t="s">
        <v>17650</v>
      </c>
      <c r="C115" s="57" t="s">
        <v>5636</v>
      </c>
      <c r="D115" s="56">
        <v>0</v>
      </c>
      <c r="E115" s="56">
        <v>1</v>
      </c>
      <c r="F115" s="56">
        <v>3</v>
      </c>
      <c r="G115" s="56">
        <v>6</v>
      </c>
      <c r="H115" s="56" t="s">
        <v>17651</v>
      </c>
      <c r="I115" s="56">
        <v>1</v>
      </c>
      <c r="J115" s="36" t="s">
        <v>15565</v>
      </c>
      <c r="K115" s="36">
        <v>95</v>
      </c>
      <c r="L115" s="36">
        <v>984452352</v>
      </c>
      <c r="M115" s="36"/>
      <c r="N115" s="58" t="s">
        <v>428</v>
      </c>
      <c r="O115" s="58" t="s">
        <v>453</v>
      </c>
      <c r="P115" s="56">
        <v>86</v>
      </c>
      <c r="Q115" s="56" t="s">
        <v>378</v>
      </c>
      <c r="R115" s="36" t="s">
        <v>459</v>
      </c>
      <c r="S115" s="36" t="s">
        <v>375</v>
      </c>
      <c r="T115" s="36">
        <v>3308906</v>
      </c>
      <c r="U115" s="58" t="s">
        <v>17497</v>
      </c>
      <c r="V115" s="59">
        <v>3308906</v>
      </c>
      <c r="W115" s="56">
        <v>36.409999999999997</v>
      </c>
    </row>
    <row r="116" spans="1:23" s="46" customFormat="1" ht="11.25">
      <c r="A116" s="51" t="s">
        <v>11371</v>
      </c>
      <c r="B116" s="44" t="s">
        <v>17649</v>
      </c>
      <c r="C116" s="52" t="s">
        <v>385</v>
      </c>
      <c r="D116" s="44">
        <v>11580</v>
      </c>
      <c r="E116" s="44" t="s">
        <v>54</v>
      </c>
      <c r="F116" s="44">
        <v>3</v>
      </c>
      <c r="G116" s="44">
        <v>1</v>
      </c>
      <c r="H116" s="44" t="s">
        <v>17651</v>
      </c>
      <c r="I116" s="44">
        <v>1</v>
      </c>
      <c r="J116" s="35" t="s">
        <v>14441</v>
      </c>
      <c r="K116" s="35">
        <v>156</v>
      </c>
      <c r="L116" s="35">
        <v>961808569</v>
      </c>
      <c r="M116" s="35">
        <v>21644215</v>
      </c>
      <c r="N116" s="45" t="s">
        <v>12094</v>
      </c>
      <c r="O116" s="45" t="s">
        <v>108</v>
      </c>
      <c r="P116" s="44">
        <v>92</v>
      </c>
      <c r="Q116" s="44" t="s">
        <v>377</v>
      </c>
      <c r="R116" s="35" t="s">
        <v>459</v>
      </c>
      <c r="S116" s="35" t="s">
        <v>375</v>
      </c>
      <c r="T116" s="35">
        <v>64259</v>
      </c>
      <c r="U116" s="45" t="s">
        <v>16164</v>
      </c>
      <c r="V116" s="46">
        <v>64259</v>
      </c>
      <c r="W116" s="44">
        <v>77.55</v>
      </c>
    </row>
    <row r="117" spans="1:23" s="46" customFormat="1" ht="11.25">
      <c r="A117" s="55" t="s">
        <v>11371</v>
      </c>
      <c r="B117" s="56" t="s">
        <v>17649</v>
      </c>
      <c r="C117" s="57" t="s">
        <v>5479</v>
      </c>
      <c r="D117" s="56">
        <v>500</v>
      </c>
      <c r="E117" s="56">
        <v>1</v>
      </c>
      <c r="F117" s="56">
        <v>3</v>
      </c>
      <c r="G117" s="56">
        <v>1</v>
      </c>
      <c r="H117" s="56" t="s">
        <v>17651</v>
      </c>
      <c r="I117" s="56">
        <v>1</v>
      </c>
      <c r="J117" s="36" t="s">
        <v>14037</v>
      </c>
      <c r="K117" s="36"/>
      <c r="L117" s="36">
        <v>992397715</v>
      </c>
      <c r="M117" s="36"/>
      <c r="N117" s="58" t="s">
        <v>11412</v>
      </c>
      <c r="O117" s="58" t="s">
        <v>11413</v>
      </c>
      <c r="P117" s="56">
        <v>96</v>
      </c>
      <c r="Q117" s="56" t="s">
        <v>378</v>
      </c>
      <c r="R117" s="36" t="s">
        <v>459</v>
      </c>
      <c r="S117" s="36" t="s">
        <v>375</v>
      </c>
      <c r="T117" s="36">
        <v>1616303</v>
      </c>
      <c r="U117" s="58" t="s">
        <v>15687</v>
      </c>
      <c r="V117" s="59">
        <v>1616303</v>
      </c>
      <c r="W117" s="56">
        <v>50.3</v>
      </c>
    </row>
    <row r="118" spans="1:23" s="46" customFormat="1" ht="11.25">
      <c r="A118" s="55" t="s">
        <v>11371</v>
      </c>
      <c r="B118" s="56" t="s">
        <v>17649</v>
      </c>
      <c r="C118" s="57" t="s">
        <v>6989</v>
      </c>
      <c r="D118" s="56">
        <v>28350</v>
      </c>
      <c r="E118" s="56">
        <v>1</v>
      </c>
      <c r="F118" s="56">
        <v>4</v>
      </c>
      <c r="G118" s="56">
        <v>1</v>
      </c>
      <c r="H118" s="56" t="s">
        <v>17651</v>
      </c>
      <c r="I118" s="56">
        <v>1</v>
      </c>
      <c r="J118" s="36" t="s">
        <v>15386</v>
      </c>
      <c r="K118" s="36"/>
      <c r="L118" s="36">
        <v>981673470</v>
      </c>
      <c r="M118" s="36"/>
      <c r="N118" s="58" t="s">
        <v>13573</v>
      </c>
      <c r="O118" s="58" t="s">
        <v>13574</v>
      </c>
      <c r="P118" s="56">
        <v>65</v>
      </c>
      <c r="Q118" s="56" t="s">
        <v>377</v>
      </c>
      <c r="R118" s="36" t="s">
        <v>459</v>
      </c>
      <c r="S118" s="36" t="s">
        <v>375</v>
      </c>
      <c r="T118" s="36">
        <v>1846219</v>
      </c>
      <c r="U118" s="58" t="s">
        <v>17263</v>
      </c>
      <c r="V118" s="59">
        <v>1846219</v>
      </c>
      <c r="W118" s="56">
        <v>62.69</v>
      </c>
    </row>
    <row r="119" spans="1:23" s="46" customFormat="1" ht="11.25">
      <c r="A119" s="55" t="s">
        <v>11371</v>
      </c>
      <c r="B119" s="56" t="s">
        <v>17649</v>
      </c>
      <c r="C119" s="57" t="s">
        <v>11182</v>
      </c>
      <c r="D119" s="56">
        <v>13390</v>
      </c>
      <c r="E119" s="56">
        <v>1</v>
      </c>
      <c r="F119" s="56">
        <v>4</v>
      </c>
      <c r="G119" s="56">
        <v>1</v>
      </c>
      <c r="H119" s="56" t="s">
        <v>17651</v>
      </c>
      <c r="I119" s="56">
        <v>1</v>
      </c>
      <c r="J119" s="36" t="s">
        <v>14536</v>
      </c>
      <c r="K119" s="36">
        <v>780</v>
      </c>
      <c r="L119" s="36">
        <v>961318191</v>
      </c>
      <c r="M119" s="36"/>
      <c r="N119" s="58" t="s">
        <v>88</v>
      </c>
      <c r="O119" s="58" t="s">
        <v>12263</v>
      </c>
      <c r="P119" s="56">
        <v>65</v>
      </c>
      <c r="Q119" s="56" t="s">
        <v>378</v>
      </c>
      <c r="R119" s="36" t="s">
        <v>459</v>
      </c>
      <c r="S119" s="36" t="s">
        <v>375</v>
      </c>
      <c r="T119" s="36">
        <v>482158</v>
      </c>
      <c r="U119" s="58" t="s">
        <v>16264</v>
      </c>
      <c r="V119" s="59">
        <v>482158</v>
      </c>
      <c r="W119" s="56">
        <v>55.95</v>
      </c>
    </row>
    <row r="120" spans="1:23" s="46" customFormat="1" ht="11.25">
      <c r="A120" s="55" t="s">
        <v>11371</v>
      </c>
      <c r="B120" s="56" t="s">
        <v>17649</v>
      </c>
      <c r="C120" s="57" t="s">
        <v>10440</v>
      </c>
      <c r="D120" s="56">
        <v>21410</v>
      </c>
      <c r="E120" s="56">
        <v>1</v>
      </c>
      <c r="F120" s="56">
        <v>4</v>
      </c>
      <c r="G120" s="56">
        <v>1</v>
      </c>
      <c r="H120" s="56" t="s">
        <v>17651</v>
      </c>
      <c r="I120" s="56">
        <v>1</v>
      </c>
      <c r="J120" s="36" t="s">
        <v>14974</v>
      </c>
      <c r="K120" s="36">
        <v>63</v>
      </c>
      <c r="L120" s="36">
        <v>971907342</v>
      </c>
      <c r="M120" s="36"/>
      <c r="N120" s="58" t="s">
        <v>12978</v>
      </c>
      <c r="O120" s="58" t="s">
        <v>12979</v>
      </c>
      <c r="P120" s="56">
        <v>66</v>
      </c>
      <c r="Q120" s="56" t="s">
        <v>377</v>
      </c>
      <c r="R120" s="36" t="s">
        <v>459</v>
      </c>
      <c r="S120" s="36" t="s">
        <v>375</v>
      </c>
      <c r="T120" s="36">
        <v>398451</v>
      </c>
      <c r="U120" s="58" t="s">
        <v>16788</v>
      </c>
      <c r="V120" s="59">
        <v>398451</v>
      </c>
      <c r="W120" s="56">
        <v>53.83</v>
      </c>
    </row>
    <row r="121" spans="1:23" s="46" customFormat="1" ht="11.25">
      <c r="A121" s="55" t="s">
        <v>11371</v>
      </c>
      <c r="B121" s="56" t="s">
        <v>17649</v>
      </c>
      <c r="C121" s="57" t="s">
        <v>3088</v>
      </c>
      <c r="D121" s="56">
        <v>15330</v>
      </c>
      <c r="E121" s="56">
        <v>1</v>
      </c>
      <c r="F121" s="56">
        <v>4</v>
      </c>
      <c r="G121" s="56">
        <v>1</v>
      </c>
      <c r="H121" s="56" t="s">
        <v>17651</v>
      </c>
      <c r="I121" s="56">
        <v>2</v>
      </c>
      <c r="J121" s="36" t="s">
        <v>14628</v>
      </c>
      <c r="K121" s="36">
        <v>129</v>
      </c>
      <c r="L121" s="36">
        <v>981521641</v>
      </c>
      <c r="M121" s="36"/>
      <c r="N121" s="58" t="s">
        <v>12415</v>
      </c>
      <c r="O121" s="58" t="s">
        <v>12416</v>
      </c>
      <c r="P121" s="56">
        <v>66</v>
      </c>
      <c r="Q121" s="56" t="s">
        <v>377</v>
      </c>
      <c r="R121" s="36" t="s">
        <v>460</v>
      </c>
      <c r="S121" s="36" t="s">
        <v>375</v>
      </c>
      <c r="T121" s="36">
        <v>332501</v>
      </c>
      <c r="U121" s="58" t="s">
        <v>16367</v>
      </c>
      <c r="V121" s="59">
        <v>614829</v>
      </c>
      <c r="W121" s="56">
        <v>63.84</v>
      </c>
    </row>
    <row r="122" spans="1:23" s="46" customFormat="1" ht="11.25">
      <c r="A122" s="55" t="s">
        <v>11371</v>
      </c>
      <c r="B122" s="56" t="s">
        <v>17649</v>
      </c>
      <c r="C122" s="57" t="s">
        <v>3587</v>
      </c>
      <c r="D122" s="56">
        <v>23805</v>
      </c>
      <c r="E122" s="56">
        <v>1</v>
      </c>
      <c r="F122" s="56">
        <v>4</v>
      </c>
      <c r="G122" s="56">
        <v>1</v>
      </c>
      <c r="H122" s="56" t="s">
        <v>17651</v>
      </c>
      <c r="I122" s="56">
        <v>1</v>
      </c>
      <c r="J122" s="36" t="s">
        <v>15144</v>
      </c>
      <c r="K122" s="36"/>
      <c r="L122" s="36">
        <v>982736485</v>
      </c>
      <c r="M122" s="36"/>
      <c r="N122" s="58" t="s">
        <v>282</v>
      </c>
      <c r="O122" s="58" t="s">
        <v>13209</v>
      </c>
      <c r="P122" s="56">
        <v>67</v>
      </c>
      <c r="Q122" s="56" t="s">
        <v>378</v>
      </c>
      <c r="R122" s="36" t="s">
        <v>459</v>
      </c>
      <c r="S122" s="36" t="s">
        <v>375</v>
      </c>
      <c r="T122" s="36">
        <v>789774</v>
      </c>
      <c r="U122" s="58" t="s">
        <v>16969</v>
      </c>
      <c r="V122" s="59">
        <v>789774</v>
      </c>
      <c r="W122" s="56">
        <v>50.13</v>
      </c>
    </row>
    <row r="123" spans="1:23" s="46" customFormat="1" ht="11.25">
      <c r="A123" s="55" t="s">
        <v>11371</v>
      </c>
      <c r="B123" s="56" t="s">
        <v>17650</v>
      </c>
      <c r="C123" s="57" t="s">
        <v>4027</v>
      </c>
      <c r="D123" s="56">
        <v>0</v>
      </c>
      <c r="E123" s="56">
        <v>1</v>
      </c>
      <c r="F123" s="56">
        <v>4</v>
      </c>
      <c r="G123" s="56">
        <v>3</v>
      </c>
      <c r="H123" s="56" t="s">
        <v>17651</v>
      </c>
      <c r="I123" s="56">
        <v>2</v>
      </c>
      <c r="J123" s="36" t="s">
        <v>15640</v>
      </c>
      <c r="K123" s="36"/>
      <c r="L123" s="36"/>
      <c r="M123" s="36">
        <v>21699080</v>
      </c>
      <c r="N123" s="58" t="s">
        <v>13982</v>
      </c>
      <c r="O123" s="58" t="s">
        <v>13983</v>
      </c>
      <c r="P123" s="56">
        <v>67</v>
      </c>
      <c r="Q123" s="56" t="s">
        <v>378</v>
      </c>
      <c r="R123" s="36" t="s">
        <v>460</v>
      </c>
      <c r="S123" s="36" t="s">
        <v>375</v>
      </c>
      <c r="T123" s="36">
        <v>1233026</v>
      </c>
      <c r="U123" s="58" t="s">
        <v>17604</v>
      </c>
      <c r="V123" s="59">
        <v>2113971</v>
      </c>
      <c r="W123" s="56">
        <v>64.569999999999993</v>
      </c>
    </row>
    <row r="124" spans="1:23" s="46" customFormat="1" ht="11.25">
      <c r="A124" s="55" t="s">
        <v>11371</v>
      </c>
      <c r="B124" s="56" t="s">
        <v>17650</v>
      </c>
      <c r="C124" s="57" t="s">
        <v>8366</v>
      </c>
      <c r="D124" s="56">
        <v>0</v>
      </c>
      <c r="E124" s="56">
        <v>1</v>
      </c>
      <c r="F124" s="56">
        <v>4</v>
      </c>
      <c r="G124" s="56">
        <v>6</v>
      </c>
      <c r="H124" s="56" t="s">
        <v>17651</v>
      </c>
      <c r="I124" s="56">
        <v>1</v>
      </c>
      <c r="J124" s="36" t="s">
        <v>939</v>
      </c>
      <c r="K124" s="36">
        <v>4</v>
      </c>
      <c r="L124" s="36">
        <v>981901151</v>
      </c>
      <c r="M124" s="36"/>
      <c r="N124" s="58" t="s">
        <v>140</v>
      </c>
      <c r="O124" s="58" t="s">
        <v>207</v>
      </c>
      <c r="P124" s="56">
        <v>68</v>
      </c>
      <c r="Q124" s="56" t="s">
        <v>378</v>
      </c>
      <c r="R124" s="36" t="s">
        <v>459</v>
      </c>
      <c r="S124" s="36" t="s">
        <v>375</v>
      </c>
      <c r="T124" s="36">
        <v>2489556</v>
      </c>
      <c r="U124" s="58" t="s">
        <v>17589</v>
      </c>
      <c r="V124" s="59">
        <v>2489556</v>
      </c>
      <c r="W124" s="56">
        <v>36.04</v>
      </c>
    </row>
    <row r="125" spans="1:23" s="46" customFormat="1" ht="11.25">
      <c r="A125" s="55" t="s">
        <v>11371</v>
      </c>
      <c r="B125" s="56" t="s">
        <v>17649</v>
      </c>
      <c r="C125" s="57" t="s">
        <v>11189</v>
      </c>
      <c r="D125" s="56">
        <v>10670</v>
      </c>
      <c r="E125" s="56">
        <v>1</v>
      </c>
      <c r="F125" s="56">
        <v>4</v>
      </c>
      <c r="G125" s="56">
        <v>2</v>
      </c>
      <c r="H125" s="56" t="s">
        <v>17651</v>
      </c>
      <c r="I125" s="56">
        <v>1</v>
      </c>
      <c r="J125" s="36" t="s">
        <v>14400</v>
      </c>
      <c r="K125" s="36"/>
      <c r="L125" s="36"/>
      <c r="M125" s="36"/>
      <c r="N125" s="58" t="s">
        <v>715</v>
      </c>
      <c r="O125" s="58" t="s">
        <v>11997</v>
      </c>
      <c r="P125" s="56">
        <v>69</v>
      </c>
      <c r="Q125" s="56" t="s">
        <v>378</v>
      </c>
      <c r="R125" s="36" t="s">
        <v>459</v>
      </c>
      <c r="S125" s="36" t="s">
        <v>375</v>
      </c>
      <c r="T125" s="36">
        <v>269583</v>
      </c>
      <c r="U125" s="58" t="s">
        <v>16129</v>
      </c>
      <c r="V125" s="59">
        <v>269583</v>
      </c>
      <c r="W125" s="56">
        <v>51.1</v>
      </c>
    </row>
    <row r="126" spans="1:23" s="46" customFormat="1" ht="11.25">
      <c r="A126" s="55" t="s">
        <v>11371</v>
      </c>
      <c r="B126" s="56" t="s">
        <v>17649</v>
      </c>
      <c r="C126" s="57" t="s">
        <v>11373</v>
      </c>
      <c r="D126" s="56">
        <v>22850</v>
      </c>
      <c r="E126" s="56">
        <v>1</v>
      </c>
      <c r="F126" s="56">
        <v>4</v>
      </c>
      <c r="G126" s="56">
        <v>1</v>
      </c>
      <c r="H126" s="56" t="s">
        <v>17651</v>
      </c>
      <c r="I126" s="56">
        <v>1</v>
      </c>
      <c r="J126" s="36" t="s">
        <v>15091</v>
      </c>
      <c r="K126" s="36">
        <v>445</v>
      </c>
      <c r="L126" s="36">
        <v>991723129</v>
      </c>
      <c r="M126" s="36"/>
      <c r="N126" s="58" t="s">
        <v>120</v>
      </c>
      <c r="O126" s="58" t="s">
        <v>13131</v>
      </c>
      <c r="P126" s="56">
        <v>69</v>
      </c>
      <c r="Q126" s="56" t="s">
        <v>378</v>
      </c>
      <c r="R126" s="36" t="s">
        <v>459</v>
      </c>
      <c r="S126" s="36" t="s">
        <v>375</v>
      </c>
      <c r="T126" s="36">
        <v>578341</v>
      </c>
      <c r="U126" s="58" t="s">
        <v>16902</v>
      </c>
      <c r="V126" s="59">
        <v>578341</v>
      </c>
      <c r="W126" s="56">
        <v>50.82</v>
      </c>
    </row>
    <row r="127" spans="1:23" s="46" customFormat="1" ht="11.25">
      <c r="A127" s="55" t="s">
        <v>11371</v>
      </c>
      <c r="B127" s="56" t="s">
        <v>17649</v>
      </c>
      <c r="C127" s="57" t="s">
        <v>11372</v>
      </c>
      <c r="D127" s="56">
        <v>6110</v>
      </c>
      <c r="E127" s="56">
        <v>1</v>
      </c>
      <c r="F127" s="56">
        <v>4</v>
      </c>
      <c r="G127" s="56">
        <v>1</v>
      </c>
      <c r="H127" s="56" t="s">
        <v>17651</v>
      </c>
      <c r="I127" s="56">
        <v>6</v>
      </c>
      <c r="J127" s="36" t="s">
        <v>14257</v>
      </c>
      <c r="K127" s="36"/>
      <c r="L127" s="36">
        <v>981228421</v>
      </c>
      <c r="M127" s="36"/>
      <c r="N127" s="58" t="s">
        <v>11790</v>
      </c>
      <c r="O127" s="58" t="s">
        <v>11791</v>
      </c>
      <c r="P127" s="56">
        <v>69</v>
      </c>
      <c r="Q127" s="56" t="s">
        <v>378</v>
      </c>
      <c r="R127" s="36" t="s">
        <v>463</v>
      </c>
      <c r="S127" s="36" t="s">
        <v>375</v>
      </c>
      <c r="T127" s="36">
        <v>2145418</v>
      </c>
      <c r="U127" s="58" t="s">
        <v>15953</v>
      </c>
      <c r="V127" s="59">
        <v>2115239</v>
      </c>
      <c r="W127" s="56">
        <v>75.87</v>
      </c>
    </row>
    <row r="128" spans="1:23" s="46" customFormat="1" ht="11.25">
      <c r="A128" s="51" t="s">
        <v>11371</v>
      </c>
      <c r="B128" s="44" t="s">
        <v>17649</v>
      </c>
      <c r="C128" s="52" t="s">
        <v>385</v>
      </c>
      <c r="D128" s="44">
        <v>11580</v>
      </c>
      <c r="E128" s="44" t="s">
        <v>54</v>
      </c>
      <c r="F128" s="44">
        <v>4</v>
      </c>
      <c r="G128" s="44">
        <v>2</v>
      </c>
      <c r="H128" s="44" t="s">
        <v>17651</v>
      </c>
      <c r="I128" s="44">
        <v>2</v>
      </c>
      <c r="J128" s="35" t="s">
        <v>14442</v>
      </c>
      <c r="K128" s="35">
        <v>138</v>
      </c>
      <c r="L128" s="35"/>
      <c r="M128" s="35">
        <v>21645112</v>
      </c>
      <c r="N128" s="45" t="s">
        <v>198</v>
      </c>
      <c r="O128" s="45" t="s">
        <v>12096</v>
      </c>
      <c r="P128" s="44">
        <v>69</v>
      </c>
      <c r="Q128" s="44" t="s">
        <v>378</v>
      </c>
      <c r="R128" s="35" t="s">
        <v>460</v>
      </c>
      <c r="S128" s="35" t="s">
        <v>375</v>
      </c>
      <c r="T128" s="35">
        <v>330007</v>
      </c>
      <c r="U128" s="45" t="s">
        <v>16165</v>
      </c>
      <c r="V128" s="46">
        <v>137680</v>
      </c>
      <c r="W128" s="44">
        <v>82.11</v>
      </c>
    </row>
    <row r="129" spans="1:23" s="46" customFormat="1" ht="11.25">
      <c r="A129" s="55" t="s">
        <v>11371</v>
      </c>
      <c r="B129" s="56" t="s">
        <v>17650</v>
      </c>
      <c r="C129" s="57" t="s">
        <v>574</v>
      </c>
      <c r="D129" s="56">
        <v>0</v>
      </c>
      <c r="E129" s="56">
        <v>1</v>
      </c>
      <c r="F129" s="56">
        <v>4</v>
      </c>
      <c r="G129" s="56">
        <v>2</v>
      </c>
      <c r="H129" s="56" t="s">
        <v>17651</v>
      </c>
      <c r="I129" s="56">
        <v>1</v>
      </c>
      <c r="J129" s="36" t="s">
        <v>15650</v>
      </c>
      <c r="K129" s="36"/>
      <c r="L129" s="36">
        <v>984991763</v>
      </c>
      <c r="M129" s="36"/>
      <c r="N129" s="58" t="s">
        <v>887</v>
      </c>
      <c r="O129" s="58" t="s">
        <v>13995</v>
      </c>
      <c r="P129" s="56">
        <v>70</v>
      </c>
      <c r="Q129" s="56" t="s">
        <v>377</v>
      </c>
      <c r="R129" s="36" t="s">
        <v>459</v>
      </c>
      <c r="S129" s="36" t="s">
        <v>375</v>
      </c>
      <c r="T129" s="36">
        <v>2418009</v>
      </c>
      <c r="U129" s="58" t="s">
        <v>17619</v>
      </c>
      <c r="V129" s="59">
        <v>2418009</v>
      </c>
      <c r="W129" s="56">
        <v>40.659999999999997</v>
      </c>
    </row>
    <row r="130" spans="1:23" s="46" customFormat="1" ht="11.25">
      <c r="A130" s="55" t="s">
        <v>11371</v>
      </c>
      <c r="B130" s="56" t="s">
        <v>17649</v>
      </c>
      <c r="C130" s="57" t="s">
        <v>11205</v>
      </c>
      <c r="D130" s="56">
        <v>17260</v>
      </c>
      <c r="E130" s="56">
        <v>1</v>
      </c>
      <c r="F130" s="56">
        <v>4</v>
      </c>
      <c r="G130" s="56">
        <v>1</v>
      </c>
      <c r="H130" s="56" t="s">
        <v>17651</v>
      </c>
      <c r="I130" s="56">
        <v>1</v>
      </c>
      <c r="J130" s="36" t="s">
        <v>14723</v>
      </c>
      <c r="K130" s="36"/>
      <c r="L130" s="36">
        <v>981984642</v>
      </c>
      <c r="M130" s="36"/>
      <c r="N130" s="58" t="s">
        <v>774</v>
      </c>
      <c r="O130" s="58" t="s">
        <v>269</v>
      </c>
      <c r="P130" s="56">
        <v>70</v>
      </c>
      <c r="Q130" s="56" t="s">
        <v>378</v>
      </c>
      <c r="R130" s="36" t="s">
        <v>459</v>
      </c>
      <c r="S130" s="36" t="s">
        <v>375</v>
      </c>
      <c r="T130" s="36">
        <v>2506031</v>
      </c>
      <c r="U130" s="58" t="s">
        <v>16468</v>
      </c>
      <c r="V130" s="59">
        <v>2506031</v>
      </c>
      <c r="W130" s="56">
        <v>64.44</v>
      </c>
    </row>
    <row r="131" spans="1:23" s="46" customFormat="1" ht="11.25">
      <c r="A131" s="55" t="s">
        <v>11371</v>
      </c>
      <c r="B131" s="56" t="s">
        <v>17649</v>
      </c>
      <c r="C131" s="57" t="s">
        <v>3587</v>
      </c>
      <c r="D131" s="56">
        <v>23805</v>
      </c>
      <c r="E131" s="56">
        <v>1</v>
      </c>
      <c r="F131" s="56">
        <v>4</v>
      </c>
      <c r="G131" s="56">
        <v>1</v>
      </c>
      <c r="H131" s="56" t="s">
        <v>17651</v>
      </c>
      <c r="I131" s="56">
        <v>2</v>
      </c>
      <c r="J131" s="36" t="s">
        <v>15144</v>
      </c>
      <c r="K131" s="36"/>
      <c r="L131" s="36">
        <v>982736485</v>
      </c>
      <c r="M131" s="36"/>
      <c r="N131" s="58" t="s">
        <v>334</v>
      </c>
      <c r="O131" s="58" t="s">
        <v>13210</v>
      </c>
      <c r="P131" s="56">
        <v>71</v>
      </c>
      <c r="Q131" s="56" t="s">
        <v>377</v>
      </c>
      <c r="R131" s="36" t="s">
        <v>460</v>
      </c>
      <c r="S131" s="36" t="s">
        <v>375</v>
      </c>
      <c r="T131" s="36">
        <v>1231390</v>
      </c>
      <c r="U131" s="58" t="s">
        <v>16969</v>
      </c>
      <c r="V131" s="59">
        <v>789774</v>
      </c>
      <c r="W131" s="56">
        <v>50.13</v>
      </c>
    </row>
    <row r="132" spans="1:23" s="46" customFormat="1" ht="11.25">
      <c r="A132" s="51" t="s">
        <v>11371</v>
      </c>
      <c r="B132" s="44" t="s">
        <v>17649</v>
      </c>
      <c r="C132" s="52" t="s">
        <v>5479</v>
      </c>
      <c r="D132" s="44">
        <v>80</v>
      </c>
      <c r="E132" s="44" t="s">
        <v>54</v>
      </c>
      <c r="F132" s="44">
        <v>4</v>
      </c>
      <c r="G132" s="44">
        <v>1</v>
      </c>
      <c r="H132" s="44" t="s">
        <v>17651</v>
      </c>
      <c r="I132" s="44">
        <v>2</v>
      </c>
      <c r="J132" s="35" t="s">
        <v>14029</v>
      </c>
      <c r="K132" s="35"/>
      <c r="L132" s="35">
        <v>982493403</v>
      </c>
      <c r="M132" s="35"/>
      <c r="N132" s="45" t="s">
        <v>137</v>
      </c>
      <c r="O132" s="45" t="s">
        <v>11382</v>
      </c>
      <c r="P132" s="44">
        <v>71</v>
      </c>
      <c r="Q132" s="44" t="s">
        <v>377</v>
      </c>
      <c r="R132" s="35" t="s">
        <v>460</v>
      </c>
      <c r="S132" s="35" t="s">
        <v>375</v>
      </c>
      <c r="T132" s="35">
        <v>2322949</v>
      </c>
      <c r="U132" s="45" t="s">
        <v>15671</v>
      </c>
      <c r="V132" s="46">
        <v>1666265</v>
      </c>
      <c r="W132" s="44">
        <v>65.430000000000007</v>
      </c>
    </row>
    <row r="133" spans="1:23" s="46" customFormat="1" ht="11.25">
      <c r="A133" s="55" t="s">
        <v>11371</v>
      </c>
      <c r="B133" s="56" t="s">
        <v>17649</v>
      </c>
      <c r="C133" s="57" t="s">
        <v>3177</v>
      </c>
      <c r="D133" s="56">
        <v>4410</v>
      </c>
      <c r="E133" s="56">
        <v>1</v>
      </c>
      <c r="F133" s="56">
        <v>4</v>
      </c>
      <c r="G133" s="56">
        <v>1</v>
      </c>
      <c r="H133" s="56" t="s">
        <v>17651</v>
      </c>
      <c r="I133" s="56">
        <v>1</v>
      </c>
      <c r="J133" s="36" t="s">
        <v>14178</v>
      </c>
      <c r="K133" s="36"/>
      <c r="L133" s="36"/>
      <c r="M133" s="36"/>
      <c r="N133" s="58" t="s">
        <v>162</v>
      </c>
      <c r="O133" s="58" t="s">
        <v>11643</v>
      </c>
      <c r="P133" s="56">
        <v>72</v>
      </c>
      <c r="Q133" s="56" t="s">
        <v>377</v>
      </c>
      <c r="R133" s="36" t="s">
        <v>459</v>
      </c>
      <c r="S133" s="36" t="s">
        <v>375</v>
      </c>
      <c r="T133" s="36">
        <v>1724784</v>
      </c>
      <c r="U133" s="58" t="s">
        <v>15863</v>
      </c>
      <c r="V133" s="59">
        <v>1724784</v>
      </c>
      <c r="W133" s="56">
        <v>46.32</v>
      </c>
    </row>
    <row r="134" spans="1:23" s="46" customFormat="1" ht="11.25">
      <c r="A134" s="55" t="s">
        <v>11371</v>
      </c>
      <c r="B134" s="56" t="s">
        <v>17649</v>
      </c>
      <c r="C134" s="57" t="s">
        <v>5479</v>
      </c>
      <c r="D134" s="56">
        <v>80</v>
      </c>
      <c r="E134" s="56">
        <v>1</v>
      </c>
      <c r="F134" s="56">
        <v>4</v>
      </c>
      <c r="G134" s="56">
        <v>1</v>
      </c>
      <c r="H134" s="56" t="s">
        <v>17651</v>
      </c>
      <c r="I134" s="56">
        <v>1</v>
      </c>
      <c r="J134" s="36" t="s">
        <v>14029</v>
      </c>
      <c r="K134" s="36"/>
      <c r="L134" s="36">
        <v>982493403</v>
      </c>
      <c r="M134" s="36"/>
      <c r="N134" s="58" t="s">
        <v>661</v>
      </c>
      <c r="O134" s="58" t="s">
        <v>11381</v>
      </c>
      <c r="P134" s="56">
        <v>72</v>
      </c>
      <c r="Q134" s="56" t="s">
        <v>378</v>
      </c>
      <c r="R134" s="36" t="s">
        <v>459</v>
      </c>
      <c r="S134" s="36" t="s">
        <v>375</v>
      </c>
      <c r="T134" s="36">
        <v>1666265</v>
      </c>
      <c r="U134" s="58" t="s">
        <v>15671</v>
      </c>
      <c r="V134" s="59">
        <v>1666265</v>
      </c>
      <c r="W134" s="56">
        <v>65.430000000000007</v>
      </c>
    </row>
    <row r="135" spans="1:23" s="46" customFormat="1" ht="11.25">
      <c r="A135" s="51" t="s">
        <v>11371</v>
      </c>
      <c r="B135" s="44" t="s">
        <v>17650</v>
      </c>
      <c r="C135" s="52" t="s">
        <v>4027</v>
      </c>
      <c r="D135" s="44">
        <v>0</v>
      </c>
      <c r="E135" s="44" t="s">
        <v>54</v>
      </c>
      <c r="F135" s="44">
        <v>4</v>
      </c>
      <c r="G135" s="44">
        <v>3</v>
      </c>
      <c r="H135" s="44" t="s">
        <v>17651</v>
      </c>
      <c r="I135" s="44">
        <v>1</v>
      </c>
      <c r="J135" s="35" t="s">
        <v>15640</v>
      </c>
      <c r="K135" s="35"/>
      <c r="L135" s="35"/>
      <c r="M135" s="35">
        <v>21699080</v>
      </c>
      <c r="N135" s="45" t="s">
        <v>324</v>
      </c>
      <c r="O135" s="45" t="s">
        <v>13981</v>
      </c>
      <c r="P135" s="44">
        <v>72</v>
      </c>
      <c r="Q135" s="44" t="s">
        <v>377</v>
      </c>
      <c r="R135" s="35" t="s">
        <v>459</v>
      </c>
      <c r="S135" s="35" t="s">
        <v>375</v>
      </c>
      <c r="T135" s="35">
        <v>2113971</v>
      </c>
      <c r="U135" s="45" t="s">
        <v>17604</v>
      </c>
      <c r="V135" s="46">
        <v>2113971</v>
      </c>
      <c r="W135" s="44">
        <v>64.569999999999993</v>
      </c>
    </row>
    <row r="136" spans="1:23" s="46" customFormat="1" ht="11.25">
      <c r="A136" s="55" t="s">
        <v>11371</v>
      </c>
      <c r="B136" s="56" t="s">
        <v>17649</v>
      </c>
      <c r="C136" s="57" t="s">
        <v>11217</v>
      </c>
      <c r="D136" s="56">
        <v>2640</v>
      </c>
      <c r="E136" s="56">
        <v>1</v>
      </c>
      <c r="F136" s="56">
        <v>4</v>
      </c>
      <c r="G136" s="56">
        <v>2</v>
      </c>
      <c r="H136" s="56" t="s">
        <v>17651</v>
      </c>
      <c r="I136" s="56">
        <v>6</v>
      </c>
      <c r="J136" s="36" t="s">
        <v>14112</v>
      </c>
      <c r="K136" s="36">
        <v>139</v>
      </c>
      <c r="L136" s="36">
        <v>983765011</v>
      </c>
      <c r="M136" s="36">
        <v>648355</v>
      </c>
      <c r="N136" s="58" t="s">
        <v>11541</v>
      </c>
      <c r="O136" s="58" t="s">
        <v>11542</v>
      </c>
      <c r="P136" s="56">
        <v>72</v>
      </c>
      <c r="Q136" s="56" t="s">
        <v>378</v>
      </c>
      <c r="R136" s="36" t="s">
        <v>462</v>
      </c>
      <c r="S136" s="36" t="s">
        <v>375</v>
      </c>
      <c r="T136" s="36">
        <v>287523</v>
      </c>
      <c r="U136" s="58" t="s">
        <v>15782</v>
      </c>
      <c r="V136" s="59">
        <v>924396</v>
      </c>
      <c r="W136" s="56">
        <v>87.81</v>
      </c>
    </row>
    <row r="137" spans="1:23" s="46" customFormat="1" ht="11.25">
      <c r="A137" s="55" t="s">
        <v>11371</v>
      </c>
      <c r="B137" s="56" t="s">
        <v>17650</v>
      </c>
      <c r="C137" s="57" t="s">
        <v>11036</v>
      </c>
      <c r="D137" s="56">
        <v>0</v>
      </c>
      <c r="E137" s="56">
        <v>1</v>
      </c>
      <c r="F137" s="56">
        <v>4</v>
      </c>
      <c r="G137" s="56">
        <v>3</v>
      </c>
      <c r="H137" s="56" t="s">
        <v>17651</v>
      </c>
      <c r="I137" s="56">
        <v>1</v>
      </c>
      <c r="J137" s="36" t="s">
        <v>15588</v>
      </c>
      <c r="K137" s="36"/>
      <c r="L137" s="36">
        <v>984437778</v>
      </c>
      <c r="M137" s="36"/>
      <c r="N137" s="58" t="s">
        <v>320</v>
      </c>
      <c r="O137" s="58" t="s">
        <v>13898</v>
      </c>
      <c r="P137" s="56">
        <v>73</v>
      </c>
      <c r="Q137" s="56" t="s">
        <v>377</v>
      </c>
      <c r="R137" s="36" t="s">
        <v>459</v>
      </c>
      <c r="S137" s="36" t="s">
        <v>375</v>
      </c>
      <c r="T137" s="36">
        <v>259257</v>
      </c>
      <c r="U137" s="58" t="s">
        <v>17532</v>
      </c>
      <c r="V137" s="59">
        <v>259257</v>
      </c>
      <c r="W137" s="56">
        <v>48.02</v>
      </c>
    </row>
    <row r="138" spans="1:23" s="46" customFormat="1" ht="11.25">
      <c r="A138" s="55" t="s">
        <v>11371</v>
      </c>
      <c r="B138" s="56" t="s">
        <v>17650</v>
      </c>
      <c r="C138" s="57" t="s">
        <v>11036</v>
      </c>
      <c r="D138" s="56">
        <v>0</v>
      </c>
      <c r="E138" s="56">
        <v>1</v>
      </c>
      <c r="F138" s="56">
        <v>4</v>
      </c>
      <c r="G138" s="56">
        <v>3</v>
      </c>
      <c r="H138" s="56" t="s">
        <v>17651</v>
      </c>
      <c r="I138" s="56">
        <v>2</v>
      </c>
      <c r="J138" s="36" t="s">
        <v>15588</v>
      </c>
      <c r="K138" s="36"/>
      <c r="L138" s="36">
        <v>984437778</v>
      </c>
      <c r="M138" s="36"/>
      <c r="N138" s="58" t="s">
        <v>268</v>
      </c>
      <c r="O138" s="58" t="s">
        <v>967</v>
      </c>
      <c r="P138" s="56">
        <v>73</v>
      </c>
      <c r="Q138" s="56" t="s">
        <v>378</v>
      </c>
      <c r="R138" s="36" t="s">
        <v>460</v>
      </c>
      <c r="S138" s="36" t="s">
        <v>375</v>
      </c>
      <c r="T138" s="36">
        <v>368190</v>
      </c>
      <c r="U138" s="58" t="s">
        <v>17532</v>
      </c>
      <c r="V138" s="59">
        <v>259257</v>
      </c>
      <c r="W138" s="56">
        <v>48.02</v>
      </c>
    </row>
    <row r="139" spans="1:23" s="46" customFormat="1" ht="11.25">
      <c r="A139" s="55" t="s">
        <v>11371</v>
      </c>
      <c r="B139" s="56" t="s">
        <v>17650</v>
      </c>
      <c r="C139" s="57" t="s">
        <v>6013</v>
      </c>
      <c r="D139" s="56">
        <v>0</v>
      </c>
      <c r="E139" s="56">
        <v>1</v>
      </c>
      <c r="F139" s="56">
        <v>4</v>
      </c>
      <c r="G139" s="56">
        <v>4</v>
      </c>
      <c r="H139" s="56" t="s">
        <v>17651</v>
      </c>
      <c r="I139" s="56">
        <v>2</v>
      </c>
      <c r="J139" s="36" t="s">
        <v>15460</v>
      </c>
      <c r="K139" s="36"/>
      <c r="L139" s="36">
        <v>985119376</v>
      </c>
      <c r="M139" s="36"/>
      <c r="N139" s="58" t="s">
        <v>13705</v>
      </c>
      <c r="O139" s="58" t="s">
        <v>13706</v>
      </c>
      <c r="P139" s="56">
        <v>74</v>
      </c>
      <c r="Q139" s="56" t="s">
        <v>378</v>
      </c>
      <c r="R139" s="36" t="s">
        <v>460</v>
      </c>
      <c r="S139" s="36" t="s">
        <v>375</v>
      </c>
      <c r="T139" s="36">
        <v>2172778</v>
      </c>
      <c r="U139" s="58" t="s">
        <v>17362</v>
      </c>
      <c r="V139" s="59">
        <v>1954632</v>
      </c>
      <c r="W139" s="56">
        <v>52.1</v>
      </c>
    </row>
    <row r="140" spans="1:23" s="46" customFormat="1" ht="11.25">
      <c r="A140" s="55" t="s">
        <v>11371</v>
      </c>
      <c r="B140" s="56" t="s">
        <v>17649</v>
      </c>
      <c r="C140" s="57" t="s">
        <v>3177</v>
      </c>
      <c r="D140" s="56">
        <v>4410</v>
      </c>
      <c r="E140" s="56">
        <v>1</v>
      </c>
      <c r="F140" s="56">
        <v>4</v>
      </c>
      <c r="G140" s="56">
        <v>1</v>
      </c>
      <c r="H140" s="56" t="s">
        <v>17651</v>
      </c>
      <c r="I140" s="56">
        <v>2</v>
      </c>
      <c r="J140" s="36" t="s">
        <v>14178</v>
      </c>
      <c r="K140" s="36"/>
      <c r="L140" s="36"/>
      <c r="M140" s="36"/>
      <c r="N140" s="58" t="s">
        <v>11644</v>
      </c>
      <c r="O140" s="58" t="s">
        <v>11645</v>
      </c>
      <c r="P140" s="56">
        <v>74</v>
      </c>
      <c r="Q140" s="56" t="s">
        <v>378</v>
      </c>
      <c r="R140" s="36" t="s">
        <v>460</v>
      </c>
      <c r="S140" s="36" t="s">
        <v>375</v>
      </c>
      <c r="T140" s="36">
        <v>537632</v>
      </c>
      <c r="U140" s="58" t="s">
        <v>15863</v>
      </c>
      <c r="V140" s="59">
        <v>1724784</v>
      </c>
      <c r="W140" s="56">
        <v>46.32</v>
      </c>
    </row>
    <row r="141" spans="1:23" s="46" customFormat="1" ht="11.25">
      <c r="A141" s="55" t="s">
        <v>11371</v>
      </c>
      <c r="B141" s="56" t="s">
        <v>17649</v>
      </c>
      <c r="C141" s="57" t="s">
        <v>4582</v>
      </c>
      <c r="D141" s="56">
        <v>25960</v>
      </c>
      <c r="E141" s="56">
        <v>1</v>
      </c>
      <c r="F141" s="56">
        <v>4</v>
      </c>
      <c r="G141" s="56">
        <v>1</v>
      </c>
      <c r="H141" s="56" t="s">
        <v>17651</v>
      </c>
      <c r="I141" s="56">
        <v>2</v>
      </c>
      <c r="J141" s="36" t="s">
        <v>15268</v>
      </c>
      <c r="K141" s="36"/>
      <c r="L141" s="36">
        <v>981762258</v>
      </c>
      <c r="M141" s="36"/>
      <c r="N141" s="58" t="s">
        <v>13402</v>
      </c>
      <c r="O141" s="58" t="s">
        <v>13403</v>
      </c>
      <c r="P141" s="56">
        <v>74</v>
      </c>
      <c r="Q141" s="56" t="s">
        <v>378</v>
      </c>
      <c r="R141" s="36" t="s">
        <v>460</v>
      </c>
      <c r="S141" s="36" t="s">
        <v>375</v>
      </c>
      <c r="T141" s="36">
        <v>2243833</v>
      </c>
      <c r="U141" s="58" t="s">
        <v>17119</v>
      </c>
      <c r="V141" s="59">
        <v>253013</v>
      </c>
      <c r="W141" s="56">
        <v>48.24</v>
      </c>
    </row>
    <row r="142" spans="1:23" s="46" customFormat="1" ht="11.25">
      <c r="A142" s="55" t="s">
        <v>11371</v>
      </c>
      <c r="B142" s="56" t="s">
        <v>17649</v>
      </c>
      <c r="C142" s="57" t="s">
        <v>4027</v>
      </c>
      <c r="D142" s="56">
        <v>21790</v>
      </c>
      <c r="E142" s="56">
        <v>1</v>
      </c>
      <c r="F142" s="56">
        <v>4</v>
      </c>
      <c r="G142" s="56">
        <v>2</v>
      </c>
      <c r="H142" s="56" t="s">
        <v>17651</v>
      </c>
      <c r="I142" s="56">
        <v>1</v>
      </c>
      <c r="J142" s="36" t="s">
        <v>15028</v>
      </c>
      <c r="K142" s="36"/>
      <c r="L142" s="36">
        <v>971784697</v>
      </c>
      <c r="M142" s="36"/>
      <c r="N142" s="58" t="s">
        <v>702</v>
      </c>
      <c r="O142" s="58" t="s">
        <v>257</v>
      </c>
      <c r="P142" s="56">
        <v>74</v>
      </c>
      <c r="Q142" s="56" t="s">
        <v>378</v>
      </c>
      <c r="R142" s="36" t="s">
        <v>459</v>
      </c>
      <c r="S142" s="36" t="s">
        <v>375</v>
      </c>
      <c r="T142" s="36">
        <v>1677219</v>
      </c>
      <c r="U142" s="58" t="s">
        <v>16823</v>
      </c>
      <c r="V142" s="59">
        <v>1677219</v>
      </c>
      <c r="W142" s="56">
        <v>52.37</v>
      </c>
    </row>
    <row r="143" spans="1:23" s="46" customFormat="1" ht="11.25">
      <c r="A143" s="55" t="s">
        <v>11371</v>
      </c>
      <c r="B143" s="56" t="s">
        <v>17650</v>
      </c>
      <c r="C143" s="57" t="s">
        <v>5636</v>
      </c>
      <c r="D143" s="56">
        <v>0</v>
      </c>
      <c r="E143" s="56">
        <v>1</v>
      </c>
      <c r="F143" s="56">
        <v>4</v>
      </c>
      <c r="G143" s="56">
        <v>7</v>
      </c>
      <c r="H143" s="56" t="s">
        <v>17651</v>
      </c>
      <c r="I143" s="56">
        <v>1</v>
      </c>
      <c r="J143" s="36" t="s">
        <v>15566</v>
      </c>
      <c r="K143" s="36">
        <v>96</v>
      </c>
      <c r="L143" s="36">
        <v>981291752</v>
      </c>
      <c r="M143" s="36"/>
      <c r="N143" s="58" t="s">
        <v>13531</v>
      </c>
      <c r="O143" s="58" t="s">
        <v>13864</v>
      </c>
      <c r="P143" s="56">
        <v>74</v>
      </c>
      <c r="Q143" s="56" t="s">
        <v>378</v>
      </c>
      <c r="R143" s="36" t="s">
        <v>459</v>
      </c>
      <c r="S143" s="36" t="s">
        <v>375</v>
      </c>
      <c r="T143" s="36">
        <v>3308933</v>
      </c>
      <c r="U143" s="58" t="s">
        <v>17498</v>
      </c>
      <c r="V143" s="59">
        <v>3308933</v>
      </c>
      <c r="W143" s="56">
        <v>37.14</v>
      </c>
    </row>
    <row r="144" spans="1:23" s="46" customFormat="1" ht="11.25">
      <c r="A144" s="55" t="s">
        <v>11371</v>
      </c>
      <c r="B144" s="56" t="s">
        <v>17650</v>
      </c>
      <c r="C144" s="57" t="s">
        <v>6013</v>
      </c>
      <c r="D144" s="56">
        <v>0</v>
      </c>
      <c r="E144" s="56">
        <v>1</v>
      </c>
      <c r="F144" s="56">
        <v>4</v>
      </c>
      <c r="G144" s="56">
        <v>4</v>
      </c>
      <c r="H144" s="56" t="s">
        <v>17651</v>
      </c>
      <c r="I144" s="56">
        <v>1</v>
      </c>
      <c r="J144" s="36" t="s">
        <v>15460</v>
      </c>
      <c r="K144" s="36"/>
      <c r="L144" s="36">
        <v>985119376</v>
      </c>
      <c r="M144" s="36"/>
      <c r="N144" s="58" t="s">
        <v>241</v>
      </c>
      <c r="O144" s="58" t="s">
        <v>13704</v>
      </c>
      <c r="P144" s="56">
        <v>75</v>
      </c>
      <c r="Q144" s="56" t="s">
        <v>377</v>
      </c>
      <c r="R144" s="36" t="s">
        <v>459</v>
      </c>
      <c r="S144" s="36" t="s">
        <v>375</v>
      </c>
      <c r="T144" s="36">
        <v>1954632</v>
      </c>
      <c r="U144" s="58" t="s">
        <v>17362</v>
      </c>
      <c r="V144" s="59">
        <v>1954632</v>
      </c>
      <c r="W144" s="56">
        <v>52.1</v>
      </c>
    </row>
    <row r="145" spans="1:23" s="46" customFormat="1" ht="11.25">
      <c r="A145" s="55" t="s">
        <v>11371</v>
      </c>
      <c r="B145" s="56" t="s">
        <v>17649</v>
      </c>
      <c r="C145" s="57" t="s">
        <v>7729</v>
      </c>
      <c r="D145" s="56">
        <v>0</v>
      </c>
      <c r="E145" s="56">
        <v>1</v>
      </c>
      <c r="F145" s="56">
        <v>4</v>
      </c>
      <c r="G145" s="56">
        <v>1</v>
      </c>
      <c r="H145" s="56" t="s">
        <v>17651</v>
      </c>
      <c r="I145" s="56">
        <v>2</v>
      </c>
      <c r="J145" s="36" t="s">
        <v>14294</v>
      </c>
      <c r="K145" s="36"/>
      <c r="L145" s="36">
        <v>961243201</v>
      </c>
      <c r="M145" s="36"/>
      <c r="N145" s="58" t="s">
        <v>260</v>
      </c>
      <c r="O145" s="58" t="s">
        <v>11870</v>
      </c>
      <c r="P145" s="56">
        <v>76</v>
      </c>
      <c r="Q145" s="56" t="s">
        <v>378</v>
      </c>
      <c r="R145" s="36" t="s">
        <v>460</v>
      </c>
      <c r="S145" s="36" t="s">
        <v>375</v>
      </c>
      <c r="T145" s="36">
        <v>2679914</v>
      </c>
      <c r="U145" s="58" t="s">
        <v>15999</v>
      </c>
      <c r="V145" s="59">
        <v>2528976</v>
      </c>
      <c r="W145" s="56">
        <v>57.19</v>
      </c>
    </row>
    <row r="146" spans="1:23" s="46" customFormat="1" ht="11.25">
      <c r="A146" s="51" t="s">
        <v>11371</v>
      </c>
      <c r="B146" s="44" t="s">
        <v>17649</v>
      </c>
      <c r="C146" s="52" t="s">
        <v>385</v>
      </c>
      <c r="D146" s="44">
        <v>11580</v>
      </c>
      <c r="E146" s="44" t="s">
        <v>54</v>
      </c>
      <c r="F146" s="44">
        <v>4</v>
      </c>
      <c r="G146" s="44">
        <v>2</v>
      </c>
      <c r="H146" s="44" t="s">
        <v>17651</v>
      </c>
      <c r="I146" s="44">
        <v>1</v>
      </c>
      <c r="J146" s="35" t="s">
        <v>14442</v>
      </c>
      <c r="K146" s="35">
        <v>138</v>
      </c>
      <c r="L146" s="35"/>
      <c r="M146" s="35">
        <v>21645112</v>
      </c>
      <c r="N146" s="45" t="s">
        <v>751</v>
      </c>
      <c r="O146" s="45" t="s">
        <v>204</v>
      </c>
      <c r="P146" s="44">
        <v>77</v>
      </c>
      <c r="Q146" s="44" t="s">
        <v>377</v>
      </c>
      <c r="R146" s="35" t="s">
        <v>459</v>
      </c>
      <c r="S146" s="35" t="s">
        <v>375</v>
      </c>
      <c r="T146" s="35">
        <v>137680</v>
      </c>
      <c r="U146" s="45" t="s">
        <v>16165</v>
      </c>
      <c r="V146" s="46">
        <v>137680</v>
      </c>
      <c r="W146" s="44">
        <v>82.11</v>
      </c>
    </row>
    <row r="147" spans="1:23" s="46" customFormat="1" ht="11.25">
      <c r="A147" s="55" t="s">
        <v>11371</v>
      </c>
      <c r="B147" s="56" t="s">
        <v>17649</v>
      </c>
      <c r="C147" s="57" t="s">
        <v>11372</v>
      </c>
      <c r="D147" s="56">
        <v>6110</v>
      </c>
      <c r="E147" s="56">
        <v>1</v>
      </c>
      <c r="F147" s="56">
        <v>4</v>
      </c>
      <c r="G147" s="56">
        <v>1</v>
      </c>
      <c r="H147" s="56" t="s">
        <v>17651</v>
      </c>
      <c r="I147" s="56">
        <v>5</v>
      </c>
      <c r="J147" s="36" t="s">
        <v>14257</v>
      </c>
      <c r="K147" s="36"/>
      <c r="L147" s="36">
        <v>981228421</v>
      </c>
      <c r="M147" s="36"/>
      <c r="N147" s="58" t="s">
        <v>298</v>
      </c>
      <c r="O147" s="58" t="s">
        <v>11713</v>
      </c>
      <c r="P147" s="56">
        <v>78</v>
      </c>
      <c r="Q147" s="56" t="s">
        <v>377</v>
      </c>
      <c r="R147" s="36" t="s">
        <v>463</v>
      </c>
      <c r="S147" s="36" t="s">
        <v>375</v>
      </c>
      <c r="T147" s="36">
        <v>2160772</v>
      </c>
      <c r="U147" s="58" t="s">
        <v>15953</v>
      </c>
      <c r="V147" s="59">
        <v>2115239</v>
      </c>
      <c r="W147" s="56">
        <v>75.87</v>
      </c>
    </row>
    <row r="148" spans="1:23" s="46" customFormat="1" ht="11.25">
      <c r="A148" s="55" t="s">
        <v>11371</v>
      </c>
      <c r="B148" s="56" t="s">
        <v>17649</v>
      </c>
      <c r="C148" s="57" t="s">
        <v>4582</v>
      </c>
      <c r="D148" s="56">
        <v>25960</v>
      </c>
      <c r="E148" s="56">
        <v>1</v>
      </c>
      <c r="F148" s="56">
        <v>4</v>
      </c>
      <c r="G148" s="56">
        <v>1</v>
      </c>
      <c r="H148" s="56" t="s">
        <v>17651</v>
      </c>
      <c r="I148" s="56">
        <v>1</v>
      </c>
      <c r="J148" s="36" t="s">
        <v>15268</v>
      </c>
      <c r="K148" s="36"/>
      <c r="L148" s="36">
        <v>981762258</v>
      </c>
      <c r="M148" s="36"/>
      <c r="N148" s="58" t="s">
        <v>13358</v>
      </c>
      <c r="O148" s="58" t="s">
        <v>13401</v>
      </c>
      <c r="P148" s="56">
        <v>79</v>
      </c>
      <c r="Q148" s="56" t="s">
        <v>377</v>
      </c>
      <c r="R148" s="36" t="s">
        <v>459</v>
      </c>
      <c r="S148" s="36" t="s">
        <v>375</v>
      </c>
      <c r="T148" s="36">
        <v>253013</v>
      </c>
      <c r="U148" s="58" t="s">
        <v>17119</v>
      </c>
      <c r="V148" s="59">
        <v>253013</v>
      </c>
      <c r="W148" s="56">
        <v>48.24</v>
      </c>
    </row>
    <row r="149" spans="1:23" s="46" customFormat="1" ht="11.25">
      <c r="A149" s="55" t="s">
        <v>11371</v>
      </c>
      <c r="B149" s="56" t="s">
        <v>17649</v>
      </c>
      <c r="C149" s="57" t="s">
        <v>10499</v>
      </c>
      <c r="D149" s="56">
        <v>22660</v>
      </c>
      <c r="E149" s="56">
        <v>1</v>
      </c>
      <c r="F149" s="56">
        <v>4</v>
      </c>
      <c r="G149" s="56">
        <v>1</v>
      </c>
      <c r="H149" s="56" t="s">
        <v>17651</v>
      </c>
      <c r="I149" s="56">
        <v>5</v>
      </c>
      <c r="J149" s="36" t="s">
        <v>15071</v>
      </c>
      <c r="K149" s="36"/>
      <c r="L149" s="36">
        <v>984425827</v>
      </c>
      <c r="M149" s="36"/>
      <c r="N149" s="58" t="s">
        <v>362</v>
      </c>
      <c r="O149" s="58" t="s">
        <v>366</v>
      </c>
      <c r="P149" s="56">
        <v>79</v>
      </c>
      <c r="Q149" s="56" t="s">
        <v>377</v>
      </c>
      <c r="R149" s="36" t="s">
        <v>462</v>
      </c>
      <c r="S149" s="36" t="s">
        <v>375</v>
      </c>
      <c r="T149" s="36">
        <v>2604566</v>
      </c>
      <c r="U149" s="58" t="s">
        <v>16876</v>
      </c>
      <c r="V149" s="59">
        <v>1407777</v>
      </c>
      <c r="W149" s="56">
        <v>69.58</v>
      </c>
    </row>
    <row r="150" spans="1:23" s="46" customFormat="1" ht="11.25">
      <c r="A150" s="55" t="s">
        <v>11371</v>
      </c>
      <c r="B150" s="56" t="s">
        <v>17649</v>
      </c>
      <c r="C150" s="57" t="s">
        <v>7729</v>
      </c>
      <c r="D150" s="56">
        <v>0</v>
      </c>
      <c r="E150" s="56">
        <v>1</v>
      </c>
      <c r="F150" s="56">
        <v>4</v>
      </c>
      <c r="G150" s="56">
        <v>1</v>
      </c>
      <c r="H150" s="56" t="s">
        <v>17651</v>
      </c>
      <c r="I150" s="56">
        <v>1</v>
      </c>
      <c r="J150" s="36" t="s">
        <v>14294</v>
      </c>
      <c r="K150" s="36"/>
      <c r="L150" s="36">
        <v>961243201</v>
      </c>
      <c r="M150" s="36"/>
      <c r="N150" s="58" t="s">
        <v>835</v>
      </c>
      <c r="O150" s="58" t="s">
        <v>660</v>
      </c>
      <c r="P150" s="56">
        <v>80</v>
      </c>
      <c r="Q150" s="56" t="s">
        <v>377</v>
      </c>
      <c r="R150" s="36" t="s">
        <v>459</v>
      </c>
      <c r="S150" s="36" t="s">
        <v>375</v>
      </c>
      <c r="T150" s="36">
        <v>2528976</v>
      </c>
      <c r="U150" s="58" t="s">
        <v>15999</v>
      </c>
      <c r="V150" s="59">
        <v>2528976</v>
      </c>
      <c r="W150" s="56">
        <v>57.19</v>
      </c>
    </row>
    <row r="151" spans="1:23" s="46" customFormat="1" ht="11.25">
      <c r="A151" s="55" t="s">
        <v>11371</v>
      </c>
      <c r="B151" s="56" t="s">
        <v>17649</v>
      </c>
      <c r="C151" s="57" t="s">
        <v>11188</v>
      </c>
      <c r="D151" s="56">
        <v>18290</v>
      </c>
      <c r="E151" s="56">
        <v>1</v>
      </c>
      <c r="F151" s="56">
        <v>4</v>
      </c>
      <c r="G151" s="56">
        <v>2</v>
      </c>
      <c r="H151" s="56" t="s">
        <v>17651</v>
      </c>
      <c r="I151" s="56">
        <v>1</v>
      </c>
      <c r="J151" s="36" t="s">
        <v>14784</v>
      </c>
      <c r="K151" s="36"/>
      <c r="L151" s="36">
        <v>981369769</v>
      </c>
      <c r="M151" s="36"/>
      <c r="N151" s="58" t="s">
        <v>88</v>
      </c>
      <c r="O151" s="58" t="s">
        <v>12644</v>
      </c>
      <c r="P151" s="56">
        <v>80</v>
      </c>
      <c r="Q151" s="56" t="s">
        <v>378</v>
      </c>
      <c r="R151" s="36" t="s">
        <v>459</v>
      </c>
      <c r="S151" s="36" t="s">
        <v>375</v>
      </c>
      <c r="T151" s="36">
        <v>2651193</v>
      </c>
      <c r="U151" s="58" t="s">
        <v>16536</v>
      </c>
      <c r="V151" s="59">
        <v>2651193</v>
      </c>
      <c r="W151" s="56">
        <v>51.25</v>
      </c>
    </row>
    <row r="152" spans="1:23" s="46" customFormat="1" ht="11.25">
      <c r="A152" s="55" t="s">
        <v>11371</v>
      </c>
      <c r="B152" s="56" t="s">
        <v>17649</v>
      </c>
      <c r="C152" s="57" t="s">
        <v>385</v>
      </c>
      <c r="D152" s="56">
        <v>11580</v>
      </c>
      <c r="E152" s="56">
        <v>1</v>
      </c>
      <c r="F152" s="56">
        <v>4</v>
      </c>
      <c r="G152" s="56">
        <v>2</v>
      </c>
      <c r="H152" s="56" t="s">
        <v>17651</v>
      </c>
      <c r="I152" s="56">
        <v>4</v>
      </c>
      <c r="J152" s="36" t="s">
        <v>14442</v>
      </c>
      <c r="K152" s="36">
        <v>138</v>
      </c>
      <c r="L152" s="36"/>
      <c r="M152" s="36">
        <v>21645112</v>
      </c>
      <c r="N152" s="58" t="s">
        <v>100</v>
      </c>
      <c r="O152" s="58" t="s">
        <v>12097</v>
      </c>
      <c r="P152" s="56">
        <v>80</v>
      </c>
      <c r="Q152" s="56" t="s">
        <v>378</v>
      </c>
      <c r="R152" s="36" t="s">
        <v>462</v>
      </c>
      <c r="S152" s="36" t="s">
        <v>375</v>
      </c>
      <c r="T152" s="36">
        <v>242656</v>
      </c>
      <c r="U152" s="58" t="s">
        <v>16165</v>
      </c>
      <c r="V152" s="59">
        <v>137680</v>
      </c>
      <c r="W152" s="56">
        <v>82.11</v>
      </c>
    </row>
    <row r="153" spans="1:23" s="46" customFormat="1" ht="11.25">
      <c r="A153" s="55" t="s">
        <v>11371</v>
      </c>
      <c r="B153" s="56" t="s">
        <v>17650</v>
      </c>
      <c r="C153" s="57" t="s">
        <v>10205</v>
      </c>
      <c r="D153" s="56">
        <v>0</v>
      </c>
      <c r="E153" s="56">
        <v>1</v>
      </c>
      <c r="F153" s="56">
        <v>4</v>
      </c>
      <c r="G153" s="56">
        <v>3</v>
      </c>
      <c r="H153" s="56" t="s">
        <v>17651</v>
      </c>
      <c r="I153" s="56">
        <v>1</v>
      </c>
      <c r="J153" s="36" t="s">
        <v>15443</v>
      </c>
      <c r="K153" s="36"/>
      <c r="L153" s="36"/>
      <c r="M153" s="36"/>
      <c r="N153" s="58" t="s">
        <v>403</v>
      </c>
      <c r="O153" s="58" t="s">
        <v>13668</v>
      </c>
      <c r="P153" s="56">
        <v>83</v>
      </c>
      <c r="Q153" s="56" t="s">
        <v>377</v>
      </c>
      <c r="R153" s="36" t="s">
        <v>459</v>
      </c>
      <c r="S153" s="36" t="s">
        <v>375</v>
      </c>
      <c r="T153" s="36">
        <v>3283896</v>
      </c>
      <c r="U153" s="58" t="s">
        <v>17334</v>
      </c>
      <c r="V153" s="59">
        <v>3283896</v>
      </c>
      <c r="W153" s="56">
        <v>23.11</v>
      </c>
    </row>
    <row r="154" spans="1:23" s="46" customFormat="1" ht="11.25">
      <c r="A154" s="55" t="s">
        <v>11371</v>
      </c>
      <c r="B154" s="56" t="s">
        <v>17649</v>
      </c>
      <c r="C154" s="57" t="s">
        <v>8366</v>
      </c>
      <c r="D154" s="56">
        <v>20350</v>
      </c>
      <c r="E154" s="56">
        <v>1</v>
      </c>
      <c r="F154" s="56">
        <v>4</v>
      </c>
      <c r="G154" s="56">
        <v>1</v>
      </c>
      <c r="H154" s="56" t="s">
        <v>17651</v>
      </c>
      <c r="I154" s="56">
        <v>5</v>
      </c>
      <c r="J154" s="36" t="s">
        <v>14958</v>
      </c>
      <c r="K154" s="36"/>
      <c r="L154" s="36">
        <v>971369606</v>
      </c>
      <c r="M154" s="36">
        <v>21646105</v>
      </c>
      <c r="N154" s="58" t="s">
        <v>12922</v>
      </c>
      <c r="O154" s="58" t="s">
        <v>12923</v>
      </c>
      <c r="P154" s="56">
        <v>84</v>
      </c>
      <c r="Q154" s="56" t="s">
        <v>378</v>
      </c>
      <c r="R154" s="36" t="s">
        <v>463</v>
      </c>
      <c r="S154" s="36" t="s">
        <v>375</v>
      </c>
      <c r="T154" s="36">
        <v>271583</v>
      </c>
      <c r="U154" s="58" t="s">
        <v>16744</v>
      </c>
      <c r="V154" s="59">
        <v>947610</v>
      </c>
      <c r="W154" s="56">
        <v>79.77</v>
      </c>
    </row>
    <row r="155" spans="1:23" s="46" customFormat="1" ht="11.25">
      <c r="A155" s="55" t="s">
        <v>11371</v>
      </c>
      <c r="B155" s="56" t="s">
        <v>17650</v>
      </c>
      <c r="C155" s="57" t="s">
        <v>8788</v>
      </c>
      <c r="D155" s="56">
        <v>0</v>
      </c>
      <c r="E155" s="56">
        <v>1</v>
      </c>
      <c r="F155" s="56">
        <v>4</v>
      </c>
      <c r="G155" s="56">
        <v>3</v>
      </c>
      <c r="H155" s="56" t="s">
        <v>17651</v>
      </c>
      <c r="I155" s="56">
        <v>1</v>
      </c>
      <c r="J155" s="36" t="s">
        <v>939</v>
      </c>
      <c r="K155" s="36"/>
      <c r="L155" s="36">
        <v>972130959</v>
      </c>
      <c r="M155" s="36"/>
      <c r="N155" s="58" t="s">
        <v>658</v>
      </c>
      <c r="O155" s="58" t="s">
        <v>13801</v>
      </c>
      <c r="P155" s="56">
        <v>85</v>
      </c>
      <c r="Q155" s="56" t="s">
        <v>378</v>
      </c>
      <c r="R155" s="36" t="s">
        <v>459</v>
      </c>
      <c r="S155" s="36" t="s">
        <v>375</v>
      </c>
      <c r="T155" s="36">
        <v>1837378</v>
      </c>
      <c r="U155" s="58" t="s">
        <v>17446</v>
      </c>
      <c r="V155" s="59">
        <v>1837378</v>
      </c>
      <c r="W155" s="56">
        <v>36.94</v>
      </c>
    </row>
    <row r="156" spans="1:23" s="46" customFormat="1" ht="11.25">
      <c r="A156" s="55" t="s">
        <v>11371</v>
      </c>
      <c r="B156" s="56" t="s">
        <v>17649</v>
      </c>
      <c r="C156" s="57" t="s">
        <v>11180</v>
      </c>
      <c r="D156" s="56">
        <v>10190</v>
      </c>
      <c r="E156" s="56">
        <v>1</v>
      </c>
      <c r="F156" s="56">
        <v>4</v>
      </c>
      <c r="G156" s="56">
        <v>2</v>
      </c>
      <c r="H156" s="56" t="s">
        <v>17651</v>
      </c>
      <c r="I156" s="56">
        <v>1</v>
      </c>
      <c r="J156" s="36" t="s">
        <v>14367</v>
      </c>
      <c r="K156" s="36">
        <v>1265</v>
      </c>
      <c r="L156" s="36">
        <v>981898793</v>
      </c>
      <c r="M156" s="36"/>
      <c r="N156" s="58" t="s">
        <v>931</v>
      </c>
      <c r="O156" s="58" t="s">
        <v>11974</v>
      </c>
      <c r="P156" s="56">
        <v>86</v>
      </c>
      <c r="Q156" s="56" t="s">
        <v>378</v>
      </c>
      <c r="R156" s="36" t="s">
        <v>459</v>
      </c>
      <c r="S156" s="36" t="s">
        <v>375</v>
      </c>
      <c r="T156" s="36">
        <v>2023192</v>
      </c>
      <c r="U156" s="58" t="s">
        <v>16077</v>
      </c>
      <c r="V156" s="59">
        <v>2023192</v>
      </c>
      <c r="W156" s="56">
        <v>59.13</v>
      </c>
    </row>
    <row r="157" spans="1:23" s="46" customFormat="1" ht="11.25">
      <c r="A157" s="55" t="s">
        <v>11371</v>
      </c>
      <c r="B157" s="56" t="s">
        <v>17649</v>
      </c>
      <c r="C157" s="57" t="s">
        <v>10681</v>
      </c>
      <c r="D157" s="56">
        <v>1790</v>
      </c>
      <c r="E157" s="56">
        <v>1</v>
      </c>
      <c r="F157" s="56">
        <v>4</v>
      </c>
      <c r="G157" s="56">
        <v>1</v>
      </c>
      <c r="H157" s="56" t="s">
        <v>17651</v>
      </c>
      <c r="I157" s="56">
        <v>5</v>
      </c>
      <c r="J157" s="36" t="s">
        <v>14067</v>
      </c>
      <c r="K157" s="36"/>
      <c r="L157" s="36">
        <v>984160540</v>
      </c>
      <c r="M157" s="36"/>
      <c r="N157" s="58" t="s">
        <v>11477</v>
      </c>
      <c r="O157" s="58" t="s">
        <v>11478</v>
      </c>
      <c r="P157" s="56">
        <v>90</v>
      </c>
      <c r="Q157" s="56" t="s">
        <v>378</v>
      </c>
      <c r="R157" s="36" t="s">
        <v>462</v>
      </c>
      <c r="S157" s="36" t="s">
        <v>375</v>
      </c>
      <c r="T157" s="36">
        <v>3310438</v>
      </c>
      <c r="U157" s="58" t="s">
        <v>15733</v>
      </c>
      <c r="V157" s="59" t="s">
        <v>464</v>
      </c>
      <c r="W157" s="56">
        <v>66.5</v>
      </c>
    </row>
    <row r="158" spans="1:23" s="46" customFormat="1" ht="11.25">
      <c r="A158" s="55" t="s">
        <v>11371</v>
      </c>
      <c r="B158" s="56" t="s">
        <v>17649</v>
      </c>
      <c r="C158" s="57" t="s">
        <v>3088</v>
      </c>
      <c r="D158" s="56">
        <v>15330</v>
      </c>
      <c r="E158" s="56">
        <v>1</v>
      </c>
      <c r="F158" s="56">
        <v>4</v>
      </c>
      <c r="G158" s="56">
        <v>1</v>
      </c>
      <c r="H158" s="56" t="s">
        <v>17651</v>
      </c>
      <c r="I158" s="56">
        <v>4</v>
      </c>
      <c r="J158" s="36" t="s">
        <v>14628</v>
      </c>
      <c r="K158" s="36">
        <v>129</v>
      </c>
      <c r="L158" s="36">
        <v>981521641</v>
      </c>
      <c r="M158" s="36"/>
      <c r="N158" s="58" t="s">
        <v>12417</v>
      </c>
      <c r="O158" s="58" t="s">
        <v>252</v>
      </c>
      <c r="P158" s="56">
        <v>91</v>
      </c>
      <c r="Q158" s="56" t="s">
        <v>378</v>
      </c>
      <c r="R158" s="36" t="s">
        <v>462</v>
      </c>
      <c r="S158" s="36" t="s">
        <v>375</v>
      </c>
      <c r="T158" s="36">
        <v>1255126</v>
      </c>
      <c r="U158" s="58" t="s">
        <v>16367</v>
      </c>
      <c r="V158" s="59">
        <v>614829</v>
      </c>
      <c r="W158" s="56">
        <v>63.84</v>
      </c>
    </row>
    <row r="159" spans="1:23" s="46" customFormat="1" ht="11.25">
      <c r="A159" s="55" t="s">
        <v>11371</v>
      </c>
      <c r="B159" s="56" t="s">
        <v>17649</v>
      </c>
      <c r="C159" s="57" t="s">
        <v>3088</v>
      </c>
      <c r="D159" s="56">
        <v>0</v>
      </c>
      <c r="E159" s="56">
        <v>1</v>
      </c>
      <c r="F159" s="56">
        <v>5</v>
      </c>
      <c r="G159" s="56">
        <v>1</v>
      </c>
      <c r="H159" s="56" t="s">
        <v>17651</v>
      </c>
      <c r="I159" s="56">
        <v>1</v>
      </c>
      <c r="J159" s="36" t="s">
        <v>14597</v>
      </c>
      <c r="K159" s="36">
        <v>42</v>
      </c>
      <c r="L159" s="36">
        <v>981847808</v>
      </c>
      <c r="M159" s="36">
        <v>676079</v>
      </c>
      <c r="N159" s="58" t="s">
        <v>174</v>
      </c>
      <c r="O159" s="58" t="s">
        <v>221</v>
      </c>
      <c r="P159" s="56">
        <v>66</v>
      </c>
      <c r="Q159" s="56" t="s">
        <v>378</v>
      </c>
      <c r="R159" s="36" t="s">
        <v>459</v>
      </c>
      <c r="S159" s="36" t="s">
        <v>375</v>
      </c>
      <c r="T159" s="36">
        <v>1736681</v>
      </c>
      <c r="U159" s="58" t="s">
        <v>16330</v>
      </c>
      <c r="V159" s="59">
        <v>1736681</v>
      </c>
      <c r="W159" s="56">
        <v>66.17</v>
      </c>
    </row>
    <row r="160" spans="1:23" s="46" customFormat="1" ht="11.25">
      <c r="A160" s="51" t="s">
        <v>11371</v>
      </c>
      <c r="B160" s="44" t="s">
        <v>17649</v>
      </c>
      <c r="C160" s="52" t="s">
        <v>385</v>
      </c>
      <c r="D160" s="44">
        <v>11610</v>
      </c>
      <c r="E160" s="44" t="s">
        <v>54</v>
      </c>
      <c r="F160" s="44">
        <v>5</v>
      </c>
      <c r="G160" s="44">
        <v>2</v>
      </c>
      <c r="H160" s="44" t="s">
        <v>17651</v>
      </c>
      <c r="I160" s="44">
        <v>1</v>
      </c>
      <c r="J160" s="35" t="s">
        <v>14446</v>
      </c>
      <c r="K160" s="35">
        <v>29</v>
      </c>
      <c r="L160" s="35">
        <v>982359447</v>
      </c>
      <c r="M160" s="35">
        <v>21644968</v>
      </c>
      <c r="N160" s="45" t="s">
        <v>751</v>
      </c>
      <c r="O160" s="45" t="s">
        <v>691</v>
      </c>
      <c r="P160" s="44">
        <v>66</v>
      </c>
      <c r="Q160" s="44" t="s">
        <v>377</v>
      </c>
      <c r="R160" s="35" t="s">
        <v>459</v>
      </c>
      <c r="S160" s="35" t="s">
        <v>376</v>
      </c>
      <c r="T160" s="35"/>
      <c r="U160" s="45" t="s">
        <v>16169</v>
      </c>
      <c r="V160" s="35" t="s">
        <v>376</v>
      </c>
      <c r="W160" s="44">
        <v>73.05</v>
      </c>
    </row>
    <row r="161" spans="1:23" s="46" customFormat="1" ht="11.25">
      <c r="A161" s="55" t="s">
        <v>11371</v>
      </c>
      <c r="B161" s="56" t="s">
        <v>17650</v>
      </c>
      <c r="C161" s="57" t="s">
        <v>10205</v>
      </c>
      <c r="D161" s="56">
        <v>0</v>
      </c>
      <c r="E161" s="56">
        <v>1</v>
      </c>
      <c r="F161" s="56">
        <v>5</v>
      </c>
      <c r="G161" s="56">
        <v>3</v>
      </c>
      <c r="H161" s="56" t="s">
        <v>17651</v>
      </c>
      <c r="I161" s="56">
        <v>1</v>
      </c>
      <c r="J161" s="36" t="s">
        <v>936</v>
      </c>
      <c r="K161" s="36"/>
      <c r="L161" s="36">
        <v>984809362</v>
      </c>
      <c r="M161" s="36"/>
      <c r="N161" s="58" t="s">
        <v>258</v>
      </c>
      <c r="O161" s="58" t="s">
        <v>13669</v>
      </c>
      <c r="P161" s="56">
        <v>67</v>
      </c>
      <c r="Q161" s="56" t="s">
        <v>378</v>
      </c>
      <c r="R161" s="36" t="s">
        <v>459</v>
      </c>
      <c r="S161" s="36" t="s">
        <v>375</v>
      </c>
      <c r="T161" s="36">
        <v>2650284</v>
      </c>
      <c r="U161" s="58" t="s">
        <v>17335</v>
      </c>
      <c r="V161" s="59">
        <v>2650284</v>
      </c>
      <c r="W161" s="56">
        <v>43.7</v>
      </c>
    </row>
    <row r="162" spans="1:23" s="46" customFormat="1" ht="11.25">
      <c r="A162" s="55" t="s">
        <v>11371</v>
      </c>
      <c r="B162" s="56" t="s">
        <v>17649</v>
      </c>
      <c r="C162" s="57" t="s">
        <v>11188</v>
      </c>
      <c r="D162" s="56">
        <v>18290</v>
      </c>
      <c r="E162" s="56">
        <v>1</v>
      </c>
      <c r="F162" s="56">
        <v>5</v>
      </c>
      <c r="G162" s="56">
        <v>1</v>
      </c>
      <c r="H162" s="56" t="s">
        <v>17651</v>
      </c>
      <c r="I162" s="56">
        <v>1</v>
      </c>
      <c r="J162" s="36" t="s">
        <v>14785</v>
      </c>
      <c r="K162" s="36">
        <v>1225</v>
      </c>
      <c r="L162" s="36">
        <v>985922358</v>
      </c>
      <c r="M162" s="36">
        <v>640315</v>
      </c>
      <c r="N162" s="58" t="s">
        <v>12645</v>
      </c>
      <c r="O162" s="58" t="s">
        <v>12646</v>
      </c>
      <c r="P162" s="56">
        <v>67</v>
      </c>
      <c r="Q162" s="56" t="s">
        <v>378</v>
      </c>
      <c r="R162" s="36" t="s">
        <v>459</v>
      </c>
      <c r="S162" s="36" t="s">
        <v>375</v>
      </c>
      <c r="T162" s="36">
        <v>311766</v>
      </c>
      <c r="U162" s="58" t="s">
        <v>16537</v>
      </c>
      <c r="V162" s="59">
        <v>311766</v>
      </c>
      <c r="W162" s="56">
        <v>69.05</v>
      </c>
    </row>
    <row r="163" spans="1:23" s="46" customFormat="1" ht="11.25">
      <c r="A163" s="55" t="s">
        <v>11371</v>
      </c>
      <c r="B163" s="56" t="s">
        <v>17649</v>
      </c>
      <c r="C163" s="57" t="s">
        <v>11188</v>
      </c>
      <c r="D163" s="56">
        <v>18290</v>
      </c>
      <c r="E163" s="56">
        <v>1</v>
      </c>
      <c r="F163" s="56">
        <v>5</v>
      </c>
      <c r="G163" s="56">
        <v>1</v>
      </c>
      <c r="H163" s="56" t="s">
        <v>17651</v>
      </c>
      <c r="I163" s="56">
        <v>3</v>
      </c>
      <c r="J163" s="36" t="s">
        <v>14785</v>
      </c>
      <c r="K163" s="36">
        <v>1225</v>
      </c>
      <c r="L163" s="36">
        <v>985922358</v>
      </c>
      <c r="M163" s="36">
        <v>640315</v>
      </c>
      <c r="N163" s="58" t="s">
        <v>11587</v>
      </c>
      <c r="O163" s="58" t="s">
        <v>12647</v>
      </c>
      <c r="P163" s="56">
        <v>67</v>
      </c>
      <c r="Q163" s="56" t="s">
        <v>377</v>
      </c>
      <c r="R163" s="36" t="s">
        <v>462</v>
      </c>
      <c r="S163" s="36" t="s">
        <v>375</v>
      </c>
      <c r="T163" s="36">
        <v>904641</v>
      </c>
      <c r="U163" s="58" t="s">
        <v>16537</v>
      </c>
      <c r="V163" s="59">
        <v>311766</v>
      </c>
      <c r="W163" s="56">
        <v>69.05</v>
      </c>
    </row>
    <row r="164" spans="1:23" s="46" customFormat="1" ht="11.25">
      <c r="A164" s="55" t="s">
        <v>11371</v>
      </c>
      <c r="B164" s="56" t="s">
        <v>17649</v>
      </c>
      <c r="C164" s="57" t="s">
        <v>4582</v>
      </c>
      <c r="D164" s="56">
        <v>17850</v>
      </c>
      <c r="E164" s="56">
        <v>1</v>
      </c>
      <c r="F164" s="56">
        <v>5</v>
      </c>
      <c r="G164" s="56">
        <v>1</v>
      </c>
      <c r="H164" s="56" t="s">
        <v>17651</v>
      </c>
      <c r="I164" s="56">
        <v>1</v>
      </c>
      <c r="J164" s="36" t="s">
        <v>15182</v>
      </c>
      <c r="K164" s="36"/>
      <c r="L164" s="36">
        <v>982736763</v>
      </c>
      <c r="M164" s="36"/>
      <c r="N164" s="58" t="s">
        <v>180</v>
      </c>
      <c r="O164" s="58" t="s">
        <v>13273</v>
      </c>
      <c r="P164" s="56">
        <v>67</v>
      </c>
      <c r="Q164" s="56" t="s">
        <v>378</v>
      </c>
      <c r="R164" s="36" t="s">
        <v>459</v>
      </c>
      <c r="S164" s="36" t="s">
        <v>375</v>
      </c>
      <c r="T164" s="36">
        <v>585527</v>
      </c>
      <c r="U164" s="58" t="s">
        <v>17019</v>
      </c>
      <c r="V164" s="59">
        <v>585527</v>
      </c>
      <c r="W164" s="56">
        <v>63.04</v>
      </c>
    </row>
    <row r="165" spans="1:23" s="46" customFormat="1" ht="11.25">
      <c r="A165" s="55" t="s">
        <v>11371</v>
      </c>
      <c r="B165" s="56" t="s">
        <v>17649</v>
      </c>
      <c r="C165" s="57" t="s">
        <v>10440</v>
      </c>
      <c r="D165" s="56">
        <v>20780</v>
      </c>
      <c r="E165" s="56">
        <v>1</v>
      </c>
      <c r="F165" s="56">
        <v>5</v>
      </c>
      <c r="G165" s="56">
        <v>1</v>
      </c>
      <c r="H165" s="56" t="s">
        <v>17651</v>
      </c>
      <c r="I165" s="56">
        <v>1</v>
      </c>
      <c r="J165" s="36" t="s">
        <v>14984</v>
      </c>
      <c r="K165" s="36"/>
      <c r="L165" s="36">
        <v>985931983</v>
      </c>
      <c r="M165" s="36"/>
      <c r="N165" s="58" t="s">
        <v>178</v>
      </c>
      <c r="O165" s="58" t="s">
        <v>12957</v>
      </c>
      <c r="P165" s="56">
        <v>67</v>
      </c>
      <c r="Q165" s="56" t="s">
        <v>378</v>
      </c>
      <c r="R165" s="36" t="s">
        <v>459</v>
      </c>
      <c r="S165" s="36" t="s">
        <v>375</v>
      </c>
      <c r="T165" s="36">
        <v>1855299</v>
      </c>
      <c r="U165" s="58" t="s">
        <v>16772</v>
      </c>
      <c r="V165" s="59">
        <v>1855299</v>
      </c>
      <c r="W165" s="56">
        <v>45.77</v>
      </c>
    </row>
    <row r="166" spans="1:23" s="46" customFormat="1" ht="11.25">
      <c r="A166" s="51" t="s">
        <v>11371</v>
      </c>
      <c r="B166" s="44" t="s">
        <v>17649</v>
      </c>
      <c r="C166" s="52" t="s">
        <v>11217</v>
      </c>
      <c r="D166" s="44">
        <v>2640</v>
      </c>
      <c r="E166" s="44" t="s">
        <v>54</v>
      </c>
      <c r="F166" s="44">
        <v>5</v>
      </c>
      <c r="G166" s="44">
        <v>1</v>
      </c>
      <c r="H166" s="44" t="s">
        <v>17651</v>
      </c>
      <c r="I166" s="44">
        <v>1</v>
      </c>
      <c r="J166" s="35" t="s">
        <v>14113</v>
      </c>
      <c r="K166" s="35">
        <v>336</v>
      </c>
      <c r="L166" s="35">
        <v>981730509</v>
      </c>
      <c r="M166" s="35"/>
      <c r="N166" s="45" t="s">
        <v>743</v>
      </c>
      <c r="O166" s="45" t="s">
        <v>11543</v>
      </c>
      <c r="P166" s="44">
        <v>69</v>
      </c>
      <c r="Q166" s="44" t="s">
        <v>377</v>
      </c>
      <c r="R166" s="35" t="s">
        <v>459</v>
      </c>
      <c r="S166" s="35" t="s">
        <v>375</v>
      </c>
      <c r="T166" s="35">
        <v>1035833</v>
      </c>
      <c r="U166" s="45" t="s">
        <v>15783</v>
      </c>
      <c r="V166" s="46">
        <v>1035833</v>
      </c>
      <c r="W166" s="44">
        <v>72.239999999999995</v>
      </c>
    </row>
    <row r="167" spans="1:23" s="46" customFormat="1" ht="11.25">
      <c r="A167" s="55" t="s">
        <v>11371</v>
      </c>
      <c r="B167" s="56" t="s">
        <v>17649</v>
      </c>
      <c r="C167" s="57" t="s">
        <v>3587</v>
      </c>
      <c r="D167" s="56">
        <v>23980</v>
      </c>
      <c r="E167" s="56">
        <v>1</v>
      </c>
      <c r="F167" s="56">
        <v>5</v>
      </c>
      <c r="G167" s="56">
        <v>1</v>
      </c>
      <c r="H167" s="56" t="s">
        <v>17651</v>
      </c>
      <c r="I167" s="56">
        <v>1</v>
      </c>
      <c r="J167" s="36" t="s">
        <v>15154</v>
      </c>
      <c r="K167" s="36">
        <v>111</v>
      </c>
      <c r="L167" s="36">
        <v>981907514</v>
      </c>
      <c r="M167" s="36"/>
      <c r="N167" s="58" t="s">
        <v>154</v>
      </c>
      <c r="O167" s="58" t="s">
        <v>13230</v>
      </c>
      <c r="P167" s="56">
        <v>69</v>
      </c>
      <c r="Q167" s="56" t="s">
        <v>378</v>
      </c>
      <c r="R167" s="36" t="s">
        <v>459</v>
      </c>
      <c r="S167" s="36" t="s">
        <v>375</v>
      </c>
      <c r="T167" s="36">
        <v>1314949</v>
      </c>
      <c r="U167" s="58" t="s">
        <v>16983</v>
      </c>
      <c r="V167" s="59">
        <v>1314949</v>
      </c>
      <c r="W167" s="56">
        <v>60.86</v>
      </c>
    </row>
    <row r="168" spans="1:23" s="46" customFormat="1" ht="11.25">
      <c r="A168" s="55" t="s">
        <v>11371</v>
      </c>
      <c r="B168" s="56" t="s">
        <v>17649</v>
      </c>
      <c r="C168" s="57" t="s">
        <v>7729</v>
      </c>
      <c r="D168" s="56">
        <v>8020</v>
      </c>
      <c r="E168" s="56">
        <v>1</v>
      </c>
      <c r="F168" s="56">
        <v>5</v>
      </c>
      <c r="G168" s="56">
        <v>1</v>
      </c>
      <c r="H168" s="56" t="s">
        <v>17651</v>
      </c>
      <c r="I168" s="56">
        <v>1</v>
      </c>
      <c r="J168" s="36" t="s">
        <v>14311</v>
      </c>
      <c r="K168" s="36"/>
      <c r="L168" s="36"/>
      <c r="M168" s="36"/>
      <c r="N168" s="58" t="s">
        <v>315</v>
      </c>
      <c r="O168" s="58" t="s">
        <v>11735</v>
      </c>
      <c r="P168" s="56">
        <v>69</v>
      </c>
      <c r="Q168" s="56" t="s">
        <v>377</v>
      </c>
      <c r="R168" s="36" t="s">
        <v>459</v>
      </c>
      <c r="S168" s="36" t="s">
        <v>375</v>
      </c>
      <c r="T168" s="36">
        <v>3789911</v>
      </c>
      <c r="U168" s="58" t="s">
        <v>16017</v>
      </c>
      <c r="V168" s="59">
        <v>3789911</v>
      </c>
      <c r="W168" s="56">
        <v>54.46</v>
      </c>
    </row>
    <row r="169" spans="1:23" s="46" customFormat="1" ht="11.25">
      <c r="A169" s="55" t="s">
        <v>11371</v>
      </c>
      <c r="B169" s="56" t="s">
        <v>17650</v>
      </c>
      <c r="C169" s="57" t="s">
        <v>8366</v>
      </c>
      <c r="D169" s="56">
        <v>0</v>
      </c>
      <c r="E169" s="56">
        <v>1</v>
      </c>
      <c r="F169" s="56">
        <v>5</v>
      </c>
      <c r="G169" s="56">
        <v>5</v>
      </c>
      <c r="H169" s="56" t="s">
        <v>17651</v>
      </c>
      <c r="I169" s="56">
        <v>2</v>
      </c>
      <c r="J169" s="36" t="s">
        <v>939</v>
      </c>
      <c r="K169" s="36"/>
      <c r="L169" s="36">
        <v>983287306</v>
      </c>
      <c r="M169" s="36"/>
      <c r="N169" s="58" t="s">
        <v>395</v>
      </c>
      <c r="O169" s="58" t="s">
        <v>12861</v>
      </c>
      <c r="P169" s="56">
        <v>69</v>
      </c>
      <c r="Q169" s="56" t="s">
        <v>378</v>
      </c>
      <c r="R169" s="36" t="s">
        <v>460</v>
      </c>
      <c r="S169" s="36" t="s">
        <v>375</v>
      </c>
      <c r="T169" s="36">
        <v>2667340</v>
      </c>
      <c r="U169" s="58" t="s">
        <v>17590</v>
      </c>
      <c r="V169" s="59">
        <v>2667309</v>
      </c>
      <c r="W169" s="56">
        <v>55.46</v>
      </c>
    </row>
    <row r="170" spans="1:23" s="46" customFormat="1" ht="11.25">
      <c r="A170" s="55" t="s">
        <v>11371</v>
      </c>
      <c r="B170" s="56" t="s">
        <v>17649</v>
      </c>
      <c r="C170" s="57" t="s">
        <v>11205</v>
      </c>
      <c r="D170" s="56">
        <v>17640</v>
      </c>
      <c r="E170" s="56">
        <v>1</v>
      </c>
      <c r="F170" s="56">
        <v>5</v>
      </c>
      <c r="G170" s="56">
        <v>1</v>
      </c>
      <c r="H170" s="56" t="s">
        <v>17651</v>
      </c>
      <c r="I170" s="56">
        <v>1</v>
      </c>
      <c r="J170" s="36" t="s">
        <v>14733</v>
      </c>
      <c r="K170" s="36"/>
      <c r="L170" s="36">
        <v>982322273</v>
      </c>
      <c r="M170" s="36"/>
      <c r="N170" s="58" t="s">
        <v>163</v>
      </c>
      <c r="O170" s="58" t="s">
        <v>12574</v>
      </c>
      <c r="P170" s="56">
        <v>69</v>
      </c>
      <c r="Q170" s="56" t="s">
        <v>378</v>
      </c>
      <c r="R170" s="36" t="s">
        <v>459</v>
      </c>
      <c r="S170" s="36" t="s">
        <v>375</v>
      </c>
      <c r="T170" s="36">
        <v>696726</v>
      </c>
      <c r="U170" s="58" t="s">
        <v>16479</v>
      </c>
      <c r="V170" s="59">
        <v>696726</v>
      </c>
      <c r="W170" s="56">
        <v>55.87</v>
      </c>
    </row>
    <row r="171" spans="1:23" s="46" customFormat="1" ht="11.25">
      <c r="A171" s="55" t="s">
        <v>11371</v>
      </c>
      <c r="B171" s="56" t="s">
        <v>17649</v>
      </c>
      <c r="C171" s="57" t="s">
        <v>6989</v>
      </c>
      <c r="D171" s="56">
        <v>28240</v>
      </c>
      <c r="E171" s="56">
        <v>1</v>
      </c>
      <c r="F171" s="56">
        <v>5</v>
      </c>
      <c r="G171" s="56">
        <v>1</v>
      </c>
      <c r="H171" s="56" t="s">
        <v>17651</v>
      </c>
      <c r="I171" s="56">
        <v>1</v>
      </c>
      <c r="J171" s="36" t="s">
        <v>15382</v>
      </c>
      <c r="K171" s="36"/>
      <c r="L171" s="36">
        <v>984212209</v>
      </c>
      <c r="M171" s="36"/>
      <c r="N171" s="58" t="s">
        <v>11897</v>
      </c>
      <c r="O171" s="58" t="s">
        <v>13568</v>
      </c>
      <c r="P171" s="56">
        <v>70</v>
      </c>
      <c r="Q171" s="56" t="s">
        <v>378</v>
      </c>
      <c r="R171" s="36" t="s">
        <v>459</v>
      </c>
      <c r="S171" s="36" t="s">
        <v>375</v>
      </c>
      <c r="T171" s="36">
        <v>939356</v>
      </c>
      <c r="U171" s="58" t="s">
        <v>17258</v>
      </c>
      <c r="V171" s="59">
        <v>939356</v>
      </c>
      <c r="W171" s="56">
        <v>66.650000000000006</v>
      </c>
    </row>
    <row r="172" spans="1:23" s="46" customFormat="1" ht="11.25">
      <c r="A172" s="55" t="s">
        <v>11371</v>
      </c>
      <c r="B172" s="56" t="s">
        <v>17650</v>
      </c>
      <c r="C172" s="57" t="s">
        <v>6013</v>
      </c>
      <c r="D172" s="56">
        <v>0</v>
      </c>
      <c r="E172" s="56">
        <v>1</v>
      </c>
      <c r="F172" s="56">
        <v>5</v>
      </c>
      <c r="G172" s="56">
        <v>4</v>
      </c>
      <c r="H172" s="56" t="s">
        <v>17651</v>
      </c>
      <c r="I172" s="56">
        <v>1</v>
      </c>
      <c r="J172" s="36" t="s">
        <v>15461</v>
      </c>
      <c r="K172" s="36"/>
      <c r="L172" s="36">
        <v>982816071</v>
      </c>
      <c r="M172" s="36"/>
      <c r="N172" s="58" t="s">
        <v>241</v>
      </c>
      <c r="O172" s="58" t="s">
        <v>13707</v>
      </c>
      <c r="P172" s="56">
        <v>70</v>
      </c>
      <c r="Q172" s="56" t="s">
        <v>377</v>
      </c>
      <c r="R172" s="36" t="s">
        <v>459</v>
      </c>
      <c r="S172" s="36" t="s">
        <v>375</v>
      </c>
      <c r="T172" s="36">
        <v>3325826</v>
      </c>
      <c r="U172" s="58" t="s">
        <v>17363</v>
      </c>
      <c r="V172" s="59">
        <v>3325826</v>
      </c>
      <c r="W172" s="56">
        <v>20.18</v>
      </c>
    </row>
    <row r="173" spans="1:23" s="46" customFormat="1" ht="11.25">
      <c r="A173" s="55" t="s">
        <v>11371</v>
      </c>
      <c r="B173" s="56" t="s">
        <v>17650</v>
      </c>
      <c r="C173" s="57" t="s">
        <v>11036</v>
      </c>
      <c r="D173" s="56">
        <v>0</v>
      </c>
      <c r="E173" s="56">
        <v>1</v>
      </c>
      <c r="F173" s="56">
        <v>5</v>
      </c>
      <c r="G173" s="56">
        <v>1</v>
      </c>
      <c r="H173" s="56" t="s">
        <v>17651</v>
      </c>
      <c r="I173" s="56">
        <v>1</v>
      </c>
      <c r="J173" s="36" t="s">
        <v>14217</v>
      </c>
      <c r="K173" s="36"/>
      <c r="L173" s="36">
        <v>981746023</v>
      </c>
      <c r="M173" s="36"/>
      <c r="N173" s="58" t="s">
        <v>328</v>
      </c>
      <c r="O173" s="58" t="s">
        <v>13899</v>
      </c>
      <c r="P173" s="56">
        <v>70</v>
      </c>
      <c r="Q173" s="56" t="s">
        <v>377</v>
      </c>
      <c r="R173" s="36" t="s">
        <v>459</v>
      </c>
      <c r="S173" s="36" t="s">
        <v>375</v>
      </c>
      <c r="T173" s="36">
        <v>1817953</v>
      </c>
      <c r="U173" s="58" t="s">
        <v>17533</v>
      </c>
      <c r="V173" s="59">
        <v>1817953</v>
      </c>
      <c r="W173" s="56">
        <v>44.29</v>
      </c>
    </row>
    <row r="174" spans="1:23" s="46" customFormat="1" ht="11.25">
      <c r="A174" s="55" t="s">
        <v>11371</v>
      </c>
      <c r="B174" s="56" t="s">
        <v>17650</v>
      </c>
      <c r="C174" s="57" t="s">
        <v>4027</v>
      </c>
      <c r="D174" s="56">
        <v>0</v>
      </c>
      <c r="E174" s="56">
        <v>1</v>
      </c>
      <c r="F174" s="56">
        <v>5</v>
      </c>
      <c r="G174" s="56">
        <v>1</v>
      </c>
      <c r="H174" s="56" t="s">
        <v>17651</v>
      </c>
      <c r="I174" s="56">
        <v>1</v>
      </c>
      <c r="J174" s="36" t="s">
        <v>15641</v>
      </c>
      <c r="K174" s="36"/>
      <c r="L174" s="36"/>
      <c r="M174" s="36"/>
      <c r="N174" s="58" t="s">
        <v>243</v>
      </c>
      <c r="O174" s="58" t="s">
        <v>13984</v>
      </c>
      <c r="P174" s="56">
        <v>71</v>
      </c>
      <c r="Q174" s="56" t="s">
        <v>377</v>
      </c>
      <c r="R174" s="36" t="s">
        <v>459</v>
      </c>
      <c r="S174" s="36" t="s">
        <v>375</v>
      </c>
      <c r="T174" s="36">
        <v>2525333</v>
      </c>
      <c r="U174" s="58" t="s">
        <v>17605</v>
      </c>
      <c r="V174" s="59">
        <v>2525333</v>
      </c>
      <c r="W174" s="56">
        <v>29.46</v>
      </c>
    </row>
    <row r="175" spans="1:23" s="46" customFormat="1" ht="11.25">
      <c r="A175" s="55" t="s">
        <v>11371</v>
      </c>
      <c r="B175" s="56" t="s">
        <v>17650</v>
      </c>
      <c r="C175" s="57" t="s">
        <v>574</v>
      </c>
      <c r="D175" s="56">
        <v>0</v>
      </c>
      <c r="E175" s="56">
        <v>1</v>
      </c>
      <c r="F175" s="56">
        <v>5</v>
      </c>
      <c r="G175" s="56">
        <v>1</v>
      </c>
      <c r="H175" s="56" t="s">
        <v>17651</v>
      </c>
      <c r="I175" s="56">
        <v>1</v>
      </c>
      <c r="J175" s="36" t="s">
        <v>15651</v>
      </c>
      <c r="K175" s="36"/>
      <c r="L175" s="36"/>
      <c r="M175" s="36"/>
      <c r="N175" s="58" t="s">
        <v>12666</v>
      </c>
      <c r="O175" s="58" t="s">
        <v>923</v>
      </c>
      <c r="P175" s="56">
        <v>71</v>
      </c>
      <c r="Q175" s="56" t="s">
        <v>378</v>
      </c>
      <c r="R175" s="36" t="s">
        <v>459</v>
      </c>
      <c r="S175" s="36" t="s">
        <v>375</v>
      </c>
      <c r="T175" s="36">
        <v>2543178</v>
      </c>
      <c r="U175" s="58" t="s">
        <v>17620</v>
      </c>
      <c r="V175" s="59">
        <v>2543178</v>
      </c>
      <c r="W175" s="56">
        <v>27.99</v>
      </c>
    </row>
    <row r="176" spans="1:23" s="46" customFormat="1" ht="11.25">
      <c r="A176" s="55" t="s">
        <v>11371</v>
      </c>
      <c r="B176" s="56" t="s">
        <v>17650</v>
      </c>
      <c r="C176" s="57" t="s">
        <v>5636</v>
      </c>
      <c r="D176" s="56">
        <v>0</v>
      </c>
      <c r="E176" s="56">
        <v>1</v>
      </c>
      <c r="F176" s="56">
        <v>5</v>
      </c>
      <c r="G176" s="56">
        <v>8</v>
      </c>
      <c r="H176" s="56" t="s">
        <v>17651</v>
      </c>
      <c r="I176" s="56">
        <v>2</v>
      </c>
      <c r="J176" s="36" t="s">
        <v>15567</v>
      </c>
      <c r="K176" s="36"/>
      <c r="L176" s="36">
        <v>984436902</v>
      </c>
      <c r="M176" s="36"/>
      <c r="N176" s="58" t="s">
        <v>13866</v>
      </c>
      <c r="O176" s="58" t="s">
        <v>13867</v>
      </c>
      <c r="P176" s="56">
        <v>71</v>
      </c>
      <c r="Q176" s="56" t="s">
        <v>378</v>
      </c>
      <c r="R176" s="36" t="s">
        <v>460</v>
      </c>
      <c r="S176" s="36" t="s">
        <v>375</v>
      </c>
      <c r="T176" s="36">
        <v>3906668</v>
      </c>
      <c r="U176" s="58" t="s">
        <v>17499</v>
      </c>
      <c r="V176" s="59">
        <v>2201196</v>
      </c>
      <c r="W176" s="56">
        <v>25.35</v>
      </c>
    </row>
    <row r="177" spans="1:23" s="46" customFormat="1" ht="11.25">
      <c r="A177" s="55" t="s">
        <v>11371</v>
      </c>
      <c r="B177" s="56" t="s">
        <v>17649</v>
      </c>
      <c r="C177" s="57" t="s">
        <v>11180</v>
      </c>
      <c r="D177" s="56">
        <v>10240</v>
      </c>
      <c r="E177" s="56">
        <v>1</v>
      </c>
      <c r="F177" s="56">
        <v>5</v>
      </c>
      <c r="G177" s="56">
        <v>1</v>
      </c>
      <c r="H177" s="56" t="s">
        <v>17651</v>
      </c>
      <c r="I177" s="56">
        <v>1</v>
      </c>
      <c r="J177" s="36" t="s">
        <v>14373</v>
      </c>
      <c r="K177" s="36"/>
      <c r="L177" s="36">
        <v>992421638</v>
      </c>
      <c r="M177" s="36"/>
      <c r="N177" s="58" t="s">
        <v>170</v>
      </c>
      <c r="O177" s="58" t="s">
        <v>11982</v>
      </c>
      <c r="P177" s="56">
        <v>71</v>
      </c>
      <c r="Q177" s="56" t="s">
        <v>378</v>
      </c>
      <c r="R177" s="36" t="s">
        <v>459</v>
      </c>
      <c r="S177" s="36" t="s">
        <v>375</v>
      </c>
      <c r="T177" s="36">
        <v>2123331</v>
      </c>
      <c r="U177" s="58" t="s">
        <v>16084</v>
      </c>
      <c r="V177" s="59">
        <v>2123331</v>
      </c>
      <c r="W177" s="56">
        <v>71.56</v>
      </c>
    </row>
    <row r="178" spans="1:23" s="46" customFormat="1" ht="11.25">
      <c r="A178" s="55" t="s">
        <v>11371</v>
      </c>
      <c r="B178" s="56" t="s">
        <v>17649</v>
      </c>
      <c r="C178" s="57" t="s">
        <v>10499</v>
      </c>
      <c r="D178" s="56">
        <v>22660</v>
      </c>
      <c r="E178" s="56">
        <v>1</v>
      </c>
      <c r="F178" s="56">
        <v>5</v>
      </c>
      <c r="G178" s="56">
        <v>2</v>
      </c>
      <c r="H178" s="56" t="s">
        <v>17651</v>
      </c>
      <c r="I178" s="56">
        <v>1</v>
      </c>
      <c r="J178" s="36" t="s">
        <v>15071</v>
      </c>
      <c r="K178" s="36"/>
      <c r="L178" s="36">
        <v>982884726</v>
      </c>
      <c r="M178" s="36"/>
      <c r="N178" s="58" t="s">
        <v>692</v>
      </c>
      <c r="O178" s="58" t="s">
        <v>13088</v>
      </c>
      <c r="P178" s="56">
        <v>73</v>
      </c>
      <c r="Q178" s="56" t="s">
        <v>377</v>
      </c>
      <c r="R178" s="36" t="s">
        <v>459</v>
      </c>
      <c r="S178" s="36" t="s">
        <v>375</v>
      </c>
      <c r="T178" s="36">
        <v>2961401</v>
      </c>
      <c r="U178" s="58" t="s">
        <v>16877</v>
      </c>
      <c r="V178" s="59">
        <v>2961401</v>
      </c>
      <c r="W178" s="56">
        <v>59.13</v>
      </c>
    </row>
    <row r="179" spans="1:23" s="46" customFormat="1" ht="11.25">
      <c r="A179" s="51" t="s">
        <v>11371</v>
      </c>
      <c r="B179" s="44" t="s">
        <v>17650</v>
      </c>
      <c r="C179" s="52" t="s">
        <v>5636</v>
      </c>
      <c r="D179" s="44">
        <v>0</v>
      </c>
      <c r="E179" s="44" t="s">
        <v>54</v>
      </c>
      <c r="F179" s="44">
        <v>5</v>
      </c>
      <c r="G179" s="44">
        <v>8</v>
      </c>
      <c r="H179" s="44" t="s">
        <v>17651</v>
      </c>
      <c r="I179" s="44">
        <v>1</v>
      </c>
      <c r="J179" s="35" t="s">
        <v>15567</v>
      </c>
      <c r="K179" s="35"/>
      <c r="L179" s="35">
        <v>984436902</v>
      </c>
      <c r="M179" s="35"/>
      <c r="N179" s="45" t="s">
        <v>138</v>
      </c>
      <c r="O179" s="45" t="s">
        <v>13865</v>
      </c>
      <c r="P179" s="44">
        <v>73</v>
      </c>
      <c r="Q179" s="44" t="s">
        <v>377</v>
      </c>
      <c r="R179" s="35" t="s">
        <v>459</v>
      </c>
      <c r="S179" s="35" t="s">
        <v>375</v>
      </c>
      <c r="T179" s="35">
        <v>2201196</v>
      </c>
      <c r="U179" s="45" t="s">
        <v>17499</v>
      </c>
      <c r="V179" s="46">
        <v>2201196</v>
      </c>
      <c r="W179" s="44">
        <v>25.35</v>
      </c>
    </row>
    <row r="180" spans="1:23" s="46" customFormat="1" ht="11.25">
      <c r="A180" s="55" t="s">
        <v>11371</v>
      </c>
      <c r="B180" s="56" t="s">
        <v>17650</v>
      </c>
      <c r="C180" s="57" t="s">
        <v>8788</v>
      </c>
      <c r="D180" s="56">
        <v>0</v>
      </c>
      <c r="E180" s="56">
        <v>1</v>
      </c>
      <c r="F180" s="56">
        <v>5</v>
      </c>
      <c r="G180" s="56">
        <v>4</v>
      </c>
      <c r="H180" s="56" t="s">
        <v>17651</v>
      </c>
      <c r="I180" s="56">
        <v>1</v>
      </c>
      <c r="J180" s="36" t="s">
        <v>15532</v>
      </c>
      <c r="K180" s="36"/>
      <c r="L180" s="36"/>
      <c r="M180" s="36"/>
      <c r="N180" s="58" t="s">
        <v>181</v>
      </c>
      <c r="O180" s="58" t="s">
        <v>13802</v>
      </c>
      <c r="P180" s="56">
        <v>73</v>
      </c>
      <c r="Q180" s="56" t="s">
        <v>378</v>
      </c>
      <c r="R180" s="36" t="s">
        <v>459</v>
      </c>
      <c r="S180" s="36" t="s">
        <v>375</v>
      </c>
      <c r="T180" s="36">
        <v>1890620</v>
      </c>
      <c r="U180" s="58" t="s">
        <v>17447</v>
      </c>
      <c r="V180" s="59">
        <v>1890620</v>
      </c>
      <c r="W180" s="56">
        <v>48.69</v>
      </c>
    </row>
    <row r="181" spans="1:23" s="46" customFormat="1" ht="11.25">
      <c r="A181" s="55" t="s">
        <v>11371</v>
      </c>
      <c r="B181" s="56" t="s">
        <v>17650</v>
      </c>
      <c r="C181" s="57" t="s">
        <v>8366</v>
      </c>
      <c r="D181" s="56">
        <v>0</v>
      </c>
      <c r="E181" s="56">
        <v>1</v>
      </c>
      <c r="F181" s="56">
        <v>5</v>
      </c>
      <c r="G181" s="56">
        <v>5</v>
      </c>
      <c r="H181" s="56" t="s">
        <v>17651</v>
      </c>
      <c r="I181" s="56">
        <v>1</v>
      </c>
      <c r="J181" s="36" t="s">
        <v>939</v>
      </c>
      <c r="K181" s="36"/>
      <c r="L181" s="36">
        <v>983287306</v>
      </c>
      <c r="M181" s="36"/>
      <c r="N181" s="58" t="s">
        <v>13799</v>
      </c>
      <c r="O181" s="58" t="s">
        <v>12616</v>
      </c>
      <c r="P181" s="56">
        <v>73</v>
      </c>
      <c r="Q181" s="56" t="s">
        <v>377</v>
      </c>
      <c r="R181" s="36" t="s">
        <v>459</v>
      </c>
      <c r="S181" s="36" t="s">
        <v>375</v>
      </c>
      <c r="T181" s="36">
        <v>2667309</v>
      </c>
      <c r="U181" s="58" t="s">
        <v>17590</v>
      </c>
      <c r="V181" s="59">
        <v>2667309</v>
      </c>
      <c r="W181" s="56">
        <v>55.46</v>
      </c>
    </row>
    <row r="182" spans="1:23" s="46" customFormat="1" ht="11.25">
      <c r="A182" s="55" t="s">
        <v>11371</v>
      </c>
      <c r="B182" s="56" t="s">
        <v>17649</v>
      </c>
      <c r="C182" s="57" t="s">
        <v>11217</v>
      </c>
      <c r="D182" s="56">
        <v>2640</v>
      </c>
      <c r="E182" s="56">
        <v>1</v>
      </c>
      <c r="F182" s="56">
        <v>5</v>
      </c>
      <c r="G182" s="56">
        <v>1</v>
      </c>
      <c r="H182" s="56" t="s">
        <v>17651</v>
      </c>
      <c r="I182" s="56">
        <v>2</v>
      </c>
      <c r="J182" s="36" t="s">
        <v>14113</v>
      </c>
      <c r="K182" s="36">
        <v>336</v>
      </c>
      <c r="L182" s="36">
        <v>981730509</v>
      </c>
      <c r="M182" s="36"/>
      <c r="N182" s="58" t="s">
        <v>228</v>
      </c>
      <c r="O182" s="58" t="s">
        <v>11544</v>
      </c>
      <c r="P182" s="56">
        <v>74</v>
      </c>
      <c r="Q182" s="56" t="s">
        <v>378</v>
      </c>
      <c r="R182" s="36" t="s">
        <v>460</v>
      </c>
      <c r="S182" s="36" t="s">
        <v>375</v>
      </c>
      <c r="T182" s="36">
        <v>276753</v>
      </c>
      <c r="U182" s="58" t="s">
        <v>15783</v>
      </c>
      <c r="V182" s="59">
        <v>1035833</v>
      </c>
      <c r="W182" s="56">
        <v>72.239999999999995</v>
      </c>
    </row>
    <row r="183" spans="1:23" s="46" customFormat="1" ht="11.25">
      <c r="A183" s="55" t="s">
        <v>11371</v>
      </c>
      <c r="B183" s="56" t="s">
        <v>17649</v>
      </c>
      <c r="C183" s="57" t="s">
        <v>11372</v>
      </c>
      <c r="D183" s="56">
        <v>10840</v>
      </c>
      <c r="E183" s="56">
        <v>1</v>
      </c>
      <c r="F183" s="56">
        <v>5</v>
      </c>
      <c r="G183" s="56">
        <v>1</v>
      </c>
      <c r="H183" s="56" t="s">
        <v>17651</v>
      </c>
      <c r="I183" s="56">
        <v>3</v>
      </c>
      <c r="J183" s="36" t="s">
        <v>14290</v>
      </c>
      <c r="K183" s="36"/>
      <c r="L183" s="36">
        <v>972488291</v>
      </c>
      <c r="M183" s="36"/>
      <c r="N183" s="58" t="s">
        <v>11865</v>
      </c>
      <c r="O183" s="58" t="s">
        <v>11629</v>
      </c>
      <c r="P183" s="56">
        <v>74</v>
      </c>
      <c r="Q183" s="56" t="s">
        <v>378</v>
      </c>
      <c r="R183" s="36" t="s">
        <v>462</v>
      </c>
      <c r="S183" s="36" t="s">
        <v>375</v>
      </c>
      <c r="T183" s="36">
        <v>249702</v>
      </c>
      <c r="U183" s="58" t="s">
        <v>15995</v>
      </c>
      <c r="V183" s="59" t="s">
        <v>464</v>
      </c>
      <c r="W183" s="56">
        <v>85.38</v>
      </c>
    </row>
    <row r="184" spans="1:23" s="46" customFormat="1" ht="11.25">
      <c r="A184" s="55" t="s">
        <v>11371</v>
      </c>
      <c r="B184" s="56" t="s">
        <v>17649</v>
      </c>
      <c r="C184" s="57" t="s">
        <v>8366</v>
      </c>
      <c r="D184" s="56">
        <v>20210</v>
      </c>
      <c r="E184" s="56">
        <v>1</v>
      </c>
      <c r="F184" s="56">
        <v>5</v>
      </c>
      <c r="G184" s="56">
        <v>1</v>
      </c>
      <c r="H184" s="56" t="s">
        <v>17651</v>
      </c>
      <c r="I184" s="56">
        <v>1</v>
      </c>
      <c r="J184" s="36" t="s">
        <v>14911</v>
      </c>
      <c r="K184" s="36">
        <v>640</v>
      </c>
      <c r="L184" s="36">
        <v>982834210</v>
      </c>
      <c r="M184" s="36"/>
      <c r="N184" s="58" t="s">
        <v>86</v>
      </c>
      <c r="O184" s="58" t="s">
        <v>12908</v>
      </c>
      <c r="P184" s="56">
        <v>76</v>
      </c>
      <c r="Q184" s="56" t="s">
        <v>378</v>
      </c>
      <c r="R184" s="36" t="s">
        <v>459</v>
      </c>
      <c r="S184" s="36" t="s">
        <v>375</v>
      </c>
      <c r="T184" s="36">
        <v>2505860</v>
      </c>
      <c r="U184" s="58" t="s">
        <v>16732</v>
      </c>
      <c r="V184" s="59">
        <v>2505860</v>
      </c>
      <c r="W184" s="56">
        <v>60.13</v>
      </c>
    </row>
    <row r="185" spans="1:23" s="46" customFormat="1" ht="11.25">
      <c r="A185" s="55" t="s">
        <v>11371</v>
      </c>
      <c r="B185" s="56" t="s">
        <v>17649</v>
      </c>
      <c r="C185" s="57" t="s">
        <v>10681</v>
      </c>
      <c r="D185" s="56">
        <v>99999</v>
      </c>
      <c r="E185" s="56">
        <v>1</v>
      </c>
      <c r="F185" s="56">
        <v>5</v>
      </c>
      <c r="G185" s="56">
        <v>1</v>
      </c>
      <c r="H185" s="56" t="s">
        <v>17651</v>
      </c>
      <c r="I185" s="56">
        <v>5</v>
      </c>
      <c r="J185" s="36" t="s">
        <v>14073</v>
      </c>
      <c r="K185" s="36"/>
      <c r="L185" s="36">
        <v>984770950</v>
      </c>
      <c r="M185" s="36"/>
      <c r="N185" s="58" t="s">
        <v>11487</v>
      </c>
      <c r="O185" s="58" t="s">
        <v>11488</v>
      </c>
      <c r="P185" s="56">
        <v>76</v>
      </c>
      <c r="Q185" s="56" t="s">
        <v>378</v>
      </c>
      <c r="R185" s="36" t="s">
        <v>462</v>
      </c>
      <c r="S185" s="36" t="s">
        <v>375</v>
      </c>
      <c r="T185" s="36">
        <v>3227963</v>
      </c>
      <c r="U185" s="58" t="s">
        <v>15740</v>
      </c>
      <c r="V185" s="59">
        <v>1950016</v>
      </c>
      <c r="W185" s="56">
        <v>56.83</v>
      </c>
    </row>
    <row r="186" spans="1:23" s="46" customFormat="1" ht="11.25">
      <c r="A186" s="55" t="s">
        <v>11371</v>
      </c>
      <c r="B186" s="56" t="s">
        <v>17649</v>
      </c>
      <c r="C186" s="57" t="s">
        <v>5479</v>
      </c>
      <c r="D186" s="56">
        <v>140</v>
      </c>
      <c r="E186" s="56">
        <v>1</v>
      </c>
      <c r="F186" s="56">
        <v>5</v>
      </c>
      <c r="G186" s="56">
        <v>1</v>
      </c>
      <c r="H186" s="56" t="s">
        <v>17651</v>
      </c>
      <c r="I186" s="56">
        <v>2</v>
      </c>
      <c r="J186" s="36" t="s">
        <v>14034</v>
      </c>
      <c r="K186" s="36"/>
      <c r="L186" s="36">
        <v>981546984</v>
      </c>
      <c r="M186" s="36">
        <v>195156</v>
      </c>
      <c r="N186" s="58" t="s">
        <v>151</v>
      </c>
      <c r="O186" s="58" t="s">
        <v>11408</v>
      </c>
      <c r="P186" s="56">
        <v>77</v>
      </c>
      <c r="Q186" s="56" t="s">
        <v>378</v>
      </c>
      <c r="R186" s="36" t="s">
        <v>460</v>
      </c>
      <c r="S186" s="36" t="s">
        <v>375</v>
      </c>
      <c r="T186" s="36">
        <v>1456810</v>
      </c>
      <c r="U186" s="58" t="s">
        <v>15684</v>
      </c>
      <c r="V186" s="59">
        <v>195349</v>
      </c>
      <c r="W186" s="56">
        <v>65.28</v>
      </c>
    </row>
    <row r="187" spans="1:23" s="46" customFormat="1" ht="11.25">
      <c r="A187" s="55" t="s">
        <v>11371</v>
      </c>
      <c r="B187" s="56" t="s">
        <v>17649</v>
      </c>
      <c r="C187" s="57" t="s">
        <v>11182</v>
      </c>
      <c r="D187" s="56">
        <v>12470</v>
      </c>
      <c r="E187" s="56">
        <v>1</v>
      </c>
      <c r="F187" s="56">
        <v>5</v>
      </c>
      <c r="G187" s="56">
        <v>1</v>
      </c>
      <c r="H187" s="56" t="s">
        <v>17651</v>
      </c>
      <c r="I187" s="56">
        <v>1</v>
      </c>
      <c r="J187" s="36" t="s">
        <v>14489</v>
      </c>
      <c r="K187" s="36">
        <v>353</v>
      </c>
      <c r="L187" s="36">
        <v>984678969</v>
      </c>
      <c r="M187" s="36"/>
      <c r="N187" s="58" t="s">
        <v>305</v>
      </c>
      <c r="O187" s="58" t="s">
        <v>12175</v>
      </c>
      <c r="P187" s="56">
        <v>78</v>
      </c>
      <c r="Q187" s="56" t="s">
        <v>378</v>
      </c>
      <c r="R187" s="36" t="s">
        <v>459</v>
      </c>
      <c r="S187" s="36" t="s">
        <v>375</v>
      </c>
      <c r="T187" s="36">
        <v>4357101</v>
      </c>
      <c r="U187" s="58" t="s">
        <v>16212</v>
      </c>
      <c r="V187" s="59">
        <v>4357101</v>
      </c>
      <c r="W187" s="56">
        <v>60.13</v>
      </c>
    </row>
    <row r="188" spans="1:23" s="46" customFormat="1" ht="11.25">
      <c r="A188" s="55" t="s">
        <v>11371</v>
      </c>
      <c r="B188" s="56" t="s">
        <v>17649</v>
      </c>
      <c r="C188" s="57" t="s">
        <v>4027</v>
      </c>
      <c r="D188" s="56">
        <v>21760</v>
      </c>
      <c r="E188" s="56">
        <v>1</v>
      </c>
      <c r="F188" s="56">
        <v>5</v>
      </c>
      <c r="G188" s="56">
        <v>2</v>
      </c>
      <c r="H188" s="56" t="s">
        <v>17651</v>
      </c>
      <c r="I188" s="56">
        <v>2</v>
      </c>
      <c r="J188" s="36" t="s">
        <v>15025</v>
      </c>
      <c r="K188" s="36"/>
      <c r="L188" s="36">
        <v>982562870</v>
      </c>
      <c r="M188" s="36"/>
      <c r="N188" s="58" t="s">
        <v>12251</v>
      </c>
      <c r="O188" s="58" t="s">
        <v>13013</v>
      </c>
      <c r="P188" s="56">
        <v>78</v>
      </c>
      <c r="Q188" s="56" t="s">
        <v>378</v>
      </c>
      <c r="R188" s="36" t="s">
        <v>460</v>
      </c>
      <c r="S188" s="36" t="s">
        <v>375</v>
      </c>
      <c r="T188" s="36">
        <v>1510225</v>
      </c>
      <c r="U188" s="58" t="s">
        <v>16819</v>
      </c>
      <c r="V188" s="59">
        <v>1510789</v>
      </c>
      <c r="W188" s="56">
        <v>37.770000000000003</v>
      </c>
    </row>
    <row r="189" spans="1:23" s="46" customFormat="1" ht="11.25">
      <c r="A189" s="55" t="s">
        <v>11371</v>
      </c>
      <c r="B189" s="56" t="s">
        <v>17649</v>
      </c>
      <c r="C189" s="57" t="s">
        <v>385</v>
      </c>
      <c r="D189" s="56">
        <v>11610</v>
      </c>
      <c r="E189" s="56">
        <v>1</v>
      </c>
      <c r="F189" s="56">
        <v>5</v>
      </c>
      <c r="G189" s="56">
        <v>2</v>
      </c>
      <c r="H189" s="56" t="s">
        <v>17651</v>
      </c>
      <c r="I189" s="56">
        <v>6</v>
      </c>
      <c r="J189" s="36" t="s">
        <v>14446</v>
      </c>
      <c r="K189" s="36">
        <v>29</v>
      </c>
      <c r="L189" s="36">
        <v>982359447</v>
      </c>
      <c r="M189" s="36">
        <v>21644968</v>
      </c>
      <c r="N189" s="58" t="s">
        <v>168</v>
      </c>
      <c r="O189" s="58" t="s">
        <v>12062</v>
      </c>
      <c r="P189" s="56">
        <v>79</v>
      </c>
      <c r="Q189" s="56" t="s">
        <v>378</v>
      </c>
      <c r="R189" s="36" t="s">
        <v>462</v>
      </c>
      <c r="S189" s="36" t="s">
        <v>375</v>
      </c>
      <c r="T189" s="36">
        <v>610438</v>
      </c>
      <c r="U189" s="58" t="s">
        <v>16169</v>
      </c>
      <c r="V189" s="59" t="s">
        <v>464</v>
      </c>
      <c r="W189" s="56">
        <v>73.05</v>
      </c>
    </row>
    <row r="190" spans="1:23" s="46" customFormat="1" ht="11.25">
      <c r="A190" s="55" t="s">
        <v>11371</v>
      </c>
      <c r="B190" s="56" t="s">
        <v>17650</v>
      </c>
      <c r="C190" s="57" t="s">
        <v>4027</v>
      </c>
      <c r="D190" s="56">
        <v>0</v>
      </c>
      <c r="E190" s="56">
        <v>1</v>
      </c>
      <c r="F190" s="56">
        <v>5</v>
      </c>
      <c r="G190" s="56">
        <v>1</v>
      </c>
      <c r="H190" s="56" t="s">
        <v>17651</v>
      </c>
      <c r="I190" s="56">
        <v>2</v>
      </c>
      <c r="J190" s="36" t="s">
        <v>15641</v>
      </c>
      <c r="K190" s="36"/>
      <c r="L190" s="36"/>
      <c r="M190" s="36"/>
      <c r="N190" s="58" t="s">
        <v>658</v>
      </c>
      <c r="O190" s="58" t="s">
        <v>13985</v>
      </c>
      <c r="P190" s="56">
        <v>81</v>
      </c>
      <c r="Q190" s="56" t="s">
        <v>378</v>
      </c>
      <c r="R190" s="36" t="s">
        <v>460</v>
      </c>
      <c r="S190" s="36" t="s">
        <v>375</v>
      </c>
      <c r="T190" s="36">
        <v>2548496</v>
      </c>
      <c r="U190" s="58" t="s">
        <v>17605</v>
      </c>
      <c r="V190" s="59">
        <v>2525333</v>
      </c>
      <c r="W190" s="56">
        <v>29.46</v>
      </c>
    </row>
    <row r="191" spans="1:23" s="46" customFormat="1" ht="11.25">
      <c r="A191" s="55" t="s">
        <v>11371</v>
      </c>
      <c r="B191" s="56" t="s">
        <v>17649</v>
      </c>
      <c r="C191" s="57" t="s">
        <v>5479</v>
      </c>
      <c r="D191" s="56">
        <v>140</v>
      </c>
      <c r="E191" s="56">
        <v>1</v>
      </c>
      <c r="F191" s="56">
        <v>5</v>
      </c>
      <c r="G191" s="56">
        <v>1</v>
      </c>
      <c r="H191" s="56" t="s">
        <v>17651</v>
      </c>
      <c r="I191" s="56">
        <v>1</v>
      </c>
      <c r="J191" s="36" t="s">
        <v>14034</v>
      </c>
      <c r="K191" s="36"/>
      <c r="L191" s="36">
        <v>981546984</v>
      </c>
      <c r="M191" s="36">
        <v>195156</v>
      </c>
      <c r="N191" s="58" t="s">
        <v>11406</v>
      </c>
      <c r="O191" s="58" t="s">
        <v>11407</v>
      </c>
      <c r="P191" s="56">
        <v>81</v>
      </c>
      <c r="Q191" s="56" t="s">
        <v>377</v>
      </c>
      <c r="R191" s="36" t="s">
        <v>459</v>
      </c>
      <c r="S191" s="36" t="s">
        <v>375</v>
      </c>
      <c r="T191" s="36">
        <v>195349</v>
      </c>
      <c r="U191" s="58" t="s">
        <v>15684</v>
      </c>
      <c r="V191" s="59">
        <v>195349</v>
      </c>
      <c r="W191" s="56">
        <v>65.28</v>
      </c>
    </row>
    <row r="192" spans="1:23" s="46" customFormat="1" ht="11.25">
      <c r="A192" s="55" t="s">
        <v>11371</v>
      </c>
      <c r="B192" s="56" t="s">
        <v>17649</v>
      </c>
      <c r="C192" s="57" t="s">
        <v>11373</v>
      </c>
      <c r="D192" s="56">
        <v>24530</v>
      </c>
      <c r="E192" s="56">
        <v>1</v>
      </c>
      <c r="F192" s="56">
        <v>5</v>
      </c>
      <c r="G192" s="56">
        <v>1</v>
      </c>
      <c r="H192" s="56" t="s">
        <v>17651</v>
      </c>
      <c r="I192" s="56">
        <v>7</v>
      </c>
      <c r="J192" s="36" t="s">
        <v>15127</v>
      </c>
      <c r="K192" s="36"/>
      <c r="L192" s="36">
        <v>971354127</v>
      </c>
      <c r="M192" s="36"/>
      <c r="N192" s="58" t="s">
        <v>13177</v>
      </c>
      <c r="O192" s="58" t="s">
        <v>13178</v>
      </c>
      <c r="P192" s="56">
        <v>83</v>
      </c>
      <c r="Q192" s="56" t="s">
        <v>378</v>
      </c>
      <c r="R192" s="36" t="s">
        <v>462</v>
      </c>
      <c r="S192" s="36" t="s">
        <v>375</v>
      </c>
      <c r="T192" s="36">
        <v>1933620</v>
      </c>
      <c r="U192" s="58" t="s">
        <v>16944</v>
      </c>
      <c r="V192" s="59">
        <v>1482254</v>
      </c>
      <c r="W192" s="56">
        <v>67.44</v>
      </c>
    </row>
    <row r="193" spans="1:23" s="46" customFormat="1" ht="11.25">
      <c r="A193" s="55" t="s">
        <v>11371</v>
      </c>
      <c r="B193" s="56" t="s">
        <v>17649</v>
      </c>
      <c r="C193" s="57" t="s">
        <v>11189</v>
      </c>
      <c r="D193" s="56">
        <v>10670</v>
      </c>
      <c r="E193" s="56">
        <v>1</v>
      </c>
      <c r="F193" s="56">
        <v>5</v>
      </c>
      <c r="G193" s="56">
        <v>1</v>
      </c>
      <c r="H193" s="56" t="s">
        <v>17651</v>
      </c>
      <c r="I193" s="56">
        <v>3</v>
      </c>
      <c r="J193" s="36" t="s">
        <v>14410</v>
      </c>
      <c r="K193" s="36">
        <v>580</v>
      </c>
      <c r="L193" s="36">
        <v>981690158</v>
      </c>
      <c r="M193" s="36"/>
      <c r="N193" s="58" t="s">
        <v>12044</v>
      </c>
      <c r="O193" s="58" t="s">
        <v>12045</v>
      </c>
      <c r="P193" s="56">
        <v>83</v>
      </c>
      <c r="Q193" s="56" t="s">
        <v>378</v>
      </c>
      <c r="R193" s="36" t="s">
        <v>462</v>
      </c>
      <c r="S193" s="36" t="s">
        <v>375</v>
      </c>
      <c r="T193" s="36">
        <v>181680</v>
      </c>
      <c r="U193" s="58" t="s">
        <v>16130</v>
      </c>
      <c r="V193" s="59">
        <v>1312718</v>
      </c>
      <c r="W193" s="56">
        <v>70.95</v>
      </c>
    </row>
    <row r="194" spans="1:23" s="46" customFormat="1" ht="11.25">
      <c r="A194" s="55" t="s">
        <v>11371</v>
      </c>
      <c r="B194" s="56" t="s">
        <v>17650</v>
      </c>
      <c r="C194" s="57" t="s">
        <v>4027</v>
      </c>
      <c r="D194" s="56">
        <v>0</v>
      </c>
      <c r="E194" s="56">
        <v>1</v>
      </c>
      <c r="F194" s="56">
        <v>5</v>
      </c>
      <c r="G194" s="56">
        <v>1</v>
      </c>
      <c r="H194" s="56" t="s">
        <v>17651</v>
      </c>
      <c r="I194" s="56">
        <v>3</v>
      </c>
      <c r="J194" s="36" t="s">
        <v>15641</v>
      </c>
      <c r="K194" s="36"/>
      <c r="L194" s="36"/>
      <c r="M194" s="36"/>
      <c r="N194" s="58" t="s">
        <v>161</v>
      </c>
      <c r="O194" s="58" t="s">
        <v>803</v>
      </c>
      <c r="P194" s="56">
        <v>84</v>
      </c>
      <c r="Q194" s="56" t="s">
        <v>378</v>
      </c>
      <c r="R194" s="36" t="s">
        <v>462</v>
      </c>
      <c r="S194" s="36" t="s">
        <v>375</v>
      </c>
      <c r="T194" s="36">
        <v>1969787</v>
      </c>
      <c r="U194" s="58" t="s">
        <v>17605</v>
      </c>
      <c r="V194" s="59">
        <v>2525333</v>
      </c>
      <c r="W194" s="56">
        <v>29.46</v>
      </c>
    </row>
    <row r="195" spans="1:23" s="46" customFormat="1" ht="11.25">
      <c r="A195" s="55" t="s">
        <v>11371</v>
      </c>
      <c r="B195" s="56" t="s">
        <v>17649</v>
      </c>
      <c r="C195" s="57" t="s">
        <v>4027</v>
      </c>
      <c r="D195" s="56">
        <v>21760</v>
      </c>
      <c r="E195" s="56">
        <v>1</v>
      </c>
      <c r="F195" s="56">
        <v>5</v>
      </c>
      <c r="G195" s="56">
        <v>2</v>
      </c>
      <c r="H195" s="56" t="s">
        <v>17651</v>
      </c>
      <c r="I195" s="56">
        <v>1</v>
      </c>
      <c r="J195" s="36" t="s">
        <v>15025</v>
      </c>
      <c r="K195" s="36"/>
      <c r="L195" s="36">
        <v>982562870</v>
      </c>
      <c r="M195" s="36"/>
      <c r="N195" s="58" t="s">
        <v>402</v>
      </c>
      <c r="O195" s="58" t="s">
        <v>13012</v>
      </c>
      <c r="P195" s="56">
        <v>85</v>
      </c>
      <c r="Q195" s="56" t="s">
        <v>377</v>
      </c>
      <c r="R195" s="36" t="s">
        <v>459</v>
      </c>
      <c r="S195" s="36" t="s">
        <v>375</v>
      </c>
      <c r="T195" s="36">
        <v>1510789</v>
      </c>
      <c r="U195" s="58" t="s">
        <v>16819</v>
      </c>
      <c r="V195" s="59">
        <v>1510789</v>
      </c>
      <c r="W195" s="56">
        <v>37.770000000000003</v>
      </c>
    </row>
    <row r="196" spans="1:23" s="46" customFormat="1" ht="11.25">
      <c r="A196" s="55" t="s">
        <v>11371</v>
      </c>
      <c r="B196" s="56" t="s">
        <v>17649</v>
      </c>
      <c r="C196" s="57" t="s">
        <v>3177</v>
      </c>
      <c r="D196" s="56">
        <v>3540</v>
      </c>
      <c r="E196" s="56">
        <v>1</v>
      </c>
      <c r="F196" s="56">
        <v>5</v>
      </c>
      <c r="G196" s="56">
        <v>1</v>
      </c>
      <c r="H196" s="56" t="s">
        <v>17651</v>
      </c>
      <c r="I196" s="56">
        <v>5</v>
      </c>
      <c r="J196" s="36" t="s">
        <v>14155</v>
      </c>
      <c r="K196" s="36">
        <v>3</v>
      </c>
      <c r="L196" s="36">
        <v>982714928</v>
      </c>
      <c r="M196" s="36"/>
      <c r="N196" s="58" t="s">
        <v>131</v>
      </c>
      <c r="O196" s="58" t="s">
        <v>11602</v>
      </c>
      <c r="P196" s="56">
        <v>91</v>
      </c>
      <c r="Q196" s="56" t="s">
        <v>378</v>
      </c>
      <c r="R196" s="36" t="s">
        <v>462</v>
      </c>
      <c r="S196" s="36" t="s">
        <v>375</v>
      </c>
      <c r="T196" s="36">
        <v>2501403</v>
      </c>
      <c r="U196" s="58" t="s">
        <v>15830</v>
      </c>
      <c r="V196" s="59">
        <v>1064314</v>
      </c>
      <c r="W196" s="56">
        <v>59.2</v>
      </c>
    </row>
    <row r="197" spans="1:23" s="46" customFormat="1" ht="11.25">
      <c r="A197" s="55" t="s">
        <v>11371</v>
      </c>
      <c r="B197" s="56" t="s">
        <v>17649</v>
      </c>
      <c r="C197" s="57" t="s">
        <v>7729</v>
      </c>
      <c r="D197" s="56">
        <v>8025</v>
      </c>
      <c r="E197" s="56">
        <v>1</v>
      </c>
      <c r="F197" s="56">
        <v>6</v>
      </c>
      <c r="G197" s="56">
        <v>1</v>
      </c>
      <c r="H197" s="56" t="s">
        <v>17651</v>
      </c>
      <c r="I197" s="56">
        <v>1</v>
      </c>
      <c r="J197" s="36" t="s">
        <v>14312</v>
      </c>
      <c r="K197" s="36"/>
      <c r="L197" s="36">
        <v>961295937</v>
      </c>
      <c r="M197" s="36"/>
      <c r="N197" s="58" t="s">
        <v>139</v>
      </c>
      <c r="O197" s="58" t="s">
        <v>11890</v>
      </c>
      <c r="P197" s="56">
        <v>66</v>
      </c>
      <c r="Q197" s="56" t="s">
        <v>378</v>
      </c>
      <c r="R197" s="36" t="s">
        <v>459</v>
      </c>
      <c r="S197" s="36" t="s">
        <v>375</v>
      </c>
      <c r="T197" s="36">
        <v>453956</v>
      </c>
      <c r="U197" s="58" t="s">
        <v>16018</v>
      </c>
      <c r="V197" s="59">
        <v>453956</v>
      </c>
      <c r="W197" s="56">
        <v>58.43</v>
      </c>
    </row>
    <row r="198" spans="1:23" s="46" customFormat="1" ht="11.25">
      <c r="A198" s="55" t="s">
        <v>11371</v>
      </c>
      <c r="B198" s="56" t="s">
        <v>17649</v>
      </c>
      <c r="C198" s="57" t="s">
        <v>385</v>
      </c>
      <c r="D198" s="56">
        <v>11610</v>
      </c>
      <c r="E198" s="56">
        <v>1</v>
      </c>
      <c r="F198" s="56">
        <v>6</v>
      </c>
      <c r="G198" s="56">
        <v>1</v>
      </c>
      <c r="H198" s="56" t="s">
        <v>17651</v>
      </c>
      <c r="I198" s="56">
        <v>1</v>
      </c>
      <c r="J198" s="36" t="s">
        <v>14447</v>
      </c>
      <c r="K198" s="36"/>
      <c r="L198" s="36">
        <v>982939143</v>
      </c>
      <c r="M198" s="36"/>
      <c r="N198" s="58" t="s">
        <v>197</v>
      </c>
      <c r="O198" s="58" t="s">
        <v>12102</v>
      </c>
      <c r="P198" s="56">
        <v>66</v>
      </c>
      <c r="Q198" s="56" t="s">
        <v>377</v>
      </c>
      <c r="R198" s="36" t="s">
        <v>459</v>
      </c>
      <c r="S198" s="36" t="s">
        <v>375</v>
      </c>
      <c r="T198" s="36">
        <v>487268</v>
      </c>
      <c r="U198" s="58" t="s">
        <v>16170</v>
      </c>
      <c r="V198" s="59">
        <v>487268</v>
      </c>
      <c r="W198" s="56">
        <v>69.569999999999993</v>
      </c>
    </row>
    <row r="199" spans="1:23" s="46" customFormat="1" ht="11.25">
      <c r="A199" s="55" t="s">
        <v>11371</v>
      </c>
      <c r="B199" s="56" t="s">
        <v>17649</v>
      </c>
      <c r="C199" s="57" t="s">
        <v>10440</v>
      </c>
      <c r="D199" s="56">
        <v>1340</v>
      </c>
      <c r="E199" s="56">
        <v>1</v>
      </c>
      <c r="F199" s="56">
        <v>6</v>
      </c>
      <c r="G199" s="56">
        <v>1</v>
      </c>
      <c r="H199" s="56" t="s">
        <v>17651</v>
      </c>
      <c r="I199" s="56">
        <v>1</v>
      </c>
      <c r="J199" s="36" t="s">
        <v>14974</v>
      </c>
      <c r="K199" s="36"/>
      <c r="L199" s="36">
        <v>982528325</v>
      </c>
      <c r="M199" s="36"/>
      <c r="N199" s="58" t="s">
        <v>763</v>
      </c>
      <c r="O199" s="58" t="s">
        <v>12947</v>
      </c>
      <c r="P199" s="56">
        <v>66</v>
      </c>
      <c r="Q199" s="56" t="s">
        <v>378</v>
      </c>
      <c r="R199" s="36" t="s">
        <v>459</v>
      </c>
      <c r="S199" s="36" t="s">
        <v>375</v>
      </c>
      <c r="T199" s="36">
        <v>835344</v>
      </c>
      <c r="U199" s="58" t="s">
        <v>16761</v>
      </c>
      <c r="V199" s="59">
        <v>835344</v>
      </c>
      <c r="W199" s="56">
        <v>56.1</v>
      </c>
    </row>
    <row r="200" spans="1:23" s="46" customFormat="1" ht="11.25">
      <c r="A200" s="55" t="s">
        <v>11371</v>
      </c>
      <c r="B200" s="56" t="s">
        <v>17650</v>
      </c>
      <c r="C200" s="57" t="s">
        <v>8788</v>
      </c>
      <c r="D200" s="56">
        <v>0</v>
      </c>
      <c r="E200" s="56">
        <v>1</v>
      </c>
      <c r="F200" s="56">
        <v>6</v>
      </c>
      <c r="G200" s="56">
        <v>5</v>
      </c>
      <c r="H200" s="56" t="s">
        <v>17651</v>
      </c>
      <c r="I200" s="56">
        <v>2</v>
      </c>
      <c r="J200" s="36" t="s">
        <v>939</v>
      </c>
      <c r="K200" s="36"/>
      <c r="L200" s="36"/>
      <c r="M200" s="36"/>
      <c r="N200" s="58" t="s">
        <v>343</v>
      </c>
      <c r="O200" s="58" t="s">
        <v>13803</v>
      </c>
      <c r="P200" s="56">
        <v>66</v>
      </c>
      <c r="Q200" s="56" t="s">
        <v>378</v>
      </c>
      <c r="R200" s="36" t="s">
        <v>460</v>
      </c>
      <c r="S200" s="36" t="s">
        <v>375</v>
      </c>
      <c r="T200" s="36">
        <v>2184679</v>
      </c>
      <c r="U200" s="58" t="s">
        <v>17448</v>
      </c>
      <c r="V200" s="59">
        <v>2263358</v>
      </c>
      <c r="W200" s="56">
        <v>27.1</v>
      </c>
    </row>
    <row r="201" spans="1:23" s="46" customFormat="1" ht="11.25">
      <c r="A201" s="55" t="s">
        <v>11371</v>
      </c>
      <c r="B201" s="56" t="s">
        <v>17649</v>
      </c>
      <c r="C201" s="57" t="s">
        <v>3177</v>
      </c>
      <c r="D201" s="56">
        <v>4630</v>
      </c>
      <c r="E201" s="56">
        <v>1</v>
      </c>
      <c r="F201" s="56">
        <v>6</v>
      </c>
      <c r="G201" s="56">
        <v>1</v>
      </c>
      <c r="H201" s="56" t="s">
        <v>17651</v>
      </c>
      <c r="I201" s="56">
        <v>2</v>
      </c>
      <c r="J201" s="36" t="s">
        <v>14189</v>
      </c>
      <c r="K201" s="36"/>
      <c r="L201" s="36">
        <v>981261653</v>
      </c>
      <c r="M201" s="36"/>
      <c r="N201" s="58" t="s">
        <v>94</v>
      </c>
      <c r="O201" s="58" t="s">
        <v>11661</v>
      </c>
      <c r="P201" s="56">
        <v>67</v>
      </c>
      <c r="Q201" s="56" t="s">
        <v>378</v>
      </c>
      <c r="R201" s="36" t="s">
        <v>460</v>
      </c>
      <c r="S201" s="36" t="s">
        <v>375</v>
      </c>
      <c r="T201" s="36">
        <v>2581976</v>
      </c>
      <c r="U201" s="58" t="s">
        <v>15874</v>
      </c>
      <c r="V201" s="59">
        <v>2070499</v>
      </c>
      <c r="W201" s="56">
        <v>58.63</v>
      </c>
    </row>
    <row r="202" spans="1:23" s="46" customFormat="1" ht="11.25">
      <c r="A202" s="51" t="s">
        <v>11371</v>
      </c>
      <c r="B202" s="44" t="s">
        <v>17649</v>
      </c>
      <c r="C202" s="52" t="s">
        <v>6989</v>
      </c>
      <c r="D202" s="44">
        <v>28350</v>
      </c>
      <c r="E202" s="44" t="s">
        <v>54</v>
      </c>
      <c r="F202" s="44">
        <v>6</v>
      </c>
      <c r="G202" s="44">
        <v>1</v>
      </c>
      <c r="H202" s="44" t="s">
        <v>17651</v>
      </c>
      <c r="I202" s="44">
        <v>3</v>
      </c>
      <c r="J202" s="35" t="s">
        <v>15387</v>
      </c>
      <c r="K202" s="35"/>
      <c r="L202" s="35">
        <v>985947376</v>
      </c>
      <c r="M202" s="35"/>
      <c r="N202" s="45" t="s">
        <v>281</v>
      </c>
      <c r="O202" s="45" t="s">
        <v>269</v>
      </c>
      <c r="P202" s="44">
        <v>67</v>
      </c>
      <c r="Q202" s="44" t="s">
        <v>377</v>
      </c>
      <c r="R202" s="35" t="s">
        <v>462</v>
      </c>
      <c r="S202" s="35" t="s">
        <v>375</v>
      </c>
      <c r="T202" s="35">
        <v>284553</v>
      </c>
      <c r="U202" s="45" t="s">
        <v>17264</v>
      </c>
      <c r="V202" s="46">
        <v>635590</v>
      </c>
      <c r="W202" s="44">
        <v>47.09</v>
      </c>
    </row>
    <row r="203" spans="1:23" s="46" customFormat="1" ht="11.25">
      <c r="A203" s="55" t="s">
        <v>11371</v>
      </c>
      <c r="B203" s="56" t="s">
        <v>17649</v>
      </c>
      <c r="C203" s="57" t="s">
        <v>4027</v>
      </c>
      <c r="D203" s="56">
        <v>21830</v>
      </c>
      <c r="E203" s="56">
        <v>1</v>
      </c>
      <c r="F203" s="56">
        <v>6</v>
      </c>
      <c r="G203" s="56">
        <v>1</v>
      </c>
      <c r="H203" s="56" t="s">
        <v>17651</v>
      </c>
      <c r="I203" s="56">
        <v>11</v>
      </c>
      <c r="J203" s="36" t="s">
        <v>15029</v>
      </c>
      <c r="K203" s="36"/>
      <c r="L203" s="36">
        <v>961168640</v>
      </c>
      <c r="M203" s="36"/>
      <c r="N203" s="58" t="s">
        <v>650</v>
      </c>
      <c r="O203" s="58" t="s">
        <v>13020</v>
      </c>
      <c r="P203" s="56">
        <v>67</v>
      </c>
      <c r="Q203" s="56" t="s">
        <v>378</v>
      </c>
      <c r="R203" s="36" t="s">
        <v>462</v>
      </c>
      <c r="S203" s="36" t="s">
        <v>375</v>
      </c>
      <c r="T203" s="36">
        <v>2602625</v>
      </c>
      <c r="U203" s="58" t="s">
        <v>16824</v>
      </c>
      <c r="V203" s="59">
        <v>2224835</v>
      </c>
      <c r="W203" s="56">
        <v>43.47</v>
      </c>
    </row>
    <row r="204" spans="1:23" s="46" customFormat="1" ht="11.25">
      <c r="A204" s="55" t="s">
        <v>11371</v>
      </c>
      <c r="B204" s="56" t="s">
        <v>17650</v>
      </c>
      <c r="C204" s="57" t="s">
        <v>6013</v>
      </c>
      <c r="D204" s="56">
        <v>0</v>
      </c>
      <c r="E204" s="56">
        <v>1</v>
      </c>
      <c r="F204" s="56">
        <v>6</v>
      </c>
      <c r="G204" s="56">
        <v>5</v>
      </c>
      <c r="H204" s="56" t="s">
        <v>17651</v>
      </c>
      <c r="I204" s="56">
        <v>1</v>
      </c>
      <c r="J204" s="36" t="s">
        <v>15462</v>
      </c>
      <c r="K204" s="36">
        <v>35</v>
      </c>
      <c r="L204" s="36"/>
      <c r="M204" s="36"/>
      <c r="N204" s="58" t="s">
        <v>161</v>
      </c>
      <c r="O204" s="58" t="s">
        <v>13708</v>
      </c>
      <c r="P204" s="56">
        <v>68</v>
      </c>
      <c r="Q204" s="56" t="s">
        <v>377</v>
      </c>
      <c r="R204" s="36" t="s">
        <v>459</v>
      </c>
      <c r="S204" s="36" t="s">
        <v>375</v>
      </c>
      <c r="T204" s="36">
        <v>1435088</v>
      </c>
      <c r="U204" s="58" t="s">
        <v>17364</v>
      </c>
      <c r="V204" s="59">
        <v>1435088</v>
      </c>
      <c r="W204" s="56">
        <v>20.93</v>
      </c>
    </row>
    <row r="205" spans="1:23" s="46" customFormat="1" ht="11.25">
      <c r="A205" s="55" t="s">
        <v>11371</v>
      </c>
      <c r="B205" s="56" t="s">
        <v>17650</v>
      </c>
      <c r="C205" s="57" t="s">
        <v>4027</v>
      </c>
      <c r="D205" s="56">
        <v>0</v>
      </c>
      <c r="E205" s="56">
        <v>1</v>
      </c>
      <c r="F205" s="56">
        <v>6</v>
      </c>
      <c r="G205" s="56">
        <v>1</v>
      </c>
      <c r="H205" s="56" t="s">
        <v>17651</v>
      </c>
      <c r="I205" s="56">
        <v>2</v>
      </c>
      <c r="J205" s="36" t="s">
        <v>15642</v>
      </c>
      <c r="K205" s="36"/>
      <c r="L205" s="36">
        <v>961316986</v>
      </c>
      <c r="M205" s="36"/>
      <c r="N205" s="58" t="s">
        <v>368</v>
      </c>
      <c r="O205" s="58" t="s">
        <v>269</v>
      </c>
      <c r="P205" s="56">
        <v>68</v>
      </c>
      <c r="Q205" s="56" t="s">
        <v>378</v>
      </c>
      <c r="R205" s="36" t="s">
        <v>460</v>
      </c>
      <c r="S205" s="36" t="s">
        <v>375</v>
      </c>
      <c r="T205" s="36">
        <v>5806731</v>
      </c>
      <c r="U205" s="58" t="s">
        <v>17606</v>
      </c>
      <c r="V205" s="59">
        <v>1885754</v>
      </c>
      <c r="W205" s="56">
        <v>44.29</v>
      </c>
    </row>
    <row r="206" spans="1:23" s="46" customFormat="1" ht="11.25">
      <c r="A206" s="55" t="s">
        <v>11371</v>
      </c>
      <c r="B206" s="56" t="s">
        <v>17649</v>
      </c>
      <c r="C206" s="57" t="s">
        <v>10681</v>
      </c>
      <c r="D206" s="56">
        <v>19000</v>
      </c>
      <c r="E206" s="56">
        <v>1</v>
      </c>
      <c r="F206" s="56">
        <v>6</v>
      </c>
      <c r="G206" s="56">
        <v>1</v>
      </c>
      <c r="H206" s="56" t="s">
        <v>17651</v>
      </c>
      <c r="I206" s="56">
        <v>2</v>
      </c>
      <c r="J206" s="36" t="s">
        <v>14072</v>
      </c>
      <c r="K206" s="36"/>
      <c r="L206" s="36">
        <v>983130556</v>
      </c>
      <c r="M206" s="36"/>
      <c r="N206" s="58" t="s">
        <v>131</v>
      </c>
      <c r="O206" s="58" t="s">
        <v>11486</v>
      </c>
      <c r="P206" s="56">
        <v>68</v>
      </c>
      <c r="Q206" s="56" t="s">
        <v>378</v>
      </c>
      <c r="R206" s="36" t="s">
        <v>460</v>
      </c>
      <c r="S206" s="36" t="s">
        <v>375</v>
      </c>
      <c r="T206" s="36">
        <v>2093379</v>
      </c>
      <c r="U206" s="58" t="s">
        <v>15739</v>
      </c>
      <c r="V206" s="59">
        <v>1794407</v>
      </c>
      <c r="W206" s="56">
        <v>62.73</v>
      </c>
    </row>
    <row r="207" spans="1:23" s="46" customFormat="1" ht="11.25">
      <c r="A207" s="55" t="s">
        <v>11371</v>
      </c>
      <c r="B207" s="56" t="s">
        <v>17650</v>
      </c>
      <c r="C207" s="57" t="s">
        <v>574</v>
      </c>
      <c r="D207" s="56">
        <v>0</v>
      </c>
      <c r="E207" s="56">
        <v>1</v>
      </c>
      <c r="F207" s="56">
        <v>6</v>
      </c>
      <c r="G207" s="56">
        <v>1</v>
      </c>
      <c r="H207" s="56" t="s">
        <v>17651</v>
      </c>
      <c r="I207" s="56">
        <v>1</v>
      </c>
      <c r="J207" s="36" t="s">
        <v>15652</v>
      </c>
      <c r="K207" s="36"/>
      <c r="L207" s="36">
        <v>984808442</v>
      </c>
      <c r="M207" s="36"/>
      <c r="N207" s="58" t="s">
        <v>13996</v>
      </c>
      <c r="O207" s="58" t="s">
        <v>13997</v>
      </c>
      <c r="P207" s="56">
        <v>69</v>
      </c>
      <c r="Q207" s="56" t="s">
        <v>378</v>
      </c>
      <c r="R207" s="36" t="s">
        <v>459</v>
      </c>
      <c r="S207" s="36" t="s">
        <v>375</v>
      </c>
      <c r="T207" s="36">
        <v>312900</v>
      </c>
      <c r="U207" s="58" t="s">
        <v>17621</v>
      </c>
      <c r="V207" s="59">
        <v>312900</v>
      </c>
      <c r="W207" s="56">
        <v>47.98</v>
      </c>
    </row>
    <row r="208" spans="1:23" s="46" customFormat="1" ht="11.25">
      <c r="A208" s="55" t="s">
        <v>11371</v>
      </c>
      <c r="B208" s="56" t="s">
        <v>17649</v>
      </c>
      <c r="C208" s="57" t="s">
        <v>4582</v>
      </c>
      <c r="D208" s="56">
        <v>17850</v>
      </c>
      <c r="E208" s="56">
        <v>1</v>
      </c>
      <c r="F208" s="56">
        <v>6</v>
      </c>
      <c r="G208" s="56">
        <v>2</v>
      </c>
      <c r="H208" s="56" t="s">
        <v>17651</v>
      </c>
      <c r="I208" s="56">
        <v>5</v>
      </c>
      <c r="J208" s="36" t="s">
        <v>15183</v>
      </c>
      <c r="K208" s="36"/>
      <c r="L208" s="36">
        <v>983683487</v>
      </c>
      <c r="M208" s="36"/>
      <c r="N208" s="58" t="s">
        <v>407</v>
      </c>
      <c r="O208" s="58" t="s">
        <v>13274</v>
      </c>
      <c r="P208" s="56">
        <v>69</v>
      </c>
      <c r="Q208" s="56" t="s">
        <v>378</v>
      </c>
      <c r="R208" s="36" t="s">
        <v>462</v>
      </c>
      <c r="S208" s="36" t="s">
        <v>375</v>
      </c>
      <c r="T208" s="36">
        <v>1189193</v>
      </c>
      <c r="U208" s="58" t="s">
        <v>17020</v>
      </c>
      <c r="V208" s="59">
        <v>2390730</v>
      </c>
      <c r="W208" s="56">
        <v>82.4</v>
      </c>
    </row>
    <row r="209" spans="1:23" s="46" customFormat="1" ht="11.25">
      <c r="A209" s="55" t="s">
        <v>11371</v>
      </c>
      <c r="B209" s="56" t="s">
        <v>17650</v>
      </c>
      <c r="C209" s="57" t="s">
        <v>4027</v>
      </c>
      <c r="D209" s="56">
        <v>0</v>
      </c>
      <c r="E209" s="56">
        <v>1</v>
      </c>
      <c r="F209" s="56">
        <v>6</v>
      </c>
      <c r="G209" s="56">
        <v>1</v>
      </c>
      <c r="H209" s="56" t="s">
        <v>17651</v>
      </c>
      <c r="I209" s="56">
        <v>1</v>
      </c>
      <c r="J209" s="36" t="s">
        <v>15642</v>
      </c>
      <c r="K209" s="36"/>
      <c r="L209" s="36">
        <v>961316986</v>
      </c>
      <c r="M209" s="36"/>
      <c r="N209" s="58" t="s">
        <v>13609</v>
      </c>
      <c r="O209" s="58" t="s">
        <v>13986</v>
      </c>
      <c r="P209" s="56">
        <v>69</v>
      </c>
      <c r="Q209" s="56" t="s">
        <v>377</v>
      </c>
      <c r="R209" s="36" t="s">
        <v>459</v>
      </c>
      <c r="S209" s="36" t="s">
        <v>375</v>
      </c>
      <c r="T209" s="36">
        <v>1885754</v>
      </c>
      <c r="U209" s="58" t="s">
        <v>17606</v>
      </c>
      <c r="V209" s="59">
        <v>1885754</v>
      </c>
      <c r="W209" s="56">
        <v>44.29</v>
      </c>
    </row>
    <row r="210" spans="1:23" s="46" customFormat="1" ht="11.25">
      <c r="A210" s="55" t="s">
        <v>11371</v>
      </c>
      <c r="B210" s="56" t="s">
        <v>17649</v>
      </c>
      <c r="C210" s="57" t="s">
        <v>6989</v>
      </c>
      <c r="D210" s="56">
        <v>28350</v>
      </c>
      <c r="E210" s="56">
        <v>1</v>
      </c>
      <c r="F210" s="56">
        <v>6</v>
      </c>
      <c r="G210" s="56">
        <v>1</v>
      </c>
      <c r="H210" s="56" t="s">
        <v>17651</v>
      </c>
      <c r="I210" s="56">
        <v>1</v>
      </c>
      <c r="J210" s="36" t="s">
        <v>15387</v>
      </c>
      <c r="K210" s="36"/>
      <c r="L210" s="36">
        <v>985947376</v>
      </c>
      <c r="M210" s="36"/>
      <c r="N210" s="58" t="s">
        <v>88</v>
      </c>
      <c r="O210" s="58" t="s">
        <v>13563</v>
      </c>
      <c r="P210" s="56">
        <v>69</v>
      </c>
      <c r="Q210" s="56" t="s">
        <v>378</v>
      </c>
      <c r="R210" s="36" t="s">
        <v>459</v>
      </c>
      <c r="S210" s="36" t="s">
        <v>375</v>
      </c>
      <c r="T210" s="36">
        <v>635590</v>
      </c>
      <c r="U210" s="58" t="s">
        <v>17264</v>
      </c>
      <c r="V210" s="59">
        <v>635590</v>
      </c>
      <c r="W210" s="56">
        <v>47.09</v>
      </c>
    </row>
    <row r="211" spans="1:23" s="46" customFormat="1" ht="11.25">
      <c r="A211" s="55" t="s">
        <v>11371</v>
      </c>
      <c r="B211" s="56" t="s">
        <v>17649</v>
      </c>
      <c r="C211" s="57" t="s">
        <v>11217</v>
      </c>
      <c r="D211" s="56">
        <v>2720</v>
      </c>
      <c r="E211" s="56">
        <v>1</v>
      </c>
      <c r="F211" s="56">
        <v>6</v>
      </c>
      <c r="G211" s="56">
        <v>1</v>
      </c>
      <c r="H211" s="56" t="s">
        <v>17651</v>
      </c>
      <c r="I211" s="56">
        <v>2</v>
      </c>
      <c r="J211" s="36" t="s">
        <v>14116</v>
      </c>
      <c r="K211" s="36"/>
      <c r="L211" s="36">
        <v>982219076</v>
      </c>
      <c r="M211" s="36"/>
      <c r="N211" s="58" t="s">
        <v>407</v>
      </c>
      <c r="O211" s="58" t="s">
        <v>11547</v>
      </c>
      <c r="P211" s="56">
        <v>69</v>
      </c>
      <c r="Q211" s="56" t="s">
        <v>378</v>
      </c>
      <c r="R211" s="36" t="s">
        <v>460</v>
      </c>
      <c r="S211" s="36" t="s">
        <v>375</v>
      </c>
      <c r="T211" s="36">
        <v>2162738</v>
      </c>
      <c r="U211" s="58" t="s">
        <v>15786</v>
      </c>
      <c r="V211" s="59">
        <v>6807855</v>
      </c>
      <c r="W211" s="56">
        <v>57.5</v>
      </c>
    </row>
    <row r="212" spans="1:23" s="46" customFormat="1" ht="11.25">
      <c r="A212" s="55" t="s">
        <v>11371</v>
      </c>
      <c r="B212" s="56" t="s">
        <v>17649</v>
      </c>
      <c r="C212" s="57" t="s">
        <v>11217</v>
      </c>
      <c r="D212" s="56">
        <v>2720</v>
      </c>
      <c r="E212" s="56">
        <v>1</v>
      </c>
      <c r="F212" s="56">
        <v>6</v>
      </c>
      <c r="G212" s="56">
        <v>1</v>
      </c>
      <c r="H212" s="56" t="s">
        <v>17651</v>
      </c>
      <c r="I212" s="56">
        <v>1</v>
      </c>
      <c r="J212" s="36" t="s">
        <v>14116</v>
      </c>
      <c r="K212" s="36"/>
      <c r="L212" s="36">
        <v>982219076</v>
      </c>
      <c r="M212" s="36"/>
      <c r="N212" s="58" t="s">
        <v>290</v>
      </c>
      <c r="O212" s="58" t="s">
        <v>222</v>
      </c>
      <c r="P212" s="56">
        <v>69</v>
      </c>
      <c r="Q212" s="56" t="s">
        <v>377</v>
      </c>
      <c r="R212" s="36" t="s">
        <v>459</v>
      </c>
      <c r="S212" s="36" t="s">
        <v>375</v>
      </c>
      <c r="T212" s="36">
        <v>6807855</v>
      </c>
      <c r="U212" s="58" t="s">
        <v>15786</v>
      </c>
      <c r="V212" s="59">
        <v>6807855</v>
      </c>
      <c r="W212" s="56">
        <v>57.5</v>
      </c>
    </row>
    <row r="213" spans="1:23" s="46" customFormat="1" ht="11.25">
      <c r="A213" s="51" t="s">
        <v>11371</v>
      </c>
      <c r="B213" s="44" t="s">
        <v>17650</v>
      </c>
      <c r="C213" s="52" t="s">
        <v>5636</v>
      </c>
      <c r="D213" s="44">
        <v>0</v>
      </c>
      <c r="E213" s="44" t="s">
        <v>54</v>
      </c>
      <c r="F213" s="44">
        <v>6</v>
      </c>
      <c r="G213" s="44">
        <v>1</v>
      </c>
      <c r="H213" s="44" t="s">
        <v>17651</v>
      </c>
      <c r="I213" s="44">
        <v>5</v>
      </c>
      <c r="J213" s="35" t="s">
        <v>15568</v>
      </c>
      <c r="K213" s="35"/>
      <c r="L213" s="35">
        <v>982974053</v>
      </c>
      <c r="M213" s="35"/>
      <c r="N213" s="45" t="s">
        <v>12124</v>
      </c>
      <c r="O213" s="45" t="s">
        <v>123</v>
      </c>
      <c r="P213" s="44">
        <v>70</v>
      </c>
      <c r="Q213" s="44" t="s">
        <v>377</v>
      </c>
      <c r="R213" s="35" t="s">
        <v>462</v>
      </c>
      <c r="S213" s="35" t="s">
        <v>375</v>
      </c>
      <c r="T213" s="35">
        <v>517337</v>
      </c>
      <c r="U213" s="45" t="s">
        <v>17500</v>
      </c>
      <c r="V213" s="46">
        <v>3507142</v>
      </c>
      <c r="W213" s="44">
        <v>50.87</v>
      </c>
    </row>
    <row r="214" spans="1:23" s="46" customFormat="1" ht="11.25">
      <c r="A214" s="55" t="s">
        <v>11371</v>
      </c>
      <c r="B214" s="56" t="s">
        <v>17649</v>
      </c>
      <c r="C214" s="57" t="s">
        <v>8366</v>
      </c>
      <c r="D214" s="56">
        <v>5160</v>
      </c>
      <c r="E214" s="56">
        <v>1</v>
      </c>
      <c r="F214" s="56">
        <v>6</v>
      </c>
      <c r="G214" s="56">
        <v>1</v>
      </c>
      <c r="H214" s="56" t="s">
        <v>17651</v>
      </c>
      <c r="I214" s="56">
        <v>1</v>
      </c>
      <c r="J214" s="36" t="s">
        <v>14909</v>
      </c>
      <c r="K214" s="36"/>
      <c r="L214" s="36"/>
      <c r="M214" s="36"/>
      <c r="N214" s="58" t="s">
        <v>822</v>
      </c>
      <c r="O214" s="58" t="s">
        <v>12857</v>
      </c>
      <c r="P214" s="56">
        <v>71</v>
      </c>
      <c r="Q214" s="56" t="s">
        <v>378</v>
      </c>
      <c r="R214" s="36" t="s">
        <v>459</v>
      </c>
      <c r="S214" s="36" t="s">
        <v>375</v>
      </c>
      <c r="T214" s="36">
        <v>3261395</v>
      </c>
      <c r="U214" s="58" t="s">
        <v>16685</v>
      </c>
      <c r="V214" s="59">
        <v>3261395</v>
      </c>
      <c r="W214" s="56">
        <v>38.340000000000003</v>
      </c>
    </row>
    <row r="215" spans="1:23" s="46" customFormat="1" ht="11.25">
      <c r="A215" s="55" t="s">
        <v>11371</v>
      </c>
      <c r="B215" s="56" t="s">
        <v>17650</v>
      </c>
      <c r="C215" s="57" t="s">
        <v>5636</v>
      </c>
      <c r="D215" s="56">
        <v>0</v>
      </c>
      <c r="E215" s="56">
        <v>1</v>
      </c>
      <c r="F215" s="56">
        <v>6</v>
      </c>
      <c r="G215" s="56">
        <v>1</v>
      </c>
      <c r="H215" s="56" t="s">
        <v>17651</v>
      </c>
      <c r="I215" s="56">
        <v>4</v>
      </c>
      <c r="J215" s="36" t="s">
        <v>15568</v>
      </c>
      <c r="K215" s="36"/>
      <c r="L215" s="36">
        <v>982974053</v>
      </c>
      <c r="M215" s="36"/>
      <c r="N215" s="58" t="s">
        <v>13868</v>
      </c>
      <c r="O215" s="58" t="s">
        <v>13869</v>
      </c>
      <c r="P215" s="56">
        <v>71</v>
      </c>
      <c r="Q215" s="56" t="s">
        <v>378</v>
      </c>
      <c r="R215" s="36" t="s">
        <v>462</v>
      </c>
      <c r="S215" s="36" t="s">
        <v>375</v>
      </c>
      <c r="T215" s="36">
        <v>1397365</v>
      </c>
      <c r="U215" s="58" t="s">
        <v>17500</v>
      </c>
      <c r="V215" s="59">
        <v>3507142</v>
      </c>
      <c r="W215" s="56">
        <v>50.87</v>
      </c>
    </row>
    <row r="216" spans="1:23" s="46" customFormat="1" ht="11.25">
      <c r="A216" s="55" t="s">
        <v>11371</v>
      </c>
      <c r="B216" s="56" t="s">
        <v>17649</v>
      </c>
      <c r="C216" s="57" t="s">
        <v>3177</v>
      </c>
      <c r="D216" s="56">
        <v>4630</v>
      </c>
      <c r="E216" s="56">
        <v>1</v>
      </c>
      <c r="F216" s="56">
        <v>6</v>
      </c>
      <c r="G216" s="56">
        <v>1</v>
      </c>
      <c r="H216" s="56" t="s">
        <v>17651</v>
      </c>
      <c r="I216" s="56">
        <v>1</v>
      </c>
      <c r="J216" s="36" t="s">
        <v>14189</v>
      </c>
      <c r="K216" s="36"/>
      <c r="L216" s="36">
        <v>981261653</v>
      </c>
      <c r="M216" s="36"/>
      <c r="N216" s="58" t="s">
        <v>312</v>
      </c>
      <c r="O216" s="58" t="s">
        <v>187</v>
      </c>
      <c r="P216" s="56">
        <v>71</v>
      </c>
      <c r="Q216" s="56" t="s">
        <v>377</v>
      </c>
      <c r="R216" s="36" t="s">
        <v>459</v>
      </c>
      <c r="S216" s="36" t="s">
        <v>375</v>
      </c>
      <c r="T216" s="36">
        <v>2070499</v>
      </c>
      <c r="U216" s="58" t="s">
        <v>15874</v>
      </c>
      <c r="V216" s="59">
        <v>2070499</v>
      </c>
      <c r="W216" s="56">
        <v>58.63</v>
      </c>
    </row>
    <row r="217" spans="1:23" s="46" customFormat="1" ht="11.25">
      <c r="A217" s="51" t="s">
        <v>11371</v>
      </c>
      <c r="B217" s="44" t="s">
        <v>17649</v>
      </c>
      <c r="C217" s="52" t="s">
        <v>6989</v>
      </c>
      <c r="D217" s="44">
        <v>28350</v>
      </c>
      <c r="E217" s="44" t="s">
        <v>54</v>
      </c>
      <c r="F217" s="44">
        <v>6</v>
      </c>
      <c r="G217" s="44">
        <v>1</v>
      </c>
      <c r="H217" s="44" t="s">
        <v>17651</v>
      </c>
      <c r="I217" s="44">
        <v>2</v>
      </c>
      <c r="J217" s="35" t="s">
        <v>15387</v>
      </c>
      <c r="K217" s="35"/>
      <c r="L217" s="35">
        <v>985947376</v>
      </c>
      <c r="M217" s="35"/>
      <c r="N217" s="45" t="s">
        <v>823</v>
      </c>
      <c r="O217" s="45" t="s">
        <v>212</v>
      </c>
      <c r="P217" s="44">
        <v>71</v>
      </c>
      <c r="Q217" s="44" t="s">
        <v>378</v>
      </c>
      <c r="R217" s="35" t="s">
        <v>462</v>
      </c>
      <c r="S217" s="35" t="s">
        <v>375</v>
      </c>
      <c r="T217" s="35">
        <v>680931</v>
      </c>
      <c r="U217" s="45" t="s">
        <v>17264</v>
      </c>
      <c r="V217" s="46">
        <v>635590</v>
      </c>
      <c r="W217" s="44">
        <v>47.09</v>
      </c>
    </row>
    <row r="218" spans="1:23" s="46" customFormat="1" ht="11.25">
      <c r="A218" s="55" t="s">
        <v>11371</v>
      </c>
      <c r="B218" s="56" t="s">
        <v>17649</v>
      </c>
      <c r="C218" s="57" t="s">
        <v>11188</v>
      </c>
      <c r="D218" s="56">
        <v>18270</v>
      </c>
      <c r="E218" s="56">
        <v>1</v>
      </c>
      <c r="F218" s="56">
        <v>6</v>
      </c>
      <c r="G218" s="56">
        <v>1</v>
      </c>
      <c r="H218" s="56" t="s">
        <v>17651</v>
      </c>
      <c r="I218" s="56">
        <v>1</v>
      </c>
      <c r="J218" s="36" t="s">
        <v>14778</v>
      </c>
      <c r="K218" s="36">
        <v>65</v>
      </c>
      <c r="L218" s="36"/>
      <c r="M218" s="36">
        <v>641927</v>
      </c>
      <c r="N218" s="58" t="s">
        <v>12639</v>
      </c>
      <c r="O218" s="58" t="s">
        <v>816</v>
      </c>
      <c r="P218" s="56">
        <v>72</v>
      </c>
      <c r="Q218" s="56" t="s">
        <v>377</v>
      </c>
      <c r="R218" s="36" t="s">
        <v>459</v>
      </c>
      <c r="S218" s="36" t="s">
        <v>375</v>
      </c>
      <c r="T218" s="36">
        <v>747263</v>
      </c>
      <c r="U218" s="58" t="s">
        <v>16530</v>
      </c>
      <c r="V218" s="59">
        <v>747263</v>
      </c>
      <c r="W218" s="56">
        <v>71.92</v>
      </c>
    </row>
    <row r="219" spans="1:23" s="46" customFormat="1" ht="11.25">
      <c r="A219" s="55" t="s">
        <v>11371</v>
      </c>
      <c r="B219" s="56" t="s">
        <v>17650</v>
      </c>
      <c r="C219" s="57" t="s">
        <v>10205</v>
      </c>
      <c r="D219" s="56">
        <v>0</v>
      </c>
      <c r="E219" s="56">
        <v>1</v>
      </c>
      <c r="F219" s="56">
        <v>6</v>
      </c>
      <c r="G219" s="56">
        <v>6</v>
      </c>
      <c r="H219" s="56" t="s">
        <v>17651</v>
      </c>
      <c r="I219" s="56">
        <v>2</v>
      </c>
      <c r="J219" s="36" t="s">
        <v>15444</v>
      </c>
      <c r="K219" s="36"/>
      <c r="L219" s="36">
        <v>982273809</v>
      </c>
      <c r="M219" s="36"/>
      <c r="N219" s="58" t="s">
        <v>12063</v>
      </c>
      <c r="O219" s="58" t="s">
        <v>13670</v>
      </c>
      <c r="P219" s="56">
        <v>72</v>
      </c>
      <c r="Q219" s="56" t="s">
        <v>378</v>
      </c>
      <c r="R219" s="36" t="s">
        <v>460</v>
      </c>
      <c r="S219" s="36" t="s">
        <v>375</v>
      </c>
      <c r="T219" s="36">
        <v>7059564</v>
      </c>
      <c r="U219" s="58" t="s">
        <v>17336</v>
      </c>
      <c r="V219" s="59">
        <v>1424707</v>
      </c>
      <c r="W219" s="56">
        <v>27.01</v>
      </c>
    </row>
    <row r="220" spans="1:23" s="46" customFormat="1" ht="11.25">
      <c r="A220" s="55" t="s">
        <v>11371</v>
      </c>
      <c r="B220" s="56" t="s">
        <v>17649</v>
      </c>
      <c r="C220" s="57" t="s">
        <v>11180</v>
      </c>
      <c r="D220" s="56">
        <v>10050</v>
      </c>
      <c r="E220" s="56">
        <v>1</v>
      </c>
      <c r="F220" s="56">
        <v>6</v>
      </c>
      <c r="G220" s="56">
        <v>1</v>
      </c>
      <c r="H220" s="56" t="s">
        <v>17651</v>
      </c>
      <c r="I220" s="56">
        <v>2</v>
      </c>
      <c r="J220" s="36" t="s">
        <v>14360</v>
      </c>
      <c r="K220" s="36">
        <v>105</v>
      </c>
      <c r="L220" s="36"/>
      <c r="M220" s="36">
        <v>640747</v>
      </c>
      <c r="N220" s="58" t="s">
        <v>347</v>
      </c>
      <c r="O220" s="58" t="s">
        <v>11960</v>
      </c>
      <c r="P220" s="56">
        <v>72</v>
      </c>
      <c r="Q220" s="56" t="s">
        <v>378</v>
      </c>
      <c r="R220" s="36" t="s">
        <v>460</v>
      </c>
      <c r="S220" s="36" t="s">
        <v>375</v>
      </c>
      <c r="T220" s="36">
        <v>337194</v>
      </c>
      <c r="U220" s="58" t="s">
        <v>16070</v>
      </c>
      <c r="V220" s="59" t="s">
        <v>464</v>
      </c>
      <c r="W220" s="56">
        <v>75.599999999999994</v>
      </c>
    </row>
    <row r="221" spans="1:23" s="46" customFormat="1" ht="11.25">
      <c r="A221" s="55" t="s">
        <v>11371</v>
      </c>
      <c r="B221" s="56" t="s">
        <v>17649</v>
      </c>
      <c r="C221" s="57" t="s">
        <v>5479</v>
      </c>
      <c r="D221" s="56">
        <v>820</v>
      </c>
      <c r="E221" s="56">
        <v>1</v>
      </c>
      <c r="F221" s="56">
        <v>6</v>
      </c>
      <c r="G221" s="56">
        <v>1</v>
      </c>
      <c r="H221" s="56" t="s">
        <v>17651</v>
      </c>
      <c r="I221" s="56">
        <v>1</v>
      </c>
      <c r="J221" s="36" t="s">
        <v>14039</v>
      </c>
      <c r="K221" s="36"/>
      <c r="L221" s="36">
        <v>984155487</v>
      </c>
      <c r="M221" s="36"/>
      <c r="N221" s="58" t="s">
        <v>323</v>
      </c>
      <c r="O221" s="58" t="s">
        <v>11423</v>
      </c>
      <c r="P221" s="56">
        <v>73</v>
      </c>
      <c r="Q221" s="56" t="s">
        <v>378</v>
      </c>
      <c r="R221" s="36" t="s">
        <v>459</v>
      </c>
      <c r="S221" s="36" t="s">
        <v>375</v>
      </c>
      <c r="T221" s="36">
        <v>3469582</v>
      </c>
      <c r="U221" s="58" t="s">
        <v>15694</v>
      </c>
      <c r="V221" s="59">
        <v>3469582</v>
      </c>
      <c r="W221" s="56">
        <v>52.61</v>
      </c>
    </row>
    <row r="222" spans="1:23" s="46" customFormat="1" ht="11.25">
      <c r="A222" s="55" t="s">
        <v>11371</v>
      </c>
      <c r="B222" s="56" t="s">
        <v>17649</v>
      </c>
      <c r="C222" s="57" t="s">
        <v>11189</v>
      </c>
      <c r="D222" s="56">
        <v>6820</v>
      </c>
      <c r="E222" s="56">
        <v>1</v>
      </c>
      <c r="F222" s="56">
        <v>6</v>
      </c>
      <c r="G222" s="56">
        <v>1</v>
      </c>
      <c r="H222" s="56" t="s">
        <v>17651</v>
      </c>
      <c r="I222" s="56">
        <v>1</v>
      </c>
      <c r="J222" s="36" t="s">
        <v>14383</v>
      </c>
      <c r="K222" s="36"/>
      <c r="L222" s="36">
        <v>981843279</v>
      </c>
      <c r="M222" s="36"/>
      <c r="N222" s="58" t="s">
        <v>11999</v>
      </c>
      <c r="O222" s="58" t="s">
        <v>187</v>
      </c>
      <c r="P222" s="56">
        <v>74</v>
      </c>
      <c r="Q222" s="56" t="s">
        <v>377</v>
      </c>
      <c r="R222" s="36" t="s">
        <v>459</v>
      </c>
      <c r="S222" s="36" t="s">
        <v>375</v>
      </c>
      <c r="T222" s="36">
        <v>401525</v>
      </c>
      <c r="U222" s="58" t="s">
        <v>16096</v>
      </c>
      <c r="V222" s="59">
        <v>401525</v>
      </c>
      <c r="W222" s="56">
        <v>56.34</v>
      </c>
    </row>
    <row r="223" spans="1:23" s="46" customFormat="1" ht="11.25">
      <c r="A223" s="55" t="s">
        <v>11371</v>
      </c>
      <c r="B223" s="56" t="s">
        <v>17649</v>
      </c>
      <c r="C223" s="57" t="s">
        <v>10681</v>
      </c>
      <c r="D223" s="56">
        <v>19000</v>
      </c>
      <c r="E223" s="56">
        <v>1</v>
      </c>
      <c r="F223" s="56">
        <v>6</v>
      </c>
      <c r="G223" s="56">
        <v>1</v>
      </c>
      <c r="H223" s="56" t="s">
        <v>17651</v>
      </c>
      <c r="I223" s="56">
        <v>1</v>
      </c>
      <c r="J223" s="36" t="s">
        <v>14072</v>
      </c>
      <c r="K223" s="36"/>
      <c r="L223" s="36">
        <v>983130556</v>
      </c>
      <c r="M223" s="36"/>
      <c r="N223" s="58" t="s">
        <v>700</v>
      </c>
      <c r="O223" s="58" t="s">
        <v>11485</v>
      </c>
      <c r="P223" s="56">
        <v>74</v>
      </c>
      <c r="Q223" s="56" t="s">
        <v>377</v>
      </c>
      <c r="R223" s="36" t="s">
        <v>459</v>
      </c>
      <c r="S223" s="36" t="s">
        <v>375</v>
      </c>
      <c r="T223" s="36">
        <v>1794407</v>
      </c>
      <c r="U223" s="58" t="s">
        <v>15739</v>
      </c>
      <c r="V223" s="59">
        <v>1794407</v>
      </c>
      <c r="W223" s="56">
        <v>62.73</v>
      </c>
    </row>
    <row r="224" spans="1:23" s="46" customFormat="1" ht="11.25">
      <c r="A224" s="55" t="s">
        <v>11371</v>
      </c>
      <c r="B224" s="56" t="s">
        <v>17650</v>
      </c>
      <c r="C224" s="57" t="s">
        <v>8366</v>
      </c>
      <c r="D224" s="56">
        <v>0</v>
      </c>
      <c r="E224" s="56">
        <v>1</v>
      </c>
      <c r="F224" s="56">
        <v>6</v>
      </c>
      <c r="G224" s="56">
        <v>4</v>
      </c>
      <c r="H224" s="56" t="s">
        <v>17651</v>
      </c>
      <c r="I224" s="56">
        <v>2</v>
      </c>
      <c r="J224" s="36" t="s">
        <v>939</v>
      </c>
      <c r="K224" s="36"/>
      <c r="L224" s="36">
        <v>983214996</v>
      </c>
      <c r="M224" s="36"/>
      <c r="N224" s="58" t="s">
        <v>164</v>
      </c>
      <c r="O224" s="58" t="s">
        <v>13965</v>
      </c>
      <c r="P224" s="56">
        <v>75</v>
      </c>
      <c r="Q224" s="56" t="s">
        <v>378</v>
      </c>
      <c r="R224" s="36" t="s">
        <v>462</v>
      </c>
      <c r="S224" s="36" t="s">
        <v>375</v>
      </c>
      <c r="T224" s="36">
        <v>4415658</v>
      </c>
      <c r="U224" s="58" t="s">
        <v>17591</v>
      </c>
      <c r="V224" s="59">
        <v>1879687</v>
      </c>
      <c r="W224" s="56">
        <v>45.91</v>
      </c>
    </row>
    <row r="225" spans="1:23" s="46" customFormat="1" ht="11.25">
      <c r="A225" s="55" t="s">
        <v>11371</v>
      </c>
      <c r="B225" s="56" t="s">
        <v>17649</v>
      </c>
      <c r="C225" s="57" t="s">
        <v>11182</v>
      </c>
      <c r="D225" s="56">
        <v>12980</v>
      </c>
      <c r="E225" s="56">
        <v>1</v>
      </c>
      <c r="F225" s="56">
        <v>6</v>
      </c>
      <c r="G225" s="56">
        <v>1</v>
      </c>
      <c r="H225" s="56" t="s">
        <v>17651</v>
      </c>
      <c r="I225" s="56">
        <v>1</v>
      </c>
      <c r="J225" s="36" t="s">
        <v>14523</v>
      </c>
      <c r="K225" s="36">
        <v>541</v>
      </c>
      <c r="L225" s="36"/>
      <c r="M225" s="36">
        <v>21644557</v>
      </c>
      <c r="N225" s="58" t="s">
        <v>12239</v>
      </c>
      <c r="O225" s="58" t="s">
        <v>12240</v>
      </c>
      <c r="P225" s="56">
        <v>76</v>
      </c>
      <c r="Q225" s="56" t="s">
        <v>377</v>
      </c>
      <c r="R225" s="36" t="s">
        <v>459</v>
      </c>
      <c r="S225" s="36" t="s">
        <v>375</v>
      </c>
      <c r="T225" s="36">
        <v>1200666</v>
      </c>
      <c r="U225" s="58" t="s">
        <v>16250</v>
      </c>
      <c r="V225" s="59">
        <v>1200666</v>
      </c>
      <c r="W225" s="56">
        <v>70.83</v>
      </c>
    </row>
    <row r="226" spans="1:23" s="46" customFormat="1" ht="11.25">
      <c r="A226" s="55" t="s">
        <v>11371</v>
      </c>
      <c r="B226" s="56" t="s">
        <v>17649</v>
      </c>
      <c r="C226" s="57" t="s">
        <v>11372</v>
      </c>
      <c r="D226" s="56">
        <v>4180</v>
      </c>
      <c r="E226" s="56">
        <v>1</v>
      </c>
      <c r="F226" s="56">
        <v>6</v>
      </c>
      <c r="G226" s="56">
        <v>1</v>
      </c>
      <c r="H226" s="56" t="s">
        <v>17651</v>
      </c>
      <c r="I226" s="56">
        <v>3</v>
      </c>
      <c r="J226" s="36" t="s">
        <v>14252</v>
      </c>
      <c r="K226" s="36">
        <v>4180</v>
      </c>
      <c r="L226" s="36">
        <v>981435466</v>
      </c>
      <c r="M226" s="36">
        <v>21650006</v>
      </c>
      <c r="N226" s="58" t="s">
        <v>11775</v>
      </c>
      <c r="O226" s="58" t="s">
        <v>11776</v>
      </c>
      <c r="P226" s="56">
        <v>79</v>
      </c>
      <c r="Q226" s="56" t="s">
        <v>378</v>
      </c>
      <c r="R226" s="36" t="s">
        <v>462</v>
      </c>
      <c r="S226" s="36" t="s">
        <v>375</v>
      </c>
      <c r="T226" s="36">
        <v>458413</v>
      </c>
      <c r="U226" s="58" t="s">
        <v>15945</v>
      </c>
      <c r="V226" s="59">
        <v>1171500</v>
      </c>
      <c r="W226" s="56">
        <v>79.94</v>
      </c>
    </row>
    <row r="227" spans="1:23" s="46" customFormat="1" ht="11.25">
      <c r="A227" s="51" t="s">
        <v>11371</v>
      </c>
      <c r="B227" s="44" t="s">
        <v>17649</v>
      </c>
      <c r="C227" s="52" t="s">
        <v>11180</v>
      </c>
      <c r="D227" s="44">
        <v>10050</v>
      </c>
      <c r="E227" s="44" t="s">
        <v>54</v>
      </c>
      <c r="F227" s="44">
        <v>6</v>
      </c>
      <c r="G227" s="44">
        <v>1</v>
      </c>
      <c r="H227" s="44" t="s">
        <v>17651</v>
      </c>
      <c r="I227" s="44">
        <v>1</v>
      </c>
      <c r="J227" s="35" t="s">
        <v>14360</v>
      </c>
      <c r="K227" s="35">
        <v>105</v>
      </c>
      <c r="L227" s="35"/>
      <c r="M227" s="35">
        <v>640747</v>
      </c>
      <c r="N227" s="45" t="s">
        <v>186</v>
      </c>
      <c r="O227" s="45" t="s">
        <v>746</v>
      </c>
      <c r="P227" s="44">
        <v>80</v>
      </c>
      <c r="Q227" s="44" t="s">
        <v>377</v>
      </c>
      <c r="R227" s="35" t="s">
        <v>459</v>
      </c>
      <c r="S227" s="35" t="s">
        <v>376</v>
      </c>
      <c r="T227" s="35"/>
      <c r="U227" s="45" t="s">
        <v>16070</v>
      </c>
      <c r="V227" s="35" t="s">
        <v>376</v>
      </c>
      <c r="W227" s="44">
        <v>75.599999999999994</v>
      </c>
    </row>
    <row r="228" spans="1:23" s="46" customFormat="1" ht="11.25">
      <c r="A228" s="55" t="s">
        <v>11371</v>
      </c>
      <c r="B228" s="56" t="s">
        <v>17649</v>
      </c>
      <c r="C228" s="57" t="s">
        <v>10499</v>
      </c>
      <c r="D228" s="56">
        <v>22110</v>
      </c>
      <c r="E228" s="56">
        <v>1</v>
      </c>
      <c r="F228" s="56">
        <v>6</v>
      </c>
      <c r="G228" s="56">
        <v>1</v>
      </c>
      <c r="H228" s="56" t="s">
        <v>17651</v>
      </c>
      <c r="I228" s="56">
        <v>1</v>
      </c>
      <c r="J228" s="36" t="s">
        <v>15055</v>
      </c>
      <c r="K228" s="36"/>
      <c r="L228" s="36">
        <v>984179347</v>
      </c>
      <c r="M228" s="36"/>
      <c r="N228" s="58" t="s">
        <v>13056</v>
      </c>
      <c r="O228" s="58" t="s">
        <v>13057</v>
      </c>
      <c r="P228" s="56">
        <v>81</v>
      </c>
      <c r="Q228" s="56" t="s">
        <v>378</v>
      </c>
      <c r="R228" s="36" t="s">
        <v>459</v>
      </c>
      <c r="S228" s="36" t="s">
        <v>375</v>
      </c>
      <c r="T228" s="36">
        <v>1247976</v>
      </c>
      <c r="U228" s="58" t="s">
        <v>16855</v>
      </c>
      <c r="V228" s="59">
        <v>1247976</v>
      </c>
      <c r="W228" s="56">
        <v>53.49</v>
      </c>
    </row>
    <row r="229" spans="1:23" s="46" customFormat="1" ht="11.25">
      <c r="A229" s="55" t="s">
        <v>11371</v>
      </c>
      <c r="B229" s="56" t="s">
        <v>17649</v>
      </c>
      <c r="C229" s="57" t="s">
        <v>10499</v>
      </c>
      <c r="D229" s="56">
        <v>22110</v>
      </c>
      <c r="E229" s="56">
        <v>1</v>
      </c>
      <c r="F229" s="56">
        <v>6</v>
      </c>
      <c r="G229" s="56">
        <v>1</v>
      </c>
      <c r="H229" s="56" t="s">
        <v>17651</v>
      </c>
      <c r="I229" s="56">
        <v>2</v>
      </c>
      <c r="J229" s="36" t="s">
        <v>15055</v>
      </c>
      <c r="K229" s="36"/>
      <c r="L229" s="36">
        <v>984179347</v>
      </c>
      <c r="M229" s="36"/>
      <c r="N229" s="58" t="s">
        <v>334</v>
      </c>
      <c r="O229" s="58" t="s">
        <v>149</v>
      </c>
      <c r="P229" s="56">
        <v>81</v>
      </c>
      <c r="Q229" s="56" t="s">
        <v>377</v>
      </c>
      <c r="R229" s="36" t="s">
        <v>460</v>
      </c>
      <c r="S229" s="36" t="s">
        <v>375</v>
      </c>
      <c r="T229" s="36">
        <v>1768901</v>
      </c>
      <c r="U229" s="58" t="s">
        <v>16855</v>
      </c>
      <c r="V229" s="59">
        <v>1247976</v>
      </c>
      <c r="W229" s="56">
        <v>53.49</v>
      </c>
    </row>
    <row r="230" spans="1:23" s="46" customFormat="1" ht="11.25">
      <c r="A230" s="55" t="s">
        <v>11371</v>
      </c>
      <c r="B230" s="56" t="s">
        <v>17650</v>
      </c>
      <c r="C230" s="57" t="s">
        <v>11036</v>
      </c>
      <c r="D230" s="56">
        <v>0</v>
      </c>
      <c r="E230" s="56">
        <v>1</v>
      </c>
      <c r="F230" s="56">
        <v>6</v>
      </c>
      <c r="G230" s="56">
        <v>1</v>
      </c>
      <c r="H230" s="56" t="s">
        <v>17651</v>
      </c>
      <c r="I230" s="56">
        <v>1</v>
      </c>
      <c r="J230" s="36" t="s">
        <v>15589</v>
      </c>
      <c r="K230" s="36">
        <v>675</v>
      </c>
      <c r="L230" s="36"/>
      <c r="M230" s="36"/>
      <c r="N230" s="58" t="s">
        <v>13110</v>
      </c>
      <c r="O230" s="58" t="s">
        <v>13900</v>
      </c>
      <c r="P230" s="56">
        <v>81</v>
      </c>
      <c r="Q230" s="56" t="s">
        <v>378</v>
      </c>
      <c r="R230" s="36" t="s">
        <v>459</v>
      </c>
      <c r="S230" s="36" t="s">
        <v>375</v>
      </c>
      <c r="T230" s="36">
        <v>2147177</v>
      </c>
      <c r="U230" s="58" t="s">
        <v>17534</v>
      </c>
      <c r="V230" s="59">
        <v>2147177</v>
      </c>
      <c r="W230" s="56">
        <v>47.67</v>
      </c>
    </row>
    <row r="231" spans="1:23" s="46" customFormat="1" ht="11.25">
      <c r="A231" s="55" t="s">
        <v>11371</v>
      </c>
      <c r="B231" s="56" t="s">
        <v>17649</v>
      </c>
      <c r="C231" s="57" t="s">
        <v>11205</v>
      </c>
      <c r="D231" s="56">
        <v>17640</v>
      </c>
      <c r="E231" s="56">
        <v>1</v>
      </c>
      <c r="F231" s="56">
        <v>6</v>
      </c>
      <c r="G231" s="56">
        <v>1</v>
      </c>
      <c r="H231" s="56" t="s">
        <v>17651</v>
      </c>
      <c r="I231" s="56">
        <v>1</v>
      </c>
      <c r="J231" s="36" t="s">
        <v>14733</v>
      </c>
      <c r="K231" s="36">
        <v>865</v>
      </c>
      <c r="L231" s="36">
        <v>982322273</v>
      </c>
      <c r="M231" s="36"/>
      <c r="N231" s="58" t="s">
        <v>762</v>
      </c>
      <c r="O231" s="58" t="s">
        <v>12575</v>
      </c>
      <c r="P231" s="56">
        <v>83</v>
      </c>
      <c r="Q231" s="56" t="s">
        <v>378</v>
      </c>
      <c r="R231" s="36" t="s">
        <v>459</v>
      </c>
      <c r="S231" s="36" t="s">
        <v>375</v>
      </c>
      <c r="T231" s="36">
        <v>2508268</v>
      </c>
      <c r="U231" s="58" t="s">
        <v>16480</v>
      </c>
      <c r="V231" s="59">
        <v>2508268</v>
      </c>
      <c r="W231" s="56">
        <v>52.35</v>
      </c>
    </row>
    <row r="232" spans="1:23" s="46" customFormat="1" ht="11.25">
      <c r="A232" s="55" t="s">
        <v>11371</v>
      </c>
      <c r="B232" s="56" t="s">
        <v>17649</v>
      </c>
      <c r="C232" s="57" t="s">
        <v>11373</v>
      </c>
      <c r="D232" s="56">
        <v>23680</v>
      </c>
      <c r="E232" s="56">
        <v>1</v>
      </c>
      <c r="F232" s="56">
        <v>6</v>
      </c>
      <c r="G232" s="56">
        <v>1</v>
      </c>
      <c r="H232" s="56" t="s">
        <v>17651</v>
      </c>
      <c r="I232" s="56">
        <v>1</v>
      </c>
      <c r="J232" s="36" t="s">
        <v>15126</v>
      </c>
      <c r="K232" s="36"/>
      <c r="L232" s="36">
        <v>983471857</v>
      </c>
      <c r="M232" s="36"/>
      <c r="N232" s="58" t="s">
        <v>862</v>
      </c>
      <c r="O232" s="58" t="s">
        <v>223</v>
      </c>
      <c r="P232" s="56">
        <v>83</v>
      </c>
      <c r="Q232" s="56" t="s">
        <v>378</v>
      </c>
      <c r="R232" s="36" t="s">
        <v>459</v>
      </c>
      <c r="S232" s="36" t="s">
        <v>375</v>
      </c>
      <c r="T232" s="36">
        <v>3276794</v>
      </c>
      <c r="U232" s="58" t="s">
        <v>16942</v>
      </c>
      <c r="V232" s="59">
        <v>3276794</v>
      </c>
      <c r="W232" s="56">
        <v>53.99</v>
      </c>
    </row>
    <row r="233" spans="1:23" s="46" customFormat="1" ht="11.25">
      <c r="A233" s="55" t="s">
        <v>11371</v>
      </c>
      <c r="B233" s="56" t="s">
        <v>17649</v>
      </c>
      <c r="C233" s="57" t="s">
        <v>3587</v>
      </c>
      <c r="D233" s="56">
        <v>23750</v>
      </c>
      <c r="E233" s="56">
        <v>1</v>
      </c>
      <c r="F233" s="56">
        <v>6</v>
      </c>
      <c r="G233" s="56">
        <v>1</v>
      </c>
      <c r="H233" s="56" t="s">
        <v>17651</v>
      </c>
      <c r="I233" s="56">
        <v>1</v>
      </c>
      <c r="J233" s="36" t="s">
        <v>15139</v>
      </c>
      <c r="K233" s="36">
        <v>545</v>
      </c>
      <c r="L233" s="36">
        <v>981396829</v>
      </c>
      <c r="M233" s="36"/>
      <c r="N233" s="58" t="s">
        <v>13196</v>
      </c>
      <c r="O233" s="58" t="s">
        <v>13197</v>
      </c>
      <c r="P233" s="56">
        <v>84</v>
      </c>
      <c r="Q233" s="56" t="s">
        <v>378</v>
      </c>
      <c r="R233" s="36" t="s">
        <v>459</v>
      </c>
      <c r="S233" s="36" t="s">
        <v>375</v>
      </c>
      <c r="T233" s="36">
        <v>1280962</v>
      </c>
      <c r="U233" s="58" t="s">
        <v>16958</v>
      </c>
      <c r="V233" s="59">
        <v>1280962</v>
      </c>
      <c r="W233" s="56">
        <v>68.569999999999993</v>
      </c>
    </row>
    <row r="234" spans="1:23" s="46" customFormat="1" ht="11.25">
      <c r="A234" s="55" t="s">
        <v>11371</v>
      </c>
      <c r="B234" s="56" t="s">
        <v>17649</v>
      </c>
      <c r="C234" s="57" t="s">
        <v>10499</v>
      </c>
      <c r="D234" s="56">
        <v>22110</v>
      </c>
      <c r="E234" s="56">
        <v>1</v>
      </c>
      <c r="F234" s="56">
        <v>6</v>
      </c>
      <c r="G234" s="56">
        <v>1</v>
      </c>
      <c r="H234" s="56" t="s">
        <v>17651</v>
      </c>
      <c r="I234" s="56">
        <v>7</v>
      </c>
      <c r="J234" s="36" t="s">
        <v>15055</v>
      </c>
      <c r="K234" s="36"/>
      <c r="L234" s="36">
        <v>984179347</v>
      </c>
      <c r="M234" s="36"/>
      <c r="N234" s="58" t="s">
        <v>241</v>
      </c>
      <c r="O234" s="58" t="s">
        <v>149</v>
      </c>
      <c r="P234" s="56">
        <v>86</v>
      </c>
      <c r="Q234" s="56" t="s">
        <v>377</v>
      </c>
      <c r="R234" s="36" t="s">
        <v>462</v>
      </c>
      <c r="S234" s="36" t="s">
        <v>375</v>
      </c>
      <c r="T234" s="36">
        <v>1680409</v>
      </c>
      <c r="U234" s="58" t="s">
        <v>16855</v>
      </c>
      <c r="V234" s="59">
        <v>1247976</v>
      </c>
      <c r="W234" s="56">
        <v>53.49</v>
      </c>
    </row>
    <row r="235" spans="1:23" s="46" customFormat="1" ht="11.25">
      <c r="A235" s="55" t="s">
        <v>11371</v>
      </c>
      <c r="B235" s="56" t="s">
        <v>17649</v>
      </c>
      <c r="C235" s="57" t="s">
        <v>3088</v>
      </c>
      <c r="D235" s="56">
        <v>16970</v>
      </c>
      <c r="E235" s="56">
        <v>1</v>
      </c>
      <c r="F235" s="56">
        <v>6</v>
      </c>
      <c r="G235" s="56">
        <v>1</v>
      </c>
      <c r="H235" s="56" t="s">
        <v>17651</v>
      </c>
      <c r="I235" s="56">
        <v>1</v>
      </c>
      <c r="J235" s="36" t="s">
        <v>14709</v>
      </c>
      <c r="K235" s="36"/>
      <c r="L235" s="36"/>
      <c r="M235" s="36"/>
      <c r="N235" s="58" t="s">
        <v>922</v>
      </c>
      <c r="O235" s="58" t="s">
        <v>794</v>
      </c>
      <c r="P235" s="56">
        <v>88</v>
      </c>
      <c r="Q235" s="56" t="s">
        <v>377</v>
      </c>
      <c r="R235" s="36" t="s">
        <v>459</v>
      </c>
      <c r="S235" s="36" t="s">
        <v>375</v>
      </c>
      <c r="T235" s="36">
        <v>3341161</v>
      </c>
      <c r="U235" s="58" t="s">
        <v>16454</v>
      </c>
      <c r="V235" s="59">
        <v>3341161</v>
      </c>
      <c r="W235" s="56">
        <v>36.32</v>
      </c>
    </row>
    <row r="236" spans="1:23" s="46" customFormat="1" ht="11.25">
      <c r="A236" s="55" t="s">
        <v>11371</v>
      </c>
      <c r="B236" s="56" t="s">
        <v>17649</v>
      </c>
      <c r="C236" s="57" t="s">
        <v>5479</v>
      </c>
      <c r="D236" s="56">
        <v>80</v>
      </c>
      <c r="E236" s="56">
        <v>1</v>
      </c>
      <c r="F236" s="56">
        <v>7</v>
      </c>
      <c r="G236" s="56">
        <v>1</v>
      </c>
      <c r="H236" s="56" t="s">
        <v>17651</v>
      </c>
      <c r="I236" s="56">
        <v>1</v>
      </c>
      <c r="J236" s="36" t="s">
        <v>14030</v>
      </c>
      <c r="K236" s="36"/>
      <c r="L236" s="36">
        <v>982221478</v>
      </c>
      <c r="M236" s="36"/>
      <c r="N236" s="58" t="s">
        <v>11383</v>
      </c>
      <c r="O236" s="58" t="s">
        <v>11384</v>
      </c>
      <c r="P236" s="56">
        <v>65</v>
      </c>
      <c r="Q236" s="56" t="s">
        <v>378</v>
      </c>
      <c r="R236" s="36" t="s">
        <v>459</v>
      </c>
      <c r="S236" s="36" t="s">
        <v>375</v>
      </c>
      <c r="T236" s="36">
        <v>1087829</v>
      </c>
      <c r="U236" s="58" t="s">
        <v>15672</v>
      </c>
      <c r="V236" s="59">
        <v>1087829</v>
      </c>
      <c r="W236" s="56">
        <v>46.03</v>
      </c>
    </row>
    <row r="237" spans="1:23" s="46" customFormat="1" ht="11.25">
      <c r="A237" s="51" t="s">
        <v>11371</v>
      </c>
      <c r="B237" s="44" t="s">
        <v>17649</v>
      </c>
      <c r="C237" s="52" t="s">
        <v>11372</v>
      </c>
      <c r="D237" s="44">
        <v>6330</v>
      </c>
      <c r="E237" s="44" t="s">
        <v>54</v>
      </c>
      <c r="F237" s="44">
        <v>7</v>
      </c>
      <c r="G237" s="44">
        <v>1</v>
      </c>
      <c r="H237" s="44" t="s">
        <v>17651</v>
      </c>
      <c r="I237" s="44">
        <v>2</v>
      </c>
      <c r="J237" s="35" t="s">
        <v>14257</v>
      </c>
      <c r="K237" s="35"/>
      <c r="L237" s="35">
        <v>981714119</v>
      </c>
      <c r="M237" s="35"/>
      <c r="N237" s="45" t="s">
        <v>11806</v>
      </c>
      <c r="O237" s="45" t="s">
        <v>204</v>
      </c>
      <c r="P237" s="44">
        <v>65</v>
      </c>
      <c r="Q237" s="44" t="s">
        <v>377</v>
      </c>
      <c r="R237" s="35" t="s">
        <v>460</v>
      </c>
      <c r="S237" s="35" t="s">
        <v>376</v>
      </c>
      <c r="T237" s="35"/>
      <c r="U237" s="45" t="s">
        <v>15961</v>
      </c>
      <c r="V237" s="46">
        <v>647290</v>
      </c>
      <c r="W237" s="44">
        <v>52.85</v>
      </c>
    </row>
    <row r="238" spans="1:23" s="46" customFormat="1" ht="11.25">
      <c r="A238" s="55" t="s">
        <v>11371</v>
      </c>
      <c r="B238" s="56" t="s">
        <v>17650</v>
      </c>
      <c r="C238" s="57" t="s">
        <v>11036</v>
      </c>
      <c r="D238" s="56">
        <v>0</v>
      </c>
      <c r="E238" s="56">
        <v>1</v>
      </c>
      <c r="F238" s="56">
        <v>7</v>
      </c>
      <c r="G238" s="56">
        <v>1</v>
      </c>
      <c r="H238" s="56" t="s">
        <v>17651</v>
      </c>
      <c r="I238" s="56">
        <v>2</v>
      </c>
      <c r="J238" s="36" t="s">
        <v>15590</v>
      </c>
      <c r="K238" s="36">
        <v>539</v>
      </c>
      <c r="L238" s="36">
        <v>982131501</v>
      </c>
      <c r="M238" s="36"/>
      <c r="N238" s="58" t="s">
        <v>278</v>
      </c>
      <c r="O238" s="58" t="s">
        <v>13902</v>
      </c>
      <c r="P238" s="56">
        <v>65</v>
      </c>
      <c r="Q238" s="56" t="s">
        <v>378</v>
      </c>
      <c r="R238" s="36" t="s">
        <v>460</v>
      </c>
      <c r="S238" s="36" t="s">
        <v>375</v>
      </c>
      <c r="T238" s="36">
        <v>2848644</v>
      </c>
      <c r="U238" s="58" t="s">
        <v>17535</v>
      </c>
      <c r="V238" s="59">
        <v>1909645</v>
      </c>
      <c r="W238" s="56">
        <v>50.55</v>
      </c>
    </row>
    <row r="239" spans="1:23" s="46" customFormat="1" ht="11.25">
      <c r="A239" s="51" t="s">
        <v>11371</v>
      </c>
      <c r="B239" s="44" t="s">
        <v>17650</v>
      </c>
      <c r="C239" s="52" t="s">
        <v>6013</v>
      </c>
      <c r="D239" s="44">
        <v>0</v>
      </c>
      <c r="E239" s="44" t="s">
        <v>54</v>
      </c>
      <c r="F239" s="44">
        <v>7</v>
      </c>
      <c r="G239" s="44">
        <v>6</v>
      </c>
      <c r="H239" s="44" t="s">
        <v>17651</v>
      </c>
      <c r="I239" s="44">
        <v>2</v>
      </c>
      <c r="J239" s="35" t="s">
        <v>15463</v>
      </c>
      <c r="K239" s="35"/>
      <c r="L239" s="35"/>
      <c r="M239" s="35"/>
      <c r="N239" s="45" t="s">
        <v>120</v>
      </c>
      <c r="O239" s="45" t="s">
        <v>13709</v>
      </c>
      <c r="P239" s="44">
        <v>65</v>
      </c>
      <c r="Q239" s="44" t="s">
        <v>378</v>
      </c>
      <c r="R239" s="35" t="s">
        <v>460</v>
      </c>
      <c r="S239" s="35" t="s">
        <v>375</v>
      </c>
      <c r="T239" s="35">
        <v>1812239</v>
      </c>
      <c r="U239" s="45" t="s">
        <v>17365</v>
      </c>
      <c r="V239" s="46">
        <v>1357583</v>
      </c>
      <c r="W239" s="44">
        <v>48</v>
      </c>
    </row>
    <row r="240" spans="1:23" s="46" customFormat="1" ht="11.25">
      <c r="A240" s="55" t="s">
        <v>11371</v>
      </c>
      <c r="B240" s="56" t="s">
        <v>17649</v>
      </c>
      <c r="C240" s="57" t="s">
        <v>10681</v>
      </c>
      <c r="D240" s="56">
        <v>1190</v>
      </c>
      <c r="E240" s="56">
        <v>1</v>
      </c>
      <c r="F240" s="56">
        <v>7</v>
      </c>
      <c r="G240" s="56">
        <v>1</v>
      </c>
      <c r="H240" s="56" t="s">
        <v>17651</v>
      </c>
      <c r="I240" s="56">
        <v>2</v>
      </c>
      <c r="J240" s="36" t="s">
        <v>14054</v>
      </c>
      <c r="K240" s="36"/>
      <c r="L240" s="36">
        <v>981264876</v>
      </c>
      <c r="M240" s="36"/>
      <c r="N240" s="58" t="s">
        <v>11412</v>
      </c>
      <c r="O240" s="58" t="s">
        <v>11453</v>
      </c>
      <c r="P240" s="56">
        <v>65</v>
      </c>
      <c r="Q240" s="56" t="s">
        <v>378</v>
      </c>
      <c r="R240" s="36" t="s">
        <v>460</v>
      </c>
      <c r="S240" s="36" t="s">
        <v>375</v>
      </c>
      <c r="T240" s="36">
        <v>841221</v>
      </c>
      <c r="U240" s="58" t="s">
        <v>15716</v>
      </c>
      <c r="V240" s="59">
        <v>658050</v>
      </c>
      <c r="W240" s="56">
        <v>50.93</v>
      </c>
    </row>
    <row r="241" spans="1:23" s="46" customFormat="1" ht="11.25">
      <c r="A241" s="55" t="s">
        <v>11371</v>
      </c>
      <c r="B241" s="56" t="s">
        <v>17649</v>
      </c>
      <c r="C241" s="57" t="s">
        <v>4582</v>
      </c>
      <c r="D241" s="56">
        <v>24570</v>
      </c>
      <c r="E241" s="56">
        <v>1</v>
      </c>
      <c r="F241" s="56">
        <v>7</v>
      </c>
      <c r="G241" s="56">
        <v>1</v>
      </c>
      <c r="H241" s="56" t="s">
        <v>17651</v>
      </c>
      <c r="I241" s="56">
        <v>1</v>
      </c>
      <c r="J241" s="36" t="s">
        <v>15190</v>
      </c>
      <c r="K241" s="36"/>
      <c r="L241" s="36">
        <v>971629080</v>
      </c>
      <c r="M241" s="36"/>
      <c r="N241" s="58" t="s">
        <v>891</v>
      </c>
      <c r="O241" s="58" t="s">
        <v>13284</v>
      </c>
      <c r="P241" s="56">
        <v>66</v>
      </c>
      <c r="Q241" s="56" t="s">
        <v>378</v>
      </c>
      <c r="R241" s="36" t="s">
        <v>459</v>
      </c>
      <c r="S241" s="36" t="s">
        <v>375</v>
      </c>
      <c r="T241" s="36">
        <v>1324920</v>
      </c>
      <c r="U241" s="58" t="s">
        <v>17028</v>
      </c>
      <c r="V241" s="59">
        <v>1324920</v>
      </c>
      <c r="W241" s="56">
        <v>57.37</v>
      </c>
    </row>
    <row r="242" spans="1:23" s="46" customFormat="1" ht="11.25">
      <c r="A242" s="55" t="s">
        <v>11371</v>
      </c>
      <c r="B242" s="56" t="s">
        <v>17650</v>
      </c>
      <c r="C242" s="57" t="s">
        <v>4027</v>
      </c>
      <c r="D242" s="56">
        <v>0</v>
      </c>
      <c r="E242" s="56">
        <v>1</v>
      </c>
      <c r="F242" s="56">
        <v>7</v>
      </c>
      <c r="G242" s="56">
        <v>3</v>
      </c>
      <c r="H242" s="56" t="s">
        <v>17651</v>
      </c>
      <c r="I242" s="56">
        <v>3</v>
      </c>
      <c r="J242" s="36" t="s">
        <v>15643</v>
      </c>
      <c r="K242" s="36"/>
      <c r="L242" s="36">
        <v>981687889</v>
      </c>
      <c r="M242" s="36"/>
      <c r="N242" s="58" t="s">
        <v>13988</v>
      </c>
      <c r="O242" s="58" t="s">
        <v>13987</v>
      </c>
      <c r="P242" s="56">
        <v>66</v>
      </c>
      <c r="Q242" s="56" t="s">
        <v>378</v>
      </c>
      <c r="R242" s="36" t="s">
        <v>462</v>
      </c>
      <c r="S242" s="36" t="s">
        <v>375</v>
      </c>
      <c r="T242" s="36">
        <v>2587771</v>
      </c>
      <c r="U242" s="58" t="s">
        <v>17607</v>
      </c>
      <c r="V242" s="59">
        <v>1640282</v>
      </c>
      <c r="W242" s="56">
        <v>34.49</v>
      </c>
    </row>
    <row r="243" spans="1:23" s="46" customFormat="1" ht="11.25">
      <c r="A243" s="55" t="s">
        <v>11371</v>
      </c>
      <c r="B243" s="56" t="s">
        <v>17649</v>
      </c>
      <c r="C243" s="57" t="s">
        <v>3088</v>
      </c>
      <c r="D243" s="56">
        <v>15670</v>
      </c>
      <c r="E243" s="56">
        <v>1</v>
      </c>
      <c r="F243" s="56">
        <v>7</v>
      </c>
      <c r="G243" s="56">
        <v>1</v>
      </c>
      <c r="H243" s="56" t="s">
        <v>17651</v>
      </c>
      <c r="I243" s="56">
        <v>2</v>
      </c>
      <c r="J243" s="36" t="s">
        <v>14643</v>
      </c>
      <c r="K243" s="36">
        <v>388</v>
      </c>
      <c r="L243" s="36">
        <v>984756363</v>
      </c>
      <c r="M243" s="36">
        <v>670939</v>
      </c>
      <c r="N243" s="58" t="s">
        <v>185</v>
      </c>
      <c r="O243" s="58" t="s">
        <v>12439</v>
      </c>
      <c r="P243" s="56">
        <v>66</v>
      </c>
      <c r="Q243" s="56" t="s">
        <v>378</v>
      </c>
      <c r="R243" s="36" t="s">
        <v>462</v>
      </c>
      <c r="S243" s="36" t="s">
        <v>375</v>
      </c>
      <c r="T243" s="36">
        <v>740664</v>
      </c>
      <c r="U243" s="58" t="s">
        <v>16383</v>
      </c>
      <c r="V243" s="59">
        <v>210903</v>
      </c>
      <c r="W243" s="56">
        <v>66.2</v>
      </c>
    </row>
    <row r="244" spans="1:23" s="46" customFormat="1" ht="11.25">
      <c r="A244" s="55" t="s">
        <v>11371</v>
      </c>
      <c r="B244" s="56" t="s">
        <v>17649</v>
      </c>
      <c r="C244" s="57" t="s">
        <v>385</v>
      </c>
      <c r="D244" s="56">
        <v>11700</v>
      </c>
      <c r="E244" s="56">
        <v>1</v>
      </c>
      <c r="F244" s="56">
        <v>7</v>
      </c>
      <c r="G244" s="56">
        <v>1</v>
      </c>
      <c r="H244" s="56" t="s">
        <v>17651</v>
      </c>
      <c r="I244" s="56">
        <v>2</v>
      </c>
      <c r="J244" s="36" t="s">
        <v>14459</v>
      </c>
      <c r="K244" s="36">
        <v>216</v>
      </c>
      <c r="L244" s="36">
        <v>961327948</v>
      </c>
      <c r="M244" s="36"/>
      <c r="N244" s="58" t="s">
        <v>727</v>
      </c>
      <c r="O244" s="58" t="s">
        <v>12125</v>
      </c>
      <c r="P244" s="56">
        <v>67</v>
      </c>
      <c r="Q244" s="56" t="s">
        <v>378</v>
      </c>
      <c r="R244" s="36" t="s">
        <v>460</v>
      </c>
      <c r="S244" s="36" t="s">
        <v>375</v>
      </c>
      <c r="T244" s="36">
        <v>1231456</v>
      </c>
      <c r="U244" s="58" t="s">
        <v>16182</v>
      </c>
      <c r="V244" s="59">
        <v>1341660</v>
      </c>
      <c r="W244" s="56">
        <v>48.77</v>
      </c>
    </row>
    <row r="245" spans="1:23" s="46" customFormat="1" ht="11.25">
      <c r="A245" s="55" t="s">
        <v>11371</v>
      </c>
      <c r="B245" s="56" t="s">
        <v>17649</v>
      </c>
      <c r="C245" s="57" t="s">
        <v>10681</v>
      </c>
      <c r="D245" s="56">
        <v>1190</v>
      </c>
      <c r="E245" s="56">
        <v>1</v>
      </c>
      <c r="F245" s="56">
        <v>7</v>
      </c>
      <c r="G245" s="56">
        <v>1</v>
      </c>
      <c r="H245" s="56" t="s">
        <v>17651</v>
      </c>
      <c r="I245" s="56">
        <v>1</v>
      </c>
      <c r="J245" s="36" t="s">
        <v>14054</v>
      </c>
      <c r="K245" s="36"/>
      <c r="L245" s="36">
        <v>981264876</v>
      </c>
      <c r="M245" s="36"/>
      <c r="N245" s="58" t="s">
        <v>293</v>
      </c>
      <c r="O245" s="58" t="s">
        <v>11452</v>
      </c>
      <c r="P245" s="56">
        <v>67</v>
      </c>
      <c r="Q245" s="56" t="s">
        <v>377</v>
      </c>
      <c r="R245" s="36" t="s">
        <v>459</v>
      </c>
      <c r="S245" s="36" t="s">
        <v>375</v>
      </c>
      <c r="T245" s="36">
        <v>658050</v>
      </c>
      <c r="U245" s="58" t="s">
        <v>15716</v>
      </c>
      <c r="V245" s="59">
        <v>658050</v>
      </c>
      <c r="W245" s="56">
        <v>50.93</v>
      </c>
    </row>
    <row r="246" spans="1:23" s="46" customFormat="1" ht="11.25">
      <c r="A246" s="55" t="s">
        <v>11371</v>
      </c>
      <c r="B246" s="56" t="s">
        <v>17650</v>
      </c>
      <c r="C246" s="57" t="s">
        <v>8366</v>
      </c>
      <c r="D246" s="56">
        <v>0</v>
      </c>
      <c r="E246" s="56">
        <v>1</v>
      </c>
      <c r="F246" s="56">
        <v>7</v>
      </c>
      <c r="G246" s="56">
        <v>3</v>
      </c>
      <c r="H246" s="56" t="s">
        <v>17651</v>
      </c>
      <c r="I246" s="56">
        <v>1</v>
      </c>
      <c r="J246" s="36" t="s">
        <v>15633</v>
      </c>
      <c r="K246" s="36"/>
      <c r="L246" s="36">
        <v>985183296</v>
      </c>
      <c r="M246" s="36"/>
      <c r="N246" s="58" t="s">
        <v>13966</v>
      </c>
      <c r="O246" s="58" t="s">
        <v>817</v>
      </c>
      <c r="P246" s="56">
        <v>68</v>
      </c>
      <c r="Q246" s="56" t="s">
        <v>378</v>
      </c>
      <c r="R246" s="36" t="s">
        <v>459</v>
      </c>
      <c r="S246" s="36" t="s">
        <v>375</v>
      </c>
      <c r="T246" s="36">
        <v>1358046</v>
      </c>
      <c r="U246" s="58" t="s">
        <v>17592</v>
      </c>
      <c r="V246" s="59">
        <v>1358046</v>
      </c>
      <c r="W246" s="56">
        <v>45.73</v>
      </c>
    </row>
    <row r="247" spans="1:23" s="46" customFormat="1" ht="11.25">
      <c r="A247" s="55" t="s">
        <v>11371</v>
      </c>
      <c r="B247" s="56" t="s">
        <v>17649</v>
      </c>
      <c r="C247" s="57" t="s">
        <v>385</v>
      </c>
      <c r="D247" s="56">
        <v>11700</v>
      </c>
      <c r="E247" s="56">
        <v>1</v>
      </c>
      <c r="F247" s="56">
        <v>7</v>
      </c>
      <c r="G247" s="56">
        <v>1</v>
      </c>
      <c r="H247" s="56" t="s">
        <v>17651</v>
      </c>
      <c r="I247" s="56">
        <v>1</v>
      </c>
      <c r="J247" s="36" t="s">
        <v>14459</v>
      </c>
      <c r="K247" s="36">
        <v>216</v>
      </c>
      <c r="L247" s="36">
        <v>961327948</v>
      </c>
      <c r="M247" s="36"/>
      <c r="N247" s="58" t="s">
        <v>12124</v>
      </c>
      <c r="O247" s="58" t="s">
        <v>125</v>
      </c>
      <c r="P247" s="56">
        <v>68</v>
      </c>
      <c r="Q247" s="56" t="s">
        <v>377</v>
      </c>
      <c r="R247" s="36" t="s">
        <v>459</v>
      </c>
      <c r="S247" s="36" t="s">
        <v>375</v>
      </c>
      <c r="T247" s="36">
        <v>1341660</v>
      </c>
      <c r="U247" s="58" t="s">
        <v>16182</v>
      </c>
      <c r="V247" s="59">
        <v>1341660</v>
      </c>
      <c r="W247" s="56">
        <v>48.77</v>
      </c>
    </row>
    <row r="248" spans="1:23" s="46" customFormat="1" ht="11.25">
      <c r="A248" s="55" t="s">
        <v>11371</v>
      </c>
      <c r="B248" s="56" t="s">
        <v>17649</v>
      </c>
      <c r="C248" s="57" t="s">
        <v>11217</v>
      </c>
      <c r="D248" s="56">
        <v>2750</v>
      </c>
      <c r="E248" s="56">
        <v>1</v>
      </c>
      <c r="F248" s="56">
        <v>7</v>
      </c>
      <c r="G248" s="56">
        <v>1</v>
      </c>
      <c r="H248" s="56" t="s">
        <v>17651</v>
      </c>
      <c r="I248" s="56">
        <v>2</v>
      </c>
      <c r="J248" s="36" t="s">
        <v>14118</v>
      </c>
      <c r="K248" s="36"/>
      <c r="L248" s="36">
        <v>982520042</v>
      </c>
      <c r="M248" s="36"/>
      <c r="N248" s="58" t="s">
        <v>211</v>
      </c>
      <c r="O248" s="58" t="s">
        <v>11550</v>
      </c>
      <c r="P248" s="56">
        <v>68</v>
      </c>
      <c r="Q248" s="56" t="s">
        <v>378</v>
      </c>
      <c r="R248" s="36" t="s">
        <v>460</v>
      </c>
      <c r="S248" s="36" t="s">
        <v>375</v>
      </c>
      <c r="T248" s="36">
        <v>2145462</v>
      </c>
      <c r="U248" s="58" t="s">
        <v>15788</v>
      </c>
      <c r="V248" s="59">
        <v>2248657</v>
      </c>
      <c r="W248" s="56">
        <v>52.4</v>
      </c>
    </row>
    <row r="249" spans="1:23" s="46" customFormat="1" ht="11.25">
      <c r="A249" s="55" t="s">
        <v>11371</v>
      </c>
      <c r="B249" s="56" t="s">
        <v>17649</v>
      </c>
      <c r="C249" s="57" t="s">
        <v>11372</v>
      </c>
      <c r="D249" s="56">
        <v>6330</v>
      </c>
      <c r="E249" s="56">
        <v>1</v>
      </c>
      <c r="F249" s="56">
        <v>7</v>
      </c>
      <c r="G249" s="56">
        <v>1</v>
      </c>
      <c r="H249" s="56" t="s">
        <v>17651</v>
      </c>
      <c r="I249" s="56">
        <v>1</v>
      </c>
      <c r="J249" s="36" t="s">
        <v>14257</v>
      </c>
      <c r="K249" s="36"/>
      <c r="L249" s="36">
        <v>981714119</v>
      </c>
      <c r="M249" s="36"/>
      <c r="N249" s="58" t="s">
        <v>11805</v>
      </c>
      <c r="O249" s="58" t="s">
        <v>269</v>
      </c>
      <c r="P249" s="56">
        <v>68</v>
      </c>
      <c r="Q249" s="56" t="s">
        <v>378</v>
      </c>
      <c r="R249" s="36" t="s">
        <v>459</v>
      </c>
      <c r="S249" s="36" t="s">
        <v>375</v>
      </c>
      <c r="T249" s="36">
        <v>647290</v>
      </c>
      <c r="U249" s="58" t="s">
        <v>15961</v>
      </c>
      <c r="V249" s="59">
        <v>647290</v>
      </c>
      <c r="W249" s="56">
        <v>52.85</v>
      </c>
    </row>
    <row r="250" spans="1:23" s="46" customFormat="1" ht="11.25">
      <c r="A250" s="55" t="s">
        <v>11371</v>
      </c>
      <c r="B250" s="56" t="s">
        <v>17650</v>
      </c>
      <c r="C250" s="57" t="s">
        <v>6013</v>
      </c>
      <c r="D250" s="56">
        <v>0</v>
      </c>
      <c r="E250" s="56">
        <v>1</v>
      </c>
      <c r="F250" s="56">
        <v>7</v>
      </c>
      <c r="G250" s="56">
        <v>6</v>
      </c>
      <c r="H250" s="56" t="s">
        <v>17651</v>
      </c>
      <c r="I250" s="56">
        <v>1</v>
      </c>
      <c r="J250" s="36" t="s">
        <v>15463</v>
      </c>
      <c r="K250" s="36"/>
      <c r="L250" s="36"/>
      <c r="M250" s="36"/>
      <c r="N250" s="58" t="s">
        <v>113</v>
      </c>
      <c r="O250" s="58" t="s">
        <v>221</v>
      </c>
      <c r="P250" s="56">
        <v>69</v>
      </c>
      <c r="Q250" s="56" t="s">
        <v>377</v>
      </c>
      <c r="R250" s="36" t="s">
        <v>459</v>
      </c>
      <c r="S250" s="36" t="s">
        <v>375</v>
      </c>
      <c r="T250" s="36">
        <v>1357583</v>
      </c>
      <c r="U250" s="58" t="s">
        <v>17365</v>
      </c>
      <c r="V250" s="59">
        <v>1357583</v>
      </c>
      <c r="W250" s="56">
        <v>48</v>
      </c>
    </row>
    <row r="251" spans="1:23" s="46" customFormat="1" ht="11.25">
      <c r="A251" s="55" t="s">
        <v>11371</v>
      </c>
      <c r="B251" s="56" t="s">
        <v>17649</v>
      </c>
      <c r="C251" s="57" t="s">
        <v>11217</v>
      </c>
      <c r="D251" s="56">
        <v>2750</v>
      </c>
      <c r="E251" s="56">
        <v>1</v>
      </c>
      <c r="F251" s="56">
        <v>7</v>
      </c>
      <c r="G251" s="56">
        <v>1</v>
      </c>
      <c r="H251" s="56" t="s">
        <v>17651</v>
      </c>
      <c r="I251" s="56">
        <v>1</v>
      </c>
      <c r="J251" s="36" t="s">
        <v>14118</v>
      </c>
      <c r="K251" s="36"/>
      <c r="L251" s="36">
        <v>982520042</v>
      </c>
      <c r="M251" s="36"/>
      <c r="N251" s="58" t="s">
        <v>214</v>
      </c>
      <c r="O251" s="58" t="s">
        <v>11549</v>
      </c>
      <c r="P251" s="56">
        <v>70</v>
      </c>
      <c r="Q251" s="56" t="s">
        <v>377</v>
      </c>
      <c r="R251" s="36" t="s">
        <v>459</v>
      </c>
      <c r="S251" s="36" t="s">
        <v>375</v>
      </c>
      <c r="T251" s="36">
        <v>2248657</v>
      </c>
      <c r="U251" s="58" t="s">
        <v>15788</v>
      </c>
      <c r="V251" s="59">
        <v>2248657</v>
      </c>
      <c r="W251" s="56">
        <v>52.4</v>
      </c>
    </row>
    <row r="252" spans="1:23" s="46" customFormat="1" ht="11.25">
      <c r="A252" s="55" t="s">
        <v>11371</v>
      </c>
      <c r="B252" s="56" t="s">
        <v>17650</v>
      </c>
      <c r="C252" s="57" t="s">
        <v>4027</v>
      </c>
      <c r="D252" s="56">
        <v>0</v>
      </c>
      <c r="E252" s="56">
        <v>1</v>
      </c>
      <c r="F252" s="56">
        <v>7</v>
      </c>
      <c r="G252" s="56">
        <v>3</v>
      </c>
      <c r="H252" s="56" t="s">
        <v>17651</v>
      </c>
      <c r="I252" s="56">
        <v>1</v>
      </c>
      <c r="J252" s="36" t="s">
        <v>15643</v>
      </c>
      <c r="K252" s="36"/>
      <c r="L252" s="36">
        <v>981687889</v>
      </c>
      <c r="M252" s="36"/>
      <c r="N252" s="58" t="s">
        <v>11579</v>
      </c>
      <c r="O252" s="58" t="s">
        <v>13987</v>
      </c>
      <c r="P252" s="56">
        <v>70</v>
      </c>
      <c r="Q252" s="56" t="s">
        <v>377</v>
      </c>
      <c r="R252" s="36" t="s">
        <v>459</v>
      </c>
      <c r="S252" s="36" t="s">
        <v>375</v>
      </c>
      <c r="T252" s="36">
        <v>1640282</v>
      </c>
      <c r="U252" s="58" t="s">
        <v>17607</v>
      </c>
      <c r="V252" s="59">
        <v>1640282</v>
      </c>
      <c r="W252" s="56">
        <v>34.49</v>
      </c>
    </row>
    <row r="253" spans="1:23" s="46" customFormat="1" ht="11.25">
      <c r="A253" s="55" t="s">
        <v>11371</v>
      </c>
      <c r="B253" s="56" t="s">
        <v>17650</v>
      </c>
      <c r="C253" s="57" t="s">
        <v>11036</v>
      </c>
      <c r="D253" s="56">
        <v>0</v>
      </c>
      <c r="E253" s="56">
        <v>1</v>
      </c>
      <c r="F253" s="56">
        <v>7</v>
      </c>
      <c r="G253" s="56">
        <v>1</v>
      </c>
      <c r="H253" s="56" t="s">
        <v>17651</v>
      </c>
      <c r="I253" s="56">
        <v>1</v>
      </c>
      <c r="J253" s="36" t="s">
        <v>15590</v>
      </c>
      <c r="K253" s="36">
        <v>539</v>
      </c>
      <c r="L253" s="36">
        <v>982131501</v>
      </c>
      <c r="M253" s="36"/>
      <c r="N253" s="58" t="s">
        <v>12377</v>
      </c>
      <c r="O253" s="58" t="s">
        <v>13901</v>
      </c>
      <c r="P253" s="56">
        <v>70</v>
      </c>
      <c r="Q253" s="56" t="s">
        <v>377</v>
      </c>
      <c r="R253" s="36" t="s">
        <v>459</v>
      </c>
      <c r="S253" s="36" t="s">
        <v>375</v>
      </c>
      <c r="T253" s="36">
        <v>1909645</v>
      </c>
      <c r="U253" s="58" t="s">
        <v>17535</v>
      </c>
      <c r="V253" s="59">
        <v>1909645</v>
      </c>
      <c r="W253" s="56">
        <v>50.55</v>
      </c>
    </row>
    <row r="254" spans="1:23" s="46" customFormat="1" ht="11.25">
      <c r="A254" s="55" t="s">
        <v>11371</v>
      </c>
      <c r="B254" s="56" t="s">
        <v>17649</v>
      </c>
      <c r="C254" s="57" t="s">
        <v>11188</v>
      </c>
      <c r="D254" s="56">
        <v>18320</v>
      </c>
      <c r="E254" s="56">
        <v>1</v>
      </c>
      <c r="F254" s="56">
        <v>7</v>
      </c>
      <c r="G254" s="56">
        <v>1</v>
      </c>
      <c r="H254" s="56" t="s">
        <v>17651</v>
      </c>
      <c r="I254" s="56">
        <v>1</v>
      </c>
      <c r="J254" s="36" t="s">
        <v>14789</v>
      </c>
      <c r="K254" s="36">
        <v>84</v>
      </c>
      <c r="L254" s="36"/>
      <c r="M254" s="36">
        <v>643551</v>
      </c>
      <c r="N254" s="58" t="s">
        <v>12656</v>
      </c>
      <c r="O254" s="58" t="s">
        <v>12657</v>
      </c>
      <c r="P254" s="56">
        <v>71</v>
      </c>
      <c r="Q254" s="56" t="s">
        <v>378</v>
      </c>
      <c r="R254" s="36" t="s">
        <v>459</v>
      </c>
      <c r="S254" s="36" t="s">
        <v>375</v>
      </c>
      <c r="T254" s="36">
        <v>266997</v>
      </c>
      <c r="U254" s="58" t="s">
        <v>16541</v>
      </c>
      <c r="V254" s="59">
        <v>266997</v>
      </c>
      <c r="W254" s="56">
        <v>67.81</v>
      </c>
    </row>
    <row r="255" spans="1:23" s="46" customFormat="1" ht="11.25">
      <c r="A255" s="55" t="s">
        <v>11371</v>
      </c>
      <c r="B255" s="56" t="s">
        <v>17649</v>
      </c>
      <c r="C255" s="57" t="s">
        <v>11373</v>
      </c>
      <c r="D255" s="56">
        <v>23282</v>
      </c>
      <c r="E255" s="56">
        <v>1</v>
      </c>
      <c r="F255" s="56">
        <v>7</v>
      </c>
      <c r="G255" s="56">
        <v>1</v>
      </c>
      <c r="H255" s="56" t="s">
        <v>17651</v>
      </c>
      <c r="I255" s="56">
        <v>2</v>
      </c>
      <c r="J255" s="36" t="s">
        <v>15114</v>
      </c>
      <c r="K255" s="36"/>
      <c r="L255" s="36">
        <v>984904782</v>
      </c>
      <c r="M255" s="36"/>
      <c r="N255" s="58" t="s">
        <v>11968</v>
      </c>
      <c r="O255" s="58" t="s">
        <v>13158</v>
      </c>
      <c r="P255" s="56">
        <v>71</v>
      </c>
      <c r="Q255" s="56" t="s">
        <v>378</v>
      </c>
      <c r="R255" s="36" t="s">
        <v>460</v>
      </c>
      <c r="S255" s="36" t="s">
        <v>375</v>
      </c>
      <c r="T255" s="36">
        <v>6771190</v>
      </c>
      <c r="U255" s="58" t="s">
        <v>16929</v>
      </c>
      <c r="V255" s="59">
        <v>6589301</v>
      </c>
      <c r="W255" s="56">
        <v>60.36</v>
      </c>
    </row>
    <row r="256" spans="1:23" s="46" customFormat="1" ht="11.25">
      <c r="A256" s="55" t="s">
        <v>11371</v>
      </c>
      <c r="B256" s="56" t="s">
        <v>17650</v>
      </c>
      <c r="C256" s="57" t="s">
        <v>5636</v>
      </c>
      <c r="D256" s="56">
        <v>0</v>
      </c>
      <c r="E256" s="56">
        <v>1</v>
      </c>
      <c r="F256" s="56">
        <v>7</v>
      </c>
      <c r="G256" s="56">
        <v>2</v>
      </c>
      <c r="H256" s="56" t="s">
        <v>17651</v>
      </c>
      <c r="I256" s="56">
        <v>5</v>
      </c>
      <c r="J256" s="36" t="s">
        <v>15569</v>
      </c>
      <c r="K256" s="36"/>
      <c r="L256" s="36">
        <v>984451473</v>
      </c>
      <c r="M256" s="36"/>
      <c r="N256" s="58" t="s">
        <v>877</v>
      </c>
      <c r="O256" s="58" t="s">
        <v>121</v>
      </c>
      <c r="P256" s="56">
        <v>73</v>
      </c>
      <c r="Q256" s="56" t="s">
        <v>378</v>
      </c>
      <c r="R256" s="36" t="s">
        <v>462</v>
      </c>
      <c r="S256" s="36" t="s">
        <v>375</v>
      </c>
      <c r="T256" s="36">
        <v>2381361</v>
      </c>
      <c r="U256" s="58" t="s">
        <v>17501</v>
      </c>
      <c r="V256" s="59">
        <v>2144836</v>
      </c>
      <c r="W256" s="56">
        <v>50.04</v>
      </c>
    </row>
    <row r="257" spans="1:23" s="46" customFormat="1" ht="11.25">
      <c r="A257" s="55" t="s">
        <v>11371</v>
      </c>
      <c r="B257" s="56" t="s">
        <v>17650</v>
      </c>
      <c r="C257" s="57" t="s">
        <v>574</v>
      </c>
      <c r="D257" s="56">
        <v>0</v>
      </c>
      <c r="E257" s="56">
        <v>1</v>
      </c>
      <c r="F257" s="56">
        <v>7</v>
      </c>
      <c r="G257" s="56">
        <v>1</v>
      </c>
      <c r="H257" s="56" t="s">
        <v>17651</v>
      </c>
      <c r="I257" s="56">
        <v>1</v>
      </c>
      <c r="J257" s="36" t="s">
        <v>15165</v>
      </c>
      <c r="K257" s="36"/>
      <c r="L257" s="36">
        <v>982511300</v>
      </c>
      <c r="M257" s="36"/>
      <c r="N257" s="58" t="s">
        <v>13358</v>
      </c>
      <c r="O257" s="58" t="s">
        <v>121</v>
      </c>
      <c r="P257" s="56">
        <v>73</v>
      </c>
      <c r="Q257" s="56" t="s">
        <v>377</v>
      </c>
      <c r="R257" s="36" t="s">
        <v>459</v>
      </c>
      <c r="S257" s="36" t="s">
        <v>375</v>
      </c>
      <c r="T257" s="36">
        <v>1215755</v>
      </c>
      <c r="U257" s="58" t="s">
        <v>17622</v>
      </c>
      <c r="V257" s="59">
        <v>1215755</v>
      </c>
      <c r="W257" s="56">
        <v>38.81</v>
      </c>
    </row>
    <row r="258" spans="1:23" s="46" customFormat="1" ht="11.25">
      <c r="A258" s="55" t="s">
        <v>11371</v>
      </c>
      <c r="B258" s="56" t="s">
        <v>17649</v>
      </c>
      <c r="C258" s="57" t="s">
        <v>11373</v>
      </c>
      <c r="D258" s="56">
        <v>23282</v>
      </c>
      <c r="E258" s="56">
        <v>1</v>
      </c>
      <c r="F258" s="56">
        <v>7</v>
      </c>
      <c r="G258" s="56">
        <v>1</v>
      </c>
      <c r="H258" s="56" t="s">
        <v>17651</v>
      </c>
      <c r="I258" s="56">
        <v>1</v>
      </c>
      <c r="J258" s="36" t="s">
        <v>15114</v>
      </c>
      <c r="K258" s="36"/>
      <c r="L258" s="36">
        <v>984904782</v>
      </c>
      <c r="M258" s="36"/>
      <c r="N258" s="58" t="s">
        <v>12623</v>
      </c>
      <c r="O258" s="58" t="s">
        <v>304</v>
      </c>
      <c r="P258" s="56">
        <v>74</v>
      </c>
      <c r="Q258" s="56" t="s">
        <v>377</v>
      </c>
      <c r="R258" s="36" t="s">
        <v>459</v>
      </c>
      <c r="S258" s="36" t="s">
        <v>375</v>
      </c>
      <c r="T258" s="36">
        <v>6589301</v>
      </c>
      <c r="U258" s="58" t="s">
        <v>16929</v>
      </c>
      <c r="V258" s="59">
        <v>6589301</v>
      </c>
      <c r="W258" s="56">
        <v>60.36</v>
      </c>
    </row>
    <row r="259" spans="1:23" s="46" customFormat="1" ht="11.25">
      <c r="A259" s="55" t="s">
        <v>11371</v>
      </c>
      <c r="B259" s="56" t="s">
        <v>17649</v>
      </c>
      <c r="C259" s="57" t="s">
        <v>11180</v>
      </c>
      <c r="D259" s="56">
        <v>10060</v>
      </c>
      <c r="E259" s="56">
        <v>1</v>
      </c>
      <c r="F259" s="56">
        <v>7</v>
      </c>
      <c r="G259" s="56">
        <v>1</v>
      </c>
      <c r="H259" s="56" t="s">
        <v>17651</v>
      </c>
      <c r="I259" s="56">
        <v>1</v>
      </c>
      <c r="J259" s="36" t="s">
        <v>14361</v>
      </c>
      <c r="K259" s="36">
        <v>105</v>
      </c>
      <c r="L259" s="36">
        <v>971577122</v>
      </c>
      <c r="M259" s="36"/>
      <c r="N259" s="58" t="s">
        <v>762</v>
      </c>
      <c r="O259" s="58" t="s">
        <v>11961</v>
      </c>
      <c r="P259" s="56">
        <v>75</v>
      </c>
      <c r="Q259" s="56" t="s">
        <v>378</v>
      </c>
      <c r="R259" s="36" t="s">
        <v>459</v>
      </c>
      <c r="S259" s="36" t="s">
        <v>375</v>
      </c>
      <c r="T259" s="36">
        <v>746411</v>
      </c>
      <c r="U259" s="58" t="s">
        <v>16071</v>
      </c>
      <c r="V259" s="59">
        <v>746411</v>
      </c>
      <c r="W259" s="56">
        <v>70.55</v>
      </c>
    </row>
    <row r="260" spans="1:23" s="46" customFormat="1" ht="11.25">
      <c r="A260" s="55" t="s">
        <v>11371</v>
      </c>
      <c r="B260" s="56" t="s">
        <v>17649</v>
      </c>
      <c r="C260" s="57" t="s">
        <v>3088</v>
      </c>
      <c r="D260" s="56">
        <v>15670</v>
      </c>
      <c r="E260" s="56">
        <v>1</v>
      </c>
      <c r="F260" s="56">
        <v>7</v>
      </c>
      <c r="G260" s="56">
        <v>1</v>
      </c>
      <c r="H260" s="56" t="s">
        <v>17651</v>
      </c>
      <c r="I260" s="56">
        <v>1</v>
      </c>
      <c r="J260" s="36" t="s">
        <v>14643</v>
      </c>
      <c r="K260" s="36">
        <v>388</v>
      </c>
      <c r="L260" s="36">
        <v>984756363</v>
      </c>
      <c r="M260" s="36">
        <v>670939</v>
      </c>
      <c r="N260" s="58" t="s">
        <v>12438</v>
      </c>
      <c r="O260" s="58" t="s">
        <v>12439</v>
      </c>
      <c r="P260" s="56">
        <v>75</v>
      </c>
      <c r="Q260" s="56" t="s">
        <v>378</v>
      </c>
      <c r="R260" s="36" t="s">
        <v>459</v>
      </c>
      <c r="S260" s="36" t="s">
        <v>375</v>
      </c>
      <c r="T260" s="36">
        <v>210903</v>
      </c>
      <c r="U260" s="58" t="s">
        <v>16383</v>
      </c>
      <c r="V260" s="59">
        <v>210903</v>
      </c>
      <c r="W260" s="56">
        <v>66.2</v>
      </c>
    </row>
    <row r="261" spans="1:23" s="46" customFormat="1" ht="11.25">
      <c r="A261" s="55" t="s">
        <v>11371</v>
      </c>
      <c r="B261" s="56" t="s">
        <v>17649</v>
      </c>
      <c r="C261" s="57" t="s">
        <v>10499</v>
      </c>
      <c r="D261" s="56">
        <v>21920</v>
      </c>
      <c r="E261" s="56">
        <v>1</v>
      </c>
      <c r="F261" s="56">
        <v>7</v>
      </c>
      <c r="G261" s="56">
        <v>1</v>
      </c>
      <c r="H261" s="56" t="s">
        <v>17651</v>
      </c>
      <c r="I261" s="56">
        <v>1</v>
      </c>
      <c r="J261" s="36" t="s">
        <v>15049</v>
      </c>
      <c r="K261" s="36">
        <v>433</v>
      </c>
      <c r="L261" s="36">
        <v>982299087</v>
      </c>
      <c r="M261" s="36"/>
      <c r="N261" s="58" t="s">
        <v>315</v>
      </c>
      <c r="O261" s="58" t="s">
        <v>12088</v>
      </c>
      <c r="P261" s="56">
        <v>76</v>
      </c>
      <c r="Q261" s="56" t="s">
        <v>377</v>
      </c>
      <c r="R261" s="36" t="s">
        <v>459</v>
      </c>
      <c r="S261" s="36" t="s">
        <v>375</v>
      </c>
      <c r="T261" s="36">
        <v>173695</v>
      </c>
      <c r="U261" s="58" t="s">
        <v>16849</v>
      </c>
      <c r="V261" s="59">
        <v>173695</v>
      </c>
      <c r="W261" s="56">
        <v>65.069999999999993</v>
      </c>
    </row>
    <row r="262" spans="1:23" s="46" customFormat="1" ht="11.25">
      <c r="A262" s="55" t="s">
        <v>11371</v>
      </c>
      <c r="B262" s="56" t="s">
        <v>17649</v>
      </c>
      <c r="C262" s="57" t="s">
        <v>4027</v>
      </c>
      <c r="D262" s="56">
        <v>21690</v>
      </c>
      <c r="E262" s="56">
        <v>1</v>
      </c>
      <c r="F262" s="56">
        <v>7</v>
      </c>
      <c r="G262" s="56">
        <v>1</v>
      </c>
      <c r="H262" s="56" t="s">
        <v>17651</v>
      </c>
      <c r="I262" s="56">
        <v>1</v>
      </c>
      <c r="J262" s="36" t="s">
        <v>15012</v>
      </c>
      <c r="K262" s="36"/>
      <c r="L262" s="36">
        <v>982299442</v>
      </c>
      <c r="M262" s="36"/>
      <c r="N262" s="58" t="s">
        <v>767</v>
      </c>
      <c r="O262" s="58" t="s">
        <v>92</v>
      </c>
      <c r="P262" s="56">
        <v>77</v>
      </c>
      <c r="Q262" s="56" t="s">
        <v>378</v>
      </c>
      <c r="R262" s="36" t="s">
        <v>459</v>
      </c>
      <c r="S262" s="36" t="s">
        <v>375</v>
      </c>
      <c r="T262" s="36">
        <v>2175513</v>
      </c>
      <c r="U262" s="58" t="s">
        <v>16805</v>
      </c>
      <c r="V262" s="59">
        <v>2175513</v>
      </c>
      <c r="W262" s="56">
        <v>54.02</v>
      </c>
    </row>
    <row r="263" spans="1:23" s="46" customFormat="1" ht="11.25">
      <c r="A263" s="55" t="s">
        <v>11371</v>
      </c>
      <c r="B263" s="56" t="s">
        <v>17649</v>
      </c>
      <c r="C263" s="57" t="s">
        <v>7729</v>
      </c>
      <c r="D263" s="56">
        <v>8090</v>
      </c>
      <c r="E263" s="56">
        <v>1</v>
      </c>
      <c r="F263" s="56">
        <v>7</v>
      </c>
      <c r="G263" s="56">
        <v>1</v>
      </c>
      <c r="H263" s="56" t="s">
        <v>17651</v>
      </c>
      <c r="I263" s="56">
        <v>1</v>
      </c>
      <c r="J263" s="36" t="s">
        <v>940</v>
      </c>
      <c r="K263" s="36"/>
      <c r="L263" s="36">
        <v>982281214</v>
      </c>
      <c r="M263" s="36"/>
      <c r="N263" s="58" t="s">
        <v>300</v>
      </c>
      <c r="O263" s="58" t="s">
        <v>11896</v>
      </c>
      <c r="P263" s="56">
        <v>79</v>
      </c>
      <c r="Q263" s="56" t="s">
        <v>378</v>
      </c>
      <c r="R263" s="36" t="s">
        <v>459</v>
      </c>
      <c r="S263" s="36" t="s">
        <v>375</v>
      </c>
      <c r="T263" s="36">
        <v>893965</v>
      </c>
      <c r="U263" s="58" t="s">
        <v>16024</v>
      </c>
      <c r="V263" s="59">
        <v>893965</v>
      </c>
      <c r="W263" s="56">
        <v>60.52</v>
      </c>
    </row>
    <row r="264" spans="1:23" s="46" customFormat="1" ht="11.25">
      <c r="A264" s="55" t="s">
        <v>11371</v>
      </c>
      <c r="B264" s="56" t="s">
        <v>17650</v>
      </c>
      <c r="C264" s="57" t="s">
        <v>10205</v>
      </c>
      <c r="D264" s="56">
        <v>0</v>
      </c>
      <c r="E264" s="56">
        <v>1</v>
      </c>
      <c r="F264" s="56">
        <v>7</v>
      </c>
      <c r="G264" s="56">
        <v>2</v>
      </c>
      <c r="H264" s="56" t="s">
        <v>17651</v>
      </c>
      <c r="I264" s="56">
        <v>1</v>
      </c>
      <c r="J264" s="36" t="s">
        <v>14158</v>
      </c>
      <c r="K264" s="36"/>
      <c r="L264" s="36">
        <v>982675428</v>
      </c>
      <c r="M264" s="36"/>
      <c r="N264" s="58" t="s">
        <v>651</v>
      </c>
      <c r="O264" s="58" t="s">
        <v>848</v>
      </c>
      <c r="P264" s="56">
        <v>80</v>
      </c>
      <c r="Q264" s="56" t="s">
        <v>378</v>
      </c>
      <c r="R264" s="36" t="s">
        <v>459</v>
      </c>
      <c r="S264" s="36" t="s">
        <v>375</v>
      </c>
      <c r="T264" s="36">
        <v>2505873</v>
      </c>
      <c r="U264" s="58" t="s">
        <v>17337</v>
      </c>
      <c r="V264" s="59">
        <v>2505873</v>
      </c>
      <c r="W264" s="56">
        <v>47.02</v>
      </c>
    </row>
    <row r="265" spans="1:23" s="46" customFormat="1" ht="11.25">
      <c r="A265" s="55" t="s">
        <v>11371</v>
      </c>
      <c r="B265" s="56" t="s">
        <v>17650</v>
      </c>
      <c r="C265" s="57" t="s">
        <v>8788</v>
      </c>
      <c r="D265" s="56">
        <v>0</v>
      </c>
      <c r="E265" s="56">
        <v>1</v>
      </c>
      <c r="F265" s="56">
        <v>7</v>
      </c>
      <c r="G265" s="56">
        <v>2</v>
      </c>
      <c r="H265" s="56" t="s">
        <v>17651</v>
      </c>
      <c r="I265" s="56">
        <v>1</v>
      </c>
      <c r="J265" s="36" t="s">
        <v>939</v>
      </c>
      <c r="K265" s="36"/>
      <c r="L265" s="36"/>
      <c r="M265" s="36"/>
      <c r="N265" s="58" t="s">
        <v>11951</v>
      </c>
      <c r="O265" s="58" t="s">
        <v>13804</v>
      </c>
      <c r="P265" s="56">
        <v>81</v>
      </c>
      <c r="Q265" s="56" t="s">
        <v>378</v>
      </c>
      <c r="R265" s="36" t="s">
        <v>459</v>
      </c>
      <c r="S265" s="36" t="s">
        <v>375</v>
      </c>
      <c r="T265" s="36">
        <v>334002</v>
      </c>
      <c r="U265" s="58" t="s">
        <v>17449</v>
      </c>
      <c r="V265" s="59">
        <v>334002</v>
      </c>
      <c r="W265" s="56">
        <v>33.47</v>
      </c>
    </row>
    <row r="266" spans="1:23" s="46" customFormat="1" ht="11.25">
      <c r="A266" s="55" t="s">
        <v>11371</v>
      </c>
      <c r="B266" s="56" t="s">
        <v>17649</v>
      </c>
      <c r="C266" s="57" t="s">
        <v>11189</v>
      </c>
      <c r="D266" s="56">
        <v>10480</v>
      </c>
      <c r="E266" s="56">
        <v>1</v>
      </c>
      <c r="F266" s="56">
        <v>7</v>
      </c>
      <c r="G266" s="56">
        <v>1</v>
      </c>
      <c r="H266" s="56" t="s">
        <v>17651</v>
      </c>
      <c r="I266" s="56">
        <v>1</v>
      </c>
      <c r="J266" s="36" t="s">
        <v>14400</v>
      </c>
      <c r="K266" s="36">
        <v>675</v>
      </c>
      <c r="L266" s="36"/>
      <c r="M266" s="36">
        <v>21647307</v>
      </c>
      <c r="N266" s="58" t="s">
        <v>86</v>
      </c>
      <c r="O266" s="58" t="s">
        <v>121</v>
      </c>
      <c r="P266" s="56">
        <v>81</v>
      </c>
      <c r="Q266" s="56" t="s">
        <v>378</v>
      </c>
      <c r="R266" s="36" t="s">
        <v>459</v>
      </c>
      <c r="S266" s="36" t="s">
        <v>375</v>
      </c>
      <c r="T266" s="36">
        <v>244210</v>
      </c>
      <c r="U266" s="58" t="s">
        <v>16118</v>
      </c>
      <c r="V266" s="59">
        <v>244210</v>
      </c>
      <c r="W266" s="56">
        <v>58.61</v>
      </c>
    </row>
    <row r="267" spans="1:23" s="46" customFormat="1" ht="11.25">
      <c r="A267" s="55" t="s">
        <v>11371</v>
      </c>
      <c r="B267" s="56" t="s">
        <v>17649</v>
      </c>
      <c r="C267" s="57" t="s">
        <v>6989</v>
      </c>
      <c r="D267" s="56">
        <v>28710</v>
      </c>
      <c r="E267" s="56">
        <v>1</v>
      </c>
      <c r="F267" s="56">
        <v>7</v>
      </c>
      <c r="G267" s="56">
        <v>1</v>
      </c>
      <c r="H267" s="56" t="s">
        <v>17651</v>
      </c>
      <c r="I267" s="56">
        <v>10</v>
      </c>
      <c r="J267" s="36" t="s">
        <v>15409</v>
      </c>
      <c r="K267" s="36"/>
      <c r="L267" s="36">
        <v>984742477</v>
      </c>
      <c r="M267" s="36"/>
      <c r="N267" s="58" t="s">
        <v>170</v>
      </c>
      <c r="O267" s="58" t="s">
        <v>13607</v>
      </c>
      <c r="P267" s="56">
        <v>81</v>
      </c>
      <c r="Q267" s="56" t="s">
        <v>378</v>
      </c>
      <c r="R267" s="36" t="s">
        <v>462</v>
      </c>
      <c r="S267" s="36" t="s">
        <v>375</v>
      </c>
      <c r="T267" s="36">
        <v>2656697</v>
      </c>
      <c r="U267" s="58" t="s">
        <v>17290</v>
      </c>
      <c r="V267" s="59" t="s">
        <v>464</v>
      </c>
      <c r="W267" s="56">
        <v>54.31</v>
      </c>
    </row>
    <row r="268" spans="1:23" s="46" customFormat="1" ht="11.25">
      <c r="A268" s="55" t="s">
        <v>11371</v>
      </c>
      <c r="B268" s="56" t="s">
        <v>17649</v>
      </c>
      <c r="C268" s="57" t="s">
        <v>8366</v>
      </c>
      <c r="D268" s="56">
        <v>19850</v>
      </c>
      <c r="E268" s="56">
        <v>1</v>
      </c>
      <c r="F268" s="56">
        <v>7</v>
      </c>
      <c r="G268" s="56">
        <v>1</v>
      </c>
      <c r="H268" s="56" t="s">
        <v>17651</v>
      </c>
      <c r="I268" s="56">
        <v>1</v>
      </c>
      <c r="J268" s="36" t="s">
        <v>14937</v>
      </c>
      <c r="K268" s="36"/>
      <c r="L268" s="36"/>
      <c r="M268" s="36"/>
      <c r="N268" s="58" t="s">
        <v>12893</v>
      </c>
      <c r="O268" s="58" t="s">
        <v>12158</v>
      </c>
      <c r="P268" s="56">
        <v>82</v>
      </c>
      <c r="Q268" s="56" t="s">
        <v>377</v>
      </c>
      <c r="R268" s="36" t="s">
        <v>459</v>
      </c>
      <c r="S268" s="36" t="s">
        <v>375</v>
      </c>
      <c r="T268" s="36">
        <v>172688</v>
      </c>
      <c r="U268" s="58" t="s">
        <v>16719</v>
      </c>
      <c r="V268" s="59">
        <v>172688</v>
      </c>
      <c r="W268" s="56">
        <v>46.71</v>
      </c>
    </row>
    <row r="269" spans="1:23" s="46" customFormat="1" ht="11.25">
      <c r="A269" s="55" t="s">
        <v>11371</v>
      </c>
      <c r="B269" s="56" t="s">
        <v>17649</v>
      </c>
      <c r="C269" s="57" t="s">
        <v>10440</v>
      </c>
      <c r="D269" s="56">
        <v>20710</v>
      </c>
      <c r="E269" s="56">
        <v>1</v>
      </c>
      <c r="F269" s="56">
        <v>7</v>
      </c>
      <c r="G269" s="56">
        <v>1</v>
      </c>
      <c r="H269" s="56" t="s">
        <v>17651</v>
      </c>
      <c r="I269" s="56">
        <v>1</v>
      </c>
      <c r="J269" s="36" t="s">
        <v>14979</v>
      </c>
      <c r="K269" s="36"/>
      <c r="L269" s="36"/>
      <c r="M269" s="36"/>
      <c r="N269" s="58" t="s">
        <v>298</v>
      </c>
      <c r="O269" s="58" t="s">
        <v>12953</v>
      </c>
      <c r="P269" s="56">
        <v>82</v>
      </c>
      <c r="Q269" s="56" t="s">
        <v>378</v>
      </c>
      <c r="R269" s="36" t="s">
        <v>459</v>
      </c>
      <c r="S269" s="36" t="s">
        <v>375</v>
      </c>
      <c r="T269" s="36">
        <v>166451</v>
      </c>
      <c r="U269" s="58" t="s">
        <v>16767</v>
      </c>
      <c r="V269" s="59">
        <v>166451</v>
      </c>
      <c r="W269" s="56">
        <v>52.88</v>
      </c>
    </row>
    <row r="270" spans="1:23" s="46" customFormat="1" ht="11.25">
      <c r="A270" s="55" t="s">
        <v>11371</v>
      </c>
      <c r="B270" s="56" t="s">
        <v>17649</v>
      </c>
      <c r="C270" s="57" t="s">
        <v>3587</v>
      </c>
      <c r="D270" s="56">
        <v>23700</v>
      </c>
      <c r="E270" s="56">
        <v>1</v>
      </c>
      <c r="F270" s="56">
        <v>7</v>
      </c>
      <c r="G270" s="56">
        <v>1</v>
      </c>
      <c r="H270" s="56" t="s">
        <v>17651</v>
      </c>
      <c r="I270" s="56">
        <v>1</v>
      </c>
      <c r="J270" s="36" t="s">
        <v>15134</v>
      </c>
      <c r="K270" s="36"/>
      <c r="L270" s="36">
        <v>971692154</v>
      </c>
      <c r="M270" s="36"/>
      <c r="N270" s="58" t="s">
        <v>13189</v>
      </c>
      <c r="O270" s="58" t="s">
        <v>13190</v>
      </c>
      <c r="P270" s="56">
        <v>82</v>
      </c>
      <c r="Q270" s="56" t="s">
        <v>377</v>
      </c>
      <c r="R270" s="36" t="s">
        <v>459</v>
      </c>
      <c r="S270" s="36" t="s">
        <v>375</v>
      </c>
      <c r="T270" s="36">
        <v>2434364</v>
      </c>
      <c r="U270" s="58" t="s">
        <v>16953</v>
      </c>
      <c r="V270" s="59">
        <v>2434364</v>
      </c>
      <c r="W270" s="56">
        <v>61.69</v>
      </c>
    </row>
    <row r="271" spans="1:23" s="46" customFormat="1" ht="11.25">
      <c r="A271" s="55" t="s">
        <v>11371</v>
      </c>
      <c r="B271" s="56" t="s">
        <v>17649</v>
      </c>
      <c r="C271" s="57" t="s">
        <v>3177</v>
      </c>
      <c r="D271" s="56">
        <v>4710</v>
      </c>
      <c r="E271" s="56">
        <v>1</v>
      </c>
      <c r="F271" s="56">
        <v>7</v>
      </c>
      <c r="G271" s="56">
        <v>1</v>
      </c>
      <c r="H271" s="56" t="s">
        <v>17651</v>
      </c>
      <c r="I271" s="56">
        <v>2</v>
      </c>
      <c r="J271" s="36" t="s">
        <v>14197</v>
      </c>
      <c r="K271" s="36"/>
      <c r="L271" s="36">
        <v>982886543</v>
      </c>
      <c r="M271" s="36"/>
      <c r="N271" s="58" t="s">
        <v>139</v>
      </c>
      <c r="O271" s="58" t="s">
        <v>11672</v>
      </c>
      <c r="P271" s="56">
        <v>83</v>
      </c>
      <c r="Q271" s="56" t="s">
        <v>378</v>
      </c>
      <c r="R271" s="36" t="s">
        <v>462</v>
      </c>
      <c r="S271" s="36" t="s">
        <v>375</v>
      </c>
      <c r="T271" s="36">
        <v>2360147</v>
      </c>
      <c r="U271" s="58" t="s">
        <v>15884</v>
      </c>
      <c r="V271" s="59" t="s">
        <v>464</v>
      </c>
      <c r="W271" s="56">
        <v>58.31</v>
      </c>
    </row>
    <row r="272" spans="1:23" s="46" customFormat="1" ht="11.25">
      <c r="A272" s="55" t="s">
        <v>11371</v>
      </c>
      <c r="B272" s="56" t="s">
        <v>17649</v>
      </c>
      <c r="C272" s="57" t="s">
        <v>11182</v>
      </c>
      <c r="D272" s="56">
        <v>12940</v>
      </c>
      <c r="E272" s="56">
        <v>1</v>
      </c>
      <c r="F272" s="56">
        <v>7</v>
      </c>
      <c r="G272" s="56">
        <v>1</v>
      </c>
      <c r="H272" s="56" t="s">
        <v>17651</v>
      </c>
      <c r="I272" s="56">
        <v>1</v>
      </c>
      <c r="J272" s="36" t="s">
        <v>14516</v>
      </c>
      <c r="K272" s="36">
        <v>592</v>
      </c>
      <c r="L272" s="36"/>
      <c r="M272" s="36">
        <v>644625</v>
      </c>
      <c r="N272" s="58" t="s">
        <v>11695</v>
      </c>
      <c r="O272" s="58" t="s">
        <v>12230</v>
      </c>
      <c r="P272" s="56">
        <v>83</v>
      </c>
      <c r="Q272" s="56" t="s">
        <v>378</v>
      </c>
      <c r="R272" s="36" t="s">
        <v>459</v>
      </c>
      <c r="S272" s="36" t="s">
        <v>375</v>
      </c>
      <c r="T272" s="36">
        <v>976573</v>
      </c>
      <c r="U272" s="58" t="s">
        <v>16243</v>
      </c>
      <c r="V272" s="59">
        <v>976573</v>
      </c>
      <c r="W272" s="56">
        <v>69.290000000000006</v>
      </c>
    </row>
    <row r="273" spans="1:23" s="46" customFormat="1" ht="11.25">
      <c r="A273" s="55" t="s">
        <v>11371</v>
      </c>
      <c r="B273" s="56" t="s">
        <v>17649</v>
      </c>
      <c r="C273" s="57" t="s">
        <v>11205</v>
      </c>
      <c r="D273" s="56">
        <v>17050</v>
      </c>
      <c r="E273" s="56">
        <v>1</v>
      </c>
      <c r="F273" s="56">
        <v>7</v>
      </c>
      <c r="G273" s="56">
        <v>1</v>
      </c>
      <c r="H273" s="56" t="s">
        <v>17651</v>
      </c>
      <c r="I273" s="56">
        <v>1</v>
      </c>
      <c r="J273" s="36" t="s">
        <v>14719</v>
      </c>
      <c r="K273" s="36"/>
      <c r="L273" s="36">
        <v>961738587</v>
      </c>
      <c r="M273" s="36"/>
      <c r="N273" s="58" t="s">
        <v>12553</v>
      </c>
      <c r="O273" s="58" t="s">
        <v>808</v>
      </c>
      <c r="P273" s="56">
        <v>84</v>
      </c>
      <c r="Q273" s="56" t="s">
        <v>378</v>
      </c>
      <c r="R273" s="36" t="s">
        <v>459</v>
      </c>
      <c r="S273" s="36" t="s">
        <v>375</v>
      </c>
      <c r="T273" s="36">
        <v>2510106</v>
      </c>
      <c r="U273" s="58" t="s">
        <v>16464</v>
      </c>
      <c r="V273" s="59">
        <v>2510106</v>
      </c>
      <c r="W273" s="56">
        <v>53.34</v>
      </c>
    </row>
    <row r="274" spans="1:23" s="46" customFormat="1" ht="11.25">
      <c r="A274" s="55" t="s">
        <v>11371</v>
      </c>
      <c r="B274" s="56" t="s">
        <v>17649</v>
      </c>
      <c r="C274" s="57" t="s">
        <v>385</v>
      </c>
      <c r="D274" s="56">
        <v>11700</v>
      </c>
      <c r="E274" s="56">
        <v>1</v>
      </c>
      <c r="F274" s="56">
        <v>7</v>
      </c>
      <c r="G274" s="56">
        <v>1</v>
      </c>
      <c r="H274" s="56" t="s">
        <v>17651</v>
      </c>
      <c r="I274" s="56">
        <v>5</v>
      </c>
      <c r="J274" s="36" t="s">
        <v>14459</v>
      </c>
      <c r="K274" s="36">
        <v>216</v>
      </c>
      <c r="L274" s="36">
        <v>961327948</v>
      </c>
      <c r="M274" s="36"/>
      <c r="N274" s="58" t="s">
        <v>181</v>
      </c>
      <c r="O274" s="58" t="s">
        <v>125</v>
      </c>
      <c r="P274" s="56">
        <v>85</v>
      </c>
      <c r="Q274" s="56" t="s">
        <v>378</v>
      </c>
      <c r="R274" s="36" t="s">
        <v>462</v>
      </c>
      <c r="S274" s="36" t="s">
        <v>375</v>
      </c>
      <c r="T274" s="36">
        <v>147687</v>
      </c>
      <c r="U274" s="58" t="s">
        <v>16182</v>
      </c>
      <c r="V274" s="59">
        <v>1341660</v>
      </c>
      <c r="W274" s="56">
        <v>48.77</v>
      </c>
    </row>
    <row r="275" spans="1:23" s="46" customFormat="1" ht="11.25">
      <c r="A275" s="55" t="s">
        <v>11371</v>
      </c>
      <c r="B275" s="56" t="s">
        <v>17650</v>
      </c>
      <c r="C275" s="57" t="s">
        <v>4027</v>
      </c>
      <c r="D275" s="56">
        <v>0</v>
      </c>
      <c r="E275" s="56">
        <v>1</v>
      </c>
      <c r="F275" s="56">
        <v>7</v>
      </c>
      <c r="G275" s="56">
        <v>3</v>
      </c>
      <c r="H275" s="56" t="s">
        <v>17651</v>
      </c>
      <c r="I275" s="56">
        <v>2</v>
      </c>
      <c r="J275" s="36" t="s">
        <v>15643</v>
      </c>
      <c r="K275" s="36"/>
      <c r="L275" s="36">
        <v>981687889</v>
      </c>
      <c r="M275" s="36"/>
      <c r="N275" s="58" t="s">
        <v>658</v>
      </c>
      <c r="O275" s="58" t="s">
        <v>13987</v>
      </c>
      <c r="P275" s="56">
        <v>89</v>
      </c>
      <c r="Q275" s="56" t="s">
        <v>378</v>
      </c>
      <c r="R275" s="36" t="s">
        <v>462</v>
      </c>
      <c r="S275" s="36" t="s">
        <v>375</v>
      </c>
      <c r="T275" s="36">
        <v>2587773</v>
      </c>
      <c r="U275" s="58" t="s">
        <v>17607</v>
      </c>
      <c r="V275" s="59">
        <v>1640282</v>
      </c>
      <c r="W275" s="56">
        <v>34.49</v>
      </c>
    </row>
    <row r="276" spans="1:23" s="46" customFormat="1" ht="11.25">
      <c r="A276" s="51" t="s">
        <v>11371</v>
      </c>
      <c r="B276" s="44" t="s">
        <v>17649</v>
      </c>
      <c r="C276" s="52" t="s">
        <v>11182</v>
      </c>
      <c r="D276" s="44">
        <v>12940</v>
      </c>
      <c r="E276" s="44" t="s">
        <v>54</v>
      </c>
      <c r="F276" s="44">
        <v>8</v>
      </c>
      <c r="G276" s="44">
        <v>2</v>
      </c>
      <c r="H276" s="44" t="s">
        <v>17651</v>
      </c>
      <c r="I276" s="44">
        <v>1</v>
      </c>
      <c r="J276" s="35" t="s">
        <v>14517</v>
      </c>
      <c r="K276" s="35"/>
      <c r="L276" s="35">
        <v>961807144</v>
      </c>
      <c r="M276" s="35"/>
      <c r="N276" s="45" t="s">
        <v>12231</v>
      </c>
      <c r="O276" s="45" t="s">
        <v>12232</v>
      </c>
      <c r="P276" s="44">
        <v>65</v>
      </c>
      <c r="Q276" s="44" t="s">
        <v>377</v>
      </c>
      <c r="R276" s="35" t="s">
        <v>459</v>
      </c>
      <c r="S276" s="35" t="s">
        <v>375</v>
      </c>
      <c r="T276" s="35">
        <v>319709</v>
      </c>
      <c r="U276" s="45" t="s">
        <v>16244</v>
      </c>
      <c r="V276" s="46">
        <v>319709</v>
      </c>
      <c r="W276" s="44">
        <v>65.569999999999993</v>
      </c>
    </row>
    <row r="277" spans="1:23" s="46" customFormat="1" ht="11.25">
      <c r="A277" s="51" t="s">
        <v>11371</v>
      </c>
      <c r="B277" s="44" t="s">
        <v>17649</v>
      </c>
      <c r="C277" s="52" t="s">
        <v>3088</v>
      </c>
      <c r="D277" s="44">
        <v>26460</v>
      </c>
      <c r="E277" s="44" t="s">
        <v>54</v>
      </c>
      <c r="F277" s="44">
        <v>8</v>
      </c>
      <c r="G277" s="44">
        <v>1</v>
      </c>
      <c r="H277" s="44" t="s">
        <v>17651</v>
      </c>
      <c r="I277" s="44">
        <v>1</v>
      </c>
      <c r="J277" s="35" t="s">
        <v>14710</v>
      </c>
      <c r="K277" s="35"/>
      <c r="L277" s="35">
        <v>981929986</v>
      </c>
      <c r="M277" s="35"/>
      <c r="N277" s="45" t="s">
        <v>353</v>
      </c>
      <c r="O277" s="45" t="s">
        <v>12537</v>
      </c>
      <c r="P277" s="44">
        <v>65</v>
      </c>
      <c r="Q277" s="44" t="s">
        <v>378</v>
      </c>
      <c r="R277" s="35" t="s">
        <v>459</v>
      </c>
      <c r="S277" s="35" t="s">
        <v>375</v>
      </c>
      <c r="T277" s="35">
        <v>1466987</v>
      </c>
      <c r="U277" s="45" t="s">
        <v>16455</v>
      </c>
      <c r="V277" s="46">
        <v>1466987</v>
      </c>
      <c r="W277" s="44">
        <v>56.49</v>
      </c>
    </row>
    <row r="278" spans="1:23" s="46" customFormat="1" ht="11.25">
      <c r="A278" s="55" t="s">
        <v>11371</v>
      </c>
      <c r="B278" s="56" t="s">
        <v>17649</v>
      </c>
      <c r="C278" s="57" t="s">
        <v>11188</v>
      </c>
      <c r="D278" s="56">
        <v>18210</v>
      </c>
      <c r="E278" s="56">
        <v>1</v>
      </c>
      <c r="F278" s="56">
        <v>8</v>
      </c>
      <c r="G278" s="56">
        <v>1</v>
      </c>
      <c r="H278" s="56" t="s">
        <v>17651</v>
      </c>
      <c r="I278" s="56">
        <v>1</v>
      </c>
      <c r="J278" s="36" t="s">
        <v>14775</v>
      </c>
      <c r="K278" s="36">
        <v>1140</v>
      </c>
      <c r="L278" s="36">
        <v>985526993</v>
      </c>
      <c r="M278" s="36"/>
      <c r="N278" s="58" t="s">
        <v>154</v>
      </c>
      <c r="O278" s="58" t="s">
        <v>12634</v>
      </c>
      <c r="P278" s="56">
        <v>66</v>
      </c>
      <c r="Q278" s="56" t="s">
        <v>378</v>
      </c>
      <c r="R278" s="36" t="s">
        <v>459</v>
      </c>
      <c r="S278" s="36" t="s">
        <v>375</v>
      </c>
      <c r="T278" s="36">
        <v>820505</v>
      </c>
      <c r="U278" s="58" t="s">
        <v>16526</v>
      </c>
      <c r="V278" s="59">
        <v>820205</v>
      </c>
      <c r="W278" s="56">
        <v>57.61</v>
      </c>
    </row>
    <row r="279" spans="1:23" s="46" customFormat="1" ht="11.25">
      <c r="A279" s="55" t="s">
        <v>11371</v>
      </c>
      <c r="B279" s="56" t="s">
        <v>17649</v>
      </c>
      <c r="C279" s="57" t="s">
        <v>385</v>
      </c>
      <c r="D279" s="56">
        <v>11630</v>
      </c>
      <c r="E279" s="56">
        <v>1</v>
      </c>
      <c r="F279" s="56">
        <v>8</v>
      </c>
      <c r="G279" s="56">
        <v>1</v>
      </c>
      <c r="H279" s="56" t="s">
        <v>17651</v>
      </c>
      <c r="I279" s="56">
        <v>2</v>
      </c>
      <c r="J279" s="36" t="s">
        <v>14449</v>
      </c>
      <c r="K279" s="36">
        <v>157</v>
      </c>
      <c r="L279" s="36">
        <v>981758118</v>
      </c>
      <c r="M279" s="36"/>
      <c r="N279" s="58" t="s">
        <v>12107</v>
      </c>
      <c r="O279" s="58" t="s">
        <v>12108</v>
      </c>
      <c r="P279" s="56">
        <v>66</v>
      </c>
      <c r="Q279" s="56" t="s">
        <v>378</v>
      </c>
      <c r="R279" s="36" t="s">
        <v>460</v>
      </c>
      <c r="S279" s="36" t="s">
        <v>375</v>
      </c>
      <c r="T279" s="36">
        <v>330944</v>
      </c>
      <c r="U279" s="58" t="s">
        <v>16172</v>
      </c>
      <c r="V279" s="59">
        <v>403665</v>
      </c>
      <c r="W279" s="56">
        <v>48.39</v>
      </c>
    </row>
    <row r="280" spans="1:23" s="46" customFormat="1" ht="11.25">
      <c r="A280" s="55" t="s">
        <v>11371</v>
      </c>
      <c r="B280" s="56" t="s">
        <v>17650</v>
      </c>
      <c r="C280" s="57" t="s">
        <v>6013</v>
      </c>
      <c r="D280" s="56">
        <v>0</v>
      </c>
      <c r="E280" s="56">
        <v>1</v>
      </c>
      <c r="F280" s="56">
        <v>8</v>
      </c>
      <c r="G280" s="56">
        <v>8</v>
      </c>
      <c r="H280" s="56" t="s">
        <v>17651</v>
      </c>
      <c r="I280" s="56">
        <v>1</v>
      </c>
      <c r="J280" s="36" t="s">
        <v>15464</v>
      </c>
      <c r="K280" s="36"/>
      <c r="L280" s="36">
        <v>982597887</v>
      </c>
      <c r="M280" s="36"/>
      <c r="N280" s="58" t="s">
        <v>13710</v>
      </c>
      <c r="O280" s="58" t="s">
        <v>13711</v>
      </c>
      <c r="P280" s="56">
        <v>67</v>
      </c>
      <c r="Q280" s="56" t="s">
        <v>378</v>
      </c>
      <c r="R280" s="36" t="s">
        <v>459</v>
      </c>
      <c r="S280" s="36" t="s">
        <v>375</v>
      </c>
      <c r="T280" s="36">
        <v>1821288</v>
      </c>
      <c r="U280" s="58" t="s">
        <v>17366</v>
      </c>
      <c r="V280" s="59">
        <v>1821288</v>
      </c>
      <c r="W280" s="56">
        <v>40.54</v>
      </c>
    </row>
    <row r="281" spans="1:23" s="46" customFormat="1" ht="11.25">
      <c r="A281" s="55" t="s">
        <v>11371</v>
      </c>
      <c r="B281" s="56" t="s">
        <v>17649</v>
      </c>
      <c r="C281" s="57" t="s">
        <v>11372</v>
      </c>
      <c r="D281" s="56">
        <v>4140</v>
      </c>
      <c r="E281" s="56">
        <v>1</v>
      </c>
      <c r="F281" s="56">
        <v>8</v>
      </c>
      <c r="G281" s="56">
        <v>1</v>
      </c>
      <c r="H281" s="56" t="s">
        <v>17651</v>
      </c>
      <c r="I281" s="56">
        <v>1</v>
      </c>
      <c r="J281" s="36" t="s">
        <v>14251</v>
      </c>
      <c r="K281" s="36">
        <v>4</v>
      </c>
      <c r="L281" s="36"/>
      <c r="M281" s="36"/>
      <c r="N281" s="58" t="s">
        <v>11774</v>
      </c>
      <c r="O281" s="58" t="s">
        <v>288</v>
      </c>
      <c r="P281" s="56">
        <v>67</v>
      </c>
      <c r="Q281" s="56" t="s">
        <v>378</v>
      </c>
      <c r="R281" s="36" t="s">
        <v>459</v>
      </c>
      <c r="S281" s="36" t="s">
        <v>375</v>
      </c>
      <c r="T281" s="36">
        <v>1618411</v>
      </c>
      <c r="U281" s="58" t="s">
        <v>15944</v>
      </c>
      <c r="V281" s="59">
        <v>1618411</v>
      </c>
      <c r="W281" s="56">
        <v>57.62</v>
      </c>
    </row>
    <row r="282" spans="1:23" s="46" customFormat="1" ht="11.25">
      <c r="A282" s="55" t="s">
        <v>11371</v>
      </c>
      <c r="B282" s="56" t="s">
        <v>17650</v>
      </c>
      <c r="C282" s="57" t="s">
        <v>4027</v>
      </c>
      <c r="D282" s="56">
        <v>0</v>
      </c>
      <c r="E282" s="56">
        <v>1</v>
      </c>
      <c r="F282" s="56">
        <v>8</v>
      </c>
      <c r="G282" s="56">
        <v>2</v>
      </c>
      <c r="H282" s="56" t="s">
        <v>17651</v>
      </c>
      <c r="I282" s="56">
        <v>1</v>
      </c>
      <c r="J282" s="36" t="s">
        <v>15644</v>
      </c>
      <c r="K282" s="36"/>
      <c r="L282" s="36">
        <v>981931455</v>
      </c>
      <c r="M282" s="36"/>
      <c r="N282" s="58" t="s">
        <v>236</v>
      </c>
      <c r="O282" s="58" t="s">
        <v>13989</v>
      </c>
      <c r="P282" s="56">
        <v>67</v>
      </c>
      <c r="Q282" s="56" t="s">
        <v>377</v>
      </c>
      <c r="R282" s="36" t="s">
        <v>459</v>
      </c>
      <c r="S282" s="36" t="s">
        <v>375</v>
      </c>
      <c r="T282" s="36">
        <v>2121846</v>
      </c>
      <c r="U282" s="58" t="s">
        <v>17608</v>
      </c>
      <c r="V282" s="59">
        <v>2121846</v>
      </c>
      <c r="W282" s="56">
        <v>32.380000000000003</v>
      </c>
    </row>
    <row r="283" spans="1:23" s="46" customFormat="1" ht="11.25">
      <c r="A283" s="55" t="s">
        <v>11371</v>
      </c>
      <c r="B283" s="56" t="s">
        <v>17649</v>
      </c>
      <c r="C283" s="57" t="s">
        <v>10499</v>
      </c>
      <c r="D283" s="56">
        <v>21920</v>
      </c>
      <c r="E283" s="56">
        <v>1</v>
      </c>
      <c r="F283" s="56">
        <v>8</v>
      </c>
      <c r="G283" s="56">
        <v>1</v>
      </c>
      <c r="H283" s="56" t="s">
        <v>17651</v>
      </c>
      <c r="I283" s="56">
        <v>1</v>
      </c>
      <c r="J283" s="36" t="s">
        <v>15050</v>
      </c>
      <c r="K283" s="36"/>
      <c r="L283" s="36">
        <v>982516292</v>
      </c>
      <c r="M283" s="36"/>
      <c r="N283" s="58" t="s">
        <v>140</v>
      </c>
      <c r="O283" s="58" t="s">
        <v>13046</v>
      </c>
      <c r="P283" s="56">
        <v>67</v>
      </c>
      <c r="Q283" s="56" t="s">
        <v>378</v>
      </c>
      <c r="R283" s="36" t="s">
        <v>459</v>
      </c>
      <c r="S283" s="36" t="s">
        <v>375</v>
      </c>
      <c r="T283" s="36">
        <v>2000692</v>
      </c>
      <c r="U283" s="58" t="s">
        <v>16850</v>
      </c>
      <c r="V283" s="59">
        <v>2000692</v>
      </c>
      <c r="W283" s="56">
        <v>68</v>
      </c>
    </row>
    <row r="284" spans="1:23" s="46" customFormat="1" ht="11.25">
      <c r="A284" s="55" t="s">
        <v>11371</v>
      </c>
      <c r="B284" s="56" t="s">
        <v>17649</v>
      </c>
      <c r="C284" s="57" t="s">
        <v>6989</v>
      </c>
      <c r="D284" s="56">
        <v>27010</v>
      </c>
      <c r="E284" s="56">
        <v>1</v>
      </c>
      <c r="F284" s="56">
        <v>8</v>
      </c>
      <c r="G284" s="56">
        <v>1</v>
      </c>
      <c r="H284" s="56" t="s">
        <v>17651</v>
      </c>
      <c r="I284" s="56">
        <v>1</v>
      </c>
      <c r="J284" s="36" t="s">
        <v>15327</v>
      </c>
      <c r="K284" s="36">
        <v>241</v>
      </c>
      <c r="L284" s="36">
        <v>984512223</v>
      </c>
      <c r="M284" s="36"/>
      <c r="N284" s="58" t="s">
        <v>206</v>
      </c>
      <c r="O284" s="58" t="s">
        <v>13490</v>
      </c>
      <c r="P284" s="56">
        <v>68</v>
      </c>
      <c r="Q284" s="56" t="s">
        <v>377</v>
      </c>
      <c r="R284" s="36" t="s">
        <v>459</v>
      </c>
      <c r="S284" s="36" t="s">
        <v>375</v>
      </c>
      <c r="T284" s="36">
        <v>530991</v>
      </c>
      <c r="U284" s="58" t="s">
        <v>17191</v>
      </c>
      <c r="V284" s="59">
        <v>530991</v>
      </c>
      <c r="W284" s="56">
        <v>59.78</v>
      </c>
    </row>
    <row r="285" spans="1:23" s="46" customFormat="1" ht="11.25">
      <c r="A285" s="55" t="s">
        <v>11371</v>
      </c>
      <c r="B285" s="56" t="s">
        <v>17649</v>
      </c>
      <c r="C285" s="57" t="s">
        <v>11373</v>
      </c>
      <c r="D285" s="56">
        <v>22410</v>
      </c>
      <c r="E285" s="56">
        <v>1</v>
      </c>
      <c r="F285" s="56">
        <v>8</v>
      </c>
      <c r="G285" s="56">
        <v>1</v>
      </c>
      <c r="H285" s="56" t="s">
        <v>17651</v>
      </c>
      <c r="I285" s="56">
        <v>1</v>
      </c>
      <c r="J285" s="36" t="s">
        <v>15079</v>
      </c>
      <c r="K285" s="36"/>
      <c r="L285" s="36">
        <v>981411591</v>
      </c>
      <c r="M285" s="36"/>
      <c r="N285" s="58" t="s">
        <v>316</v>
      </c>
      <c r="O285" s="58" t="s">
        <v>11756</v>
      </c>
      <c r="P285" s="56">
        <v>68</v>
      </c>
      <c r="Q285" s="56" t="s">
        <v>378</v>
      </c>
      <c r="R285" s="36" t="s">
        <v>459</v>
      </c>
      <c r="S285" s="36" t="s">
        <v>375</v>
      </c>
      <c r="T285" s="36">
        <v>5929610</v>
      </c>
      <c r="U285" s="58" t="s">
        <v>16889</v>
      </c>
      <c r="V285" s="59">
        <v>5929610</v>
      </c>
      <c r="W285" s="56">
        <v>33.47</v>
      </c>
    </row>
    <row r="286" spans="1:23" s="46" customFormat="1" ht="11.25">
      <c r="A286" s="55" t="s">
        <v>11371</v>
      </c>
      <c r="B286" s="56" t="s">
        <v>17650</v>
      </c>
      <c r="C286" s="57" t="s">
        <v>5636</v>
      </c>
      <c r="D286" s="56">
        <v>0</v>
      </c>
      <c r="E286" s="56">
        <v>1</v>
      </c>
      <c r="F286" s="56">
        <v>8</v>
      </c>
      <c r="G286" s="56">
        <v>3</v>
      </c>
      <c r="H286" s="56" t="s">
        <v>17651</v>
      </c>
      <c r="I286" s="56">
        <v>4</v>
      </c>
      <c r="J286" s="36" t="s">
        <v>15568</v>
      </c>
      <c r="K286" s="36"/>
      <c r="L286" s="36"/>
      <c r="M286" s="36"/>
      <c r="N286" s="58" t="s">
        <v>277</v>
      </c>
      <c r="O286" s="58" t="s">
        <v>442</v>
      </c>
      <c r="P286" s="56">
        <v>68</v>
      </c>
      <c r="Q286" s="56" t="s">
        <v>377</v>
      </c>
      <c r="R286" s="36" t="s">
        <v>462</v>
      </c>
      <c r="S286" s="36" t="s">
        <v>375</v>
      </c>
      <c r="T286" s="36">
        <v>2398050</v>
      </c>
      <c r="U286" s="58" t="s">
        <v>17502</v>
      </c>
      <c r="V286" s="59">
        <v>2519302</v>
      </c>
      <c r="W286" s="56">
        <v>35.119999999999997</v>
      </c>
    </row>
    <row r="287" spans="1:23" s="46" customFormat="1" ht="11.25">
      <c r="A287" s="55" t="s">
        <v>11371</v>
      </c>
      <c r="B287" s="56" t="s">
        <v>17649</v>
      </c>
      <c r="C287" s="57" t="s">
        <v>10440</v>
      </c>
      <c r="D287" s="56">
        <v>20780</v>
      </c>
      <c r="E287" s="56">
        <v>1</v>
      </c>
      <c r="F287" s="56">
        <v>8</v>
      </c>
      <c r="G287" s="56">
        <v>1</v>
      </c>
      <c r="H287" s="56" t="s">
        <v>17651</v>
      </c>
      <c r="I287" s="56">
        <v>1</v>
      </c>
      <c r="J287" s="36" t="s">
        <v>14985</v>
      </c>
      <c r="K287" s="36"/>
      <c r="L287" s="36"/>
      <c r="M287" s="36"/>
      <c r="N287" s="58" t="s">
        <v>148</v>
      </c>
      <c r="O287" s="58" t="s">
        <v>12958</v>
      </c>
      <c r="P287" s="56">
        <v>68</v>
      </c>
      <c r="Q287" s="56" t="s">
        <v>378</v>
      </c>
      <c r="R287" s="36" t="s">
        <v>459</v>
      </c>
      <c r="S287" s="36" t="s">
        <v>375</v>
      </c>
      <c r="T287" s="36">
        <v>2505872</v>
      </c>
      <c r="U287" s="58" t="s">
        <v>16773</v>
      </c>
      <c r="V287" s="59">
        <v>2505872</v>
      </c>
      <c r="W287" s="56">
        <v>36.56</v>
      </c>
    </row>
    <row r="288" spans="1:23" s="46" customFormat="1" ht="11.25">
      <c r="A288" s="55" t="s">
        <v>11371</v>
      </c>
      <c r="B288" s="56" t="s">
        <v>17650</v>
      </c>
      <c r="C288" s="57" t="s">
        <v>8366</v>
      </c>
      <c r="D288" s="56">
        <v>0</v>
      </c>
      <c r="E288" s="56">
        <v>1</v>
      </c>
      <c r="F288" s="56">
        <v>8</v>
      </c>
      <c r="G288" s="56">
        <v>1</v>
      </c>
      <c r="H288" s="56" t="s">
        <v>17651</v>
      </c>
      <c r="I288" s="56">
        <v>1</v>
      </c>
      <c r="J288" s="36" t="s">
        <v>14237</v>
      </c>
      <c r="K288" s="36"/>
      <c r="L288" s="36">
        <v>981886651</v>
      </c>
      <c r="M288" s="36"/>
      <c r="N288" s="58" t="s">
        <v>13967</v>
      </c>
      <c r="O288" s="58" t="s">
        <v>13968</v>
      </c>
      <c r="P288" s="56">
        <v>69</v>
      </c>
      <c r="Q288" s="56" t="s">
        <v>378</v>
      </c>
      <c r="R288" s="36" t="s">
        <v>459</v>
      </c>
      <c r="S288" s="36" t="s">
        <v>375</v>
      </c>
      <c r="T288" s="36">
        <v>1281230</v>
      </c>
      <c r="U288" s="58" t="s">
        <v>17593</v>
      </c>
      <c r="V288" s="59">
        <v>1281230</v>
      </c>
      <c r="W288" s="56">
        <v>56.65</v>
      </c>
    </row>
    <row r="289" spans="1:23" s="46" customFormat="1" ht="11.25">
      <c r="A289" s="55" t="s">
        <v>11371</v>
      </c>
      <c r="B289" s="56" t="s">
        <v>17649</v>
      </c>
      <c r="C289" s="57" t="s">
        <v>8366</v>
      </c>
      <c r="D289" s="56">
        <v>19960</v>
      </c>
      <c r="E289" s="56">
        <v>1</v>
      </c>
      <c r="F289" s="56">
        <v>8</v>
      </c>
      <c r="G289" s="56">
        <v>1</v>
      </c>
      <c r="H289" s="56" t="s">
        <v>17651</v>
      </c>
      <c r="I289" s="56">
        <v>5</v>
      </c>
      <c r="J289" s="36" t="s">
        <v>14943</v>
      </c>
      <c r="K289" s="36"/>
      <c r="L289" s="36">
        <v>961268459</v>
      </c>
      <c r="M289" s="36">
        <v>21654653</v>
      </c>
      <c r="N289" s="58" t="s">
        <v>12899</v>
      </c>
      <c r="O289" s="58" t="s">
        <v>12900</v>
      </c>
      <c r="P289" s="56">
        <v>70</v>
      </c>
      <c r="Q289" s="56" t="s">
        <v>378</v>
      </c>
      <c r="R289" s="36" t="s">
        <v>462</v>
      </c>
      <c r="S289" s="36" t="s">
        <v>375</v>
      </c>
      <c r="T289" s="36">
        <v>1174948</v>
      </c>
      <c r="U289" s="58" t="s">
        <v>16726</v>
      </c>
      <c r="V289" s="59">
        <v>610644</v>
      </c>
      <c r="W289" s="56">
        <v>83.18</v>
      </c>
    </row>
    <row r="290" spans="1:23" s="46" customFormat="1" ht="11.25">
      <c r="A290" s="55" t="s">
        <v>11371</v>
      </c>
      <c r="B290" s="56" t="s">
        <v>17649</v>
      </c>
      <c r="C290" s="57" t="s">
        <v>5479</v>
      </c>
      <c r="D290" s="56">
        <v>80</v>
      </c>
      <c r="E290" s="56">
        <v>1</v>
      </c>
      <c r="F290" s="56">
        <v>8</v>
      </c>
      <c r="G290" s="56">
        <v>1</v>
      </c>
      <c r="H290" s="56" t="s">
        <v>17651</v>
      </c>
      <c r="I290" s="56">
        <v>1</v>
      </c>
      <c r="J290" s="36" t="s">
        <v>14031</v>
      </c>
      <c r="K290" s="36"/>
      <c r="L290" s="36">
        <v>981702534</v>
      </c>
      <c r="M290" s="36"/>
      <c r="N290" s="58" t="s">
        <v>182</v>
      </c>
      <c r="O290" s="58" t="s">
        <v>11385</v>
      </c>
      <c r="P290" s="56">
        <v>70</v>
      </c>
      <c r="Q290" s="56" t="s">
        <v>378</v>
      </c>
      <c r="R290" s="36" t="s">
        <v>459</v>
      </c>
      <c r="S290" s="36" t="s">
        <v>375</v>
      </c>
      <c r="T290" s="36">
        <v>1291971</v>
      </c>
      <c r="U290" s="58" t="s">
        <v>15673</v>
      </c>
      <c r="V290" s="59">
        <v>1291971</v>
      </c>
      <c r="W290" s="56">
        <v>48.21</v>
      </c>
    </row>
    <row r="291" spans="1:23" s="46" customFormat="1" ht="11.25">
      <c r="A291" s="51" t="s">
        <v>11371</v>
      </c>
      <c r="B291" s="44" t="s">
        <v>17650</v>
      </c>
      <c r="C291" s="52" t="s">
        <v>10205</v>
      </c>
      <c r="D291" s="44">
        <v>0</v>
      </c>
      <c r="E291" s="44" t="s">
        <v>54</v>
      </c>
      <c r="F291" s="44">
        <v>8</v>
      </c>
      <c r="G291" s="44">
        <v>1</v>
      </c>
      <c r="H291" s="44" t="s">
        <v>17651</v>
      </c>
      <c r="I291" s="44">
        <v>2</v>
      </c>
      <c r="J291" s="35" t="s">
        <v>15445</v>
      </c>
      <c r="K291" s="35"/>
      <c r="L291" s="35">
        <v>972831588</v>
      </c>
      <c r="M291" s="35"/>
      <c r="N291" s="45" t="s">
        <v>659</v>
      </c>
      <c r="O291" s="45" t="s">
        <v>13672</v>
      </c>
      <c r="P291" s="44">
        <v>70</v>
      </c>
      <c r="Q291" s="44" t="s">
        <v>377</v>
      </c>
      <c r="R291" s="35" t="s">
        <v>460</v>
      </c>
      <c r="S291" s="35" t="s">
        <v>375</v>
      </c>
      <c r="T291" s="35">
        <v>1871930</v>
      </c>
      <c r="U291" s="45" t="s">
        <v>17338</v>
      </c>
      <c r="V291" s="46">
        <v>1541192</v>
      </c>
      <c r="W291" s="44">
        <v>57.1</v>
      </c>
    </row>
    <row r="292" spans="1:23" s="46" customFormat="1" ht="11.25">
      <c r="A292" s="55" t="s">
        <v>11371</v>
      </c>
      <c r="B292" s="56" t="s">
        <v>17650</v>
      </c>
      <c r="C292" s="57" t="s">
        <v>8788</v>
      </c>
      <c r="D292" s="56">
        <v>0</v>
      </c>
      <c r="E292" s="56">
        <v>1</v>
      </c>
      <c r="F292" s="56">
        <v>8</v>
      </c>
      <c r="G292" s="56">
        <v>3</v>
      </c>
      <c r="H292" s="56" t="s">
        <v>17651</v>
      </c>
      <c r="I292" s="56">
        <v>1</v>
      </c>
      <c r="J292" s="36" t="s">
        <v>939</v>
      </c>
      <c r="K292" s="36"/>
      <c r="L292" s="36">
        <v>983341671</v>
      </c>
      <c r="M292" s="36"/>
      <c r="N292" s="58" t="s">
        <v>12836</v>
      </c>
      <c r="O292" s="58" t="s">
        <v>13805</v>
      </c>
      <c r="P292" s="56">
        <v>71</v>
      </c>
      <c r="Q292" s="56" t="s">
        <v>378</v>
      </c>
      <c r="R292" s="36" t="s">
        <v>459</v>
      </c>
      <c r="S292" s="36" t="s">
        <v>375</v>
      </c>
      <c r="T292" s="36">
        <v>2563983</v>
      </c>
      <c r="U292" s="58" t="s">
        <v>17450</v>
      </c>
      <c r="V292" s="59">
        <v>2563983</v>
      </c>
      <c r="W292" s="56">
        <v>43.17</v>
      </c>
    </row>
    <row r="293" spans="1:23" s="46" customFormat="1" ht="11.25">
      <c r="A293" s="51" t="s">
        <v>11371</v>
      </c>
      <c r="B293" s="44" t="s">
        <v>17649</v>
      </c>
      <c r="C293" s="52" t="s">
        <v>5479</v>
      </c>
      <c r="D293" s="44">
        <v>80</v>
      </c>
      <c r="E293" s="44" t="s">
        <v>54</v>
      </c>
      <c r="F293" s="44">
        <v>8</v>
      </c>
      <c r="G293" s="44">
        <v>1</v>
      </c>
      <c r="H293" s="44" t="s">
        <v>17651</v>
      </c>
      <c r="I293" s="44">
        <v>2</v>
      </c>
      <c r="J293" s="35" t="s">
        <v>14031</v>
      </c>
      <c r="K293" s="35"/>
      <c r="L293" s="35">
        <v>981702534</v>
      </c>
      <c r="M293" s="35"/>
      <c r="N293" s="45" t="s">
        <v>206</v>
      </c>
      <c r="O293" s="45" t="s">
        <v>107</v>
      </c>
      <c r="P293" s="44">
        <v>71</v>
      </c>
      <c r="Q293" s="44" t="s">
        <v>377</v>
      </c>
      <c r="R293" s="35" t="s">
        <v>460</v>
      </c>
      <c r="S293" s="35" t="s">
        <v>376</v>
      </c>
      <c r="T293" s="35"/>
      <c r="U293" s="45" t="s">
        <v>15673</v>
      </c>
      <c r="V293" s="46">
        <v>1291971</v>
      </c>
      <c r="W293" s="44">
        <v>48.21</v>
      </c>
    </row>
    <row r="294" spans="1:23" s="46" customFormat="1" ht="11.25">
      <c r="A294" s="55" t="s">
        <v>11371</v>
      </c>
      <c r="B294" s="56" t="s">
        <v>17650</v>
      </c>
      <c r="C294" s="57" t="s">
        <v>10205</v>
      </c>
      <c r="D294" s="56">
        <v>0</v>
      </c>
      <c r="E294" s="56">
        <v>1</v>
      </c>
      <c r="F294" s="56">
        <v>8</v>
      </c>
      <c r="G294" s="56">
        <v>1</v>
      </c>
      <c r="H294" s="56" t="s">
        <v>17651</v>
      </c>
      <c r="I294" s="56">
        <v>1</v>
      </c>
      <c r="J294" s="36" t="s">
        <v>15445</v>
      </c>
      <c r="K294" s="36"/>
      <c r="L294" s="36">
        <v>972831588</v>
      </c>
      <c r="M294" s="36"/>
      <c r="N294" s="58" t="s">
        <v>12781</v>
      </c>
      <c r="O294" s="58" t="s">
        <v>13671</v>
      </c>
      <c r="P294" s="56">
        <v>71</v>
      </c>
      <c r="Q294" s="56" t="s">
        <v>378</v>
      </c>
      <c r="R294" s="36" t="s">
        <v>459</v>
      </c>
      <c r="S294" s="36" t="s">
        <v>375</v>
      </c>
      <c r="T294" s="36">
        <v>1541192</v>
      </c>
      <c r="U294" s="58" t="s">
        <v>17338</v>
      </c>
      <c r="V294" s="59">
        <v>1541192</v>
      </c>
      <c r="W294" s="56">
        <v>57.1</v>
      </c>
    </row>
    <row r="295" spans="1:23" s="46" customFormat="1" ht="11.25">
      <c r="A295" s="55" t="s">
        <v>11371</v>
      </c>
      <c r="B295" s="56" t="s">
        <v>17649</v>
      </c>
      <c r="C295" s="57" t="s">
        <v>385</v>
      </c>
      <c r="D295" s="56">
        <v>11630</v>
      </c>
      <c r="E295" s="56">
        <v>1</v>
      </c>
      <c r="F295" s="56">
        <v>8</v>
      </c>
      <c r="G295" s="56">
        <v>1</v>
      </c>
      <c r="H295" s="56" t="s">
        <v>17651</v>
      </c>
      <c r="I295" s="56">
        <v>1</v>
      </c>
      <c r="J295" s="36" t="s">
        <v>14449</v>
      </c>
      <c r="K295" s="36">
        <v>157</v>
      </c>
      <c r="L295" s="36">
        <v>981758118</v>
      </c>
      <c r="M295" s="36"/>
      <c r="N295" s="58" t="s">
        <v>12105</v>
      </c>
      <c r="O295" s="58" t="s">
        <v>12106</v>
      </c>
      <c r="P295" s="56">
        <v>71</v>
      </c>
      <c r="Q295" s="56" t="s">
        <v>377</v>
      </c>
      <c r="R295" s="36" t="s">
        <v>459</v>
      </c>
      <c r="S295" s="36" t="s">
        <v>375</v>
      </c>
      <c r="T295" s="36">
        <v>403665</v>
      </c>
      <c r="U295" s="58" t="s">
        <v>16172</v>
      </c>
      <c r="V295" s="59">
        <v>403665</v>
      </c>
      <c r="W295" s="56">
        <v>48.39</v>
      </c>
    </row>
    <row r="296" spans="1:23" s="46" customFormat="1" ht="11.25">
      <c r="A296" s="55" t="s">
        <v>11371</v>
      </c>
      <c r="B296" s="56" t="s">
        <v>17649</v>
      </c>
      <c r="C296" s="57" t="s">
        <v>11205</v>
      </c>
      <c r="D296" s="56">
        <v>17320</v>
      </c>
      <c r="E296" s="56">
        <v>1</v>
      </c>
      <c r="F296" s="56">
        <v>8</v>
      </c>
      <c r="G296" s="56">
        <v>1</v>
      </c>
      <c r="H296" s="56" t="s">
        <v>17651</v>
      </c>
      <c r="I296" s="56">
        <v>1</v>
      </c>
      <c r="J296" s="36" t="s">
        <v>14725</v>
      </c>
      <c r="K296" s="36"/>
      <c r="L296" s="36">
        <v>981535179</v>
      </c>
      <c r="M296" s="36">
        <v>21649245</v>
      </c>
      <c r="N296" s="58" t="s">
        <v>12558</v>
      </c>
      <c r="O296" s="58" t="s">
        <v>12559</v>
      </c>
      <c r="P296" s="56">
        <v>72</v>
      </c>
      <c r="Q296" s="56" t="s">
        <v>377</v>
      </c>
      <c r="R296" s="36" t="s">
        <v>459</v>
      </c>
      <c r="S296" s="36" t="s">
        <v>375</v>
      </c>
      <c r="T296" s="36">
        <v>578641</v>
      </c>
      <c r="U296" s="58" t="s">
        <v>16470</v>
      </c>
      <c r="V296" s="59">
        <v>578641</v>
      </c>
      <c r="W296" s="56">
        <v>78.900000000000006</v>
      </c>
    </row>
    <row r="297" spans="1:23" s="46" customFormat="1" ht="11.25">
      <c r="A297" s="55" t="s">
        <v>11371</v>
      </c>
      <c r="B297" s="56" t="s">
        <v>17649</v>
      </c>
      <c r="C297" s="57" t="s">
        <v>11217</v>
      </c>
      <c r="D297" s="56">
        <v>2310</v>
      </c>
      <c r="E297" s="56">
        <v>1</v>
      </c>
      <c r="F297" s="56">
        <v>8</v>
      </c>
      <c r="G297" s="56">
        <v>2</v>
      </c>
      <c r="H297" s="56" t="s">
        <v>17651</v>
      </c>
      <c r="I297" s="56">
        <v>2</v>
      </c>
      <c r="J297" s="36" t="s">
        <v>939</v>
      </c>
      <c r="K297" s="36"/>
      <c r="L297" s="36">
        <v>982684655</v>
      </c>
      <c r="M297" s="36"/>
      <c r="N297" s="58" t="s">
        <v>11529</v>
      </c>
      <c r="O297" s="58" t="s">
        <v>11530</v>
      </c>
      <c r="P297" s="56">
        <v>73</v>
      </c>
      <c r="Q297" s="56" t="s">
        <v>378</v>
      </c>
      <c r="R297" s="36" t="s">
        <v>460</v>
      </c>
      <c r="S297" s="36" t="s">
        <v>375</v>
      </c>
      <c r="T297" s="36">
        <v>439844</v>
      </c>
      <c r="U297" s="58" t="s">
        <v>15773</v>
      </c>
      <c r="V297" s="59">
        <v>195063</v>
      </c>
      <c r="W297" s="56">
        <v>61.39</v>
      </c>
    </row>
    <row r="298" spans="1:23" s="46" customFormat="1" ht="11.25">
      <c r="A298" s="55" t="s">
        <v>11371</v>
      </c>
      <c r="B298" s="56" t="s">
        <v>17649</v>
      </c>
      <c r="C298" s="57" t="s">
        <v>11182</v>
      </c>
      <c r="D298" s="56">
        <v>12940</v>
      </c>
      <c r="E298" s="56">
        <v>1</v>
      </c>
      <c r="F298" s="56">
        <v>8</v>
      </c>
      <c r="G298" s="56">
        <v>2</v>
      </c>
      <c r="H298" s="56" t="s">
        <v>17651</v>
      </c>
      <c r="I298" s="56">
        <v>3</v>
      </c>
      <c r="J298" s="36" t="s">
        <v>14517</v>
      </c>
      <c r="K298" s="36"/>
      <c r="L298" s="36">
        <v>961807144</v>
      </c>
      <c r="M298" s="36"/>
      <c r="N298" s="58" t="s">
        <v>154</v>
      </c>
      <c r="O298" s="58" t="s">
        <v>12233</v>
      </c>
      <c r="P298" s="56">
        <v>74</v>
      </c>
      <c r="Q298" s="56" t="s">
        <v>378</v>
      </c>
      <c r="R298" s="36" t="s">
        <v>462</v>
      </c>
      <c r="S298" s="36" t="s">
        <v>375</v>
      </c>
      <c r="T298" s="36">
        <v>386853</v>
      </c>
      <c r="U298" s="58" t="s">
        <v>16244</v>
      </c>
      <c r="V298" s="59">
        <v>319709</v>
      </c>
      <c r="W298" s="56">
        <v>65.569999999999993</v>
      </c>
    </row>
    <row r="299" spans="1:23" s="46" customFormat="1" ht="11.25">
      <c r="A299" s="55" t="s">
        <v>11371</v>
      </c>
      <c r="B299" s="56" t="s">
        <v>17650</v>
      </c>
      <c r="C299" s="57" t="s">
        <v>11036</v>
      </c>
      <c r="D299" s="56">
        <v>0</v>
      </c>
      <c r="E299" s="56">
        <v>1</v>
      </c>
      <c r="F299" s="56">
        <v>8</v>
      </c>
      <c r="G299" s="56">
        <v>1</v>
      </c>
      <c r="H299" s="56" t="s">
        <v>17651</v>
      </c>
      <c r="I299" s="56">
        <v>1</v>
      </c>
      <c r="J299" s="36" t="s">
        <v>15591</v>
      </c>
      <c r="K299" s="36">
        <v>615</v>
      </c>
      <c r="L299" s="36">
        <v>982654229</v>
      </c>
      <c r="M299" s="36"/>
      <c r="N299" s="58" t="s">
        <v>197</v>
      </c>
      <c r="O299" s="58" t="s">
        <v>13903</v>
      </c>
      <c r="P299" s="56">
        <v>75</v>
      </c>
      <c r="Q299" s="56" t="s">
        <v>377</v>
      </c>
      <c r="R299" s="36" t="s">
        <v>459</v>
      </c>
      <c r="S299" s="36" t="s">
        <v>375</v>
      </c>
      <c r="T299" s="36">
        <v>2135869</v>
      </c>
      <c r="U299" s="58" t="s">
        <v>17536</v>
      </c>
      <c r="V299" s="59">
        <v>2135869</v>
      </c>
      <c r="W299" s="56">
        <v>45.28</v>
      </c>
    </row>
    <row r="300" spans="1:23" s="46" customFormat="1" ht="11.25">
      <c r="A300" s="55" t="s">
        <v>11371</v>
      </c>
      <c r="B300" s="56" t="s">
        <v>17649</v>
      </c>
      <c r="C300" s="57" t="s">
        <v>11217</v>
      </c>
      <c r="D300" s="56">
        <v>2310</v>
      </c>
      <c r="E300" s="56">
        <v>1</v>
      </c>
      <c r="F300" s="56">
        <v>8</v>
      </c>
      <c r="G300" s="56">
        <v>2</v>
      </c>
      <c r="H300" s="56" t="s">
        <v>17651</v>
      </c>
      <c r="I300" s="56">
        <v>1</v>
      </c>
      <c r="J300" s="36" t="s">
        <v>939</v>
      </c>
      <c r="K300" s="36"/>
      <c r="L300" s="36">
        <v>982684655</v>
      </c>
      <c r="M300" s="36"/>
      <c r="N300" s="58" t="s">
        <v>332</v>
      </c>
      <c r="O300" s="58" t="s">
        <v>11528</v>
      </c>
      <c r="P300" s="56">
        <v>76</v>
      </c>
      <c r="Q300" s="56" t="s">
        <v>377</v>
      </c>
      <c r="R300" s="36" t="s">
        <v>459</v>
      </c>
      <c r="S300" s="36" t="s">
        <v>375</v>
      </c>
      <c r="T300" s="36">
        <v>195063</v>
      </c>
      <c r="U300" s="58" t="s">
        <v>15773</v>
      </c>
      <c r="V300" s="59">
        <v>195063</v>
      </c>
      <c r="W300" s="56">
        <v>61.39</v>
      </c>
    </row>
    <row r="301" spans="1:23" s="46" customFormat="1" ht="11.25">
      <c r="A301" s="55" t="s">
        <v>11371</v>
      </c>
      <c r="B301" s="56" t="s">
        <v>17650</v>
      </c>
      <c r="C301" s="57" t="s">
        <v>11036</v>
      </c>
      <c r="D301" s="56">
        <v>0</v>
      </c>
      <c r="E301" s="56">
        <v>1</v>
      </c>
      <c r="F301" s="56">
        <v>8</v>
      </c>
      <c r="G301" s="56">
        <v>1</v>
      </c>
      <c r="H301" s="56" t="s">
        <v>17651</v>
      </c>
      <c r="I301" s="56">
        <v>2</v>
      </c>
      <c r="J301" s="36" t="s">
        <v>15591</v>
      </c>
      <c r="K301" s="36">
        <v>615</v>
      </c>
      <c r="L301" s="36">
        <v>982654229</v>
      </c>
      <c r="M301" s="36"/>
      <c r="N301" s="58" t="s">
        <v>430</v>
      </c>
      <c r="O301" s="58" t="s">
        <v>13904</v>
      </c>
      <c r="P301" s="56">
        <v>76</v>
      </c>
      <c r="Q301" s="56" t="s">
        <v>378</v>
      </c>
      <c r="R301" s="36" t="s">
        <v>460</v>
      </c>
      <c r="S301" s="36" t="s">
        <v>375</v>
      </c>
      <c r="T301" s="36">
        <v>1424912</v>
      </c>
      <c r="U301" s="58" t="s">
        <v>17536</v>
      </c>
      <c r="V301" s="59">
        <v>2135869</v>
      </c>
      <c r="W301" s="56">
        <v>45.28</v>
      </c>
    </row>
    <row r="302" spans="1:23" s="46" customFormat="1" ht="11.25">
      <c r="A302" s="55" t="s">
        <v>11371</v>
      </c>
      <c r="B302" s="56" t="s">
        <v>17649</v>
      </c>
      <c r="C302" s="57" t="s">
        <v>11189</v>
      </c>
      <c r="D302" s="56">
        <v>10430</v>
      </c>
      <c r="E302" s="56">
        <v>1</v>
      </c>
      <c r="F302" s="56">
        <v>8</v>
      </c>
      <c r="G302" s="56">
        <v>1</v>
      </c>
      <c r="H302" s="56" t="s">
        <v>17651</v>
      </c>
      <c r="I302" s="56">
        <v>3</v>
      </c>
      <c r="J302" s="36" t="s">
        <v>14053</v>
      </c>
      <c r="K302" s="36">
        <v>954</v>
      </c>
      <c r="L302" s="36">
        <v>985305035</v>
      </c>
      <c r="M302" s="36"/>
      <c r="N302" s="58" t="s">
        <v>12011</v>
      </c>
      <c r="O302" s="58" t="s">
        <v>12010</v>
      </c>
      <c r="P302" s="56">
        <v>77</v>
      </c>
      <c r="Q302" s="56" t="s">
        <v>377</v>
      </c>
      <c r="R302" s="36" t="s">
        <v>462</v>
      </c>
      <c r="S302" s="36" t="s">
        <v>375</v>
      </c>
      <c r="T302" s="36">
        <v>160672</v>
      </c>
      <c r="U302" s="58" t="s">
        <v>16105</v>
      </c>
      <c r="V302" s="59">
        <v>681697</v>
      </c>
      <c r="W302" s="56">
        <v>41.05</v>
      </c>
    </row>
    <row r="303" spans="1:23" s="46" customFormat="1" ht="11.25">
      <c r="A303" s="55" t="s">
        <v>11371</v>
      </c>
      <c r="B303" s="56" t="s">
        <v>17649</v>
      </c>
      <c r="C303" s="57" t="s">
        <v>10681</v>
      </c>
      <c r="D303" s="56">
        <v>1190</v>
      </c>
      <c r="E303" s="56">
        <v>1</v>
      </c>
      <c r="F303" s="56">
        <v>8</v>
      </c>
      <c r="G303" s="56">
        <v>2</v>
      </c>
      <c r="H303" s="56" t="s">
        <v>17651</v>
      </c>
      <c r="I303" s="56">
        <v>6</v>
      </c>
      <c r="J303" s="36" t="s">
        <v>14055</v>
      </c>
      <c r="K303" s="36"/>
      <c r="L303" s="36">
        <v>982436983</v>
      </c>
      <c r="M303" s="36"/>
      <c r="N303" s="58" t="s">
        <v>11454</v>
      </c>
      <c r="O303" s="58" t="s">
        <v>252</v>
      </c>
      <c r="P303" s="56">
        <v>77</v>
      </c>
      <c r="Q303" s="56" t="s">
        <v>378</v>
      </c>
      <c r="R303" s="36" t="s">
        <v>462</v>
      </c>
      <c r="S303" s="36" t="s">
        <v>375</v>
      </c>
      <c r="T303" s="36">
        <v>2960217</v>
      </c>
      <c r="U303" s="58" t="s">
        <v>15717</v>
      </c>
      <c r="V303" s="59">
        <v>2156922</v>
      </c>
      <c r="W303" s="56">
        <v>45.21</v>
      </c>
    </row>
    <row r="304" spans="1:23" s="46" customFormat="1" ht="11.25">
      <c r="A304" s="55" t="s">
        <v>11371</v>
      </c>
      <c r="B304" s="56" t="s">
        <v>17649</v>
      </c>
      <c r="C304" s="57" t="s">
        <v>10499</v>
      </c>
      <c r="D304" s="56">
        <v>21920</v>
      </c>
      <c r="E304" s="56">
        <v>1</v>
      </c>
      <c r="F304" s="56">
        <v>8</v>
      </c>
      <c r="G304" s="56">
        <v>1</v>
      </c>
      <c r="H304" s="56" t="s">
        <v>17651</v>
      </c>
      <c r="I304" s="56">
        <v>2</v>
      </c>
      <c r="J304" s="36" t="s">
        <v>15050</v>
      </c>
      <c r="K304" s="36"/>
      <c r="L304" s="36">
        <v>982516292</v>
      </c>
      <c r="M304" s="36"/>
      <c r="N304" s="58" t="s">
        <v>244</v>
      </c>
      <c r="O304" s="58" t="s">
        <v>13047</v>
      </c>
      <c r="P304" s="56">
        <v>77</v>
      </c>
      <c r="Q304" s="56" t="s">
        <v>377</v>
      </c>
      <c r="R304" s="36" t="s">
        <v>460</v>
      </c>
      <c r="S304" s="36" t="s">
        <v>375</v>
      </c>
      <c r="T304" s="36">
        <v>2637997</v>
      </c>
      <c r="U304" s="58" t="s">
        <v>16850</v>
      </c>
      <c r="V304" s="59">
        <v>2000692</v>
      </c>
      <c r="W304" s="56">
        <v>68</v>
      </c>
    </row>
    <row r="305" spans="1:23" s="46" customFormat="1" ht="11.25">
      <c r="A305" s="55" t="s">
        <v>11371</v>
      </c>
      <c r="B305" s="56" t="s">
        <v>17650</v>
      </c>
      <c r="C305" s="57" t="s">
        <v>574</v>
      </c>
      <c r="D305" s="56">
        <v>0</v>
      </c>
      <c r="E305" s="56">
        <v>1</v>
      </c>
      <c r="F305" s="56">
        <v>8</v>
      </c>
      <c r="G305" s="56">
        <v>3</v>
      </c>
      <c r="H305" s="56" t="s">
        <v>17651</v>
      </c>
      <c r="I305" s="56">
        <v>2</v>
      </c>
      <c r="J305" s="36" t="s">
        <v>15653</v>
      </c>
      <c r="K305" s="36"/>
      <c r="L305" s="36">
        <v>982686969</v>
      </c>
      <c r="M305" s="36"/>
      <c r="N305" s="58" t="s">
        <v>139</v>
      </c>
      <c r="O305" s="58" t="s">
        <v>13998</v>
      </c>
      <c r="P305" s="56">
        <v>78</v>
      </c>
      <c r="Q305" s="56" t="s">
        <v>378</v>
      </c>
      <c r="R305" s="36" t="s">
        <v>460</v>
      </c>
      <c r="S305" s="36" t="s">
        <v>375</v>
      </c>
      <c r="T305" s="36">
        <v>3615776</v>
      </c>
      <c r="U305" s="58" t="s">
        <v>17623</v>
      </c>
      <c r="V305" s="59">
        <v>897131</v>
      </c>
      <c r="W305" s="56">
        <v>33.31</v>
      </c>
    </row>
    <row r="306" spans="1:23" s="46" customFormat="1" ht="11.25">
      <c r="A306" s="55" t="s">
        <v>11371</v>
      </c>
      <c r="B306" s="56" t="s">
        <v>17649</v>
      </c>
      <c r="C306" s="57" t="s">
        <v>3587</v>
      </c>
      <c r="D306" s="56">
        <v>24070</v>
      </c>
      <c r="E306" s="56">
        <v>1</v>
      </c>
      <c r="F306" s="56">
        <v>8</v>
      </c>
      <c r="G306" s="56">
        <v>1</v>
      </c>
      <c r="H306" s="56" t="s">
        <v>17651</v>
      </c>
      <c r="I306" s="56">
        <v>1</v>
      </c>
      <c r="J306" s="36" t="s">
        <v>15160</v>
      </c>
      <c r="K306" s="36">
        <v>339</v>
      </c>
      <c r="L306" s="36">
        <v>984582447</v>
      </c>
      <c r="M306" s="36"/>
      <c r="N306" s="58" t="s">
        <v>727</v>
      </c>
      <c r="O306" s="58" t="s">
        <v>13240</v>
      </c>
      <c r="P306" s="56">
        <v>79</v>
      </c>
      <c r="Q306" s="56" t="s">
        <v>378</v>
      </c>
      <c r="R306" s="36" t="s">
        <v>459</v>
      </c>
      <c r="S306" s="36" t="s">
        <v>375</v>
      </c>
      <c r="T306" s="36">
        <v>1902763</v>
      </c>
      <c r="U306" s="58" t="s">
        <v>16991</v>
      </c>
      <c r="V306" s="59">
        <v>1902763</v>
      </c>
      <c r="W306" s="56">
        <v>61.79</v>
      </c>
    </row>
    <row r="307" spans="1:23" s="46" customFormat="1" ht="11.25">
      <c r="A307" s="55" t="s">
        <v>11371</v>
      </c>
      <c r="B307" s="56" t="s">
        <v>17649</v>
      </c>
      <c r="C307" s="57" t="s">
        <v>7729</v>
      </c>
      <c r="D307" s="56">
        <v>8090</v>
      </c>
      <c r="E307" s="56">
        <v>1</v>
      </c>
      <c r="F307" s="56">
        <v>8</v>
      </c>
      <c r="G307" s="56">
        <v>1</v>
      </c>
      <c r="H307" s="56" t="s">
        <v>17651</v>
      </c>
      <c r="I307" s="56">
        <v>5</v>
      </c>
      <c r="J307" s="36" t="s">
        <v>457</v>
      </c>
      <c r="K307" s="36"/>
      <c r="L307" s="36">
        <v>982396750</v>
      </c>
      <c r="M307" s="36"/>
      <c r="N307" s="58" t="s">
        <v>258</v>
      </c>
      <c r="O307" s="58" t="s">
        <v>207</v>
      </c>
      <c r="P307" s="56">
        <v>79</v>
      </c>
      <c r="Q307" s="56" t="s">
        <v>378</v>
      </c>
      <c r="R307" s="36" t="s">
        <v>462</v>
      </c>
      <c r="S307" s="36" t="s">
        <v>375</v>
      </c>
      <c r="T307" s="36">
        <v>1744110</v>
      </c>
      <c r="U307" s="58" t="s">
        <v>16025</v>
      </c>
      <c r="V307" s="59">
        <v>2423518</v>
      </c>
      <c r="W307" s="56">
        <v>51.65</v>
      </c>
    </row>
    <row r="308" spans="1:23" s="46" customFormat="1" ht="11.25">
      <c r="A308" s="55" t="s">
        <v>11371</v>
      </c>
      <c r="B308" s="56" t="s">
        <v>17649</v>
      </c>
      <c r="C308" s="57" t="s">
        <v>4027</v>
      </c>
      <c r="D308" s="56">
        <v>21760</v>
      </c>
      <c r="E308" s="56">
        <v>1</v>
      </c>
      <c r="F308" s="56">
        <v>8</v>
      </c>
      <c r="G308" s="56">
        <v>1</v>
      </c>
      <c r="H308" s="56" t="s">
        <v>17651</v>
      </c>
      <c r="I308" s="56">
        <v>1</v>
      </c>
      <c r="J308" s="36" t="s">
        <v>15025</v>
      </c>
      <c r="K308" s="36"/>
      <c r="L308" s="36">
        <v>985864521</v>
      </c>
      <c r="M308" s="36"/>
      <c r="N308" s="58" t="s">
        <v>13014</v>
      </c>
      <c r="O308" s="58" t="s">
        <v>13015</v>
      </c>
      <c r="P308" s="56">
        <v>80</v>
      </c>
      <c r="Q308" s="56" t="s">
        <v>378</v>
      </c>
      <c r="R308" s="36" t="s">
        <v>459</v>
      </c>
      <c r="S308" s="36" t="s">
        <v>375</v>
      </c>
      <c r="T308" s="36">
        <v>473879</v>
      </c>
      <c r="U308" s="58" t="s">
        <v>16820</v>
      </c>
      <c r="V308" s="59">
        <v>473879</v>
      </c>
      <c r="W308" s="56">
        <v>53.15</v>
      </c>
    </row>
    <row r="309" spans="1:23" s="46" customFormat="1" ht="11.25">
      <c r="A309" s="51" t="s">
        <v>11371</v>
      </c>
      <c r="B309" s="44" t="s">
        <v>17649</v>
      </c>
      <c r="C309" s="52" t="s">
        <v>11189</v>
      </c>
      <c r="D309" s="44">
        <v>10430</v>
      </c>
      <c r="E309" s="44" t="s">
        <v>54</v>
      </c>
      <c r="F309" s="44">
        <v>8</v>
      </c>
      <c r="G309" s="44">
        <v>1</v>
      </c>
      <c r="H309" s="44" t="s">
        <v>17651</v>
      </c>
      <c r="I309" s="44">
        <v>2</v>
      </c>
      <c r="J309" s="35" t="s">
        <v>14053</v>
      </c>
      <c r="K309" s="35">
        <v>954</v>
      </c>
      <c r="L309" s="35">
        <v>985305035</v>
      </c>
      <c r="M309" s="35"/>
      <c r="N309" s="45" t="s">
        <v>963</v>
      </c>
      <c r="O309" s="45" t="s">
        <v>17658</v>
      </c>
      <c r="P309" s="44">
        <v>81</v>
      </c>
      <c r="Q309" s="44" t="s">
        <v>378</v>
      </c>
      <c r="R309" s="35" t="s">
        <v>462</v>
      </c>
      <c r="S309" s="35" t="s">
        <v>375</v>
      </c>
      <c r="T309" s="35">
        <v>5988424</v>
      </c>
      <c r="U309" s="45" t="s">
        <v>16105</v>
      </c>
      <c r="V309" s="46">
        <v>681697</v>
      </c>
      <c r="W309" s="44">
        <v>41.05</v>
      </c>
    </row>
    <row r="310" spans="1:23" s="46" customFormat="1" ht="11.25">
      <c r="A310" s="55" t="s">
        <v>11371</v>
      </c>
      <c r="B310" s="56" t="s">
        <v>17649</v>
      </c>
      <c r="C310" s="57" t="s">
        <v>3177</v>
      </c>
      <c r="D310" s="56">
        <v>4240</v>
      </c>
      <c r="E310" s="56">
        <v>1</v>
      </c>
      <c r="F310" s="56">
        <v>8</v>
      </c>
      <c r="G310" s="56">
        <v>1</v>
      </c>
      <c r="H310" s="56" t="s">
        <v>17651</v>
      </c>
      <c r="I310" s="56">
        <v>1</v>
      </c>
      <c r="J310" s="36" t="s">
        <v>14169</v>
      </c>
      <c r="K310" s="36"/>
      <c r="L310" s="36">
        <v>981742017</v>
      </c>
      <c r="M310" s="36"/>
      <c r="N310" s="58" t="s">
        <v>762</v>
      </c>
      <c r="O310" s="58" t="s">
        <v>11627</v>
      </c>
      <c r="P310" s="56">
        <v>83</v>
      </c>
      <c r="Q310" s="56" t="s">
        <v>378</v>
      </c>
      <c r="R310" s="36" t="s">
        <v>459</v>
      </c>
      <c r="S310" s="36" t="s">
        <v>375</v>
      </c>
      <c r="T310" s="36">
        <v>2342625</v>
      </c>
      <c r="U310" s="58" t="s">
        <v>15853</v>
      </c>
      <c r="V310" s="59">
        <v>2342625</v>
      </c>
      <c r="W310" s="56">
        <v>56.98</v>
      </c>
    </row>
    <row r="311" spans="1:23" s="46" customFormat="1" ht="11.25">
      <c r="A311" s="55" t="s">
        <v>11371</v>
      </c>
      <c r="B311" s="56" t="s">
        <v>17649</v>
      </c>
      <c r="C311" s="57" t="s">
        <v>3088</v>
      </c>
      <c r="D311" s="56">
        <v>26460</v>
      </c>
      <c r="E311" s="56">
        <v>1</v>
      </c>
      <c r="F311" s="56">
        <v>8</v>
      </c>
      <c r="G311" s="56">
        <v>1</v>
      </c>
      <c r="H311" s="56" t="s">
        <v>17651</v>
      </c>
      <c r="I311" s="56">
        <v>2</v>
      </c>
      <c r="J311" s="36" t="s">
        <v>14710</v>
      </c>
      <c r="K311" s="36"/>
      <c r="L311" s="36">
        <v>981929986</v>
      </c>
      <c r="M311" s="36"/>
      <c r="N311" s="58" t="s">
        <v>265</v>
      </c>
      <c r="O311" s="58" t="s">
        <v>12538</v>
      </c>
      <c r="P311" s="56">
        <v>84</v>
      </c>
      <c r="Q311" s="56" t="s">
        <v>378</v>
      </c>
      <c r="R311" s="36" t="s">
        <v>462</v>
      </c>
      <c r="S311" s="36" t="s">
        <v>375</v>
      </c>
      <c r="T311" s="36">
        <v>1320806</v>
      </c>
      <c r="U311" s="58" t="s">
        <v>16455</v>
      </c>
      <c r="V311" s="59">
        <v>1466987</v>
      </c>
      <c r="W311" s="56">
        <v>56.49</v>
      </c>
    </row>
    <row r="312" spans="1:23" s="46" customFormat="1" ht="11.25">
      <c r="A312" s="55" t="s">
        <v>11371</v>
      </c>
      <c r="B312" s="56" t="s">
        <v>17649</v>
      </c>
      <c r="C312" s="57" t="s">
        <v>4582</v>
      </c>
      <c r="D312" s="56">
        <v>24950</v>
      </c>
      <c r="E312" s="56">
        <v>1</v>
      </c>
      <c r="F312" s="56">
        <v>8</v>
      </c>
      <c r="G312" s="56">
        <v>1</v>
      </c>
      <c r="H312" s="56" t="s">
        <v>17651</v>
      </c>
      <c r="I312" s="56">
        <v>9</v>
      </c>
      <c r="J312" s="36" t="s">
        <v>15218</v>
      </c>
      <c r="K312" s="36"/>
      <c r="L312" s="36">
        <v>961525333</v>
      </c>
      <c r="M312" s="36"/>
      <c r="N312" s="58" t="s">
        <v>13321</v>
      </c>
      <c r="O312" s="58" t="s">
        <v>441</v>
      </c>
      <c r="P312" s="56">
        <v>85</v>
      </c>
      <c r="Q312" s="56" t="s">
        <v>378</v>
      </c>
      <c r="R312" s="36" t="s">
        <v>462</v>
      </c>
      <c r="S312" s="36" t="s">
        <v>375</v>
      </c>
      <c r="T312" s="36">
        <v>189253</v>
      </c>
      <c r="U312" s="58" t="s">
        <v>17062</v>
      </c>
      <c r="V312" s="59">
        <v>721325</v>
      </c>
      <c r="W312" s="56">
        <v>62.96</v>
      </c>
    </row>
    <row r="313" spans="1:23" s="46" customFormat="1" ht="11.25">
      <c r="A313" s="51" t="s">
        <v>11371</v>
      </c>
      <c r="B313" s="44" t="s">
        <v>17650</v>
      </c>
      <c r="C313" s="52" t="s">
        <v>574</v>
      </c>
      <c r="D313" s="44">
        <v>0</v>
      </c>
      <c r="E313" s="44" t="s">
        <v>54</v>
      </c>
      <c r="F313" s="44">
        <v>8</v>
      </c>
      <c r="G313" s="44">
        <v>3</v>
      </c>
      <c r="H313" s="44" t="s">
        <v>17651</v>
      </c>
      <c r="I313" s="44">
        <v>1</v>
      </c>
      <c r="J313" s="35" t="s">
        <v>15653</v>
      </c>
      <c r="K313" s="35"/>
      <c r="L313" s="35">
        <v>982686969</v>
      </c>
      <c r="M313" s="35"/>
      <c r="N313" s="45" t="s">
        <v>697</v>
      </c>
      <c r="O313" s="45" t="s">
        <v>222</v>
      </c>
      <c r="P313" s="44">
        <v>86</v>
      </c>
      <c r="Q313" s="44" t="s">
        <v>377</v>
      </c>
      <c r="R313" s="35" t="s">
        <v>459</v>
      </c>
      <c r="S313" s="35" t="s">
        <v>375</v>
      </c>
      <c r="T313" s="35">
        <v>897131</v>
      </c>
      <c r="U313" s="45" t="s">
        <v>17623</v>
      </c>
      <c r="V313" s="46">
        <v>897131</v>
      </c>
      <c r="W313" s="44">
        <v>33.31</v>
      </c>
    </row>
    <row r="314" spans="1:23" s="46" customFormat="1" ht="11.25">
      <c r="A314" s="55" t="s">
        <v>11371</v>
      </c>
      <c r="B314" s="56" t="s">
        <v>17649</v>
      </c>
      <c r="C314" s="57" t="s">
        <v>11180</v>
      </c>
      <c r="D314" s="56">
        <v>1000</v>
      </c>
      <c r="E314" s="56">
        <v>1</v>
      </c>
      <c r="F314" s="56">
        <v>8</v>
      </c>
      <c r="G314" s="56">
        <v>2</v>
      </c>
      <c r="H314" s="56" t="s">
        <v>17651</v>
      </c>
      <c r="I314" s="56">
        <v>1</v>
      </c>
      <c r="J314" s="36" t="s">
        <v>14323</v>
      </c>
      <c r="K314" s="36">
        <v>479</v>
      </c>
      <c r="L314" s="36"/>
      <c r="M314" s="36">
        <v>640635</v>
      </c>
      <c r="N314" s="58" t="s">
        <v>11905</v>
      </c>
      <c r="O314" s="58" t="s">
        <v>11906</v>
      </c>
      <c r="P314" s="56">
        <v>88</v>
      </c>
      <c r="Q314" s="56" t="s">
        <v>378</v>
      </c>
      <c r="R314" s="36" t="s">
        <v>459</v>
      </c>
      <c r="S314" s="36" t="s">
        <v>375</v>
      </c>
      <c r="T314" s="36">
        <v>70085</v>
      </c>
      <c r="U314" s="58" t="s">
        <v>16032</v>
      </c>
      <c r="V314" s="59">
        <v>70085</v>
      </c>
      <c r="W314" s="56">
        <v>67.319999999999993</v>
      </c>
    </row>
    <row r="315" spans="1:23" s="46" customFormat="1" ht="11.25">
      <c r="A315" s="51" t="s">
        <v>11371</v>
      </c>
      <c r="B315" s="44" t="s">
        <v>17649</v>
      </c>
      <c r="C315" s="52" t="s">
        <v>11182</v>
      </c>
      <c r="D315" s="44">
        <v>12940</v>
      </c>
      <c r="E315" s="44" t="s">
        <v>54</v>
      </c>
      <c r="F315" s="44">
        <v>8</v>
      </c>
      <c r="G315" s="44">
        <v>2</v>
      </c>
      <c r="H315" s="44" t="s">
        <v>17651</v>
      </c>
      <c r="I315" s="44">
        <v>2</v>
      </c>
      <c r="J315" s="35" t="s">
        <v>14517</v>
      </c>
      <c r="K315" s="35"/>
      <c r="L315" s="35">
        <v>961807144</v>
      </c>
      <c r="M315" s="35"/>
      <c r="N315" s="45" t="s">
        <v>346</v>
      </c>
      <c r="O315" s="45" t="s">
        <v>766</v>
      </c>
      <c r="P315" s="44">
        <v>92</v>
      </c>
      <c r="Q315" s="44" t="s">
        <v>378</v>
      </c>
      <c r="R315" s="35" t="s">
        <v>461</v>
      </c>
      <c r="S315" s="35" t="s">
        <v>374</v>
      </c>
      <c r="T315" s="35"/>
      <c r="U315" s="45" t="s">
        <v>16244</v>
      </c>
      <c r="V315" s="46">
        <v>319709</v>
      </c>
      <c r="W315" s="44">
        <v>65.569999999999993</v>
      </c>
    </row>
    <row r="316" spans="1:23" s="46" customFormat="1" ht="11.25">
      <c r="A316" s="51" t="s">
        <v>11371</v>
      </c>
      <c r="B316" s="44" t="s">
        <v>17649</v>
      </c>
      <c r="C316" s="52" t="s">
        <v>4027</v>
      </c>
      <c r="D316" s="44">
        <v>0</v>
      </c>
      <c r="E316" s="44" t="s">
        <v>54</v>
      </c>
      <c r="F316" s="44">
        <v>9</v>
      </c>
      <c r="G316" s="44">
        <v>1</v>
      </c>
      <c r="H316" s="44" t="s">
        <v>17651</v>
      </c>
      <c r="I316" s="44">
        <v>1</v>
      </c>
      <c r="J316" s="35" t="s">
        <v>15010</v>
      </c>
      <c r="K316" s="35"/>
      <c r="L316" s="35">
        <v>991429618</v>
      </c>
      <c r="M316" s="35"/>
      <c r="N316" s="45" t="s">
        <v>126</v>
      </c>
      <c r="O316" s="45" t="s">
        <v>12998</v>
      </c>
      <c r="P316" s="44">
        <v>65</v>
      </c>
      <c r="Q316" s="44" t="s">
        <v>377</v>
      </c>
      <c r="R316" s="35" t="s">
        <v>459</v>
      </c>
      <c r="S316" s="35" t="s">
        <v>375</v>
      </c>
      <c r="T316" s="35">
        <v>298733</v>
      </c>
      <c r="U316" s="45" t="s">
        <v>16803</v>
      </c>
      <c r="V316" s="46">
        <v>298733</v>
      </c>
      <c r="W316" s="44">
        <v>66.53</v>
      </c>
    </row>
    <row r="317" spans="1:23" s="46" customFormat="1" ht="11.25">
      <c r="A317" s="55" t="s">
        <v>11371</v>
      </c>
      <c r="B317" s="56" t="s">
        <v>17649</v>
      </c>
      <c r="C317" s="57" t="s">
        <v>11205</v>
      </c>
      <c r="D317" s="56">
        <v>17230</v>
      </c>
      <c r="E317" s="56">
        <v>1</v>
      </c>
      <c r="F317" s="56">
        <v>9</v>
      </c>
      <c r="G317" s="56">
        <v>1</v>
      </c>
      <c r="H317" s="56" t="s">
        <v>17651</v>
      </c>
      <c r="I317" s="56">
        <v>1</v>
      </c>
      <c r="J317" s="36" t="s">
        <v>14722</v>
      </c>
      <c r="K317" s="36"/>
      <c r="L317" s="36">
        <v>982567881</v>
      </c>
      <c r="M317" s="36"/>
      <c r="N317" s="58" t="s">
        <v>762</v>
      </c>
      <c r="O317" s="58" t="s">
        <v>12557</v>
      </c>
      <c r="P317" s="56">
        <v>66</v>
      </c>
      <c r="Q317" s="56" t="s">
        <v>378</v>
      </c>
      <c r="R317" s="36" t="s">
        <v>459</v>
      </c>
      <c r="S317" s="36" t="s">
        <v>375</v>
      </c>
      <c r="T317" s="36">
        <v>365973</v>
      </c>
      <c r="U317" s="58" t="s">
        <v>16467</v>
      </c>
      <c r="V317" s="59">
        <v>365973</v>
      </c>
      <c r="W317" s="56">
        <v>64.290000000000006</v>
      </c>
    </row>
    <row r="318" spans="1:23" s="46" customFormat="1" ht="11.25">
      <c r="A318" s="55" t="s">
        <v>11371</v>
      </c>
      <c r="B318" s="56" t="s">
        <v>17649</v>
      </c>
      <c r="C318" s="57" t="s">
        <v>4027</v>
      </c>
      <c r="D318" s="56">
        <v>0</v>
      </c>
      <c r="E318" s="56">
        <v>1</v>
      </c>
      <c r="F318" s="56">
        <v>9</v>
      </c>
      <c r="G318" s="56">
        <v>1</v>
      </c>
      <c r="H318" s="56" t="s">
        <v>17651</v>
      </c>
      <c r="I318" s="56">
        <v>2</v>
      </c>
      <c r="J318" s="36" t="s">
        <v>15010</v>
      </c>
      <c r="K318" s="36"/>
      <c r="L318" s="36">
        <v>991429618</v>
      </c>
      <c r="M318" s="36"/>
      <c r="N318" s="58" t="s">
        <v>310</v>
      </c>
      <c r="O318" s="58" t="s">
        <v>12999</v>
      </c>
      <c r="P318" s="56">
        <v>66</v>
      </c>
      <c r="Q318" s="56" t="s">
        <v>378</v>
      </c>
      <c r="R318" s="36" t="s">
        <v>460</v>
      </c>
      <c r="S318" s="36" t="s">
        <v>375</v>
      </c>
      <c r="T318" s="36">
        <v>518408</v>
      </c>
      <c r="U318" s="58" t="s">
        <v>16803</v>
      </c>
      <c r="V318" s="59">
        <v>298733</v>
      </c>
      <c r="W318" s="56">
        <v>66.53</v>
      </c>
    </row>
    <row r="319" spans="1:23" s="46" customFormat="1" ht="11.25">
      <c r="A319" s="55" t="s">
        <v>11371</v>
      </c>
      <c r="B319" s="56" t="s">
        <v>17650</v>
      </c>
      <c r="C319" s="57" t="s">
        <v>5636</v>
      </c>
      <c r="D319" s="56">
        <v>0</v>
      </c>
      <c r="E319" s="56">
        <v>1</v>
      </c>
      <c r="F319" s="56">
        <v>9</v>
      </c>
      <c r="G319" s="56">
        <v>1</v>
      </c>
      <c r="H319" s="56" t="s">
        <v>17651</v>
      </c>
      <c r="I319" s="56">
        <v>1</v>
      </c>
      <c r="J319" s="36" t="s">
        <v>15570</v>
      </c>
      <c r="K319" s="36"/>
      <c r="L319" s="36">
        <v>982233284</v>
      </c>
      <c r="M319" s="36"/>
      <c r="N319" s="58" t="s">
        <v>401</v>
      </c>
      <c r="O319" s="58" t="s">
        <v>13870</v>
      </c>
      <c r="P319" s="56">
        <v>66</v>
      </c>
      <c r="Q319" s="56" t="s">
        <v>377</v>
      </c>
      <c r="R319" s="36" t="s">
        <v>459</v>
      </c>
      <c r="S319" s="36" t="s">
        <v>375</v>
      </c>
      <c r="T319" s="36">
        <v>2165333</v>
      </c>
      <c r="U319" s="58" t="s">
        <v>17503</v>
      </c>
      <c r="V319" s="59">
        <v>2165333</v>
      </c>
      <c r="W319" s="56">
        <v>51.58</v>
      </c>
    </row>
    <row r="320" spans="1:23" s="46" customFormat="1" ht="11.25">
      <c r="A320" s="55" t="s">
        <v>11371</v>
      </c>
      <c r="B320" s="56" t="s">
        <v>17649</v>
      </c>
      <c r="C320" s="57" t="s">
        <v>3587</v>
      </c>
      <c r="D320" s="56">
        <v>23920</v>
      </c>
      <c r="E320" s="56">
        <v>1</v>
      </c>
      <c r="F320" s="56">
        <v>9</v>
      </c>
      <c r="G320" s="56">
        <v>1</v>
      </c>
      <c r="H320" s="56" t="s">
        <v>17651</v>
      </c>
      <c r="I320" s="56">
        <v>1</v>
      </c>
      <c r="J320" s="36" t="s">
        <v>15152</v>
      </c>
      <c r="K320" s="36">
        <v>427</v>
      </c>
      <c r="L320" s="36">
        <v>982659809</v>
      </c>
      <c r="M320" s="36"/>
      <c r="N320" s="58" t="s">
        <v>12140</v>
      </c>
      <c r="O320" s="58" t="s">
        <v>13198</v>
      </c>
      <c r="P320" s="56">
        <v>67</v>
      </c>
      <c r="Q320" s="56" t="s">
        <v>378</v>
      </c>
      <c r="R320" s="36" t="s">
        <v>459</v>
      </c>
      <c r="S320" s="36" t="s">
        <v>375</v>
      </c>
      <c r="T320" s="36">
        <v>1231339</v>
      </c>
      <c r="U320" s="58" t="s">
        <v>16979</v>
      </c>
      <c r="V320" s="59">
        <v>1231339</v>
      </c>
      <c r="W320" s="56">
        <v>56.03</v>
      </c>
    </row>
    <row r="321" spans="1:23" s="46" customFormat="1" ht="11.25">
      <c r="A321" s="55" t="s">
        <v>11371</v>
      </c>
      <c r="B321" s="56" t="s">
        <v>17649</v>
      </c>
      <c r="C321" s="57" t="s">
        <v>7729</v>
      </c>
      <c r="D321" s="56">
        <v>7250</v>
      </c>
      <c r="E321" s="56">
        <v>1</v>
      </c>
      <c r="F321" s="56">
        <v>9</v>
      </c>
      <c r="G321" s="56">
        <v>1</v>
      </c>
      <c r="H321" s="56" t="s">
        <v>17651</v>
      </c>
      <c r="I321" s="56">
        <v>2</v>
      </c>
      <c r="J321" s="36" t="s">
        <v>14299</v>
      </c>
      <c r="K321" s="36"/>
      <c r="L321" s="36">
        <v>981981883</v>
      </c>
      <c r="M321" s="36"/>
      <c r="N321" s="58" t="s">
        <v>11874</v>
      </c>
      <c r="O321" s="58" t="s">
        <v>11875</v>
      </c>
      <c r="P321" s="56">
        <v>69</v>
      </c>
      <c r="Q321" s="56" t="s">
        <v>378</v>
      </c>
      <c r="R321" s="36" t="s">
        <v>460</v>
      </c>
      <c r="S321" s="36" t="s">
        <v>375</v>
      </c>
      <c r="T321" s="36">
        <v>2003235</v>
      </c>
      <c r="U321" s="58" t="s">
        <v>16004</v>
      </c>
      <c r="V321" s="59">
        <v>1714987</v>
      </c>
      <c r="W321" s="56">
        <v>69.91</v>
      </c>
    </row>
    <row r="322" spans="1:23" s="46" customFormat="1" ht="11.25">
      <c r="A322" s="55" t="s">
        <v>11371</v>
      </c>
      <c r="B322" s="56" t="s">
        <v>17649</v>
      </c>
      <c r="C322" s="57" t="s">
        <v>10681</v>
      </c>
      <c r="D322" s="56">
        <v>7220</v>
      </c>
      <c r="E322" s="56">
        <v>1</v>
      </c>
      <c r="F322" s="56">
        <v>9</v>
      </c>
      <c r="G322" s="56">
        <v>1</v>
      </c>
      <c r="H322" s="56" t="s">
        <v>17651</v>
      </c>
      <c r="I322" s="56">
        <v>1</v>
      </c>
      <c r="J322" s="36" t="s">
        <v>14071</v>
      </c>
      <c r="K322" s="36"/>
      <c r="L322" s="36">
        <v>971289028</v>
      </c>
      <c r="M322" s="36"/>
      <c r="N322" s="58" t="s">
        <v>853</v>
      </c>
      <c r="O322" s="58" t="s">
        <v>11484</v>
      </c>
      <c r="P322" s="56">
        <v>69</v>
      </c>
      <c r="Q322" s="56" t="s">
        <v>377</v>
      </c>
      <c r="R322" s="36" t="s">
        <v>459</v>
      </c>
      <c r="S322" s="36" t="s">
        <v>375</v>
      </c>
      <c r="T322" s="36">
        <v>6101387</v>
      </c>
      <c r="U322" s="58" t="s">
        <v>15738</v>
      </c>
      <c r="V322" s="59">
        <v>6101387</v>
      </c>
      <c r="W322" s="56">
        <v>32.15</v>
      </c>
    </row>
    <row r="323" spans="1:23" s="46" customFormat="1" ht="11.25">
      <c r="A323" s="51" t="s">
        <v>11371</v>
      </c>
      <c r="B323" s="44" t="s">
        <v>17650</v>
      </c>
      <c r="C323" s="52" t="s">
        <v>5636</v>
      </c>
      <c r="D323" s="44">
        <v>0</v>
      </c>
      <c r="E323" s="44" t="s">
        <v>54</v>
      </c>
      <c r="F323" s="44">
        <v>9</v>
      </c>
      <c r="G323" s="44">
        <v>1</v>
      </c>
      <c r="H323" s="44" t="s">
        <v>17651</v>
      </c>
      <c r="I323" s="44">
        <v>2</v>
      </c>
      <c r="J323" s="35" t="s">
        <v>15570</v>
      </c>
      <c r="K323" s="35"/>
      <c r="L323" s="35">
        <v>982233284</v>
      </c>
      <c r="M323" s="35"/>
      <c r="N323" s="45" t="s">
        <v>110</v>
      </c>
      <c r="O323" s="45" t="s">
        <v>13871</v>
      </c>
      <c r="P323" s="44">
        <v>69</v>
      </c>
      <c r="Q323" s="44" t="s">
        <v>378</v>
      </c>
      <c r="R323" s="35" t="s">
        <v>460</v>
      </c>
      <c r="S323" s="35" t="s">
        <v>375</v>
      </c>
      <c r="T323" s="35">
        <v>746213</v>
      </c>
      <c r="U323" s="45" t="s">
        <v>17503</v>
      </c>
      <c r="V323" s="46">
        <v>2165333</v>
      </c>
      <c r="W323" s="44">
        <v>51.58</v>
      </c>
    </row>
    <row r="324" spans="1:23" s="46" customFormat="1" ht="11.25">
      <c r="A324" s="55" t="s">
        <v>11371</v>
      </c>
      <c r="B324" s="56" t="s">
        <v>17649</v>
      </c>
      <c r="C324" s="57" t="s">
        <v>11189</v>
      </c>
      <c r="D324" s="56">
        <v>10440</v>
      </c>
      <c r="E324" s="56">
        <v>1</v>
      </c>
      <c r="F324" s="56">
        <v>9</v>
      </c>
      <c r="G324" s="56">
        <v>1</v>
      </c>
      <c r="H324" s="56" t="s">
        <v>17651</v>
      </c>
      <c r="I324" s="56">
        <v>2</v>
      </c>
      <c r="J324" s="36" t="s">
        <v>14394</v>
      </c>
      <c r="K324" s="36">
        <v>965</v>
      </c>
      <c r="L324" s="36">
        <v>984642932</v>
      </c>
      <c r="M324" s="36"/>
      <c r="N324" s="58" t="s">
        <v>12018</v>
      </c>
      <c r="O324" s="58" t="s">
        <v>12019</v>
      </c>
      <c r="P324" s="56">
        <v>69</v>
      </c>
      <c r="Q324" s="56" t="s">
        <v>377</v>
      </c>
      <c r="R324" s="36" t="s">
        <v>460</v>
      </c>
      <c r="S324" s="36" t="s">
        <v>375</v>
      </c>
      <c r="T324" s="36">
        <v>749199</v>
      </c>
      <c r="U324" s="58" t="s">
        <v>16109</v>
      </c>
      <c r="V324" s="59">
        <v>749188</v>
      </c>
      <c r="W324" s="56">
        <v>54.82</v>
      </c>
    </row>
    <row r="325" spans="1:23" s="46" customFormat="1" ht="11.25">
      <c r="A325" s="55" t="s">
        <v>11371</v>
      </c>
      <c r="B325" s="56" t="s">
        <v>17649</v>
      </c>
      <c r="C325" s="57" t="s">
        <v>11372</v>
      </c>
      <c r="D325" s="56">
        <v>4480</v>
      </c>
      <c r="E325" s="56">
        <v>1</v>
      </c>
      <c r="F325" s="56">
        <v>9</v>
      </c>
      <c r="G325" s="56">
        <v>1</v>
      </c>
      <c r="H325" s="56" t="s">
        <v>17651</v>
      </c>
      <c r="I325" s="56">
        <v>2</v>
      </c>
      <c r="J325" s="36" t="s">
        <v>14253</v>
      </c>
      <c r="K325" s="36">
        <v>54</v>
      </c>
      <c r="L325" s="36">
        <v>982583459</v>
      </c>
      <c r="M325" s="36"/>
      <c r="N325" s="58" t="s">
        <v>11779</v>
      </c>
      <c r="O325" s="58" t="s">
        <v>11780</v>
      </c>
      <c r="P325" s="56">
        <v>69</v>
      </c>
      <c r="Q325" s="56" t="s">
        <v>378</v>
      </c>
      <c r="R325" s="36" t="s">
        <v>460</v>
      </c>
      <c r="S325" s="36" t="s">
        <v>375</v>
      </c>
      <c r="T325" s="36">
        <v>3473237</v>
      </c>
      <c r="U325" s="58" t="s">
        <v>15947</v>
      </c>
      <c r="V325" s="59">
        <v>348678</v>
      </c>
      <c r="W325" s="56">
        <v>70.64</v>
      </c>
    </row>
    <row r="326" spans="1:23" s="46" customFormat="1" ht="11.25">
      <c r="A326" s="55" t="s">
        <v>11371</v>
      </c>
      <c r="B326" s="56" t="s">
        <v>17649</v>
      </c>
      <c r="C326" s="57" t="s">
        <v>3177</v>
      </c>
      <c r="D326" s="56">
        <v>4240</v>
      </c>
      <c r="E326" s="56">
        <v>1</v>
      </c>
      <c r="F326" s="56">
        <v>9</v>
      </c>
      <c r="G326" s="56">
        <v>2</v>
      </c>
      <c r="H326" s="56" t="s">
        <v>17651</v>
      </c>
      <c r="I326" s="56">
        <v>1</v>
      </c>
      <c r="J326" s="36" t="s">
        <v>14170</v>
      </c>
      <c r="K326" s="36"/>
      <c r="L326" s="36"/>
      <c r="M326" s="36"/>
      <c r="N326" s="58" t="s">
        <v>11628</v>
      </c>
      <c r="O326" s="58" t="s">
        <v>11629</v>
      </c>
      <c r="P326" s="56">
        <v>70</v>
      </c>
      <c r="Q326" s="56" t="s">
        <v>378</v>
      </c>
      <c r="R326" s="36" t="s">
        <v>459</v>
      </c>
      <c r="S326" s="36" t="s">
        <v>375</v>
      </c>
      <c r="T326" s="36">
        <v>315597</v>
      </c>
      <c r="U326" s="58" t="s">
        <v>15854</v>
      </c>
      <c r="V326" s="59">
        <v>315597</v>
      </c>
      <c r="W326" s="56">
        <v>53.89</v>
      </c>
    </row>
    <row r="327" spans="1:23" s="46" customFormat="1" ht="11.25">
      <c r="A327" s="55" t="s">
        <v>11371</v>
      </c>
      <c r="B327" s="56" t="s">
        <v>17650</v>
      </c>
      <c r="C327" s="57" t="s">
        <v>10205</v>
      </c>
      <c r="D327" s="56">
        <v>0</v>
      </c>
      <c r="E327" s="56">
        <v>1</v>
      </c>
      <c r="F327" s="56">
        <v>9</v>
      </c>
      <c r="G327" s="56">
        <v>2</v>
      </c>
      <c r="H327" s="56" t="s">
        <v>17651</v>
      </c>
      <c r="I327" s="56">
        <v>2</v>
      </c>
      <c r="J327" s="36" t="s">
        <v>15446</v>
      </c>
      <c r="K327" s="36"/>
      <c r="L327" s="36">
        <v>982274048</v>
      </c>
      <c r="M327" s="36"/>
      <c r="N327" s="58" t="s">
        <v>799</v>
      </c>
      <c r="O327" s="58" t="s">
        <v>13673</v>
      </c>
      <c r="P327" s="56">
        <v>70</v>
      </c>
      <c r="Q327" s="56" t="s">
        <v>378</v>
      </c>
      <c r="R327" s="36" t="s">
        <v>460</v>
      </c>
      <c r="S327" s="36" t="s">
        <v>375</v>
      </c>
      <c r="T327" s="36">
        <v>1131199</v>
      </c>
      <c r="U327" s="58" t="s">
        <v>17339</v>
      </c>
      <c r="V327" s="59">
        <v>1011104</v>
      </c>
      <c r="W327" s="56">
        <v>46.95</v>
      </c>
    </row>
    <row r="328" spans="1:23" s="46" customFormat="1" ht="11.25">
      <c r="A328" s="55" t="s">
        <v>11371</v>
      </c>
      <c r="B328" s="56" t="s">
        <v>17650</v>
      </c>
      <c r="C328" s="57" t="s">
        <v>4027</v>
      </c>
      <c r="D328" s="56">
        <v>0</v>
      </c>
      <c r="E328" s="56">
        <v>1</v>
      </c>
      <c r="F328" s="56">
        <v>9</v>
      </c>
      <c r="G328" s="56">
        <v>2</v>
      </c>
      <c r="H328" s="56" t="s">
        <v>17651</v>
      </c>
      <c r="I328" s="56">
        <v>2</v>
      </c>
      <c r="J328" s="36" t="s">
        <v>15642</v>
      </c>
      <c r="K328" s="36"/>
      <c r="L328" s="36">
        <v>981712024</v>
      </c>
      <c r="M328" s="36"/>
      <c r="N328" s="58" t="s">
        <v>917</v>
      </c>
      <c r="O328" s="58" t="s">
        <v>269</v>
      </c>
      <c r="P328" s="56">
        <v>71</v>
      </c>
      <c r="Q328" s="56" t="s">
        <v>378</v>
      </c>
      <c r="R328" s="36" t="s">
        <v>460</v>
      </c>
      <c r="S328" s="36" t="s">
        <v>375</v>
      </c>
      <c r="T328" s="36">
        <v>1220322</v>
      </c>
      <c r="U328" s="58" t="s">
        <v>17609</v>
      </c>
      <c r="V328" s="59">
        <v>6185244</v>
      </c>
      <c r="W328" s="56">
        <v>40.17</v>
      </c>
    </row>
    <row r="329" spans="1:23" s="46" customFormat="1" ht="11.25">
      <c r="A329" s="55" t="s">
        <v>11371</v>
      </c>
      <c r="B329" s="56" t="s">
        <v>17649</v>
      </c>
      <c r="C329" s="57" t="s">
        <v>5479</v>
      </c>
      <c r="D329" s="56">
        <v>80</v>
      </c>
      <c r="E329" s="56">
        <v>1</v>
      </c>
      <c r="F329" s="56">
        <v>9</v>
      </c>
      <c r="G329" s="56">
        <v>1</v>
      </c>
      <c r="H329" s="56" t="s">
        <v>17651</v>
      </c>
      <c r="I329" s="56">
        <v>1</v>
      </c>
      <c r="J329" s="36" t="s">
        <v>14032</v>
      </c>
      <c r="K329" s="36"/>
      <c r="L329" s="36">
        <v>971876450</v>
      </c>
      <c r="M329" s="36"/>
      <c r="N329" s="58" t="s">
        <v>132</v>
      </c>
      <c r="O329" s="58" t="s">
        <v>11386</v>
      </c>
      <c r="P329" s="56">
        <v>72</v>
      </c>
      <c r="Q329" s="56" t="s">
        <v>377</v>
      </c>
      <c r="R329" s="36" t="s">
        <v>459</v>
      </c>
      <c r="S329" s="36" t="s">
        <v>375</v>
      </c>
      <c r="T329" s="36">
        <v>419700</v>
      </c>
      <c r="U329" s="58" t="s">
        <v>15674</v>
      </c>
      <c r="V329" s="59">
        <v>419700</v>
      </c>
      <c r="W329" s="56">
        <v>52.08</v>
      </c>
    </row>
    <row r="330" spans="1:23" s="46" customFormat="1" ht="11.25">
      <c r="A330" s="55" t="s">
        <v>11371</v>
      </c>
      <c r="B330" s="56" t="s">
        <v>17649</v>
      </c>
      <c r="C330" s="57" t="s">
        <v>11217</v>
      </c>
      <c r="D330" s="56">
        <v>2310</v>
      </c>
      <c r="E330" s="56">
        <v>1</v>
      </c>
      <c r="F330" s="56">
        <v>9</v>
      </c>
      <c r="G330" s="56">
        <v>1</v>
      </c>
      <c r="H330" s="56" t="s">
        <v>17651</v>
      </c>
      <c r="I330" s="56">
        <v>1</v>
      </c>
      <c r="J330" s="36" t="s">
        <v>14104</v>
      </c>
      <c r="K330" s="36"/>
      <c r="L330" s="36">
        <v>984630865</v>
      </c>
      <c r="M330" s="36"/>
      <c r="N330" s="58" t="s">
        <v>929</v>
      </c>
      <c r="O330" s="58" t="s">
        <v>11531</v>
      </c>
      <c r="P330" s="56">
        <v>72</v>
      </c>
      <c r="Q330" s="56" t="s">
        <v>378</v>
      </c>
      <c r="R330" s="36" t="s">
        <v>459</v>
      </c>
      <c r="S330" s="36" t="s">
        <v>375</v>
      </c>
      <c r="T330" s="36">
        <v>2839256</v>
      </c>
      <c r="U330" s="58" t="s">
        <v>15774</v>
      </c>
      <c r="V330" s="59">
        <v>2839256</v>
      </c>
      <c r="W330" s="56">
        <v>64.28</v>
      </c>
    </row>
    <row r="331" spans="1:23" s="46" customFormat="1" ht="11.25">
      <c r="A331" s="55" t="s">
        <v>11371</v>
      </c>
      <c r="B331" s="56" t="s">
        <v>17649</v>
      </c>
      <c r="C331" s="57" t="s">
        <v>10440</v>
      </c>
      <c r="D331" s="56">
        <v>20820</v>
      </c>
      <c r="E331" s="56">
        <v>1</v>
      </c>
      <c r="F331" s="56">
        <v>9</v>
      </c>
      <c r="G331" s="56">
        <v>1</v>
      </c>
      <c r="H331" s="56" t="s">
        <v>17651</v>
      </c>
      <c r="I331" s="56">
        <v>1</v>
      </c>
      <c r="J331" s="36" t="s">
        <v>14988</v>
      </c>
      <c r="K331" s="36"/>
      <c r="L331" s="36">
        <v>981382811</v>
      </c>
      <c r="M331" s="36">
        <v>21653342</v>
      </c>
      <c r="N331" s="58" t="s">
        <v>126</v>
      </c>
      <c r="O331" s="58" t="s">
        <v>654</v>
      </c>
      <c r="P331" s="56">
        <v>73</v>
      </c>
      <c r="Q331" s="56" t="s">
        <v>377</v>
      </c>
      <c r="R331" s="36" t="s">
        <v>459</v>
      </c>
      <c r="S331" s="36" t="s">
        <v>375</v>
      </c>
      <c r="T331" s="36">
        <v>1923325</v>
      </c>
      <c r="U331" s="58" t="s">
        <v>16776</v>
      </c>
      <c r="V331" s="59">
        <v>1923325</v>
      </c>
      <c r="W331" s="56">
        <v>61.35</v>
      </c>
    </row>
    <row r="332" spans="1:23" s="46" customFormat="1" ht="11.25">
      <c r="A332" s="55" t="s">
        <v>11371</v>
      </c>
      <c r="B332" s="56" t="s">
        <v>17649</v>
      </c>
      <c r="C332" s="57" t="s">
        <v>8366</v>
      </c>
      <c r="D332" s="56">
        <v>5160</v>
      </c>
      <c r="E332" s="56">
        <v>1</v>
      </c>
      <c r="F332" s="56">
        <v>9</v>
      </c>
      <c r="G332" s="56">
        <v>6</v>
      </c>
      <c r="H332" s="56" t="s">
        <v>17651</v>
      </c>
      <c r="I332" s="56">
        <v>1</v>
      </c>
      <c r="J332" s="36" t="s">
        <v>14910</v>
      </c>
      <c r="K332" s="36">
        <v>855</v>
      </c>
      <c r="L332" s="36">
        <v>984759970</v>
      </c>
      <c r="M332" s="36"/>
      <c r="N332" s="58" t="s">
        <v>317</v>
      </c>
      <c r="O332" s="58" t="s">
        <v>12858</v>
      </c>
      <c r="P332" s="56">
        <v>73</v>
      </c>
      <c r="Q332" s="56" t="s">
        <v>378</v>
      </c>
      <c r="R332" s="36" t="s">
        <v>459</v>
      </c>
      <c r="S332" s="36" t="s">
        <v>375</v>
      </c>
      <c r="T332" s="36">
        <v>2131784</v>
      </c>
      <c r="U332" s="58" t="s">
        <v>16686</v>
      </c>
      <c r="V332" s="59">
        <v>2131784</v>
      </c>
      <c r="W332" s="56">
        <v>61.79</v>
      </c>
    </row>
    <row r="333" spans="1:23" s="46" customFormat="1" ht="11.25">
      <c r="A333" s="55" t="s">
        <v>11371</v>
      </c>
      <c r="B333" s="56" t="s">
        <v>17649</v>
      </c>
      <c r="C333" s="57" t="s">
        <v>3088</v>
      </c>
      <c r="D333" s="56">
        <v>26560</v>
      </c>
      <c r="E333" s="56">
        <v>1</v>
      </c>
      <c r="F333" s="56">
        <v>9</v>
      </c>
      <c r="G333" s="56">
        <v>1</v>
      </c>
      <c r="H333" s="56" t="s">
        <v>17651</v>
      </c>
      <c r="I333" s="56">
        <v>1</v>
      </c>
      <c r="J333" s="36" t="s">
        <v>14711</v>
      </c>
      <c r="K333" s="36"/>
      <c r="L333" s="36">
        <v>971188376</v>
      </c>
      <c r="M333" s="36"/>
      <c r="N333" s="58" t="s">
        <v>934</v>
      </c>
      <c r="O333" s="58" t="s">
        <v>12539</v>
      </c>
      <c r="P333" s="56">
        <v>75</v>
      </c>
      <c r="Q333" s="56" t="s">
        <v>378</v>
      </c>
      <c r="R333" s="36" t="s">
        <v>459</v>
      </c>
      <c r="S333" s="36" t="s">
        <v>375</v>
      </c>
      <c r="T333" s="36">
        <v>593329</v>
      </c>
      <c r="U333" s="58" t="s">
        <v>16456</v>
      </c>
      <c r="V333" s="59">
        <v>593329</v>
      </c>
      <c r="W333" s="56">
        <v>60.4</v>
      </c>
    </row>
    <row r="334" spans="1:23" s="46" customFormat="1" ht="11.25">
      <c r="A334" s="55" t="s">
        <v>11371</v>
      </c>
      <c r="B334" s="56" t="s">
        <v>17650</v>
      </c>
      <c r="C334" s="57" t="s">
        <v>574</v>
      </c>
      <c r="D334" s="56">
        <v>0</v>
      </c>
      <c r="E334" s="56">
        <v>1</v>
      </c>
      <c r="F334" s="56">
        <v>9</v>
      </c>
      <c r="G334" s="56">
        <v>2</v>
      </c>
      <c r="H334" s="56" t="s">
        <v>17651</v>
      </c>
      <c r="I334" s="56">
        <v>2</v>
      </c>
      <c r="J334" s="36" t="s">
        <v>14887</v>
      </c>
      <c r="K334" s="36">
        <v>56</v>
      </c>
      <c r="L334" s="36">
        <v>984440746</v>
      </c>
      <c r="M334" s="36"/>
      <c r="N334" s="58" t="s">
        <v>263</v>
      </c>
      <c r="O334" s="58" t="s">
        <v>13999</v>
      </c>
      <c r="P334" s="56">
        <v>77</v>
      </c>
      <c r="Q334" s="56" t="s">
        <v>378</v>
      </c>
      <c r="R334" s="36" t="s">
        <v>462</v>
      </c>
      <c r="S334" s="36" t="s">
        <v>375</v>
      </c>
      <c r="T334" s="36">
        <v>216021</v>
      </c>
      <c r="U334" s="58" t="s">
        <v>17624</v>
      </c>
      <c r="V334" s="59">
        <v>2560067</v>
      </c>
      <c r="W334" s="56">
        <v>60.92</v>
      </c>
    </row>
    <row r="335" spans="1:23" s="46" customFormat="1" ht="11.25">
      <c r="A335" s="55" t="s">
        <v>11371</v>
      </c>
      <c r="B335" s="56" t="s">
        <v>17649</v>
      </c>
      <c r="C335" s="57" t="s">
        <v>11373</v>
      </c>
      <c r="D335" s="56">
        <v>23170</v>
      </c>
      <c r="E335" s="56">
        <v>1</v>
      </c>
      <c r="F335" s="56">
        <v>9</v>
      </c>
      <c r="G335" s="56">
        <v>1</v>
      </c>
      <c r="H335" s="56" t="s">
        <v>17651</v>
      </c>
      <c r="I335" s="56">
        <v>8</v>
      </c>
      <c r="J335" s="36" t="s">
        <v>15108</v>
      </c>
      <c r="K335" s="36"/>
      <c r="L335" s="36">
        <v>982687259</v>
      </c>
      <c r="M335" s="36"/>
      <c r="N335" s="58" t="s">
        <v>13148</v>
      </c>
      <c r="O335" s="58" t="s">
        <v>13149</v>
      </c>
      <c r="P335" s="56">
        <v>78</v>
      </c>
      <c r="Q335" s="56" t="s">
        <v>378</v>
      </c>
      <c r="R335" s="36" t="s">
        <v>462</v>
      </c>
      <c r="S335" s="36" t="s">
        <v>375</v>
      </c>
      <c r="T335" s="36">
        <v>6219861</v>
      </c>
      <c r="U335" s="58" t="s">
        <v>16922</v>
      </c>
      <c r="V335" s="59">
        <v>2105850</v>
      </c>
      <c r="W335" s="56">
        <v>50.99</v>
      </c>
    </row>
    <row r="336" spans="1:23" s="46" customFormat="1" ht="11.25">
      <c r="A336" s="55" t="s">
        <v>11371</v>
      </c>
      <c r="B336" s="56" t="s">
        <v>17650</v>
      </c>
      <c r="C336" s="57" t="s">
        <v>8788</v>
      </c>
      <c r="D336" s="56">
        <v>0</v>
      </c>
      <c r="E336" s="56">
        <v>1</v>
      </c>
      <c r="F336" s="56">
        <v>9</v>
      </c>
      <c r="G336" s="56">
        <v>4</v>
      </c>
      <c r="H336" s="56" t="s">
        <v>17651</v>
      </c>
      <c r="I336" s="56">
        <v>1</v>
      </c>
      <c r="J336" s="36" t="s">
        <v>939</v>
      </c>
      <c r="K336" s="36"/>
      <c r="L336" s="36"/>
      <c r="M336" s="36"/>
      <c r="N336" s="58" t="s">
        <v>13806</v>
      </c>
      <c r="O336" s="58" t="s">
        <v>13807</v>
      </c>
      <c r="P336" s="56">
        <v>78</v>
      </c>
      <c r="Q336" s="56" t="s">
        <v>378</v>
      </c>
      <c r="R336" s="36" t="s">
        <v>459</v>
      </c>
      <c r="S336" s="36" t="s">
        <v>375</v>
      </c>
      <c r="T336" s="36">
        <v>2156138</v>
      </c>
      <c r="U336" s="58" t="s">
        <v>17451</v>
      </c>
      <c r="V336" s="59">
        <v>2156138</v>
      </c>
      <c r="W336" s="56">
        <v>38.81</v>
      </c>
    </row>
    <row r="337" spans="1:23" s="46" customFormat="1" ht="11.25">
      <c r="A337" s="55" t="s">
        <v>11371</v>
      </c>
      <c r="B337" s="56" t="s">
        <v>17650</v>
      </c>
      <c r="C337" s="57" t="s">
        <v>6013</v>
      </c>
      <c r="D337" s="56">
        <v>0</v>
      </c>
      <c r="E337" s="56">
        <v>1</v>
      </c>
      <c r="F337" s="56">
        <v>9</v>
      </c>
      <c r="G337" s="56">
        <v>1</v>
      </c>
      <c r="H337" s="56" t="s">
        <v>17651</v>
      </c>
      <c r="I337" s="56">
        <v>1</v>
      </c>
      <c r="J337" s="36" t="s">
        <v>939</v>
      </c>
      <c r="K337" s="36"/>
      <c r="L337" s="36"/>
      <c r="M337" s="36"/>
      <c r="N337" s="58" t="s">
        <v>194</v>
      </c>
      <c r="O337" s="58" t="s">
        <v>13712</v>
      </c>
      <c r="P337" s="56">
        <v>78</v>
      </c>
      <c r="Q337" s="56" t="s">
        <v>377</v>
      </c>
      <c r="R337" s="36" t="s">
        <v>459</v>
      </c>
      <c r="S337" s="36" t="s">
        <v>375</v>
      </c>
      <c r="T337" s="36">
        <v>3191396</v>
      </c>
      <c r="U337" s="58" t="s">
        <v>17367</v>
      </c>
      <c r="V337" s="59">
        <v>3191396</v>
      </c>
      <c r="W337" s="56">
        <v>37.61</v>
      </c>
    </row>
    <row r="338" spans="1:23" s="46" customFormat="1" ht="11.25">
      <c r="A338" s="55" t="s">
        <v>11371</v>
      </c>
      <c r="B338" s="56" t="s">
        <v>17650</v>
      </c>
      <c r="C338" s="57" t="s">
        <v>6013</v>
      </c>
      <c r="D338" s="56">
        <v>0</v>
      </c>
      <c r="E338" s="56">
        <v>1</v>
      </c>
      <c r="F338" s="56">
        <v>9</v>
      </c>
      <c r="G338" s="56">
        <v>1</v>
      </c>
      <c r="H338" s="56" t="s">
        <v>17651</v>
      </c>
      <c r="I338" s="56">
        <v>2</v>
      </c>
      <c r="J338" s="36" t="s">
        <v>939</v>
      </c>
      <c r="K338" s="36"/>
      <c r="L338" s="36"/>
      <c r="M338" s="36"/>
      <c r="N338" s="58" t="s">
        <v>13713</v>
      </c>
      <c r="O338" s="58" t="s">
        <v>13714</v>
      </c>
      <c r="P338" s="56">
        <v>78</v>
      </c>
      <c r="Q338" s="56" t="s">
        <v>378</v>
      </c>
      <c r="R338" s="36" t="s">
        <v>460</v>
      </c>
      <c r="S338" s="36" t="s">
        <v>375</v>
      </c>
      <c r="T338" s="36">
        <v>4868081</v>
      </c>
      <c r="U338" s="58" t="s">
        <v>17367</v>
      </c>
      <c r="V338" s="59">
        <v>3191396</v>
      </c>
      <c r="W338" s="56">
        <v>37.61</v>
      </c>
    </row>
    <row r="339" spans="1:23" s="46" customFormat="1" ht="11.25">
      <c r="A339" s="55" t="s">
        <v>11371</v>
      </c>
      <c r="B339" s="56" t="s">
        <v>17649</v>
      </c>
      <c r="C339" s="57" t="s">
        <v>11188</v>
      </c>
      <c r="D339" s="56">
        <v>10090</v>
      </c>
      <c r="E339" s="56">
        <v>1</v>
      </c>
      <c r="F339" s="56">
        <v>9</v>
      </c>
      <c r="G339" s="56">
        <v>1</v>
      </c>
      <c r="H339" s="56" t="s">
        <v>17651</v>
      </c>
      <c r="I339" s="56">
        <v>1</v>
      </c>
      <c r="J339" s="36" t="s">
        <v>14744</v>
      </c>
      <c r="K339" s="36">
        <v>447</v>
      </c>
      <c r="L339" s="36">
        <v>984200907</v>
      </c>
      <c r="M339" s="36"/>
      <c r="N339" s="58" t="s">
        <v>12592</v>
      </c>
      <c r="O339" s="58" t="s">
        <v>12593</v>
      </c>
      <c r="P339" s="56">
        <v>79</v>
      </c>
      <c r="Q339" s="56" t="s">
        <v>377</v>
      </c>
      <c r="R339" s="36" t="s">
        <v>459</v>
      </c>
      <c r="S339" s="36" t="s">
        <v>375</v>
      </c>
      <c r="T339" s="36">
        <v>122904</v>
      </c>
      <c r="U339" s="58" t="s">
        <v>16492</v>
      </c>
      <c r="V339" s="59">
        <v>122904</v>
      </c>
      <c r="W339" s="56">
        <v>75.28</v>
      </c>
    </row>
    <row r="340" spans="1:23" s="46" customFormat="1" ht="11.25">
      <c r="A340" s="55" t="s">
        <v>11371</v>
      </c>
      <c r="B340" s="56" t="s">
        <v>17649</v>
      </c>
      <c r="C340" s="57" t="s">
        <v>4582</v>
      </c>
      <c r="D340" s="56">
        <v>24850</v>
      </c>
      <c r="E340" s="56">
        <v>1</v>
      </c>
      <c r="F340" s="56">
        <v>9</v>
      </c>
      <c r="G340" s="56">
        <v>1</v>
      </c>
      <c r="H340" s="56" t="s">
        <v>17651</v>
      </c>
      <c r="I340" s="56">
        <v>8</v>
      </c>
      <c r="J340" s="36" t="s">
        <v>15211</v>
      </c>
      <c r="K340" s="36"/>
      <c r="L340" s="36">
        <v>984442946</v>
      </c>
      <c r="M340" s="36"/>
      <c r="N340" s="58" t="s">
        <v>120</v>
      </c>
      <c r="O340" s="58" t="s">
        <v>13315</v>
      </c>
      <c r="P340" s="56">
        <v>79</v>
      </c>
      <c r="Q340" s="56" t="s">
        <v>378</v>
      </c>
      <c r="R340" s="36" t="s">
        <v>462</v>
      </c>
      <c r="S340" s="36" t="s">
        <v>375</v>
      </c>
      <c r="T340" s="36">
        <v>2650661</v>
      </c>
      <c r="U340" s="58" t="s">
        <v>17055</v>
      </c>
      <c r="V340" s="59">
        <v>1481036</v>
      </c>
      <c r="W340" s="56">
        <v>51.3</v>
      </c>
    </row>
    <row r="341" spans="1:23" s="46" customFormat="1" ht="11.25">
      <c r="A341" s="55" t="s">
        <v>11371</v>
      </c>
      <c r="B341" s="56" t="s">
        <v>17649</v>
      </c>
      <c r="C341" s="57" t="s">
        <v>11182</v>
      </c>
      <c r="D341" s="56">
        <v>13440</v>
      </c>
      <c r="E341" s="56">
        <v>1</v>
      </c>
      <c r="F341" s="56">
        <v>9</v>
      </c>
      <c r="G341" s="56">
        <v>1</v>
      </c>
      <c r="H341" s="56" t="s">
        <v>17651</v>
      </c>
      <c r="I341" s="56">
        <v>1</v>
      </c>
      <c r="J341" s="36" t="s">
        <v>14539</v>
      </c>
      <c r="K341" s="36">
        <v>628</v>
      </c>
      <c r="L341" s="36">
        <v>984188268</v>
      </c>
      <c r="M341" s="36">
        <v>21645028</v>
      </c>
      <c r="N341" s="58" t="s">
        <v>12270</v>
      </c>
      <c r="O341" s="58" t="s">
        <v>12271</v>
      </c>
      <c r="P341" s="56">
        <v>79</v>
      </c>
      <c r="Q341" s="56" t="s">
        <v>377</v>
      </c>
      <c r="R341" s="36" t="s">
        <v>459</v>
      </c>
      <c r="S341" s="36" t="s">
        <v>375</v>
      </c>
      <c r="T341" s="36">
        <v>275087</v>
      </c>
      <c r="U341" s="58" t="s">
        <v>16268</v>
      </c>
      <c r="V341" s="59">
        <v>275087</v>
      </c>
      <c r="W341" s="56">
        <v>74.12</v>
      </c>
    </row>
    <row r="342" spans="1:23" s="46" customFormat="1" ht="11.25">
      <c r="A342" s="55" t="s">
        <v>11371</v>
      </c>
      <c r="B342" s="56" t="s">
        <v>17650</v>
      </c>
      <c r="C342" s="57" t="s">
        <v>10205</v>
      </c>
      <c r="D342" s="56">
        <v>0</v>
      </c>
      <c r="E342" s="56">
        <v>1</v>
      </c>
      <c r="F342" s="56">
        <v>9</v>
      </c>
      <c r="G342" s="56">
        <v>2</v>
      </c>
      <c r="H342" s="56" t="s">
        <v>17651</v>
      </c>
      <c r="I342" s="56">
        <v>1</v>
      </c>
      <c r="J342" s="36" t="s">
        <v>15446</v>
      </c>
      <c r="K342" s="36"/>
      <c r="L342" s="36">
        <v>982274048</v>
      </c>
      <c r="M342" s="36"/>
      <c r="N342" s="58" t="s">
        <v>747</v>
      </c>
      <c r="O342" s="58" t="s">
        <v>13669</v>
      </c>
      <c r="P342" s="56">
        <v>79</v>
      </c>
      <c r="Q342" s="56" t="s">
        <v>377</v>
      </c>
      <c r="R342" s="36" t="s">
        <v>459</v>
      </c>
      <c r="S342" s="36" t="s">
        <v>375</v>
      </c>
      <c r="T342" s="36">
        <v>1011104</v>
      </c>
      <c r="U342" s="58" t="s">
        <v>17339</v>
      </c>
      <c r="V342" s="59">
        <v>1011104</v>
      </c>
      <c r="W342" s="56">
        <v>46.95</v>
      </c>
    </row>
    <row r="343" spans="1:23" s="46" customFormat="1" ht="11.25">
      <c r="A343" s="55" t="s">
        <v>11371</v>
      </c>
      <c r="B343" s="56" t="s">
        <v>17649</v>
      </c>
      <c r="C343" s="57" t="s">
        <v>11180</v>
      </c>
      <c r="D343" s="56">
        <v>1000</v>
      </c>
      <c r="E343" s="56">
        <v>1</v>
      </c>
      <c r="F343" s="56">
        <v>9</v>
      </c>
      <c r="G343" s="56">
        <v>1</v>
      </c>
      <c r="H343" s="56" t="s">
        <v>17651</v>
      </c>
      <c r="I343" s="56">
        <v>6</v>
      </c>
      <c r="J343" s="36" t="s">
        <v>14324</v>
      </c>
      <c r="K343" s="36">
        <v>59</v>
      </c>
      <c r="L343" s="36">
        <v>961455570</v>
      </c>
      <c r="M343" s="36"/>
      <c r="N343" s="58" t="s">
        <v>790</v>
      </c>
      <c r="O343" s="58" t="s">
        <v>11907</v>
      </c>
      <c r="P343" s="56">
        <v>80</v>
      </c>
      <c r="Q343" s="56" t="s">
        <v>378</v>
      </c>
      <c r="R343" s="36" t="s">
        <v>462</v>
      </c>
      <c r="S343" s="36" t="s">
        <v>375</v>
      </c>
      <c r="T343" s="36">
        <v>3025972</v>
      </c>
      <c r="U343" s="58" t="s">
        <v>16033</v>
      </c>
      <c r="V343" s="59">
        <v>818713</v>
      </c>
      <c r="W343" s="56">
        <v>52.7</v>
      </c>
    </row>
    <row r="344" spans="1:23" s="46" customFormat="1" ht="11.25">
      <c r="A344" s="55" t="s">
        <v>11371</v>
      </c>
      <c r="B344" s="56" t="s">
        <v>17649</v>
      </c>
      <c r="C344" s="57" t="s">
        <v>385</v>
      </c>
      <c r="D344" s="56">
        <v>18520</v>
      </c>
      <c r="E344" s="56">
        <v>1</v>
      </c>
      <c r="F344" s="56">
        <v>9</v>
      </c>
      <c r="G344" s="56">
        <v>1</v>
      </c>
      <c r="H344" s="56" t="s">
        <v>17651</v>
      </c>
      <c r="I344" s="56">
        <v>1</v>
      </c>
      <c r="J344" s="36" t="s">
        <v>14465</v>
      </c>
      <c r="K344" s="36">
        <v>389</v>
      </c>
      <c r="L344" s="36">
        <v>982640662</v>
      </c>
      <c r="M344" s="36"/>
      <c r="N344" s="58" t="s">
        <v>282</v>
      </c>
      <c r="O344" s="58" t="s">
        <v>12133</v>
      </c>
      <c r="P344" s="56">
        <v>82</v>
      </c>
      <c r="Q344" s="56" t="s">
        <v>378</v>
      </c>
      <c r="R344" s="36" t="s">
        <v>459</v>
      </c>
      <c r="S344" s="36" t="s">
        <v>375</v>
      </c>
      <c r="T344" s="36">
        <v>1517790</v>
      </c>
      <c r="U344" s="58" t="s">
        <v>16188</v>
      </c>
      <c r="V344" s="59">
        <v>1517790</v>
      </c>
      <c r="W344" s="56">
        <v>47.78</v>
      </c>
    </row>
    <row r="345" spans="1:23" s="46" customFormat="1" ht="11.25">
      <c r="A345" s="55" t="s">
        <v>11371</v>
      </c>
      <c r="B345" s="56" t="s">
        <v>17650</v>
      </c>
      <c r="C345" s="57" t="s">
        <v>4027</v>
      </c>
      <c r="D345" s="56">
        <v>0</v>
      </c>
      <c r="E345" s="56">
        <v>1</v>
      </c>
      <c r="F345" s="56">
        <v>9</v>
      </c>
      <c r="G345" s="56">
        <v>2</v>
      </c>
      <c r="H345" s="56" t="s">
        <v>17651</v>
      </c>
      <c r="I345" s="56">
        <v>1</v>
      </c>
      <c r="J345" s="36" t="s">
        <v>15642</v>
      </c>
      <c r="K345" s="36"/>
      <c r="L345" s="36">
        <v>981712024</v>
      </c>
      <c r="M345" s="36"/>
      <c r="N345" s="58" t="s">
        <v>327</v>
      </c>
      <c r="O345" s="58" t="s">
        <v>827</v>
      </c>
      <c r="P345" s="56">
        <v>82</v>
      </c>
      <c r="Q345" s="56" t="s">
        <v>377</v>
      </c>
      <c r="R345" s="36" t="s">
        <v>459</v>
      </c>
      <c r="S345" s="36" t="s">
        <v>375</v>
      </c>
      <c r="T345" s="36">
        <v>6185244</v>
      </c>
      <c r="U345" s="58" t="s">
        <v>17609</v>
      </c>
      <c r="V345" s="59">
        <v>6185244</v>
      </c>
      <c r="W345" s="56">
        <v>40.17</v>
      </c>
    </row>
    <row r="346" spans="1:23" s="46" customFormat="1" ht="11.25">
      <c r="A346" s="55" t="s">
        <v>11371</v>
      </c>
      <c r="B346" s="56" t="s">
        <v>17650</v>
      </c>
      <c r="C346" s="57" t="s">
        <v>8366</v>
      </c>
      <c r="D346" s="56">
        <v>0</v>
      </c>
      <c r="E346" s="56">
        <v>1</v>
      </c>
      <c r="F346" s="56">
        <v>9</v>
      </c>
      <c r="G346" s="56">
        <v>1</v>
      </c>
      <c r="H346" s="56" t="s">
        <v>17651</v>
      </c>
      <c r="I346" s="56">
        <v>2</v>
      </c>
      <c r="J346" s="36" t="s">
        <v>15634</v>
      </c>
      <c r="K346" s="36"/>
      <c r="L346" s="36"/>
      <c r="M346" s="36"/>
      <c r="N346" s="58" t="s">
        <v>13969</v>
      </c>
      <c r="O346" s="58" t="s">
        <v>13970</v>
      </c>
      <c r="P346" s="56">
        <v>84</v>
      </c>
      <c r="Q346" s="56" t="s">
        <v>378</v>
      </c>
      <c r="R346" s="36" t="s">
        <v>462</v>
      </c>
      <c r="S346" s="36" t="s">
        <v>375</v>
      </c>
      <c r="T346" s="36">
        <v>104692</v>
      </c>
      <c r="U346" s="58" t="s">
        <v>17594</v>
      </c>
      <c r="V346" s="59" t="s">
        <v>464</v>
      </c>
      <c r="W346" s="56">
        <v>53.76</v>
      </c>
    </row>
    <row r="347" spans="1:23" s="46" customFormat="1" ht="11.25">
      <c r="A347" s="55" t="s">
        <v>11371</v>
      </c>
      <c r="B347" s="56" t="s">
        <v>17649</v>
      </c>
      <c r="C347" s="57" t="s">
        <v>11182</v>
      </c>
      <c r="D347" s="56">
        <v>13440</v>
      </c>
      <c r="E347" s="56">
        <v>1</v>
      </c>
      <c r="F347" s="56">
        <v>9</v>
      </c>
      <c r="G347" s="56">
        <v>1</v>
      </c>
      <c r="H347" s="56" t="s">
        <v>17651</v>
      </c>
      <c r="I347" s="56">
        <v>2</v>
      </c>
      <c r="J347" s="36" t="s">
        <v>14539</v>
      </c>
      <c r="K347" s="36">
        <v>628</v>
      </c>
      <c r="L347" s="36">
        <v>984188268</v>
      </c>
      <c r="M347" s="36">
        <v>21645028</v>
      </c>
      <c r="N347" s="58" t="s">
        <v>12272</v>
      </c>
      <c r="O347" s="58" t="s">
        <v>12273</v>
      </c>
      <c r="P347" s="56">
        <v>85</v>
      </c>
      <c r="Q347" s="56" t="s">
        <v>378</v>
      </c>
      <c r="R347" s="36" t="s">
        <v>460</v>
      </c>
      <c r="S347" s="36" t="s">
        <v>375</v>
      </c>
      <c r="T347" s="36">
        <v>204791</v>
      </c>
      <c r="U347" s="58" t="s">
        <v>16268</v>
      </c>
      <c r="V347" s="59">
        <v>275087</v>
      </c>
      <c r="W347" s="56">
        <v>74.12</v>
      </c>
    </row>
    <row r="348" spans="1:23" s="46" customFormat="1" ht="11.25">
      <c r="A348" s="55" t="s">
        <v>11371</v>
      </c>
      <c r="B348" s="56" t="s">
        <v>17649</v>
      </c>
      <c r="C348" s="57" t="s">
        <v>6989</v>
      </c>
      <c r="D348" s="56">
        <v>28000</v>
      </c>
      <c r="E348" s="56">
        <v>1</v>
      </c>
      <c r="F348" s="56">
        <v>9</v>
      </c>
      <c r="G348" s="56">
        <v>1</v>
      </c>
      <c r="H348" s="56" t="s">
        <v>17651</v>
      </c>
      <c r="I348" s="56">
        <v>1</v>
      </c>
      <c r="J348" s="36" t="s">
        <v>15369</v>
      </c>
      <c r="K348" s="36">
        <v>185</v>
      </c>
      <c r="L348" s="36">
        <v>984442641</v>
      </c>
      <c r="M348" s="36"/>
      <c r="N348" s="58" t="s">
        <v>13552</v>
      </c>
      <c r="O348" s="58" t="s">
        <v>13553</v>
      </c>
      <c r="P348" s="56">
        <v>86</v>
      </c>
      <c r="Q348" s="56" t="s">
        <v>377</v>
      </c>
      <c r="R348" s="36" t="s">
        <v>459</v>
      </c>
      <c r="S348" s="36" t="s">
        <v>375</v>
      </c>
      <c r="T348" s="36">
        <v>714759</v>
      </c>
      <c r="U348" s="58" t="s">
        <v>17244</v>
      </c>
      <c r="V348" s="59">
        <v>714759</v>
      </c>
      <c r="W348" s="56">
        <v>33.31</v>
      </c>
    </row>
    <row r="349" spans="1:23" s="46" customFormat="1" ht="11.25">
      <c r="A349" s="55" t="s">
        <v>11371</v>
      </c>
      <c r="B349" s="56" t="s">
        <v>17649</v>
      </c>
      <c r="C349" s="57" t="s">
        <v>10499</v>
      </c>
      <c r="D349" s="56">
        <v>21250</v>
      </c>
      <c r="E349" s="56">
        <v>1</v>
      </c>
      <c r="F349" s="56">
        <v>9</v>
      </c>
      <c r="G349" s="56">
        <v>1</v>
      </c>
      <c r="H349" s="56" t="s">
        <v>17651</v>
      </c>
      <c r="I349" s="56">
        <v>2</v>
      </c>
      <c r="J349" s="36" t="s">
        <v>15045</v>
      </c>
      <c r="K349" s="36"/>
      <c r="L349" s="36"/>
      <c r="M349" s="36"/>
      <c r="N349" s="58" t="s">
        <v>11937</v>
      </c>
      <c r="O349" s="58" t="s">
        <v>13039</v>
      </c>
      <c r="P349" s="56">
        <v>89</v>
      </c>
      <c r="Q349" s="56" t="s">
        <v>378</v>
      </c>
      <c r="R349" s="36" t="s">
        <v>462</v>
      </c>
      <c r="S349" s="36" t="s">
        <v>375</v>
      </c>
      <c r="T349" s="36">
        <v>2508110</v>
      </c>
      <c r="U349" s="58" t="s">
        <v>16842</v>
      </c>
      <c r="V349" s="59">
        <v>1113647</v>
      </c>
      <c r="W349" s="56">
        <v>47.03</v>
      </c>
    </row>
    <row r="350" spans="1:23" s="46" customFormat="1" ht="11.25">
      <c r="A350" s="55" t="s">
        <v>11371</v>
      </c>
      <c r="B350" s="56" t="s">
        <v>17650</v>
      </c>
      <c r="C350" s="57" t="s">
        <v>11036</v>
      </c>
      <c r="D350" s="56">
        <v>0</v>
      </c>
      <c r="E350" s="56">
        <v>1</v>
      </c>
      <c r="F350" s="56">
        <v>9</v>
      </c>
      <c r="G350" s="56">
        <v>2</v>
      </c>
      <c r="H350" s="56" t="s">
        <v>17651</v>
      </c>
      <c r="I350" s="56">
        <v>1</v>
      </c>
      <c r="J350" s="36" t="s">
        <v>15592</v>
      </c>
      <c r="K350" s="36">
        <v>1135</v>
      </c>
      <c r="L350" s="36">
        <v>982958343</v>
      </c>
      <c r="M350" s="36"/>
      <c r="N350" s="58" t="s">
        <v>651</v>
      </c>
      <c r="O350" s="58" t="s">
        <v>13905</v>
      </c>
      <c r="P350" s="56">
        <v>90</v>
      </c>
      <c r="Q350" s="56" t="s">
        <v>378</v>
      </c>
      <c r="R350" s="36" t="s">
        <v>459</v>
      </c>
      <c r="S350" s="36" t="s">
        <v>375</v>
      </c>
      <c r="T350" s="36">
        <v>1225796</v>
      </c>
      <c r="U350" s="58" t="s">
        <v>17537</v>
      </c>
      <c r="V350" s="59">
        <v>1225796</v>
      </c>
      <c r="W350" s="56">
        <v>49.06</v>
      </c>
    </row>
    <row r="351" spans="1:23" s="46" customFormat="1" ht="11.25">
      <c r="A351" s="55" t="s">
        <v>11371</v>
      </c>
      <c r="B351" s="56" t="s">
        <v>17650</v>
      </c>
      <c r="C351" s="57" t="s">
        <v>574</v>
      </c>
      <c r="D351" s="56">
        <v>0</v>
      </c>
      <c r="E351" s="56">
        <v>1</v>
      </c>
      <c r="F351" s="56">
        <v>9</v>
      </c>
      <c r="G351" s="56">
        <v>2</v>
      </c>
      <c r="H351" s="56" t="s">
        <v>17651</v>
      </c>
      <c r="I351" s="56">
        <v>3</v>
      </c>
      <c r="J351" s="36" t="s">
        <v>14887</v>
      </c>
      <c r="K351" s="36">
        <v>56</v>
      </c>
      <c r="L351" s="36">
        <v>984440746</v>
      </c>
      <c r="M351" s="36"/>
      <c r="N351" s="58" t="s">
        <v>281</v>
      </c>
      <c r="O351" s="58" t="s">
        <v>14000</v>
      </c>
      <c r="P351" s="56">
        <v>92</v>
      </c>
      <c r="Q351" s="56" t="s">
        <v>377</v>
      </c>
      <c r="R351" s="36" t="s">
        <v>462</v>
      </c>
      <c r="S351" s="36" t="s">
        <v>375</v>
      </c>
      <c r="T351" s="36">
        <v>282989</v>
      </c>
      <c r="U351" s="58" t="s">
        <v>17624</v>
      </c>
      <c r="V351" s="59">
        <v>2560067</v>
      </c>
      <c r="W351" s="56">
        <v>60.92</v>
      </c>
    </row>
    <row r="352" spans="1:23" s="46" customFormat="1" ht="11.25">
      <c r="A352" s="55" t="s">
        <v>11371</v>
      </c>
      <c r="B352" s="56" t="s">
        <v>17649</v>
      </c>
      <c r="C352" s="57" t="s">
        <v>11372</v>
      </c>
      <c r="D352" s="56">
        <v>1880</v>
      </c>
      <c r="E352" s="56">
        <v>1</v>
      </c>
      <c r="F352" s="56">
        <v>10</v>
      </c>
      <c r="G352" s="56">
        <v>1</v>
      </c>
      <c r="H352" s="56" t="s">
        <v>17651</v>
      </c>
      <c r="I352" s="56">
        <v>3</v>
      </c>
      <c r="J352" s="36" t="s">
        <v>14245</v>
      </c>
      <c r="K352" s="36">
        <v>142</v>
      </c>
      <c r="L352" s="36">
        <v>982820687</v>
      </c>
      <c r="M352" s="36"/>
      <c r="N352" s="58" t="s">
        <v>893</v>
      </c>
      <c r="O352" s="58" t="s">
        <v>11762</v>
      </c>
      <c r="P352" s="56">
        <v>65</v>
      </c>
      <c r="Q352" s="56" t="s">
        <v>378</v>
      </c>
      <c r="R352" s="36" t="s">
        <v>462</v>
      </c>
      <c r="S352" s="36" t="s">
        <v>375</v>
      </c>
      <c r="T352" s="36">
        <v>1092093</v>
      </c>
      <c r="U352" s="58" t="s">
        <v>15938</v>
      </c>
      <c r="V352" s="59">
        <v>1881932</v>
      </c>
      <c r="W352" s="56">
        <v>73.239999999999995</v>
      </c>
    </row>
    <row r="353" spans="1:23" s="46" customFormat="1" ht="11.25">
      <c r="A353" s="55" t="s">
        <v>11371</v>
      </c>
      <c r="B353" s="56" t="s">
        <v>17649</v>
      </c>
      <c r="C353" s="57" t="s">
        <v>10499</v>
      </c>
      <c r="D353" s="56">
        <v>22470</v>
      </c>
      <c r="E353" s="56">
        <v>1</v>
      </c>
      <c r="F353" s="56">
        <v>10</v>
      </c>
      <c r="G353" s="56">
        <v>1</v>
      </c>
      <c r="H353" s="56" t="s">
        <v>17651</v>
      </c>
      <c r="I353" s="56">
        <v>3</v>
      </c>
      <c r="J353" s="36" t="s">
        <v>15067</v>
      </c>
      <c r="K353" s="36"/>
      <c r="L353" s="36">
        <v>991782518</v>
      </c>
      <c r="M353" s="36">
        <v>699356</v>
      </c>
      <c r="N353" s="58" t="s">
        <v>13079</v>
      </c>
      <c r="O353" s="58" t="s">
        <v>13080</v>
      </c>
      <c r="P353" s="56">
        <v>66</v>
      </c>
      <c r="Q353" s="56" t="s">
        <v>378</v>
      </c>
      <c r="R353" s="36" t="s">
        <v>462</v>
      </c>
      <c r="S353" s="36" t="s">
        <v>375</v>
      </c>
      <c r="T353" s="36">
        <v>479063</v>
      </c>
      <c r="U353" s="58" t="s">
        <v>16870</v>
      </c>
      <c r="V353" s="59">
        <v>3413512</v>
      </c>
      <c r="W353" s="56">
        <v>72.56</v>
      </c>
    </row>
    <row r="354" spans="1:23" s="46" customFormat="1" ht="11.25">
      <c r="A354" s="55" t="s">
        <v>11371</v>
      </c>
      <c r="B354" s="56" t="s">
        <v>17650</v>
      </c>
      <c r="C354" s="57" t="s">
        <v>4027</v>
      </c>
      <c r="D354" s="56">
        <v>0</v>
      </c>
      <c r="E354" s="56">
        <v>1</v>
      </c>
      <c r="F354" s="56">
        <v>10</v>
      </c>
      <c r="G354" s="56">
        <v>1</v>
      </c>
      <c r="H354" s="56" t="s">
        <v>17651</v>
      </c>
      <c r="I354" s="56">
        <v>1</v>
      </c>
      <c r="J354" s="36" t="s">
        <v>15645</v>
      </c>
      <c r="K354" s="36"/>
      <c r="L354" s="36">
        <v>981238189</v>
      </c>
      <c r="M354" s="36"/>
      <c r="N354" s="58" t="s">
        <v>312</v>
      </c>
      <c r="O354" s="58" t="s">
        <v>13987</v>
      </c>
      <c r="P354" s="56">
        <v>67</v>
      </c>
      <c r="Q354" s="56" t="s">
        <v>377</v>
      </c>
      <c r="R354" s="36" t="s">
        <v>459</v>
      </c>
      <c r="S354" s="36" t="s">
        <v>375</v>
      </c>
      <c r="T354" s="36">
        <v>2695488</v>
      </c>
      <c r="U354" s="58" t="s">
        <v>17610</v>
      </c>
      <c r="V354" s="59">
        <v>2695488</v>
      </c>
      <c r="W354" s="56">
        <v>30.32</v>
      </c>
    </row>
    <row r="355" spans="1:23" s="46" customFormat="1" ht="11.25">
      <c r="A355" s="55" t="s">
        <v>11371</v>
      </c>
      <c r="B355" s="56" t="s">
        <v>17649</v>
      </c>
      <c r="C355" s="57" t="s">
        <v>8366</v>
      </c>
      <c r="D355" s="56">
        <v>5160</v>
      </c>
      <c r="E355" s="56">
        <v>1</v>
      </c>
      <c r="F355" s="56">
        <v>10</v>
      </c>
      <c r="G355" s="56">
        <v>5</v>
      </c>
      <c r="H355" s="56" t="s">
        <v>17651</v>
      </c>
      <c r="I355" s="56">
        <v>1</v>
      </c>
      <c r="J355" s="36" t="s">
        <v>14911</v>
      </c>
      <c r="K355" s="36">
        <v>875</v>
      </c>
      <c r="L355" s="36">
        <v>971759595</v>
      </c>
      <c r="M355" s="36"/>
      <c r="N355" s="58" t="s">
        <v>283</v>
      </c>
      <c r="O355" s="58" t="s">
        <v>12859</v>
      </c>
      <c r="P355" s="56">
        <v>67</v>
      </c>
      <c r="Q355" s="56" t="s">
        <v>378</v>
      </c>
      <c r="R355" s="36" t="s">
        <v>459</v>
      </c>
      <c r="S355" s="36" t="s">
        <v>375</v>
      </c>
      <c r="T355" s="36">
        <v>358676</v>
      </c>
      <c r="U355" s="58" t="s">
        <v>16687</v>
      </c>
      <c r="V355" s="59">
        <v>358676</v>
      </c>
      <c r="W355" s="56">
        <v>61.41</v>
      </c>
    </row>
    <row r="356" spans="1:23" s="46" customFormat="1" ht="11.25">
      <c r="A356" s="55" t="s">
        <v>11371</v>
      </c>
      <c r="B356" s="56" t="s">
        <v>17649</v>
      </c>
      <c r="C356" s="57" t="s">
        <v>11189</v>
      </c>
      <c r="D356" s="56">
        <v>10510</v>
      </c>
      <c r="E356" s="56">
        <v>1</v>
      </c>
      <c r="F356" s="56">
        <v>10</v>
      </c>
      <c r="G356" s="56">
        <v>1</v>
      </c>
      <c r="H356" s="56" t="s">
        <v>17651</v>
      </c>
      <c r="I356" s="56">
        <v>1</v>
      </c>
      <c r="J356" s="36" t="s">
        <v>14402</v>
      </c>
      <c r="K356" s="36"/>
      <c r="L356" s="36">
        <v>985376776</v>
      </c>
      <c r="M356" s="36"/>
      <c r="N356" s="58" t="s">
        <v>885</v>
      </c>
      <c r="O356" s="58" t="s">
        <v>12036</v>
      </c>
      <c r="P356" s="56">
        <v>68</v>
      </c>
      <c r="Q356" s="56" t="s">
        <v>378</v>
      </c>
      <c r="R356" s="36" t="s">
        <v>459</v>
      </c>
      <c r="S356" s="36" t="s">
        <v>375</v>
      </c>
      <c r="T356" s="36">
        <v>2083699</v>
      </c>
      <c r="U356" s="58" t="s">
        <v>16121</v>
      </c>
      <c r="V356" s="59">
        <v>2083699</v>
      </c>
      <c r="W356" s="56">
        <v>39.96</v>
      </c>
    </row>
    <row r="357" spans="1:23" s="46" customFormat="1" ht="11.25">
      <c r="A357" s="55" t="s">
        <v>11371</v>
      </c>
      <c r="B357" s="56" t="s">
        <v>17649</v>
      </c>
      <c r="C357" s="57" t="s">
        <v>3088</v>
      </c>
      <c r="D357" s="56">
        <v>16160</v>
      </c>
      <c r="E357" s="56">
        <v>1</v>
      </c>
      <c r="F357" s="56">
        <v>10</v>
      </c>
      <c r="G357" s="56">
        <v>1</v>
      </c>
      <c r="H357" s="56" t="s">
        <v>17651</v>
      </c>
      <c r="I357" s="56">
        <v>3</v>
      </c>
      <c r="J357" s="36" t="s">
        <v>14633</v>
      </c>
      <c r="K357" s="36"/>
      <c r="L357" s="36"/>
      <c r="M357" s="36"/>
      <c r="N357" s="58" t="s">
        <v>243</v>
      </c>
      <c r="O357" s="58" t="s">
        <v>12451</v>
      </c>
      <c r="P357" s="56">
        <v>68</v>
      </c>
      <c r="Q357" s="56" t="s">
        <v>377</v>
      </c>
      <c r="R357" s="36" t="s">
        <v>462</v>
      </c>
      <c r="S357" s="36" t="s">
        <v>375</v>
      </c>
      <c r="T357" s="36">
        <v>885170</v>
      </c>
      <c r="U357" s="58" t="s">
        <v>16391</v>
      </c>
      <c r="V357" s="59" t="s">
        <v>464</v>
      </c>
      <c r="W357" s="56">
        <v>50.8</v>
      </c>
    </row>
    <row r="358" spans="1:23" s="46" customFormat="1" ht="11.25">
      <c r="A358" s="55" t="s">
        <v>11371</v>
      </c>
      <c r="B358" s="56" t="s">
        <v>17649</v>
      </c>
      <c r="C358" s="57" t="s">
        <v>11188</v>
      </c>
      <c r="D358" s="56">
        <v>18060</v>
      </c>
      <c r="E358" s="56">
        <v>1</v>
      </c>
      <c r="F358" s="56">
        <v>10</v>
      </c>
      <c r="G358" s="56">
        <v>1</v>
      </c>
      <c r="H358" s="56" t="s">
        <v>17651</v>
      </c>
      <c r="I358" s="56">
        <v>1</v>
      </c>
      <c r="J358" s="36" t="s">
        <v>14763</v>
      </c>
      <c r="K358" s="36">
        <v>118</v>
      </c>
      <c r="L358" s="36">
        <v>984777273</v>
      </c>
      <c r="M358" s="36"/>
      <c r="N358" s="58" t="s">
        <v>12621</v>
      </c>
      <c r="O358" s="58" t="s">
        <v>12622</v>
      </c>
      <c r="P358" s="56">
        <v>70</v>
      </c>
      <c r="Q358" s="56" t="s">
        <v>378</v>
      </c>
      <c r="R358" s="36" t="s">
        <v>459</v>
      </c>
      <c r="S358" s="36" t="s">
        <v>375</v>
      </c>
      <c r="T358" s="36">
        <v>1362804</v>
      </c>
      <c r="U358" s="58" t="s">
        <v>16513</v>
      </c>
      <c r="V358" s="59">
        <v>1362804</v>
      </c>
      <c r="W358" s="56">
        <v>57.69</v>
      </c>
    </row>
    <row r="359" spans="1:23" s="46" customFormat="1" ht="11.25">
      <c r="A359" s="55" t="s">
        <v>11371</v>
      </c>
      <c r="B359" s="56" t="s">
        <v>17649</v>
      </c>
      <c r="C359" s="57" t="s">
        <v>4582</v>
      </c>
      <c r="D359" s="56">
        <v>26140</v>
      </c>
      <c r="E359" s="56">
        <v>1</v>
      </c>
      <c r="F359" s="56">
        <v>10</v>
      </c>
      <c r="G359" s="56">
        <v>1</v>
      </c>
      <c r="H359" s="56" t="s">
        <v>17651</v>
      </c>
      <c r="I359" s="56">
        <v>2</v>
      </c>
      <c r="J359" s="36" t="s">
        <v>942</v>
      </c>
      <c r="K359" s="36"/>
      <c r="L359" s="36">
        <v>981374180</v>
      </c>
      <c r="M359" s="36"/>
      <c r="N359" s="58" t="s">
        <v>370</v>
      </c>
      <c r="O359" s="58" t="s">
        <v>13419</v>
      </c>
      <c r="P359" s="56">
        <v>70</v>
      </c>
      <c r="Q359" s="56" t="s">
        <v>378</v>
      </c>
      <c r="R359" s="36" t="s">
        <v>462</v>
      </c>
      <c r="S359" s="36" t="s">
        <v>375</v>
      </c>
      <c r="T359" s="36">
        <v>1233636</v>
      </c>
      <c r="U359" s="58" t="s">
        <v>17132</v>
      </c>
      <c r="V359" s="59">
        <v>1536133</v>
      </c>
      <c r="W359" s="56">
        <v>65.849999999999994</v>
      </c>
    </row>
    <row r="360" spans="1:23" s="46" customFormat="1" ht="11.25">
      <c r="A360" s="55" t="s">
        <v>11371</v>
      </c>
      <c r="B360" s="56" t="s">
        <v>17649</v>
      </c>
      <c r="C360" s="57" t="s">
        <v>11217</v>
      </c>
      <c r="D360" s="56">
        <v>2700</v>
      </c>
      <c r="E360" s="56">
        <v>1</v>
      </c>
      <c r="F360" s="56">
        <v>10</v>
      </c>
      <c r="G360" s="56">
        <v>1</v>
      </c>
      <c r="H360" s="56" t="s">
        <v>17651</v>
      </c>
      <c r="I360" s="56">
        <v>1</v>
      </c>
      <c r="J360" s="36" t="s">
        <v>14115</v>
      </c>
      <c r="K360" s="36"/>
      <c r="L360" s="36"/>
      <c r="M360" s="36">
        <v>648419</v>
      </c>
      <c r="N360" s="58" t="s">
        <v>110</v>
      </c>
      <c r="O360" s="58" t="s">
        <v>11546</v>
      </c>
      <c r="P360" s="56">
        <v>70</v>
      </c>
      <c r="Q360" s="56" t="s">
        <v>378</v>
      </c>
      <c r="R360" s="36" t="s">
        <v>459</v>
      </c>
      <c r="S360" s="36" t="s">
        <v>375</v>
      </c>
      <c r="T360" s="36">
        <v>260781</v>
      </c>
      <c r="U360" s="58" t="s">
        <v>15785</v>
      </c>
      <c r="V360" s="59">
        <v>260781</v>
      </c>
      <c r="W360" s="56">
        <v>64.13</v>
      </c>
    </row>
    <row r="361" spans="1:23" s="46" customFormat="1" ht="11.25">
      <c r="A361" s="55" t="s">
        <v>11371</v>
      </c>
      <c r="B361" s="56" t="s">
        <v>17649</v>
      </c>
      <c r="C361" s="57" t="s">
        <v>8366</v>
      </c>
      <c r="D361" s="56">
        <v>5160</v>
      </c>
      <c r="E361" s="56">
        <v>1</v>
      </c>
      <c r="F361" s="56">
        <v>10</v>
      </c>
      <c r="G361" s="56">
        <v>5</v>
      </c>
      <c r="H361" s="56" t="s">
        <v>17651</v>
      </c>
      <c r="I361" s="56">
        <v>2</v>
      </c>
      <c r="J361" s="36" t="s">
        <v>14911</v>
      </c>
      <c r="K361" s="36">
        <v>875</v>
      </c>
      <c r="L361" s="36">
        <v>971759595</v>
      </c>
      <c r="M361" s="36"/>
      <c r="N361" s="58" t="s">
        <v>236</v>
      </c>
      <c r="O361" s="58" t="s">
        <v>12860</v>
      </c>
      <c r="P361" s="56">
        <v>71</v>
      </c>
      <c r="Q361" s="56" t="s">
        <v>377</v>
      </c>
      <c r="R361" s="36" t="s">
        <v>460</v>
      </c>
      <c r="S361" s="36" t="s">
        <v>375</v>
      </c>
      <c r="T361" s="36">
        <v>688565</v>
      </c>
      <c r="U361" s="58" t="s">
        <v>16687</v>
      </c>
      <c r="V361" s="59">
        <v>358676</v>
      </c>
      <c r="W361" s="56">
        <v>61.41</v>
      </c>
    </row>
    <row r="362" spans="1:23" s="46" customFormat="1" ht="11.25">
      <c r="A362" s="55" t="s">
        <v>11371</v>
      </c>
      <c r="B362" s="56" t="s">
        <v>17650</v>
      </c>
      <c r="C362" s="57" t="s">
        <v>8366</v>
      </c>
      <c r="D362" s="56">
        <v>0</v>
      </c>
      <c r="E362" s="56">
        <v>1</v>
      </c>
      <c r="F362" s="56">
        <v>10</v>
      </c>
      <c r="G362" s="56">
        <v>1</v>
      </c>
      <c r="H362" s="56" t="s">
        <v>17651</v>
      </c>
      <c r="I362" s="56">
        <v>1</v>
      </c>
      <c r="J362" s="36" t="s">
        <v>936</v>
      </c>
      <c r="K362" s="36"/>
      <c r="L362" s="36">
        <v>985759718</v>
      </c>
      <c r="M362" s="36"/>
      <c r="N362" s="58" t="s">
        <v>11434</v>
      </c>
      <c r="O362" s="58" t="s">
        <v>13971</v>
      </c>
      <c r="P362" s="56">
        <v>71</v>
      </c>
      <c r="Q362" s="56" t="s">
        <v>378</v>
      </c>
      <c r="R362" s="36" t="s">
        <v>459</v>
      </c>
      <c r="S362" s="36" t="s">
        <v>375</v>
      </c>
      <c r="T362" s="36">
        <v>392386</v>
      </c>
      <c r="U362" s="58" t="s">
        <v>17595</v>
      </c>
      <c r="V362" s="59">
        <v>392386</v>
      </c>
      <c r="W362" s="56">
        <v>51.87</v>
      </c>
    </row>
    <row r="363" spans="1:23" s="46" customFormat="1" ht="11.25">
      <c r="A363" s="55" t="s">
        <v>11371</v>
      </c>
      <c r="B363" s="56" t="s">
        <v>17649</v>
      </c>
      <c r="C363" s="57" t="s">
        <v>5479</v>
      </c>
      <c r="D363" s="56">
        <v>80</v>
      </c>
      <c r="E363" s="56">
        <v>1</v>
      </c>
      <c r="F363" s="56">
        <v>10</v>
      </c>
      <c r="G363" s="56">
        <v>1</v>
      </c>
      <c r="H363" s="56" t="s">
        <v>17651</v>
      </c>
      <c r="I363" s="56">
        <v>2</v>
      </c>
      <c r="J363" s="36" t="s">
        <v>14033</v>
      </c>
      <c r="K363" s="36"/>
      <c r="L363" s="36"/>
      <c r="M363" s="36"/>
      <c r="N363" s="58" t="s">
        <v>11387</v>
      </c>
      <c r="O363" s="58" t="s">
        <v>11388</v>
      </c>
      <c r="P363" s="56">
        <v>71</v>
      </c>
      <c r="Q363" s="56" t="s">
        <v>378</v>
      </c>
      <c r="R363" s="36" t="s">
        <v>460</v>
      </c>
      <c r="S363" s="36" t="s">
        <v>375</v>
      </c>
      <c r="T363" s="36">
        <v>2902883</v>
      </c>
      <c r="U363" s="58" t="s">
        <v>15675</v>
      </c>
      <c r="V363" s="59" t="s">
        <v>464</v>
      </c>
      <c r="W363" s="56">
        <v>47.89</v>
      </c>
    </row>
    <row r="364" spans="1:23" s="46" customFormat="1" ht="11.25">
      <c r="A364" s="55" t="s">
        <v>11371</v>
      </c>
      <c r="B364" s="56" t="s">
        <v>17649</v>
      </c>
      <c r="C364" s="57" t="s">
        <v>10681</v>
      </c>
      <c r="D364" s="56">
        <v>2590</v>
      </c>
      <c r="E364" s="56">
        <v>1</v>
      </c>
      <c r="F364" s="56">
        <v>10</v>
      </c>
      <c r="G364" s="56">
        <v>1</v>
      </c>
      <c r="H364" s="56" t="s">
        <v>17651</v>
      </c>
      <c r="I364" s="56">
        <v>2</v>
      </c>
      <c r="J364" s="36" t="s">
        <v>14069</v>
      </c>
      <c r="K364" s="36"/>
      <c r="L364" s="36">
        <v>983342841</v>
      </c>
      <c r="M364" s="36"/>
      <c r="N364" s="58" t="s">
        <v>167</v>
      </c>
      <c r="O364" s="58" t="s">
        <v>11482</v>
      </c>
      <c r="P364" s="56">
        <v>74</v>
      </c>
      <c r="Q364" s="56" t="s">
        <v>378</v>
      </c>
      <c r="R364" s="36" t="s">
        <v>460</v>
      </c>
      <c r="S364" s="36" t="s">
        <v>375</v>
      </c>
      <c r="T364" s="36">
        <v>2697531</v>
      </c>
      <c r="U364" s="58" t="s">
        <v>15736</v>
      </c>
      <c r="V364" s="59">
        <v>2697523</v>
      </c>
      <c r="W364" s="56">
        <v>46.26</v>
      </c>
    </row>
    <row r="365" spans="1:23" s="46" customFormat="1" ht="11.25">
      <c r="A365" s="55" t="s">
        <v>11371</v>
      </c>
      <c r="B365" s="56" t="s">
        <v>17649</v>
      </c>
      <c r="C365" s="57" t="s">
        <v>3587</v>
      </c>
      <c r="D365" s="56">
        <v>23990</v>
      </c>
      <c r="E365" s="56">
        <v>1</v>
      </c>
      <c r="F365" s="56">
        <v>10</v>
      </c>
      <c r="G365" s="56">
        <v>1</v>
      </c>
      <c r="H365" s="56" t="s">
        <v>17651</v>
      </c>
      <c r="I365" s="56">
        <v>6</v>
      </c>
      <c r="J365" s="36" t="s">
        <v>15155</v>
      </c>
      <c r="K365" s="36"/>
      <c r="L365" s="36">
        <v>984478558</v>
      </c>
      <c r="M365" s="36"/>
      <c r="N365" s="58" t="s">
        <v>211</v>
      </c>
      <c r="O365" s="58" t="s">
        <v>13231</v>
      </c>
      <c r="P365" s="56">
        <v>74</v>
      </c>
      <c r="Q365" s="56" t="s">
        <v>378</v>
      </c>
      <c r="R365" s="36" t="s">
        <v>462</v>
      </c>
      <c r="S365" s="36" t="s">
        <v>375</v>
      </c>
      <c r="T365" s="36">
        <v>2450190</v>
      </c>
      <c r="U365" s="58" t="s">
        <v>16984</v>
      </c>
      <c r="V365" s="59">
        <v>2184348</v>
      </c>
      <c r="W365" s="56">
        <v>60.2</v>
      </c>
    </row>
    <row r="366" spans="1:23" s="46" customFormat="1" ht="11.25">
      <c r="A366" s="55" t="s">
        <v>11371</v>
      </c>
      <c r="B366" s="56" t="s">
        <v>17649</v>
      </c>
      <c r="C366" s="57" t="s">
        <v>385</v>
      </c>
      <c r="D366" s="56">
        <v>18670</v>
      </c>
      <c r="E366" s="56">
        <v>1</v>
      </c>
      <c r="F366" s="56">
        <v>10</v>
      </c>
      <c r="G366" s="56">
        <v>1</v>
      </c>
      <c r="H366" s="56" t="s">
        <v>17651</v>
      </c>
      <c r="I366" s="56">
        <v>1</v>
      </c>
      <c r="J366" s="36" t="s">
        <v>14468</v>
      </c>
      <c r="K366" s="36">
        <v>499</v>
      </c>
      <c r="L366" s="36">
        <v>981335959</v>
      </c>
      <c r="M366" s="36"/>
      <c r="N366" s="58" t="s">
        <v>138</v>
      </c>
      <c r="O366" s="58" t="s">
        <v>107</v>
      </c>
      <c r="P366" s="56">
        <v>75</v>
      </c>
      <c r="Q366" s="56" t="s">
        <v>377</v>
      </c>
      <c r="R366" s="36" t="s">
        <v>459</v>
      </c>
      <c r="S366" s="36" t="s">
        <v>375</v>
      </c>
      <c r="T366" s="36">
        <v>490511</v>
      </c>
      <c r="U366" s="58" t="s">
        <v>16191</v>
      </c>
      <c r="V366" s="59">
        <v>490511</v>
      </c>
      <c r="W366" s="56">
        <v>66.83</v>
      </c>
    </row>
    <row r="367" spans="1:23" s="46" customFormat="1" ht="11.25">
      <c r="A367" s="51" t="s">
        <v>11371</v>
      </c>
      <c r="B367" s="44" t="s">
        <v>17649</v>
      </c>
      <c r="C367" s="52" t="s">
        <v>5479</v>
      </c>
      <c r="D367" s="44">
        <v>80</v>
      </c>
      <c r="E367" s="44" t="s">
        <v>54</v>
      </c>
      <c r="F367" s="44">
        <v>10</v>
      </c>
      <c r="G367" s="44">
        <v>1</v>
      </c>
      <c r="H367" s="44" t="s">
        <v>17651</v>
      </c>
      <c r="I367" s="44">
        <v>1</v>
      </c>
      <c r="J367" s="35" t="s">
        <v>14033</v>
      </c>
      <c r="K367" s="35"/>
      <c r="L367" s="35"/>
      <c r="M367" s="35"/>
      <c r="N367" s="45" t="s">
        <v>903</v>
      </c>
      <c r="O367" s="45" t="s">
        <v>107</v>
      </c>
      <c r="P367" s="44">
        <v>75</v>
      </c>
      <c r="Q367" s="44" t="s">
        <v>377</v>
      </c>
      <c r="R367" s="35" t="s">
        <v>459</v>
      </c>
      <c r="S367" s="35" t="s">
        <v>376</v>
      </c>
      <c r="T367" s="35"/>
      <c r="U367" s="45" t="s">
        <v>15675</v>
      </c>
      <c r="V367" s="35" t="s">
        <v>376</v>
      </c>
      <c r="W367" s="44">
        <v>47.89</v>
      </c>
    </row>
    <row r="368" spans="1:23" s="46" customFormat="1" ht="11.25">
      <c r="A368" s="55" t="s">
        <v>11371</v>
      </c>
      <c r="B368" s="56" t="s">
        <v>17649</v>
      </c>
      <c r="C368" s="57" t="s">
        <v>3177</v>
      </c>
      <c r="D368" s="56">
        <v>4632</v>
      </c>
      <c r="E368" s="56">
        <v>1</v>
      </c>
      <c r="F368" s="56">
        <v>10</v>
      </c>
      <c r="G368" s="56">
        <v>1</v>
      </c>
      <c r="H368" s="56" t="s">
        <v>17651</v>
      </c>
      <c r="I368" s="56">
        <v>1</v>
      </c>
      <c r="J368" s="36" t="s">
        <v>14192</v>
      </c>
      <c r="K368" s="36"/>
      <c r="L368" s="36">
        <v>982672834</v>
      </c>
      <c r="M368" s="36"/>
      <c r="N368" s="58" t="s">
        <v>275</v>
      </c>
      <c r="O368" s="58" t="s">
        <v>11665</v>
      </c>
      <c r="P368" s="56">
        <v>76</v>
      </c>
      <c r="Q368" s="56" t="s">
        <v>377</v>
      </c>
      <c r="R368" s="36" t="s">
        <v>459</v>
      </c>
      <c r="S368" s="36" t="s">
        <v>375</v>
      </c>
      <c r="T368" s="36">
        <v>527892</v>
      </c>
      <c r="U368" s="58" t="s">
        <v>15878</v>
      </c>
      <c r="V368" s="59">
        <v>527892</v>
      </c>
      <c r="W368" s="56">
        <v>43.24</v>
      </c>
    </row>
    <row r="369" spans="1:23" s="46" customFormat="1" ht="11.25">
      <c r="A369" s="55" t="s">
        <v>11371</v>
      </c>
      <c r="B369" s="56" t="s">
        <v>17649</v>
      </c>
      <c r="C369" s="57" t="s">
        <v>6989</v>
      </c>
      <c r="D369" s="56">
        <v>28220</v>
      </c>
      <c r="E369" s="56">
        <v>1</v>
      </c>
      <c r="F369" s="56">
        <v>10</v>
      </c>
      <c r="G369" s="56">
        <v>1</v>
      </c>
      <c r="H369" s="56" t="s">
        <v>17651</v>
      </c>
      <c r="I369" s="56">
        <v>2</v>
      </c>
      <c r="J369" s="36" t="s">
        <v>15381</v>
      </c>
      <c r="K369" s="36"/>
      <c r="L369" s="36">
        <v>985936033</v>
      </c>
      <c r="M369" s="36">
        <v>649033</v>
      </c>
      <c r="N369" s="58" t="s">
        <v>11644</v>
      </c>
      <c r="O369" s="58" t="s">
        <v>13567</v>
      </c>
      <c r="P369" s="56">
        <v>78</v>
      </c>
      <c r="Q369" s="56" t="s">
        <v>378</v>
      </c>
      <c r="R369" s="36" t="s">
        <v>460</v>
      </c>
      <c r="S369" s="36" t="s">
        <v>375</v>
      </c>
      <c r="T369" s="36">
        <v>2117120</v>
      </c>
      <c r="U369" s="58" t="s">
        <v>17257</v>
      </c>
      <c r="V369" s="59">
        <v>329859</v>
      </c>
      <c r="W369" s="56">
        <v>75.040000000000006</v>
      </c>
    </row>
    <row r="370" spans="1:23" s="46" customFormat="1" ht="11.25">
      <c r="A370" s="55" t="s">
        <v>11371</v>
      </c>
      <c r="B370" s="56" t="s">
        <v>17650</v>
      </c>
      <c r="C370" s="57" t="s">
        <v>10205</v>
      </c>
      <c r="D370" s="56">
        <v>0</v>
      </c>
      <c r="E370" s="56">
        <v>1</v>
      </c>
      <c r="F370" s="56">
        <v>10</v>
      </c>
      <c r="G370" s="56">
        <v>6</v>
      </c>
      <c r="H370" s="56" t="s">
        <v>17651</v>
      </c>
      <c r="I370" s="56">
        <v>1</v>
      </c>
      <c r="J370" s="36" t="s">
        <v>936</v>
      </c>
      <c r="K370" s="36"/>
      <c r="L370" s="36"/>
      <c r="M370" s="36"/>
      <c r="N370" s="58" t="s">
        <v>862</v>
      </c>
      <c r="O370" s="58" t="s">
        <v>13674</v>
      </c>
      <c r="P370" s="56">
        <v>79</v>
      </c>
      <c r="Q370" s="56" t="s">
        <v>378</v>
      </c>
      <c r="R370" s="36" t="s">
        <v>459</v>
      </c>
      <c r="S370" s="36" t="s">
        <v>375</v>
      </c>
      <c r="T370" s="36">
        <v>2679920</v>
      </c>
      <c r="U370" s="58" t="s">
        <v>17340</v>
      </c>
      <c r="V370" s="59">
        <v>2679920</v>
      </c>
      <c r="W370" s="56">
        <v>28.6</v>
      </c>
    </row>
    <row r="371" spans="1:23" s="46" customFormat="1" ht="11.25">
      <c r="A371" s="55" t="s">
        <v>11371</v>
      </c>
      <c r="B371" s="56" t="s">
        <v>17649</v>
      </c>
      <c r="C371" s="57" t="s">
        <v>6989</v>
      </c>
      <c r="D371" s="56">
        <v>28220</v>
      </c>
      <c r="E371" s="56">
        <v>1</v>
      </c>
      <c r="F371" s="56">
        <v>10</v>
      </c>
      <c r="G371" s="56">
        <v>1</v>
      </c>
      <c r="H371" s="56" t="s">
        <v>17651</v>
      </c>
      <c r="I371" s="56">
        <v>1</v>
      </c>
      <c r="J371" s="36" t="s">
        <v>15381</v>
      </c>
      <c r="K371" s="36"/>
      <c r="L371" s="36">
        <v>985936033</v>
      </c>
      <c r="M371" s="36">
        <v>649033</v>
      </c>
      <c r="N371" s="58" t="s">
        <v>89</v>
      </c>
      <c r="O371" s="58" t="s">
        <v>13566</v>
      </c>
      <c r="P371" s="56">
        <v>79</v>
      </c>
      <c r="Q371" s="56" t="s">
        <v>377</v>
      </c>
      <c r="R371" s="36" t="s">
        <v>459</v>
      </c>
      <c r="S371" s="36" t="s">
        <v>375</v>
      </c>
      <c r="T371" s="36">
        <v>329859</v>
      </c>
      <c r="U371" s="58" t="s">
        <v>17257</v>
      </c>
      <c r="V371" s="59">
        <v>329859</v>
      </c>
      <c r="W371" s="56">
        <v>75.040000000000006</v>
      </c>
    </row>
    <row r="372" spans="1:23" s="46" customFormat="1" ht="11.25">
      <c r="A372" s="55" t="s">
        <v>11371</v>
      </c>
      <c r="B372" s="56" t="s">
        <v>17650</v>
      </c>
      <c r="C372" s="57" t="s">
        <v>8788</v>
      </c>
      <c r="D372" s="56">
        <v>0</v>
      </c>
      <c r="E372" s="56">
        <v>1</v>
      </c>
      <c r="F372" s="56">
        <v>10</v>
      </c>
      <c r="G372" s="56">
        <v>5</v>
      </c>
      <c r="H372" s="56" t="s">
        <v>17651</v>
      </c>
      <c r="I372" s="56">
        <v>1</v>
      </c>
      <c r="J372" s="36" t="s">
        <v>939</v>
      </c>
      <c r="K372" s="36"/>
      <c r="L372" s="36">
        <v>981503711</v>
      </c>
      <c r="M372" s="36"/>
      <c r="N372" s="58" t="s">
        <v>200</v>
      </c>
      <c r="O372" s="58" t="s">
        <v>171</v>
      </c>
      <c r="P372" s="56">
        <v>79</v>
      </c>
      <c r="Q372" s="56" t="s">
        <v>377</v>
      </c>
      <c r="R372" s="36" t="s">
        <v>459</v>
      </c>
      <c r="S372" s="36" t="s">
        <v>375</v>
      </c>
      <c r="T372" s="36">
        <v>3969203</v>
      </c>
      <c r="U372" s="58" t="s">
        <v>17452</v>
      </c>
      <c r="V372" s="59">
        <v>3969203</v>
      </c>
      <c r="W372" s="56">
        <v>36.369999999999997</v>
      </c>
    </row>
    <row r="373" spans="1:23" s="46" customFormat="1" ht="11.25">
      <c r="A373" s="55" t="s">
        <v>11371</v>
      </c>
      <c r="B373" s="56" t="s">
        <v>17649</v>
      </c>
      <c r="C373" s="57" t="s">
        <v>11182</v>
      </c>
      <c r="D373" s="56">
        <v>12600</v>
      </c>
      <c r="E373" s="56">
        <v>1</v>
      </c>
      <c r="F373" s="56">
        <v>10</v>
      </c>
      <c r="G373" s="56">
        <v>1</v>
      </c>
      <c r="H373" s="56" t="s">
        <v>17651</v>
      </c>
      <c r="I373" s="56">
        <v>3</v>
      </c>
      <c r="J373" s="36" t="s">
        <v>14496</v>
      </c>
      <c r="K373" s="36"/>
      <c r="L373" s="36"/>
      <c r="M373" s="36">
        <v>21642838</v>
      </c>
      <c r="N373" s="58" t="s">
        <v>265</v>
      </c>
      <c r="O373" s="58" t="s">
        <v>12190</v>
      </c>
      <c r="P373" s="56">
        <v>80</v>
      </c>
      <c r="Q373" s="56" t="s">
        <v>378</v>
      </c>
      <c r="R373" s="36" t="s">
        <v>462</v>
      </c>
      <c r="S373" s="36" t="s">
        <v>375</v>
      </c>
      <c r="T373" s="36">
        <v>166229</v>
      </c>
      <c r="U373" s="58" t="s">
        <v>16219</v>
      </c>
      <c r="V373" s="59">
        <v>710206</v>
      </c>
      <c r="W373" s="56">
        <v>80.8</v>
      </c>
    </row>
    <row r="374" spans="1:23" s="46" customFormat="1" ht="11.25">
      <c r="A374" s="55" t="s">
        <v>11371</v>
      </c>
      <c r="B374" s="56" t="s">
        <v>17650</v>
      </c>
      <c r="C374" s="57" t="s">
        <v>6013</v>
      </c>
      <c r="D374" s="56">
        <v>0</v>
      </c>
      <c r="E374" s="56">
        <v>1</v>
      </c>
      <c r="F374" s="56">
        <v>10</v>
      </c>
      <c r="G374" s="56">
        <v>2</v>
      </c>
      <c r="H374" s="56" t="s">
        <v>17651</v>
      </c>
      <c r="I374" s="56">
        <v>1</v>
      </c>
      <c r="J374" s="36" t="s">
        <v>15465</v>
      </c>
      <c r="K374" s="36"/>
      <c r="L374" s="36"/>
      <c r="M374" s="36"/>
      <c r="N374" s="58" t="s">
        <v>86</v>
      </c>
      <c r="O374" s="58" t="s">
        <v>13715</v>
      </c>
      <c r="P374" s="56">
        <v>81</v>
      </c>
      <c r="Q374" s="56" t="s">
        <v>378</v>
      </c>
      <c r="R374" s="36" t="s">
        <v>459</v>
      </c>
      <c r="S374" s="36" t="s">
        <v>375</v>
      </c>
      <c r="T374" s="36">
        <v>337184</v>
      </c>
      <c r="U374" s="58" t="s">
        <v>17368</v>
      </c>
      <c r="V374" s="59">
        <v>337184</v>
      </c>
      <c r="W374" s="56">
        <v>26.41</v>
      </c>
    </row>
    <row r="375" spans="1:23" s="46" customFormat="1" ht="11.25">
      <c r="A375" s="55" t="s">
        <v>11371</v>
      </c>
      <c r="B375" s="56" t="s">
        <v>17649</v>
      </c>
      <c r="C375" s="57" t="s">
        <v>11205</v>
      </c>
      <c r="D375" s="56">
        <v>17440</v>
      </c>
      <c r="E375" s="56">
        <v>1</v>
      </c>
      <c r="F375" s="56">
        <v>10</v>
      </c>
      <c r="G375" s="56">
        <v>1</v>
      </c>
      <c r="H375" s="56" t="s">
        <v>17651</v>
      </c>
      <c r="I375" s="56">
        <v>4</v>
      </c>
      <c r="J375" s="36" t="s">
        <v>14729</v>
      </c>
      <c r="K375" s="36">
        <v>22</v>
      </c>
      <c r="L375" s="36">
        <v>981902409</v>
      </c>
      <c r="M375" s="36"/>
      <c r="N375" s="58" t="s">
        <v>12566</v>
      </c>
      <c r="O375" s="58" t="s">
        <v>12567</v>
      </c>
      <c r="P375" s="56">
        <v>82</v>
      </c>
      <c r="Q375" s="56" t="s">
        <v>378</v>
      </c>
      <c r="R375" s="36" t="s">
        <v>462</v>
      </c>
      <c r="S375" s="36" t="s">
        <v>375</v>
      </c>
      <c r="T375" s="36">
        <v>2116498</v>
      </c>
      <c r="U375" s="58" t="s">
        <v>16474</v>
      </c>
      <c r="V375" s="59">
        <v>929691</v>
      </c>
      <c r="W375" s="56">
        <v>43.36</v>
      </c>
    </row>
    <row r="376" spans="1:23" s="46" customFormat="1" ht="11.25">
      <c r="A376" s="55" t="s">
        <v>11371</v>
      </c>
      <c r="B376" s="56" t="s">
        <v>17649</v>
      </c>
      <c r="C376" s="57" t="s">
        <v>4027</v>
      </c>
      <c r="D376" s="56">
        <v>21695</v>
      </c>
      <c r="E376" s="56">
        <v>1</v>
      </c>
      <c r="F376" s="56">
        <v>10</v>
      </c>
      <c r="G376" s="56">
        <v>3</v>
      </c>
      <c r="H376" s="56" t="s">
        <v>17651</v>
      </c>
      <c r="I376" s="56">
        <v>1</v>
      </c>
      <c r="J376" s="36" t="s">
        <v>15018</v>
      </c>
      <c r="K376" s="36"/>
      <c r="L376" s="36">
        <v>981149410</v>
      </c>
      <c r="M376" s="36"/>
      <c r="N376" s="58" t="s">
        <v>13003</v>
      </c>
      <c r="O376" s="58" t="s">
        <v>150</v>
      </c>
      <c r="P376" s="56">
        <v>82</v>
      </c>
      <c r="Q376" s="56" t="s">
        <v>377</v>
      </c>
      <c r="R376" s="36" t="s">
        <v>459</v>
      </c>
      <c r="S376" s="36" t="s">
        <v>375</v>
      </c>
      <c r="T376" s="36">
        <v>3308941</v>
      </c>
      <c r="U376" s="58" t="s">
        <v>16811</v>
      </c>
      <c r="V376" s="59">
        <v>3308941</v>
      </c>
      <c r="W376" s="56">
        <v>32.99</v>
      </c>
    </row>
    <row r="377" spans="1:23" s="46" customFormat="1" ht="11.25">
      <c r="A377" s="55" t="s">
        <v>11371</v>
      </c>
      <c r="B377" s="56" t="s">
        <v>17650</v>
      </c>
      <c r="C377" s="57" t="s">
        <v>11036</v>
      </c>
      <c r="D377" s="56">
        <v>0</v>
      </c>
      <c r="E377" s="56">
        <v>1</v>
      </c>
      <c r="F377" s="56">
        <v>10</v>
      </c>
      <c r="G377" s="56">
        <v>3</v>
      </c>
      <c r="H377" s="56" t="s">
        <v>17651</v>
      </c>
      <c r="I377" s="56">
        <v>1</v>
      </c>
      <c r="J377" s="36" t="s">
        <v>15593</v>
      </c>
      <c r="K377" s="36"/>
      <c r="L377" s="36"/>
      <c r="M377" s="36"/>
      <c r="N377" s="58" t="s">
        <v>177</v>
      </c>
      <c r="O377" s="58" t="s">
        <v>13906</v>
      </c>
      <c r="P377" s="56">
        <v>82</v>
      </c>
      <c r="Q377" s="56" t="s">
        <v>378</v>
      </c>
      <c r="R377" s="36" t="s">
        <v>459</v>
      </c>
      <c r="S377" s="36" t="s">
        <v>375</v>
      </c>
      <c r="T377" s="36">
        <v>213098</v>
      </c>
      <c r="U377" s="58" t="s">
        <v>17538</v>
      </c>
      <c r="V377" s="59">
        <v>213098</v>
      </c>
      <c r="W377" s="56">
        <v>43.55</v>
      </c>
    </row>
    <row r="378" spans="1:23" s="46" customFormat="1" ht="11.25">
      <c r="A378" s="55" t="s">
        <v>11371</v>
      </c>
      <c r="B378" s="56" t="s">
        <v>17650</v>
      </c>
      <c r="C378" s="57" t="s">
        <v>5636</v>
      </c>
      <c r="D378" s="56">
        <v>0</v>
      </c>
      <c r="E378" s="56">
        <v>1</v>
      </c>
      <c r="F378" s="56">
        <v>10</v>
      </c>
      <c r="G378" s="56">
        <v>2</v>
      </c>
      <c r="H378" s="56" t="s">
        <v>17651</v>
      </c>
      <c r="I378" s="56">
        <v>1</v>
      </c>
      <c r="J378" s="36" t="s">
        <v>15571</v>
      </c>
      <c r="K378" s="36"/>
      <c r="L378" s="36"/>
      <c r="M378" s="36">
        <v>21646642</v>
      </c>
      <c r="N378" s="58" t="s">
        <v>738</v>
      </c>
      <c r="O378" s="58" t="s">
        <v>13872</v>
      </c>
      <c r="P378" s="56">
        <v>83</v>
      </c>
      <c r="Q378" s="56" t="s">
        <v>378</v>
      </c>
      <c r="R378" s="36" t="s">
        <v>459</v>
      </c>
      <c r="S378" s="36" t="s">
        <v>375</v>
      </c>
      <c r="T378" s="36">
        <v>1138893</v>
      </c>
      <c r="U378" s="58" t="s">
        <v>17504</v>
      </c>
      <c r="V378" s="59">
        <v>1138893</v>
      </c>
      <c r="W378" s="56">
        <v>52.1</v>
      </c>
    </row>
    <row r="379" spans="1:23" s="46" customFormat="1" ht="11.25">
      <c r="A379" s="55" t="s">
        <v>11371</v>
      </c>
      <c r="B379" s="56" t="s">
        <v>17649</v>
      </c>
      <c r="C379" s="57" t="s">
        <v>11180</v>
      </c>
      <c r="D379" s="56">
        <v>9930</v>
      </c>
      <c r="E379" s="56">
        <v>1</v>
      </c>
      <c r="F379" s="56">
        <v>10</v>
      </c>
      <c r="G379" s="56">
        <v>1</v>
      </c>
      <c r="H379" s="56" t="s">
        <v>17651</v>
      </c>
      <c r="I379" s="56">
        <v>5</v>
      </c>
      <c r="J379" s="36" t="s">
        <v>14335</v>
      </c>
      <c r="K379" s="36">
        <v>148</v>
      </c>
      <c r="L379" s="36"/>
      <c r="M379" s="36">
        <v>641607</v>
      </c>
      <c r="N379" s="58" t="s">
        <v>320</v>
      </c>
      <c r="O379" s="58" t="s">
        <v>11949</v>
      </c>
      <c r="P379" s="56">
        <v>84</v>
      </c>
      <c r="Q379" s="56" t="s">
        <v>377</v>
      </c>
      <c r="R379" s="36" t="s">
        <v>462</v>
      </c>
      <c r="S379" s="36" t="s">
        <v>375</v>
      </c>
      <c r="T379" s="36">
        <v>154079</v>
      </c>
      <c r="U379" s="58" t="s">
        <v>16063</v>
      </c>
      <c r="V379" s="59" t="s">
        <v>464</v>
      </c>
      <c r="W379" s="56">
        <v>84.47</v>
      </c>
    </row>
    <row r="380" spans="1:23" s="46" customFormat="1" ht="11.25">
      <c r="A380" s="55" t="s">
        <v>11371</v>
      </c>
      <c r="B380" s="56" t="s">
        <v>17649</v>
      </c>
      <c r="C380" s="57" t="s">
        <v>10681</v>
      </c>
      <c r="D380" s="56">
        <v>2590</v>
      </c>
      <c r="E380" s="56">
        <v>1</v>
      </c>
      <c r="F380" s="56">
        <v>10</v>
      </c>
      <c r="G380" s="56">
        <v>1</v>
      </c>
      <c r="H380" s="56" t="s">
        <v>17651</v>
      </c>
      <c r="I380" s="56">
        <v>1</v>
      </c>
      <c r="J380" s="36" t="s">
        <v>14069</v>
      </c>
      <c r="K380" s="36"/>
      <c r="L380" s="36">
        <v>983342841</v>
      </c>
      <c r="M380" s="36"/>
      <c r="N380" s="58" t="s">
        <v>326</v>
      </c>
      <c r="O380" s="58" t="s">
        <v>257</v>
      </c>
      <c r="P380" s="56">
        <v>89</v>
      </c>
      <c r="Q380" s="56" t="s">
        <v>377</v>
      </c>
      <c r="R380" s="36" t="s">
        <v>459</v>
      </c>
      <c r="S380" s="36" t="s">
        <v>375</v>
      </c>
      <c r="T380" s="36">
        <v>2697523</v>
      </c>
      <c r="U380" s="58" t="s">
        <v>15736</v>
      </c>
      <c r="V380" s="59">
        <v>2697523</v>
      </c>
      <c r="W380" s="56">
        <v>46.26</v>
      </c>
    </row>
    <row r="381" spans="1:23" s="46" customFormat="1" ht="11.25">
      <c r="A381" s="55" t="s">
        <v>11371</v>
      </c>
      <c r="B381" s="56" t="s">
        <v>17650</v>
      </c>
      <c r="C381" s="57" t="s">
        <v>574</v>
      </c>
      <c r="D381" s="56">
        <v>0</v>
      </c>
      <c r="E381" s="56">
        <v>1</v>
      </c>
      <c r="F381" s="56">
        <v>10</v>
      </c>
      <c r="G381" s="56">
        <v>1</v>
      </c>
      <c r="H381" s="56" t="s">
        <v>17651</v>
      </c>
      <c r="I381" s="56">
        <v>9</v>
      </c>
      <c r="J381" s="36" t="s">
        <v>15654</v>
      </c>
      <c r="K381" s="36"/>
      <c r="L381" s="36">
        <v>982451275</v>
      </c>
      <c r="M381" s="36"/>
      <c r="N381" s="58" t="s">
        <v>133</v>
      </c>
      <c r="O381" s="58" t="s">
        <v>14001</v>
      </c>
      <c r="P381" s="56">
        <v>90</v>
      </c>
      <c r="Q381" s="56" t="s">
        <v>378</v>
      </c>
      <c r="R381" s="36" t="s">
        <v>462</v>
      </c>
      <c r="S381" s="36" t="s">
        <v>375</v>
      </c>
      <c r="T381" s="36">
        <v>1996585</v>
      </c>
      <c r="U381" s="58" t="s">
        <v>17625</v>
      </c>
      <c r="V381" s="59">
        <v>625137</v>
      </c>
      <c r="W381" s="56">
        <v>62.05</v>
      </c>
    </row>
    <row r="382" spans="1:23" s="46" customFormat="1" ht="11.25">
      <c r="A382" s="55" t="s">
        <v>11371</v>
      </c>
      <c r="B382" s="56" t="s">
        <v>17649</v>
      </c>
      <c r="C382" s="57" t="s">
        <v>10440</v>
      </c>
      <c r="D382" s="56">
        <v>20880</v>
      </c>
      <c r="E382" s="56">
        <v>1</v>
      </c>
      <c r="F382" s="56">
        <v>10</v>
      </c>
      <c r="G382" s="56">
        <v>1</v>
      </c>
      <c r="H382" s="56" t="s">
        <v>17651</v>
      </c>
      <c r="I382" s="56">
        <v>1</v>
      </c>
      <c r="J382" s="36" t="s">
        <v>14990</v>
      </c>
      <c r="K382" s="36"/>
      <c r="L382" s="36"/>
      <c r="M382" s="36"/>
      <c r="N382" s="58" t="s">
        <v>12571</v>
      </c>
      <c r="O382" s="58" t="s">
        <v>223</v>
      </c>
      <c r="P382" s="56">
        <v>90</v>
      </c>
      <c r="Q382" s="56" t="s">
        <v>377</v>
      </c>
      <c r="R382" s="36" t="s">
        <v>459</v>
      </c>
      <c r="S382" s="36" t="s">
        <v>375</v>
      </c>
      <c r="T382" s="36">
        <v>209332</v>
      </c>
      <c r="U382" s="58" t="s">
        <v>16778</v>
      </c>
      <c r="V382" s="59">
        <v>209332</v>
      </c>
      <c r="W382" s="56">
        <v>43.01</v>
      </c>
    </row>
    <row r="383" spans="1:23" s="46" customFormat="1" ht="11.25">
      <c r="A383" s="51" t="s">
        <v>11371</v>
      </c>
      <c r="B383" s="44" t="s">
        <v>17649</v>
      </c>
      <c r="C383" s="52" t="s">
        <v>11372</v>
      </c>
      <c r="D383" s="44">
        <v>4705</v>
      </c>
      <c r="E383" s="44" t="s">
        <v>54</v>
      </c>
      <c r="F383" s="44">
        <v>11</v>
      </c>
      <c r="G383" s="44">
        <v>1</v>
      </c>
      <c r="H383" s="44" t="s">
        <v>17651</v>
      </c>
      <c r="I383" s="44">
        <v>2</v>
      </c>
      <c r="J383" s="35" t="s">
        <v>14158</v>
      </c>
      <c r="K383" s="35">
        <v>1055</v>
      </c>
      <c r="L383" s="35">
        <v>971321611</v>
      </c>
      <c r="M383" s="35"/>
      <c r="N383" s="45" t="s">
        <v>11783</v>
      </c>
      <c r="O383" s="45" t="s">
        <v>11784</v>
      </c>
      <c r="P383" s="44">
        <v>65</v>
      </c>
      <c r="Q383" s="44" t="s">
        <v>378</v>
      </c>
      <c r="R383" s="35" t="s">
        <v>460</v>
      </c>
      <c r="S383" s="35" t="s">
        <v>375</v>
      </c>
      <c r="T383" s="35">
        <v>1387043</v>
      </c>
      <c r="U383" s="45" t="s">
        <v>15949</v>
      </c>
      <c r="V383" s="46">
        <v>1226765</v>
      </c>
      <c r="W383" s="44">
        <v>62.22</v>
      </c>
    </row>
    <row r="384" spans="1:23" s="46" customFormat="1" ht="11.25">
      <c r="A384" s="55" t="s">
        <v>11371</v>
      </c>
      <c r="B384" s="56" t="s">
        <v>17650</v>
      </c>
      <c r="C384" s="57" t="s">
        <v>8366</v>
      </c>
      <c r="D384" s="56">
        <v>0</v>
      </c>
      <c r="E384" s="56">
        <v>1</v>
      </c>
      <c r="F384" s="56">
        <v>11</v>
      </c>
      <c r="G384" s="56">
        <v>1</v>
      </c>
      <c r="H384" s="56" t="s">
        <v>17651</v>
      </c>
      <c r="I384" s="56">
        <v>1</v>
      </c>
      <c r="J384" s="36" t="s">
        <v>15635</v>
      </c>
      <c r="K384" s="36"/>
      <c r="L384" s="36">
        <v>982760738</v>
      </c>
      <c r="M384" s="36"/>
      <c r="N384" s="58" t="s">
        <v>934</v>
      </c>
      <c r="O384" s="58" t="s">
        <v>123</v>
      </c>
      <c r="P384" s="56">
        <v>66</v>
      </c>
      <c r="Q384" s="56" t="s">
        <v>377</v>
      </c>
      <c r="R384" s="36" t="s">
        <v>459</v>
      </c>
      <c r="S384" s="36" t="s">
        <v>375</v>
      </c>
      <c r="T384" s="36">
        <v>960083</v>
      </c>
      <c r="U384" s="58" t="s">
        <v>17596</v>
      </c>
      <c r="V384" s="59">
        <v>960083</v>
      </c>
      <c r="W384" s="56">
        <v>57.7</v>
      </c>
    </row>
    <row r="385" spans="1:23" s="46" customFormat="1" ht="11.25">
      <c r="A385" s="55" t="s">
        <v>11371</v>
      </c>
      <c r="B385" s="56" t="s">
        <v>17649</v>
      </c>
      <c r="C385" s="57" t="s">
        <v>5479</v>
      </c>
      <c r="D385" s="56">
        <v>7330</v>
      </c>
      <c r="E385" s="56">
        <v>1</v>
      </c>
      <c r="F385" s="56">
        <v>11</v>
      </c>
      <c r="G385" s="56">
        <v>1</v>
      </c>
      <c r="H385" s="56" t="s">
        <v>17651</v>
      </c>
      <c r="I385" s="56">
        <v>1</v>
      </c>
      <c r="J385" s="36" t="s">
        <v>14042</v>
      </c>
      <c r="K385" s="36"/>
      <c r="L385" s="36">
        <v>982712106</v>
      </c>
      <c r="M385" s="36"/>
      <c r="N385" s="58" t="s">
        <v>203</v>
      </c>
      <c r="O385" s="58" t="s">
        <v>11430</v>
      </c>
      <c r="P385" s="56">
        <v>66</v>
      </c>
      <c r="Q385" s="56" t="s">
        <v>377</v>
      </c>
      <c r="R385" s="36" t="s">
        <v>459</v>
      </c>
      <c r="S385" s="36" t="s">
        <v>375</v>
      </c>
      <c r="T385" s="36">
        <v>1987402</v>
      </c>
      <c r="U385" s="58" t="s">
        <v>15698</v>
      </c>
      <c r="V385" s="59">
        <v>1987402</v>
      </c>
      <c r="W385" s="56">
        <v>63.86</v>
      </c>
    </row>
    <row r="386" spans="1:23" s="46" customFormat="1" ht="11.25">
      <c r="A386" s="55" t="s">
        <v>11371</v>
      </c>
      <c r="B386" s="56" t="s">
        <v>17649</v>
      </c>
      <c r="C386" s="57" t="s">
        <v>385</v>
      </c>
      <c r="D386" s="56">
        <v>11100</v>
      </c>
      <c r="E386" s="56">
        <v>1</v>
      </c>
      <c r="F386" s="56">
        <v>11</v>
      </c>
      <c r="G386" s="56">
        <v>1</v>
      </c>
      <c r="H386" s="56" t="s">
        <v>17651</v>
      </c>
      <c r="I386" s="56">
        <v>1</v>
      </c>
      <c r="J386" s="36" t="s">
        <v>14427</v>
      </c>
      <c r="K386" s="36">
        <v>451</v>
      </c>
      <c r="L386" s="36">
        <v>981570195</v>
      </c>
      <c r="M386" s="36"/>
      <c r="N386" s="58" t="s">
        <v>12073</v>
      </c>
      <c r="O386" s="58" t="s">
        <v>269</v>
      </c>
      <c r="P386" s="56">
        <v>66</v>
      </c>
      <c r="Q386" s="56" t="s">
        <v>378</v>
      </c>
      <c r="R386" s="36" t="s">
        <v>459</v>
      </c>
      <c r="S386" s="36" t="s">
        <v>375</v>
      </c>
      <c r="T386" s="36">
        <v>3356632</v>
      </c>
      <c r="U386" s="58" t="s">
        <v>16148</v>
      </c>
      <c r="V386" s="59">
        <v>3356632</v>
      </c>
      <c r="W386" s="56">
        <v>52.77</v>
      </c>
    </row>
    <row r="387" spans="1:23" s="46" customFormat="1" ht="11.25">
      <c r="A387" s="55" t="s">
        <v>11371</v>
      </c>
      <c r="B387" s="56" t="s">
        <v>17649</v>
      </c>
      <c r="C387" s="57" t="s">
        <v>11217</v>
      </c>
      <c r="D387" s="56">
        <v>0</v>
      </c>
      <c r="E387" s="56">
        <v>1</v>
      </c>
      <c r="F387" s="56">
        <v>11</v>
      </c>
      <c r="G387" s="56">
        <v>1</v>
      </c>
      <c r="H387" s="56" t="s">
        <v>17651</v>
      </c>
      <c r="I387" s="56">
        <v>1</v>
      </c>
      <c r="J387" s="36" t="s">
        <v>14074</v>
      </c>
      <c r="K387" s="36"/>
      <c r="L387" s="36">
        <v>985852695</v>
      </c>
      <c r="M387" s="36"/>
      <c r="N387" s="58" t="s">
        <v>861</v>
      </c>
      <c r="O387" s="58" t="s">
        <v>11489</v>
      </c>
      <c r="P387" s="56">
        <v>67</v>
      </c>
      <c r="Q387" s="56" t="s">
        <v>378</v>
      </c>
      <c r="R387" s="36" t="s">
        <v>459</v>
      </c>
      <c r="S387" s="36" t="s">
        <v>375</v>
      </c>
      <c r="T387" s="36">
        <v>2469935</v>
      </c>
      <c r="U387" s="58" t="s">
        <v>15741</v>
      </c>
      <c r="V387" s="59">
        <v>2469935</v>
      </c>
      <c r="W387" s="56">
        <v>40.01</v>
      </c>
    </row>
    <row r="388" spans="1:23" s="46" customFormat="1" ht="11.25">
      <c r="A388" s="55" t="s">
        <v>11371</v>
      </c>
      <c r="B388" s="56" t="s">
        <v>17649</v>
      </c>
      <c r="C388" s="57" t="s">
        <v>10681</v>
      </c>
      <c r="D388" s="56">
        <v>1100</v>
      </c>
      <c r="E388" s="56">
        <v>1</v>
      </c>
      <c r="F388" s="56">
        <v>11</v>
      </c>
      <c r="G388" s="56">
        <v>1</v>
      </c>
      <c r="H388" s="56" t="s">
        <v>17651</v>
      </c>
      <c r="I388" s="56">
        <v>1</v>
      </c>
      <c r="J388" s="36" t="s">
        <v>14050</v>
      </c>
      <c r="K388" s="36"/>
      <c r="L388" s="36">
        <v>982543746</v>
      </c>
      <c r="M388" s="36"/>
      <c r="N388" s="58" t="s">
        <v>298</v>
      </c>
      <c r="O388" s="58" t="s">
        <v>11445</v>
      </c>
      <c r="P388" s="56">
        <v>67</v>
      </c>
      <c r="Q388" s="56" t="s">
        <v>378</v>
      </c>
      <c r="R388" s="36" t="s">
        <v>459</v>
      </c>
      <c r="S388" s="36" t="s">
        <v>375</v>
      </c>
      <c r="T388" s="36">
        <v>1027489</v>
      </c>
      <c r="U388" s="58" t="s">
        <v>15709</v>
      </c>
      <c r="V388" s="59">
        <v>1027489</v>
      </c>
      <c r="W388" s="56">
        <v>54.51</v>
      </c>
    </row>
    <row r="389" spans="1:23" s="46" customFormat="1" ht="11.25">
      <c r="A389" s="55" t="s">
        <v>11371</v>
      </c>
      <c r="B389" s="56" t="s">
        <v>17649</v>
      </c>
      <c r="C389" s="57" t="s">
        <v>11188</v>
      </c>
      <c r="D389" s="56">
        <v>18090</v>
      </c>
      <c r="E389" s="56">
        <v>1</v>
      </c>
      <c r="F389" s="56">
        <v>11</v>
      </c>
      <c r="G389" s="56">
        <v>1</v>
      </c>
      <c r="H389" s="56" t="s">
        <v>17651</v>
      </c>
      <c r="I389" s="56">
        <v>1</v>
      </c>
      <c r="J389" s="36" t="s">
        <v>14764</v>
      </c>
      <c r="K389" s="36"/>
      <c r="L389" s="36">
        <v>981614665</v>
      </c>
      <c r="M389" s="36"/>
      <c r="N389" s="58" t="s">
        <v>12623</v>
      </c>
      <c r="O389" s="58" t="s">
        <v>11566</v>
      </c>
      <c r="P389" s="56">
        <v>67</v>
      </c>
      <c r="Q389" s="56" t="s">
        <v>377</v>
      </c>
      <c r="R389" s="36" t="s">
        <v>459</v>
      </c>
      <c r="S389" s="36" t="s">
        <v>375</v>
      </c>
      <c r="T389" s="36">
        <v>286028</v>
      </c>
      <c r="U389" s="58" t="s">
        <v>16514</v>
      </c>
      <c r="V389" s="59">
        <v>286028</v>
      </c>
      <c r="W389" s="56">
        <v>57.58</v>
      </c>
    </row>
    <row r="390" spans="1:23" s="46" customFormat="1" ht="11.25">
      <c r="A390" s="55" t="s">
        <v>11371</v>
      </c>
      <c r="B390" s="56" t="s">
        <v>17649</v>
      </c>
      <c r="C390" s="57" t="s">
        <v>11189</v>
      </c>
      <c r="D390" s="56">
        <v>800</v>
      </c>
      <c r="E390" s="56">
        <v>1</v>
      </c>
      <c r="F390" s="56">
        <v>11</v>
      </c>
      <c r="G390" s="56">
        <v>1</v>
      </c>
      <c r="H390" s="56" t="s">
        <v>17651</v>
      </c>
      <c r="I390" s="56">
        <v>1</v>
      </c>
      <c r="J390" s="36" t="s">
        <v>14381</v>
      </c>
      <c r="K390" s="36">
        <v>487</v>
      </c>
      <c r="L390" s="36">
        <v>981131334</v>
      </c>
      <c r="M390" s="36"/>
      <c r="N390" s="58" t="s">
        <v>711</v>
      </c>
      <c r="O390" s="58" t="s">
        <v>11995</v>
      </c>
      <c r="P390" s="56">
        <v>68</v>
      </c>
      <c r="Q390" s="56" t="s">
        <v>378</v>
      </c>
      <c r="R390" s="36" t="s">
        <v>459</v>
      </c>
      <c r="S390" s="36" t="s">
        <v>375</v>
      </c>
      <c r="T390" s="36">
        <v>884752</v>
      </c>
      <c r="U390" s="58" t="s">
        <v>16093</v>
      </c>
      <c r="V390" s="59">
        <v>884752</v>
      </c>
      <c r="W390" s="56">
        <v>69.8</v>
      </c>
    </row>
    <row r="391" spans="1:23" s="46" customFormat="1" ht="11.25">
      <c r="A391" s="55" t="s">
        <v>11371</v>
      </c>
      <c r="B391" s="56" t="s">
        <v>17649</v>
      </c>
      <c r="C391" s="57" t="s">
        <v>3088</v>
      </c>
      <c r="D391" s="56">
        <v>15590</v>
      </c>
      <c r="E391" s="56">
        <v>1</v>
      </c>
      <c r="F391" s="56">
        <v>11</v>
      </c>
      <c r="G391" s="56">
        <v>1</v>
      </c>
      <c r="H391" s="56" t="s">
        <v>17651</v>
      </c>
      <c r="I391" s="56">
        <v>1</v>
      </c>
      <c r="J391" s="36" t="s">
        <v>14479</v>
      </c>
      <c r="K391" s="36">
        <v>1902</v>
      </c>
      <c r="L391" s="36"/>
      <c r="M391" s="36">
        <v>641338</v>
      </c>
      <c r="N391" s="58" t="s">
        <v>286</v>
      </c>
      <c r="O391" s="58" t="s">
        <v>766</v>
      </c>
      <c r="P391" s="56">
        <v>68</v>
      </c>
      <c r="Q391" s="56" t="s">
        <v>377</v>
      </c>
      <c r="R391" s="36" t="s">
        <v>459</v>
      </c>
      <c r="S391" s="36" t="s">
        <v>375</v>
      </c>
      <c r="T391" s="36">
        <v>1681037</v>
      </c>
      <c r="U391" s="58" t="s">
        <v>15839</v>
      </c>
      <c r="V391" s="59">
        <v>1681037</v>
      </c>
      <c r="W391" s="56">
        <v>59.53</v>
      </c>
    </row>
    <row r="392" spans="1:23" s="46" customFormat="1" ht="11.25">
      <c r="A392" s="55" t="s">
        <v>11371</v>
      </c>
      <c r="B392" s="56" t="s">
        <v>17650</v>
      </c>
      <c r="C392" s="57" t="s">
        <v>4027</v>
      </c>
      <c r="D392" s="56">
        <v>0</v>
      </c>
      <c r="E392" s="56">
        <v>1</v>
      </c>
      <c r="F392" s="56">
        <v>11</v>
      </c>
      <c r="G392" s="56">
        <v>2</v>
      </c>
      <c r="H392" s="56" t="s">
        <v>17651</v>
      </c>
      <c r="I392" s="56">
        <v>2</v>
      </c>
      <c r="J392" s="36" t="s">
        <v>15646</v>
      </c>
      <c r="K392" s="36"/>
      <c r="L392" s="36">
        <v>961985962</v>
      </c>
      <c r="M392" s="36"/>
      <c r="N392" s="58" t="s">
        <v>154</v>
      </c>
      <c r="O392" s="58" t="s">
        <v>13990</v>
      </c>
      <c r="P392" s="56">
        <v>68</v>
      </c>
      <c r="Q392" s="56" t="s">
        <v>378</v>
      </c>
      <c r="R392" s="36" t="s">
        <v>460</v>
      </c>
      <c r="S392" s="36" t="s">
        <v>375</v>
      </c>
      <c r="T392" s="36">
        <v>2988542</v>
      </c>
      <c r="U392" s="58" t="s">
        <v>17611</v>
      </c>
      <c r="V392" s="59">
        <v>2621035</v>
      </c>
      <c r="W392" s="56">
        <v>44.84</v>
      </c>
    </row>
    <row r="393" spans="1:23" s="46" customFormat="1" ht="11.25">
      <c r="A393" s="55" t="s">
        <v>11371</v>
      </c>
      <c r="B393" s="56" t="s">
        <v>17649</v>
      </c>
      <c r="C393" s="57" t="s">
        <v>11372</v>
      </c>
      <c r="D393" s="56">
        <v>4705</v>
      </c>
      <c r="E393" s="56">
        <v>1</v>
      </c>
      <c r="F393" s="56">
        <v>11</v>
      </c>
      <c r="G393" s="56">
        <v>1</v>
      </c>
      <c r="H393" s="56" t="s">
        <v>17651</v>
      </c>
      <c r="I393" s="56">
        <v>1</v>
      </c>
      <c r="J393" s="36" t="s">
        <v>14158</v>
      </c>
      <c r="K393" s="36">
        <v>1055</v>
      </c>
      <c r="L393" s="36">
        <v>971321611</v>
      </c>
      <c r="M393" s="36"/>
      <c r="N393" s="58" t="s">
        <v>653</v>
      </c>
      <c r="O393" s="58" t="s">
        <v>11782</v>
      </c>
      <c r="P393" s="56">
        <v>68</v>
      </c>
      <c r="Q393" s="56" t="s">
        <v>377</v>
      </c>
      <c r="R393" s="36" t="s">
        <v>459</v>
      </c>
      <c r="S393" s="36" t="s">
        <v>375</v>
      </c>
      <c r="T393" s="36">
        <v>1226765</v>
      </c>
      <c r="U393" s="58" t="s">
        <v>15949</v>
      </c>
      <c r="V393" s="59">
        <v>1226765</v>
      </c>
      <c r="W393" s="56">
        <v>62.22</v>
      </c>
    </row>
    <row r="394" spans="1:23" s="46" customFormat="1" ht="11.25">
      <c r="A394" s="55" t="s">
        <v>11371</v>
      </c>
      <c r="B394" s="56" t="s">
        <v>17650</v>
      </c>
      <c r="C394" s="57" t="s">
        <v>10205</v>
      </c>
      <c r="D394" s="56">
        <v>0</v>
      </c>
      <c r="E394" s="56">
        <v>1</v>
      </c>
      <c r="F394" s="56">
        <v>11</v>
      </c>
      <c r="G394" s="56">
        <v>8</v>
      </c>
      <c r="H394" s="56" t="s">
        <v>17651</v>
      </c>
      <c r="I394" s="56">
        <v>1</v>
      </c>
      <c r="J394" s="36" t="s">
        <v>958</v>
      </c>
      <c r="K394" s="36"/>
      <c r="L394" s="36">
        <v>982477711</v>
      </c>
      <c r="M394" s="36"/>
      <c r="N394" s="58" t="s">
        <v>13675</v>
      </c>
      <c r="O394" s="58" t="s">
        <v>13676</v>
      </c>
      <c r="P394" s="56">
        <v>69</v>
      </c>
      <c r="Q394" s="56" t="s">
        <v>377</v>
      </c>
      <c r="R394" s="36" t="s">
        <v>459</v>
      </c>
      <c r="S394" s="36" t="s">
        <v>375</v>
      </c>
      <c r="T394" s="36">
        <v>1830044</v>
      </c>
      <c r="U394" s="58" t="s">
        <v>17341</v>
      </c>
      <c r="V394" s="59">
        <v>1830044</v>
      </c>
      <c r="W394" s="56">
        <v>43.29</v>
      </c>
    </row>
    <row r="395" spans="1:23" s="46" customFormat="1" ht="11.25">
      <c r="A395" s="55" t="s">
        <v>11371</v>
      </c>
      <c r="B395" s="56" t="s">
        <v>17650</v>
      </c>
      <c r="C395" s="57" t="s">
        <v>11036</v>
      </c>
      <c r="D395" s="56">
        <v>0</v>
      </c>
      <c r="E395" s="56">
        <v>1</v>
      </c>
      <c r="F395" s="56">
        <v>11</v>
      </c>
      <c r="G395" s="56">
        <v>1</v>
      </c>
      <c r="H395" s="56" t="s">
        <v>17651</v>
      </c>
      <c r="I395" s="56">
        <v>2</v>
      </c>
      <c r="J395" s="36" t="s">
        <v>15594</v>
      </c>
      <c r="K395" s="36"/>
      <c r="L395" s="36"/>
      <c r="M395" s="36"/>
      <c r="N395" s="58" t="s">
        <v>11424</v>
      </c>
      <c r="O395" s="58" t="s">
        <v>13908</v>
      </c>
      <c r="P395" s="56">
        <v>69</v>
      </c>
      <c r="Q395" s="56" t="s">
        <v>378</v>
      </c>
      <c r="R395" s="36" t="s">
        <v>460</v>
      </c>
      <c r="S395" s="36" t="s">
        <v>375</v>
      </c>
      <c r="T395" s="36">
        <v>2519305</v>
      </c>
      <c r="U395" s="58" t="s">
        <v>17539</v>
      </c>
      <c r="V395" s="59">
        <v>2505837</v>
      </c>
      <c r="W395" s="56">
        <v>34.61</v>
      </c>
    </row>
    <row r="396" spans="1:23" s="46" customFormat="1" ht="11.25">
      <c r="A396" s="51" t="s">
        <v>11371</v>
      </c>
      <c r="B396" s="44" t="s">
        <v>17649</v>
      </c>
      <c r="C396" s="52" t="s">
        <v>5479</v>
      </c>
      <c r="D396" s="44">
        <v>7330</v>
      </c>
      <c r="E396" s="44" t="s">
        <v>54</v>
      </c>
      <c r="F396" s="44">
        <v>11</v>
      </c>
      <c r="G396" s="44">
        <v>1</v>
      </c>
      <c r="H396" s="44" t="s">
        <v>17651</v>
      </c>
      <c r="I396" s="44">
        <v>2</v>
      </c>
      <c r="J396" s="35" t="s">
        <v>14042</v>
      </c>
      <c r="K396" s="35"/>
      <c r="L396" s="35">
        <v>982712106</v>
      </c>
      <c r="M396" s="35"/>
      <c r="N396" s="45" t="s">
        <v>791</v>
      </c>
      <c r="O396" s="45" t="s">
        <v>11430</v>
      </c>
      <c r="P396" s="44">
        <v>69</v>
      </c>
      <c r="Q396" s="44" t="s">
        <v>378</v>
      </c>
      <c r="R396" s="35" t="s">
        <v>462</v>
      </c>
      <c r="S396" s="35" t="s">
        <v>375</v>
      </c>
      <c r="T396" s="35">
        <v>310163</v>
      </c>
      <c r="U396" s="45" t="s">
        <v>15698</v>
      </c>
      <c r="V396" s="46">
        <v>1987402</v>
      </c>
      <c r="W396" s="44">
        <v>63.86</v>
      </c>
    </row>
    <row r="397" spans="1:23" s="46" customFormat="1" ht="11.25">
      <c r="A397" s="55" t="s">
        <v>11371</v>
      </c>
      <c r="B397" s="56" t="s">
        <v>17650</v>
      </c>
      <c r="C397" s="57" t="s">
        <v>8788</v>
      </c>
      <c r="D397" s="56">
        <v>0</v>
      </c>
      <c r="E397" s="56">
        <v>1</v>
      </c>
      <c r="F397" s="56">
        <v>11</v>
      </c>
      <c r="G397" s="56">
        <v>1</v>
      </c>
      <c r="H397" s="56" t="s">
        <v>17651</v>
      </c>
      <c r="I397" s="56">
        <v>1</v>
      </c>
      <c r="J397" s="36" t="s">
        <v>14158</v>
      </c>
      <c r="K397" s="36"/>
      <c r="L397" s="36">
        <v>982357303</v>
      </c>
      <c r="M397" s="36"/>
      <c r="N397" s="58" t="s">
        <v>13808</v>
      </c>
      <c r="O397" s="58" t="s">
        <v>223</v>
      </c>
      <c r="P397" s="56">
        <v>69</v>
      </c>
      <c r="Q397" s="56" t="s">
        <v>378</v>
      </c>
      <c r="R397" s="36" t="s">
        <v>459</v>
      </c>
      <c r="S397" s="36" t="s">
        <v>375</v>
      </c>
      <c r="T397" s="36">
        <v>2192242</v>
      </c>
      <c r="U397" s="58" t="s">
        <v>17453</v>
      </c>
      <c r="V397" s="59">
        <v>2192242</v>
      </c>
      <c r="W397" s="56">
        <v>46.88</v>
      </c>
    </row>
    <row r="398" spans="1:23" s="46" customFormat="1" ht="11.25">
      <c r="A398" s="55" t="s">
        <v>11371</v>
      </c>
      <c r="B398" s="56" t="s">
        <v>17650</v>
      </c>
      <c r="C398" s="57" t="s">
        <v>8788</v>
      </c>
      <c r="D398" s="56">
        <v>0</v>
      </c>
      <c r="E398" s="56">
        <v>1</v>
      </c>
      <c r="F398" s="56">
        <v>11</v>
      </c>
      <c r="G398" s="56">
        <v>1</v>
      </c>
      <c r="H398" s="56" t="s">
        <v>17651</v>
      </c>
      <c r="I398" s="56">
        <v>2</v>
      </c>
      <c r="J398" s="36" t="s">
        <v>14158</v>
      </c>
      <c r="K398" s="36"/>
      <c r="L398" s="36">
        <v>982357303</v>
      </c>
      <c r="M398" s="36"/>
      <c r="N398" s="58" t="s">
        <v>13809</v>
      </c>
      <c r="O398" s="58" t="s">
        <v>445</v>
      </c>
      <c r="P398" s="56">
        <v>69</v>
      </c>
      <c r="Q398" s="56" t="s">
        <v>377</v>
      </c>
      <c r="R398" s="36" t="s">
        <v>460</v>
      </c>
      <c r="S398" s="36" t="s">
        <v>375</v>
      </c>
      <c r="T398" s="36">
        <v>2192254</v>
      </c>
      <c r="U398" s="58" t="s">
        <v>17453</v>
      </c>
      <c r="V398" s="59">
        <v>2192242</v>
      </c>
      <c r="W398" s="56">
        <v>46.88</v>
      </c>
    </row>
    <row r="399" spans="1:23" s="46" customFormat="1" ht="11.25">
      <c r="A399" s="55" t="s">
        <v>11371</v>
      </c>
      <c r="B399" s="56" t="s">
        <v>17649</v>
      </c>
      <c r="C399" s="57" t="s">
        <v>11217</v>
      </c>
      <c r="D399" s="56">
        <v>0</v>
      </c>
      <c r="E399" s="56">
        <v>1</v>
      </c>
      <c r="F399" s="56">
        <v>11</v>
      </c>
      <c r="G399" s="56">
        <v>1</v>
      </c>
      <c r="H399" s="56" t="s">
        <v>17651</v>
      </c>
      <c r="I399" s="56">
        <v>2</v>
      </c>
      <c r="J399" s="36" t="s">
        <v>14074</v>
      </c>
      <c r="K399" s="36"/>
      <c r="L399" s="36">
        <v>985852695</v>
      </c>
      <c r="M399" s="36"/>
      <c r="N399" s="58" t="s">
        <v>235</v>
      </c>
      <c r="O399" s="58" t="s">
        <v>108</v>
      </c>
      <c r="P399" s="56">
        <v>70</v>
      </c>
      <c r="Q399" s="56" t="s">
        <v>377</v>
      </c>
      <c r="R399" s="36" t="s">
        <v>460</v>
      </c>
      <c r="S399" s="36" t="s">
        <v>375</v>
      </c>
      <c r="T399" s="36">
        <v>1018772</v>
      </c>
      <c r="U399" s="58" t="s">
        <v>15741</v>
      </c>
      <c r="V399" s="59">
        <v>2469935</v>
      </c>
      <c r="W399" s="56">
        <v>40.01</v>
      </c>
    </row>
    <row r="400" spans="1:23" s="46" customFormat="1" ht="11.25">
      <c r="A400" s="55" t="s">
        <v>11371</v>
      </c>
      <c r="B400" s="56" t="s">
        <v>17649</v>
      </c>
      <c r="C400" s="57" t="s">
        <v>6989</v>
      </c>
      <c r="D400" s="56">
        <v>28110</v>
      </c>
      <c r="E400" s="56">
        <v>1</v>
      </c>
      <c r="F400" s="56">
        <v>11</v>
      </c>
      <c r="G400" s="56">
        <v>2</v>
      </c>
      <c r="H400" s="56" t="s">
        <v>17651</v>
      </c>
      <c r="I400" s="56">
        <v>1</v>
      </c>
      <c r="J400" s="36" t="s">
        <v>15374</v>
      </c>
      <c r="K400" s="36">
        <v>220</v>
      </c>
      <c r="L400" s="36">
        <v>983760557</v>
      </c>
      <c r="M400" s="36"/>
      <c r="N400" s="58" t="s">
        <v>203</v>
      </c>
      <c r="O400" s="58" t="s">
        <v>13556</v>
      </c>
      <c r="P400" s="56">
        <v>70</v>
      </c>
      <c r="Q400" s="56" t="s">
        <v>377</v>
      </c>
      <c r="R400" s="36" t="s">
        <v>459</v>
      </c>
      <c r="S400" s="36" t="s">
        <v>375</v>
      </c>
      <c r="T400" s="36">
        <v>1887321</v>
      </c>
      <c r="U400" s="58" t="s">
        <v>17250</v>
      </c>
      <c r="V400" s="59">
        <v>1887321</v>
      </c>
      <c r="W400" s="56">
        <v>39.31</v>
      </c>
    </row>
    <row r="401" spans="1:23" s="46" customFormat="1" ht="11.25">
      <c r="A401" s="55" t="s">
        <v>11371</v>
      </c>
      <c r="B401" s="56" t="s">
        <v>17649</v>
      </c>
      <c r="C401" s="57" t="s">
        <v>10440</v>
      </c>
      <c r="D401" s="56">
        <v>21240</v>
      </c>
      <c r="E401" s="56">
        <v>1</v>
      </c>
      <c r="F401" s="56">
        <v>11</v>
      </c>
      <c r="G401" s="56">
        <v>1</v>
      </c>
      <c r="H401" s="56" t="s">
        <v>17651</v>
      </c>
      <c r="I401" s="56">
        <v>2</v>
      </c>
      <c r="J401" s="36" t="s">
        <v>14997</v>
      </c>
      <c r="K401" s="36"/>
      <c r="L401" s="36">
        <v>981145599</v>
      </c>
      <c r="M401" s="36"/>
      <c r="N401" s="58" t="s">
        <v>802</v>
      </c>
      <c r="O401" s="58" t="s">
        <v>12976</v>
      </c>
      <c r="P401" s="56">
        <v>71</v>
      </c>
      <c r="Q401" s="56" t="s">
        <v>377</v>
      </c>
      <c r="R401" s="36" t="s">
        <v>460</v>
      </c>
      <c r="S401" s="36" t="s">
        <v>375</v>
      </c>
      <c r="T401" s="36">
        <v>2218517</v>
      </c>
      <c r="U401" s="58" t="s">
        <v>16785</v>
      </c>
      <c r="V401" s="59">
        <v>255847</v>
      </c>
      <c r="W401" s="56">
        <v>64.66</v>
      </c>
    </row>
    <row r="402" spans="1:23" s="46" customFormat="1" ht="11.25">
      <c r="A402" s="55" t="s">
        <v>11371</v>
      </c>
      <c r="B402" s="56" t="s">
        <v>17649</v>
      </c>
      <c r="C402" s="57" t="s">
        <v>11180</v>
      </c>
      <c r="D402" s="56">
        <v>8720</v>
      </c>
      <c r="E402" s="56">
        <v>1</v>
      </c>
      <c r="F402" s="56">
        <v>11</v>
      </c>
      <c r="G402" s="56">
        <v>1</v>
      </c>
      <c r="H402" s="56" t="s">
        <v>17651</v>
      </c>
      <c r="I402" s="56">
        <v>6</v>
      </c>
      <c r="J402" s="36" t="s">
        <v>14334</v>
      </c>
      <c r="K402" s="36"/>
      <c r="L402" s="36">
        <v>981208951</v>
      </c>
      <c r="M402" s="36"/>
      <c r="N402" s="58" t="s">
        <v>11920</v>
      </c>
      <c r="O402" s="58" t="s">
        <v>207</v>
      </c>
      <c r="P402" s="56">
        <v>71</v>
      </c>
      <c r="Q402" s="56" t="s">
        <v>377</v>
      </c>
      <c r="R402" s="36" t="s">
        <v>462</v>
      </c>
      <c r="S402" s="36" t="s">
        <v>375</v>
      </c>
      <c r="T402" s="36">
        <v>2643597</v>
      </c>
      <c r="U402" s="58" t="s">
        <v>16043</v>
      </c>
      <c r="V402" s="59" t="s">
        <v>464</v>
      </c>
      <c r="W402" s="56">
        <v>64.98</v>
      </c>
    </row>
    <row r="403" spans="1:23" s="46" customFormat="1" ht="11.25">
      <c r="A403" s="55" t="s">
        <v>11371</v>
      </c>
      <c r="B403" s="56" t="s">
        <v>17649</v>
      </c>
      <c r="C403" s="57" t="s">
        <v>4582</v>
      </c>
      <c r="D403" s="56">
        <v>25190</v>
      </c>
      <c r="E403" s="56">
        <v>1</v>
      </c>
      <c r="F403" s="56">
        <v>11</v>
      </c>
      <c r="G403" s="56">
        <v>1</v>
      </c>
      <c r="H403" s="56" t="s">
        <v>17651</v>
      </c>
      <c r="I403" s="56">
        <v>1</v>
      </c>
      <c r="J403" s="36" t="s">
        <v>15234</v>
      </c>
      <c r="K403" s="36"/>
      <c r="L403" s="36">
        <v>983705018</v>
      </c>
      <c r="M403" s="36"/>
      <c r="N403" s="58" t="s">
        <v>815</v>
      </c>
      <c r="O403" s="58" t="s">
        <v>13343</v>
      </c>
      <c r="P403" s="56">
        <v>73</v>
      </c>
      <c r="Q403" s="56" t="s">
        <v>378</v>
      </c>
      <c r="R403" s="36" t="s">
        <v>459</v>
      </c>
      <c r="S403" s="36" t="s">
        <v>375</v>
      </c>
      <c r="T403" s="36">
        <v>2000664</v>
      </c>
      <c r="U403" s="58" t="s">
        <v>17078</v>
      </c>
      <c r="V403" s="59">
        <v>2000664</v>
      </c>
      <c r="W403" s="56">
        <v>56.79</v>
      </c>
    </row>
    <row r="404" spans="1:23" s="46" customFormat="1" ht="11.25">
      <c r="A404" s="55" t="s">
        <v>11371</v>
      </c>
      <c r="B404" s="56" t="s">
        <v>17649</v>
      </c>
      <c r="C404" s="57" t="s">
        <v>11373</v>
      </c>
      <c r="D404" s="56">
        <v>23100</v>
      </c>
      <c r="E404" s="56">
        <v>1</v>
      </c>
      <c r="F404" s="56">
        <v>11</v>
      </c>
      <c r="G404" s="56">
        <v>1</v>
      </c>
      <c r="H404" s="56" t="s">
        <v>17651</v>
      </c>
      <c r="I404" s="56">
        <v>1</v>
      </c>
      <c r="J404" s="36" t="s">
        <v>15104</v>
      </c>
      <c r="K404" s="36"/>
      <c r="L404" s="36">
        <v>985834809</v>
      </c>
      <c r="M404" s="36"/>
      <c r="N404" s="58" t="s">
        <v>702</v>
      </c>
      <c r="O404" s="58" t="s">
        <v>690</v>
      </c>
      <c r="P404" s="56">
        <v>73</v>
      </c>
      <c r="Q404" s="56" t="s">
        <v>378</v>
      </c>
      <c r="R404" s="36" t="s">
        <v>459</v>
      </c>
      <c r="S404" s="36" t="s">
        <v>375</v>
      </c>
      <c r="T404" s="36">
        <v>2173126</v>
      </c>
      <c r="U404" s="58" t="s">
        <v>16918</v>
      </c>
      <c r="V404" s="59">
        <v>2173126</v>
      </c>
      <c r="W404" s="56">
        <v>52.34</v>
      </c>
    </row>
    <row r="405" spans="1:23" s="46" customFormat="1" ht="11.25">
      <c r="A405" s="55" t="s">
        <v>11371</v>
      </c>
      <c r="B405" s="56" t="s">
        <v>17649</v>
      </c>
      <c r="C405" s="57" t="s">
        <v>3587</v>
      </c>
      <c r="D405" s="56">
        <v>23730</v>
      </c>
      <c r="E405" s="56">
        <v>1</v>
      </c>
      <c r="F405" s="56">
        <v>11</v>
      </c>
      <c r="G405" s="56">
        <v>1</v>
      </c>
      <c r="H405" s="56" t="s">
        <v>17651</v>
      </c>
      <c r="I405" s="56">
        <v>1</v>
      </c>
      <c r="J405" s="36" t="s">
        <v>15137</v>
      </c>
      <c r="K405" s="36"/>
      <c r="L405" s="36">
        <v>984519312</v>
      </c>
      <c r="M405" s="36"/>
      <c r="N405" s="58" t="s">
        <v>11529</v>
      </c>
      <c r="O405" s="58" t="s">
        <v>13193</v>
      </c>
      <c r="P405" s="56">
        <v>74</v>
      </c>
      <c r="Q405" s="56" t="s">
        <v>378</v>
      </c>
      <c r="R405" s="36" t="s">
        <v>459</v>
      </c>
      <c r="S405" s="36" t="s">
        <v>375</v>
      </c>
      <c r="T405" s="36">
        <v>246561</v>
      </c>
      <c r="U405" s="58" t="s">
        <v>16956</v>
      </c>
      <c r="V405" s="59">
        <v>246561</v>
      </c>
      <c r="W405" s="56">
        <v>54.02</v>
      </c>
    </row>
    <row r="406" spans="1:23" s="46" customFormat="1" ht="11.25">
      <c r="A406" s="55" t="s">
        <v>11371</v>
      </c>
      <c r="B406" s="56" t="s">
        <v>17649</v>
      </c>
      <c r="C406" s="57" t="s">
        <v>11205</v>
      </c>
      <c r="D406" s="56">
        <v>26890</v>
      </c>
      <c r="E406" s="56">
        <v>1</v>
      </c>
      <c r="F406" s="56">
        <v>11</v>
      </c>
      <c r="G406" s="56">
        <v>1</v>
      </c>
      <c r="H406" s="56" t="s">
        <v>17651</v>
      </c>
      <c r="I406" s="56">
        <v>2</v>
      </c>
      <c r="J406" s="36" t="s">
        <v>14736</v>
      </c>
      <c r="K406" s="36"/>
      <c r="L406" s="36">
        <v>982120747</v>
      </c>
      <c r="M406" s="36"/>
      <c r="N406" s="58" t="s">
        <v>203</v>
      </c>
      <c r="O406" s="58" t="s">
        <v>12581</v>
      </c>
      <c r="P406" s="56">
        <v>74</v>
      </c>
      <c r="Q406" s="56" t="s">
        <v>377</v>
      </c>
      <c r="R406" s="36" t="s">
        <v>462</v>
      </c>
      <c r="S406" s="36" t="s">
        <v>375</v>
      </c>
      <c r="T406" s="36">
        <v>2837239</v>
      </c>
      <c r="U406" s="58" t="s">
        <v>16483</v>
      </c>
      <c r="V406" s="59">
        <v>1093706</v>
      </c>
      <c r="W406" s="56">
        <v>46.88</v>
      </c>
    </row>
    <row r="407" spans="1:23" s="46" customFormat="1" ht="11.25">
      <c r="A407" s="55" t="s">
        <v>11371</v>
      </c>
      <c r="B407" s="56" t="s">
        <v>17649</v>
      </c>
      <c r="C407" s="57" t="s">
        <v>10440</v>
      </c>
      <c r="D407" s="56">
        <v>21240</v>
      </c>
      <c r="E407" s="56">
        <v>1</v>
      </c>
      <c r="F407" s="56">
        <v>11</v>
      </c>
      <c r="G407" s="56">
        <v>1</v>
      </c>
      <c r="H407" s="56" t="s">
        <v>17651</v>
      </c>
      <c r="I407" s="56">
        <v>1</v>
      </c>
      <c r="J407" s="36" t="s">
        <v>14997</v>
      </c>
      <c r="K407" s="36"/>
      <c r="L407" s="36">
        <v>981145599</v>
      </c>
      <c r="M407" s="36"/>
      <c r="N407" s="58" t="s">
        <v>12974</v>
      </c>
      <c r="O407" s="58" t="s">
        <v>12975</v>
      </c>
      <c r="P407" s="56">
        <v>74</v>
      </c>
      <c r="Q407" s="56" t="s">
        <v>378</v>
      </c>
      <c r="R407" s="36" t="s">
        <v>459</v>
      </c>
      <c r="S407" s="36" t="s">
        <v>375</v>
      </c>
      <c r="T407" s="36">
        <v>255847</v>
      </c>
      <c r="U407" s="58" t="s">
        <v>16785</v>
      </c>
      <c r="V407" s="59">
        <v>255847</v>
      </c>
      <c r="W407" s="56">
        <v>64.66</v>
      </c>
    </row>
    <row r="408" spans="1:23" s="46" customFormat="1" ht="11.25">
      <c r="A408" s="55" t="s">
        <v>11371</v>
      </c>
      <c r="B408" s="56" t="s">
        <v>17650</v>
      </c>
      <c r="C408" s="57" t="s">
        <v>11036</v>
      </c>
      <c r="D408" s="56">
        <v>0</v>
      </c>
      <c r="E408" s="56">
        <v>1</v>
      </c>
      <c r="F408" s="56">
        <v>11</v>
      </c>
      <c r="G408" s="56">
        <v>1</v>
      </c>
      <c r="H408" s="56" t="s">
        <v>17651</v>
      </c>
      <c r="I408" s="56">
        <v>1</v>
      </c>
      <c r="J408" s="36" t="s">
        <v>15594</v>
      </c>
      <c r="K408" s="36"/>
      <c r="L408" s="36"/>
      <c r="M408" s="36"/>
      <c r="N408" s="58" t="s">
        <v>132</v>
      </c>
      <c r="O408" s="58" t="s">
        <v>13907</v>
      </c>
      <c r="P408" s="56">
        <v>75</v>
      </c>
      <c r="Q408" s="56" t="s">
        <v>377</v>
      </c>
      <c r="R408" s="36" t="s">
        <v>459</v>
      </c>
      <c r="S408" s="36" t="s">
        <v>375</v>
      </c>
      <c r="T408" s="36">
        <v>2505837</v>
      </c>
      <c r="U408" s="58" t="s">
        <v>17539</v>
      </c>
      <c r="V408" s="59">
        <v>2505837</v>
      </c>
      <c r="W408" s="56">
        <v>34.61</v>
      </c>
    </row>
    <row r="409" spans="1:23" s="46" customFormat="1" ht="11.25">
      <c r="A409" s="55" t="s">
        <v>11371</v>
      </c>
      <c r="B409" s="56" t="s">
        <v>17649</v>
      </c>
      <c r="C409" s="57" t="s">
        <v>3177</v>
      </c>
      <c r="D409" s="56">
        <v>5620</v>
      </c>
      <c r="E409" s="56">
        <v>1</v>
      </c>
      <c r="F409" s="56">
        <v>11</v>
      </c>
      <c r="G409" s="56">
        <v>1</v>
      </c>
      <c r="H409" s="56" t="s">
        <v>17651</v>
      </c>
      <c r="I409" s="56">
        <v>1</v>
      </c>
      <c r="J409" s="36" t="s">
        <v>14235</v>
      </c>
      <c r="K409" s="36"/>
      <c r="L409" s="36">
        <v>984237548</v>
      </c>
      <c r="M409" s="36"/>
      <c r="N409" s="58" t="s">
        <v>732</v>
      </c>
      <c r="O409" s="58" t="s">
        <v>11741</v>
      </c>
      <c r="P409" s="56">
        <v>76</v>
      </c>
      <c r="Q409" s="56" t="s">
        <v>378</v>
      </c>
      <c r="R409" s="36" t="s">
        <v>459</v>
      </c>
      <c r="S409" s="36" t="s">
        <v>375</v>
      </c>
      <c r="T409" s="36">
        <v>4573539</v>
      </c>
      <c r="U409" s="58" t="s">
        <v>15925</v>
      </c>
      <c r="V409" s="59">
        <v>4573539</v>
      </c>
      <c r="W409" s="56">
        <v>59.16</v>
      </c>
    </row>
    <row r="410" spans="1:23" s="46" customFormat="1" ht="11.25">
      <c r="A410" s="55" t="s">
        <v>11371</v>
      </c>
      <c r="B410" s="56" t="s">
        <v>17649</v>
      </c>
      <c r="C410" s="57" t="s">
        <v>4027</v>
      </c>
      <c r="D410" s="56">
        <v>21695</v>
      </c>
      <c r="E410" s="56">
        <v>1</v>
      </c>
      <c r="F410" s="56">
        <v>11</v>
      </c>
      <c r="G410" s="56">
        <v>4</v>
      </c>
      <c r="H410" s="56" t="s">
        <v>17651</v>
      </c>
      <c r="I410" s="56">
        <v>1</v>
      </c>
      <c r="J410" s="36" t="s">
        <v>15019</v>
      </c>
      <c r="K410" s="36"/>
      <c r="L410" s="36">
        <v>981255694</v>
      </c>
      <c r="M410" s="36"/>
      <c r="N410" s="58" t="s">
        <v>140</v>
      </c>
      <c r="O410" s="58" t="s">
        <v>13004</v>
      </c>
      <c r="P410" s="56">
        <v>79</v>
      </c>
      <c r="Q410" s="56" t="s">
        <v>378</v>
      </c>
      <c r="R410" s="36" t="s">
        <v>459</v>
      </c>
      <c r="S410" s="36" t="s">
        <v>375</v>
      </c>
      <c r="T410" s="36">
        <v>2507280</v>
      </c>
      <c r="U410" s="58" t="s">
        <v>16812</v>
      </c>
      <c r="V410" s="59">
        <v>2507280</v>
      </c>
      <c r="W410" s="56">
        <v>51.96</v>
      </c>
    </row>
    <row r="411" spans="1:23" s="46" customFormat="1" ht="11.25">
      <c r="A411" s="55" t="s">
        <v>11371</v>
      </c>
      <c r="B411" s="56" t="s">
        <v>17650</v>
      </c>
      <c r="C411" s="57" t="s">
        <v>5636</v>
      </c>
      <c r="D411" s="56">
        <v>0</v>
      </c>
      <c r="E411" s="56">
        <v>1</v>
      </c>
      <c r="F411" s="56">
        <v>11</v>
      </c>
      <c r="G411" s="56">
        <v>3</v>
      </c>
      <c r="H411" s="56" t="s">
        <v>17651</v>
      </c>
      <c r="I411" s="56">
        <v>7</v>
      </c>
      <c r="J411" s="36" t="s">
        <v>15572</v>
      </c>
      <c r="K411" s="36"/>
      <c r="L411" s="36">
        <v>982335509</v>
      </c>
      <c r="M411" s="36"/>
      <c r="N411" s="58" t="s">
        <v>13873</v>
      </c>
      <c r="O411" s="58" t="s">
        <v>95</v>
      </c>
      <c r="P411" s="56">
        <v>80</v>
      </c>
      <c r="Q411" s="56" t="s">
        <v>378</v>
      </c>
      <c r="R411" s="36" t="s">
        <v>462</v>
      </c>
      <c r="S411" s="36" t="s">
        <v>375</v>
      </c>
      <c r="T411" s="36">
        <v>2594561</v>
      </c>
      <c r="U411" s="58" t="s">
        <v>17505</v>
      </c>
      <c r="V411" s="59" t="s">
        <v>464</v>
      </c>
      <c r="W411" s="56">
        <v>53.8</v>
      </c>
    </row>
    <row r="412" spans="1:23" s="46" customFormat="1" ht="11.25">
      <c r="A412" s="55" t="s">
        <v>11371</v>
      </c>
      <c r="B412" s="56" t="s">
        <v>17650</v>
      </c>
      <c r="C412" s="57" t="s">
        <v>6013</v>
      </c>
      <c r="D412" s="56">
        <v>0</v>
      </c>
      <c r="E412" s="56">
        <v>1</v>
      </c>
      <c r="F412" s="56">
        <v>11</v>
      </c>
      <c r="G412" s="56">
        <v>3</v>
      </c>
      <c r="H412" s="56" t="s">
        <v>17651</v>
      </c>
      <c r="I412" s="56">
        <v>2</v>
      </c>
      <c r="J412" s="36" t="s">
        <v>15465</v>
      </c>
      <c r="K412" s="36"/>
      <c r="L412" s="36">
        <v>984391969</v>
      </c>
      <c r="M412" s="36"/>
      <c r="N412" s="58" t="s">
        <v>122</v>
      </c>
      <c r="O412" s="58" t="s">
        <v>13716</v>
      </c>
      <c r="P412" s="56">
        <v>81</v>
      </c>
      <c r="Q412" s="56" t="s">
        <v>378</v>
      </c>
      <c r="R412" s="36" t="s">
        <v>462</v>
      </c>
      <c r="S412" s="36" t="s">
        <v>375</v>
      </c>
      <c r="T412" s="36">
        <v>2884308</v>
      </c>
      <c r="U412" s="58" t="s">
        <v>17369</v>
      </c>
      <c r="V412" s="59">
        <v>5527634</v>
      </c>
      <c r="W412" s="56">
        <v>35.49</v>
      </c>
    </row>
    <row r="413" spans="1:23" s="46" customFormat="1" ht="11.25">
      <c r="A413" s="55" t="s">
        <v>11371</v>
      </c>
      <c r="B413" s="56" t="s">
        <v>17649</v>
      </c>
      <c r="C413" s="57" t="s">
        <v>8366</v>
      </c>
      <c r="D413" s="56">
        <v>5160</v>
      </c>
      <c r="E413" s="56">
        <v>1</v>
      </c>
      <c r="F413" s="56">
        <v>11</v>
      </c>
      <c r="G413" s="56">
        <v>4</v>
      </c>
      <c r="H413" s="56" t="s">
        <v>17651</v>
      </c>
      <c r="I413" s="56">
        <v>1</v>
      </c>
      <c r="J413" s="36" t="s">
        <v>14912</v>
      </c>
      <c r="K413" s="36"/>
      <c r="L413" s="36"/>
      <c r="M413" s="36"/>
      <c r="N413" s="58" t="s">
        <v>84</v>
      </c>
      <c r="O413" s="58" t="s">
        <v>12861</v>
      </c>
      <c r="P413" s="56">
        <v>82</v>
      </c>
      <c r="Q413" s="56" t="s">
        <v>377</v>
      </c>
      <c r="R413" s="36" t="s">
        <v>459</v>
      </c>
      <c r="S413" s="36" t="s">
        <v>375</v>
      </c>
      <c r="T413" s="36">
        <v>279058</v>
      </c>
      <c r="U413" s="58" t="s">
        <v>16688</v>
      </c>
      <c r="V413" s="59">
        <v>279058</v>
      </c>
      <c r="W413" s="56">
        <v>55.14</v>
      </c>
    </row>
    <row r="414" spans="1:23" s="46" customFormat="1" ht="11.25">
      <c r="A414" s="55" t="s">
        <v>11371</v>
      </c>
      <c r="B414" s="56" t="s">
        <v>17649</v>
      </c>
      <c r="C414" s="57" t="s">
        <v>11182</v>
      </c>
      <c r="D414" s="56">
        <v>18755</v>
      </c>
      <c r="E414" s="56">
        <v>1</v>
      </c>
      <c r="F414" s="56">
        <v>11</v>
      </c>
      <c r="G414" s="56">
        <v>1</v>
      </c>
      <c r="H414" s="56" t="s">
        <v>17651</v>
      </c>
      <c r="I414" s="56">
        <v>1</v>
      </c>
      <c r="J414" s="36" t="s">
        <v>14594</v>
      </c>
      <c r="K414" s="36"/>
      <c r="L414" s="36"/>
      <c r="M414" s="36">
        <v>21647796</v>
      </c>
      <c r="N414" s="58" t="s">
        <v>12362</v>
      </c>
      <c r="O414" s="58" t="s">
        <v>12019</v>
      </c>
      <c r="P414" s="56">
        <v>83</v>
      </c>
      <c r="Q414" s="56" t="s">
        <v>377</v>
      </c>
      <c r="R414" s="36" t="s">
        <v>459</v>
      </c>
      <c r="S414" s="36" t="s">
        <v>375</v>
      </c>
      <c r="T414" s="36">
        <v>284779</v>
      </c>
      <c r="U414" s="58" t="s">
        <v>16327</v>
      </c>
      <c r="V414" s="59">
        <v>284779</v>
      </c>
      <c r="W414" s="56">
        <v>50.21</v>
      </c>
    </row>
    <row r="415" spans="1:23" s="46" customFormat="1" ht="11.25">
      <c r="A415" s="55" t="s">
        <v>11371</v>
      </c>
      <c r="B415" s="56" t="s">
        <v>17649</v>
      </c>
      <c r="C415" s="57" t="s">
        <v>10499</v>
      </c>
      <c r="D415" s="56">
        <v>21990</v>
      </c>
      <c r="E415" s="56">
        <v>1</v>
      </c>
      <c r="F415" s="56">
        <v>11</v>
      </c>
      <c r="G415" s="56">
        <v>1</v>
      </c>
      <c r="H415" s="56" t="s">
        <v>17651</v>
      </c>
      <c r="I415" s="56">
        <v>1</v>
      </c>
      <c r="J415" s="36" t="s">
        <v>15054</v>
      </c>
      <c r="K415" s="36"/>
      <c r="L415" s="36"/>
      <c r="M415" s="36">
        <v>21699609</v>
      </c>
      <c r="N415" s="58" t="s">
        <v>732</v>
      </c>
      <c r="O415" s="58" t="s">
        <v>13055</v>
      </c>
      <c r="P415" s="56">
        <v>87</v>
      </c>
      <c r="Q415" s="56" t="s">
        <v>378</v>
      </c>
      <c r="R415" s="36" t="s">
        <v>459</v>
      </c>
      <c r="S415" s="36" t="s">
        <v>375</v>
      </c>
      <c r="T415" s="36">
        <v>1373667</v>
      </c>
      <c r="U415" s="58" t="s">
        <v>16854</v>
      </c>
      <c r="V415" s="59">
        <v>1373667</v>
      </c>
      <c r="W415" s="56">
        <v>54.97</v>
      </c>
    </row>
    <row r="416" spans="1:23" s="46" customFormat="1" ht="11.25">
      <c r="A416" s="55" t="s">
        <v>11371</v>
      </c>
      <c r="B416" s="56" t="s">
        <v>17649</v>
      </c>
      <c r="C416" s="57" t="s">
        <v>7729</v>
      </c>
      <c r="D416" s="56">
        <v>0</v>
      </c>
      <c r="E416" s="56">
        <v>1</v>
      </c>
      <c r="F416" s="56">
        <v>11</v>
      </c>
      <c r="G416" s="56">
        <v>1</v>
      </c>
      <c r="H416" s="56" t="s">
        <v>17651</v>
      </c>
      <c r="I416" s="56">
        <v>1</v>
      </c>
      <c r="J416" s="36" t="s">
        <v>14295</v>
      </c>
      <c r="K416" s="36"/>
      <c r="L416" s="36"/>
      <c r="M416" s="36"/>
      <c r="N416" s="58" t="s">
        <v>776</v>
      </c>
      <c r="O416" s="58" t="s">
        <v>11871</v>
      </c>
      <c r="P416" s="56">
        <v>91</v>
      </c>
      <c r="Q416" s="56" t="s">
        <v>377</v>
      </c>
      <c r="R416" s="36" t="s">
        <v>459</v>
      </c>
      <c r="S416" s="36" t="s">
        <v>375</v>
      </c>
      <c r="T416" s="36">
        <v>1938698</v>
      </c>
      <c r="U416" s="58" t="s">
        <v>16000</v>
      </c>
      <c r="V416" s="59">
        <v>1938698</v>
      </c>
      <c r="W416" s="56">
        <v>59.85</v>
      </c>
    </row>
    <row r="417" spans="1:23" s="46" customFormat="1" ht="11.25">
      <c r="A417" s="55" t="s">
        <v>11371</v>
      </c>
      <c r="B417" s="56" t="s">
        <v>17650</v>
      </c>
      <c r="C417" s="57" t="s">
        <v>574</v>
      </c>
      <c r="D417" s="56">
        <v>0</v>
      </c>
      <c r="E417" s="56">
        <v>1</v>
      </c>
      <c r="F417" s="56">
        <v>11</v>
      </c>
      <c r="G417" s="56">
        <v>3</v>
      </c>
      <c r="H417" s="56" t="s">
        <v>17651</v>
      </c>
      <c r="I417" s="56">
        <v>5</v>
      </c>
      <c r="J417" s="36" t="s">
        <v>14887</v>
      </c>
      <c r="K417" s="36"/>
      <c r="L417" s="36">
        <v>982720220</v>
      </c>
      <c r="M417" s="36"/>
      <c r="N417" s="58" t="s">
        <v>14002</v>
      </c>
      <c r="O417" s="58" t="s">
        <v>371</v>
      </c>
      <c r="P417" s="56">
        <v>93</v>
      </c>
      <c r="Q417" s="56" t="s">
        <v>378</v>
      </c>
      <c r="R417" s="36" t="s">
        <v>462</v>
      </c>
      <c r="S417" s="36" t="s">
        <v>375</v>
      </c>
      <c r="T417" s="36">
        <v>576880</v>
      </c>
      <c r="U417" s="58" t="s">
        <v>17626</v>
      </c>
      <c r="V417" s="59">
        <v>2113271</v>
      </c>
      <c r="W417" s="56">
        <v>67.11</v>
      </c>
    </row>
    <row r="418" spans="1:23" s="46" customFormat="1" ht="11.25">
      <c r="A418" s="55" t="s">
        <v>11371</v>
      </c>
      <c r="B418" s="56" t="s">
        <v>17649</v>
      </c>
      <c r="C418" s="57" t="s">
        <v>10499</v>
      </c>
      <c r="D418" s="56">
        <v>21940</v>
      </c>
      <c r="E418" s="56">
        <v>1</v>
      </c>
      <c r="F418" s="56">
        <v>12</v>
      </c>
      <c r="G418" s="56">
        <v>1</v>
      </c>
      <c r="H418" s="56" t="s">
        <v>17651</v>
      </c>
      <c r="I418" s="56">
        <v>2</v>
      </c>
      <c r="J418" s="36" t="s">
        <v>15052</v>
      </c>
      <c r="K418" s="36">
        <v>1005</v>
      </c>
      <c r="L418" s="36">
        <v>961905501</v>
      </c>
      <c r="M418" s="36"/>
      <c r="N418" s="58" t="s">
        <v>424</v>
      </c>
      <c r="O418" s="58" t="s">
        <v>13051</v>
      </c>
      <c r="P418" s="56">
        <v>65</v>
      </c>
      <c r="Q418" s="56" t="s">
        <v>377</v>
      </c>
      <c r="R418" s="36" t="s">
        <v>460</v>
      </c>
      <c r="S418" s="36" t="s">
        <v>375</v>
      </c>
      <c r="T418" s="36">
        <v>552914</v>
      </c>
      <c r="U418" s="58" t="s">
        <v>16852</v>
      </c>
      <c r="V418" s="59">
        <v>2123487</v>
      </c>
      <c r="W418" s="56">
        <v>47.06</v>
      </c>
    </row>
    <row r="419" spans="1:23" s="46" customFormat="1" ht="11.25">
      <c r="A419" s="55" t="s">
        <v>11371</v>
      </c>
      <c r="B419" s="56" t="s">
        <v>17649</v>
      </c>
      <c r="C419" s="57" t="s">
        <v>10499</v>
      </c>
      <c r="D419" s="56">
        <v>21940</v>
      </c>
      <c r="E419" s="56">
        <v>1</v>
      </c>
      <c r="F419" s="56">
        <v>12</v>
      </c>
      <c r="G419" s="56">
        <v>1</v>
      </c>
      <c r="H419" s="56" t="s">
        <v>17651</v>
      </c>
      <c r="I419" s="56">
        <v>1</v>
      </c>
      <c r="J419" s="36" t="s">
        <v>15052</v>
      </c>
      <c r="K419" s="36">
        <v>1005</v>
      </c>
      <c r="L419" s="36">
        <v>961905501</v>
      </c>
      <c r="M419" s="36"/>
      <c r="N419" s="58" t="s">
        <v>13049</v>
      </c>
      <c r="O419" s="58" t="s">
        <v>13050</v>
      </c>
      <c r="P419" s="56">
        <v>65</v>
      </c>
      <c r="Q419" s="56" t="s">
        <v>378</v>
      </c>
      <c r="R419" s="36" t="s">
        <v>459</v>
      </c>
      <c r="S419" s="36" t="s">
        <v>375</v>
      </c>
      <c r="T419" s="36">
        <v>2123487</v>
      </c>
      <c r="U419" s="58" t="s">
        <v>16852</v>
      </c>
      <c r="V419" s="59">
        <v>2123487</v>
      </c>
      <c r="W419" s="56">
        <v>47.06</v>
      </c>
    </row>
    <row r="420" spans="1:23" s="46" customFormat="1" ht="11.25">
      <c r="A420" s="55" t="s">
        <v>11371</v>
      </c>
      <c r="B420" s="56" t="s">
        <v>17649</v>
      </c>
      <c r="C420" s="57" t="s">
        <v>11217</v>
      </c>
      <c r="D420" s="56">
        <v>1970</v>
      </c>
      <c r="E420" s="56">
        <v>1</v>
      </c>
      <c r="F420" s="56">
        <v>12</v>
      </c>
      <c r="G420" s="56">
        <v>1</v>
      </c>
      <c r="H420" s="56" t="s">
        <v>17651</v>
      </c>
      <c r="I420" s="56">
        <v>1</v>
      </c>
      <c r="J420" s="36" t="s">
        <v>14089</v>
      </c>
      <c r="K420" s="36"/>
      <c r="L420" s="36">
        <v>981729588</v>
      </c>
      <c r="M420" s="36"/>
      <c r="N420" s="58" t="s">
        <v>190</v>
      </c>
      <c r="O420" s="58" t="s">
        <v>11510</v>
      </c>
      <c r="P420" s="56">
        <v>65</v>
      </c>
      <c r="Q420" s="56" t="s">
        <v>378</v>
      </c>
      <c r="R420" s="36" t="s">
        <v>459</v>
      </c>
      <c r="S420" s="36" t="s">
        <v>375</v>
      </c>
      <c r="T420" s="36">
        <v>3335343</v>
      </c>
      <c r="U420" s="58" t="s">
        <v>15756</v>
      </c>
      <c r="V420" s="59">
        <v>3335343</v>
      </c>
      <c r="W420" s="56">
        <v>36.78</v>
      </c>
    </row>
    <row r="421" spans="1:23" s="46" customFormat="1" ht="11.25">
      <c r="A421" s="55" t="s">
        <v>11371</v>
      </c>
      <c r="B421" s="56" t="s">
        <v>17650</v>
      </c>
      <c r="C421" s="57" t="s">
        <v>574</v>
      </c>
      <c r="D421" s="56">
        <v>0</v>
      </c>
      <c r="E421" s="56">
        <v>1</v>
      </c>
      <c r="F421" s="56">
        <v>12</v>
      </c>
      <c r="G421" s="56">
        <v>4</v>
      </c>
      <c r="H421" s="56" t="s">
        <v>17651</v>
      </c>
      <c r="I421" s="56">
        <v>2</v>
      </c>
      <c r="J421" s="36" t="s">
        <v>14887</v>
      </c>
      <c r="K421" s="36"/>
      <c r="L421" s="36">
        <v>971695730</v>
      </c>
      <c r="M421" s="36"/>
      <c r="N421" s="58" t="s">
        <v>14003</v>
      </c>
      <c r="O421" s="58" t="s">
        <v>14004</v>
      </c>
      <c r="P421" s="56">
        <v>66</v>
      </c>
      <c r="Q421" s="56" t="s">
        <v>378</v>
      </c>
      <c r="R421" s="36" t="s">
        <v>460</v>
      </c>
      <c r="S421" s="36" t="s">
        <v>375</v>
      </c>
      <c r="T421" s="36">
        <v>307529</v>
      </c>
      <c r="U421" s="58" t="s">
        <v>17627</v>
      </c>
      <c r="V421" s="59">
        <v>2239657</v>
      </c>
      <c r="W421" s="56">
        <v>54.88</v>
      </c>
    </row>
    <row r="422" spans="1:23" s="46" customFormat="1" ht="11.25">
      <c r="A422" s="55" t="s">
        <v>11371</v>
      </c>
      <c r="B422" s="56" t="s">
        <v>17649</v>
      </c>
      <c r="C422" s="57" t="s">
        <v>11188</v>
      </c>
      <c r="D422" s="56">
        <v>11310</v>
      </c>
      <c r="E422" s="56">
        <v>1</v>
      </c>
      <c r="F422" s="56">
        <v>12</v>
      </c>
      <c r="G422" s="56">
        <v>1</v>
      </c>
      <c r="H422" s="56" t="s">
        <v>17651</v>
      </c>
      <c r="I422" s="56">
        <v>1</v>
      </c>
      <c r="J422" s="36" t="s">
        <v>14745</v>
      </c>
      <c r="K422" s="36">
        <v>131</v>
      </c>
      <c r="L422" s="36"/>
      <c r="M422" s="36">
        <v>21640827</v>
      </c>
      <c r="N422" s="58" t="s">
        <v>86</v>
      </c>
      <c r="O422" s="58" t="s">
        <v>12594</v>
      </c>
      <c r="P422" s="56">
        <v>66</v>
      </c>
      <c r="Q422" s="56" t="s">
        <v>378</v>
      </c>
      <c r="R422" s="36" t="s">
        <v>459</v>
      </c>
      <c r="S422" s="36" t="s">
        <v>375</v>
      </c>
      <c r="T422" s="36">
        <v>474037</v>
      </c>
      <c r="U422" s="58" t="s">
        <v>16493</v>
      </c>
      <c r="V422" s="59">
        <v>474037</v>
      </c>
      <c r="W422" s="56">
        <v>65.069999999999993</v>
      </c>
    </row>
    <row r="423" spans="1:23" s="46" customFormat="1" ht="11.25">
      <c r="A423" s="55" t="s">
        <v>11371</v>
      </c>
      <c r="B423" s="56" t="s">
        <v>17649</v>
      </c>
      <c r="C423" s="57" t="s">
        <v>7729</v>
      </c>
      <c r="D423" s="56">
        <v>8200</v>
      </c>
      <c r="E423" s="56">
        <v>1</v>
      </c>
      <c r="F423" s="56">
        <v>12</v>
      </c>
      <c r="G423" s="56">
        <v>1</v>
      </c>
      <c r="H423" s="56" t="s">
        <v>17651</v>
      </c>
      <c r="I423" s="56">
        <v>1</v>
      </c>
      <c r="J423" s="36" t="s">
        <v>14319</v>
      </c>
      <c r="K423" s="36"/>
      <c r="L423" s="36"/>
      <c r="M423" s="36"/>
      <c r="N423" s="58" t="s">
        <v>11899</v>
      </c>
      <c r="O423" s="58" t="s">
        <v>11891</v>
      </c>
      <c r="P423" s="56">
        <v>66</v>
      </c>
      <c r="Q423" s="56" t="s">
        <v>377</v>
      </c>
      <c r="R423" s="36" t="s">
        <v>459</v>
      </c>
      <c r="S423" s="36" t="s">
        <v>375</v>
      </c>
      <c r="T423" s="36">
        <v>1778972</v>
      </c>
      <c r="U423" s="58" t="s">
        <v>16027</v>
      </c>
      <c r="V423" s="59">
        <v>1778972</v>
      </c>
      <c r="W423" s="56">
        <v>45.07</v>
      </c>
    </row>
    <row r="424" spans="1:23" s="46" customFormat="1" ht="11.25">
      <c r="A424" s="55" t="s">
        <v>11371</v>
      </c>
      <c r="B424" s="56" t="s">
        <v>17649</v>
      </c>
      <c r="C424" s="57" t="s">
        <v>11205</v>
      </c>
      <c r="D424" s="56">
        <v>17500</v>
      </c>
      <c r="E424" s="56">
        <v>1</v>
      </c>
      <c r="F424" s="56">
        <v>12</v>
      </c>
      <c r="G424" s="56">
        <v>1</v>
      </c>
      <c r="H424" s="56" t="s">
        <v>17651</v>
      </c>
      <c r="I424" s="56">
        <v>1</v>
      </c>
      <c r="J424" s="36" t="s">
        <v>14732</v>
      </c>
      <c r="K424" s="36"/>
      <c r="L424" s="36">
        <v>982819064</v>
      </c>
      <c r="M424" s="36">
        <v>21646283</v>
      </c>
      <c r="N424" s="58" t="s">
        <v>732</v>
      </c>
      <c r="O424" s="58" t="s">
        <v>12570</v>
      </c>
      <c r="P424" s="56">
        <v>67</v>
      </c>
      <c r="Q424" s="56" t="s">
        <v>378</v>
      </c>
      <c r="R424" s="36" t="s">
        <v>459</v>
      </c>
      <c r="S424" s="36" t="s">
        <v>375</v>
      </c>
      <c r="T424" s="36">
        <v>2123070</v>
      </c>
      <c r="U424" s="58" t="s">
        <v>16477</v>
      </c>
      <c r="V424" s="59">
        <v>2123070</v>
      </c>
      <c r="W424" s="56">
        <v>50.7</v>
      </c>
    </row>
    <row r="425" spans="1:23" s="46" customFormat="1" ht="11.25">
      <c r="A425" s="55" t="s">
        <v>11371</v>
      </c>
      <c r="B425" s="56" t="s">
        <v>17649</v>
      </c>
      <c r="C425" s="57" t="s">
        <v>11182</v>
      </c>
      <c r="D425" s="56">
        <v>12370</v>
      </c>
      <c r="E425" s="56">
        <v>1</v>
      </c>
      <c r="F425" s="56">
        <v>12</v>
      </c>
      <c r="G425" s="56">
        <v>1</v>
      </c>
      <c r="H425" s="56" t="s">
        <v>17651</v>
      </c>
      <c r="I425" s="56">
        <v>1</v>
      </c>
      <c r="J425" s="36" t="s">
        <v>14481</v>
      </c>
      <c r="K425" s="36"/>
      <c r="L425" s="36">
        <v>961748413</v>
      </c>
      <c r="M425" s="36"/>
      <c r="N425" s="58" t="s">
        <v>246</v>
      </c>
      <c r="O425" s="58" t="s">
        <v>12160</v>
      </c>
      <c r="P425" s="56">
        <v>67</v>
      </c>
      <c r="Q425" s="56" t="s">
        <v>377</v>
      </c>
      <c r="R425" s="36" t="s">
        <v>459</v>
      </c>
      <c r="S425" s="36" t="s">
        <v>375</v>
      </c>
      <c r="T425" s="36">
        <v>4695341</v>
      </c>
      <c r="U425" s="58" t="s">
        <v>16204</v>
      </c>
      <c r="V425" s="59">
        <v>4625341</v>
      </c>
      <c r="W425" s="56">
        <v>56.2</v>
      </c>
    </row>
    <row r="426" spans="1:23" s="46" customFormat="1" ht="11.25">
      <c r="A426" s="55" t="s">
        <v>11371</v>
      </c>
      <c r="B426" s="56" t="s">
        <v>17649</v>
      </c>
      <c r="C426" s="57" t="s">
        <v>3587</v>
      </c>
      <c r="D426" s="56">
        <v>23825</v>
      </c>
      <c r="E426" s="56">
        <v>1</v>
      </c>
      <c r="F426" s="56">
        <v>12</v>
      </c>
      <c r="G426" s="56">
        <v>1</v>
      </c>
      <c r="H426" s="56" t="s">
        <v>17651</v>
      </c>
      <c r="I426" s="56">
        <v>1</v>
      </c>
      <c r="J426" s="36" t="s">
        <v>15058</v>
      </c>
      <c r="K426" s="36">
        <v>8383</v>
      </c>
      <c r="L426" s="36">
        <v>982132268</v>
      </c>
      <c r="M426" s="36"/>
      <c r="N426" s="58" t="s">
        <v>13214</v>
      </c>
      <c r="O426" s="58" t="s">
        <v>13215</v>
      </c>
      <c r="P426" s="56">
        <v>67</v>
      </c>
      <c r="Q426" s="56" t="s">
        <v>378</v>
      </c>
      <c r="R426" s="36" t="s">
        <v>459</v>
      </c>
      <c r="S426" s="36" t="s">
        <v>375</v>
      </c>
      <c r="T426" s="36">
        <v>1322839</v>
      </c>
      <c r="U426" s="58" t="s">
        <v>16972</v>
      </c>
      <c r="V426" s="59">
        <v>1322839</v>
      </c>
      <c r="W426" s="56">
        <v>65.78</v>
      </c>
    </row>
    <row r="427" spans="1:23" s="46" customFormat="1" ht="11.25">
      <c r="A427" s="55" t="s">
        <v>11371</v>
      </c>
      <c r="B427" s="56" t="s">
        <v>17649</v>
      </c>
      <c r="C427" s="57" t="s">
        <v>10681</v>
      </c>
      <c r="D427" s="56">
        <v>1190</v>
      </c>
      <c r="E427" s="56">
        <v>1</v>
      </c>
      <c r="F427" s="56">
        <v>12</v>
      </c>
      <c r="G427" s="56">
        <v>1</v>
      </c>
      <c r="H427" s="56" t="s">
        <v>17651</v>
      </c>
      <c r="I427" s="56">
        <v>2</v>
      </c>
      <c r="J427" s="36" t="s">
        <v>14056</v>
      </c>
      <c r="K427" s="36"/>
      <c r="L427" s="36">
        <v>983274996</v>
      </c>
      <c r="M427" s="36"/>
      <c r="N427" s="58" t="s">
        <v>115</v>
      </c>
      <c r="O427" s="58" t="s">
        <v>252</v>
      </c>
      <c r="P427" s="56">
        <v>68</v>
      </c>
      <c r="Q427" s="56" t="s">
        <v>378</v>
      </c>
      <c r="R427" s="36" t="s">
        <v>460</v>
      </c>
      <c r="S427" s="36" t="s">
        <v>375</v>
      </c>
      <c r="T427" s="36">
        <v>1883161</v>
      </c>
      <c r="U427" s="58" t="s">
        <v>15718</v>
      </c>
      <c r="V427" s="59">
        <v>819085</v>
      </c>
      <c r="W427" s="56">
        <v>46.71</v>
      </c>
    </row>
    <row r="428" spans="1:23" s="46" customFormat="1" ht="11.25">
      <c r="A428" s="55" t="s">
        <v>11371</v>
      </c>
      <c r="B428" s="56" t="s">
        <v>17650</v>
      </c>
      <c r="C428" s="57" t="s">
        <v>10205</v>
      </c>
      <c r="D428" s="56">
        <v>0</v>
      </c>
      <c r="E428" s="56">
        <v>1</v>
      </c>
      <c r="F428" s="56">
        <v>12</v>
      </c>
      <c r="G428" s="56">
        <v>1</v>
      </c>
      <c r="H428" s="56" t="s">
        <v>17651</v>
      </c>
      <c r="I428" s="56">
        <v>1</v>
      </c>
      <c r="J428" s="36" t="s">
        <v>15447</v>
      </c>
      <c r="K428" s="36"/>
      <c r="L428" s="36">
        <v>984206801</v>
      </c>
      <c r="M428" s="36"/>
      <c r="N428" s="58" t="s">
        <v>209</v>
      </c>
      <c r="O428" s="58" t="s">
        <v>13677</v>
      </c>
      <c r="P428" s="56">
        <v>68</v>
      </c>
      <c r="Q428" s="56" t="s">
        <v>378</v>
      </c>
      <c r="R428" s="36" t="s">
        <v>459</v>
      </c>
      <c r="S428" s="36" t="s">
        <v>375</v>
      </c>
      <c r="T428" s="36">
        <v>1890619</v>
      </c>
      <c r="U428" s="58" t="s">
        <v>17342</v>
      </c>
      <c r="V428" s="59">
        <v>1890619</v>
      </c>
      <c r="W428" s="56">
        <v>50.22</v>
      </c>
    </row>
    <row r="429" spans="1:23" s="46" customFormat="1" ht="11.25">
      <c r="A429" s="55" t="s">
        <v>11371</v>
      </c>
      <c r="B429" s="56" t="s">
        <v>17649</v>
      </c>
      <c r="C429" s="57" t="s">
        <v>3088</v>
      </c>
      <c r="D429" s="56">
        <v>15220</v>
      </c>
      <c r="E429" s="56">
        <v>1</v>
      </c>
      <c r="F429" s="56">
        <v>12</v>
      </c>
      <c r="G429" s="56">
        <v>1</v>
      </c>
      <c r="H429" s="56" t="s">
        <v>17651</v>
      </c>
      <c r="I429" s="56">
        <v>2</v>
      </c>
      <c r="J429" s="36" t="s">
        <v>14625</v>
      </c>
      <c r="K429" s="36">
        <v>163</v>
      </c>
      <c r="L429" s="36">
        <v>983385422</v>
      </c>
      <c r="M429" s="36"/>
      <c r="N429" s="58" t="s">
        <v>762</v>
      </c>
      <c r="O429" s="58" t="s">
        <v>12410</v>
      </c>
      <c r="P429" s="56">
        <v>68</v>
      </c>
      <c r="Q429" s="56" t="s">
        <v>378</v>
      </c>
      <c r="R429" s="36" t="s">
        <v>460</v>
      </c>
      <c r="S429" s="36" t="s">
        <v>375</v>
      </c>
      <c r="T429" s="36">
        <v>1371784</v>
      </c>
      <c r="U429" s="58" t="s">
        <v>16364</v>
      </c>
      <c r="V429" s="59">
        <v>2111118</v>
      </c>
      <c r="W429" s="56">
        <v>58.25</v>
      </c>
    </row>
    <row r="430" spans="1:23" s="46" customFormat="1" ht="11.25">
      <c r="A430" s="55" t="s">
        <v>11371</v>
      </c>
      <c r="B430" s="56" t="s">
        <v>17650</v>
      </c>
      <c r="C430" s="57" t="s">
        <v>11036</v>
      </c>
      <c r="D430" s="56">
        <v>0</v>
      </c>
      <c r="E430" s="56">
        <v>1</v>
      </c>
      <c r="F430" s="56">
        <v>12</v>
      </c>
      <c r="G430" s="56">
        <v>1</v>
      </c>
      <c r="H430" s="56" t="s">
        <v>17651</v>
      </c>
      <c r="I430" s="56">
        <v>3</v>
      </c>
      <c r="J430" s="36" t="s">
        <v>15595</v>
      </c>
      <c r="K430" s="36"/>
      <c r="L430" s="36"/>
      <c r="M430" s="36"/>
      <c r="N430" s="58" t="s">
        <v>438</v>
      </c>
      <c r="O430" s="58" t="s">
        <v>13909</v>
      </c>
      <c r="P430" s="56">
        <v>69</v>
      </c>
      <c r="Q430" s="56" t="s">
        <v>377</v>
      </c>
      <c r="R430" s="36" t="s">
        <v>462</v>
      </c>
      <c r="S430" s="36" t="s">
        <v>375</v>
      </c>
      <c r="T430" s="36">
        <v>2530775</v>
      </c>
      <c r="U430" s="58" t="s">
        <v>17540</v>
      </c>
      <c r="V430" s="59" t="s">
        <v>464</v>
      </c>
      <c r="W430" s="56">
        <v>56.29</v>
      </c>
    </row>
    <row r="431" spans="1:23" s="46" customFormat="1" ht="11.25">
      <c r="A431" s="55" t="s">
        <v>11371</v>
      </c>
      <c r="B431" s="56" t="s">
        <v>17650</v>
      </c>
      <c r="C431" s="57" t="s">
        <v>4027</v>
      </c>
      <c r="D431" s="56">
        <v>0</v>
      </c>
      <c r="E431" s="56">
        <v>1</v>
      </c>
      <c r="F431" s="56">
        <v>12</v>
      </c>
      <c r="G431" s="56">
        <v>1</v>
      </c>
      <c r="H431" s="56" t="s">
        <v>17651</v>
      </c>
      <c r="I431" s="56">
        <v>1</v>
      </c>
      <c r="J431" s="36" t="s">
        <v>939</v>
      </c>
      <c r="K431" s="36"/>
      <c r="L431" s="36">
        <v>984622295</v>
      </c>
      <c r="M431" s="36"/>
      <c r="N431" s="58" t="s">
        <v>148</v>
      </c>
      <c r="O431" s="58" t="s">
        <v>96</v>
      </c>
      <c r="P431" s="56">
        <v>69</v>
      </c>
      <c r="Q431" s="56" t="s">
        <v>378</v>
      </c>
      <c r="R431" s="36" t="s">
        <v>459</v>
      </c>
      <c r="S431" s="36" t="s">
        <v>375</v>
      </c>
      <c r="T431" s="36">
        <v>4287507</v>
      </c>
      <c r="U431" s="58" t="s">
        <v>17612</v>
      </c>
      <c r="V431" s="59">
        <v>4287507</v>
      </c>
      <c r="W431" s="56">
        <v>49.16</v>
      </c>
    </row>
    <row r="432" spans="1:23" s="46" customFormat="1" ht="11.25">
      <c r="A432" s="55" t="s">
        <v>11371</v>
      </c>
      <c r="B432" s="56" t="s">
        <v>17649</v>
      </c>
      <c r="C432" s="57" t="s">
        <v>11373</v>
      </c>
      <c r="D432" s="56">
        <v>22140</v>
      </c>
      <c r="E432" s="56">
        <v>1</v>
      </c>
      <c r="F432" s="56">
        <v>12</v>
      </c>
      <c r="G432" s="56">
        <v>8</v>
      </c>
      <c r="H432" s="56" t="s">
        <v>17651</v>
      </c>
      <c r="I432" s="56">
        <v>1</v>
      </c>
      <c r="J432" s="36" t="s">
        <v>15078</v>
      </c>
      <c r="K432" s="36"/>
      <c r="L432" s="36">
        <v>982154985</v>
      </c>
      <c r="M432" s="36"/>
      <c r="N432" s="58" t="s">
        <v>239</v>
      </c>
      <c r="O432" s="58" t="s">
        <v>13105</v>
      </c>
      <c r="P432" s="56">
        <v>71</v>
      </c>
      <c r="Q432" s="56" t="s">
        <v>377</v>
      </c>
      <c r="R432" s="36" t="s">
        <v>459</v>
      </c>
      <c r="S432" s="36" t="s">
        <v>375</v>
      </c>
      <c r="T432" s="36">
        <v>1995369</v>
      </c>
      <c r="U432" s="58" t="s">
        <v>16888</v>
      </c>
      <c r="V432" s="59">
        <v>1995369</v>
      </c>
      <c r="W432" s="56">
        <v>55.34</v>
      </c>
    </row>
    <row r="433" spans="1:23" s="46" customFormat="1" ht="11.25">
      <c r="A433" s="55" t="s">
        <v>11371</v>
      </c>
      <c r="B433" s="56" t="s">
        <v>17649</v>
      </c>
      <c r="C433" s="57" t="s">
        <v>11205</v>
      </c>
      <c r="D433" s="56">
        <v>17500</v>
      </c>
      <c r="E433" s="56">
        <v>1</v>
      </c>
      <c r="F433" s="56">
        <v>12</v>
      </c>
      <c r="G433" s="56">
        <v>1</v>
      </c>
      <c r="H433" s="56" t="s">
        <v>17651</v>
      </c>
      <c r="I433" s="56">
        <v>2</v>
      </c>
      <c r="J433" s="36" t="s">
        <v>14732</v>
      </c>
      <c r="K433" s="36"/>
      <c r="L433" s="36">
        <v>982819064</v>
      </c>
      <c r="M433" s="36">
        <v>21646283</v>
      </c>
      <c r="N433" s="58" t="s">
        <v>12571</v>
      </c>
      <c r="O433" s="58" t="s">
        <v>12572</v>
      </c>
      <c r="P433" s="56">
        <v>72</v>
      </c>
      <c r="Q433" s="56" t="s">
        <v>377</v>
      </c>
      <c r="R433" s="36" t="s">
        <v>460</v>
      </c>
      <c r="S433" s="36" t="s">
        <v>375</v>
      </c>
      <c r="T433" s="36">
        <v>1592062</v>
      </c>
      <c r="U433" s="58" t="s">
        <v>16477</v>
      </c>
      <c r="V433" s="59">
        <v>2123070</v>
      </c>
      <c r="W433" s="56">
        <v>50.7</v>
      </c>
    </row>
    <row r="434" spans="1:23" s="46" customFormat="1" ht="11.25">
      <c r="A434" s="55" t="s">
        <v>11371</v>
      </c>
      <c r="B434" s="56" t="s">
        <v>17649</v>
      </c>
      <c r="C434" s="57" t="s">
        <v>10681</v>
      </c>
      <c r="D434" s="56">
        <v>1190</v>
      </c>
      <c r="E434" s="56">
        <v>1</v>
      </c>
      <c r="F434" s="56">
        <v>12</v>
      </c>
      <c r="G434" s="56">
        <v>1</v>
      </c>
      <c r="H434" s="56" t="s">
        <v>17651</v>
      </c>
      <c r="I434" s="56">
        <v>1</v>
      </c>
      <c r="J434" s="36" t="s">
        <v>14056</v>
      </c>
      <c r="K434" s="36"/>
      <c r="L434" s="36">
        <v>983274996</v>
      </c>
      <c r="M434" s="36"/>
      <c r="N434" s="58" t="s">
        <v>279</v>
      </c>
      <c r="O434" s="58" t="s">
        <v>797</v>
      </c>
      <c r="P434" s="56">
        <v>72</v>
      </c>
      <c r="Q434" s="56" t="s">
        <v>377</v>
      </c>
      <c r="R434" s="36" t="s">
        <v>459</v>
      </c>
      <c r="S434" s="36" t="s">
        <v>375</v>
      </c>
      <c r="T434" s="36">
        <v>819085</v>
      </c>
      <c r="U434" s="58" t="s">
        <v>15718</v>
      </c>
      <c r="V434" s="59">
        <v>819085</v>
      </c>
      <c r="W434" s="56">
        <v>46.71</v>
      </c>
    </row>
    <row r="435" spans="1:23" s="46" customFormat="1" ht="11.25">
      <c r="A435" s="55" t="s">
        <v>11371</v>
      </c>
      <c r="B435" s="56" t="s">
        <v>17649</v>
      </c>
      <c r="C435" s="57" t="s">
        <v>8366</v>
      </c>
      <c r="D435" s="56">
        <v>5160</v>
      </c>
      <c r="E435" s="56">
        <v>1</v>
      </c>
      <c r="F435" s="56">
        <v>12</v>
      </c>
      <c r="G435" s="56">
        <v>3</v>
      </c>
      <c r="H435" s="56" t="s">
        <v>17651</v>
      </c>
      <c r="I435" s="56">
        <v>2</v>
      </c>
      <c r="J435" s="36" t="s">
        <v>14913</v>
      </c>
      <c r="K435" s="36">
        <v>790</v>
      </c>
      <c r="L435" s="36"/>
      <c r="M435" s="36">
        <v>21646495</v>
      </c>
      <c r="N435" s="58" t="s">
        <v>255</v>
      </c>
      <c r="O435" s="58" t="s">
        <v>12862</v>
      </c>
      <c r="P435" s="56">
        <v>74</v>
      </c>
      <c r="Q435" s="56" t="s">
        <v>378</v>
      </c>
      <c r="R435" s="36" t="s">
        <v>460</v>
      </c>
      <c r="S435" s="36" t="s">
        <v>375</v>
      </c>
      <c r="T435" s="36">
        <v>2216834</v>
      </c>
      <c r="U435" s="58" t="s">
        <v>16689</v>
      </c>
      <c r="V435" s="59">
        <v>2215984</v>
      </c>
      <c r="W435" s="56">
        <v>64.040000000000006</v>
      </c>
    </row>
    <row r="436" spans="1:23" s="46" customFormat="1" ht="11.25">
      <c r="A436" s="55" t="s">
        <v>11371</v>
      </c>
      <c r="B436" s="56" t="s">
        <v>17649</v>
      </c>
      <c r="C436" s="57" t="s">
        <v>10440</v>
      </c>
      <c r="D436" s="56">
        <v>21500</v>
      </c>
      <c r="E436" s="56">
        <v>1</v>
      </c>
      <c r="F436" s="56">
        <v>12</v>
      </c>
      <c r="G436" s="56">
        <v>2</v>
      </c>
      <c r="H436" s="56" t="s">
        <v>17651</v>
      </c>
      <c r="I436" s="56">
        <v>1</v>
      </c>
      <c r="J436" s="36" t="s">
        <v>15004</v>
      </c>
      <c r="K436" s="36"/>
      <c r="L436" s="36">
        <v>981890267</v>
      </c>
      <c r="M436" s="36"/>
      <c r="N436" s="58" t="s">
        <v>170</v>
      </c>
      <c r="O436" s="58" t="s">
        <v>237</v>
      </c>
      <c r="P436" s="56">
        <v>74</v>
      </c>
      <c r="Q436" s="56" t="s">
        <v>378</v>
      </c>
      <c r="R436" s="36" t="s">
        <v>459</v>
      </c>
      <c r="S436" s="36" t="s">
        <v>375</v>
      </c>
      <c r="T436" s="36">
        <v>405573</v>
      </c>
      <c r="U436" s="58" t="s">
        <v>16797</v>
      </c>
      <c r="V436" s="59">
        <v>405573</v>
      </c>
      <c r="W436" s="56">
        <v>61.13</v>
      </c>
    </row>
    <row r="437" spans="1:23" s="46" customFormat="1" ht="11.25">
      <c r="A437" s="55" t="s">
        <v>11371</v>
      </c>
      <c r="B437" s="56" t="s">
        <v>17649</v>
      </c>
      <c r="C437" s="57" t="s">
        <v>3088</v>
      </c>
      <c r="D437" s="56">
        <v>15220</v>
      </c>
      <c r="E437" s="56">
        <v>1</v>
      </c>
      <c r="F437" s="56">
        <v>12</v>
      </c>
      <c r="G437" s="56">
        <v>1</v>
      </c>
      <c r="H437" s="56" t="s">
        <v>17651</v>
      </c>
      <c r="I437" s="56">
        <v>1</v>
      </c>
      <c r="J437" s="36" t="s">
        <v>14625</v>
      </c>
      <c r="K437" s="36">
        <v>163</v>
      </c>
      <c r="L437" s="36">
        <v>983385422</v>
      </c>
      <c r="M437" s="36"/>
      <c r="N437" s="58" t="s">
        <v>879</v>
      </c>
      <c r="O437" s="58" t="s">
        <v>676</v>
      </c>
      <c r="P437" s="56">
        <v>74</v>
      </c>
      <c r="Q437" s="56" t="s">
        <v>377</v>
      </c>
      <c r="R437" s="36" t="s">
        <v>459</v>
      </c>
      <c r="S437" s="36" t="s">
        <v>375</v>
      </c>
      <c r="T437" s="36">
        <v>2111118</v>
      </c>
      <c r="U437" s="58" t="s">
        <v>16364</v>
      </c>
      <c r="V437" s="59">
        <v>2111118</v>
      </c>
      <c r="W437" s="56">
        <v>58.25</v>
      </c>
    </row>
    <row r="438" spans="1:23" s="46" customFormat="1" ht="11.25">
      <c r="A438" s="55" t="s">
        <v>11371</v>
      </c>
      <c r="B438" s="56" t="s">
        <v>17650</v>
      </c>
      <c r="C438" s="57" t="s">
        <v>8366</v>
      </c>
      <c r="D438" s="56">
        <v>0</v>
      </c>
      <c r="E438" s="56">
        <v>1</v>
      </c>
      <c r="F438" s="56">
        <v>12</v>
      </c>
      <c r="G438" s="56">
        <v>1</v>
      </c>
      <c r="H438" s="56" t="s">
        <v>17651</v>
      </c>
      <c r="I438" s="56">
        <v>2</v>
      </c>
      <c r="J438" s="36" t="s">
        <v>15636</v>
      </c>
      <c r="K438" s="36">
        <v>501</v>
      </c>
      <c r="L438" s="36">
        <v>981154942</v>
      </c>
      <c r="M438" s="36"/>
      <c r="N438" s="58" t="s">
        <v>914</v>
      </c>
      <c r="O438" s="58" t="s">
        <v>11828</v>
      </c>
      <c r="P438" s="56">
        <v>75</v>
      </c>
      <c r="Q438" s="56" t="s">
        <v>378</v>
      </c>
      <c r="R438" s="36" t="s">
        <v>462</v>
      </c>
      <c r="S438" s="36" t="s">
        <v>375</v>
      </c>
      <c r="T438" s="36">
        <v>3313587</v>
      </c>
      <c r="U438" s="58" t="s">
        <v>17597</v>
      </c>
      <c r="V438" s="59" t="s">
        <v>464</v>
      </c>
      <c r="W438" s="56">
        <v>44.39</v>
      </c>
    </row>
    <row r="439" spans="1:23" s="46" customFormat="1" ht="11.25">
      <c r="A439" s="55" t="s">
        <v>11371</v>
      </c>
      <c r="B439" s="56" t="s">
        <v>17649</v>
      </c>
      <c r="C439" s="57" t="s">
        <v>6989</v>
      </c>
      <c r="D439" s="56">
        <v>28110</v>
      </c>
      <c r="E439" s="56">
        <v>1</v>
      </c>
      <c r="F439" s="56">
        <v>12</v>
      </c>
      <c r="G439" s="56">
        <v>1</v>
      </c>
      <c r="H439" s="56" t="s">
        <v>17651</v>
      </c>
      <c r="I439" s="56">
        <v>2</v>
      </c>
      <c r="J439" s="36" t="s">
        <v>15375</v>
      </c>
      <c r="K439" s="36"/>
      <c r="L439" s="36">
        <v>982494308</v>
      </c>
      <c r="M439" s="36">
        <v>641915</v>
      </c>
      <c r="N439" s="58" t="s">
        <v>13558</v>
      </c>
      <c r="O439" s="58" t="s">
        <v>13559</v>
      </c>
      <c r="P439" s="56">
        <v>75</v>
      </c>
      <c r="Q439" s="56" t="s">
        <v>378</v>
      </c>
      <c r="R439" s="36" t="s">
        <v>460</v>
      </c>
      <c r="S439" s="36" t="s">
        <v>375</v>
      </c>
      <c r="T439" s="36">
        <v>509998</v>
      </c>
      <c r="U439" s="58" t="s">
        <v>17251</v>
      </c>
      <c r="V439" s="59">
        <v>2224633</v>
      </c>
      <c r="W439" s="56">
        <v>67.31</v>
      </c>
    </row>
    <row r="440" spans="1:23" s="46" customFormat="1" ht="11.25">
      <c r="A440" s="55" t="s">
        <v>11371</v>
      </c>
      <c r="B440" s="56" t="s">
        <v>17649</v>
      </c>
      <c r="C440" s="57" t="s">
        <v>4027</v>
      </c>
      <c r="D440" s="56">
        <v>21695</v>
      </c>
      <c r="E440" s="56">
        <v>1</v>
      </c>
      <c r="F440" s="56">
        <v>12</v>
      </c>
      <c r="G440" s="56">
        <v>1</v>
      </c>
      <c r="H440" s="56" t="s">
        <v>17651</v>
      </c>
      <c r="I440" s="56">
        <v>1</v>
      </c>
      <c r="J440" s="36" t="s">
        <v>15020</v>
      </c>
      <c r="K440" s="36"/>
      <c r="L440" s="36">
        <v>982534920</v>
      </c>
      <c r="M440" s="36"/>
      <c r="N440" s="58" t="s">
        <v>13005</v>
      </c>
      <c r="O440" s="58" t="s">
        <v>13006</v>
      </c>
      <c r="P440" s="56">
        <v>75</v>
      </c>
      <c r="Q440" s="56" t="s">
        <v>378</v>
      </c>
      <c r="R440" s="36" t="s">
        <v>459</v>
      </c>
      <c r="S440" s="36" t="s">
        <v>375</v>
      </c>
      <c r="T440" s="36">
        <v>1680626</v>
      </c>
      <c r="U440" s="58" t="s">
        <v>16813</v>
      </c>
      <c r="V440" s="59">
        <v>1680626</v>
      </c>
      <c r="W440" s="56">
        <v>63.76</v>
      </c>
    </row>
    <row r="441" spans="1:23" s="46" customFormat="1" ht="11.25">
      <c r="A441" s="55" t="s">
        <v>11371</v>
      </c>
      <c r="B441" s="56" t="s">
        <v>17650</v>
      </c>
      <c r="C441" s="57" t="s">
        <v>8788</v>
      </c>
      <c r="D441" s="56">
        <v>0</v>
      </c>
      <c r="E441" s="56">
        <v>1</v>
      </c>
      <c r="F441" s="56">
        <v>12</v>
      </c>
      <c r="G441" s="56">
        <v>2</v>
      </c>
      <c r="H441" s="56" t="s">
        <v>17651</v>
      </c>
      <c r="I441" s="56">
        <v>2</v>
      </c>
      <c r="J441" s="36" t="s">
        <v>14158</v>
      </c>
      <c r="K441" s="36"/>
      <c r="L441" s="36">
        <v>981854310</v>
      </c>
      <c r="M441" s="36"/>
      <c r="N441" s="58" t="s">
        <v>13811</v>
      </c>
      <c r="O441" s="58" t="s">
        <v>121</v>
      </c>
      <c r="P441" s="56">
        <v>75</v>
      </c>
      <c r="Q441" s="56" t="s">
        <v>377</v>
      </c>
      <c r="R441" s="36" t="s">
        <v>460</v>
      </c>
      <c r="S441" s="36" t="s">
        <v>375</v>
      </c>
      <c r="T441" s="36">
        <v>4449234</v>
      </c>
      <c r="U441" s="58" t="s">
        <v>17454</v>
      </c>
      <c r="V441" s="59">
        <v>217977</v>
      </c>
      <c r="W441" s="56">
        <v>43.91</v>
      </c>
    </row>
    <row r="442" spans="1:23" s="46" customFormat="1" ht="11.25">
      <c r="A442" s="55" t="s">
        <v>11371</v>
      </c>
      <c r="B442" s="56" t="s">
        <v>17650</v>
      </c>
      <c r="C442" s="57" t="s">
        <v>574</v>
      </c>
      <c r="D442" s="56">
        <v>0</v>
      </c>
      <c r="E442" s="56">
        <v>1</v>
      </c>
      <c r="F442" s="56">
        <v>12</v>
      </c>
      <c r="G442" s="56">
        <v>4</v>
      </c>
      <c r="H442" s="56" t="s">
        <v>17651</v>
      </c>
      <c r="I442" s="56">
        <v>1</v>
      </c>
      <c r="J442" s="36" t="s">
        <v>14887</v>
      </c>
      <c r="K442" s="36"/>
      <c r="L442" s="36">
        <v>971695730</v>
      </c>
      <c r="M442" s="36"/>
      <c r="N442" s="58" t="s">
        <v>12214</v>
      </c>
      <c r="O442" s="58" t="s">
        <v>223</v>
      </c>
      <c r="P442" s="56">
        <v>76</v>
      </c>
      <c r="Q442" s="56" t="s">
        <v>377</v>
      </c>
      <c r="R442" s="36" t="s">
        <v>459</v>
      </c>
      <c r="S442" s="36" t="s">
        <v>375</v>
      </c>
      <c r="T442" s="36">
        <v>2239657</v>
      </c>
      <c r="U442" s="58" t="s">
        <v>17627</v>
      </c>
      <c r="V442" s="59">
        <v>2239657</v>
      </c>
      <c r="W442" s="56">
        <v>54.88</v>
      </c>
    </row>
    <row r="443" spans="1:23" s="46" customFormat="1" ht="11.25">
      <c r="A443" s="55" t="s">
        <v>11371</v>
      </c>
      <c r="B443" s="56" t="s">
        <v>17649</v>
      </c>
      <c r="C443" s="57" t="s">
        <v>11372</v>
      </c>
      <c r="D443" s="56">
        <v>7060</v>
      </c>
      <c r="E443" s="56">
        <v>1</v>
      </c>
      <c r="F443" s="56">
        <v>12</v>
      </c>
      <c r="G443" s="56">
        <v>1</v>
      </c>
      <c r="H443" s="56" t="s">
        <v>17651</v>
      </c>
      <c r="I443" s="56">
        <v>1</v>
      </c>
      <c r="J443" s="36" t="s">
        <v>14281</v>
      </c>
      <c r="K443" s="36"/>
      <c r="L443" s="36">
        <v>982741465</v>
      </c>
      <c r="M443" s="36"/>
      <c r="N443" s="58" t="s">
        <v>11839</v>
      </c>
      <c r="O443" s="58" t="s">
        <v>11840</v>
      </c>
      <c r="P443" s="56">
        <v>76</v>
      </c>
      <c r="Q443" s="56" t="s">
        <v>377</v>
      </c>
      <c r="R443" s="36" t="s">
        <v>459</v>
      </c>
      <c r="S443" s="36" t="s">
        <v>375</v>
      </c>
      <c r="T443" s="36">
        <v>189161</v>
      </c>
      <c r="U443" s="58" t="s">
        <v>15982</v>
      </c>
      <c r="V443" s="59">
        <v>189161</v>
      </c>
      <c r="W443" s="56">
        <v>53.59</v>
      </c>
    </row>
    <row r="444" spans="1:23" s="46" customFormat="1" ht="11.25">
      <c r="A444" s="55" t="s">
        <v>11371</v>
      </c>
      <c r="B444" s="56" t="s">
        <v>17649</v>
      </c>
      <c r="C444" s="57" t="s">
        <v>11372</v>
      </c>
      <c r="D444" s="56">
        <v>7060</v>
      </c>
      <c r="E444" s="56">
        <v>1</v>
      </c>
      <c r="F444" s="56">
        <v>12</v>
      </c>
      <c r="G444" s="56">
        <v>1</v>
      </c>
      <c r="H444" s="56" t="s">
        <v>17651</v>
      </c>
      <c r="I444" s="56">
        <v>2</v>
      </c>
      <c r="J444" s="36" t="s">
        <v>14281</v>
      </c>
      <c r="K444" s="36"/>
      <c r="L444" s="36">
        <v>982741465</v>
      </c>
      <c r="M444" s="36"/>
      <c r="N444" s="58" t="s">
        <v>11841</v>
      </c>
      <c r="O444" s="58" t="s">
        <v>11842</v>
      </c>
      <c r="P444" s="56">
        <v>76</v>
      </c>
      <c r="Q444" s="56" t="s">
        <v>378</v>
      </c>
      <c r="R444" s="36" t="s">
        <v>460</v>
      </c>
      <c r="S444" s="36" t="s">
        <v>375</v>
      </c>
      <c r="T444" s="36">
        <v>286986</v>
      </c>
      <c r="U444" s="58" t="s">
        <v>15982</v>
      </c>
      <c r="V444" s="59">
        <v>189161</v>
      </c>
      <c r="W444" s="56">
        <v>53.59</v>
      </c>
    </row>
    <row r="445" spans="1:23" s="46" customFormat="1" ht="11.25">
      <c r="A445" s="51" t="s">
        <v>11371</v>
      </c>
      <c r="B445" s="44" t="s">
        <v>17650</v>
      </c>
      <c r="C445" s="52" t="s">
        <v>10205</v>
      </c>
      <c r="D445" s="44">
        <v>0</v>
      </c>
      <c r="E445" s="44" t="s">
        <v>54</v>
      </c>
      <c r="F445" s="44">
        <v>12</v>
      </c>
      <c r="G445" s="44">
        <v>1</v>
      </c>
      <c r="H445" s="44" t="s">
        <v>17651</v>
      </c>
      <c r="I445" s="44">
        <v>2</v>
      </c>
      <c r="J445" s="35" t="s">
        <v>15447</v>
      </c>
      <c r="K445" s="35"/>
      <c r="L445" s="35">
        <v>984206801</v>
      </c>
      <c r="M445" s="35"/>
      <c r="N445" s="45" t="s">
        <v>922</v>
      </c>
      <c r="O445" s="45" t="s">
        <v>295</v>
      </c>
      <c r="P445" s="44">
        <v>76</v>
      </c>
      <c r="Q445" s="44" t="s">
        <v>377</v>
      </c>
      <c r="R445" s="35" t="s">
        <v>460</v>
      </c>
      <c r="S445" s="35" t="s">
        <v>375</v>
      </c>
      <c r="T445" s="35">
        <v>1897972</v>
      </c>
      <c r="U445" s="45" t="s">
        <v>17342</v>
      </c>
      <c r="V445" s="46">
        <v>1890619</v>
      </c>
      <c r="W445" s="44">
        <v>50.22</v>
      </c>
    </row>
    <row r="446" spans="1:23" s="46" customFormat="1" ht="11.25">
      <c r="A446" s="55" t="s">
        <v>11371</v>
      </c>
      <c r="B446" s="56" t="s">
        <v>17649</v>
      </c>
      <c r="C446" s="57" t="s">
        <v>4582</v>
      </c>
      <c r="D446" s="56">
        <v>24970</v>
      </c>
      <c r="E446" s="56">
        <v>1</v>
      </c>
      <c r="F446" s="56">
        <v>12</v>
      </c>
      <c r="G446" s="56">
        <v>1</v>
      </c>
      <c r="H446" s="56" t="s">
        <v>17651</v>
      </c>
      <c r="I446" s="56">
        <v>1</v>
      </c>
      <c r="J446" s="36" t="s">
        <v>15220</v>
      </c>
      <c r="K446" s="36"/>
      <c r="L446" s="36">
        <v>981533865</v>
      </c>
      <c r="M446" s="36"/>
      <c r="N446" s="58" t="s">
        <v>155</v>
      </c>
      <c r="O446" s="58" t="s">
        <v>13324</v>
      </c>
      <c r="P446" s="56">
        <v>76</v>
      </c>
      <c r="Q446" s="56" t="s">
        <v>377</v>
      </c>
      <c r="R446" s="36" t="s">
        <v>459</v>
      </c>
      <c r="S446" s="36" t="s">
        <v>375</v>
      </c>
      <c r="T446" s="36">
        <v>517390</v>
      </c>
      <c r="U446" s="58" t="s">
        <v>17064</v>
      </c>
      <c r="V446" s="59">
        <v>517390</v>
      </c>
      <c r="W446" s="56">
        <v>44.43</v>
      </c>
    </row>
    <row r="447" spans="1:23" s="46" customFormat="1" ht="11.25">
      <c r="A447" s="55" t="s">
        <v>11371</v>
      </c>
      <c r="B447" s="56" t="s">
        <v>17649</v>
      </c>
      <c r="C447" s="57" t="s">
        <v>4582</v>
      </c>
      <c r="D447" s="56">
        <v>24970</v>
      </c>
      <c r="E447" s="56">
        <v>1</v>
      </c>
      <c r="F447" s="56">
        <v>12</v>
      </c>
      <c r="G447" s="56">
        <v>1</v>
      </c>
      <c r="H447" s="56" t="s">
        <v>17651</v>
      </c>
      <c r="I447" s="56">
        <v>2</v>
      </c>
      <c r="J447" s="36" t="s">
        <v>15220</v>
      </c>
      <c r="K447" s="36"/>
      <c r="L447" s="36">
        <v>981533865</v>
      </c>
      <c r="M447" s="36"/>
      <c r="N447" s="58" t="s">
        <v>148</v>
      </c>
      <c r="O447" s="58" t="s">
        <v>12845</v>
      </c>
      <c r="P447" s="56">
        <v>76</v>
      </c>
      <c r="Q447" s="56" t="s">
        <v>378</v>
      </c>
      <c r="R447" s="36" t="s">
        <v>460</v>
      </c>
      <c r="S447" s="36" t="s">
        <v>375</v>
      </c>
      <c r="T447" s="36">
        <v>4143895</v>
      </c>
      <c r="U447" s="58" t="s">
        <v>17064</v>
      </c>
      <c r="V447" s="59">
        <v>517390</v>
      </c>
      <c r="W447" s="56">
        <v>44.43</v>
      </c>
    </row>
    <row r="448" spans="1:23" s="46" customFormat="1" ht="11.25">
      <c r="A448" s="55" t="s">
        <v>11371</v>
      </c>
      <c r="B448" s="56" t="s">
        <v>17650</v>
      </c>
      <c r="C448" s="57" t="s">
        <v>5636</v>
      </c>
      <c r="D448" s="56">
        <v>0</v>
      </c>
      <c r="E448" s="56">
        <v>1</v>
      </c>
      <c r="F448" s="56">
        <v>12</v>
      </c>
      <c r="G448" s="56">
        <v>1</v>
      </c>
      <c r="H448" s="56" t="s">
        <v>17651</v>
      </c>
      <c r="I448" s="56">
        <v>1</v>
      </c>
      <c r="J448" s="36" t="s">
        <v>15554</v>
      </c>
      <c r="K448" s="36">
        <v>92</v>
      </c>
      <c r="L448" s="36">
        <v>982463639</v>
      </c>
      <c r="M448" s="36"/>
      <c r="N448" s="58" t="s">
        <v>302</v>
      </c>
      <c r="O448" s="58" t="s">
        <v>223</v>
      </c>
      <c r="P448" s="56">
        <v>77</v>
      </c>
      <c r="Q448" s="56" t="s">
        <v>377</v>
      </c>
      <c r="R448" s="36" t="s">
        <v>459</v>
      </c>
      <c r="S448" s="36" t="s">
        <v>375</v>
      </c>
      <c r="T448" s="36">
        <v>2330585</v>
      </c>
      <c r="U448" s="58" t="s">
        <v>17506</v>
      </c>
      <c r="V448" s="59">
        <v>2330585</v>
      </c>
      <c r="W448" s="56">
        <v>45.31</v>
      </c>
    </row>
    <row r="449" spans="1:23" s="46" customFormat="1" ht="11.25">
      <c r="A449" s="55" t="s">
        <v>11371</v>
      </c>
      <c r="B449" s="56" t="s">
        <v>17649</v>
      </c>
      <c r="C449" s="57" t="s">
        <v>3177</v>
      </c>
      <c r="D449" s="56">
        <v>5640</v>
      </c>
      <c r="E449" s="56">
        <v>1</v>
      </c>
      <c r="F449" s="56">
        <v>12</v>
      </c>
      <c r="G449" s="56">
        <v>1</v>
      </c>
      <c r="H449" s="56" t="s">
        <v>17651</v>
      </c>
      <c r="I449" s="56">
        <v>1</v>
      </c>
      <c r="J449" s="36" t="s">
        <v>14236</v>
      </c>
      <c r="K449" s="36"/>
      <c r="L449" s="36">
        <v>981644323</v>
      </c>
      <c r="M449" s="36"/>
      <c r="N449" s="58" t="s">
        <v>11742</v>
      </c>
      <c r="O449" s="58" t="s">
        <v>11743</v>
      </c>
      <c r="P449" s="56">
        <v>78</v>
      </c>
      <c r="Q449" s="56" t="s">
        <v>377</v>
      </c>
      <c r="R449" s="36" t="s">
        <v>459</v>
      </c>
      <c r="S449" s="36" t="s">
        <v>375</v>
      </c>
      <c r="T449" s="36">
        <v>210567</v>
      </c>
      <c r="U449" s="58" t="s">
        <v>15926</v>
      </c>
      <c r="V449" s="59">
        <v>210567</v>
      </c>
      <c r="W449" s="56">
        <v>53.81</v>
      </c>
    </row>
    <row r="450" spans="1:23" s="46" customFormat="1" ht="11.25">
      <c r="A450" s="55" t="s">
        <v>11371</v>
      </c>
      <c r="B450" s="56" t="s">
        <v>17649</v>
      </c>
      <c r="C450" s="57" t="s">
        <v>6989</v>
      </c>
      <c r="D450" s="56">
        <v>28110</v>
      </c>
      <c r="E450" s="56">
        <v>1</v>
      </c>
      <c r="F450" s="56">
        <v>12</v>
      </c>
      <c r="G450" s="56">
        <v>1</v>
      </c>
      <c r="H450" s="56" t="s">
        <v>17651</v>
      </c>
      <c r="I450" s="56">
        <v>1</v>
      </c>
      <c r="J450" s="36" t="s">
        <v>15375</v>
      </c>
      <c r="K450" s="36"/>
      <c r="L450" s="36">
        <v>982494308</v>
      </c>
      <c r="M450" s="36">
        <v>641915</v>
      </c>
      <c r="N450" s="58" t="s">
        <v>192</v>
      </c>
      <c r="O450" s="58" t="s">
        <v>13557</v>
      </c>
      <c r="P450" s="56">
        <v>80</v>
      </c>
      <c r="Q450" s="56" t="s">
        <v>377</v>
      </c>
      <c r="R450" s="36" t="s">
        <v>459</v>
      </c>
      <c r="S450" s="36" t="s">
        <v>375</v>
      </c>
      <c r="T450" s="36">
        <v>2224633</v>
      </c>
      <c r="U450" s="58" t="s">
        <v>17251</v>
      </c>
      <c r="V450" s="59">
        <v>2224633</v>
      </c>
      <c r="W450" s="56">
        <v>67.31</v>
      </c>
    </row>
    <row r="451" spans="1:23" s="46" customFormat="1" ht="11.25">
      <c r="A451" s="55" t="s">
        <v>11371</v>
      </c>
      <c r="B451" s="56" t="s">
        <v>17649</v>
      </c>
      <c r="C451" s="57" t="s">
        <v>8366</v>
      </c>
      <c r="D451" s="56">
        <v>5160</v>
      </c>
      <c r="E451" s="56">
        <v>1</v>
      </c>
      <c r="F451" s="56">
        <v>12</v>
      </c>
      <c r="G451" s="56">
        <v>3</v>
      </c>
      <c r="H451" s="56" t="s">
        <v>17651</v>
      </c>
      <c r="I451" s="56">
        <v>1</v>
      </c>
      <c r="J451" s="36" t="s">
        <v>14913</v>
      </c>
      <c r="K451" s="36">
        <v>790</v>
      </c>
      <c r="L451" s="36"/>
      <c r="M451" s="36">
        <v>21646495</v>
      </c>
      <c r="N451" s="58" t="s">
        <v>320</v>
      </c>
      <c r="O451" s="58" t="s">
        <v>12861</v>
      </c>
      <c r="P451" s="56">
        <v>80</v>
      </c>
      <c r="Q451" s="56" t="s">
        <v>377</v>
      </c>
      <c r="R451" s="36" t="s">
        <v>459</v>
      </c>
      <c r="S451" s="36" t="s">
        <v>375</v>
      </c>
      <c r="T451" s="36">
        <v>2215984</v>
      </c>
      <c r="U451" s="58" t="s">
        <v>16689</v>
      </c>
      <c r="V451" s="59">
        <v>2215984</v>
      </c>
      <c r="W451" s="56">
        <v>64.040000000000006</v>
      </c>
    </row>
    <row r="452" spans="1:23" s="46" customFormat="1" ht="11.25">
      <c r="A452" s="55" t="s">
        <v>11371</v>
      </c>
      <c r="B452" s="56" t="s">
        <v>17650</v>
      </c>
      <c r="C452" s="57" t="s">
        <v>6013</v>
      </c>
      <c r="D452" s="56">
        <v>0</v>
      </c>
      <c r="E452" s="56">
        <v>1</v>
      </c>
      <c r="F452" s="56">
        <v>12</v>
      </c>
      <c r="G452" s="56">
        <v>5</v>
      </c>
      <c r="H452" s="56" t="s">
        <v>17651</v>
      </c>
      <c r="I452" s="56">
        <v>1</v>
      </c>
      <c r="J452" s="36" t="s">
        <v>15466</v>
      </c>
      <c r="K452" s="36"/>
      <c r="L452" s="36"/>
      <c r="M452" s="36"/>
      <c r="N452" s="58" t="s">
        <v>11760</v>
      </c>
      <c r="O452" s="58" t="s">
        <v>760</v>
      </c>
      <c r="P452" s="56">
        <v>80</v>
      </c>
      <c r="Q452" s="56" t="s">
        <v>377</v>
      </c>
      <c r="R452" s="36" t="s">
        <v>459</v>
      </c>
      <c r="S452" s="36" t="s">
        <v>375</v>
      </c>
      <c r="T452" s="36">
        <v>986545</v>
      </c>
      <c r="U452" s="58" t="s">
        <v>17370</v>
      </c>
      <c r="V452" s="59">
        <v>986545</v>
      </c>
      <c r="W452" s="56">
        <v>28.55</v>
      </c>
    </row>
    <row r="453" spans="1:23" s="46" customFormat="1" ht="11.25">
      <c r="A453" s="55" t="s">
        <v>11371</v>
      </c>
      <c r="B453" s="56" t="s">
        <v>17649</v>
      </c>
      <c r="C453" s="57" t="s">
        <v>11189</v>
      </c>
      <c r="D453" s="56">
        <v>10600</v>
      </c>
      <c r="E453" s="56">
        <v>1</v>
      </c>
      <c r="F453" s="56">
        <v>12</v>
      </c>
      <c r="G453" s="56">
        <v>1</v>
      </c>
      <c r="H453" s="56" t="s">
        <v>17651</v>
      </c>
      <c r="I453" s="56">
        <v>1</v>
      </c>
      <c r="J453" s="36" t="s">
        <v>14404</v>
      </c>
      <c r="K453" s="36">
        <v>827</v>
      </c>
      <c r="L453" s="36"/>
      <c r="M453" s="36">
        <v>21647463</v>
      </c>
      <c r="N453" s="58" t="s">
        <v>117</v>
      </c>
      <c r="O453" s="58" t="s">
        <v>11619</v>
      </c>
      <c r="P453" s="56">
        <v>82</v>
      </c>
      <c r="Q453" s="56" t="s">
        <v>377</v>
      </c>
      <c r="R453" s="36" t="s">
        <v>459</v>
      </c>
      <c r="S453" s="36" t="s">
        <v>375</v>
      </c>
      <c r="T453" s="36">
        <v>143220</v>
      </c>
      <c r="U453" s="58" t="s">
        <v>16123</v>
      </c>
      <c r="V453" s="59">
        <v>143220</v>
      </c>
      <c r="W453" s="56">
        <v>60.56</v>
      </c>
    </row>
    <row r="454" spans="1:23" s="46" customFormat="1" ht="11.25">
      <c r="A454" s="55" t="s">
        <v>11371</v>
      </c>
      <c r="B454" s="56" t="s">
        <v>17649</v>
      </c>
      <c r="C454" s="57" t="s">
        <v>385</v>
      </c>
      <c r="D454" s="56">
        <v>11330</v>
      </c>
      <c r="E454" s="56">
        <v>1</v>
      </c>
      <c r="F454" s="56">
        <v>12</v>
      </c>
      <c r="G454" s="56">
        <v>1</v>
      </c>
      <c r="H454" s="56" t="s">
        <v>17651</v>
      </c>
      <c r="I454" s="56">
        <v>3</v>
      </c>
      <c r="J454" s="36" t="s">
        <v>14433</v>
      </c>
      <c r="K454" s="36">
        <v>199</v>
      </c>
      <c r="L454" s="36">
        <v>983168184</v>
      </c>
      <c r="M454" s="36"/>
      <c r="N454" s="58" t="s">
        <v>305</v>
      </c>
      <c r="O454" s="58" t="s">
        <v>150</v>
      </c>
      <c r="P454" s="56">
        <v>83</v>
      </c>
      <c r="Q454" s="56" t="s">
        <v>378</v>
      </c>
      <c r="R454" s="36" t="s">
        <v>462</v>
      </c>
      <c r="S454" s="36" t="s">
        <v>375</v>
      </c>
      <c r="T454" s="36">
        <v>2345715</v>
      </c>
      <c r="U454" s="58" t="s">
        <v>16154</v>
      </c>
      <c r="V454" s="59">
        <v>636155</v>
      </c>
      <c r="W454" s="56">
        <v>60.27</v>
      </c>
    </row>
    <row r="455" spans="1:23" s="46" customFormat="1" ht="11.25">
      <c r="A455" s="55" t="s">
        <v>11371</v>
      </c>
      <c r="B455" s="56" t="s">
        <v>17650</v>
      </c>
      <c r="C455" s="57" t="s">
        <v>5636</v>
      </c>
      <c r="D455" s="56">
        <v>0</v>
      </c>
      <c r="E455" s="56">
        <v>1</v>
      </c>
      <c r="F455" s="56">
        <v>12</v>
      </c>
      <c r="G455" s="56">
        <v>1</v>
      </c>
      <c r="H455" s="56" t="s">
        <v>17651</v>
      </c>
      <c r="I455" s="56">
        <v>2</v>
      </c>
      <c r="J455" s="36" t="s">
        <v>15554</v>
      </c>
      <c r="K455" s="36">
        <v>92</v>
      </c>
      <c r="L455" s="36">
        <v>982463639</v>
      </c>
      <c r="M455" s="36"/>
      <c r="N455" s="58" t="s">
        <v>11553</v>
      </c>
      <c r="O455" s="58" t="s">
        <v>13874</v>
      </c>
      <c r="P455" s="56">
        <v>83</v>
      </c>
      <c r="Q455" s="56" t="s">
        <v>378</v>
      </c>
      <c r="R455" s="36" t="s">
        <v>460</v>
      </c>
      <c r="S455" s="36" t="s">
        <v>375</v>
      </c>
      <c r="T455" s="36">
        <v>2902652</v>
      </c>
      <c r="U455" s="58" t="s">
        <v>17506</v>
      </c>
      <c r="V455" s="59">
        <v>2330585</v>
      </c>
      <c r="W455" s="56">
        <v>45.31</v>
      </c>
    </row>
    <row r="456" spans="1:23" s="46" customFormat="1" ht="11.25">
      <c r="A456" s="55" t="s">
        <v>11371</v>
      </c>
      <c r="B456" s="56" t="s">
        <v>17650</v>
      </c>
      <c r="C456" s="57" t="s">
        <v>8788</v>
      </c>
      <c r="D456" s="56">
        <v>0</v>
      </c>
      <c r="E456" s="56">
        <v>1</v>
      </c>
      <c r="F456" s="56">
        <v>12</v>
      </c>
      <c r="G456" s="56">
        <v>2</v>
      </c>
      <c r="H456" s="56" t="s">
        <v>17651</v>
      </c>
      <c r="I456" s="56">
        <v>1</v>
      </c>
      <c r="J456" s="36" t="s">
        <v>14158</v>
      </c>
      <c r="K456" s="36"/>
      <c r="L456" s="36">
        <v>981854310</v>
      </c>
      <c r="M456" s="36"/>
      <c r="N456" s="58" t="s">
        <v>11695</v>
      </c>
      <c r="O456" s="58" t="s">
        <v>13810</v>
      </c>
      <c r="P456" s="56">
        <v>83</v>
      </c>
      <c r="Q456" s="56" t="s">
        <v>378</v>
      </c>
      <c r="R456" s="36" t="s">
        <v>459</v>
      </c>
      <c r="S456" s="36" t="s">
        <v>375</v>
      </c>
      <c r="T456" s="36">
        <v>217977</v>
      </c>
      <c r="U456" s="58" t="s">
        <v>17454</v>
      </c>
      <c r="V456" s="59">
        <v>217977</v>
      </c>
      <c r="W456" s="56">
        <v>43.91</v>
      </c>
    </row>
    <row r="457" spans="1:23" s="46" customFormat="1" ht="11.25">
      <c r="A457" s="55" t="s">
        <v>11371</v>
      </c>
      <c r="B457" s="56" t="s">
        <v>17649</v>
      </c>
      <c r="C457" s="57" t="s">
        <v>3177</v>
      </c>
      <c r="D457" s="56">
        <v>5640</v>
      </c>
      <c r="E457" s="56">
        <v>1</v>
      </c>
      <c r="F457" s="56">
        <v>12</v>
      </c>
      <c r="G457" s="56">
        <v>1</v>
      </c>
      <c r="H457" s="56" t="s">
        <v>17651</v>
      </c>
      <c r="I457" s="56">
        <v>2</v>
      </c>
      <c r="J457" s="36" t="s">
        <v>14236</v>
      </c>
      <c r="K457" s="36"/>
      <c r="L457" s="36">
        <v>981644323</v>
      </c>
      <c r="M457" s="36"/>
      <c r="N457" s="58" t="s">
        <v>11744</v>
      </c>
      <c r="O457" s="58" t="s">
        <v>11745</v>
      </c>
      <c r="P457" s="56">
        <v>84</v>
      </c>
      <c r="Q457" s="56" t="s">
        <v>378</v>
      </c>
      <c r="R457" s="36" t="s">
        <v>460</v>
      </c>
      <c r="S457" s="36" t="s">
        <v>375</v>
      </c>
      <c r="T457" s="36">
        <v>1403074</v>
      </c>
      <c r="U457" s="58" t="s">
        <v>15926</v>
      </c>
      <c r="V457" s="59">
        <v>210567</v>
      </c>
      <c r="W457" s="56">
        <v>53.81</v>
      </c>
    </row>
    <row r="458" spans="1:23" s="46" customFormat="1" ht="11.25">
      <c r="A458" s="55" t="s">
        <v>11371</v>
      </c>
      <c r="B458" s="56" t="s">
        <v>17649</v>
      </c>
      <c r="C458" s="57" t="s">
        <v>11180</v>
      </c>
      <c r="D458" s="56">
        <v>9290</v>
      </c>
      <c r="E458" s="56">
        <v>1</v>
      </c>
      <c r="F458" s="56">
        <v>12</v>
      </c>
      <c r="G458" s="56">
        <v>1</v>
      </c>
      <c r="H458" s="56" t="s">
        <v>17651</v>
      </c>
      <c r="I458" s="56">
        <v>1</v>
      </c>
      <c r="J458" s="36" t="s">
        <v>14343</v>
      </c>
      <c r="K458" s="36">
        <v>289</v>
      </c>
      <c r="L458" s="36">
        <v>984126509</v>
      </c>
      <c r="M458" s="36"/>
      <c r="N458" s="58" t="s">
        <v>11937</v>
      </c>
      <c r="O458" s="58" t="s">
        <v>786</v>
      </c>
      <c r="P458" s="56">
        <v>84</v>
      </c>
      <c r="Q458" s="56" t="s">
        <v>378</v>
      </c>
      <c r="R458" s="36" t="s">
        <v>459</v>
      </c>
      <c r="S458" s="36" t="s">
        <v>375</v>
      </c>
      <c r="T458" s="36">
        <v>955078</v>
      </c>
      <c r="U458" s="58" t="s">
        <v>16052</v>
      </c>
      <c r="V458" s="59">
        <v>955078</v>
      </c>
      <c r="W458" s="56">
        <v>69.97</v>
      </c>
    </row>
    <row r="459" spans="1:23" s="46" customFormat="1" ht="11.25">
      <c r="A459" s="55" t="s">
        <v>11371</v>
      </c>
      <c r="B459" s="56" t="s">
        <v>17650</v>
      </c>
      <c r="C459" s="57" t="s">
        <v>4027</v>
      </c>
      <c r="D459" s="56">
        <v>0</v>
      </c>
      <c r="E459" s="56">
        <v>1</v>
      </c>
      <c r="F459" s="56">
        <v>12</v>
      </c>
      <c r="G459" s="56">
        <v>1</v>
      </c>
      <c r="H459" s="56" t="s">
        <v>17651</v>
      </c>
      <c r="I459" s="56">
        <v>2</v>
      </c>
      <c r="J459" s="36" t="s">
        <v>939</v>
      </c>
      <c r="K459" s="36"/>
      <c r="L459" s="36">
        <v>984622295</v>
      </c>
      <c r="M459" s="36"/>
      <c r="N459" s="58" t="s">
        <v>275</v>
      </c>
      <c r="O459" s="58" t="s">
        <v>12091</v>
      </c>
      <c r="P459" s="56">
        <v>85</v>
      </c>
      <c r="Q459" s="56" t="s">
        <v>377</v>
      </c>
      <c r="R459" s="36" t="s">
        <v>460</v>
      </c>
      <c r="S459" s="36" t="s">
        <v>375</v>
      </c>
      <c r="T459" s="36">
        <v>1851674</v>
      </c>
      <c r="U459" s="58" t="s">
        <v>17612</v>
      </c>
      <c r="V459" s="59">
        <v>4287507</v>
      </c>
      <c r="W459" s="56">
        <v>49.16</v>
      </c>
    </row>
    <row r="460" spans="1:23" s="46" customFormat="1" ht="11.25">
      <c r="A460" s="55" t="s">
        <v>11371</v>
      </c>
      <c r="B460" s="56" t="s">
        <v>17649</v>
      </c>
      <c r="C460" s="57" t="s">
        <v>5479</v>
      </c>
      <c r="D460" s="56">
        <v>500</v>
      </c>
      <c r="E460" s="56">
        <v>1</v>
      </c>
      <c r="F460" s="56">
        <v>12</v>
      </c>
      <c r="G460" s="56">
        <v>2</v>
      </c>
      <c r="H460" s="56" t="s">
        <v>17651</v>
      </c>
      <c r="I460" s="56">
        <v>1</v>
      </c>
      <c r="J460" s="36" t="s">
        <v>939</v>
      </c>
      <c r="K460" s="36"/>
      <c r="L460" s="36"/>
      <c r="M460" s="36"/>
      <c r="N460" s="58" t="s">
        <v>320</v>
      </c>
      <c r="O460" s="58" t="s">
        <v>11414</v>
      </c>
      <c r="P460" s="56">
        <v>89</v>
      </c>
      <c r="Q460" s="56" t="s">
        <v>377</v>
      </c>
      <c r="R460" s="36" t="s">
        <v>459</v>
      </c>
      <c r="S460" s="36" t="s">
        <v>375</v>
      </c>
      <c r="T460" s="36">
        <v>548800</v>
      </c>
      <c r="U460" s="58" t="s">
        <v>15688</v>
      </c>
      <c r="V460" s="59">
        <v>548800</v>
      </c>
      <c r="W460" s="56">
        <v>56.19</v>
      </c>
    </row>
    <row r="461" spans="1:23" s="46" customFormat="1" ht="11.25">
      <c r="A461" s="55" t="s">
        <v>11371</v>
      </c>
      <c r="B461" s="56" t="s">
        <v>17649</v>
      </c>
      <c r="C461" s="57" t="s">
        <v>11372</v>
      </c>
      <c r="D461" s="56">
        <v>3450</v>
      </c>
      <c r="E461" s="56">
        <v>1</v>
      </c>
      <c r="F461" s="56">
        <v>13</v>
      </c>
      <c r="G461" s="56">
        <v>1</v>
      </c>
      <c r="H461" s="56" t="s">
        <v>17651</v>
      </c>
      <c r="I461" s="56">
        <v>2</v>
      </c>
      <c r="J461" s="36" t="s">
        <v>14249</v>
      </c>
      <c r="K461" s="36">
        <v>159</v>
      </c>
      <c r="L461" s="36">
        <v>961490207</v>
      </c>
      <c r="M461" s="36"/>
      <c r="N461" s="58" t="s">
        <v>11770</v>
      </c>
      <c r="O461" s="58" t="s">
        <v>11771</v>
      </c>
      <c r="P461" s="56">
        <v>65</v>
      </c>
      <c r="Q461" s="56" t="s">
        <v>378</v>
      </c>
      <c r="R461" s="36" t="s">
        <v>460</v>
      </c>
      <c r="S461" s="36" t="s">
        <v>375</v>
      </c>
      <c r="T461" s="36">
        <v>2141499</v>
      </c>
      <c r="U461" s="58" t="s">
        <v>15942</v>
      </c>
      <c r="V461" s="59">
        <v>482728</v>
      </c>
      <c r="W461" s="56">
        <v>49.32</v>
      </c>
    </row>
    <row r="462" spans="1:23" s="46" customFormat="1" ht="11.25">
      <c r="A462" s="55" t="s">
        <v>11371</v>
      </c>
      <c r="B462" s="56" t="s">
        <v>17650</v>
      </c>
      <c r="C462" s="57" t="s">
        <v>5636</v>
      </c>
      <c r="D462" s="56">
        <v>0</v>
      </c>
      <c r="E462" s="56">
        <v>1</v>
      </c>
      <c r="F462" s="56">
        <v>13</v>
      </c>
      <c r="G462" s="56">
        <v>2</v>
      </c>
      <c r="H462" s="56" t="s">
        <v>17651</v>
      </c>
      <c r="I462" s="56">
        <v>1</v>
      </c>
      <c r="J462" s="36" t="s">
        <v>939</v>
      </c>
      <c r="K462" s="36"/>
      <c r="L462" s="36">
        <v>971322668</v>
      </c>
      <c r="M462" s="36"/>
      <c r="N462" s="58" t="s">
        <v>126</v>
      </c>
      <c r="O462" s="58" t="s">
        <v>106</v>
      </c>
      <c r="P462" s="56">
        <v>66</v>
      </c>
      <c r="Q462" s="56" t="s">
        <v>377</v>
      </c>
      <c r="R462" s="36" t="s">
        <v>459</v>
      </c>
      <c r="S462" s="36" t="s">
        <v>375</v>
      </c>
      <c r="T462" s="36">
        <v>1829538</v>
      </c>
      <c r="U462" s="58" t="s">
        <v>17507</v>
      </c>
      <c r="V462" s="59">
        <v>1829538</v>
      </c>
      <c r="W462" s="56">
        <v>46.93</v>
      </c>
    </row>
    <row r="463" spans="1:23" s="46" customFormat="1" ht="11.25">
      <c r="A463" s="55" t="s">
        <v>11371</v>
      </c>
      <c r="B463" s="56" t="s">
        <v>17649</v>
      </c>
      <c r="C463" s="57" t="s">
        <v>4582</v>
      </c>
      <c r="D463" s="56">
        <v>25130</v>
      </c>
      <c r="E463" s="56">
        <v>1</v>
      </c>
      <c r="F463" s="56">
        <v>13</v>
      </c>
      <c r="G463" s="56">
        <v>1</v>
      </c>
      <c r="H463" s="56" t="s">
        <v>17651</v>
      </c>
      <c r="I463" s="56">
        <v>1</v>
      </c>
      <c r="J463" s="36" t="s">
        <v>15230</v>
      </c>
      <c r="K463" s="36"/>
      <c r="L463" s="36">
        <v>985811130</v>
      </c>
      <c r="M463" s="36">
        <v>21596278</v>
      </c>
      <c r="N463" s="58" t="s">
        <v>93</v>
      </c>
      <c r="O463" s="58" t="s">
        <v>172</v>
      </c>
      <c r="P463" s="56">
        <v>67</v>
      </c>
      <c r="Q463" s="56" t="s">
        <v>377</v>
      </c>
      <c r="R463" s="36" t="s">
        <v>459</v>
      </c>
      <c r="S463" s="36" t="s">
        <v>375</v>
      </c>
      <c r="T463" s="36">
        <v>4239019</v>
      </c>
      <c r="U463" s="58" t="s">
        <v>17074</v>
      </c>
      <c r="V463" s="59">
        <v>4239019</v>
      </c>
      <c r="W463" s="56">
        <v>65.61</v>
      </c>
    </row>
    <row r="464" spans="1:23" s="46" customFormat="1" ht="11.25">
      <c r="A464" s="55" t="s">
        <v>11371</v>
      </c>
      <c r="B464" s="56" t="s">
        <v>17650</v>
      </c>
      <c r="C464" s="57" t="s">
        <v>8788</v>
      </c>
      <c r="D464" s="56">
        <v>0</v>
      </c>
      <c r="E464" s="56">
        <v>1</v>
      </c>
      <c r="F464" s="56">
        <v>13</v>
      </c>
      <c r="G464" s="56">
        <v>3</v>
      </c>
      <c r="H464" s="56" t="s">
        <v>17651</v>
      </c>
      <c r="I464" s="56">
        <v>2</v>
      </c>
      <c r="J464" s="36" t="s">
        <v>14158</v>
      </c>
      <c r="K464" s="36"/>
      <c r="L464" s="36">
        <v>982896679</v>
      </c>
      <c r="M464" s="36"/>
      <c r="N464" s="58" t="s">
        <v>13812</v>
      </c>
      <c r="O464" s="58" t="s">
        <v>445</v>
      </c>
      <c r="P464" s="56">
        <v>67</v>
      </c>
      <c r="Q464" s="56" t="s">
        <v>377</v>
      </c>
      <c r="R464" s="36" t="s">
        <v>460</v>
      </c>
      <c r="S464" s="36" t="s">
        <v>375</v>
      </c>
      <c r="T464" s="36">
        <v>1658028</v>
      </c>
      <c r="U464" s="58" t="s">
        <v>17455</v>
      </c>
      <c r="V464" s="59">
        <v>1658032</v>
      </c>
      <c r="W464" s="56">
        <v>54.96</v>
      </c>
    </row>
    <row r="465" spans="1:23" s="46" customFormat="1" ht="11.25">
      <c r="A465" s="55" t="s">
        <v>11371</v>
      </c>
      <c r="B465" s="56" t="s">
        <v>17649</v>
      </c>
      <c r="C465" s="57" t="s">
        <v>11180</v>
      </c>
      <c r="D465" s="56">
        <v>9140</v>
      </c>
      <c r="E465" s="56">
        <v>1</v>
      </c>
      <c r="F465" s="56">
        <v>13</v>
      </c>
      <c r="G465" s="56">
        <v>1</v>
      </c>
      <c r="H465" s="56" t="s">
        <v>17651</v>
      </c>
      <c r="I465" s="56">
        <v>1</v>
      </c>
      <c r="J465" s="36" t="s">
        <v>14341</v>
      </c>
      <c r="K465" s="36">
        <v>430</v>
      </c>
      <c r="L465" s="36">
        <v>985919743</v>
      </c>
      <c r="M465" s="36"/>
      <c r="N465" s="58" t="s">
        <v>11932</v>
      </c>
      <c r="O465" s="58" t="s">
        <v>11933</v>
      </c>
      <c r="P465" s="56">
        <v>67</v>
      </c>
      <c r="Q465" s="56" t="s">
        <v>377</v>
      </c>
      <c r="R465" s="36" t="s">
        <v>459</v>
      </c>
      <c r="S465" s="36" t="s">
        <v>375</v>
      </c>
      <c r="T465" s="36">
        <v>1086584</v>
      </c>
      <c r="U465" s="58" t="s">
        <v>16050</v>
      </c>
      <c r="V465" s="59">
        <v>1086584</v>
      </c>
      <c r="W465" s="56">
        <v>70.680000000000007</v>
      </c>
    </row>
    <row r="466" spans="1:23" s="46" customFormat="1" ht="11.25">
      <c r="A466" s="51" t="s">
        <v>11371</v>
      </c>
      <c r="B466" s="44" t="s">
        <v>17649</v>
      </c>
      <c r="C466" s="52" t="s">
        <v>7729</v>
      </c>
      <c r="D466" s="44">
        <v>780</v>
      </c>
      <c r="E466" s="44" t="s">
        <v>54</v>
      </c>
      <c r="F466" s="44">
        <v>13</v>
      </c>
      <c r="G466" s="44">
        <v>1</v>
      </c>
      <c r="H466" s="44" t="s">
        <v>17651</v>
      </c>
      <c r="I466" s="44">
        <v>2</v>
      </c>
      <c r="J466" s="35" t="s">
        <v>14298</v>
      </c>
      <c r="K466" s="35"/>
      <c r="L466" s="35">
        <v>983439924</v>
      </c>
      <c r="M466" s="35"/>
      <c r="N466" s="45" t="s">
        <v>730</v>
      </c>
      <c r="O466" s="45" t="s">
        <v>681</v>
      </c>
      <c r="P466" s="44">
        <v>67</v>
      </c>
      <c r="Q466" s="44" t="s">
        <v>377</v>
      </c>
      <c r="R466" s="35" t="s">
        <v>462</v>
      </c>
      <c r="S466" s="35" t="s">
        <v>375</v>
      </c>
      <c r="T466" s="35">
        <v>339135</v>
      </c>
      <c r="U466" s="45" t="s">
        <v>16003</v>
      </c>
      <c r="V466" s="46">
        <v>1950144</v>
      </c>
      <c r="W466" s="44">
        <v>45.99</v>
      </c>
    </row>
    <row r="467" spans="1:23" s="46" customFormat="1" ht="11.25">
      <c r="A467" s="55" t="s">
        <v>11371</v>
      </c>
      <c r="B467" s="56" t="s">
        <v>17649</v>
      </c>
      <c r="C467" s="57" t="s">
        <v>10681</v>
      </c>
      <c r="D467" s="56">
        <v>920</v>
      </c>
      <c r="E467" s="56">
        <v>1</v>
      </c>
      <c r="F467" s="56">
        <v>13</v>
      </c>
      <c r="G467" s="56">
        <v>1</v>
      </c>
      <c r="H467" s="56" t="s">
        <v>17651</v>
      </c>
      <c r="I467" s="56">
        <v>1</v>
      </c>
      <c r="J467" s="36" t="s">
        <v>14048</v>
      </c>
      <c r="K467" s="36"/>
      <c r="L467" s="36">
        <v>982236778</v>
      </c>
      <c r="M467" s="36"/>
      <c r="N467" s="58" t="s">
        <v>11439</v>
      </c>
      <c r="O467" s="58" t="s">
        <v>11440</v>
      </c>
      <c r="P467" s="56">
        <v>67</v>
      </c>
      <c r="Q467" s="56" t="s">
        <v>377</v>
      </c>
      <c r="R467" s="36" t="s">
        <v>459</v>
      </c>
      <c r="S467" s="36" t="s">
        <v>375</v>
      </c>
      <c r="T467" s="36">
        <v>1719403</v>
      </c>
      <c r="U467" s="58" t="s">
        <v>15705</v>
      </c>
      <c r="V467" s="59">
        <v>1719403</v>
      </c>
      <c r="W467" s="56">
        <v>32.74</v>
      </c>
    </row>
    <row r="468" spans="1:23" s="46" customFormat="1" ht="11.25">
      <c r="A468" s="55" t="s">
        <v>11371</v>
      </c>
      <c r="B468" s="56" t="s">
        <v>17649</v>
      </c>
      <c r="C468" s="57" t="s">
        <v>11372</v>
      </c>
      <c r="D468" s="56">
        <v>3450</v>
      </c>
      <c r="E468" s="56">
        <v>1</v>
      </c>
      <c r="F468" s="56">
        <v>13</v>
      </c>
      <c r="G468" s="56">
        <v>1</v>
      </c>
      <c r="H468" s="56" t="s">
        <v>17651</v>
      </c>
      <c r="I468" s="56">
        <v>1</v>
      </c>
      <c r="J468" s="36" t="s">
        <v>14249</v>
      </c>
      <c r="K468" s="36">
        <v>159</v>
      </c>
      <c r="L468" s="36">
        <v>961490207</v>
      </c>
      <c r="M468" s="36"/>
      <c r="N468" s="58" t="s">
        <v>11768</v>
      </c>
      <c r="O468" s="58" t="s">
        <v>11769</v>
      </c>
      <c r="P468" s="56">
        <v>67</v>
      </c>
      <c r="Q468" s="56" t="s">
        <v>377</v>
      </c>
      <c r="R468" s="36" t="s">
        <v>459</v>
      </c>
      <c r="S468" s="36" t="s">
        <v>375</v>
      </c>
      <c r="T468" s="36">
        <v>482728</v>
      </c>
      <c r="U468" s="58" t="s">
        <v>15942</v>
      </c>
      <c r="V468" s="59">
        <v>482728</v>
      </c>
      <c r="W468" s="56">
        <v>49.32</v>
      </c>
    </row>
    <row r="469" spans="1:23" s="46" customFormat="1" ht="11.25">
      <c r="A469" s="55" t="s">
        <v>11371</v>
      </c>
      <c r="B469" s="56" t="s">
        <v>17649</v>
      </c>
      <c r="C469" s="57" t="s">
        <v>3088</v>
      </c>
      <c r="D469" s="56">
        <v>15170</v>
      </c>
      <c r="E469" s="56">
        <v>1</v>
      </c>
      <c r="F469" s="56">
        <v>13</v>
      </c>
      <c r="G469" s="56">
        <v>1</v>
      </c>
      <c r="H469" s="56" t="s">
        <v>17651</v>
      </c>
      <c r="I469" s="56">
        <v>2</v>
      </c>
      <c r="J469" s="36" t="s">
        <v>14620</v>
      </c>
      <c r="K469" s="36">
        <v>72</v>
      </c>
      <c r="L469" s="36">
        <v>982503329</v>
      </c>
      <c r="M469" s="36"/>
      <c r="N469" s="58" t="s">
        <v>99</v>
      </c>
      <c r="O469" s="58" t="s">
        <v>12407</v>
      </c>
      <c r="P469" s="56">
        <v>68</v>
      </c>
      <c r="Q469" s="56" t="s">
        <v>378</v>
      </c>
      <c r="R469" s="36" t="s">
        <v>460</v>
      </c>
      <c r="S469" s="36" t="s">
        <v>375</v>
      </c>
      <c r="T469" s="36">
        <v>1426380</v>
      </c>
      <c r="U469" s="58" t="s">
        <v>16359</v>
      </c>
      <c r="V469" s="59">
        <v>316764</v>
      </c>
      <c r="W469" s="56">
        <v>60.34</v>
      </c>
    </row>
    <row r="470" spans="1:23" s="46" customFormat="1" ht="11.25">
      <c r="A470" s="55" t="s">
        <v>11371</v>
      </c>
      <c r="B470" s="56" t="s">
        <v>17649</v>
      </c>
      <c r="C470" s="57" t="s">
        <v>7729</v>
      </c>
      <c r="D470" s="56">
        <v>780</v>
      </c>
      <c r="E470" s="56">
        <v>1</v>
      </c>
      <c r="F470" s="56">
        <v>13</v>
      </c>
      <c r="G470" s="56">
        <v>1</v>
      </c>
      <c r="H470" s="56" t="s">
        <v>17651</v>
      </c>
      <c r="I470" s="56">
        <v>1</v>
      </c>
      <c r="J470" s="36" t="s">
        <v>14298</v>
      </c>
      <c r="K470" s="36"/>
      <c r="L470" s="36">
        <v>983439924</v>
      </c>
      <c r="M470" s="36"/>
      <c r="N470" s="58" t="s">
        <v>11439</v>
      </c>
      <c r="O470" s="58" t="s">
        <v>149</v>
      </c>
      <c r="P470" s="56">
        <v>68</v>
      </c>
      <c r="Q470" s="56" t="s">
        <v>377</v>
      </c>
      <c r="R470" s="36" t="s">
        <v>459</v>
      </c>
      <c r="S470" s="36" t="s">
        <v>375</v>
      </c>
      <c r="T470" s="36">
        <v>1950144</v>
      </c>
      <c r="U470" s="58" t="s">
        <v>16003</v>
      </c>
      <c r="V470" s="59">
        <v>1950144</v>
      </c>
      <c r="W470" s="56">
        <v>45.99</v>
      </c>
    </row>
    <row r="471" spans="1:23" s="46" customFormat="1" ht="11.25">
      <c r="A471" s="55" t="s">
        <v>11371</v>
      </c>
      <c r="B471" s="56" t="s">
        <v>17649</v>
      </c>
      <c r="C471" s="57" t="s">
        <v>11205</v>
      </c>
      <c r="D471" s="56">
        <v>17490</v>
      </c>
      <c r="E471" s="56">
        <v>1</v>
      </c>
      <c r="F471" s="56">
        <v>13</v>
      </c>
      <c r="G471" s="56">
        <v>1</v>
      </c>
      <c r="H471" s="56" t="s">
        <v>17651</v>
      </c>
      <c r="I471" s="56">
        <v>9</v>
      </c>
      <c r="J471" s="36" t="s">
        <v>14731</v>
      </c>
      <c r="K471" s="36"/>
      <c r="L471" s="36">
        <v>982888679</v>
      </c>
      <c r="M471" s="36"/>
      <c r="N471" s="58" t="s">
        <v>137</v>
      </c>
      <c r="O471" s="58" t="s">
        <v>923</v>
      </c>
      <c r="P471" s="56">
        <v>69</v>
      </c>
      <c r="Q471" s="56" t="s">
        <v>377</v>
      </c>
      <c r="R471" s="36" t="s">
        <v>462</v>
      </c>
      <c r="S471" s="36" t="s">
        <v>375</v>
      </c>
      <c r="T471" s="36">
        <v>3274162</v>
      </c>
      <c r="U471" s="58" t="s">
        <v>16476</v>
      </c>
      <c r="V471" s="59">
        <v>3274162</v>
      </c>
      <c r="W471" s="56">
        <v>53.36</v>
      </c>
    </row>
    <row r="472" spans="1:23" s="46" customFormat="1" ht="11.25">
      <c r="A472" s="55" t="s">
        <v>11371</v>
      </c>
      <c r="B472" s="56" t="s">
        <v>17650</v>
      </c>
      <c r="C472" s="57" t="s">
        <v>10205</v>
      </c>
      <c r="D472" s="56">
        <v>0</v>
      </c>
      <c r="E472" s="56">
        <v>1</v>
      </c>
      <c r="F472" s="56">
        <v>13</v>
      </c>
      <c r="G472" s="56">
        <v>5</v>
      </c>
      <c r="H472" s="56" t="s">
        <v>17651</v>
      </c>
      <c r="I472" s="56">
        <v>1</v>
      </c>
      <c r="J472" s="36" t="s">
        <v>15448</v>
      </c>
      <c r="K472" s="36"/>
      <c r="L472" s="36"/>
      <c r="M472" s="36"/>
      <c r="N472" s="58" t="s">
        <v>235</v>
      </c>
      <c r="O472" s="58" t="s">
        <v>13678</v>
      </c>
      <c r="P472" s="56">
        <v>69</v>
      </c>
      <c r="Q472" s="56" t="s">
        <v>377</v>
      </c>
      <c r="R472" s="36" t="s">
        <v>459</v>
      </c>
      <c r="S472" s="36" t="s">
        <v>375</v>
      </c>
      <c r="T472" s="36">
        <v>2113200</v>
      </c>
      <c r="U472" s="58" t="s">
        <v>17343</v>
      </c>
      <c r="V472" s="59">
        <v>2113200</v>
      </c>
      <c r="W472" s="56">
        <v>38.840000000000003</v>
      </c>
    </row>
    <row r="473" spans="1:23" s="46" customFormat="1" ht="11.25">
      <c r="A473" s="55" t="s">
        <v>11371</v>
      </c>
      <c r="B473" s="56" t="s">
        <v>17650</v>
      </c>
      <c r="C473" s="57" t="s">
        <v>6013</v>
      </c>
      <c r="D473" s="56">
        <v>0</v>
      </c>
      <c r="E473" s="56">
        <v>1</v>
      </c>
      <c r="F473" s="56">
        <v>13</v>
      </c>
      <c r="G473" s="56">
        <v>6</v>
      </c>
      <c r="H473" s="56" t="s">
        <v>17651</v>
      </c>
      <c r="I473" s="56">
        <v>1</v>
      </c>
      <c r="J473" s="36" t="s">
        <v>15467</v>
      </c>
      <c r="K473" s="36"/>
      <c r="L473" s="36"/>
      <c r="M473" s="36"/>
      <c r="N473" s="58" t="s">
        <v>339</v>
      </c>
      <c r="O473" s="58" t="s">
        <v>13717</v>
      </c>
      <c r="P473" s="56">
        <v>70</v>
      </c>
      <c r="Q473" s="56" t="s">
        <v>377</v>
      </c>
      <c r="R473" s="36" t="s">
        <v>459</v>
      </c>
      <c r="S473" s="36" t="s">
        <v>375</v>
      </c>
      <c r="T473" s="36">
        <v>773306</v>
      </c>
      <c r="U473" s="58" t="s">
        <v>17371</v>
      </c>
      <c r="V473" s="59">
        <v>773306</v>
      </c>
      <c r="W473" s="56">
        <v>35.39</v>
      </c>
    </row>
    <row r="474" spans="1:23" s="46" customFormat="1" ht="11.25">
      <c r="A474" s="51" t="s">
        <v>11371</v>
      </c>
      <c r="B474" s="44" t="s">
        <v>17649</v>
      </c>
      <c r="C474" s="52" t="s">
        <v>11189</v>
      </c>
      <c r="D474" s="44">
        <v>10830</v>
      </c>
      <c r="E474" s="44" t="s">
        <v>54</v>
      </c>
      <c r="F474" s="44">
        <v>13</v>
      </c>
      <c r="G474" s="44">
        <v>1</v>
      </c>
      <c r="H474" s="44" t="s">
        <v>17651</v>
      </c>
      <c r="I474" s="44">
        <v>1</v>
      </c>
      <c r="J474" s="35" t="s">
        <v>14417</v>
      </c>
      <c r="K474" s="35">
        <v>358</v>
      </c>
      <c r="L474" s="35">
        <v>984249403</v>
      </c>
      <c r="M474" s="35"/>
      <c r="N474" s="45" t="s">
        <v>12056</v>
      </c>
      <c r="O474" s="45" t="s">
        <v>12057</v>
      </c>
      <c r="P474" s="44">
        <v>70</v>
      </c>
      <c r="Q474" s="44" t="s">
        <v>377</v>
      </c>
      <c r="R474" s="35" t="s">
        <v>459</v>
      </c>
      <c r="S474" s="35" t="s">
        <v>375</v>
      </c>
      <c r="T474" s="35">
        <v>278732</v>
      </c>
      <c r="U474" s="45" t="s">
        <v>16137</v>
      </c>
      <c r="V474" s="46">
        <v>278732</v>
      </c>
      <c r="W474" s="44">
        <v>70.67</v>
      </c>
    </row>
    <row r="475" spans="1:23" s="46" customFormat="1" ht="11.25">
      <c r="A475" s="55" t="s">
        <v>11371</v>
      </c>
      <c r="B475" s="56" t="s">
        <v>17649</v>
      </c>
      <c r="C475" s="57" t="s">
        <v>11217</v>
      </c>
      <c r="D475" s="56">
        <v>2040</v>
      </c>
      <c r="E475" s="56">
        <v>1</v>
      </c>
      <c r="F475" s="56">
        <v>13</v>
      </c>
      <c r="G475" s="56">
        <v>1</v>
      </c>
      <c r="H475" s="56" t="s">
        <v>17651</v>
      </c>
      <c r="I475" s="56">
        <v>1</v>
      </c>
      <c r="J475" s="36" t="s">
        <v>14094</v>
      </c>
      <c r="K475" s="36"/>
      <c r="L475" s="36">
        <v>981622816</v>
      </c>
      <c r="M475" s="36"/>
      <c r="N475" s="58" t="s">
        <v>244</v>
      </c>
      <c r="O475" s="58" t="s">
        <v>345</v>
      </c>
      <c r="P475" s="56">
        <v>70</v>
      </c>
      <c r="Q475" s="56" t="s">
        <v>377</v>
      </c>
      <c r="R475" s="36" t="s">
        <v>459</v>
      </c>
      <c r="S475" s="36" t="s">
        <v>375</v>
      </c>
      <c r="T475" s="36">
        <v>2387956</v>
      </c>
      <c r="U475" s="58" t="s">
        <v>15762</v>
      </c>
      <c r="V475" s="59">
        <v>2387956</v>
      </c>
      <c r="W475" s="56">
        <v>54.59</v>
      </c>
    </row>
    <row r="476" spans="1:23" s="46" customFormat="1" ht="11.25">
      <c r="A476" s="55" t="s">
        <v>11371</v>
      </c>
      <c r="B476" s="56" t="s">
        <v>17649</v>
      </c>
      <c r="C476" s="57" t="s">
        <v>385</v>
      </c>
      <c r="D476" s="56">
        <v>11330</v>
      </c>
      <c r="E476" s="56">
        <v>1</v>
      </c>
      <c r="F476" s="56">
        <v>13</v>
      </c>
      <c r="G476" s="56">
        <v>1</v>
      </c>
      <c r="H476" s="56" t="s">
        <v>17652</v>
      </c>
      <c r="I476" s="56">
        <v>1</v>
      </c>
      <c r="J476" s="36" t="s">
        <v>14434</v>
      </c>
      <c r="K476" s="36">
        <v>199</v>
      </c>
      <c r="L476" s="36"/>
      <c r="M476" s="36">
        <v>21646313</v>
      </c>
      <c r="N476" s="58" t="s">
        <v>745</v>
      </c>
      <c r="O476" s="58" t="s">
        <v>12080</v>
      </c>
      <c r="P476" s="56">
        <v>70</v>
      </c>
      <c r="Q476" s="56" t="s">
        <v>378</v>
      </c>
      <c r="R476" s="36" t="s">
        <v>459</v>
      </c>
      <c r="S476" s="36" t="s">
        <v>375</v>
      </c>
      <c r="T476" s="36">
        <v>479930</v>
      </c>
      <c r="U476" s="58" t="s">
        <v>16155</v>
      </c>
      <c r="V476" s="59">
        <v>479930</v>
      </c>
      <c r="W476" s="56">
        <v>63.26</v>
      </c>
    </row>
    <row r="477" spans="1:23" s="46" customFormat="1" ht="11.25">
      <c r="A477" s="55" t="s">
        <v>11371</v>
      </c>
      <c r="B477" s="56" t="s">
        <v>17649</v>
      </c>
      <c r="C477" s="57" t="s">
        <v>4027</v>
      </c>
      <c r="D477" s="56">
        <v>21880</v>
      </c>
      <c r="E477" s="56">
        <v>1</v>
      </c>
      <c r="F477" s="56">
        <v>13</v>
      </c>
      <c r="G477" s="56">
        <v>1</v>
      </c>
      <c r="H477" s="56" t="s">
        <v>17651</v>
      </c>
      <c r="I477" s="56">
        <v>2</v>
      </c>
      <c r="J477" s="36" t="s">
        <v>15040</v>
      </c>
      <c r="K477" s="36"/>
      <c r="L477" s="36">
        <v>985806865</v>
      </c>
      <c r="M477" s="36"/>
      <c r="N477" s="58" t="s">
        <v>220</v>
      </c>
      <c r="O477" s="58" t="s">
        <v>12295</v>
      </c>
      <c r="P477" s="56">
        <v>70</v>
      </c>
      <c r="Q477" s="56" t="s">
        <v>378</v>
      </c>
      <c r="R477" s="36" t="s">
        <v>460</v>
      </c>
      <c r="S477" s="36" t="s">
        <v>375</v>
      </c>
      <c r="T477" s="36">
        <v>3835418</v>
      </c>
      <c r="U477" s="58" t="s">
        <v>16836</v>
      </c>
      <c r="V477" s="59">
        <v>2464728</v>
      </c>
      <c r="W477" s="56">
        <v>51.15</v>
      </c>
    </row>
    <row r="478" spans="1:23" s="46" customFormat="1" ht="11.25">
      <c r="A478" s="55" t="s">
        <v>11371</v>
      </c>
      <c r="B478" s="56" t="s">
        <v>17649</v>
      </c>
      <c r="C478" s="57" t="s">
        <v>3088</v>
      </c>
      <c r="D478" s="56">
        <v>15170</v>
      </c>
      <c r="E478" s="56">
        <v>1</v>
      </c>
      <c r="F478" s="56">
        <v>13</v>
      </c>
      <c r="G478" s="56">
        <v>1</v>
      </c>
      <c r="H478" s="56" t="s">
        <v>17651</v>
      </c>
      <c r="I478" s="56">
        <v>1</v>
      </c>
      <c r="J478" s="36" t="s">
        <v>14620</v>
      </c>
      <c r="K478" s="36">
        <v>72</v>
      </c>
      <c r="L478" s="36">
        <v>982503329</v>
      </c>
      <c r="M478" s="36"/>
      <c r="N478" s="58" t="s">
        <v>12406</v>
      </c>
      <c r="O478" s="58" t="s">
        <v>223</v>
      </c>
      <c r="P478" s="56">
        <v>71</v>
      </c>
      <c r="Q478" s="56" t="s">
        <v>377</v>
      </c>
      <c r="R478" s="36" t="s">
        <v>459</v>
      </c>
      <c r="S478" s="36" t="s">
        <v>375</v>
      </c>
      <c r="T478" s="36">
        <v>316764</v>
      </c>
      <c r="U478" s="58" t="s">
        <v>16359</v>
      </c>
      <c r="V478" s="59">
        <v>316764</v>
      </c>
      <c r="W478" s="56">
        <v>60.34</v>
      </c>
    </row>
    <row r="479" spans="1:23" s="46" customFormat="1" ht="11.25">
      <c r="A479" s="55" t="s">
        <v>11371</v>
      </c>
      <c r="B479" s="56" t="s">
        <v>17649</v>
      </c>
      <c r="C479" s="57" t="s">
        <v>3587</v>
      </c>
      <c r="D479" s="56">
        <v>24070</v>
      </c>
      <c r="E479" s="56">
        <v>1</v>
      </c>
      <c r="F479" s="56">
        <v>13</v>
      </c>
      <c r="G479" s="56">
        <v>1</v>
      </c>
      <c r="H479" s="56" t="s">
        <v>17651</v>
      </c>
      <c r="I479" s="56">
        <v>1</v>
      </c>
      <c r="J479" s="36" t="s">
        <v>15161</v>
      </c>
      <c r="K479" s="36">
        <v>305</v>
      </c>
      <c r="L479" s="36">
        <v>982967433</v>
      </c>
      <c r="M479" s="36"/>
      <c r="N479" s="58" t="s">
        <v>179</v>
      </c>
      <c r="O479" s="58" t="s">
        <v>444</v>
      </c>
      <c r="P479" s="56">
        <v>71</v>
      </c>
      <c r="Q479" s="56" t="s">
        <v>377</v>
      </c>
      <c r="R479" s="36" t="s">
        <v>459</v>
      </c>
      <c r="S479" s="36" t="s">
        <v>375</v>
      </c>
      <c r="T479" s="36">
        <v>2073651</v>
      </c>
      <c r="U479" s="58" t="s">
        <v>16992</v>
      </c>
      <c r="V479" s="59">
        <v>2073651</v>
      </c>
      <c r="W479" s="56">
        <v>67.12</v>
      </c>
    </row>
    <row r="480" spans="1:23" s="46" customFormat="1" ht="11.25">
      <c r="A480" s="55" t="s">
        <v>11371</v>
      </c>
      <c r="B480" s="56" t="s">
        <v>17649</v>
      </c>
      <c r="C480" s="57" t="s">
        <v>11189</v>
      </c>
      <c r="D480" s="56">
        <v>10830</v>
      </c>
      <c r="E480" s="56">
        <v>1</v>
      </c>
      <c r="F480" s="56">
        <v>13</v>
      </c>
      <c r="G480" s="56">
        <v>1</v>
      </c>
      <c r="H480" s="56" t="s">
        <v>17651</v>
      </c>
      <c r="I480" s="56">
        <v>2</v>
      </c>
      <c r="J480" s="36" t="s">
        <v>14417</v>
      </c>
      <c r="K480" s="36">
        <v>358</v>
      </c>
      <c r="L480" s="36">
        <v>984249403</v>
      </c>
      <c r="M480" s="36"/>
      <c r="N480" s="58" t="s">
        <v>158</v>
      </c>
      <c r="O480" s="58" t="s">
        <v>12058</v>
      </c>
      <c r="P480" s="56">
        <v>71</v>
      </c>
      <c r="Q480" s="56" t="s">
        <v>378</v>
      </c>
      <c r="R480" s="36" t="s">
        <v>460</v>
      </c>
      <c r="S480" s="36" t="s">
        <v>375</v>
      </c>
      <c r="T480" s="36">
        <v>987456</v>
      </c>
      <c r="U480" s="58" t="s">
        <v>16137</v>
      </c>
      <c r="V480" s="59">
        <v>278732</v>
      </c>
      <c r="W480" s="56">
        <v>70.67</v>
      </c>
    </row>
    <row r="481" spans="1:23" s="46" customFormat="1" ht="11.25">
      <c r="A481" s="55" t="s">
        <v>11371</v>
      </c>
      <c r="B481" s="56" t="s">
        <v>17649</v>
      </c>
      <c r="C481" s="57" t="s">
        <v>6989</v>
      </c>
      <c r="D481" s="56">
        <v>28115</v>
      </c>
      <c r="E481" s="56">
        <v>1</v>
      </c>
      <c r="F481" s="56">
        <v>13</v>
      </c>
      <c r="G481" s="56">
        <v>1</v>
      </c>
      <c r="H481" s="56" t="s">
        <v>17651</v>
      </c>
      <c r="I481" s="56">
        <v>1</v>
      </c>
      <c r="J481" s="36" t="s">
        <v>15376</v>
      </c>
      <c r="K481" s="36"/>
      <c r="L481" s="36">
        <v>985167568</v>
      </c>
      <c r="M481" s="36"/>
      <c r="N481" s="58" t="s">
        <v>13560</v>
      </c>
      <c r="O481" s="58" t="s">
        <v>13561</v>
      </c>
      <c r="P481" s="56">
        <v>71</v>
      </c>
      <c r="Q481" s="56" t="s">
        <v>378</v>
      </c>
      <c r="R481" s="36" t="s">
        <v>459</v>
      </c>
      <c r="S481" s="36" t="s">
        <v>375</v>
      </c>
      <c r="T481" s="36">
        <v>1695604</v>
      </c>
      <c r="U481" s="58" t="s">
        <v>17252</v>
      </c>
      <c r="V481" s="59">
        <v>1695604</v>
      </c>
      <c r="W481" s="56">
        <v>58.1</v>
      </c>
    </row>
    <row r="482" spans="1:23" s="46" customFormat="1" ht="11.25">
      <c r="A482" s="55" t="s">
        <v>11371</v>
      </c>
      <c r="B482" s="56" t="s">
        <v>17649</v>
      </c>
      <c r="C482" s="57" t="s">
        <v>8366</v>
      </c>
      <c r="D482" s="56">
        <v>5160</v>
      </c>
      <c r="E482" s="56">
        <v>1</v>
      </c>
      <c r="F482" s="56">
        <v>13</v>
      </c>
      <c r="G482" s="56">
        <v>2</v>
      </c>
      <c r="H482" s="56" t="s">
        <v>17651</v>
      </c>
      <c r="I482" s="56">
        <v>3</v>
      </c>
      <c r="J482" s="36" t="s">
        <v>14914</v>
      </c>
      <c r="K482" s="36"/>
      <c r="L482" s="36"/>
      <c r="M482" s="36">
        <v>21648146</v>
      </c>
      <c r="N482" s="58" t="s">
        <v>846</v>
      </c>
      <c r="O482" s="58" t="s">
        <v>12863</v>
      </c>
      <c r="P482" s="56">
        <v>72</v>
      </c>
      <c r="Q482" s="56" t="s">
        <v>378</v>
      </c>
      <c r="R482" s="36" t="s">
        <v>462</v>
      </c>
      <c r="S482" s="36" t="s">
        <v>375</v>
      </c>
      <c r="T482" s="36">
        <v>1910990</v>
      </c>
      <c r="U482" s="58" t="s">
        <v>16690</v>
      </c>
      <c r="V482" s="59">
        <v>1513227</v>
      </c>
      <c r="W482" s="56">
        <v>90</v>
      </c>
    </row>
    <row r="483" spans="1:23" s="46" customFormat="1" ht="11.25">
      <c r="A483" s="55" t="s">
        <v>11371</v>
      </c>
      <c r="B483" s="56" t="s">
        <v>17650</v>
      </c>
      <c r="C483" s="57" t="s">
        <v>11036</v>
      </c>
      <c r="D483" s="56">
        <v>0</v>
      </c>
      <c r="E483" s="56">
        <v>1</v>
      </c>
      <c r="F483" s="56">
        <v>13</v>
      </c>
      <c r="G483" s="56">
        <v>2</v>
      </c>
      <c r="H483" s="56" t="s">
        <v>17651</v>
      </c>
      <c r="I483" s="56">
        <v>1</v>
      </c>
      <c r="J483" s="36" t="s">
        <v>15596</v>
      </c>
      <c r="K483" s="36"/>
      <c r="L483" s="36"/>
      <c r="M483" s="36"/>
      <c r="N483" s="58" t="s">
        <v>908</v>
      </c>
      <c r="O483" s="58" t="s">
        <v>13910</v>
      </c>
      <c r="P483" s="56">
        <v>72</v>
      </c>
      <c r="Q483" s="56" t="s">
        <v>377</v>
      </c>
      <c r="R483" s="36" t="s">
        <v>459</v>
      </c>
      <c r="S483" s="36" t="s">
        <v>375</v>
      </c>
      <c r="T483" s="36">
        <v>2129966</v>
      </c>
      <c r="U483" s="58" t="s">
        <v>17541</v>
      </c>
      <c r="V483" s="59">
        <v>2129966</v>
      </c>
      <c r="W483" s="56">
        <v>30.49</v>
      </c>
    </row>
    <row r="484" spans="1:23" s="46" customFormat="1" ht="11.25">
      <c r="A484" s="55" t="s">
        <v>11371</v>
      </c>
      <c r="B484" s="56" t="s">
        <v>17649</v>
      </c>
      <c r="C484" s="57" t="s">
        <v>4027</v>
      </c>
      <c r="D484" s="56">
        <v>21880</v>
      </c>
      <c r="E484" s="56">
        <v>1</v>
      </c>
      <c r="F484" s="56">
        <v>13</v>
      </c>
      <c r="G484" s="56">
        <v>1</v>
      </c>
      <c r="H484" s="56" t="s">
        <v>17651</v>
      </c>
      <c r="I484" s="56">
        <v>1</v>
      </c>
      <c r="J484" s="36" t="s">
        <v>15040</v>
      </c>
      <c r="K484" s="36"/>
      <c r="L484" s="36">
        <v>985806865</v>
      </c>
      <c r="M484" s="36"/>
      <c r="N484" s="58" t="s">
        <v>11806</v>
      </c>
      <c r="O484" s="58" t="s">
        <v>779</v>
      </c>
      <c r="P484" s="56">
        <v>72</v>
      </c>
      <c r="Q484" s="56" t="s">
        <v>377</v>
      </c>
      <c r="R484" s="36" t="s">
        <v>459</v>
      </c>
      <c r="S484" s="36" t="s">
        <v>375</v>
      </c>
      <c r="T484" s="36">
        <v>2464728</v>
      </c>
      <c r="U484" s="58" t="s">
        <v>16836</v>
      </c>
      <c r="V484" s="59">
        <v>2464728</v>
      </c>
      <c r="W484" s="56">
        <v>51.15</v>
      </c>
    </row>
    <row r="485" spans="1:23" s="46" customFormat="1" ht="11.25">
      <c r="A485" s="55" t="s">
        <v>11371</v>
      </c>
      <c r="B485" s="56" t="s">
        <v>17649</v>
      </c>
      <c r="C485" s="57" t="s">
        <v>10499</v>
      </c>
      <c r="D485" s="56">
        <v>21240</v>
      </c>
      <c r="E485" s="56">
        <v>1</v>
      </c>
      <c r="F485" s="56">
        <v>13</v>
      </c>
      <c r="G485" s="56">
        <v>1</v>
      </c>
      <c r="H485" s="56" t="s">
        <v>17651</v>
      </c>
      <c r="I485" s="56">
        <v>1</v>
      </c>
      <c r="J485" s="36" t="s">
        <v>15044</v>
      </c>
      <c r="K485" s="36">
        <v>25</v>
      </c>
      <c r="L485" s="36">
        <v>961920995</v>
      </c>
      <c r="M485" s="36">
        <v>21647158</v>
      </c>
      <c r="N485" s="58" t="s">
        <v>11806</v>
      </c>
      <c r="O485" s="58" t="s">
        <v>13038</v>
      </c>
      <c r="P485" s="56">
        <v>72</v>
      </c>
      <c r="Q485" s="56" t="s">
        <v>377</v>
      </c>
      <c r="R485" s="36" t="s">
        <v>459</v>
      </c>
      <c r="S485" s="36" t="s">
        <v>375</v>
      </c>
      <c r="T485" s="36">
        <v>279913</v>
      </c>
      <c r="U485" s="58" t="s">
        <v>16841</v>
      </c>
      <c r="V485" s="59">
        <v>279913</v>
      </c>
      <c r="W485" s="56">
        <v>62</v>
      </c>
    </row>
    <row r="486" spans="1:23" s="46" customFormat="1" ht="11.25">
      <c r="A486" s="55" t="s">
        <v>11371</v>
      </c>
      <c r="B486" s="56" t="s">
        <v>17649</v>
      </c>
      <c r="C486" s="57" t="s">
        <v>5479</v>
      </c>
      <c r="D486" s="56">
        <v>500</v>
      </c>
      <c r="E486" s="56">
        <v>1</v>
      </c>
      <c r="F486" s="56">
        <v>13</v>
      </c>
      <c r="G486" s="56">
        <v>3</v>
      </c>
      <c r="H486" s="56" t="s">
        <v>17651</v>
      </c>
      <c r="I486" s="56">
        <v>5</v>
      </c>
      <c r="J486" s="36" t="s">
        <v>939</v>
      </c>
      <c r="K486" s="36"/>
      <c r="L486" s="36">
        <v>981595928</v>
      </c>
      <c r="M486" s="36"/>
      <c r="N486" s="58" t="s">
        <v>169</v>
      </c>
      <c r="O486" s="58" t="s">
        <v>11415</v>
      </c>
      <c r="P486" s="56">
        <v>73</v>
      </c>
      <c r="Q486" s="56" t="s">
        <v>378</v>
      </c>
      <c r="R486" s="36" t="s">
        <v>462</v>
      </c>
      <c r="S486" s="36" t="s">
        <v>375</v>
      </c>
      <c r="T486" s="36">
        <v>6543342</v>
      </c>
      <c r="U486" s="58" t="s">
        <v>15689</v>
      </c>
      <c r="V486" s="59">
        <v>1939100</v>
      </c>
      <c r="W486" s="56">
        <v>71.040000000000006</v>
      </c>
    </row>
    <row r="487" spans="1:23" s="46" customFormat="1" ht="11.25">
      <c r="A487" s="55" t="s">
        <v>11371</v>
      </c>
      <c r="B487" s="56" t="s">
        <v>17650</v>
      </c>
      <c r="C487" s="57" t="s">
        <v>8366</v>
      </c>
      <c r="D487" s="56">
        <v>0</v>
      </c>
      <c r="E487" s="56">
        <v>1</v>
      </c>
      <c r="F487" s="56">
        <v>13</v>
      </c>
      <c r="G487" s="56">
        <v>1</v>
      </c>
      <c r="H487" s="56" t="s">
        <v>17651</v>
      </c>
      <c r="I487" s="56">
        <v>1</v>
      </c>
      <c r="J487" s="36" t="s">
        <v>14911</v>
      </c>
      <c r="K487" s="36"/>
      <c r="L487" s="36"/>
      <c r="M487" s="36"/>
      <c r="N487" s="58" t="s">
        <v>364</v>
      </c>
      <c r="O487" s="58" t="s">
        <v>13972</v>
      </c>
      <c r="P487" s="56">
        <v>73</v>
      </c>
      <c r="Q487" s="56" t="s">
        <v>377</v>
      </c>
      <c r="R487" s="36" t="s">
        <v>459</v>
      </c>
      <c r="S487" s="36" t="s">
        <v>375</v>
      </c>
      <c r="T487" s="36">
        <v>343272</v>
      </c>
      <c r="U487" s="58" t="s">
        <v>17598</v>
      </c>
      <c r="V487" s="59">
        <v>343272</v>
      </c>
      <c r="W487" s="56">
        <v>53.22</v>
      </c>
    </row>
    <row r="488" spans="1:23" s="46" customFormat="1" ht="11.25">
      <c r="A488" s="55" t="s">
        <v>11371</v>
      </c>
      <c r="B488" s="56" t="s">
        <v>17649</v>
      </c>
      <c r="C488" s="57" t="s">
        <v>3587</v>
      </c>
      <c r="D488" s="56">
        <v>24070</v>
      </c>
      <c r="E488" s="56">
        <v>1</v>
      </c>
      <c r="F488" s="56">
        <v>13</v>
      </c>
      <c r="G488" s="56">
        <v>1</v>
      </c>
      <c r="H488" s="56" t="s">
        <v>17651</v>
      </c>
      <c r="I488" s="56">
        <v>2</v>
      </c>
      <c r="J488" s="36" t="s">
        <v>15161</v>
      </c>
      <c r="K488" s="36">
        <v>305</v>
      </c>
      <c r="L488" s="36">
        <v>982967433</v>
      </c>
      <c r="M488" s="36"/>
      <c r="N488" s="58" t="s">
        <v>11624</v>
      </c>
      <c r="O488" s="58" t="s">
        <v>13241</v>
      </c>
      <c r="P488" s="56">
        <v>74</v>
      </c>
      <c r="Q488" s="56" t="s">
        <v>378</v>
      </c>
      <c r="R488" s="36" t="s">
        <v>460</v>
      </c>
      <c r="S488" s="36" t="s">
        <v>375</v>
      </c>
      <c r="T488" s="36">
        <v>2810602</v>
      </c>
      <c r="U488" s="58" t="s">
        <v>16992</v>
      </c>
      <c r="V488" s="59">
        <v>2073651</v>
      </c>
      <c r="W488" s="56">
        <v>67.12</v>
      </c>
    </row>
    <row r="489" spans="1:23" s="46" customFormat="1" ht="11.25">
      <c r="A489" s="55" t="s">
        <v>11371</v>
      </c>
      <c r="B489" s="56" t="s">
        <v>17650</v>
      </c>
      <c r="C489" s="57" t="s">
        <v>4027</v>
      </c>
      <c r="D489" s="56">
        <v>0</v>
      </c>
      <c r="E489" s="56">
        <v>1</v>
      </c>
      <c r="F489" s="56">
        <v>13</v>
      </c>
      <c r="G489" s="56">
        <v>1</v>
      </c>
      <c r="H489" s="56" t="s">
        <v>17651</v>
      </c>
      <c r="I489" s="56">
        <v>1</v>
      </c>
      <c r="J489" s="36" t="s">
        <v>15647</v>
      </c>
      <c r="K489" s="36"/>
      <c r="L489" s="36">
        <v>982948842</v>
      </c>
      <c r="M489" s="36"/>
      <c r="N489" s="58" t="s">
        <v>659</v>
      </c>
      <c r="O489" s="58" t="s">
        <v>691</v>
      </c>
      <c r="P489" s="56">
        <v>74</v>
      </c>
      <c r="Q489" s="56" t="s">
        <v>377</v>
      </c>
      <c r="R489" s="36" t="s">
        <v>459</v>
      </c>
      <c r="S489" s="36" t="s">
        <v>375</v>
      </c>
      <c r="T489" s="36">
        <v>3835422</v>
      </c>
      <c r="U489" s="58" t="s">
        <v>17613</v>
      </c>
      <c r="V489" s="59">
        <v>3835422</v>
      </c>
      <c r="W489" s="56">
        <v>54.24</v>
      </c>
    </row>
    <row r="490" spans="1:23" s="46" customFormat="1" ht="11.25">
      <c r="A490" s="55" t="s">
        <v>11371</v>
      </c>
      <c r="B490" s="56" t="s">
        <v>17649</v>
      </c>
      <c r="C490" s="57" t="s">
        <v>3177</v>
      </c>
      <c r="D490" s="56">
        <v>5420</v>
      </c>
      <c r="E490" s="56">
        <v>1</v>
      </c>
      <c r="F490" s="56">
        <v>13</v>
      </c>
      <c r="G490" s="56">
        <v>1</v>
      </c>
      <c r="H490" s="56" t="s">
        <v>17651</v>
      </c>
      <c r="I490" s="56">
        <v>1</v>
      </c>
      <c r="J490" s="36" t="s">
        <v>14227</v>
      </c>
      <c r="K490" s="36"/>
      <c r="L490" s="36">
        <v>982931714</v>
      </c>
      <c r="M490" s="36"/>
      <c r="N490" s="58" t="s">
        <v>667</v>
      </c>
      <c r="O490" s="58" t="s">
        <v>304</v>
      </c>
      <c r="P490" s="56">
        <v>75</v>
      </c>
      <c r="Q490" s="56" t="s">
        <v>377</v>
      </c>
      <c r="R490" s="36" t="s">
        <v>459</v>
      </c>
      <c r="S490" s="36" t="s">
        <v>375</v>
      </c>
      <c r="T490" s="36">
        <v>2277048</v>
      </c>
      <c r="U490" s="58" t="s">
        <v>15917</v>
      </c>
      <c r="V490" s="59">
        <v>2277048</v>
      </c>
      <c r="W490" s="56">
        <v>55.56</v>
      </c>
    </row>
    <row r="491" spans="1:23" s="46" customFormat="1" ht="11.25">
      <c r="A491" s="55" t="s">
        <v>11371</v>
      </c>
      <c r="B491" s="56" t="s">
        <v>17650</v>
      </c>
      <c r="C491" s="57" t="s">
        <v>574</v>
      </c>
      <c r="D491" s="56">
        <v>0</v>
      </c>
      <c r="E491" s="56">
        <v>1</v>
      </c>
      <c r="F491" s="56">
        <v>13</v>
      </c>
      <c r="G491" s="56">
        <v>1</v>
      </c>
      <c r="H491" s="56" t="s">
        <v>17651</v>
      </c>
      <c r="I491" s="56">
        <v>1</v>
      </c>
      <c r="J491" s="36" t="s">
        <v>15655</v>
      </c>
      <c r="K491" s="36"/>
      <c r="L491" s="36">
        <v>982725218</v>
      </c>
      <c r="M491" s="36"/>
      <c r="N491" s="58" t="s">
        <v>156</v>
      </c>
      <c r="O491" s="58" t="s">
        <v>92</v>
      </c>
      <c r="P491" s="56">
        <v>75</v>
      </c>
      <c r="Q491" s="56" t="s">
        <v>377</v>
      </c>
      <c r="R491" s="36" t="s">
        <v>459</v>
      </c>
      <c r="S491" s="36" t="s">
        <v>375</v>
      </c>
      <c r="T491" s="36">
        <v>2303077</v>
      </c>
      <c r="U491" s="58" t="s">
        <v>17628</v>
      </c>
      <c r="V491" s="59">
        <v>2303077</v>
      </c>
      <c r="W491" s="56">
        <v>56.36</v>
      </c>
    </row>
    <row r="492" spans="1:23" s="46" customFormat="1" ht="11.25">
      <c r="A492" s="55" t="s">
        <v>11371</v>
      </c>
      <c r="B492" s="56" t="s">
        <v>17650</v>
      </c>
      <c r="C492" s="57" t="s">
        <v>11036</v>
      </c>
      <c r="D492" s="56">
        <v>0</v>
      </c>
      <c r="E492" s="56">
        <v>1</v>
      </c>
      <c r="F492" s="56">
        <v>13</v>
      </c>
      <c r="G492" s="56">
        <v>2</v>
      </c>
      <c r="H492" s="56" t="s">
        <v>17651</v>
      </c>
      <c r="I492" s="56">
        <v>2</v>
      </c>
      <c r="J492" s="36" t="s">
        <v>15596</v>
      </c>
      <c r="K492" s="36"/>
      <c r="L492" s="36"/>
      <c r="M492" s="36"/>
      <c r="N492" s="58" t="s">
        <v>13911</v>
      </c>
      <c r="O492" s="58" t="s">
        <v>13912</v>
      </c>
      <c r="P492" s="56">
        <v>76</v>
      </c>
      <c r="Q492" s="56" t="s">
        <v>378</v>
      </c>
      <c r="R492" s="36" t="s">
        <v>460</v>
      </c>
      <c r="S492" s="36" t="s">
        <v>375</v>
      </c>
      <c r="T492" s="36">
        <v>6977544</v>
      </c>
      <c r="U492" s="58" t="s">
        <v>17541</v>
      </c>
      <c r="V492" s="59">
        <v>2129966</v>
      </c>
      <c r="W492" s="56">
        <v>30.49</v>
      </c>
    </row>
    <row r="493" spans="1:23" s="46" customFormat="1" ht="11.25">
      <c r="A493" s="55" t="s">
        <v>11371</v>
      </c>
      <c r="B493" s="56" t="s">
        <v>17649</v>
      </c>
      <c r="C493" s="57" t="s">
        <v>3177</v>
      </c>
      <c r="D493" s="56">
        <v>5420</v>
      </c>
      <c r="E493" s="56">
        <v>1</v>
      </c>
      <c r="F493" s="56">
        <v>13</v>
      </c>
      <c r="G493" s="56">
        <v>1</v>
      </c>
      <c r="H493" s="56" t="s">
        <v>17651</v>
      </c>
      <c r="I493" s="56">
        <v>2</v>
      </c>
      <c r="J493" s="36" t="s">
        <v>14227</v>
      </c>
      <c r="K493" s="36"/>
      <c r="L493" s="36">
        <v>982931714</v>
      </c>
      <c r="M493" s="36"/>
      <c r="N493" s="58" t="s">
        <v>11729</v>
      </c>
      <c r="O493" s="58" t="s">
        <v>11730</v>
      </c>
      <c r="P493" s="56">
        <v>76</v>
      </c>
      <c r="Q493" s="56" t="s">
        <v>378</v>
      </c>
      <c r="R493" s="36" t="s">
        <v>460</v>
      </c>
      <c r="S493" s="36" t="s">
        <v>375</v>
      </c>
      <c r="T493" s="36">
        <v>2277127</v>
      </c>
      <c r="U493" s="58" t="s">
        <v>15917</v>
      </c>
      <c r="V493" s="59">
        <v>2277048</v>
      </c>
      <c r="W493" s="56">
        <v>55.56</v>
      </c>
    </row>
    <row r="494" spans="1:23" s="46" customFormat="1" ht="11.25">
      <c r="A494" s="55" t="s">
        <v>11371</v>
      </c>
      <c r="B494" s="56" t="s">
        <v>17649</v>
      </c>
      <c r="C494" s="57" t="s">
        <v>11182</v>
      </c>
      <c r="D494" s="56">
        <v>13160</v>
      </c>
      <c r="E494" s="56">
        <v>1</v>
      </c>
      <c r="F494" s="56">
        <v>13</v>
      </c>
      <c r="G494" s="56">
        <v>1</v>
      </c>
      <c r="H494" s="56" t="s">
        <v>17651</v>
      </c>
      <c r="I494" s="56">
        <v>1</v>
      </c>
      <c r="J494" s="36" t="s">
        <v>14526</v>
      </c>
      <c r="K494" s="36"/>
      <c r="L494" s="36">
        <v>961503187</v>
      </c>
      <c r="M494" s="36"/>
      <c r="N494" s="58" t="s">
        <v>11404</v>
      </c>
      <c r="O494" s="58" t="s">
        <v>12245</v>
      </c>
      <c r="P494" s="56">
        <v>77</v>
      </c>
      <c r="Q494" s="56" t="s">
        <v>378</v>
      </c>
      <c r="R494" s="36" t="s">
        <v>459</v>
      </c>
      <c r="S494" s="36" t="s">
        <v>375</v>
      </c>
      <c r="T494" s="36">
        <v>3177926</v>
      </c>
      <c r="U494" s="58" t="s">
        <v>16253</v>
      </c>
      <c r="V494" s="59">
        <v>3177926</v>
      </c>
      <c r="W494" s="56">
        <v>43.03</v>
      </c>
    </row>
    <row r="495" spans="1:23" s="46" customFormat="1" ht="11.25">
      <c r="A495" s="51" t="s">
        <v>11371</v>
      </c>
      <c r="B495" s="44" t="s">
        <v>17649</v>
      </c>
      <c r="C495" s="52" t="s">
        <v>385</v>
      </c>
      <c r="D495" s="44">
        <v>11330</v>
      </c>
      <c r="E495" s="44" t="s">
        <v>54</v>
      </c>
      <c r="F495" s="44">
        <v>13</v>
      </c>
      <c r="G495" s="44">
        <v>1</v>
      </c>
      <c r="H495" s="44" t="s">
        <v>17652</v>
      </c>
      <c r="I495" s="44">
        <v>2</v>
      </c>
      <c r="J495" s="35" t="s">
        <v>14434</v>
      </c>
      <c r="K495" s="35">
        <v>199</v>
      </c>
      <c r="L495" s="35"/>
      <c r="M495" s="35">
        <v>21646313</v>
      </c>
      <c r="N495" s="45" t="s">
        <v>12081</v>
      </c>
      <c r="O495" s="45" t="s">
        <v>12082</v>
      </c>
      <c r="P495" s="44">
        <v>77</v>
      </c>
      <c r="Q495" s="44" t="s">
        <v>377</v>
      </c>
      <c r="R495" s="35" t="s">
        <v>460</v>
      </c>
      <c r="S495" s="35" t="s">
        <v>375</v>
      </c>
      <c r="T495" s="35">
        <v>2471806</v>
      </c>
      <c r="U495" s="45" t="s">
        <v>16155</v>
      </c>
      <c r="V495" s="46">
        <v>479930</v>
      </c>
      <c r="W495" s="44">
        <v>63.26</v>
      </c>
    </row>
    <row r="496" spans="1:23" s="46" customFormat="1" ht="11.25">
      <c r="A496" s="55" t="s">
        <v>11371</v>
      </c>
      <c r="B496" s="56" t="s">
        <v>17649</v>
      </c>
      <c r="C496" s="57" t="s">
        <v>10440</v>
      </c>
      <c r="D496" s="56">
        <v>21500</v>
      </c>
      <c r="E496" s="56">
        <v>1</v>
      </c>
      <c r="F496" s="56">
        <v>13</v>
      </c>
      <c r="G496" s="56">
        <v>1</v>
      </c>
      <c r="H496" s="56" t="s">
        <v>17651</v>
      </c>
      <c r="I496" s="56">
        <v>9</v>
      </c>
      <c r="J496" s="36" t="s">
        <v>15004</v>
      </c>
      <c r="K496" s="36"/>
      <c r="L496" s="36">
        <v>983113442</v>
      </c>
      <c r="M496" s="36"/>
      <c r="N496" s="58" t="s">
        <v>337</v>
      </c>
      <c r="O496" s="58" t="s">
        <v>223</v>
      </c>
      <c r="P496" s="56">
        <v>78</v>
      </c>
      <c r="Q496" s="56" t="s">
        <v>378</v>
      </c>
      <c r="R496" s="36" t="s">
        <v>462</v>
      </c>
      <c r="S496" s="36" t="s">
        <v>375</v>
      </c>
      <c r="T496" s="36">
        <v>2125026</v>
      </c>
      <c r="U496" s="58" t="s">
        <v>16798</v>
      </c>
      <c r="V496" s="59">
        <v>3531436</v>
      </c>
      <c r="W496" s="56">
        <v>53.6</v>
      </c>
    </row>
    <row r="497" spans="1:23" s="46" customFormat="1" ht="11.25">
      <c r="A497" s="55" t="s">
        <v>11371</v>
      </c>
      <c r="B497" s="56" t="s">
        <v>17650</v>
      </c>
      <c r="C497" s="57" t="s">
        <v>8788</v>
      </c>
      <c r="D497" s="56">
        <v>0</v>
      </c>
      <c r="E497" s="56">
        <v>1</v>
      </c>
      <c r="F497" s="56">
        <v>13</v>
      </c>
      <c r="G497" s="56">
        <v>3</v>
      </c>
      <c r="H497" s="56" t="s">
        <v>17651</v>
      </c>
      <c r="I497" s="56">
        <v>3</v>
      </c>
      <c r="J497" s="36" t="s">
        <v>14158</v>
      </c>
      <c r="K497" s="36"/>
      <c r="L497" s="36">
        <v>982896679</v>
      </c>
      <c r="M497" s="36"/>
      <c r="N497" s="58" t="s">
        <v>120</v>
      </c>
      <c r="O497" s="58" t="s">
        <v>13813</v>
      </c>
      <c r="P497" s="56">
        <v>83</v>
      </c>
      <c r="Q497" s="56" t="s">
        <v>378</v>
      </c>
      <c r="R497" s="36" t="s">
        <v>462</v>
      </c>
      <c r="S497" s="36" t="s">
        <v>375</v>
      </c>
      <c r="T497" s="36">
        <v>2057959</v>
      </c>
      <c r="U497" s="58" t="s">
        <v>17455</v>
      </c>
      <c r="V497" s="59">
        <v>1658032</v>
      </c>
      <c r="W497" s="56">
        <v>54.96</v>
      </c>
    </row>
    <row r="498" spans="1:23" s="46" customFormat="1" ht="11.25">
      <c r="A498" s="55" t="s">
        <v>11371</v>
      </c>
      <c r="B498" s="56" t="s">
        <v>17649</v>
      </c>
      <c r="C498" s="57" t="s">
        <v>11373</v>
      </c>
      <c r="D498" s="56">
        <v>22970</v>
      </c>
      <c r="E498" s="56">
        <v>1</v>
      </c>
      <c r="F498" s="56">
        <v>13</v>
      </c>
      <c r="G498" s="56">
        <v>7</v>
      </c>
      <c r="H498" s="56" t="s">
        <v>17651</v>
      </c>
      <c r="I498" s="56">
        <v>1</v>
      </c>
      <c r="J498" s="36" t="s">
        <v>14887</v>
      </c>
      <c r="K498" s="36">
        <v>550</v>
      </c>
      <c r="L498" s="36">
        <v>981302026</v>
      </c>
      <c r="M498" s="36"/>
      <c r="N498" s="58" t="s">
        <v>197</v>
      </c>
      <c r="O498" s="58" t="s">
        <v>104</v>
      </c>
      <c r="P498" s="56">
        <v>84</v>
      </c>
      <c r="Q498" s="56" t="s">
        <v>377</v>
      </c>
      <c r="R498" s="36" t="s">
        <v>459</v>
      </c>
      <c r="S498" s="36" t="s">
        <v>375</v>
      </c>
      <c r="T498" s="36">
        <v>5025764</v>
      </c>
      <c r="U498" s="58" t="s">
        <v>16912</v>
      </c>
      <c r="V498" s="59">
        <v>5025764</v>
      </c>
      <c r="W498" s="56">
        <v>60.56</v>
      </c>
    </row>
    <row r="499" spans="1:23" s="46" customFormat="1" ht="11.25">
      <c r="A499" s="55" t="s">
        <v>11371</v>
      </c>
      <c r="B499" s="56" t="s">
        <v>17649</v>
      </c>
      <c r="C499" s="57" t="s">
        <v>11188</v>
      </c>
      <c r="D499" s="56">
        <v>18270</v>
      </c>
      <c r="E499" s="56">
        <v>1</v>
      </c>
      <c r="F499" s="56">
        <v>13</v>
      </c>
      <c r="G499" s="56">
        <v>1</v>
      </c>
      <c r="H499" s="56" t="s">
        <v>17651</v>
      </c>
      <c r="I499" s="56">
        <v>4</v>
      </c>
      <c r="J499" s="36" t="s">
        <v>14779</v>
      </c>
      <c r="K499" s="36"/>
      <c r="L499" s="36">
        <v>982334520</v>
      </c>
      <c r="M499" s="36"/>
      <c r="N499" s="58" t="s">
        <v>240</v>
      </c>
      <c r="O499" s="58" t="s">
        <v>752</v>
      </c>
      <c r="P499" s="56">
        <v>87</v>
      </c>
      <c r="Q499" s="56" t="s">
        <v>378</v>
      </c>
      <c r="R499" s="36" t="s">
        <v>462</v>
      </c>
      <c r="S499" s="36" t="s">
        <v>376</v>
      </c>
      <c r="T499" s="36"/>
      <c r="U499" s="58" t="s">
        <v>16531</v>
      </c>
      <c r="V499" s="59">
        <v>640175</v>
      </c>
      <c r="W499" s="56">
        <v>60.13</v>
      </c>
    </row>
    <row r="500" spans="1:23" s="46" customFormat="1" ht="11.25">
      <c r="A500" s="55" t="s">
        <v>11371</v>
      </c>
      <c r="B500" s="56" t="s">
        <v>17649</v>
      </c>
      <c r="C500" s="57" t="s">
        <v>11205</v>
      </c>
      <c r="D500" s="56">
        <v>17490</v>
      </c>
      <c r="E500" s="56">
        <v>1</v>
      </c>
      <c r="F500" s="56">
        <v>13</v>
      </c>
      <c r="G500" s="56">
        <v>1</v>
      </c>
      <c r="H500" s="56" t="s">
        <v>17651</v>
      </c>
      <c r="I500" s="56">
        <v>8</v>
      </c>
      <c r="J500" s="36" t="s">
        <v>14731</v>
      </c>
      <c r="K500" s="36"/>
      <c r="L500" s="36">
        <v>982888679</v>
      </c>
      <c r="M500" s="36"/>
      <c r="N500" s="58" t="s">
        <v>650</v>
      </c>
      <c r="O500" s="58" t="s">
        <v>12569</v>
      </c>
      <c r="P500" s="56">
        <v>90</v>
      </c>
      <c r="Q500" s="56" t="s">
        <v>378</v>
      </c>
      <c r="R500" s="36" t="s">
        <v>462</v>
      </c>
      <c r="S500" s="36" t="s">
        <v>375</v>
      </c>
      <c r="T500" s="36">
        <v>2947103</v>
      </c>
      <c r="U500" s="58" t="s">
        <v>16476</v>
      </c>
      <c r="V500" s="59">
        <v>3274162</v>
      </c>
      <c r="W500" s="56">
        <v>53.36</v>
      </c>
    </row>
    <row r="501" spans="1:23" s="46" customFormat="1" ht="11.25">
      <c r="A501" s="51" t="s">
        <v>11371</v>
      </c>
      <c r="B501" s="44" t="s">
        <v>17650</v>
      </c>
      <c r="C501" s="52" t="s">
        <v>10205</v>
      </c>
      <c r="D501" s="44">
        <v>0</v>
      </c>
      <c r="E501" s="44" t="s">
        <v>54</v>
      </c>
      <c r="F501" s="44">
        <v>14</v>
      </c>
      <c r="G501" s="44">
        <v>4</v>
      </c>
      <c r="H501" s="44" t="s">
        <v>17651</v>
      </c>
      <c r="I501" s="44">
        <v>1</v>
      </c>
      <c r="J501" s="35" t="s">
        <v>14158</v>
      </c>
      <c r="K501" s="35">
        <v>595</v>
      </c>
      <c r="L501" s="35">
        <v>982846081</v>
      </c>
      <c r="M501" s="35"/>
      <c r="N501" s="45" t="s">
        <v>283</v>
      </c>
      <c r="O501" s="45" t="s">
        <v>13679</v>
      </c>
      <c r="P501" s="44">
        <v>65</v>
      </c>
      <c r="Q501" s="44" t="s">
        <v>378</v>
      </c>
      <c r="R501" s="35" t="s">
        <v>459</v>
      </c>
      <c r="S501" s="35" t="s">
        <v>375</v>
      </c>
      <c r="T501" s="35">
        <v>453739</v>
      </c>
      <c r="U501" s="45" t="s">
        <v>17344</v>
      </c>
      <c r="V501" s="46">
        <v>453739</v>
      </c>
      <c r="W501" s="44">
        <v>43.74</v>
      </c>
    </row>
    <row r="502" spans="1:23" s="46" customFormat="1" ht="11.25">
      <c r="A502" s="55" t="s">
        <v>11371</v>
      </c>
      <c r="B502" s="56" t="s">
        <v>17649</v>
      </c>
      <c r="C502" s="57" t="s">
        <v>11205</v>
      </c>
      <c r="D502" s="56">
        <v>26490</v>
      </c>
      <c r="E502" s="56">
        <v>1</v>
      </c>
      <c r="F502" s="56">
        <v>14</v>
      </c>
      <c r="G502" s="56">
        <v>1</v>
      </c>
      <c r="H502" s="56" t="s">
        <v>17651</v>
      </c>
      <c r="I502" s="56">
        <v>1</v>
      </c>
      <c r="J502" s="36" t="s">
        <v>14735</v>
      </c>
      <c r="K502" s="36">
        <v>1235</v>
      </c>
      <c r="L502" s="36">
        <v>982408653</v>
      </c>
      <c r="M502" s="36"/>
      <c r="N502" s="58" t="s">
        <v>120</v>
      </c>
      <c r="O502" s="58" t="s">
        <v>12578</v>
      </c>
      <c r="P502" s="56">
        <v>66</v>
      </c>
      <c r="Q502" s="56" t="s">
        <v>378</v>
      </c>
      <c r="R502" s="36" t="s">
        <v>459</v>
      </c>
      <c r="S502" s="36" t="s">
        <v>375</v>
      </c>
      <c r="T502" s="36">
        <v>1337655</v>
      </c>
      <c r="U502" s="58" t="s">
        <v>16482</v>
      </c>
      <c r="V502" s="59">
        <v>1337655</v>
      </c>
      <c r="W502" s="56">
        <v>47.03</v>
      </c>
    </row>
    <row r="503" spans="1:23" s="46" customFormat="1" ht="11.25">
      <c r="A503" s="55" t="s">
        <v>11371</v>
      </c>
      <c r="B503" s="56" t="s">
        <v>17650</v>
      </c>
      <c r="C503" s="57" t="s">
        <v>11036</v>
      </c>
      <c r="D503" s="56">
        <v>0</v>
      </c>
      <c r="E503" s="56">
        <v>1</v>
      </c>
      <c r="F503" s="56">
        <v>14</v>
      </c>
      <c r="G503" s="56">
        <v>2</v>
      </c>
      <c r="H503" s="56" t="s">
        <v>17651</v>
      </c>
      <c r="I503" s="56">
        <v>1</v>
      </c>
      <c r="J503" s="36" t="s">
        <v>14223</v>
      </c>
      <c r="K503" s="36"/>
      <c r="L503" s="36">
        <v>984143765</v>
      </c>
      <c r="M503" s="36"/>
      <c r="N503" s="58" t="s">
        <v>861</v>
      </c>
      <c r="O503" s="58" t="s">
        <v>13913</v>
      </c>
      <c r="P503" s="56">
        <v>67</v>
      </c>
      <c r="Q503" s="56" t="s">
        <v>378</v>
      </c>
      <c r="R503" s="36" t="s">
        <v>459</v>
      </c>
      <c r="S503" s="36" t="s">
        <v>375</v>
      </c>
      <c r="T503" s="36">
        <v>891438</v>
      </c>
      <c r="U503" s="58" t="s">
        <v>17542</v>
      </c>
      <c r="V503" s="59">
        <v>891438</v>
      </c>
      <c r="W503" s="56">
        <v>46.33</v>
      </c>
    </row>
    <row r="504" spans="1:23" s="46" customFormat="1" ht="11.25">
      <c r="A504" s="55" t="s">
        <v>11371</v>
      </c>
      <c r="B504" s="56" t="s">
        <v>17650</v>
      </c>
      <c r="C504" s="57" t="s">
        <v>10205</v>
      </c>
      <c r="D504" s="56">
        <v>0</v>
      </c>
      <c r="E504" s="56">
        <v>1</v>
      </c>
      <c r="F504" s="56">
        <v>14</v>
      </c>
      <c r="G504" s="56">
        <v>4</v>
      </c>
      <c r="H504" s="56" t="s">
        <v>17651</v>
      </c>
      <c r="I504" s="56">
        <v>2</v>
      </c>
      <c r="J504" s="36" t="s">
        <v>14158</v>
      </c>
      <c r="K504" s="36">
        <v>595</v>
      </c>
      <c r="L504" s="36">
        <v>982846081</v>
      </c>
      <c r="M504" s="36"/>
      <c r="N504" s="58" t="s">
        <v>934</v>
      </c>
      <c r="O504" s="58" t="s">
        <v>13679</v>
      </c>
      <c r="P504" s="56">
        <v>68</v>
      </c>
      <c r="Q504" s="56" t="s">
        <v>378</v>
      </c>
      <c r="R504" s="36" t="s">
        <v>462</v>
      </c>
      <c r="S504" s="36" t="s">
        <v>375</v>
      </c>
      <c r="T504" s="36">
        <v>434911</v>
      </c>
      <c r="U504" s="58" t="s">
        <v>17344</v>
      </c>
      <c r="V504" s="59">
        <v>453739</v>
      </c>
      <c r="W504" s="56">
        <v>43.74</v>
      </c>
    </row>
    <row r="505" spans="1:23" s="46" customFormat="1" ht="11.25">
      <c r="A505" s="55" t="s">
        <v>11371</v>
      </c>
      <c r="B505" s="56" t="s">
        <v>17649</v>
      </c>
      <c r="C505" s="57" t="s">
        <v>11180</v>
      </c>
      <c r="D505" s="56">
        <v>9290</v>
      </c>
      <c r="E505" s="56">
        <v>1</v>
      </c>
      <c r="F505" s="56">
        <v>14</v>
      </c>
      <c r="G505" s="56">
        <v>1</v>
      </c>
      <c r="H505" s="56" t="s">
        <v>17651</v>
      </c>
      <c r="I505" s="56">
        <v>1</v>
      </c>
      <c r="J505" s="36" t="s">
        <v>14344</v>
      </c>
      <c r="K505" s="36"/>
      <c r="L505" s="36">
        <v>982580951</v>
      </c>
      <c r="M505" s="36"/>
      <c r="N505" s="58" t="s">
        <v>115</v>
      </c>
      <c r="O505" s="58" t="s">
        <v>11938</v>
      </c>
      <c r="P505" s="56">
        <v>68</v>
      </c>
      <c r="Q505" s="56" t="s">
        <v>378</v>
      </c>
      <c r="R505" s="36" t="s">
        <v>459</v>
      </c>
      <c r="S505" s="36" t="s">
        <v>375</v>
      </c>
      <c r="T505" s="36">
        <v>336574</v>
      </c>
      <c r="U505" s="58" t="s">
        <v>16053</v>
      </c>
      <c r="V505" s="59">
        <v>336574</v>
      </c>
      <c r="W505" s="56">
        <v>65</v>
      </c>
    </row>
    <row r="506" spans="1:23" s="46" customFormat="1" ht="11.25">
      <c r="A506" s="55" t="s">
        <v>11371</v>
      </c>
      <c r="B506" s="56" t="s">
        <v>17649</v>
      </c>
      <c r="C506" s="57" t="s">
        <v>11373</v>
      </c>
      <c r="D506" s="56">
        <v>23283</v>
      </c>
      <c r="E506" s="56">
        <v>1</v>
      </c>
      <c r="F506" s="56">
        <v>14</v>
      </c>
      <c r="G506" s="56">
        <v>1</v>
      </c>
      <c r="H506" s="56" t="s">
        <v>17651</v>
      </c>
      <c r="I506" s="56">
        <v>1</v>
      </c>
      <c r="J506" s="36" t="s">
        <v>15116</v>
      </c>
      <c r="K506" s="36">
        <v>57</v>
      </c>
      <c r="L506" s="36">
        <v>982998976</v>
      </c>
      <c r="M506" s="36"/>
      <c r="N506" s="58" t="s">
        <v>170</v>
      </c>
      <c r="O506" s="58" t="s">
        <v>13125</v>
      </c>
      <c r="P506" s="56">
        <v>68</v>
      </c>
      <c r="Q506" s="56" t="s">
        <v>378</v>
      </c>
      <c r="R506" s="36" t="s">
        <v>459</v>
      </c>
      <c r="S506" s="36" t="s">
        <v>375</v>
      </c>
      <c r="T506" s="36">
        <v>2127658</v>
      </c>
      <c r="U506" s="58" t="s">
        <v>16931</v>
      </c>
      <c r="V506" s="59">
        <v>2127658</v>
      </c>
      <c r="W506" s="56">
        <v>58.26</v>
      </c>
    </row>
    <row r="507" spans="1:23" s="46" customFormat="1" ht="11.25">
      <c r="A507" s="55" t="s">
        <v>11371</v>
      </c>
      <c r="B507" s="56" t="s">
        <v>17649</v>
      </c>
      <c r="C507" s="57" t="s">
        <v>4582</v>
      </c>
      <c r="D507" s="56">
        <v>27450</v>
      </c>
      <c r="E507" s="56">
        <v>1</v>
      </c>
      <c r="F507" s="56">
        <v>14</v>
      </c>
      <c r="G507" s="56">
        <v>1</v>
      </c>
      <c r="H507" s="56" t="s">
        <v>17651</v>
      </c>
      <c r="I507" s="56">
        <v>1</v>
      </c>
      <c r="J507" s="36" t="s">
        <v>15283</v>
      </c>
      <c r="K507" s="36">
        <v>938</v>
      </c>
      <c r="L507" s="36">
        <v>981733702</v>
      </c>
      <c r="M507" s="36"/>
      <c r="N507" s="58" t="s">
        <v>13426</v>
      </c>
      <c r="O507" s="58" t="s">
        <v>119</v>
      </c>
      <c r="P507" s="56">
        <v>69</v>
      </c>
      <c r="Q507" s="56" t="s">
        <v>377</v>
      </c>
      <c r="R507" s="36" t="s">
        <v>459</v>
      </c>
      <c r="S507" s="36" t="s">
        <v>375</v>
      </c>
      <c r="T507" s="36">
        <v>446508</v>
      </c>
      <c r="U507" s="58" t="s">
        <v>17137</v>
      </c>
      <c r="V507" s="59">
        <v>446508</v>
      </c>
      <c r="W507" s="56">
        <v>67.239999999999995</v>
      </c>
    </row>
    <row r="508" spans="1:23" s="46" customFormat="1" ht="11.25">
      <c r="A508" s="55" t="s">
        <v>11371</v>
      </c>
      <c r="B508" s="56" t="s">
        <v>17649</v>
      </c>
      <c r="C508" s="57" t="s">
        <v>4027</v>
      </c>
      <c r="D508" s="56">
        <v>21870</v>
      </c>
      <c r="E508" s="56">
        <v>1</v>
      </c>
      <c r="F508" s="56">
        <v>14</v>
      </c>
      <c r="G508" s="56">
        <v>1</v>
      </c>
      <c r="H508" s="56" t="s">
        <v>17651</v>
      </c>
      <c r="I508" s="56">
        <v>7</v>
      </c>
      <c r="J508" s="36" t="s">
        <v>15039</v>
      </c>
      <c r="K508" s="36"/>
      <c r="L508" s="36">
        <v>984194832</v>
      </c>
      <c r="M508" s="36"/>
      <c r="N508" s="58" t="s">
        <v>13032</v>
      </c>
      <c r="O508" s="58" t="s">
        <v>12358</v>
      </c>
      <c r="P508" s="56">
        <v>70</v>
      </c>
      <c r="Q508" s="56" t="s">
        <v>378</v>
      </c>
      <c r="R508" s="36" t="s">
        <v>462</v>
      </c>
      <c r="S508" s="36" t="s">
        <v>375</v>
      </c>
      <c r="T508" s="36">
        <v>2009660</v>
      </c>
      <c r="U508" s="58" t="s">
        <v>16835</v>
      </c>
      <c r="V508" s="59">
        <v>847026</v>
      </c>
      <c r="W508" s="56">
        <v>45.64</v>
      </c>
    </row>
    <row r="509" spans="1:23" s="46" customFormat="1" ht="11.25">
      <c r="A509" s="55" t="s">
        <v>11371</v>
      </c>
      <c r="B509" s="56" t="s">
        <v>17649</v>
      </c>
      <c r="C509" s="57" t="s">
        <v>3177</v>
      </c>
      <c r="D509" s="56">
        <v>5420</v>
      </c>
      <c r="E509" s="56">
        <v>1</v>
      </c>
      <c r="F509" s="56">
        <v>14</v>
      </c>
      <c r="G509" s="56">
        <v>2</v>
      </c>
      <c r="H509" s="56" t="s">
        <v>17651</v>
      </c>
      <c r="I509" s="56">
        <v>2</v>
      </c>
      <c r="J509" s="36" t="s">
        <v>14228</v>
      </c>
      <c r="K509" s="36"/>
      <c r="L509" s="36">
        <v>981322731</v>
      </c>
      <c r="M509" s="36"/>
      <c r="N509" s="58" t="s">
        <v>11732</v>
      </c>
      <c r="O509" s="58" t="s">
        <v>11733</v>
      </c>
      <c r="P509" s="56">
        <v>71</v>
      </c>
      <c r="Q509" s="56" t="s">
        <v>378</v>
      </c>
      <c r="R509" s="36" t="s">
        <v>460</v>
      </c>
      <c r="S509" s="36" t="s">
        <v>375</v>
      </c>
      <c r="T509" s="36">
        <v>2466302</v>
      </c>
      <c r="U509" s="58" t="s">
        <v>15918</v>
      </c>
      <c r="V509" s="59">
        <v>2580667</v>
      </c>
      <c r="W509" s="56">
        <v>65.42</v>
      </c>
    </row>
    <row r="510" spans="1:23" s="46" customFormat="1" ht="11.25">
      <c r="A510" s="51" t="s">
        <v>11371</v>
      </c>
      <c r="B510" s="44" t="s">
        <v>17649</v>
      </c>
      <c r="C510" s="52" t="s">
        <v>11205</v>
      </c>
      <c r="D510" s="44">
        <v>26490</v>
      </c>
      <c r="E510" s="44" t="s">
        <v>54</v>
      </c>
      <c r="F510" s="44">
        <v>14</v>
      </c>
      <c r="G510" s="44">
        <v>1</v>
      </c>
      <c r="H510" s="44" t="s">
        <v>17651</v>
      </c>
      <c r="I510" s="44">
        <v>2</v>
      </c>
      <c r="J510" s="35" t="s">
        <v>14735</v>
      </c>
      <c r="K510" s="35">
        <v>1235</v>
      </c>
      <c r="L510" s="35">
        <v>982408653</v>
      </c>
      <c r="M510" s="35"/>
      <c r="N510" s="45" t="s">
        <v>12579</v>
      </c>
      <c r="O510" s="45" t="s">
        <v>12580</v>
      </c>
      <c r="P510" s="44">
        <v>72</v>
      </c>
      <c r="Q510" s="44" t="s">
        <v>377</v>
      </c>
      <c r="R510" s="35" t="s">
        <v>460</v>
      </c>
      <c r="S510" s="35" t="s">
        <v>375</v>
      </c>
      <c r="T510" s="35">
        <v>399353</v>
      </c>
      <c r="U510" s="45" t="s">
        <v>16482</v>
      </c>
      <c r="V510" s="46">
        <v>1337655</v>
      </c>
      <c r="W510" s="44">
        <v>47.03</v>
      </c>
    </row>
    <row r="511" spans="1:23" s="46" customFormat="1" ht="11.25">
      <c r="A511" s="55" t="s">
        <v>11371</v>
      </c>
      <c r="B511" s="56" t="s">
        <v>17649</v>
      </c>
      <c r="C511" s="57" t="s">
        <v>10499</v>
      </c>
      <c r="D511" s="56">
        <v>21580</v>
      </c>
      <c r="E511" s="56">
        <v>1</v>
      </c>
      <c r="F511" s="56">
        <v>14</v>
      </c>
      <c r="G511" s="56">
        <v>1</v>
      </c>
      <c r="H511" s="56" t="s">
        <v>17651</v>
      </c>
      <c r="I511" s="56">
        <v>1</v>
      </c>
      <c r="J511" s="36" t="s">
        <v>15047</v>
      </c>
      <c r="K511" s="36"/>
      <c r="L511" s="36"/>
      <c r="M511" s="36"/>
      <c r="N511" s="58" t="s">
        <v>238</v>
      </c>
      <c r="O511" s="58" t="s">
        <v>207</v>
      </c>
      <c r="P511" s="56">
        <v>72</v>
      </c>
      <c r="Q511" s="56" t="s">
        <v>377</v>
      </c>
      <c r="R511" s="36" t="s">
        <v>459</v>
      </c>
      <c r="S511" s="36" t="s">
        <v>375</v>
      </c>
      <c r="T511" s="36">
        <v>2393733</v>
      </c>
      <c r="U511" s="58" t="s">
        <v>16844</v>
      </c>
      <c r="V511" s="59">
        <v>2393733</v>
      </c>
      <c r="W511" s="56">
        <v>31.96</v>
      </c>
    </row>
    <row r="512" spans="1:23" s="46" customFormat="1" ht="11.25">
      <c r="A512" s="55" t="s">
        <v>11371</v>
      </c>
      <c r="B512" s="56" t="s">
        <v>17649</v>
      </c>
      <c r="C512" s="57" t="s">
        <v>3088</v>
      </c>
      <c r="D512" s="56">
        <v>16210</v>
      </c>
      <c r="E512" s="56">
        <v>1</v>
      </c>
      <c r="F512" s="56">
        <v>14</v>
      </c>
      <c r="G512" s="56">
        <v>1</v>
      </c>
      <c r="H512" s="56" t="s">
        <v>17651</v>
      </c>
      <c r="I512" s="56">
        <v>6</v>
      </c>
      <c r="J512" s="36" t="s">
        <v>14653</v>
      </c>
      <c r="K512" s="36"/>
      <c r="L512" s="36">
        <v>982109506</v>
      </c>
      <c r="M512" s="36">
        <v>694690</v>
      </c>
      <c r="N512" s="58" t="s">
        <v>650</v>
      </c>
      <c r="O512" s="58" t="s">
        <v>12454</v>
      </c>
      <c r="P512" s="56">
        <v>72</v>
      </c>
      <c r="Q512" s="56" t="s">
        <v>378</v>
      </c>
      <c r="R512" s="36" t="s">
        <v>462</v>
      </c>
      <c r="S512" s="36" t="s">
        <v>375</v>
      </c>
      <c r="T512" s="36">
        <v>1126539</v>
      </c>
      <c r="U512" s="58" t="s">
        <v>16394</v>
      </c>
      <c r="V512" s="59">
        <v>855853</v>
      </c>
      <c r="W512" s="56">
        <v>81.97</v>
      </c>
    </row>
    <row r="513" spans="1:23" s="46" customFormat="1" ht="11.25">
      <c r="A513" s="55" t="s">
        <v>11371</v>
      </c>
      <c r="B513" s="56" t="s">
        <v>17649</v>
      </c>
      <c r="C513" s="57" t="s">
        <v>4582</v>
      </c>
      <c r="D513" s="56">
        <v>27450</v>
      </c>
      <c r="E513" s="56">
        <v>1</v>
      </c>
      <c r="F513" s="56">
        <v>14</v>
      </c>
      <c r="G513" s="56">
        <v>1</v>
      </c>
      <c r="H513" s="56" t="s">
        <v>17651</v>
      </c>
      <c r="I513" s="56">
        <v>2</v>
      </c>
      <c r="J513" s="36" t="s">
        <v>15283</v>
      </c>
      <c r="K513" s="36">
        <v>938</v>
      </c>
      <c r="L513" s="36">
        <v>981733702</v>
      </c>
      <c r="M513" s="36"/>
      <c r="N513" s="58" t="s">
        <v>88</v>
      </c>
      <c r="O513" s="58" t="s">
        <v>215</v>
      </c>
      <c r="P513" s="56">
        <v>72</v>
      </c>
      <c r="Q513" s="56" t="s">
        <v>378</v>
      </c>
      <c r="R513" s="36" t="s">
        <v>460</v>
      </c>
      <c r="S513" s="36" t="s">
        <v>375</v>
      </c>
      <c r="T513" s="36">
        <v>430053</v>
      </c>
      <c r="U513" s="58" t="s">
        <v>17137</v>
      </c>
      <c r="V513" s="59">
        <v>446508</v>
      </c>
      <c r="W513" s="56">
        <v>67.239999999999995</v>
      </c>
    </row>
    <row r="514" spans="1:23" s="46" customFormat="1" ht="11.25">
      <c r="A514" s="55" t="s">
        <v>11371</v>
      </c>
      <c r="B514" s="56" t="s">
        <v>17650</v>
      </c>
      <c r="C514" s="57" t="s">
        <v>5636</v>
      </c>
      <c r="D514" s="56">
        <v>0</v>
      </c>
      <c r="E514" s="56">
        <v>1</v>
      </c>
      <c r="F514" s="56">
        <v>14</v>
      </c>
      <c r="G514" s="56">
        <v>7</v>
      </c>
      <c r="H514" s="56" t="s">
        <v>17651</v>
      </c>
      <c r="I514" s="56">
        <v>1</v>
      </c>
      <c r="J514" s="36" t="s">
        <v>15573</v>
      </c>
      <c r="K514" s="36"/>
      <c r="L514" s="36">
        <v>982151873</v>
      </c>
      <c r="M514" s="36"/>
      <c r="N514" s="58" t="s">
        <v>151</v>
      </c>
      <c r="O514" s="58" t="s">
        <v>13875</v>
      </c>
      <c r="P514" s="56">
        <v>73</v>
      </c>
      <c r="Q514" s="56" t="s">
        <v>378</v>
      </c>
      <c r="R514" s="36" t="s">
        <v>459</v>
      </c>
      <c r="S514" s="36" t="s">
        <v>375</v>
      </c>
      <c r="T514" s="36">
        <v>6659602</v>
      </c>
      <c r="U514" s="58" t="s">
        <v>17508</v>
      </c>
      <c r="V514" s="59">
        <v>6659602</v>
      </c>
      <c r="W514" s="56">
        <v>50.48</v>
      </c>
    </row>
    <row r="515" spans="1:23" s="46" customFormat="1" ht="11.25">
      <c r="A515" s="55" t="s">
        <v>11371</v>
      </c>
      <c r="B515" s="56" t="s">
        <v>17649</v>
      </c>
      <c r="C515" s="57" t="s">
        <v>3587</v>
      </c>
      <c r="D515" s="56">
        <v>24180</v>
      </c>
      <c r="E515" s="56">
        <v>1</v>
      </c>
      <c r="F515" s="56">
        <v>14</v>
      </c>
      <c r="G515" s="56">
        <v>1</v>
      </c>
      <c r="H515" s="56" t="s">
        <v>17651</v>
      </c>
      <c r="I515" s="56">
        <v>2</v>
      </c>
      <c r="J515" s="36" t="s">
        <v>15171</v>
      </c>
      <c r="K515" s="36"/>
      <c r="L515" s="36">
        <v>971880794</v>
      </c>
      <c r="M515" s="36"/>
      <c r="N515" s="58" t="s">
        <v>131</v>
      </c>
      <c r="O515" s="58" t="s">
        <v>13252</v>
      </c>
      <c r="P515" s="56">
        <v>74</v>
      </c>
      <c r="Q515" s="56" t="s">
        <v>378</v>
      </c>
      <c r="R515" s="36" t="s">
        <v>460</v>
      </c>
      <c r="S515" s="36" t="s">
        <v>375</v>
      </c>
      <c r="T515" s="36">
        <v>1046098</v>
      </c>
      <c r="U515" s="58" t="s">
        <v>17003</v>
      </c>
      <c r="V515" s="59">
        <v>507599</v>
      </c>
      <c r="W515" s="56">
        <v>54.29</v>
      </c>
    </row>
    <row r="516" spans="1:23" s="46" customFormat="1" ht="11.25">
      <c r="A516" s="55" t="s">
        <v>11371</v>
      </c>
      <c r="B516" s="56" t="s">
        <v>17649</v>
      </c>
      <c r="C516" s="57" t="s">
        <v>11188</v>
      </c>
      <c r="D516" s="56">
        <v>17820</v>
      </c>
      <c r="E516" s="56">
        <v>1</v>
      </c>
      <c r="F516" s="56">
        <v>14</v>
      </c>
      <c r="G516" s="56">
        <v>1</v>
      </c>
      <c r="H516" s="56" t="s">
        <v>17651</v>
      </c>
      <c r="I516" s="56">
        <v>2</v>
      </c>
      <c r="J516" s="36" t="s">
        <v>14753</v>
      </c>
      <c r="K516" s="36">
        <v>399</v>
      </c>
      <c r="L516" s="36"/>
      <c r="M516" s="36"/>
      <c r="N516" s="58" t="s">
        <v>262</v>
      </c>
      <c r="O516" s="58" t="s">
        <v>12604</v>
      </c>
      <c r="P516" s="56">
        <v>74</v>
      </c>
      <c r="Q516" s="56" t="s">
        <v>378</v>
      </c>
      <c r="R516" s="36" t="s">
        <v>462</v>
      </c>
      <c r="S516" s="36" t="s">
        <v>375</v>
      </c>
      <c r="T516" s="36">
        <v>256287</v>
      </c>
      <c r="U516" s="58" t="s">
        <v>16501</v>
      </c>
      <c r="V516" s="59" t="s">
        <v>464</v>
      </c>
      <c r="W516" s="56">
        <v>54.51</v>
      </c>
    </row>
    <row r="517" spans="1:23" s="46" customFormat="1" ht="11.25">
      <c r="A517" s="55" t="s">
        <v>11371</v>
      </c>
      <c r="B517" s="56" t="s">
        <v>17649</v>
      </c>
      <c r="C517" s="57" t="s">
        <v>10681</v>
      </c>
      <c r="D517" s="56">
        <v>1190</v>
      </c>
      <c r="E517" s="56">
        <v>1</v>
      </c>
      <c r="F517" s="56">
        <v>14</v>
      </c>
      <c r="G517" s="56">
        <v>1</v>
      </c>
      <c r="H517" s="56" t="s">
        <v>17651</v>
      </c>
      <c r="I517" s="56">
        <v>1</v>
      </c>
      <c r="J517" s="36" t="s">
        <v>14057</v>
      </c>
      <c r="K517" s="36"/>
      <c r="L517" s="36">
        <v>982775352</v>
      </c>
      <c r="M517" s="36"/>
      <c r="N517" s="58" t="s">
        <v>226</v>
      </c>
      <c r="O517" s="58" t="s">
        <v>797</v>
      </c>
      <c r="P517" s="56">
        <v>76</v>
      </c>
      <c r="Q517" s="56" t="s">
        <v>378</v>
      </c>
      <c r="R517" s="36" t="s">
        <v>459</v>
      </c>
      <c r="S517" s="36" t="s">
        <v>375</v>
      </c>
      <c r="T517" s="36">
        <v>737562</v>
      </c>
      <c r="U517" s="58" t="s">
        <v>15719</v>
      </c>
      <c r="V517" s="59">
        <v>737562</v>
      </c>
      <c r="W517" s="56">
        <v>65.56</v>
      </c>
    </row>
    <row r="518" spans="1:23" s="46" customFormat="1" ht="11.25">
      <c r="A518" s="55" t="s">
        <v>11371</v>
      </c>
      <c r="B518" s="56" t="s">
        <v>17649</v>
      </c>
      <c r="C518" s="57" t="s">
        <v>11372</v>
      </c>
      <c r="D518" s="56">
        <v>4300</v>
      </c>
      <c r="E518" s="56">
        <v>1</v>
      </c>
      <c r="F518" s="56">
        <v>14</v>
      </c>
      <c r="G518" s="56">
        <v>1</v>
      </c>
      <c r="H518" s="56" t="s">
        <v>17651</v>
      </c>
      <c r="I518" s="56">
        <v>2</v>
      </c>
      <c r="J518" s="36" t="s">
        <v>14253</v>
      </c>
      <c r="K518" s="36"/>
      <c r="L518" s="36">
        <v>985865199</v>
      </c>
      <c r="M518" s="36"/>
      <c r="N518" s="58" t="s">
        <v>11777</v>
      </c>
      <c r="O518" s="58" t="s">
        <v>11778</v>
      </c>
      <c r="P518" s="56">
        <v>76</v>
      </c>
      <c r="Q518" s="56" t="s">
        <v>378</v>
      </c>
      <c r="R518" s="36" t="s">
        <v>460</v>
      </c>
      <c r="S518" s="36" t="s">
        <v>375</v>
      </c>
      <c r="T518" s="36">
        <v>2240496</v>
      </c>
      <c r="U518" s="58" t="s">
        <v>15946</v>
      </c>
      <c r="V518" s="59">
        <v>1389034</v>
      </c>
      <c r="W518" s="56">
        <v>59.2</v>
      </c>
    </row>
    <row r="519" spans="1:23" s="46" customFormat="1" ht="11.25">
      <c r="A519" s="55" t="s">
        <v>11371</v>
      </c>
      <c r="B519" s="56" t="s">
        <v>17649</v>
      </c>
      <c r="C519" s="57" t="s">
        <v>7729</v>
      </c>
      <c r="D519" s="56">
        <v>7450</v>
      </c>
      <c r="E519" s="56">
        <v>1</v>
      </c>
      <c r="F519" s="56">
        <v>14</v>
      </c>
      <c r="G519" s="56">
        <v>1</v>
      </c>
      <c r="H519" s="56" t="s">
        <v>17651</v>
      </c>
      <c r="I519" s="56">
        <v>1</v>
      </c>
      <c r="J519" s="36" t="s">
        <v>14304</v>
      </c>
      <c r="K519" s="36"/>
      <c r="L519" s="36">
        <v>982296531</v>
      </c>
      <c r="M519" s="36"/>
      <c r="N519" s="58" t="s">
        <v>835</v>
      </c>
      <c r="O519" s="58" t="s">
        <v>254</v>
      </c>
      <c r="P519" s="56">
        <v>77</v>
      </c>
      <c r="Q519" s="56" t="s">
        <v>377</v>
      </c>
      <c r="R519" s="36" t="s">
        <v>459</v>
      </c>
      <c r="S519" s="36" t="s">
        <v>375</v>
      </c>
      <c r="T519" s="36">
        <v>2286598</v>
      </c>
      <c r="U519" s="58" t="s">
        <v>16009</v>
      </c>
      <c r="V519" s="59">
        <v>2286598</v>
      </c>
      <c r="W519" s="56">
        <v>48.46</v>
      </c>
    </row>
    <row r="520" spans="1:23" s="46" customFormat="1" ht="11.25">
      <c r="A520" s="55" t="s">
        <v>11371</v>
      </c>
      <c r="B520" s="56" t="s">
        <v>17649</v>
      </c>
      <c r="C520" s="57" t="s">
        <v>11372</v>
      </c>
      <c r="D520" s="56">
        <v>4300</v>
      </c>
      <c r="E520" s="56">
        <v>1</v>
      </c>
      <c r="F520" s="56">
        <v>14</v>
      </c>
      <c r="G520" s="56">
        <v>1</v>
      </c>
      <c r="H520" s="56" t="s">
        <v>17651</v>
      </c>
      <c r="I520" s="56">
        <v>1</v>
      </c>
      <c r="J520" s="36" t="s">
        <v>14253</v>
      </c>
      <c r="K520" s="36"/>
      <c r="L520" s="36">
        <v>985865199</v>
      </c>
      <c r="M520" s="36"/>
      <c r="N520" s="58" t="s">
        <v>166</v>
      </c>
      <c r="O520" s="58" t="s">
        <v>446</v>
      </c>
      <c r="P520" s="56">
        <v>77</v>
      </c>
      <c r="Q520" s="56" t="s">
        <v>377</v>
      </c>
      <c r="R520" s="36" t="s">
        <v>459</v>
      </c>
      <c r="S520" s="36" t="s">
        <v>375</v>
      </c>
      <c r="T520" s="36">
        <v>1389034</v>
      </c>
      <c r="U520" s="58" t="s">
        <v>15946</v>
      </c>
      <c r="V520" s="59">
        <v>1389034</v>
      </c>
      <c r="W520" s="56">
        <v>59.2</v>
      </c>
    </row>
    <row r="521" spans="1:23" s="46" customFormat="1" ht="11.25">
      <c r="A521" s="55" t="s">
        <v>11371</v>
      </c>
      <c r="B521" s="56" t="s">
        <v>17649</v>
      </c>
      <c r="C521" s="57" t="s">
        <v>8366</v>
      </c>
      <c r="D521" s="56">
        <v>5160</v>
      </c>
      <c r="E521" s="56">
        <v>1</v>
      </c>
      <c r="F521" s="56">
        <v>14</v>
      </c>
      <c r="G521" s="56">
        <v>1</v>
      </c>
      <c r="H521" s="56" t="s">
        <v>17651</v>
      </c>
      <c r="I521" s="56">
        <v>9</v>
      </c>
      <c r="J521" s="36" t="s">
        <v>14915</v>
      </c>
      <c r="K521" s="36"/>
      <c r="L521" s="36">
        <v>961913210</v>
      </c>
      <c r="M521" s="36"/>
      <c r="N521" s="58" t="s">
        <v>12864</v>
      </c>
      <c r="O521" s="58" t="s">
        <v>12865</v>
      </c>
      <c r="P521" s="56">
        <v>77</v>
      </c>
      <c r="Q521" s="56" t="s">
        <v>377</v>
      </c>
      <c r="R521" s="36" t="s">
        <v>462</v>
      </c>
      <c r="S521" s="36" t="s">
        <v>375</v>
      </c>
      <c r="T521" s="36">
        <v>2164895</v>
      </c>
      <c r="U521" s="58" t="s">
        <v>16691</v>
      </c>
      <c r="V521" s="59">
        <v>879021</v>
      </c>
      <c r="W521" s="56">
        <v>70.22</v>
      </c>
    </row>
    <row r="522" spans="1:23" s="46" customFormat="1" ht="11.25">
      <c r="A522" s="55" t="s">
        <v>11371</v>
      </c>
      <c r="B522" s="56" t="s">
        <v>17650</v>
      </c>
      <c r="C522" s="57" t="s">
        <v>4027</v>
      </c>
      <c r="D522" s="56">
        <v>0</v>
      </c>
      <c r="E522" s="56">
        <v>1</v>
      </c>
      <c r="F522" s="56">
        <v>14</v>
      </c>
      <c r="G522" s="56">
        <v>1</v>
      </c>
      <c r="H522" s="56" t="s">
        <v>17651</v>
      </c>
      <c r="I522" s="56">
        <v>1</v>
      </c>
      <c r="J522" s="36" t="s">
        <v>15648</v>
      </c>
      <c r="K522" s="36">
        <v>171</v>
      </c>
      <c r="L522" s="36"/>
      <c r="M522" s="36"/>
      <c r="N522" s="58" t="s">
        <v>815</v>
      </c>
      <c r="O522" s="58" t="s">
        <v>13987</v>
      </c>
      <c r="P522" s="56">
        <v>78</v>
      </c>
      <c r="Q522" s="56" t="s">
        <v>378</v>
      </c>
      <c r="R522" s="36" t="s">
        <v>459</v>
      </c>
      <c r="S522" s="36" t="s">
        <v>375</v>
      </c>
      <c r="T522" s="36">
        <v>2124160</v>
      </c>
      <c r="U522" s="58" t="s">
        <v>17614</v>
      </c>
      <c r="V522" s="59">
        <v>2124160</v>
      </c>
      <c r="W522" s="56">
        <v>40.14</v>
      </c>
    </row>
    <row r="523" spans="1:23" s="46" customFormat="1" ht="11.25">
      <c r="A523" s="55" t="s">
        <v>11371</v>
      </c>
      <c r="B523" s="56" t="s">
        <v>17649</v>
      </c>
      <c r="C523" s="57" t="s">
        <v>11217</v>
      </c>
      <c r="D523" s="56">
        <v>1970</v>
      </c>
      <c r="E523" s="56">
        <v>1</v>
      </c>
      <c r="F523" s="56">
        <v>14</v>
      </c>
      <c r="G523" s="56">
        <v>1</v>
      </c>
      <c r="H523" s="56" t="s">
        <v>17651</v>
      </c>
      <c r="I523" s="56">
        <v>1</v>
      </c>
      <c r="J523" s="36" t="s">
        <v>14090</v>
      </c>
      <c r="K523" s="36"/>
      <c r="L523" s="36">
        <v>982395146</v>
      </c>
      <c r="M523" s="36"/>
      <c r="N523" s="58" t="s">
        <v>11511</v>
      </c>
      <c r="O523" s="58" t="s">
        <v>11512</v>
      </c>
      <c r="P523" s="56">
        <v>79</v>
      </c>
      <c r="Q523" s="56" t="s">
        <v>378</v>
      </c>
      <c r="R523" s="36" t="s">
        <v>459</v>
      </c>
      <c r="S523" s="36" t="s">
        <v>375</v>
      </c>
      <c r="T523" s="36">
        <v>1405813</v>
      </c>
      <c r="U523" s="58" t="s">
        <v>15757</v>
      </c>
      <c r="V523" s="59">
        <v>1405813</v>
      </c>
      <c r="W523" s="56">
        <v>57.74</v>
      </c>
    </row>
    <row r="524" spans="1:23" s="46" customFormat="1" ht="11.25">
      <c r="A524" s="55" t="s">
        <v>11371</v>
      </c>
      <c r="B524" s="56" t="s">
        <v>17649</v>
      </c>
      <c r="C524" s="57" t="s">
        <v>385</v>
      </c>
      <c r="D524" s="56">
        <v>11310</v>
      </c>
      <c r="E524" s="56">
        <v>1</v>
      </c>
      <c r="F524" s="56">
        <v>14</v>
      </c>
      <c r="G524" s="56">
        <v>2</v>
      </c>
      <c r="H524" s="56" t="s">
        <v>17651</v>
      </c>
      <c r="I524" s="56">
        <v>4</v>
      </c>
      <c r="J524" s="36" t="s">
        <v>14431</v>
      </c>
      <c r="K524" s="36">
        <v>106</v>
      </c>
      <c r="L524" s="36"/>
      <c r="M524" s="36">
        <v>21645285</v>
      </c>
      <c r="N524" s="58" t="s">
        <v>170</v>
      </c>
      <c r="O524" s="58" t="s">
        <v>12077</v>
      </c>
      <c r="P524" s="56">
        <v>79</v>
      </c>
      <c r="Q524" s="56" t="s">
        <v>378</v>
      </c>
      <c r="R524" s="36" t="s">
        <v>462</v>
      </c>
      <c r="S524" s="36" t="s">
        <v>375</v>
      </c>
      <c r="T524" s="36">
        <v>170419</v>
      </c>
      <c r="U524" s="58" t="s">
        <v>16152</v>
      </c>
      <c r="V524" s="59">
        <v>416655</v>
      </c>
      <c r="W524" s="56">
        <v>77.91</v>
      </c>
    </row>
    <row r="525" spans="1:23" s="46" customFormat="1" ht="11.25">
      <c r="A525" s="55" t="s">
        <v>11371</v>
      </c>
      <c r="B525" s="56" t="s">
        <v>17649</v>
      </c>
      <c r="C525" s="57" t="s">
        <v>11182</v>
      </c>
      <c r="D525" s="56">
        <v>13060</v>
      </c>
      <c r="E525" s="56">
        <v>1</v>
      </c>
      <c r="F525" s="56">
        <v>14</v>
      </c>
      <c r="G525" s="56">
        <v>1</v>
      </c>
      <c r="H525" s="56" t="s">
        <v>17651</v>
      </c>
      <c r="I525" s="56">
        <v>2</v>
      </c>
      <c r="J525" s="36" t="s">
        <v>14525</v>
      </c>
      <c r="K525" s="36">
        <v>641</v>
      </c>
      <c r="L525" s="36">
        <v>982957049</v>
      </c>
      <c r="M525" s="36"/>
      <c r="N525" s="58" t="s">
        <v>134</v>
      </c>
      <c r="O525" s="58" t="s">
        <v>12244</v>
      </c>
      <c r="P525" s="56">
        <v>79</v>
      </c>
      <c r="Q525" s="56" t="s">
        <v>378</v>
      </c>
      <c r="R525" s="36" t="s">
        <v>462</v>
      </c>
      <c r="S525" s="36" t="s">
        <v>375</v>
      </c>
      <c r="T525" s="36">
        <v>2701714</v>
      </c>
      <c r="U525" s="58" t="s">
        <v>16252</v>
      </c>
      <c r="V525" s="59">
        <v>887014</v>
      </c>
      <c r="W525" s="56">
        <v>62.37</v>
      </c>
    </row>
    <row r="526" spans="1:23" s="46" customFormat="1" ht="11.25">
      <c r="A526" s="55" t="s">
        <v>11371</v>
      </c>
      <c r="B526" s="56" t="s">
        <v>17650</v>
      </c>
      <c r="C526" s="57" t="s">
        <v>8788</v>
      </c>
      <c r="D526" s="56">
        <v>0</v>
      </c>
      <c r="E526" s="56">
        <v>1</v>
      </c>
      <c r="F526" s="56">
        <v>14</v>
      </c>
      <c r="G526" s="56">
        <v>1</v>
      </c>
      <c r="H526" s="56" t="s">
        <v>17651</v>
      </c>
      <c r="I526" s="56">
        <v>1</v>
      </c>
      <c r="J526" s="36" t="s">
        <v>14185</v>
      </c>
      <c r="K526" s="36"/>
      <c r="L526" s="36"/>
      <c r="M526" s="36"/>
      <c r="N526" s="58" t="s">
        <v>161</v>
      </c>
      <c r="O526" s="58" t="s">
        <v>445</v>
      </c>
      <c r="P526" s="56">
        <v>80</v>
      </c>
      <c r="Q526" s="56" t="s">
        <v>377</v>
      </c>
      <c r="R526" s="36" t="s">
        <v>459</v>
      </c>
      <c r="S526" s="36" t="s">
        <v>375</v>
      </c>
      <c r="T526" s="36">
        <v>2138885</v>
      </c>
      <c r="U526" s="58" t="s">
        <v>17456</v>
      </c>
      <c r="V526" s="59">
        <v>2138885</v>
      </c>
      <c r="W526" s="56">
        <v>32.32</v>
      </c>
    </row>
    <row r="527" spans="1:23" s="46" customFormat="1" ht="11.25">
      <c r="A527" s="51" t="s">
        <v>11371</v>
      </c>
      <c r="B527" s="44" t="s">
        <v>17649</v>
      </c>
      <c r="C527" s="52" t="s">
        <v>10440</v>
      </c>
      <c r="D527" s="44">
        <v>21490</v>
      </c>
      <c r="E527" s="44" t="s">
        <v>54</v>
      </c>
      <c r="F527" s="44">
        <v>14</v>
      </c>
      <c r="G527" s="44">
        <v>1</v>
      </c>
      <c r="H527" s="44" t="s">
        <v>17651</v>
      </c>
      <c r="I527" s="44">
        <v>1</v>
      </c>
      <c r="J527" s="35" t="s">
        <v>15004</v>
      </c>
      <c r="K527" s="35"/>
      <c r="L527" s="35">
        <v>971747332</v>
      </c>
      <c r="M527" s="35"/>
      <c r="N527" s="45" t="s">
        <v>12987</v>
      </c>
      <c r="O527" s="45" t="s">
        <v>12988</v>
      </c>
      <c r="P527" s="44">
        <v>81</v>
      </c>
      <c r="Q527" s="44" t="s">
        <v>377</v>
      </c>
      <c r="R527" s="35" t="s">
        <v>459</v>
      </c>
      <c r="S527" s="35" t="s">
        <v>375</v>
      </c>
      <c r="T527" s="35">
        <v>544479</v>
      </c>
      <c r="U527" s="45" t="s">
        <v>16794</v>
      </c>
      <c r="V527" s="46">
        <v>544479</v>
      </c>
      <c r="W527" s="44">
        <v>50.76</v>
      </c>
    </row>
    <row r="528" spans="1:23" s="46" customFormat="1" ht="11.25">
      <c r="A528" s="55" t="s">
        <v>11371</v>
      </c>
      <c r="B528" s="56" t="s">
        <v>17649</v>
      </c>
      <c r="C528" s="57" t="s">
        <v>10440</v>
      </c>
      <c r="D528" s="56">
        <v>21490</v>
      </c>
      <c r="E528" s="56">
        <v>1</v>
      </c>
      <c r="F528" s="56">
        <v>14</v>
      </c>
      <c r="G528" s="56">
        <v>1</v>
      </c>
      <c r="H528" s="56" t="s">
        <v>17651</v>
      </c>
      <c r="I528" s="56">
        <v>2</v>
      </c>
      <c r="J528" s="36" t="s">
        <v>15004</v>
      </c>
      <c r="K528" s="36"/>
      <c r="L528" s="36">
        <v>971747332</v>
      </c>
      <c r="M528" s="36"/>
      <c r="N528" s="58" t="s">
        <v>12989</v>
      </c>
      <c r="O528" s="58" t="s">
        <v>366</v>
      </c>
      <c r="P528" s="56">
        <v>81</v>
      </c>
      <c r="Q528" s="56" t="s">
        <v>378</v>
      </c>
      <c r="R528" s="36" t="s">
        <v>460</v>
      </c>
      <c r="S528" s="36" t="s">
        <v>375</v>
      </c>
      <c r="T528" s="36">
        <v>1712205</v>
      </c>
      <c r="U528" s="58" t="s">
        <v>16794</v>
      </c>
      <c r="V528" s="59">
        <v>544479</v>
      </c>
      <c r="W528" s="56">
        <v>50.76</v>
      </c>
    </row>
    <row r="529" spans="1:23" s="46" customFormat="1" ht="11.25">
      <c r="A529" s="51" t="s">
        <v>11371</v>
      </c>
      <c r="B529" s="44" t="s">
        <v>17649</v>
      </c>
      <c r="C529" s="52" t="s">
        <v>3587</v>
      </c>
      <c r="D529" s="44">
        <v>24180</v>
      </c>
      <c r="E529" s="44" t="s">
        <v>54</v>
      </c>
      <c r="F529" s="44">
        <v>14</v>
      </c>
      <c r="G529" s="44">
        <v>1</v>
      </c>
      <c r="H529" s="44" t="s">
        <v>17651</v>
      </c>
      <c r="I529" s="44">
        <v>1</v>
      </c>
      <c r="J529" s="35" t="s">
        <v>15171</v>
      </c>
      <c r="K529" s="35"/>
      <c r="L529" s="35">
        <v>971880794</v>
      </c>
      <c r="M529" s="35"/>
      <c r="N529" s="45" t="s">
        <v>162</v>
      </c>
      <c r="O529" s="45" t="s">
        <v>13202</v>
      </c>
      <c r="P529" s="44">
        <v>81</v>
      </c>
      <c r="Q529" s="44" t="s">
        <v>377</v>
      </c>
      <c r="R529" s="35" t="s">
        <v>459</v>
      </c>
      <c r="S529" s="35" t="s">
        <v>375</v>
      </c>
      <c r="T529" s="35">
        <v>507599</v>
      </c>
      <c r="U529" s="45" t="s">
        <v>17003</v>
      </c>
      <c r="V529" s="46">
        <v>507599</v>
      </c>
      <c r="W529" s="44">
        <v>54.29</v>
      </c>
    </row>
    <row r="530" spans="1:23" s="46" customFormat="1" ht="11.25">
      <c r="A530" s="55" t="s">
        <v>11371</v>
      </c>
      <c r="B530" s="56" t="s">
        <v>17650</v>
      </c>
      <c r="C530" s="57" t="s">
        <v>574</v>
      </c>
      <c r="D530" s="56">
        <v>0</v>
      </c>
      <c r="E530" s="56">
        <v>1</v>
      </c>
      <c r="F530" s="56">
        <v>14</v>
      </c>
      <c r="G530" s="56">
        <v>2</v>
      </c>
      <c r="H530" s="56" t="s">
        <v>17651</v>
      </c>
      <c r="I530" s="56">
        <v>1</v>
      </c>
      <c r="J530" s="36" t="s">
        <v>15656</v>
      </c>
      <c r="K530" s="36"/>
      <c r="L530" s="36">
        <v>982597800</v>
      </c>
      <c r="M530" s="36"/>
      <c r="N530" s="58" t="s">
        <v>706</v>
      </c>
      <c r="O530" s="58" t="s">
        <v>13987</v>
      </c>
      <c r="P530" s="56">
        <v>82</v>
      </c>
      <c r="Q530" s="56" t="s">
        <v>378</v>
      </c>
      <c r="R530" s="36" t="s">
        <v>459</v>
      </c>
      <c r="S530" s="36" t="s">
        <v>375</v>
      </c>
      <c r="T530" s="36">
        <v>2510093</v>
      </c>
      <c r="U530" s="58" t="s">
        <v>17629</v>
      </c>
      <c r="V530" s="59">
        <v>2510093</v>
      </c>
      <c r="W530" s="56">
        <v>35.81</v>
      </c>
    </row>
    <row r="531" spans="1:23" s="46" customFormat="1" ht="11.25">
      <c r="A531" s="55" t="s">
        <v>11371</v>
      </c>
      <c r="B531" s="56" t="s">
        <v>17650</v>
      </c>
      <c r="C531" s="57" t="s">
        <v>6013</v>
      </c>
      <c r="D531" s="56">
        <v>0</v>
      </c>
      <c r="E531" s="56">
        <v>1</v>
      </c>
      <c r="F531" s="56">
        <v>14</v>
      </c>
      <c r="G531" s="56">
        <v>7</v>
      </c>
      <c r="H531" s="56" t="s">
        <v>17651</v>
      </c>
      <c r="I531" s="56">
        <v>1</v>
      </c>
      <c r="J531" s="36" t="s">
        <v>15468</v>
      </c>
      <c r="K531" s="36"/>
      <c r="L531" s="36">
        <v>984112150</v>
      </c>
      <c r="M531" s="36"/>
      <c r="N531" s="58" t="s">
        <v>11999</v>
      </c>
      <c r="O531" s="58" t="s">
        <v>222</v>
      </c>
      <c r="P531" s="56">
        <v>83</v>
      </c>
      <c r="Q531" s="56" t="s">
        <v>377</v>
      </c>
      <c r="R531" s="36" t="s">
        <v>459</v>
      </c>
      <c r="S531" s="36" t="s">
        <v>375</v>
      </c>
      <c r="T531" s="36">
        <v>1990348</v>
      </c>
      <c r="U531" s="58" t="s">
        <v>17372</v>
      </c>
      <c r="V531" s="59">
        <v>1990348</v>
      </c>
      <c r="W531" s="56">
        <v>36.049999999999997</v>
      </c>
    </row>
    <row r="532" spans="1:23" s="46" customFormat="1" ht="11.25">
      <c r="A532" s="55" t="s">
        <v>11371</v>
      </c>
      <c r="B532" s="56" t="s">
        <v>17649</v>
      </c>
      <c r="C532" s="57" t="s">
        <v>5479</v>
      </c>
      <c r="D532" s="56">
        <v>500</v>
      </c>
      <c r="E532" s="56">
        <v>1</v>
      </c>
      <c r="F532" s="56">
        <v>14</v>
      </c>
      <c r="G532" s="56">
        <v>1</v>
      </c>
      <c r="H532" s="56" t="s">
        <v>17651</v>
      </c>
      <c r="I532" s="56">
        <v>1</v>
      </c>
      <c r="J532" s="36" t="s">
        <v>14027</v>
      </c>
      <c r="K532" s="36">
        <v>332</v>
      </c>
      <c r="L532" s="36">
        <v>982767977</v>
      </c>
      <c r="M532" s="36"/>
      <c r="N532" s="58" t="s">
        <v>650</v>
      </c>
      <c r="O532" s="58" t="s">
        <v>11416</v>
      </c>
      <c r="P532" s="56">
        <v>84</v>
      </c>
      <c r="Q532" s="56" t="s">
        <v>378</v>
      </c>
      <c r="R532" s="36" t="s">
        <v>459</v>
      </c>
      <c r="S532" s="36" t="s">
        <v>375</v>
      </c>
      <c r="T532" s="36">
        <v>5396442</v>
      </c>
      <c r="U532" s="58" t="s">
        <v>15690</v>
      </c>
      <c r="V532" s="59">
        <v>5396442</v>
      </c>
      <c r="W532" s="56">
        <v>56.21</v>
      </c>
    </row>
    <row r="533" spans="1:23" s="46" customFormat="1" ht="11.25">
      <c r="A533" s="55" t="s">
        <v>11371</v>
      </c>
      <c r="B533" s="56" t="s">
        <v>17649</v>
      </c>
      <c r="C533" s="57" t="s">
        <v>6989</v>
      </c>
      <c r="D533" s="56">
        <v>28250</v>
      </c>
      <c r="E533" s="56">
        <v>1</v>
      </c>
      <c r="F533" s="56">
        <v>14</v>
      </c>
      <c r="G533" s="56">
        <v>1</v>
      </c>
      <c r="H533" s="56" t="s">
        <v>17651</v>
      </c>
      <c r="I533" s="56">
        <v>3</v>
      </c>
      <c r="J533" s="36" t="s">
        <v>944</v>
      </c>
      <c r="K533" s="36">
        <v>457</v>
      </c>
      <c r="L533" s="36">
        <v>971299711</v>
      </c>
      <c r="M533" s="36"/>
      <c r="N533" s="58" t="s">
        <v>851</v>
      </c>
      <c r="O533" s="58" t="s">
        <v>314</v>
      </c>
      <c r="P533" s="56">
        <v>85</v>
      </c>
      <c r="Q533" s="56" t="s">
        <v>378</v>
      </c>
      <c r="R533" s="36" t="s">
        <v>463</v>
      </c>
      <c r="S533" s="36" t="s">
        <v>375</v>
      </c>
      <c r="T533" s="36">
        <v>857438</v>
      </c>
      <c r="U533" s="58" t="s">
        <v>17259</v>
      </c>
      <c r="V533" s="59">
        <v>3868803</v>
      </c>
      <c r="W533" s="56">
        <v>70.16</v>
      </c>
    </row>
    <row r="534" spans="1:23" s="46" customFormat="1" ht="11.25">
      <c r="A534" s="55" t="s">
        <v>11371</v>
      </c>
      <c r="B534" s="56" t="s">
        <v>17649</v>
      </c>
      <c r="C534" s="57" t="s">
        <v>3177</v>
      </c>
      <c r="D534" s="56">
        <v>5420</v>
      </c>
      <c r="E534" s="56">
        <v>1</v>
      </c>
      <c r="F534" s="56">
        <v>14</v>
      </c>
      <c r="G534" s="56">
        <v>2</v>
      </c>
      <c r="H534" s="56" t="s">
        <v>17651</v>
      </c>
      <c r="I534" s="56">
        <v>1</v>
      </c>
      <c r="J534" s="36" t="s">
        <v>14228</v>
      </c>
      <c r="K534" s="36"/>
      <c r="L534" s="36">
        <v>981322731</v>
      </c>
      <c r="M534" s="36"/>
      <c r="N534" s="58" t="s">
        <v>729</v>
      </c>
      <c r="O534" s="58" t="s">
        <v>11731</v>
      </c>
      <c r="P534" s="56">
        <v>85</v>
      </c>
      <c r="Q534" s="56" t="s">
        <v>377</v>
      </c>
      <c r="R534" s="36" t="s">
        <v>459</v>
      </c>
      <c r="S534" s="36" t="s">
        <v>375</v>
      </c>
      <c r="T534" s="36">
        <v>2580667</v>
      </c>
      <c r="U534" s="58" t="s">
        <v>15918</v>
      </c>
      <c r="V534" s="59">
        <v>2580667</v>
      </c>
      <c r="W534" s="56">
        <v>65.42</v>
      </c>
    </row>
    <row r="535" spans="1:23" s="46" customFormat="1" ht="11.25">
      <c r="A535" s="55" t="s">
        <v>11371</v>
      </c>
      <c r="B535" s="56" t="s">
        <v>17649</v>
      </c>
      <c r="C535" s="57" t="s">
        <v>11189</v>
      </c>
      <c r="D535" s="56">
        <v>10750</v>
      </c>
      <c r="E535" s="56">
        <v>1</v>
      </c>
      <c r="F535" s="56">
        <v>14</v>
      </c>
      <c r="G535" s="56">
        <v>1</v>
      </c>
      <c r="H535" s="56" t="s">
        <v>17651</v>
      </c>
      <c r="I535" s="56">
        <v>1</v>
      </c>
      <c r="J535" s="36" t="s">
        <v>14412</v>
      </c>
      <c r="K535" s="36">
        <v>49</v>
      </c>
      <c r="L535" s="36"/>
      <c r="M535" s="36">
        <v>21655310</v>
      </c>
      <c r="N535" s="58" t="s">
        <v>280</v>
      </c>
      <c r="O535" s="58" t="s">
        <v>12048</v>
      </c>
      <c r="P535" s="56">
        <v>95</v>
      </c>
      <c r="Q535" s="56" t="s">
        <v>378</v>
      </c>
      <c r="R535" s="36" t="s">
        <v>459</v>
      </c>
      <c r="S535" s="36" t="s">
        <v>375</v>
      </c>
      <c r="T535" s="36">
        <v>1774922</v>
      </c>
      <c r="U535" s="58" t="s">
        <v>16132</v>
      </c>
      <c r="V535" s="59">
        <v>1774922</v>
      </c>
      <c r="W535" s="56">
        <v>64.34</v>
      </c>
    </row>
    <row r="536" spans="1:23" s="46" customFormat="1" ht="11.25">
      <c r="A536" s="55" t="s">
        <v>11371</v>
      </c>
      <c r="B536" s="56" t="s">
        <v>17650</v>
      </c>
      <c r="C536" s="57" t="s">
        <v>8366</v>
      </c>
      <c r="D536" s="56">
        <v>0</v>
      </c>
      <c r="E536" s="56">
        <v>1</v>
      </c>
      <c r="F536" s="56">
        <v>14</v>
      </c>
      <c r="G536" s="56">
        <v>2</v>
      </c>
      <c r="H536" s="56" t="s">
        <v>17651</v>
      </c>
      <c r="I536" s="56">
        <v>5</v>
      </c>
      <c r="J536" s="36" t="s">
        <v>14911</v>
      </c>
      <c r="K536" s="36">
        <v>810</v>
      </c>
      <c r="L536" s="36">
        <v>981470414</v>
      </c>
      <c r="M536" s="36"/>
      <c r="N536" s="58" t="s">
        <v>12069</v>
      </c>
      <c r="O536" s="58" t="s">
        <v>13973</v>
      </c>
      <c r="P536" s="56">
        <v>96</v>
      </c>
      <c r="Q536" s="56" t="s">
        <v>378</v>
      </c>
      <c r="R536" s="36" t="s">
        <v>462</v>
      </c>
      <c r="S536" s="36" t="s">
        <v>375</v>
      </c>
      <c r="T536" s="36">
        <v>2176096</v>
      </c>
      <c r="U536" s="58" t="s">
        <v>17599</v>
      </c>
      <c r="V536" s="59">
        <v>608769</v>
      </c>
      <c r="W536" s="56">
        <v>64.91</v>
      </c>
    </row>
    <row r="537" spans="1:23" s="46" customFormat="1" ht="11.25">
      <c r="A537" s="55" t="s">
        <v>11371</v>
      </c>
      <c r="B537" s="56" t="s">
        <v>17649</v>
      </c>
      <c r="C537" s="57" t="s">
        <v>10499</v>
      </c>
      <c r="D537" s="56">
        <v>22230</v>
      </c>
      <c r="E537" s="56">
        <v>1</v>
      </c>
      <c r="F537" s="56">
        <v>15</v>
      </c>
      <c r="G537" s="56">
        <v>1</v>
      </c>
      <c r="H537" s="56" t="s">
        <v>17651</v>
      </c>
      <c r="I537" s="56">
        <v>2</v>
      </c>
      <c r="J537" s="36" t="s">
        <v>15047</v>
      </c>
      <c r="K537" s="36">
        <v>1478</v>
      </c>
      <c r="L537" s="36">
        <v>984203256</v>
      </c>
      <c r="M537" s="36"/>
      <c r="N537" s="58" t="s">
        <v>263</v>
      </c>
      <c r="O537" s="58" t="s">
        <v>13062</v>
      </c>
      <c r="P537" s="56">
        <v>66</v>
      </c>
      <c r="Q537" s="56" t="s">
        <v>378</v>
      </c>
      <c r="R537" s="36" t="s">
        <v>460</v>
      </c>
      <c r="S537" s="36" t="s">
        <v>375</v>
      </c>
      <c r="T537" s="36">
        <v>4109902</v>
      </c>
      <c r="U537" s="58" t="s">
        <v>16857</v>
      </c>
      <c r="V537" s="59">
        <v>2501088</v>
      </c>
      <c r="W537" s="56">
        <v>50.13</v>
      </c>
    </row>
    <row r="538" spans="1:23" s="46" customFormat="1" ht="11.25">
      <c r="A538" s="55" t="s">
        <v>11371</v>
      </c>
      <c r="B538" s="56" t="s">
        <v>17649</v>
      </c>
      <c r="C538" s="57" t="s">
        <v>10681</v>
      </c>
      <c r="D538" s="56">
        <v>1900</v>
      </c>
      <c r="E538" s="56">
        <v>1</v>
      </c>
      <c r="F538" s="56">
        <v>15</v>
      </c>
      <c r="G538" s="56">
        <v>1</v>
      </c>
      <c r="H538" s="56" t="s">
        <v>17651</v>
      </c>
      <c r="I538" s="56">
        <v>1</v>
      </c>
      <c r="J538" s="36" t="s">
        <v>14068</v>
      </c>
      <c r="K538" s="36">
        <v>160</v>
      </c>
      <c r="L538" s="36">
        <v>982495133</v>
      </c>
      <c r="M538" s="36">
        <v>641724</v>
      </c>
      <c r="N538" s="58" t="s">
        <v>11480</v>
      </c>
      <c r="O538" s="58" t="s">
        <v>11481</v>
      </c>
      <c r="P538" s="56">
        <v>66</v>
      </c>
      <c r="Q538" s="56" t="s">
        <v>377</v>
      </c>
      <c r="R538" s="36" t="s">
        <v>459</v>
      </c>
      <c r="S538" s="36" t="s">
        <v>375</v>
      </c>
      <c r="T538" s="36">
        <v>312817</v>
      </c>
      <c r="U538" s="58" t="s">
        <v>15735</v>
      </c>
      <c r="V538" s="59">
        <v>312817</v>
      </c>
      <c r="W538" s="56">
        <v>77.38</v>
      </c>
    </row>
    <row r="539" spans="1:23" s="46" customFormat="1" ht="11.25">
      <c r="A539" s="55" t="s">
        <v>11371</v>
      </c>
      <c r="B539" s="56" t="s">
        <v>17649</v>
      </c>
      <c r="C539" s="57" t="s">
        <v>5479</v>
      </c>
      <c r="D539" s="56">
        <v>720</v>
      </c>
      <c r="E539" s="56">
        <v>1</v>
      </c>
      <c r="F539" s="56">
        <v>15</v>
      </c>
      <c r="G539" s="56">
        <v>1</v>
      </c>
      <c r="H539" s="56" t="s">
        <v>17651</v>
      </c>
      <c r="I539" s="56">
        <v>1</v>
      </c>
      <c r="J539" s="36" t="s">
        <v>14038</v>
      </c>
      <c r="K539" s="36"/>
      <c r="L539" s="36">
        <v>985977534</v>
      </c>
      <c r="M539" s="36"/>
      <c r="N539" s="58" t="s">
        <v>11421</v>
      </c>
      <c r="O539" s="58" t="s">
        <v>11422</v>
      </c>
      <c r="P539" s="56">
        <v>66</v>
      </c>
      <c r="Q539" s="56" t="s">
        <v>378</v>
      </c>
      <c r="R539" s="36" t="s">
        <v>459</v>
      </c>
      <c r="S539" s="36" t="s">
        <v>375</v>
      </c>
      <c r="T539" s="36">
        <v>535983</v>
      </c>
      <c r="U539" s="58" t="s">
        <v>15693</v>
      </c>
      <c r="V539" s="59">
        <v>535983</v>
      </c>
      <c r="W539" s="56">
        <v>64.78</v>
      </c>
    </row>
    <row r="540" spans="1:23" s="46" customFormat="1" ht="11.25">
      <c r="A540" s="51" t="s">
        <v>11371</v>
      </c>
      <c r="B540" s="44" t="s">
        <v>17649</v>
      </c>
      <c r="C540" s="52" t="s">
        <v>7729</v>
      </c>
      <c r="D540" s="44">
        <v>8050</v>
      </c>
      <c r="E540" s="44" t="s">
        <v>54</v>
      </c>
      <c r="F540" s="44">
        <v>15</v>
      </c>
      <c r="G540" s="44">
        <v>2</v>
      </c>
      <c r="H540" s="44" t="s">
        <v>17651</v>
      </c>
      <c r="I540" s="44">
        <v>2</v>
      </c>
      <c r="J540" s="35" t="s">
        <v>14313</v>
      </c>
      <c r="K540" s="35"/>
      <c r="L540" s="35">
        <v>982589098</v>
      </c>
      <c r="M540" s="35"/>
      <c r="N540" s="45" t="s">
        <v>274</v>
      </c>
      <c r="O540" s="45" t="s">
        <v>11892</v>
      </c>
      <c r="P540" s="44">
        <v>66</v>
      </c>
      <c r="Q540" s="44" t="s">
        <v>378</v>
      </c>
      <c r="R540" s="35" t="s">
        <v>460</v>
      </c>
      <c r="S540" s="35" t="s">
        <v>962</v>
      </c>
      <c r="T540" s="35"/>
      <c r="U540" s="45" t="s">
        <v>16019</v>
      </c>
      <c r="V540" s="46">
        <v>1775229</v>
      </c>
      <c r="W540" s="44">
        <v>73.11</v>
      </c>
    </row>
    <row r="541" spans="1:23" s="46" customFormat="1" ht="11.25">
      <c r="A541" s="55" t="s">
        <v>11371</v>
      </c>
      <c r="B541" s="56" t="s">
        <v>17650</v>
      </c>
      <c r="C541" s="57" t="s">
        <v>8788</v>
      </c>
      <c r="D541" s="56">
        <v>0</v>
      </c>
      <c r="E541" s="56">
        <v>1</v>
      </c>
      <c r="F541" s="56">
        <v>15</v>
      </c>
      <c r="G541" s="56">
        <v>6</v>
      </c>
      <c r="H541" s="56" t="s">
        <v>17651</v>
      </c>
      <c r="I541" s="56">
        <v>1</v>
      </c>
      <c r="J541" s="36" t="s">
        <v>15533</v>
      </c>
      <c r="K541" s="36"/>
      <c r="L541" s="36">
        <v>984916137</v>
      </c>
      <c r="M541" s="36"/>
      <c r="N541" s="58" t="s">
        <v>196</v>
      </c>
      <c r="O541" s="58" t="s">
        <v>13814</v>
      </c>
      <c r="P541" s="56">
        <v>66</v>
      </c>
      <c r="Q541" s="56" t="s">
        <v>378</v>
      </c>
      <c r="R541" s="36" t="s">
        <v>459</v>
      </c>
      <c r="S541" s="36" t="s">
        <v>375</v>
      </c>
      <c r="T541" s="36">
        <v>1835577</v>
      </c>
      <c r="U541" s="58" t="s">
        <v>17457</v>
      </c>
      <c r="V541" s="59">
        <v>1835577</v>
      </c>
      <c r="W541" s="56">
        <v>46.04</v>
      </c>
    </row>
    <row r="542" spans="1:23" s="46" customFormat="1" ht="11.25">
      <c r="A542" s="55" t="s">
        <v>11371</v>
      </c>
      <c r="B542" s="56" t="s">
        <v>17650</v>
      </c>
      <c r="C542" s="57" t="s">
        <v>11036</v>
      </c>
      <c r="D542" s="56">
        <v>0</v>
      </c>
      <c r="E542" s="56">
        <v>1</v>
      </c>
      <c r="F542" s="56">
        <v>15</v>
      </c>
      <c r="G542" s="56">
        <v>4</v>
      </c>
      <c r="H542" s="56" t="s">
        <v>17651</v>
      </c>
      <c r="I542" s="56">
        <v>2</v>
      </c>
      <c r="J542" s="36" t="s">
        <v>15597</v>
      </c>
      <c r="K542" s="36">
        <v>466</v>
      </c>
      <c r="L542" s="36"/>
      <c r="M542" s="36"/>
      <c r="N542" s="58" t="s">
        <v>13664</v>
      </c>
      <c r="O542" s="58" t="s">
        <v>13914</v>
      </c>
      <c r="P542" s="56">
        <v>67</v>
      </c>
      <c r="Q542" s="56" t="s">
        <v>378</v>
      </c>
      <c r="R542" s="36" t="s">
        <v>460</v>
      </c>
      <c r="S542" s="36" t="s">
        <v>375</v>
      </c>
      <c r="T542" s="36">
        <v>484665</v>
      </c>
      <c r="U542" s="58" t="s">
        <v>17543</v>
      </c>
      <c r="V542" s="59">
        <v>1398391</v>
      </c>
      <c r="W542" s="56">
        <v>54.05</v>
      </c>
    </row>
    <row r="543" spans="1:23" s="46" customFormat="1" ht="11.25">
      <c r="A543" s="55" t="s">
        <v>11371</v>
      </c>
      <c r="B543" s="56" t="s">
        <v>17649</v>
      </c>
      <c r="C543" s="57" t="s">
        <v>10440</v>
      </c>
      <c r="D543" s="56">
        <v>21490</v>
      </c>
      <c r="E543" s="56">
        <v>1</v>
      </c>
      <c r="F543" s="56">
        <v>15</v>
      </c>
      <c r="G543" s="56">
        <v>2</v>
      </c>
      <c r="H543" s="56" t="s">
        <v>17651</v>
      </c>
      <c r="I543" s="56">
        <v>1</v>
      </c>
      <c r="J543" s="36" t="s">
        <v>15004</v>
      </c>
      <c r="K543" s="36"/>
      <c r="L543" s="36">
        <v>982236926</v>
      </c>
      <c r="M543" s="36"/>
      <c r="N543" s="58" t="s">
        <v>12990</v>
      </c>
      <c r="O543" s="58" t="s">
        <v>12991</v>
      </c>
      <c r="P543" s="56">
        <v>67</v>
      </c>
      <c r="Q543" s="56" t="s">
        <v>378</v>
      </c>
      <c r="R543" s="36" t="s">
        <v>459</v>
      </c>
      <c r="S543" s="36" t="s">
        <v>375</v>
      </c>
      <c r="T543" s="36">
        <v>1541249</v>
      </c>
      <c r="U543" s="58" t="s">
        <v>16795</v>
      </c>
      <c r="V543" s="59">
        <v>1541249</v>
      </c>
      <c r="W543" s="56">
        <v>55.6</v>
      </c>
    </row>
    <row r="544" spans="1:23" s="46" customFormat="1" ht="11.25">
      <c r="A544" s="55" t="s">
        <v>11371</v>
      </c>
      <c r="B544" s="56" t="s">
        <v>17650</v>
      </c>
      <c r="C544" s="57" t="s">
        <v>8366</v>
      </c>
      <c r="D544" s="56">
        <v>0</v>
      </c>
      <c r="E544" s="56">
        <v>1</v>
      </c>
      <c r="F544" s="56">
        <v>15</v>
      </c>
      <c r="G544" s="56">
        <v>1</v>
      </c>
      <c r="H544" s="56" t="s">
        <v>17651</v>
      </c>
      <c r="I544" s="56">
        <v>1</v>
      </c>
      <c r="J544" s="36" t="s">
        <v>15637</v>
      </c>
      <c r="K544" s="36"/>
      <c r="L544" s="36">
        <v>983310133</v>
      </c>
      <c r="M544" s="36"/>
      <c r="N544" s="58" t="s">
        <v>134</v>
      </c>
      <c r="O544" s="58" t="s">
        <v>13974</v>
      </c>
      <c r="P544" s="56">
        <v>68</v>
      </c>
      <c r="Q544" s="56" t="s">
        <v>378</v>
      </c>
      <c r="R544" s="36" t="s">
        <v>459</v>
      </c>
      <c r="S544" s="36" t="s">
        <v>375</v>
      </c>
      <c r="T544" s="36">
        <v>733617</v>
      </c>
      <c r="U544" s="58" t="s">
        <v>17600</v>
      </c>
      <c r="V544" s="59">
        <v>733617</v>
      </c>
      <c r="W544" s="56">
        <v>45.58</v>
      </c>
    </row>
    <row r="545" spans="1:23" s="46" customFormat="1" ht="11.25">
      <c r="A545" s="55" t="s">
        <v>11371</v>
      </c>
      <c r="B545" s="56" t="s">
        <v>17649</v>
      </c>
      <c r="C545" s="57" t="s">
        <v>11217</v>
      </c>
      <c r="D545" s="56">
        <v>2015</v>
      </c>
      <c r="E545" s="56">
        <v>1</v>
      </c>
      <c r="F545" s="56">
        <v>15</v>
      </c>
      <c r="G545" s="56">
        <v>1</v>
      </c>
      <c r="H545" s="56" t="s">
        <v>17651</v>
      </c>
      <c r="I545" s="56">
        <v>1</v>
      </c>
      <c r="J545" s="36" t="s">
        <v>14093</v>
      </c>
      <c r="K545" s="36"/>
      <c r="L545" s="36">
        <v>984975957</v>
      </c>
      <c r="M545" s="36"/>
      <c r="N545" s="58" t="s">
        <v>298</v>
      </c>
      <c r="O545" s="58" t="s">
        <v>119</v>
      </c>
      <c r="P545" s="56">
        <v>68</v>
      </c>
      <c r="Q545" s="56" t="s">
        <v>378</v>
      </c>
      <c r="R545" s="36" t="s">
        <v>459</v>
      </c>
      <c r="S545" s="36" t="s">
        <v>375</v>
      </c>
      <c r="T545" s="36">
        <v>2099743</v>
      </c>
      <c r="U545" s="58" t="s">
        <v>15760</v>
      </c>
      <c r="V545" s="59">
        <v>2099743</v>
      </c>
      <c r="W545" s="56">
        <v>29.39</v>
      </c>
    </row>
    <row r="546" spans="1:23" s="46" customFormat="1" ht="11.25">
      <c r="A546" s="55" t="s">
        <v>11371</v>
      </c>
      <c r="B546" s="56" t="s">
        <v>17649</v>
      </c>
      <c r="C546" s="57" t="s">
        <v>11180</v>
      </c>
      <c r="D546" s="56">
        <v>9645</v>
      </c>
      <c r="E546" s="56">
        <v>1</v>
      </c>
      <c r="F546" s="56">
        <v>15</v>
      </c>
      <c r="G546" s="56">
        <v>1</v>
      </c>
      <c r="H546" s="56" t="s">
        <v>17651</v>
      </c>
      <c r="I546" s="56">
        <v>1</v>
      </c>
      <c r="J546" s="36" t="s">
        <v>14351</v>
      </c>
      <c r="K546" s="36"/>
      <c r="L546" s="36">
        <v>981357917</v>
      </c>
      <c r="M546" s="36"/>
      <c r="N546" s="58" t="s">
        <v>11944</v>
      </c>
      <c r="O546" s="58" t="s">
        <v>11945</v>
      </c>
      <c r="P546" s="56">
        <v>69</v>
      </c>
      <c r="Q546" s="56" t="s">
        <v>378</v>
      </c>
      <c r="R546" s="36" t="s">
        <v>459</v>
      </c>
      <c r="S546" s="36" t="s">
        <v>375</v>
      </c>
      <c r="T546" s="36">
        <v>372843</v>
      </c>
      <c r="U546" s="58" t="s">
        <v>16060</v>
      </c>
      <c r="V546" s="59">
        <v>372843</v>
      </c>
      <c r="W546" s="56">
        <v>56.46</v>
      </c>
    </row>
    <row r="547" spans="1:23" s="46" customFormat="1" ht="11.25">
      <c r="A547" s="55" t="s">
        <v>11371</v>
      </c>
      <c r="B547" s="56" t="s">
        <v>17649</v>
      </c>
      <c r="C547" s="57" t="s">
        <v>6989</v>
      </c>
      <c r="D547" s="56">
        <v>0</v>
      </c>
      <c r="E547" s="56">
        <v>1</v>
      </c>
      <c r="F547" s="56">
        <v>15</v>
      </c>
      <c r="G547" s="56">
        <v>1</v>
      </c>
      <c r="H547" s="56" t="s">
        <v>17651</v>
      </c>
      <c r="I547" s="56">
        <v>1</v>
      </c>
      <c r="J547" s="36" t="s">
        <v>15291</v>
      </c>
      <c r="K547" s="36"/>
      <c r="L547" s="36"/>
      <c r="M547" s="36"/>
      <c r="N547" s="58" t="s">
        <v>885</v>
      </c>
      <c r="O547" s="58" t="s">
        <v>125</v>
      </c>
      <c r="P547" s="56">
        <v>70</v>
      </c>
      <c r="Q547" s="56" t="s">
        <v>378</v>
      </c>
      <c r="R547" s="36" t="s">
        <v>459</v>
      </c>
      <c r="S547" s="36" t="s">
        <v>375</v>
      </c>
      <c r="T547" s="36">
        <v>592620</v>
      </c>
      <c r="U547" s="58" t="s">
        <v>17147</v>
      </c>
      <c r="V547" s="59">
        <v>592620</v>
      </c>
      <c r="W547" s="56">
        <v>59.18</v>
      </c>
    </row>
    <row r="548" spans="1:23" s="46" customFormat="1" ht="11.25">
      <c r="A548" s="55" t="s">
        <v>11371</v>
      </c>
      <c r="B548" s="56" t="s">
        <v>17649</v>
      </c>
      <c r="C548" s="57" t="s">
        <v>11188</v>
      </c>
      <c r="D548" s="56">
        <v>17800</v>
      </c>
      <c r="E548" s="56">
        <v>1</v>
      </c>
      <c r="F548" s="56">
        <v>15</v>
      </c>
      <c r="G548" s="56">
        <v>1</v>
      </c>
      <c r="H548" s="56" t="s">
        <v>17651</v>
      </c>
      <c r="I548" s="56">
        <v>1</v>
      </c>
      <c r="J548" s="36" t="s">
        <v>14752</v>
      </c>
      <c r="K548" s="36">
        <v>460</v>
      </c>
      <c r="L548" s="36">
        <v>982955366</v>
      </c>
      <c r="M548" s="36"/>
      <c r="N548" s="58" t="s">
        <v>12323</v>
      </c>
      <c r="O548" s="58" t="s">
        <v>296</v>
      </c>
      <c r="P548" s="56">
        <v>70</v>
      </c>
      <c r="Q548" s="56" t="s">
        <v>377</v>
      </c>
      <c r="R548" s="36" t="s">
        <v>459</v>
      </c>
      <c r="S548" s="36" t="s">
        <v>375</v>
      </c>
      <c r="T548" s="36">
        <v>721300</v>
      </c>
      <c r="U548" s="58" t="s">
        <v>16500</v>
      </c>
      <c r="V548" s="59">
        <v>721300</v>
      </c>
      <c r="W548" s="56">
        <v>54.64</v>
      </c>
    </row>
    <row r="549" spans="1:23" s="46" customFormat="1" ht="11.25">
      <c r="A549" s="55" t="s">
        <v>11371</v>
      </c>
      <c r="B549" s="56" t="s">
        <v>17649</v>
      </c>
      <c r="C549" s="57" t="s">
        <v>4027</v>
      </c>
      <c r="D549" s="56">
        <v>21730</v>
      </c>
      <c r="E549" s="56">
        <v>1</v>
      </c>
      <c r="F549" s="56">
        <v>15</v>
      </c>
      <c r="G549" s="56">
        <v>1</v>
      </c>
      <c r="H549" s="56" t="s">
        <v>17651</v>
      </c>
      <c r="I549" s="56">
        <v>1</v>
      </c>
      <c r="J549" s="36" t="s">
        <v>15023</v>
      </c>
      <c r="K549" s="36"/>
      <c r="L549" s="36">
        <v>981809233</v>
      </c>
      <c r="M549" s="36"/>
      <c r="N549" s="58" t="s">
        <v>886</v>
      </c>
      <c r="O549" s="58" t="s">
        <v>123</v>
      </c>
      <c r="P549" s="56">
        <v>70</v>
      </c>
      <c r="Q549" s="56" t="s">
        <v>378</v>
      </c>
      <c r="R549" s="36" t="s">
        <v>459</v>
      </c>
      <c r="S549" s="36" t="s">
        <v>375</v>
      </c>
      <c r="T549" s="36">
        <v>321112</v>
      </c>
      <c r="U549" s="58" t="s">
        <v>16817</v>
      </c>
      <c r="V549" s="59">
        <v>321112</v>
      </c>
      <c r="W549" s="56">
        <v>67.98</v>
      </c>
    </row>
    <row r="550" spans="1:23" s="46" customFormat="1" ht="11.25">
      <c r="A550" s="55" t="s">
        <v>11371</v>
      </c>
      <c r="B550" s="56" t="s">
        <v>17649</v>
      </c>
      <c r="C550" s="57" t="s">
        <v>11205</v>
      </c>
      <c r="D550" s="56">
        <v>17370</v>
      </c>
      <c r="E550" s="56">
        <v>1</v>
      </c>
      <c r="F550" s="56">
        <v>15</v>
      </c>
      <c r="G550" s="56">
        <v>1</v>
      </c>
      <c r="H550" s="56" t="s">
        <v>17651</v>
      </c>
      <c r="I550" s="56">
        <v>3</v>
      </c>
      <c r="J550" s="36" t="s">
        <v>14728</v>
      </c>
      <c r="K550" s="36"/>
      <c r="L550" s="36">
        <v>981755360</v>
      </c>
      <c r="M550" s="36"/>
      <c r="N550" s="58" t="s">
        <v>243</v>
      </c>
      <c r="O550" s="58" t="s">
        <v>12565</v>
      </c>
      <c r="P550" s="56">
        <v>71</v>
      </c>
      <c r="Q550" s="56" t="s">
        <v>377</v>
      </c>
      <c r="R550" s="36" t="s">
        <v>462</v>
      </c>
      <c r="S550" s="36" t="s">
        <v>375</v>
      </c>
      <c r="T550" s="36">
        <v>6805746</v>
      </c>
      <c r="U550" s="58" t="s">
        <v>16473</v>
      </c>
      <c r="V550" s="59">
        <v>2631279</v>
      </c>
      <c r="W550" s="56">
        <v>39.299999999999997</v>
      </c>
    </row>
    <row r="551" spans="1:23" s="46" customFormat="1" ht="11.25">
      <c r="A551" s="51" t="s">
        <v>11371</v>
      </c>
      <c r="B551" s="44" t="s">
        <v>17649</v>
      </c>
      <c r="C551" s="52" t="s">
        <v>11189</v>
      </c>
      <c r="D551" s="44">
        <v>10690</v>
      </c>
      <c r="E551" s="44" t="s">
        <v>54</v>
      </c>
      <c r="F551" s="44">
        <v>15</v>
      </c>
      <c r="G551" s="44">
        <v>1</v>
      </c>
      <c r="H551" s="44" t="s">
        <v>17651</v>
      </c>
      <c r="I551" s="44">
        <v>1</v>
      </c>
      <c r="J551" s="35" t="s">
        <v>14411</v>
      </c>
      <c r="K551" s="35">
        <v>776</v>
      </c>
      <c r="L551" s="35">
        <v>961774609</v>
      </c>
      <c r="M551" s="35">
        <v>21646373</v>
      </c>
      <c r="N551" s="45" t="s">
        <v>12046</v>
      </c>
      <c r="O551" s="45" t="s">
        <v>12047</v>
      </c>
      <c r="P551" s="44">
        <v>71</v>
      </c>
      <c r="Q551" s="44" t="s">
        <v>377</v>
      </c>
      <c r="R551" s="35" t="s">
        <v>459</v>
      </c>
      <c r="S551" s="35" t="s">
        <v>375</v>
      </c>
      <c r="T551" s="35">
        <v>1087970</v>
      </c>
      <c r="U551" s="45" t="s">
        <v>16131</v>
      </c>
      <c r="V551" s="46">
        <v>1087970</v>
      </c>
      <c r="W551" s="44">
        <v>68.319999999999993</v>
      </c>
    </row>
    <row r="552" spans="1:23" s="46" customFormat="1" ht="11.25">
      <c r="A552" s="51" t="s">
        <v>11371</v>
      </c>
      <c r="B552" s="44" t="s">
        <v>17650</v>
      </c>
      <c r="C552" s="52" t="s">
        <v>11036</v>
      </c>
      <c r="D552" s="44">
        <v>0</v>
      </c>
      <c r="E552" s="44" t="s">
        <v>54</v>
      </c>
      <c r="F552" s="44">
        <v>15</v>
      </c>
      <c r="G552" s="44">
        <v>4</v>
      </c>
      <c r="H552" s="44" t="s">
        <v>17651</v>
      </c>
      <c r="I552" s="44">
        <v>6</v>
      </c>
      <c r="J552" s="35" t="s">
        <v>15597</v>
      </c>
      <c r="K552" s="35">
        <v>466</v>
      </c>
      <c r="L552" s="35"/>
      <c r="M552" s="35"/>
      <c r="N552" s="45" t="s">
        <v>210</v>
      </c>
      <c r="O552" s="45" t="s">
        <v>803</v>
      </c>
      <c r="P552" s="44">
        <v>72</v>
      </c>
      <c r="Q552" s="44" t="s">
        <v>377</v>
      </c>
      <c r="R552" s="35" t="s">
        <v>462</v>
      </c>
      <c r="S552" s="35" t="s">
        <v>375</v>
      </c>
      <c r="T552" s="35">
        <v>257024</v>
      </c>
      <c r="U552" s="45" t="s">
        <v>17543</v>
      </c>
      <c r="V552" s="46">
        <v>1398391</v>
      </c>
      <c r="W552" s="44">
        <v>54.05</v>
      </c>
    </row>
    <row r="553" spans="1:23" s="46" customFormat="1" ht="11.25">
      <c r="A553" s="55" t="s">
        <v>11371</v>
      </c>
      <c r="B553" s="56" t="s">
        <v>17649</v>
      </c>
      <c r="C553" s="57" t="s">
        <v>7729</v>
      </c>
      <c r="D553" s="56">
        <v>8050</v>
      </c>
      <c r="E553" s="56">
        <v>1</v>
      </c>
      <c r="F553" s="56">
        <v>15</v>
      </c>
      <c r="G553" s="56">
        <v>2</v>
      </c>
      <c r="H553" s="56" t="s">
        <v>17651</v>
      </c>
      <c r="I553" s="56">
        <v>1</v>
      </c>
      <c r="J553" s="36" t="s">
        <v>14313</v>
      </c>
      <c r="K553" s="36"/>
      <c r="L553" s="36">
        <v>982589098</v>
      </c>
      <c r="M553" s="36"/>
      <c r="N553" s="58" t="s">
        <v>367</v>
      </c>
      <c r="O553" s="58" t="s">
        <v>11891</v>
      </c>
      <c r="P553" s="56">
        <v>72</v>
      </c>
      <c r="Q553" s="56" t="s">
        <v>377</v>
      </c>
      <c r="R553" s="36" t="s">
        <v>459</v>
      </c>
      <c r="S553" s="36" t="s">
        <v>375</v>
      </c>
      <c r="T553" s="36">
        <v>1775229</v>
      </c>
      <c r="U553" s="58" t="s">
        <v>16019</v>
      </c>
      <c r="V553" s="59">
        <v>1775229</v>
      </c>
      <c r="W553" s="56">
        <v>73.11</v>
      </c>
    </row>
    <row r="554" spans="1:23" s="46" customFormat="1" ht="11.25">
      <c r="A554" s="55" t="s">
        <v>11371</v>
      </c>
      <c r="B554" s="56" t="s">
        <v>17650</v>
      </c>
      <c r="C554" s="57" t="s">
        <v>6013</v>
      </c>
      <c r="D554" s="56">
        <v>0</v>
      </c>
      <c r="E554" s="56">
        <v>1</v>
      </c>
      <c r="F554" s="56">
        <v>15</v>
      </c>
      <c r="G554" s="56">
        <v>1</v>
      </c>
      <c r="H554" s="56" t="s">
        <v>17651</v>
      </c>
      <c r="I554" s="56">
        <v>1</v>
      </c>
      <c r="J554" s="36" t="s">
        <v>15469</v>
      </c>
      <c r="K554" s="36"/>
      <c r="L554" s="36">
        <v>985844888</v>
      </c>
      <c r="M554" s="36"/>
      <c r="N554" s="58" t="s">
        <v>154</v>
      </c>
      <c r="O554" s="58" t="s">
        <v>13718</v>
      </c>
      <c r="P554" s="56">
        <v>72</v>
      </c>
      <c r="Q554" s="56" t="s">
        <v>378</v>
      </c>
      <c r="R554" s="36" t="s">
        <v>459</v>
      </c>
      <c r="S554" s="36" t="s">
        <v>375</v>
      </c>
      <c r="T554" s="36">
        <v>2092894</v>
      </c>
      <c r="U554" s="58" t="s">
        <v>17373</v>
      </c>
      <c r="V554" s="59">
        <v>2092894</v>
      </c>
      <c r="W554" s="56">
        <v>43.1</v>
      </c>
    </row>
    <row r="555" spans="1:23" s="46" customFormat="1" ht="11.25">
      <c r="A555" s="55" t="s">
        <v>11371</v>
      </c>
      <c r="B555" s="56" t="s">
        <v>17650</v>
      </c>
      <c r="C555" s="57" t="s">
        <v>5636</v>
      </c>
      <c r="D555" s="56">
        <v>0</v>
      </c>
      <c r="E555" s="56">
        <v>1</v>
      </c>
      <c r="F555" s="56">
        <v>15</v>
      </c>
      <c r="G555" s="56">
        <v>8</v>
      </c>
      <c r="H555" s="56" t="s">
        <v>17651</v>
      </c>
      <c r="I555" s="56">
        <v>2</v>
      </c>
      <c r="J555" s="36" t="s">
        <v>15573</v>
      </c>
      <c r="K555" s="36"/>
      <c r="L555" s="36">
        <v>984809368</v>
      </c>
      <c r="M555" s="36"/>
      <c r="N555" s="58" t="s">
        <v>825</v>
      </c>
      <c r="O555" s="58" t="s">
        <v>13876</v>
      </c>
      <c r="P555" s="56">
        <v>72</v>
      </c>
      <c r="Q555" s="56" t="s">
        <v>378</v>
      </c>
      <c r="R555" s="36" t="s">
        <v>460</v>
      </c>
      <c r="S555" s="36" t="s">
        <v>375</v>
      </c>
      <c r="T555" s="36">
        <v>373873</v>
      </c>
      <c r="U555" s="58" t="s">
        <v>17509</v>
      </c>
      <c r="V555" s="59">
        <v>323528</v>
      </c>
      <c r="W555" s="56">
        <v>61.85</v>
      </c>
    </row>
    <row r="556" spans="1:23" s="46" customFormat="1" ht="11.25">
      <c r="A556" s="55" t="s">
        <v>11371</v>
      </c>
      <c r="B556" s="56" t="s">
        <v>17649</v>
      </c>
      <c r="C556" s="57" t="s">
        <v>10499</v>
      </c>
      <c r="D556" s="56">
        <v>22230</v>
      </c>
      <c r="E556" s="56">
        <v>1</v>
      </c>
      <c r="F556" s="56">
        <v>15</v>
      </c>
      <c r="G556" s="56">
        <v>1</v>
      </c>
      <c r="H556" s="56" t="s">
        <v>17651</v>
      </c>
      <c r="I556" s="56">
        <v>1</v>
      </c>
      <c r="J556" s="36" t="s">
        <v>15047</v>
      </c>
      <c r="K556" s="36">
        <v>1478</v>
      </c>
      <c r="L556" s="36">
        <v>984203256</v>
      </c>
      <c r="M556" s="36"/>
      <c r="N556" s="58" t="s">
        <v>765</v>
      </c>
      <c r="O556" s="58" t="s">
        <v>12865</v>
      </c>
      <c r="P556" s="56">
        <v>73</v>
      </c>
      <c r="Q556" s="56" t="s">
        <v>377</v>
      </c>
      <c r="R556" s="36" t="s">
        <v>459</v>
      </c>
      <c r="S556" s="36" t="s">
        <v>375</v>
      </c>
      <c r="T556" s="36">
        <v>2501088</v>
      </c>
      <c r="U556" s="58" t="s">
        <v>16857</v>
      </c>
      <c r="V556" s="59">
        <v>2501088</v>
      </c>
      <c r="W556" s="56">
        <v>50.13</v>
      </c>
    </row>
    <row r="557" spans="1:23" s="46" customFormat="1" ht="11.25">
      <c r="A557" s="55" t="s">
        <v>11371</v>
      </c>
      <c r="B557" s="56" t="s">
        <v>17649</v>
      </c>
      <c r="C557" s="57" t="s">
        <v>3587</v>
      </c>
      <c r="D557" s="56">
        <v>23940</v>
      </c>
      <c r="E557" s="56">
        <v>1</v>
      </c>
      <c r="F557" s="56">
        <v>15</v>
      </c>
      <c r="G557" s="56">
        <v>1</v>
      </c>
      <c r="H557" s="56" t="s">
        <v>17651</v>
      </c>
      <c r="I557" s="56">
        <v>1</v>
      </c>
      <c r="J557" s="36" t="s">
        <v>14887</v>
      </c>
      <c r="K557" s="36"/>
      <c r="L557" s="36">
        <v>981469782</v>
      </c>
      <c r="M557" s="36"/>
      <c r="N557" s="58" t="s">
        <v>13229</v>
      </c>
      <c r="O557" s="58" t="s">
        <v>13227</v>
      </c>
      <c r="P557" s="56">
        <v>73</v>
      </c>
      <c r="Q557" s="56" t="s">
        <v>378</v>
      </c>
      <c r="R557" s="36" t="s">
        <v>459</v>
      </c>
      <c r="S557" s="36" t="s">
        <v>375</v>
      </c>
      <c r="T557" s="36">
        <v>3888345</v>
      </c>
      <c r="U557" s="58" t="s">
        <v>16982</v>
      </c>
      <c r="V557" s="59">
        <v>3888345</v>
      </c>
      <c r="W557" s="56">
        <v>53.56</v>
      </c>
    </row>
    <row r="558" spans="1:23" s="46" customFormat="1" ht="11.25">
      <c r="A558" s="55" t="s">
        <v>11371</v>
      </c>
      <c r="B558" s="56" t="s">
        <v>17649</v>
      </c>
      <c r="C558" s="57" t="s">
        <v>4582</v>
      </c>
      <c r="D558" s="56">
        <v>24680</v>
      </c>
      <c r="E558" s="56">
        <v>1</v>
      </c>
      <c r="F558" s="56">
        <v>15</v>
      </c>
      <c r="G558" s="56">
        <v>1</v>
      </c>
      <c r="H558" s="56" t="s">
        <v>17651</v>
      </c>
      <c r="I558" s="56">
        <v>1</v>
      </c>
      <c r="J558" s="36" t="s">
        <v>15197</v>
      </c>
      <c r="K558" s="36"/>
      <c r="L558" s="36">
        <v>984611560</v>
      </c>
      <c r="M558" s="36"/>
      <c r="N558" s="58" t="s">
        <v>13295</v>
      </c>
      <c r="O558" s="58" t="s">
        <v>768</v>
      </c>
      <c r="P558" s="56">
        <v>73</v>
      </c>
      <c r="Q558" s="56" t="s">
        <v>377</v>
      </c>
      <c r="R558" s="36" t="s">
        <v>459</v>
      </c>
      <c r="S558" s="36" t="s">
        <v>375</v>
      </c>
      <c r="T558" s="36">
        <v>1433155</v>
      </c>
      <c r="U558" s="58" t="s">
        <v>17038</v>
      </c>
      <c r="V558" s="59">
        <v>1433155</v>
      </c>
      <c r="W558" s="56">
        <v>58.34</v>
      </c>
    </row>
    <row r="559" spans="1:23" s="46" customFormat="1" ht="11.25">
      <c r="A559" s="51" t="s">
        <v>11371</v>
      </c>
      <c r="B559" s="44" t="s">
        <v>17650</v>
      </c>
      <c r="C559" s="52" t="s">
        <v>6013</v>
      </c>
      <c r="D559" s="44">
        <v>0</v>
      </c>
      <c r="E559" s="44" t="s">
        <v>54</v>
      </c>
      <c r="F559" s="44">
        <v>15</v>
      </c>
      <c r="G559" s="44">
        <v>1</v>
      </c>
      <c r="H559" s="44" t="s">
        <v>17651</v>
      </c>
      <c r="I559" s="44">
        <v>2</v>
      </c>
      <c r="J559" s="35" t="s">
        <v>15469</v>
      </c>
      <c r="K559" s="35"/>
      <c r="L559" s="35">
        <v>985844888</v>
      </c>
      <c r="M559" s="35"/>
      <c r="N559" s="45" t="s">
        <v>277</v>
      </c>
      <c r="O559" s="45" t="s">
        <v>172</v>
      </c>
      <c r="P559" s="44">
        <v>73</v>
      </c>
      <c r="Q559" s="44" t="s">
        <v>377</v>
      </c>
      <c r="R559" s="35" t="s">
        <v>460</v>
      </c>
      <c r="S559" s="35" t="s">
        <v>375</v>
      </c>
      <c r="T559" s="35">
        <v>1692418</v>
      </c>
      <c r="U559" s="45" t="s">
        <v>17373</v>
      </c>
      <c r="V559" s="46">
        <v>2092894</v>
      </c>
      <c r="W559" s="44">
        <v>43.1</v>
      </c>
    </row>
    <row r="560" spans="1:23" s="46" customFormat="1" ht="11.25">
      <c r="A560" s="55" t="s">
        <v>11371</v>
      </c>
      <c r="B560" s="56" t="s">
        <v>17649</v>
      </c>
      <c r="C560" s="57" t="s">
        <v>385</v>
      </c>
      <c r="D560" s="56">
        <v>11310</v>
      </c>
      <c r="E560" s="56">
        <v>1</v>
      </c>
      <c r="F560" s="56">
        <v>15</v>
      </c>
      <c r="G560" s="56">
        <v>1</v>
      </c>
      <c r="H560" s="56" t="s">
        <v>17651</v>
      </c>
      <c r="I560" s="56">
        <v>1</v>
      </c>
      <c r="J560" s="36" t="s">
        <v>14432</v>
      </c>
      <c r="K560" s="36">
        <v>345</v>
      </c>
      <c r="L560" s="36"/>
      <c r="M560" s="36">
        <v>21642506</v>
      </c>
      <c r="N560" s="58" t="s">
        <v>12078</v>
      </c>
      <c r="O560" s="58" t="s">
        <v>12079</v>
      </c>
      <c r="P560" s="56">
        <v>75</v>
      </c>
      <c r="Q560" s="56" t="s">
        <v>378</v>
      </c>
      <c r="R560" s="36" t="s">
        <v>459</v>
      </c>
      <c r="S560" s="36" t="s">
        <v>375</v>
      </c>
      <c r="T560" s="36">
        <v>642629</v>
      </c>
      <c r="U560" s="58" t="s">
        <v>16153</v>
      </c>
      <c r="V560" s="59">
        <v>642629</v>
      </c>
      <c r="W560" s="56">
        <v>70.37</v>
      </c>
    </row>
    <row r="561" spans="1:23" s="46" customFormat="1" ht="11.25">
      <c r="A561" s="51" t="s">
        <v>11371</v>
      </c>
      <c r="B561" s="44" t="s">
        <v>17649</v>
      </c>
      <c r="C561" s="52" t="s">
        <v>11182</v>
      </c>
      <c r="D561" s="44">
        <v>13280</v>
      </c>
      <c r="E561" s="44" t="s">
        <v>54</v>
      </c>
      <c r="F561" s="44">
        <v>15</v>
      </c>
      <c r="G561" s="44">
        <v>1</v>
      </c>
      <c r="H561" s="44" t="s">
        <v>17651</v>
      </c>
      <c r="I561" s="44">
        <v>2</v>
      </c>
      <c r="J561" s="35" t="s">
        <v>14532</v>
      </c>
      <c r="K561" s="35">
        <v>297</v>
      </c>
      <c r="L561" s="35">
        <v>982713965</v>
      </c>
      <c r="M561" s="35">
        <v>646460</v>
      </c>
      <c r="N561" s="45" t="s">
        <v>310</v>
      </c>
      <c r="O561" s="45" t="s">
        <v>12254</v>
      </c>
      <c r="P561" s="44">
        <v>75</v>
      </c>
      <c r="Q561" s="44" t="s">
        <v>378</v>
      </c>
      <c r="R561" s="35" t="s">
        <v>460</v>
      </c>
      <c r="S561" s="35" t="s">
        <v>375</v>
      </c>
      <c r="T561" s="35">
        <v>487030</v>
      </c>
      <c r="U561" s="45" t="s">
        <v>16259</v>
      </c>
      <c r="V561" s="46">
        <v>1856201</v>
      </c>
      <c r="W561" s="44">
        <v>70.58</v>
      </c>
    </row>
    <row r="562" spans="1:23" s="46" customFormat="1" ht="11.25">
      <c r="A562" s="55" t="s">
        <v>11371</v>
      </c>
      <c r="B562" s="56" t="s">
        <v>17649</v>
      </c>
      <c r="C562" s="57" t="s">
        <v>11188</v>
      </c>
      <c r="D562" s="56">
        <v>17800</v>
      </c>
      <c r="E562" s="56">
        <v>1</v>
      </c>
      <c r="F562" s="56">
        <v>15</v>
      </c>
      <c r="G562" s="56">
        <v>1</v>
      </c>
      <c r="H562" s="56" t="s">
        <v>17651</v>
      </c>
      <c r="I562" s="56">
        <v>2</v>
      </c>
      <c r="J562" s="36" t="s">
        <v>14752</v>
      </c>
      <c r="K562" s="36">
        <v>460</v>
      </c>
      <c r="L562" s="36">
        <v>982955366</v>
      </c>
      <c r="M562" s="36"/>
      <c r="N562" s="58" t="s">
        <v>12602</v>
      </c>
      <c r="O562" s="58" t="s">
        <v>12603</v>
      </c>
      <c r="P562" s="56">
        <v>75</v>
      </c>
      <c r="Q562" s="56" t="s">
        <v>378</v>
      </c>
      <c r="R562" s="36" t="s">
        <v>460</v>
      </c>
      <c r="S562" s="36" t="s">
        <v>375</v>
      </c>
      <c r="T562" s="36">
        <v>620746</v>
      </c>
      <c r="U562" s="58" t="s">
        <v>16500</v>
      </c>
      <c r="V562" s="59">
        <v>721300</v>
      </c>
      <c r="W562" s="56">
        <v>54.64</v>
      </c>
    </row>
    <row r="563" spans="1:23" s="46" customFormat="1" ht="11.25">
      <c r="A563" s="55" t="s">
        <v>11371</v>
      </c>
      <c r="B563" s="56" t="s">
        <v>17650</v>
      </c>
      <c r="C563" s="57" t="s">
        <v>5636</v>
      </c>
      <c r="D563" s="56">
        <v>0</v>
      </c>
      <c r="E563" s="56">
        <v>1</v>
      </c>
      <c r="F563" s="56">
        <v>15</v>
      </c>
      <c r="G563" s="56">
        <v>8</v>
      </c>
      <c r="H563" s="56" t="s">
        <v>17651</v>
      </c>
      <c r="I563" s="56">
        <v>1</v>
      </c>
      <c r="J563" s="36" t="s">
        <v>15573</v>
      </c>
      <c r="K563" s="36"/>
      <c r="L563" s="36">
        <v>984809368</v>
      </c>
      <c r="M563" s="36"/>
      <c r="N563" s="58" t="s">
        <v>365</v>
      </c>
      <c r="O563" s="58" t="s">
        <v>445</v>
      </c>
      <c r="P563" s="56">
        <v>76</v>
      </c>
      <c r="Q563" s="56" t="s">
        <v>377</v>
      </c>
      <c r="R563" s="36" t="s">
        <v>459</v>
      </c>
      <c r="S563" s="36" t="s">
        <v>375</v>
      </c>
      <c r="T563" s="36">
        <v>323528</v>
      </c>
      <c r="U563" s="58" t="s">
        <v>17509</v>
      </c>
      <c r="V563" s="59">
        <v>323528</v>
      </c>
      <c r="W563" s="56">
        <v>61.85</v>
      </c>
    </row>
    <row r="564" spans="1:23" s="46" customFormat="1" ht="11.25">
      <c r="A564" s="51" t="s">
        <v>11371</v>
      </c>
      <c r="B564" s="44" t="s">
        <v>17650</v>
      </c>
      <c r="C564" s="52" t="s">
        <v>11036</v>
      </c>
      <c r="D564" s="44">
        <v>0</v>
      </c>
      <c r="E564" s="44" t="s">
        <v>54</v>
      </c>
      <c r="F564" s="44">
        <v>15</v>
      </c>
      <c r="G564" s="44">
        <v>4</v>
      </c>
      <c r="H564" s="44" t="s">
        <v>17651</v>
      </c>
      <c r="I564" s="44">
        <v>1</v>
      </c>
      <c r="J564" s="35" t="s">
        <v>15597</v>
      </c>
      <c r="K564" s="35">
        <v>466</v>
      </c>
      <c r="L564" s="35"/>
      <c r="M564" s="35"/>
      <c r="N564" s="45" t="s">
        <v>138</v>
      </c>
      <c r="O564" s="45" t="s">
        <v>13769</v>
      </c>
      <c r="P564" s="44">
        <v>77</v>
      </c>
      <c r="Q564" s="44" t="s">
        <v>377</v>
      </c>
      <c r="R564" s="35" t="s">
        <v>459</v>
      </c>
      <c r="S564" s="35" t="s">
        <v>375</v>
      </c>
      <c r="T564" s="35">
        <v>1398391</v>
      </c>
      <c r="U564" s="45" t="s">
        <v>17543</v>
      </c>
      <c r="V564" s="46">
        <v>1398391</v>
      </c>
      <c r="W564" s="44">
        <v>54.05</v>
      </c>
    </row>
    <row r="565" spans="1:23" s="46" customFormat="1" ht="11.25">
      <c r="A565" s="55" t="s">
        <v>11371</v>
      </c>
      <c r="B565" s="56" t="s">
        <v>17649</v>
      </c>
      <c r="C565" s="57" t="s">
        <v>11182</v>
      </c>
      <c r="D565" s="56">
        <v>13280</v>
      </c>
      <c r="E565" s="56">
        <v>1</v>
      </c>
      <c r="F565" s="56">
        <v>15</v>
      </c>
      <c r="G565" s="56">
        <v>1</v>
      </c>
      <c r="H565" s="56" t="s">
        <v>17651</v>
      </c>
      <c r="I565" s="56">
        <v>1</v>
      </c>
      <c r="J565" s="36" t="s">
        <v>14532</v>
      </c>
      <c r="K565" s="36">
        <v>297</v>
      </c>
      <c r="L565" s="36">
        <v>982713965</v>
      </c>
      <c r="M565" s="36">
        <v>646460</v>
      </c>
      <c r="N565" s="58" t="s">
        <v>694</v>
      </c>
      <c r="O565" s="58" t="s">
        <v>119</v>
      </c>
      <c r="P565" s="56">
        <v>77</v>
      </c>
      <c r="Q565" s="56" t="s">
        <v>377</v>
      </c>
      <c r="R565" s="36" t="s">
        <v>459</v>
      </c>
      <c r="S565" s="36" t="s">
        <v>375</v>
      </c>
      <c r="T565" s="36">
        <v>1856201</v>
      </c>
      <c r="U565" s="58" t="s">
        <v>16259</v>
      </c>
      <c r="V565" s="59">
        <v>1856201</v>
      </c>
      <c r="W565" s="56">
        <v>70.58</v>
      </c>
    </row>
    <row r="566" spans="1:23" s="46" customFormat="1" ht="11.25">
      <c r="A566" s="51" t="s">
        <v>11371</v>
      </c>
      <c r="B566" s="44" t="s">
        <v>17649</v>
      </c>
      <c r="C566" s="52" t="s">
        <v>11205</v>
      </c>
      <c r="D566" s="44">
        <v>17370</v>
      </c>
      <c r="E566" s="44" t="s">
        <v>54</v>
      </c>
      <c r="F566" s="44">
        <v>15</v>
      </c>
      <c r="G566" s="44">
        <v>1</v>
      </c>
      <c r="H566" s="44" t="s">
        <v>17651</v>
      </c>
      <c r="I566" s="44">
        <v>1</v>
      </c>
      <c r="J566" s="35" t="s">
        <v>14728</v>
      </c>
      <c r="K566" s="35"/>
      <c r="L566" s="35">
        <v>981755360</v>
      </c>
      <c r="M566" s="35"/>
      <c r="N566" s="45" t="s">
        <v>12563</v>
      </c>
      <c r="O566" s="45" t="s">
        <v>12564</v>
      </c>
      <c r="P566" s="44">
        <v>77</v>
      </c>
      <c r="Q566" s="44" t="s">
        <v>378</v>
      </c>
      <c r="R566" s="35" t="s">
        <v>459</v>
      </c>
      <c r="S566" s="35" t="s">
        <v>375</v>
      </c>
      <c r="T566" s="35">
        <v>2631279</v>
      </c>
      <c r="U566" s="45" t="s">
        <v>16473</v>
      </c>
      <c r="V566" s="46">
        <v>2631279</v>
      </c>
      <c r="W566" s="44">
        <v>39.299999999999997</v>
      </c>
    </row>
    <row r="567" spans="1:23" s="46" customFormat="1" ht="11.25">
      <c r="A567" s="55" t="s">
        <v>11371</v>
      </c>
      <c r="B567" s="56" t="s">
        <v>17649</v>
      </c>
      <c r="C567" s="57" t="s">
        <v>3177</v>
      </c>
      <c r="D567" s="56">
        <v>5420</v>
      </c>
      <c r="E567" s="56">
        <v>1</v>
      </c>
      <c r="F567" s="56">
        <v>15</v>
      </c>
      <c r="G567" s="56">
        <v>3</v>
      </c>
      <c r="H567" s="56" t="s">
        <v>17651</v>
      </c>
      <c r="I567" s="56">
        <v>3</v>
      </c>
      <c r="J567" s="36" t="s">
        <v>14229</v>
      </c>
      <c r="K567" s="36"/>
      <c r="L567" s="36">
        <v>981236692</v>
      </c>
      <c r="M567" s="36"/>
      <c r="N567" s="58" t="s">
        <v>167</v>
      </c>
      <c r="O567" s="58" t="s">
        <v>11734</v>
      </c>
      <c r="P567" s="56">
        <v>80</v>
      </c>
      <c r="Q567" s="56" t="s">
        <v>378</v>
      </c>
      <c r="R567" s="36" t="s">
        <v>462</v>
      </c>
      <c r="S567" s="36" t="s">
        <v>375</v>
      </c>
      <c r="T567" s="36">
        <v>288063</v>
      </c>
      <c r="U567" s="58" t="s">
        <v>15919</v>
      </c>
      <c r="V567" s="59">
        <v>581361</v>
      </c>
      <c r="W567" s="56">
        <v>63.62</v>
      </c>
    </row>
    <row r="568" spans="1:23" s="46" customFormat="1" ht="11.25">
      <c r="A568" s="55" t="s">
        <v>11371</v>
      </c>
      <c r="B568" s="56" t="s">
        <v>17649</v>
      </c>
      <c r="C568" s="57" t="s">
        <v>8366</v>
      </c>
      <c r="D568" s="56">
        <v>5320</v>
      </c>
      <c r="E568" s="56">
        <v>1</v>
      </c>
      <c r="F568" s="56">
        <v>15</v>
      </c>
      <c r="G568" s="56">
        <v>1</v>
      </c>
      <c r="H568" s="56" t="s">
        <v>17651</v>
      </c>
      <c r="I568" s="56">
        <v>1</v>
      </c>
      <c r="J568" s="36" t="s">
        <v>14224</v>
      </c>
      <c r="K568" s="36"/>
      <c r="L568" s="36"/>
      <c r="M568" s="36"/>
      <c r="N568" s="58" t="s">
        <v>12876</v>
      </c>
      <c r="O568" s="58" t="s">
        <v>12877</v>
      </c>
      <c r="P568" s="56">
        <v>81</v>
      </c>
      <c r="Q568" s="56" t="s">
        <v>378</v>
      </c>
      <c r="R568" s="36" t="s">
        <v>459</v>
      </c>
      <c r="S568" s="36" t="s">
        <v>375</v>
      </c>
      <c r="T568" s="36">
        <v>5227817</v>
      </c>
      <c r="U568" s="58" t="s">
        <v>16702</v>
      </c>
      <c r="V568" s="59">
        <v>5227817</v>
      </c>
      <c r="W568" s="56">
        <v>48.51</v>
      </c>
    </row>
    <row r="569" spans="1:23" s="46" customFormat="1" ht="11.25">
      <c r="A569" s="55" t="s">
        <v>11371</v>
      </c>
      <c r="B569" s="56" t="s">
        <v>17649</v>
      </c>
      <c r="C569" s="57" t="s">
        <v>11372</v>
      </c>
      <c r="D569" s="56">
        <v>3380</v>
      </c>
      <c r="E569" s="56">
        <v>1</v>
      </c>
      <c r="F569" s="56">
        <v>15</v>
      </c>
      <c r="G569" s="56">
        <v>1</v>
      </c>
      <c r="H569" s="56" t="s">
        <v>17651</v>
      </c>
      <c r="I569" s="56">
        <v>4</v>
      </c>
      <c r="J569" s="36" t="s">
        <v>14248</v>
      </c>
      <c r="K569" s="36"/>
      <c r="L569" s="36">
        <v>985841366</v>
      </c>
      <c r="M569" s="36"/>
      <c r="N569" s="58" t="s">
        <v>263</v>
      </c>
      <c r="O569" s="58" t="s">
        <v>11767</v>
      </c>
      <c r="P569" s="56">
        <v>81</v>
      </c>
      <c r="Q569" s="56" t="s">
        <v>378</v>
      </c>
      <c r="R569" s="36" t="s">
        <v>463</v>
      </c>
      <c r="S569" s="36" t="s">
        <v>375</v>
      </c>
      <c r="T569" s="36">
        <v>573014</v>
      </c>
      <c r="U569" s="58" t="s">
        <v>15941</v>
      </c>
      <c r="V569" s="59" t="s">
        <v>464</v>
      </c>
      <c r="W569" s="56">
        <v>60.12</v>
      </c>
    </row>
    <row r="570" spans="1:23" s="46" customFormat="1" ht="11.25">
      <c r="A570" s="55" t="s">
        <v>11371</v>
      </c>
      <c r="B570" s="56" t="s">
        <v>17649</v>
      </c>
      <c r="C570" s="57" t="s">
        <v>11373</v>
      </c>
      <c r="D570" s="56">
        <v>23240</v>
      </c>
      <c r="E570" s="56">
        <v>1</v>
      </c>
      <c r="F570" s="56">
        <v>15</v>
      </c>
      <c r="G570" s="56">
        <v>1</v>
      </c>
      <c r="H570" s="56" t="s">
        <v>17651</v>
      </c>
      <c r="I570" s="56">
        <v>2</v>
      </c>
      <c r="J570" s="36" t="s">
        <v>15111</v>
      </c>
      <c r="K570" s="36">
        <v>835</v>
      </c>
      <c r="L570" s="36">
        <v>981434283</v>
      </c>
      <c r="M570" s="36">
        <v>649642</v>
      </c>
      <c r="N570" s="58" t="s">
        <v>13154</v>
      </c>
      <c r="O570" s="58" t="s">
        <v>13155</v>
      </c>
      <c r="P570" s="56">
        <v>83</v>
      </c>
      <c r="Q570" s="56" t="s">
        <v>378</v>
      </c>
      <c r="R570" s="36" t="s">
        <v>460</v>
      </c>
      <c r="S570" s="36" t="s">
        <v>375</v>
      </c>
      <c r="T570" s="36">
        <v>2655743</v>
      </c>
      <c r="U570" s="58" t="s">
        <v>16926</v>
      </c>
      <c r="V570" s="59">
        <v>2115386</v>
      </c>
      <c r="W570" s="56">
        <v>47.45</v>
      </c>
    </row>
    <row r="571" spans="1:23" s="46" customFormat="1" ht="11.25">
      <c r="A571" s="55" t="s">
        <v>11371</v>
      </c>
      <c r="B571" s="56" t="s">
        <v>17649</v>
      </c>
      <c r="C571" s="57" t="s">
        <v>3088</v>
      </c>
      <c r="D571" s="56">
        <v>15970</v>
      </c>
      <c r="E571" s="56">
        <v>1</v>
      </c>
      <c r="F571" s="56">
        <v>15</v>
      </c>
      <c r="G571" s="56">
        <v>1</v>
      </c>
      <c r="H571" s="56" t="s">
        <v>17651</v>
      </c>
      <c r="I571" s="56">
        <v>6</v>
      </c>
      <c r="J571" s="36" t="s">
        <v>14649</v>
      </c>
      <c r="K571" s="36"/>
      <c r="L571" s="36">
        <v>982618067</v>
      </c>
      <c r="M571" s="36"/>
      <c r="N571" s="58" t="s">
        <v>256</v>
      </c>
      <c r="O571" s="58" t="s">
        <v>12447</v>
      </c>
      <c r="P571" s="56">
        <v>84</v>
      </c>
      <c r="Q571" s="56" t="s">
        <v>378</v>
      </c>
      <c r="R571" s="36" t="s">
        <v>462</v>
      </c>
      <c r="S571" s="36" t="s">
        <v>375</v>
      </c>
      <c r="T571" s="36">
        <v>2500109</v>
      </c>
      <c r="U571" s="58" t="s">
        <v>16389</v>
      </c>
      <c r="V571" s="59">
        <v>541163</v>
      </c>
      <c r="W571" s="56">
        <v>54.2</v>
      </c>
    </row>
    <row r="572" spans="1:23" s="46" customFormat="1" ht="11.25">
      <c r="A572" s="55" t="s">
        <v>11371</v>
      </c>
      <c r="B572" s="56" t="s">
        <v>17650</v>
      </c>
      <c r="C572" s="57" t="s">
        <v>10205</v>
      </c>
      <c r="D572" s="56">
        <v>0</v>
      </c>
      <c r="E572" s="56">
        <v>1</v>
      </c>
      <c r="F572" s="56">
        <v>15</v>
      </c>
      <c r="G572" s="56">
        <v>7</v>
      </c>
      <c r="H572" s="56" t="s">
        <v>17651</v>
      </c>
      <c r="I572" s="56">
        <v>2</v>
      </c>
      <c r="J572" s="36" t="s">
        <v>936</v>
      </c>
      <c r="K572" s="36"/>
      <c r="L572" s="36">
        <v>971125433</v>
      </c>
      <c r="M572" s="36"/>
      <c r="N572" s="58" t="s">
        <v>11412</v>
      </c>
      <c r="O572" s="58" t="s">
        <v>13680</v>
      </c>
      <c r="P572" s="56">
        <v>85</v>
      </c>
      <c r="Q572" s="56" t="s">
        <v>378</v>
      </c>
      <c r="R572" s="36" t="s">
        <v>462</v>
      </c>
      <c r="S572" s="36" t="s">
        <v>375</v>
      </c>
      <c r="T572" s="36">
        <v>1218074</v>
      </c>
      <c r="U572" s="58" t="s">
        <v>17345</v>
      </c>
      <c r="V572" s="59">
        <v>1424756</v>
      </c>
      <c r="W572" s="56">
        <v>45.04</v>
      </c>
    </row>
    <row r="573" spans="1:23" s="46" customFormat="1" ht="11.25">
      <c r="A573" s="55" t="s">
        <v>11371</v>
      </c>
      <c r="B573" s="56" t="s">
        <v>17650</v>
      </c>
      <c r="C573" s="57" t="s">
        <v>574</v>
      </c>
      <c r="D573" s="56">
        <v>0</v>
      </c>
      <c r="E573" s="56">
        <v>1</v>
      </c>
      <c r="F573" s="56">
        <v>15</v>
      </c>
      <c r="G573" s="56">
        <v>3</v>
      </c>
      <c r="H573" s="56" t="s">
        <v>17651</v>
      </c>
      <c r="I573" s="56">
        <v>1</v>
      </c>
      <c r="J573" s="36" t="s">
        <v>15657</v>
      </c>
      <c r="K573" s="36"/>
      <c r="L573" s="36">
        <v>984550751</v>
      </c>
      <c r="M573" s="36"/>
      <c r="N573" s="58" t="s">
        <v>710</v>
      </c>
      <c r="O573" s="58" t="s">
        <v>14005</v>
      </c>
      <c r="P573" s="56">
        <v>85</v>
      </c>
      <c r="Q573" s="56" t="s">
        <v>378</v>
      </c>
      <c r="R573" s="36" t="s">
        <v>459</v>
      </c>
      <c r="S573" s="36" t="s">
        <v>375</v>
      </c>
      <c r="T573" s="36">
        <v>2240238</v>
      </c>
      <c r="U573" s="58" t="s">
        <v>17630</v>
      </c>
      <c r="V573" s="59">
        <v>2240238</v>
      </c>
      <c r="W573" s="56">
        <v>34.35</v>
      </c>
    </row>
    <row r="574" spans="1:23" s="46" customFormat="1" ht="11.25">
      <c r="A574" s="55" t="s">
        <v>11371</v>
      </c>
      <c r="B574" s="56" t="s">
        <v>17649</v>
      </c>
      <c r="C574" s="57" t="s">
        <v>11373</v>
      </c>
      <c r="D574" s="56">
        <v>23240</v>
      </c>
      <c r="E574" s="56">
        <v>1</v>
      </c>
      <c r="F574" s="56">
        <v>15</v>
      </c>
      <c r="G574" s="56">
        <v>1</v>
      </c>
      <c r="H574" s="56" t="s">
        <v>17651</v>
      </c>
      <c r="I574" s="56">
        <v>1</v>
      </c>
      <c r="J574" s="36" t="s">
        <v>15111</v>
      </c>
      <c r="K574" s="36">
        <v>835</v>
      </c>
      <c r="L574" s="36">
        <v>981434283</v>
      </c>
      <c r="M574" s="36">
        <v>649642</v>
      </c>
      <c r="N574" s="58" t="s">
        <v>117</v>
      </c>
      <c r="O574" s="58" t="s">
        <v>13153</v>
      </c>
      <c r="P574" s="56">
        <v>86</v>
      </c>
      <c r="Q574" s="56" t="s">
        <v>377</v>
      </c>
      <c r="R574" s="36" t="s">
        <v>459</v>
      </c>
      <c r="S574" s="36" t="s">
        <v>375</v>
      </c>
      <c r="T574" s="36">
        <v>2115386</v>
      </c>
      <c r="U574" s="58" t="s">
        <v>16926</v>
      </c>
      <c r="V574" s="59">
        <v>2115386</v>
      </c>
      <c r="W574" s="56">
        <v>47.45</v>
      </c>
    </row>
    <row r="575" spans="1:23" s="46" customFormat="1" ht="11.25">
      <c r="A575" s="51" t="s">
        <v>11371</v>
      </c>
      <c r="B575" s="44" t="s">
        <v>17650</v>
      </c>
      <c r="C575" s="52" t="s">
        <v>11036</v>
      </c>
      <c r="D575" s="44">
        <v>0</v>
      </c>
      <c r="E575" s="44" t="s">
        <v>54</v>
      </c>
      <c r="F575" s="44">
        <v>15</v>
      </c>
      <c r="G575" s="44">
        <v>4</v>
      </c>
      <c r="H575" s="44" t="s">
        <v>17651</v>
      </c>
      <c r="I575" s="44">
        <v>5</v>
      </c>
      <c r="J575" s="35" t="s">
        <v>15597</v>
      </c>
      <c r="K575" s="35">
        <v>466</v>
      </c>
      <c r="L575" s="35"/>
      <c r="M575" s="35"/>
      <c r="N575" s="45" t="s">
        <v>355</v>
      </c>
      <c r="O575" s="45" t="s">
        <v>345</v>
      </c>
      <c r="P575" s="44">
        <v>101</v>
      </c>
      <c r="Q575" s="44" t="s">
        <v>378</v>
      </c>
      <c r="R575" s="35" t="s">
        <v>462</v>
      </c>
      <c r="S575" s="35" t="s">
        <v>373</v>
      </c>
      <c r="T575" s="35"/>
      <c r="U575" s="45" t="s">
        <v>17543</v>
      </c>
      <c r="V575" s="46">
        <v>1398391</v>
      </c>
      <c r="W575" s="44">
        <v>54.05</v>
      </c>
    </row>
    <row r="576" spans="1:23" s="46" customFormat="1" ht="11.25">
      <c r="A576" s="51" t="s">
        <v>11371</v>
      </c>
      <c r="B576" s="44" t="s">
        <v>17649</v>
      </c>
      <c r="C576" s="52" t="s">
        <v>7729</v>
      </c>
      <c r="D576" s="44">
        <v>8050</v>
      </c>
      <c r="E576" s="44" t="s">
        <v>54</v>
      </c>
      <c r="F576" s="44">
        <v>16</v>
      </c>
      <c r="G576" s="44">
        <v>1</v>
      </c>
      <c r="H576" s="44" t="s">
        <v>17651</v>
      </c>
      <c r="I576" s="44">
        <v>1</v>
      </c>
      <c r="J576" s="35" t="s">
        <v>14314</v>
      </c>
      <c r="K576" s="35"/>
      <c r="L576" s="35">
        <v>985978677</v>
      </c>
      <c r="M576" s="35"/>
      <c r="N576" s="45" t="s">
        <v>289</v>
      </c>
      <c r="O576" s="45" t="s">
        <v>11893</v>
      </c>
      <c r="P576" s="44">
        <v>65</v>
      </c>
      <c r="Q576" s="44" t="s">
        <v>378</v>
      </c>
      <c r="R576" s="35" t="s">
        <v>459</v>
      </c>
      <c r="S576" s="35" t="s">
        <v>375</v>
      </c>
      <c r="T576" s="35">
        <v>477798</v>
      </c>
      <c r="U576" s="45" t="s">
        <v>16020</v>
      </c>
      <c r="V576" s="46">
        <v>477798</v>
      </c>
      <c r="W576" s="44">
        <v>67</v>
      </c>
    </row>
    <row r="577" spans="1:23" s="46" customFormat="1" ht="11.25">
      <c r="A577" s="55" t="s">
        <v>11371</v>
      </c>
      <c r="B577" s="56" t="s">
        <v>17649</v>
      </c>
      <c r="C577" s="57" t="s">
        <v>11373</v>
      </c>
      <c r="D577" s="56">
        <v>23240</v>
      </c>
      <c r="E577" s="56">
        <v>1</v>
      </c>
      <c r="F577" s="56">
        <v>16</v>
      </c>
      <c r="G577" s="56">
        <v>2</v>
      </c>
      <c r="H577" s="56" t="s">
        <v>17651</v>
      </c>
      <c r="I577" s="56">
        <v>7</v>
      </c>
      <c r="J577" s="36" t="s">
        <v>15112</v>
      </c>
      <c r="K577" s="36"/>
      <c r="L577" s="36">
        <v>982446003</v>
      </c>
      <c r="M577" s="36"/>
      <c r="N577" s="58" t="s">
        <v>781</v>
      </c>
      <c r="O577" s="58" t="s">
        <v>222</v>
      </c>
      <c r="P577" s="56">
        <v>66</v>
      </c>
      <c r="Q577" s="56" t="s">
        <v>377</v>
      </c>
      <c r="R577" s="36" t="s">
        <v>462</v>
      </c>
      <c r="S577" s="36" t="s">
        <v>375</v>
      </c>
      <c r="T577" s="36">
        <v>1493167</v>
      </c>
      <c r="U577" s="58" t="s">
        <v>16927</v>
      </c>
      <c r="V577" s="59">
        <v>1835694</v>
      </c>
      <c r="W577" s="56">
        <v>50.06</v>
      </c>
    </row>
    <row r="578" spans="1:23" s="46" customFormat="1" ht="11.25">
      <c r="A578" s="55" t="s">
        <v>11371</v>
      </c>
      <c r="B578" s="56" t="s">
        <v>17649</v>
      </c>
      <c r="C578" s="57" t="s">
        <v>10681</v>
      </c>
      <c r="D578" s="56">
        <v>1170</v>
      </c>
      <c r="E578" s="56">
        <v>1</v>
      </c>
      <c r="F578" s="56">
        <v>16</v>
      </c>
      <c r="G578" s="56">
        <v>1</v>
      </c>
      <c r="H578" s="56" t="s">
        <v>17651</v>
      </c>
      <c r="I578" s="56">
        <v>1</v>
      </c>
      <c r="J578" s="36" t="s">
        <v>14052</v>
      </c>
      <c r="K578" s="36"/>
      <c r="L578" s="36">
        <v>971153491</v>
      </c>
      <c r="M578" s="36"/>
      <c r="N578" s="58" t="s">
        <v>799</v>
      </c>
      <c r="O578" s="58" t="s">
        <v>11448</v>
      </c>
      <c r="P578" s="56">
        <v>66</v>
      </c>
      <c r="Q578" s="56" t="s">
        <v>378</v>
      </c>
      <c r="R578" s="36" t="s">
        <v>459</v>
      </c>
      <c r="S578" s="36" t="s">
        <v>375</v>
      </c>
      <c r="T578" s="36">
        <v>1884866</v>
      </c>
      <c r="U578" s="58" t="s">
        <v>15713</v>
      </c>
      <c r="V578" s="59">
        <v>1884866</v>
      </c>
      <c r="W578" s="56">
        <v>73.75</v>
      </c>
    </row>
    <row r="579" spans="1:23" s="46" customFormat="1" ht="11.25">
      <c r="A579" s="55" t="s">
        <v>11371</v>
      </c>
      <c r="B579" s="56" t="s">
        <v>17649</v>
      </c>
      <c r="C579" s="57" t="s">
        <v>11217</v>
      </c>
      <c r="D579" s="56">
        <v>2015</v>
      </c>
      <c r="E579" s="56">
        <v>1</v>
      </c>
      <c r="F579" s="56">
        <v>16</v>
      </c>
      <c r="G579" s="56">
        <v>2</v>
      </c>
      <c r="H579" s="56" t="s">
        <v>17651</v>
      </c>
      <c r="I579" s="56">
        <v>6</v>
      </c>
      <c r="J579" s="36" t="s">
        <v>14093</v>
      </c>
      <c r="K579" s="36"/>
      <c r="L579" s="36">
        <v>982545258</v>
      </c>
      <c r="M579" s="36"/>
      <c r="N579" s="58" t="s">
        <v>307</v>
      </c>
      <c r="O579" s="58" t="s">
        <v>11514</v>
      </c>
      <c r="P579" s="56">
        <v>67</v>
      </c>
      <c r="Q579" s="56" t="s">
        <v>378</v>
      </c>
      <c r="R579" s="36" t="s">
        <v>462</v>
      </c>
      <c r="S579" s="36" t="s">
        <v>375</v>
      </c>
      <c r="T579" s="36">
        <v>366847</v>
      </c>
      <c r="U579" s="58" t="s">
        <v>15761</v>
      </c>
      <c r="V579" s="59">
        <v>2991964</v>
      </c>
      <c r="W579" s="56">
        <v>73.290000000000006</v>
      </c>
    </row>
    <row r="580" spans="1:23" s="46" customFormat="1" ht="11.25">
      <c r="A580" s="55" t="s">
        <v>11371</v>
      </c>
      <c r="B580" s="56" t="s">
        <v>17649</v>
      </c>
      <c r="C580" s="57" t="s">
        <v>11189</v>
      </c>
      <c r="D580" s="56">
        <v>10440</v>
      </c>
      <c r="E580" s="56">
        <v>1</v>
      </c>
      <c r="F580" s="56">
        <v>16</v>
      </c>
      <c r="G580" s="56">
        <v>1</v>
      </c>
      <c r="H580" s="56" t="s">
        <v>17651</v>
      </c>
      <c r="I580" s="56">
        <v>1</v>
      </c>
      <c r="J580" s="36" t="s">
        <v>14395</v>
      </c>
      <c r="K580" s="36">
        <v>559</v>
      </c>
      <c r="L580" s="36">
        <v>961440341</v>
      </c>
      <c r="M580" s="36"/>
      <c r="N580" s="58" t="s">
        <v>11469</v>
      </c>
      <c r="O580" s="58" t="s">
        <v>12020</v>
      </c>
      <c r="P580" s="56">
        <v>67</v>
      </c>
      <c r="Q580" s="56" t="s">
        <v>378</v>
      </c>
      <c r="R580" s="36" t="s">
        <v>459</v>
      </c>
      <c r="S580" s="36" t="s">
        <v>375</v>
      </c>
      <c r="T580" s="36">
        <v>363489</v>
      </c>
      <c r="U580" s="58" t="s">
        <v>16110</v>
      </c>
      <c r="V580" s="59">
        <v>363489</v>
      </c>
      <c r="W580" s="56">
        <v>53.92</v>
      </c>
    </row>
    <row r="581" spans="1:23" s="46" customFormat="1" ht="11.25">
      <c r="A581" s="55" t="s">
        <v>11371</v>
      </c>
      <c r="B581" s="56" t="s">
        <v>17649</v>
      </c>
      <c r="C581" s="57" t="s">
        <v>3177</v>
      </c>
      <c r="D581" s="56">
        <v>4300</v>
      </c>
      <c r="E581" s="56">
        <v>1</v>
      </c>
      <c r="F581" s="56">
        <v>16</v>
      </c>
      <c r="G581" s="56">
        <v>1</v>
      </c>
      <c r="H581" s="56" t="s">
        <v>17651</v>
      </c>
      <c r="I581" s="56">
        <v>1</v>
      </c>
      <c r="J581" s="36" t="s">
        <v>14171</v>
      </c>
      <c r="K581" s="36"/>
      <c r="L581" s="36">
        <v>982973108</v>
      </c>
      <c r="M581" s="36"/>
      <c r="N581" s="58" t="s">
        <v>11396</v>
      </c>
      <c r="O581" s="58" t="s">
        <v>11633</v>
      </c>
      <c r="P581" s="56">
        <v>67</v>
      </c>
      <c r="Q581" s="56" t="s">
        <v>377</v>
      </c>
      <c r="R581" s="36" t="s">
        <v>459</v>
      </c>
      <c r="S581" s="36" t="s">
        <v>375</v>
      </c>
      <c r="T581" s="36">
        <v>3313594</v>
      </c>
      <c r="U581" s="58" t="s">
        <v>15856</v>
      </c>
      <c r="V581" s="59">
        <v>3313594</v>
      </c>
      <c r="W581" s="56">
        <v>48.12</v>
      </c>
    </row>
    <row r="582" spans="1:23" s="46" customFormat="1" ht="11.25">
      <c r="A582" s="51" t="s">
        <v>11371</v>
      </c>
      <c r="B582" s="44" t="s">
        <v>17649</v>
      </c>
      <c r="C582" s="52" t="s">
        <v>385</v>
      </c>
      <c r="D582" s="44">
        <v>18550</v>
      </c>
      <c r="E582" s="44" t="s">
        <v>54</v>
      </c>
      <c r="F582" s="44">
        <v>16</v>
      </c>
      <c r="G582" s="44">
        <v>8</v>
      </c>
      <c r="H582" s="44" t="s">
        <v>17651</v>
      </c>
      <c r="I582" s="44">
        <v>2</v>
      </c>
      <c r="J582" s="35" t="s">
        <v>14466</v>
      </c>
      <c r="K582" s="35"/>
      <c r="L582" s="35">
        <v>984636768</v>
      </c>
      <c r="M582" s="35"/>
      <c r="N582" s="45" t="s">
        <v>214</v>
      </c>
      <c r="O582" s="45" t="s">
        <v>17655</v>
      </c>
      <c r="P582" s="44">
        <v>67</v>
      </c>
      <c r="Q582" s="44" t="s">
        <v>377</v>
      </c>
      <c r="R582" s="35" t="s">
        <v>460</v>
      </c>
      <c r="S582" s="35" t="s">
        <v>375</v>
      </c>
      <c r="T582" s="35">
        <v>300433</v>
      </c>
      <c r="U582" s="45" t="s">
        <v>16189</v>
      </c>
      <c r="V582" s="46">
        <v>3840768</v>
      </c>
      <c r="W582" s="44">
        <v>49.15</v>
      </c>
    </row>
    <row r="583" spans="1:23" s="46" customFormat="1" ht="11.25">
      <c r="A583" s="55" t="s">
        <v>11371</v>
      </c>
      <c r="B583" s="56" t="s">
        <v>17649</v>
      </c>
      <c r="C583" s="57" t="s">
        <v>8366</v>
      </c>
      <c r="D583" s="56">
        <v>5340</v>
      </c>
      <c r="E583" s="56">
        <v>1</v>
      </c>
      <c r="F583" s="56">
        <v>16</v>
      </c>
      <c r="G583" s="56">
        <v>1</v>
      </c>
      <c r="H583" s="56" t="s">
        <v>17651</v>
      </c>
      <c r="I583" s="56">
        <v>1</v>
      </c>
      <c r="J583" s="36" t="s">
        <v>14924</v>
      </c>
      <c r="K583" s="36"/>
      <c r="L583" s="36">
        <v>983916516</v>
      </c>
      <c r="M583" s="36"/>
      <c r="N583" s="58" t="s">
        <v>12878</v>
      </c>
      <c r="O583" s="58" t="s">
        <v>145</v>
      </c>
      <c r="P583" s="56">
        <v>67</v>
      </c>
      <c r="Q583" s="56" t="s">
        <v>378</v>
      </c>
      <c r="R583" s="36" t="s">
        <v>459</v>
      </c>
      <c r="S583" s="36" t="s">
        <v>375</v>
      </c>
      <c r="T583" s="36">
        <v>3916516</v>
      </c>
      <c r="U583" s="58" t="s">
        <v>16703</v>
      </c>
      <c r="V583" s="59">
        <v>3916516</v>
      </c>
      <c r="W583" s="56">
        <v>37.01</v>
      </c>
    </row>
    <row r="584" spans="1:23" s="46" customFormat="1" ht="11.25">
      <c r="A584" s="55" t="s">
        <v>11371</v>
      </c>
      <c r="B584" s="56" t="s">
        <v>17649</v>
      </c>
      <c r="C584" s="57" t="s">
        <v>4027</v>
      </c>
      <c r="D584" s="56">
        <v>21690</v>
      </c>
      <c r="E584" s="56">
        <v>1</v>
      </c>
      <c r="F584" s="56">
        <v>16</v>
      </c>
      <c r="G584" s="56">
        <v>1</v>
      </c>
      <c r="H584" s="56" t="s">
        <v>17651</v>
      </c>
      <c r="I584" s="56">
        <v>8</v>
      </c>
      <c r="J584" s="36" t="s">
        <v>15013</v>
      </c>
      <c r="K584" s="36"/>
      <c r="L584" s="36">
        <v>981839377</v>
      </c>
      <c r="M584" s="36"/>
      <c r="N584" s="58" t="s">
        <v>258</v>
      </c>
      <c r="O584" s="58" t="s">
        <v>13000</v>
      </c>
      <c r="P584" s="56">
        <v>70</v>
      </c>
      <c r="Q584" s="56" t="s">
        <v>378</v>
      </c>
      <c r="R584" s="36" t="s">
        <v>462</v>
      </c>
      <c r="S584" s="36" t="s">
        <v>375</v>
      </c>
      <c r="T584" s="36">
        <v>365308</v>
      </c>
      <c r="U584" s="58" t="s">
        <v>16806</v>
      </c>
      <c r="V584" s="59">
        <v>1823535</v>
      </c>
      <c r="W584" s="56">
        <v>70.05</v>
      </c>
    </row>
    <row r="585" spans="1:23" s="46" customFormat="1" ht="11.25">
      <c r="A585" s="55" t="s">
        <v>11371</v>
      </c>
      <c r="B585" s="56" t="s">
        <v>17649</v>
      </c>
      <c r="C585" s="57" t="s">
        <v>11188</v>
      </c>
      <c r="D585" s="56">
        <v>18130</v>
      </c>
      <c r="E585" s="56">
        <v>1</v>
      </c>
      <c r="F585" s="56">
        <v>16</v>
      </c>
      <c r="G585" s="56">
        <v>1</v>
      </c>
      <c r="H585" s="56" t="s">
        <v>17651</v>
      </c>
      <c r="I585" s="56">
        <v>2</v>
      </c>
      <c r="J585" s="36" t="s">
        <v>14768</v>
      </c>
      <c r="K585" s="36">
        <v>1020</v>
      </c>
      <c r="L585" s="36">
        <v>983111384</v>
      </c>
      <c r="M585" s="36"/>
      <c r="N585" s="58" t="s">
        <v>12627</v>
      </c>
      <c r="O585" s="58" t="s">
        <v>11976</v>
      </c>
      <c r="P585" s="56">
        <v>70</v>
      </c>
      <c r="Q585" s="56" t="s">
        <v>377</v>
      </c>
      <c r="R585" s="36" t="s">
        <v>460</v>
      </c>
      <c r="S585" s="36" t="s">
        <v>375</v>
      </c>
      <c r="T585" s="36">
        <v>4247185</v>
      </c>
      <c r="U585" s="58" t="s">
        <v>16518</v>
      </c>
      <c r="V585" s="59">
        <v>1277364</v>
      </c>
      <c r="W585" s="56">
        <v>49.2</v>
      </c>
    </row>
    <row r="586" spans="1:23" s="46" customFormat="1" ht="11.25">
      <c r="A586" s="55" t="s">
        <v>11371</v>
      </c>
      <c r="B586" s="56" t="s">
        <v>17649</v>
      </c>
      <c r="C586" s="57" t="s">
        <v>385</v>
      </c>
      <c r="D586" s="56">
        <v>18550</v>
      </c>
      <c r="E586" s="56">
        <v>1</v>
      </c>
      <c r="F586" s="56">
        <v>16</v>
      </c>
      <c r="G586" s="56">
        <v>8</v>
      </c>
      <c r="H586" s="56" t="s">
        <v>17651</v>
      </c>
      <c r="I586" s="56">
        <v>1</v>
      </c>
      <c r="J586" s="36" t="s">
        <v>14466</v>
      </c>
      <c r="K586" s="36"/>
      <c r="L586" s="36">
        <v>984636768</v>
      </c>
      <c r="M586" s="36"/>
      <c r="N586" s="58" t="s">
        <v>11937</v>
      </c>
      <c r="O586" s="58" t="s">
        <v>12134</v>
      </c>
      <c r="P586" s="56">
        <v>70</v>
      </c>
      <c r="Q586" s="56" t="s">
        <v>378</v>
      </c>
      <c r="R586" s="36" t="s">
        <v>459</v>
      </c>
      <c r="S586" s="36" t="s">
        <v>375</v>
      </c>
      <c r="T586" s="36">
        <v>3840768</v>
      </c>
      <c r="U586" s="58" t="s">
        <v>16189</v>
      </c>
      <c r="V586" s="59">
        <v>3840768</v>
      </c>
      <c r="W586" s="56">
        <v>49.15</v>
      </c>
    </row>
    <row r="587" spans="1:23" s="46" customFormat="1" ht="11.25">
      <c r="A587" s="55" t="s">
        <v>11371</v>
      </c>
      <c r="B587" s="56" t="s">
        <v>17649</v>
      </c>
      <c r="C587" s="57" t="s">
        <v>5479</v>
      </c>
      <c r="D587" s="56">
        <v>80</v>
      </c>
      <c r="E587" s="56">
        <v>1</v>
      </c>
      <c r="F587" s="56">
        <v>16</v>
      </c>
      <c r="G587" s="56">
        <v>1</v>
      </c>
      <c r="H587" s="56" t="s">
        <v>17651</v>
      </c>
      <c r="I587" s="56">
        <v>1</v>
      </c>
      <c r="J587" s="36" t="s">
        <v>14027</v>
      </c>
      <c r="K587" s="36"/>
      <c r="L587" s="36">
        <v>983350752</v>
      </c>
      <c r="M587" s="36"/>
      <c r="N587" s="58" t="s">
        <v>11389</v>
      </c>
      <c r="O587" s="58" t="s">
        <v>11390</v>
      </c>
      <c r="P587" s="56">
        <v>71</v>
      </c>
      <c r="Q587" s="56" t="s">
        <v>378</v>
      </c>
      <c r="R587" s="36" t="s">
        <v>459</v>
      </c>
      <c r="S587" s="36" t="s">
        <v>375</v>
      </c>
      <c r="T587" s="36">
        <v>3321561</v>
      </c>
      <c r="U587" s="58" t="s">
        <v>15676</v>
      </c>
      <c r="V587" s="59">
        <v>3321561</v>
      </c>
      <c r="W587" s="56">
        <v>48.79</v>
      </c>
    </row>
    <row r="588" spans="1:23" s="46" customFormat="1" ht="11.25">
      <c r="A588" s="55" t="s">
        <v>11371</v>
      </c>
      <c r="B588" s="56" t="s">
        <v>17650</v>
      </c>
      <c r="C588" s="57" t="s">
        <v>11036</v>
      </c>
      <c r="D588" s="56">
        <v>0</v>
      </c>
      <c r="E588" s="56">
        <v>1</v>
      </c>
      <c r="F588" s="56">
        <v>16</v>
      </c>
      <c r="G588" s="56">
        <v>3</v>
      </c>
      <c r="H588" s="56" t="s">
        <v>17651</v>
      </c>
      <c r="I588" s="56">
        <v>1</v>
      </c>
      <c r="J588" s="36" t="s">
        <v>15598</v>
      </c>
      <c r="K588" s="36"/>
      <c r="L588" s="36"/>
      <c r="M588" s="36"/>
      <c r="N588" s="58" t="s">
        <v>356</v>
      </c>
      <c r="O588" s="58" t="s">
        <v>13915</v>
      </c>
      <c r="P588" s="56">
        <v>72</v>
      </c>
      <c r="Q588" s="56" t="s">
        <v>378</v>
      </c>
      <c r="R588" s="36" t="s">
        <v>459</v>
      </c>
      <c r="S588" s="36" t="s">
        <v>375</v>
      </c>
      <c r="T588" s="36">
        <v>3288342</v>
      </c>
      <c r="U588" s="58" t="s">
        <v>17544</v>
      </c>
      <c r="V588" s="59">
        <v>3288342</v>
      </c>
      <c r="W588" s="56">
        <v>28.45</v>
      </c>
    </row>
    <row r="589" spans="1:23" s="46" customFormat="1" ht="11.25">
      <c r="A589" s="55" t="s">
        <v>11371</v>
      </c>
      <c r="B589" s="56" t="s">
        <v>17649</v>
      </c>
      <c r="C589" s="57" t="s">
        <v>11372</v>
      </c>
      <c r="D589" s="56">
        <v>7160</v>
      </c>
      <c r="E589" s="56">
        <v>1</v>
      </c>
      <c r="F589" s="56">
        <v>16</v>
      </c>
      <c r="G589" s="56">
        <v>1</v>
      </c>
      <c r="H589" s="56" t="s">
        <v>17651</v>
      </c>
      <c r="I589" s="56">
        <v>2</v>
      </c>
      <c r="J589" s="36" t="s">
        <v>14283</v>
      </c>
      <c r="K589" s="36"/>
      <c r="L589" s="36">
        <v>982280391</v>
      </c>
      <c r="M589" s="36"/>
      <c r="N589" s="58" t="s">
        <v>124</v>
      </c>
      <c r="O589" s="58" t="s">
        <v>11846</v>
      </c>
      <c r="P589" s="56">
        <v>72</v>
      </c>
      <c r="Q589" s="56" t="s">
        <v>378</v>
      </c>
      <c r="R589" s="36" t="s">
        <v>462</v>
      </c>
      <c r="S589" s="36" t="s">
        <v>375</v>
      </c>
      <c r="T589" s="36">
        <v>821240</v>
      </c>
      <c r="U589" s="58" t="s">
        <v>15985</v>
      </c>
      <c r="V589" s="59">
        <v>801171</v>
      </c>
      <c r="W589" s="56">
        <v>51.08</v>
      </c>
    </row>
    <row r="590" spans="1:23" s="46" customFormat="1" ht="11.25">
      <c r="A590" s="55" t="s">
        <v>11371</v>
      </c>
      <c r="B590" s="56" t="s">
        <v>17649</v>
      </c>
      <c r="C590" s="57" t="s">
        <v>11180</v>
      </c>
      <c r="D590" s="56">
        <v>9470</v>
      </c>
      <c r="E590" s="56">
        <v>1</v>
      </c>
      <c r="F590" s="56">
        <v>16</v>
      </c>
      <c r="G590" s="56">
        <v>1</v>
      </c>
      <c r="H590" s="56" t="s">
        <v>17651</v>
      </c>
      <c r="I590" s="56">
        <v>1</v>
      </c>
      <c r="J590" s="36" t="s">
        <v>14348</v>
      </c>
      <c r="K590" s="36"/>
      <c r="L590" s="36"/>
      <c r="M590" s="36"/>
      <c r="N590" s="58" t="s">
        <v>407</v>
      </c>
      <c r="O590" s="58" t="s">
        <v>357</v>
      </c>
      <c r="P590" s="56">
        <v>73</v>
      </c>
      <c r="Q590" s="56" t="s">
        <v>378</v>
      </c>
      <c r="R590" s="36" t="s">
        <v>459</v>
      </c>
      <c r="S590" s="36" t="s">
        <v>375</v>
      </c>
      <c r="T590" s="36">
        <v>3200456</v>
      </c>
      <c r="U590" s="58" t="s">
        <v>16057</v>
      </c>
      <c r="V590" s="59">
        <v>3200456</v>
      </c>
      <c r="W590" s="56">
        <v>41.37</v>
      </c>
    </row>
    <row r="591" spans="1:23" s="46" customFormat="1" ht="11.25">
      <c r="A591" s="55" t="s">
        <v>11371</v>
      </c>
      <c r="B591" s="56" t="s">
        <v>17649</v>
      </c>
      <c r="C591" s="57" t="s">
        <v>11205</v>
      </c>
      <c r="D591" s="56">
        <v>16970</v>
      </c>
      <c r="E591" s="56">
        <v>1</v>
      </c>
      <c r="F591" s="56">
        <v>16</v>
      </c>
      <c r="G591" s="56">
        <v>1</v>
      </c>
      <c r="H591" s="56" t="s">
        <v>17651</v>
      </c>
      <c r="I591" s="56">
        <v>3</v>
      </c>
      <c r="J591" s="36" t="s">
        <v>14714</v>
      </c>
      <c r="K591" s="36"/>
      <c r="L591" s="36">
        <v>985570105</v>
      </c>
      <c r="M591" s="36">
        <v>21640722</v>
      </c>
      <c r="N591" s="58" t="s">
        <v>12543</v>
      </c>
      <c r="O591" s="58" t="s">
        <v>12544</v>
      </c>
      <c r="P591" s="56">
        <v>73</v>
      </c>
      <c r="Q591" s="56" t="s">
        <v>378</v>
      </c>
      <c r="R591" s="36" t="s">
        <v>462</v>
      </c>
      <c r="S591" s="36" t="s">
        <v>375</v>
      </c>
      <c r="T591" s="36">
        <v>714864</v>
      </c>
      <c r="U591" s="58" t="s">
        <v>16459</v>
      </c>
      <c r="V591" s="59" t="s">
        <v>464</v>
      </c>
      <c r="W591" s="56">
        <v>69.75</v>
      </c>
    </row>
    <row r="592" spans="1:23" s="46" customFormat="1" ht="11.25">
      <c r="A592" s="55" t="s">
        <v>11371</v>
      </c>
      <c r="B592" s="56" t="s">
        <v>17649</v>
      </c>
      <c r="C592" s="57" t="s">
        <v>11182</v>
      </c>
      <c r="D592" s="56">
        <v>13480</v>
      </c>
      <c r="E592" s="56">
        <v>1</v>
      </c>
      <c r="F592" s="56">
        <v>16</v>
      </c>
      <c r="G592" s="56">
        <v>1</v>
      </c>
      <c r="H592" s="56" t="s">
        <v>17651</v>
      </c>
      <c r="I592" s="56">
        <v>5</v>
      </c>
      <c r="J592" s="36" t="s">
        <v>14542</v>
      </c>
      <c r="K592" s="36">
        <v>761</v>
      </c>
      <c r="L592" s="36">
        <v>983695011</v>
      </c>
      <c r="M592" s="36">
        <v>641180</v>
      </c>
      <c r="N592" s="58" t="s">
        <v>184</v>
      </c>
      <c r="O592" s="58" t="s">
        <v>12276</v>
      </c>
      <c r="P592" s="56">
        <v>73</v>
      </c>
      <c r="Q592" s="56" t="s">
        <v>377</v>
      </c>
      <c r="R592" s="36" t="s">
        <v>462</v>
      </c>
      <c r="S592" s="36" t="s">
        <v>375</v>
      </c>
      <c r="T592" s="36">
        <v>1497267</v>
      </c>
      <c r="U592" s="58" t="s">
        <v>16271</v>
      </c>
      <c r="V592" s="59">
        <v>1772204</v>
      </c>
      <c r="W592" s="56">
        <v>68.78</v>
      </c>
    </row>
    <row r="593" spans="1:23" s="46" customFormat="1" ht="11.25">
      <c r="A593" s="55" t="s">
        <v>11371</v>
      </c>
      <c r="B593" s="56" t="s">
        <v>17649</v>
      </c>
      <c r="C593" s="57" t="s">
        <v>11188</v>
      </c>
      <c r="D593" s="56">
        <v>18130</v>
      </c>
      <c r="E593" s="56">
        <v>1</v>
      </c>
      <c r="F593" s="56">
        <v>16</v>
      </c>
      <c r="G593" s="56">
        <v>1</v>
      </c>
      <c r="H593" s="56" t="s">
        <v>17651</v>
      </c>
      <c r="I593" s="56">
        <v>1</v>
      </c>
      <c r="J593" s="36" t="s">
        <v>14768</v>
      </c>
      <c r="K593" s="36">
        <v>1020</v>
      </c>
      <c r="L593" s="36">
        <v>983111384</v>
      </c>
      <c r="M593" s="36"/>
      <c r="N593" s="58" t="s">
        <v>12626</v>
      </c>
      <c r="O593" s="58" t="s">
        <v>229</v>
      </c>
      <c r="P593" s="56">
        <v>74</v>
      </c>
      <c r="Q593" s="56" t="s">
        <v>378</v>
      </c>
      <c r="R593" s="36" t="s">
        <v>459</v>
      </c>
      <c r="S593" s="36" t="s">
        <v>375</v>
      </c>
      <c r="T593" s="36">
        <v>1277364</v>
      </c>
      <c r="U593" s="58" t="s">
        <v>16518</v>
      </c>
      <c r="V593" s="59">
        <v>1277364</v>
      </c>
      <c r="W593" s="56">
        <v>49.2</v>
      </c>
    </row>
    <row r="594" spans="1:23" s="46" customFormat="1" ht="11.25">
      <c r="A594" s="51" t="s">
        <v>11371</v>
      </c>
      <c r="B594" s="44" t="s">
        <v>17649</v>
      </c>
      <c r="C594" s="52" t="s">
        <v>3088</v>
      </c>
      <c r="D594" s="44">
        <v>15650</v>
      </c>
      <c r="E594" s="44" t="s">
        <v>54</v>
      </c>
      <c r="F594" s="44">
        <v>16</v>
      </c>
      <c r="G594" s="44">
        <v>1</v>
      </c>
      <c r="H594" s="44" t="s">
        <v>17651</v>
      </c>
      <c r="I594" s="44">
        <v>2</v>
      </c>
      <c r="J594" s="35" t="s">
        <v>14642</v>
      </c>
      <c r="K594" s="35">
        <v>1198</v>
      </c>
      <c r="L594" s="35"/>
      <c r="M594" s="35">
        <v>680950</v>
      </c>
      <c r="N594" s="45" t="s">
        <v>120</v>
      </c>
      <c r="O594" s="45" t="s">
        <v>223</v>
      </c>
      <c r="P594" s="44">
        <v>74</v>
      </c>
      <c r="Q594" s="44" t="s">
        <v>378</v>
      </c>
      <c r="R594" s="35" t="s">
        <v>460</v>
      </c>
      <c r="S594" s="35" t="s">
        <v>376</v>
      </c>
      <c r="T594" s="35"/>
      <c r="U594" s="45" t="s">
        <v>16382</v>
      </c>
      <c r="V594" s="46">
        <v>525776</v>
      </c>
      <c r="W594" s="44">
        <v>76.400000000000006</v>
      </c>
    </row>
    <row r="595" spans="1:23" s="46" customFormat="1" ht="11.25">
      <c r="A595" s="55" t="s">
        <v>11371</v>
      </c>
      <c r="B595" s="56" t="s">
        <v>17649</v>
      </c>
      <c r="C595" s="57" t="s">
        <v>10440</v>
      </c>
      <c r="D595" s="56">
        <v>21450</v>
      </c>
      <c r="E595" s="56">
        <v>1</v>
      </c>
      <c r="F595" s="56">
        <v>16</v>
      </c>
      <c r="G595" s="56">
        <v>1</v>
      </c>
      <c r="H595" s="56" t="s">
        <v>17651</v>
      </c>
      <c r="I595" s="56">
        <v>1</v>
      </c>
      <c r="J595" s="36" t="s">
        <v>15000</v>
      </c>
      <c r="K595" s="36"/>
      <c r="L595" s="36">
        <v>971743170</v>
      </c>
      <c r="M595" s="36"/>
      <c r="N595" s="58" t="s">
        <v>12980</v>
      </c>
      <c r="O595" s="58" t="s">
        <v>803</v>
      </c>
      <c r="P595" s="56">
        <v>75</v>
      </c>
      <c r="Q595" s="56" t="s">
        <v>378</v>
      </c>
      <c r="R595" s="36" t="s">
        <v>459</v>
      </c>
      <c r="S595" s="36" t="s">
        <v>375</v>
      </c>
      <c r="T595" s="36">
        <v>315811</v>
      </c>
      <c r="U595" s="58" t="s">
        <v>16790</v>
      </c>
      <c r="V595" s="59">
        <v>315811</v>
      </c>
      <c r="W595" s="56">
        <v>58.34</v>
      </c>
    </row>
    <row r="596" spans="1:23" s="46" customFormat="1" ht="11.25">
      <c r="A596" s="55" t="s">
        <v>11371</v>
      </c>
      <c r="B596" s="56" t="s">
        <v>17649</v>
      </c>
      <c r="C596" s="57" t="s">
        <v>3088</v>
      </c>
      <c r="D596" s="56">
        <v>15650</v>
      </c>
      <c r="E596" s="56">
        <v>1</v>
      </c>
      <c r="F596" s="56">
        <v>16</v>
      </c>
      <c r="G596" s="56">
        <v>1</v>
      </c>
      <c r="H596" s="56" t="s">
        <v>17651</v>
      </c>
      <c r="I596" s="56">
        <v>1</v>
      </c>
      <c r="J596" s="36" t="s">
        <v>14642</v>
      </c>
      <c r="K596" s="36">
        <v>1198</v>
      </c>
      <c r="L596" s="36"/>
      <c r="M596" s="36">
        <v>680950</v>
      </c>
      <c r="N596" s="58" t="s">
        <v>840</v>
      </c>
      <c r="O596" s="58" t="s">
        <v>352</v>
      </c>
      <c r="P596" s="56">
        <v>75</v>
      </c>
      <c r="Q596" s="56" t="s">
        <v>377</v>
      </c>
      <c r="R596" s="36" t="s">
        <v>459</v>
      </c>
      <c r="S596" s="36" t="s">
        <v>375</v>
      </c>
      <c r="T596" s="36">
        <v>525776</v>
      </c>
      <c r="U596" s="58" t="s">
        <v>16382</v>
      </c>
      <c r="V596" s="59">
        <v>525776</v>
      </c>
      <c r="W596" s="56">
        <v>76.400000000000006</v>
      </c>
    </row>
    <row r="597" spans="1:23" s="46" customFormat="1" ht="11.25">
      <c r="A597" s="55" t="s">
        <v>11371</v>
      </c>
      <c r="B597" s="56" t="s">
        <v>17649</v>
      </c>
      <c r="C597" s="57" t="s">
        <v>10499</v>
      </c>
      <c r="D597" s="56">
        <v>21550</v>
      </c>
      <c r="E597" s="56">
        <v>1</v>
      </c>
      <c r="F597" s="56">
        <v>16</v>
      </c>
      <c r="G597" s="56">
        <v>1</v>
      </c>
      <c r="H597" s="56" t="s">
        <v>17651</v>
      </c>
      <c r="I597" s="56">
        <v>1</v>
      </c>
      <c r="J597" s="36" t="s">
        <v>15046</v>
      </c>
      <c r="K597" s="36"/>
      <c r="L597" s="36">
        <v>981732368</v>
      </c>
      <c r="M597" s="36"/>
      <c r="N597" s="58" t="s">
        <v>13040</v>
      </c>
      <c r="O597" s="58" t="s">
        <v>13041</v>
      </c>
      <c r="P597" s="56">
        <v>75</v>
      </c>
      <c r="Q597" s="56" t="s">
        <v>377</v>
      </c>
      <c r="R597" s="36" t="s">
        <v>459</v>
      </c>
      <c r="S597" s="36" t="s">
        <v>375</v>
      </c>
      <c r="T597" s="36">
        <v>1406837</v>
      </c>
      <c r="U597" s="58" t="s">
        <v>16843</v>
      </c>
      <c r="V597" s="59">
        <v>1406837</v>
      </c>
      <c r="W597" s="56">
        <v>45.72</v>
      </c>
    </row>
    <row r="598" spans="1:23" s="46" customFormat="1" ht="11.25">
      <c r="A598" s="55" t="s">
        <v>11371</v>
      </c>
      <c r="B598" s="56" t="s">
        <v>17650</v>
      </c>
      <c r="C598" s="57" t="s">
        <v>574</v>
      </c>
      <c r="D598" s="56">
        <v>0</v>
      </c>
      <c r="E598" s="56">
        <v>1</v>
      </c>
      <c r="F598" s="56">
        <v>16</v>
      </c>
      <c r="G598" s="56">
        <v>5</v>
      </c>
      <c r="H598" s="56" t="s">
        <v>17651</v>
      </c>
      <c r="I598" s="56">
        <v>2</v>
      </c>
      <c r="J598" s="36" t="s">
        <v>14887</v>
      </c>
      <c r="K598" s="36"/>
      <c r="L598" s="36">
        <v>982224288</v>
      </c>
      <c r="M598" s="36"/>
      <c r="N598" s="58" t="s">
        <v>858</v>
      </c>
      <c r="O598" s="58" t="s">
        <v>925</v>
      </c>
      <c r="P598" s="56">
        <v>76</v>
      </c>
      <c r="Q598" s="56" t="s">
        <v>378</v>
      </c>
      <c r="R598" s="36" t="s">
        <v>460</v>
      </c>
      <c r="S598" s="36" t="s">
        <v>375</v>
      </c>
      <c r="T598" s="36">
        <v>1314493</v>
      </c>
      <c r="U598" s="58" t="s">
        <v>17631</v>
      </c>
      <c r="V598" s="59">
        <v>1801365</v>
      </c>
      <c r="W598" s="56">
        <v>38.979999999999997</v>
      </c>
    </row>
    <row r="599" spans="1:23" s="46" customFormat="1" ht="11.25">
      <c r="A599" s="55" t="s">
        <v>11371</v>
      </c>
      <c r="B599" s="56" t="s">
        <v>17649</v>
      </c>
      <c r="C599" s="57" t="s">
        <v>6989</v>
      </c>
      <c r="D599" s="56">
        <v>0</v>
      </c>
      <c r="E599" s="56">
        <v>1</v>
      </c>
      <c r="F599" s="56">
        <v>16</v>
      </c>
      <c r="G599" s="56">
        <v>1</v>
      </c>
      <c r="H599" s="56" t="s">
        <v>17651</v>
      </c>
      <c r="I599" s="56">
        <v>1</v>
      </c>
      <c r="J599" s="36" t="s">
        <v>15292</v>
      </c>
      <c r="K599" s="36"/>
      <c r="L599" s="36">
        <v>982409650</v>
      </c>
      <c r="M599" s="36"/>
      <c r="N599" s="58" t="s">
        <v>13438</v>
      </c>
      <c r="O599" s="58" t="s">
        <v>13439</v>
      </c>
      <c r="P599" s="56">
        <v>77</v>
      </c>
      <c r="Q599" s="56" t="s">
        <v>378</v>
      </c>
      <c r="R599" s="36" t="s">
        <v>459</v>
      </c>
      <c r="S599" s="36" t="s">
        <v>375</v>
      </c>
      <c r="T599" s="36">
        <v>949677</v>
      </c>
      <c r="U599" s="58" t="s">
        <v>17148</v>
      </c>
      <c r="V599" s="59">
        <v>949677</v>
      </c>
      <c r="W599" s="56">
        <v>64.489999999999995</v>
      </c>
    </row>
    <row r="600" spans="1:23" s="46" customFormat="1" ht="11.25">
      <c r="A600" s="55" t="s">
        <v>11371</v>
      </c>
      <c r="B600" s="56" t="s">
        <v>17650</v>
      </c>
      <c r="C600" s="57" t="s">
        <v>574</v>
      </c>
      <c r="D600" s="56">
        <v>0</v>
      </c>
      <c r="E600" s="56">
        <v>1</v>
      </c>
      <c r="F600" s="56">
        <v>16</v>
      </c>
      <c r="G600" s="56">
        <v>5</v>
      </c>
      <c r="H600" s="56" t="s">
        <v>17651</v>
      </c>
      <c r="I600" s="56">
        <v>1</v>
      </c>
      <c r="J600" s="36" t="s">
        <v>14887</v>
      </c>
      <c r="K600" s="36"/>
      <c r="L600" s="36">
        <v>982224288</v>
      </c>
      <c r="M600" s="36"/>
      <c r="N600" s="58" t="s">
        <v>105</v>
      </c>
      <c r="O600" s="58" t="s">
        <v>14006</v>
      </c>
      <c r="P600" s="56">
        <v>78</v>
      </c>
      <c r="Q600" s="56" t="s">
        <v>377</v>
      </c>
      <c r="R600" s="36" t="s">
        <v>459</v>
      </c>
      <c r="S600" s="36" t="s">
        <v>375</v>
      </c>
      <c r="T600" s="36">
        <v>1801365</v>
      </c>
      <c r="U600" s="58" t="s">
        <v>17631</v>
      </c>
      <c r="V600" s="59">
        <v>1801365</v>
      </c>
      <c r="W600" s="56">
        <v>38.979999999999997</v>
      </c>
    </row>
    <row r="601" spans="1:23" s="46" customFormat="1" ht="11.25">
      <c r="A601" s="55" t="s">
        <v>11371</v>
      </c>
      <c r="B601" s="56" t="s">
        <v>17649</v>
      </c>
      <c r="C601" s="57" t="s">
        <v>11182</v>
      </c>
      <c r="D601" s="56">
        <v>13480</v>
      </c>
      <c r="E601" s="56">
        <v>1</v>
      </c>
      <c r="F601" s="56">
        <v>16</v>
      </c>
      <c r="G601" s="56">
        <v>1</v>
      </c>
      <c r="H601" s="56" t="s">
        <v>17651</v>
      </c>
      <c r="I601" s="56">
        <v>6</v>
      </c>
      <c r="J601" s="36" t="s">
        <v>14542</v>
      </c>
      <c r="K601" s="36">
        <v>761</v>
      </c>
      <c r="L601" s="36">
        <v>983695011</v>
      </c>
      <c r="M601" s="36">
        <v>641180</v>
      </c>
      <c r="N601" s="58" t="s">
        <v>356</v>
      </c>
      <c r="O601" s="58" t="s">
        <v>12277</v>
      </c>
      <c r="P601" s="56">
        <v>79</v>
      </c>
      <c r="Q601" s="56" t="s">
        <v>378</v>
      </c>
      <c r="R601" s="36" t="s">
        <v>462</v>
      </c>
      <c r="S601" s="36" t="s">
        <v>375</v>
      </c>
      <c r="T601" s="36">
        <v>1782704</v>
      </c>
      <c r="U601" s="58" t="s">
        <v>16271</v>
      </c>
      <c r="V601" s="59">
        <v>1772204</v>
      </c>
      <c r="W601" s="56">
        <v>68.78</v>
      </c>
    </row>
    <row r="602" spans="1:23" s="46" customFormat="1" ht="11.25">
      <c r="A602" s="55" t="s">
        <v>11371</v>
      </c>
      <c r="B602" s="56" t="s">
        <v>17649</v>
      </c>
      <c r="C602" s="57" t="s">
        <v>3587</v>
      </c>
      <c r="D602" s="56">
        <v>24070</v>
      </c>
      <c r="E602" s="56">
        <v>1</v>
      </c>
      <c r="F602" s="56">
        <v>16</v>
      </c>
      <c r="G602" s="56">
        <v>2</v>
      </c>
      <c r="H602" s="56" t="s">
        <v>17651</v>
      </c>
      <c r="I602" s="56">
        <v>1</v>
      </c>
      <c r="J602" s="36" t="s">
        <v>15162</v>
      </c>
      <c r="K602" s="36"/>
      <c r="L602" s="36">
        <v>983551095</v>
      </c>
      <c r="M602" s="36"/>
      <c r="N602" s="58" t="s">
        <v>11601</v>
      </c>
      <c r="O602" s="58" t="s">
        <v>233</v>
      </c>
      <c r="P602" s="56">
        <v>79</v>
      </c>
      <c r="Q602" s="56" t="s">
        <v>377</v>
      </c>
      <c r="R602" s="36" t="s">
        <v>459</v>
      </c>
      <c r="S602" s="36" t="s">
        <v>375</v>
      </c>
      <c r="T602" s="36">
        <v>137328</v>
      </c>
      <c r="U602" s="58" t="s">
        <v>16993</v>
      </c>
      <c r="V602" s="59">
        <v>137328</v>
      </c>
      <c r="W602" s="56">
        <v>60.3</v>
      </c>
    </row>
    <row r="603" spans="1:23" s="46" customFormat="1" ht="11.25">
      <c r="A603" s="55" t="s">
        <v>11371</v>
      </c>
      <c r="B603" s="56" t="s">
        <v>17650</v>
      </c>
      <c r="C603" s="57" t="s">
        <v>5636</v>
      </c>
      <c r="D603" s="56">
        <v>0</v>
      </c>
      <c r="E603" s="56">
        <v>1</v>
      </c>
      <c r="F603" s="56">
        <v>16</v>
      </c>
      <c r="G603" s="56">
        <v>1</v>
      </c>
      <c r="H603" s="56" t="s">
        <v>17651</v>
      </c>
      <c r="I603" s="56">
        <v>1</v>
      </c>
      <c r="J603" s="36" t="s">
        <v>15573</v>
      </c>
      <c r="K603" s="36">
        <v>440</v>
      </c>
      <c r="L603" s="36">
        <v>984539872</v>
      </c>
      <c r="M603" s="36"/>
      <c r="N603" s="58" t="s">
        <v>12554</v>
      </c>
      <c r="O603" s="58" t="s">
        <v>13877</v>
      </c>
      <c r="P603" s="56">
        <v>79</v>
      </c>
      <c r="Q603" s="56" t="s">
        <v>377</v>
      </c>
      <c r="R603" s="36" t="s">
        <v>459</v>
      </c>
      <c r="S603" s="36" t="s">
        <v>375</v>
      </c>
      <c r="T603" s="36">
        <v>2030450</v>
      </c>
      <c r="U603" s="58" t="s">
        <v>17510</v>
      </c>
      <c r="V603" s="59">
        <v>2030450</v>
      </c>
      <c r="W603" s="56">
        <v>51.45</v>
      </c>
    </row>
    <row r="604" spans="1:23" s="46" customFormat="1" ht="11.25">
      <c r="A604" s="55" t="s">
        <v>11371</v>
      </c>
      <c r="B604" s="56" t="s">
        <v>17650</v>
      </c>
      <c r="C604" s="57" t="s">
        <v>6013</v>
      </c>
      <c r="D604" s="56">
        <v>0</v>
      </c>
      <c r="E604" s="56">
        <v>1</v>
      </c>
      <c r="F604" s="56">
        <v>16</v>
      </c>
      <c r="G604" s="56">
        <v>2</v>
      </c>
      <c r="H604" s="56" t="s">
        <v>17651</v>
      </c>
      <c r="I604" s="56">
        <v>2</v>
      </c>
      <c r="J604" s="36" t="s">
        <v>15470</v>
      </c>
      <c r="K604" s="36"/>
      <c r="L604" s="36">
        <v>984488819</v>
      </c>
      <c r="M604" s="36"/>
      <c r="N604" s="58" t="s">
        <v>859</v>
      </c>
      <c r="O604" s="58" t="s">
        <v>187</v>
      </c>
      <c r="P604" s="56">
        <v>81</v>
      </c>
      <c r="Q604" s="56" t="s">
        <v>377</v>
      </c>
      <c r="R604" s="36" t="s">
        <v>460</v>
      </c>
      <c r="S604" s="36" t="s">
        <v>375</v>
      </c>
      <c r="T604" s="36">
        <v>208964</v>
      </c>
      <c r="U604" s="58" t="s">
        <v>17374</v>
      </c>
      <c r="V604" s="59">
        <v>3185418</v>
      </c>
      <c r="W604" s="56">
        <v>45.94</v>
      </c>
    </row>
    <row r="605" spans="1:23" s="46" customFormat="1" ht="11.25">
      <c r="A605" s="55" t="s">
        <v>11371</v>
      </c>
      <c r="B605" s="56" t="s">
        <v>17650</v>
      </c>
      <c r="C605" s="57" t="s">
        <v>5636</v>
      </c>
      <c r="D605" s="56">
        <v>0</v>
      </c>
      <c r="E605" s="56">
        <v>1</v>
      </c>
      <c r="F605" s="56">
        <v>16</v>
      </c>
      <c r="G605" s="56">
        <v>1</v>
      </c>
      <c r="H605" s="56" t="s">
        <v>17651</v>
      </c>
      <c r="I605" s="56">
        <v>2</v>
      </c>
      <c r="J605" s="36" t="s">
        <v>15573</v>
      </c>
      <c r="K605" s="36">
        <v>440</v>
      </c>
      <c r="L605" s="36">
        <v>984539872</v>
      </c>
      <c r="M605" s="36"/>
      <c r="N605" s="58" t="s">
        <v>774</v>
      </c>
      <c r="O605" s="58" t="s">
        <v>13878</v>
      </c>
      <c r="P605" s="56">
        <v>82</v>
      </c>
      <c r="Q605" s="56" t="s">
        <v>378</v>
      </c>
      <c r="R605" s="36" t="s">
        <v>460</v>
      </c>
      <c r="S605" s="36" t="s">
        <v>375</v>
      </c>
      <c r="T605" s="36">
        <v>2148288</v>
      </c>
      <c r="U605" s="58" t="s">
        <v>17510</v>
      </c>
      <c r="V605" s="59">
        <v>2030450</v>
      </c>
      <c r="W605" s="56">
        <v>51.45</v>
      </c>
    </row>
    <row r="606" spans="1:23" s="46" customFormat="1" ht="11.25">
      <c r="A606" s="55" t="s">
        <v>11371</v>
      </c>
      <c r="B606" s="56" t="s">
        <v>17649</v>
      </c>
      <c r="C606" s="57" t="s">
        <v>3177</v>
      </c>
      <c r="D606" s="56">
        <v>4300</v>
      </c>
      <c r="E606" s="56">
        <v>1</v>
      </c>
      <c r="F606" s="56">
        <v>16</v>
      </c>
      <c r="G606" s="56">
        <v>1</v>
      </c>
      <c r="H606" s="56" t="s">
        <v>17651</v>
      </c>
      <c r="I606" s="56">
        <v>3</v>
      </c>
      <c r="J606" s="36" t="s">
        <v>14171</v>
      </c>
      <c r="K606" s="36"/>
      <c r="L606" s="36">
        <v>982973108</v>
      </c>
      <c r="M606" s="36"/>
      <c r="N606" s="58" t="s">
        <v>11634</v>
      </c>
      <c r="O606" s="58" t="s">
        <v>199</v>
      </c>
      <c r="P606" s="56">
        <v>84</v>
      </c>
      <c r="Q606" s="56" t="s">
        <v>377</v>
      </c>
      <c r="R606" s="36" t="s">
        <v>462</v>
      </c>
      <c r="S606" s="36" t="s">
        <v>375</v>
      </c>
      <c r="T606" s="36">
        <v>6887593</v>
      </c>
      <c r="U606" s="58" t="s">
        <v>15856</v>
      </c>
      <c r="V606" s="59">
        <v>3313594</v>
      </c>
      <c r="W606" s="56">
        <v>48.12</v>
      </c>
    </row>
    <row r="607" spans="1:23" s="46" customFormat="1" ht="11.25">
      <c r="A607" s="55" t="s">
        <v>11371</v>
      </c>
      <c r="B607" s="56" t="s">
        <v>17650</v>
      </c>
      <c r="C607" s="57" t="s">
        <v>8788</v>
      </c>
      <c r="D607" s="56">
        <v>0</v>
      </c>
      <c r="E607" s="56">
        <v>1</v>
      </c>
      <c r="F607" s="56">
        <v>16</v>
      </c>
      <c r="G607" s="56">
        <v>1</v>
      </c>
      <c r="H607" s="56" t="s">
        <v>17651</v>
      </c>
      <c r="I607" s="56">
        <v>1</v>
      </c>
      <c r="J607" s="36" t="s">
        <v>14158</v>
      </c>
      <c r="K607" s="36">
        <v>785</v>
      </c>
      <c r="L607" s="36">
        <v>984411857</v>
      </c>
      <c r="M607" s="36"/>
      <c r="N607" s="58" t="s">
        <v>13815</v>
      </c>
      <c r="O607" s="58" t="s">
        <v>13816</v>
      </c>
      <c r="P607" s="56">
        <v>84</v>
      </c>
      <c r="Q607" s="56" t="s">
        <v>378</v>
      </c>
      <c r="R607" s="36" t="s">
        <v>459</v>
      </c>
      <c r="S607" s="36" t="s">
        <v>375</v>
      </c>
      <c r="T607" s="36">
        <v>3284002</v>
      </c>
      <c r="U607" s="58" t="s">
        <v>17458</v>
      </c>
      <c r="V607" s="59">
        <v>3284002</v>
      </c>
      <c r="W607" s="56">
        <v>54.83</v>
      </c>
    </row>
    <row r="608" spans="1:23" s="46" customFormat="1" ht="11.25">
      <c r="A608" s="55" t="s">
        <v>11371</v>
      </c>
      <c r="B608" s="56" t="s">
        <v>17649</v>
      </c>
      <c r="C608" s="57" t="s">
        <v>4582</v>
      </c>
      <c r="D608" s="56">
        <v>25770</v>
      </c>
      <c r="E608" s="56">
        <v>1</v>
      </c>
      <c r="F608" s="56">
        <v>16</v>
      </c>
      <c r="G608" s="56">
        <v>1</v>
      </c>
      <c r="H608" s="56" t="s">
        <v>17651</v>
      </c>
      <c r="I608" s="56">
        <v>12</v>
      </c>
      <c r="J608" s="36" t="s">
        <v>15259</v>
      </c>
      <c r="K608" s="36"/>
      <c r="L608" s="36">
        <v>982400156</v>
      </c>
      <c r="M608" s="36"/>
      <c r="N608" s="58" t="s">
        <v>13386</v>
      </c>
      <c r="O608" s="58" t="s">
        <v>443</v>
      </c>
      <c r="P608" s="56">
        <v>87</v>
      </c>
      <c r="Q608" s="56" t="s">
        <v>378</v>
      </c>
      <c r="R608" s="36" t="s">
        <v>462</v>
      </c>
      <c r="S608" s="36" t="s">
        <v>375</v>
      </c>
      <c r="T608" s="36">
        <v>604016</v>
      </c>
      <c r="U608" s="58" t="s">
        <v>17107</v>
      </c>
      <c r="V608" s="59">
        <v>917744</v>
      </c>
      <c r="W608" s="56">
        <v>61.7</v>
      </c>
    </row>
    <row r="609" spans="1:23" s="46" customFormat="1" ht="11.25">
      <c r="A609" s="55" t="s">
        <v>11371</v>
      </c>
      <c r="B609" s="56" t="s">
        <v>17650</v>
      </c>
      <c r="C609" s="57" t="s">
        <v>10205</v>
      </c>
      <c r="D609" s="56">
        <v>0</v>
      </c>
      <c r="E609" s="56">
        <v>1</v>
      </c>
      <c r="F609" s="56">
        <v>16</v>
      </c>
      <c r="G609" s="56">
        <v>1</v>
      </c>
      <c r="H609" s="56" t="s">
        <v>17651</v>
      </c>
      <c r="I609" s="56">
        <v>1</v>
      </c>
      <c r="J609" s="36" t="s">
        <v>15449</v>
      </c>
      <c r="K609" s="36"/>
      <c r="L609" s="36"/>
      <c r="M609" s="36"/>
      <c r="N609" s="58" t="s">
        <v>13447</v>
      </c>
      <c r="O609" s="58" t="s">
        <v>13681</v>
      </c>
      <c r="P609" s="56">
        <v>87</v>
      </c>
      <c r="Q609" s="56" t="s">
        <v>377</v>
      </c>
      <c r="R609" s="36" t="s">
        <v>459</v>
      </c>
      <c r="S609" s="36" t="s">
        <v>375</v>
      </c>
      <c r="T609" s="36">
        <v>379749</v>
      </c>
      <c r="U609" s="58" t="s">
        <v>17346</v>
      </c>
      <c r="V609" s="59">
        <v>379749</v>
      </c>
      <c r="W609" s="56">
        <v>33.270000000000003</v>
      </c>
    </row>
    <row r="610" spans="1:23" s="46" customFormat="1" ht="11.25">
      <c r="A610" s="55" t="s">
        <v>11371</v>
      </c>
      <c r="B610" s="56" t="s">
        <v>17650</v>
      </c>
      <c r="C610" s="57" t="s">
        <v>8366</v>
      </c>
      <c r="D610" s="56">
        <v>0</v>
      </c>
      <c r="E610" s="56">
        <v>1</v>
      </c>
      <c r="F610" s="56">
        <v>16</v>
      </c>
      <c r="G610" s="56">
        <v>2</v>
      </c>
      <c r="H610" s="56" t="s">
        <v>17651</v>
      </c>
      <c r="I610" s="56">
        <v>7</v>
      </c>
      <c r="J610" s="36" t="s">
        <v>14911</v>
      </c>
      <c r="K610" s="36"/>
      <c r="L610" s="36">
        <v>971906321</v>
      </c>
      <c r="M610" s="36"/>
      <c r="N610" s="58" t="s">
        <v>433</v>
      </c>
      <c r="O610" s="58" t="s">
        <v>13975</v>
      </c>
      <c r="P610" s="56">
        <v>89</v>
      </c>
      <c r="Q610" s="56" t="s">
        <v>378</v>
      </c>
      <c r="R610" s="36" t="s">
        <v>462</v>
      </c>
      <c r="S610" s="36" t="s">
        <v>375</v>
      </c>
      <c r="T610" s="36">
        <v>2617948</v>
      </c>
      <c r="U610" s="58" t="s">
        <v>17601</v>
      </c>
      <c r="V610" s="59">
        <v>733619</v>
      </c>
      <c r="W610" s="56">
        <v>48.9</v>
      </c>
    </row>
    <row r="611" spans="1:23" s="46" customFormat="1" ht="11.25">
      <c r="A611" s="55" t="s">
        <v>11371</v>
      </c>
      <c r="B611" s="56" t="s">
        <v>17649</v>
      </c>
      <c r="C611" s="57" t="s">
        <v>7729</v>
      </c>
      <c r="D611" s="56">
        <v>8050</v>
      </c>
      <c r="E611" s="56">
        <v>1</v>
      </c>
      <c r="F611" s="56">
        <v>16</v>
      </c>
      <c r="G611" s="56">
        <v>1</v>
      </c>
      <c r="H611" s="56" t="s">
        <v>17651</v>
      </c>
      <c r="I611" s="56">
        <v>3</v>
      </c>
      <c r="J611" s="36" t="s">
        <v>14314</v>
      </c>
      <c r="K611" s="36"/>
      <c r="L611" s="36">
        <v>985978677</v>
      </c>
      <c r="M611" s="36"/>
      <c r="N611" s="58" t="s">
        <v>918</v>
      </c>
      <c r="O611" s="58" t="s">
        <v>284</v>
      </c>
      <c r="P611" s="56">
        <v>94</v>
      </c>
      <c r="Q611" s="56" t="s">
        <v>377</v>
      </c>
      <c r="R611" s="36" t="s">
        <v>462</v>
      </c>
      <c r="S611" s="36" t="s">
        <v>375</v>
      </c>
      <c r="T611" s="36">
        <v>1362275</v>
      </c>
      <c r="U611" s="58" t="s">
        <v>16020</v>
      </c>
      <c r="V611" s="59">
        <v>477798</v>
      </c>
      <c r="W611" s="56">
        <v>67</v>
      </c>
    </row>
    <row r="612" spans="1:23" s="46" customFormat="1" ht="11.25">
      <c r="A612" s="55" t="s">
        <v>11371</v>
      </c>
      <c r="B612" s="56" t="s">
        <v>17650</v>
      </c>
      <c r="C612" s="57" t="s">
        <v>6013</v>
      </c>
      <c r="D612" s="56">
        <v>0</v>
      </c>
      <c r="E612" s="56">
        <v>1</v>
      </c>
      <c r="F612" s="56">
        <v>17</v>
      </c>
      <c r="G612" s="56">
        <v>3</v>
      </c>
      <c r="H612" s="56" t="s">
        <v>17651</v>
      </c>
      <c r="I612" s="56">
        <v>1</v>
      </c>
      <c r="J612" s="36" t="s">
        <v>15469</v>
      </c>
      <c r="K612" s="36"/>
      <c r="L612" s="36">
        <v>971914121</v>
      </c>
      <c r="M612" s="36"/>
      <c r="N612" s="58" t="s">
        <v>11790</v>
      </c>
      <c r="O612" s="58" t="s">
        <v>13719</v>
      </c>
      <c r="P612" s="56">
        <v>65</v>
      </c>
      <c r="Q612" s="56" t="s">
        <v>378</v>
      </c>
      <c r="R612" s="36" t="s">
        <v>459</v>
      </c>
      <c r="S612" s="36" t="s">
        <v>375</v>
      </c>
      <c r="T612" s="36">
        <v>1160810</v>
      </c>
      <c r="U612" s="58" t="s">
        <v>17375</v>
      </c>
      <c r="V612" s="59">
        <v>1160810</v>
      </c>
      <c r="W612" s="56">
        <v>54.15</v>
      </c>
    </row>
    <row r="613" spans="1:23" s="46" customFormat="1" ht="11.25">
      <c r="A613" s="55" t="s">
        <v>11371</v>
      </c>
      <c r="B613" s="56" t="s">
        <v>17649</v>
      </c>
      <c r="C613" s="57" t="s">
        <v>11182</v>
      </c>
      <c r="D613" s="56">
        <v>12850</v>
      </c>
      <c r="E613" s="56">
        <v>1</v>
      </c>
      <c r="F613" s="56">
        <v>17</v>
      </c>
      <c r="G613" s="56">
        <v>1</v>
      </c>
      <c r="H613" s="56" t="s">
        <v>17651</v>
      </c>
      <c r="I613" s="56">
        <v>1</v>
      </c>
      <c r="J613" s="36" t="s">
        <v>14513</v>
      </c>
      <c r="K613" s="36">
        <v>322</v>
      </c>
      <c r="L613" s="36"/>
      <c r="M613" s="36">
        <v>642353</v>
      </c>
      <c r="N613" s="58" t="s">
        <v>404</v>
      </c>
      <c r="O613" s="58" t="s">
        <v>12226</v>
      </c>
      <c r="P613" s="56">
        <v>67</v>
      </c>
      <c r="Q613" s="56" t="s">
        <v>378</v>
      </c>
      <c r="R613" s="36" t="s">
        <v>459</v>
      </c>
      <c r="S613" s="36" t="s">
        <v>375</v>
      </c>
      <c r="T613" s="36">
        <v>691618</v>
      </c>
      <c r="U613" s="58" t="s">
        <v>16240</v>
      </c>
      <c r="V613" s="59">
        <v>691618</v>
      </c>
      <c r="W613" s="56">
        <v>73.650000000000006</v>
      </c>
    </row>
    <row r="614" spans="1:23" s="46" customFormat="1" ht="11.25">
      <c r="A614" s="55" t="s">
        <v>11371</v>
      </c>
      <c r="B614" s="56" t="s">
        <v>17649</v>
      </c>
      <c r="C614" s="57" t="s">
        <v>10499</v>
      </c>
      <c r="D614" s="56">
        <v>19490</v>
      </c>
      <c r="E614" s="56">
        <v>1</v>
      </c>
      <c r="F614" s="56">
        <v>17</v>
      </c>
      <c r="G614" s="56">
        <v>1</v>
      </c>
      <c r="H614" s="56" t="s">
        <v>17651</v>
      </c>
      <c r="I614" s="56">
        <v>1</v>
      </c>
      <c r="J614" s="36" t="s">
        <v>14834</v>
      </c>
      <c r="K614" s="36">
        <v>808</v>
      </c>
      <c r="L614" s="36">
        <v>991482424</v>
      </c>
      <c r="M614" s="36"/>
      <c r="N614" s="58" t="s">
        <v>11705</v>
      </c>
      <c r="O614" s="58" t="s">
        <v>13036</v>
      </c>
      <c r="P614" s="56">
        <v>67</v>
      </c>
      <c r="Q614" s="56" t="s">
        <v>378</v>
      </c>
      <c r="R614" s="36" t="s">
        <v>459</v>
      </c>
      <c r="S614" s="36" t="s">
        <v>375</v>
      </c>
      <c r="T614" s="36">
        <v>1231378</v>
      </c>
      <c r="U614" s="58" t="s">
        <v>16839</v>
      </c>
      <c r="V614" s="59">
        <v>1231378</v>
      </c>
      <c r="W614" s="56">
        <v>74.44</v>
      </c>
    </row>
    <row r="615" spans="1:23" s="46" customFormat="1" ht="11.25">
      <c r="A615" s="55" t="s">
        <v>11371</v>
      </c>
      <c r="B615" s="56" t="s">
        <v>17650</v>
      </c>
      <c r="C615" s="57" t="s">
        <v>10205</v>
      </c>
      <c r="D615" s="56">
        <v>0</v>
      </c>
      <c r="E615" s="56">
        <v>1</v>
      </c>
      <c r="F615" s="56">
        <v>17</v>
      </c>
      <c r="G615" s="56">
        <v>7</v>
      </c>
      <c r="H615" s="56" t="s">
        <v>17651</v>
      </c>
      <c r="I615" s="56">
        <v>1</v>
      </c>
      <c r="J615" s="36" t="s">
        <v>15448</v>
      </c>
      <c r="K615" s="36"/>
      <c r="L615" s="36">
        <v>985756167</v>
      </c>
      <c r="M615" s="36"/>
      <c r="N615" s="58" t="s">
        <v>358</v>
      </c>
      <c r="O615" s="58" t="s">
        <v>13682</v>
      </c>
      <c r="P615" s="56">
        <v>67</v>
      </c>
      <c r="Q615" s="56" t="s">
        <v>378</v>
      </c>
      <c r="R615" s="36" t="s">
        <v>459</v>
      </c>
      <c r="S615" s="36" t="s">
        <v>375</v>
      </c>
      <c r="T615" s="36">
        <v>565072</v>
      </c>
      <c r="U615" s="58" t="s">
        <v>17347</v>
      </c>
      <c r="V615" s="59">
        <v>565072</v>
      </c>
      <c r="W615" s="56">
        <v>46.41</v>
      </c>
    </row>
    <row r="616" spans="1:23" s="46" customFormat="1" ht="11.25">
      <c r="A616" s="55" t="s">
        <v>11371</v>
      </c>
      <c r="B616" s="56" t="s">
        <v>17649</v>
      </c>
      <c r="C616" s="57" t="s">
        <v>6989</v>
      </c>
      <c r="D616" s="56">
        <v>0</v>
      </c>
      <c r="E616" s="56">
        <v>1</v>
      </c>
      <c r="F616" s="56">
        <v>17</v>
      </c>
      <c r="G616" s="56">
        <v>1</v>
      </c>
      <c r="H616" s="56" t="s">
        <v>17651</v>
      </c>
      <c r="I616" s="56">
        <v>2</v>
      </c>
      <c r="J616" s="36" t="s">
        <v>15293</v>
      </c>
      <c r="K616" s="36"/>
      <c r="L616" s="36"/>
      <c r="M616" s="36">
        <v>680145</v>
      </c>
      <c r="N616" s="58" t="s">
        <v>13441</v>
      </c>
      <c r="O616" s="58" t="s">
        <v>441</v>
      </c>
      <c r="P616" s="56">
        <v>68</v>
      </c>
      <c r="Q616" s="56" t="s">
        <v>377</v>
      </c>
      <c r="R616" s="36" t="s">
        <v>460</v>
      </c>
      <c r="S616" s="36" t="s">
        <v>375</v>
      </c>
      <c r="T616" s="36">
        <v>2112640</v>
      </c>
      <c r="U616" s="58" t="s">
        <v>17149</v>
      </c>
      <c r="V616" s="59">
        <v>418722</v>
      </c>
      <c r="W616" s="56">
        <v>61.94</v>
      </c>
    </row>
    <row r="617" spans="1:23" s="46" customFormat="1" ht="11.25">
      <c r="A617" s="51" t="s">
        <v>11371</v>
      </c>
      <c r="B617" s="44" t="s">
        <v>17649</v>
      </c>
      <c r="C617" s="52" t="s">
        <v>11372</v>
      </c>
      <c r="D617" s="44">
        <v>7320</v>
      </c>
      <c r="E617" s="44" t="s">
        <v>54</v>
      </c>
      <c r="F617" s="44">
        <v>17</v>
      </c>
      <c r="G617" s="44">
        <v>1</v>
      </c>
      <c r="H617" s="44" t="s">
        <v>17651</v>
      </c>
      <c r="I617" s="44">
        <v>2</v>
      </c>
      <c r="J617" s="35" t="s">
        <v>14281</v>
      </c>
      <c r="K617" s="35"/>
      <c r="L617" s="35">
        <v>971149540</v>
      </c>
      <c r="M617" s="35">
        <v>21654911</v>
      </c>
      <c r="N617" s="45" t="s">
        <v>337</v>
      </c>
      <c r="O617" s="45" t="s">
        <v>11864</v>
      </c>
      <c r="P617" s="44">
        <v>68</v>
      </c>
      <c r="Q617" s="44" t="s">
        <v>378</v>
      </c>
      <c r="R617" s="35" t="s">
        <v>460</v>
      </c>
      <c r="S617" s="35" t="s">
        <v>375</v>
      </c>
      <c r="T617" s="35">
        <v>287866</v>
      </c>
      <c r="U617" s="45" t="s">
        <v>15994</v>
      </c>
      <c r="V617" s="46">
        <v>3003202</v>
      </c>
      <c r="W617" s="44">
        <v>72.209999999999994</v>
      </c>
    </row>
    <row r="618" spans="1:23" s="46" customFormat="1" ht="11.25">
      <c r="A618" s="55" t="s">
        <v>11371</v>
      </c>
      <c r="B618" s="56" t="s">
        <v>17649</v>
      </c>
      <c r="C618" s="57" t="s">
        <v>6989</v>
      </c>
      <c r="D618" s="56">
        <v>0</v>
      </c>
      <c r="E618" s="56">
        <v>1</v>
      </c>
      <c r="F618" s="56">
        <v>17</v>
      </c>
      <c r="G618" s="56">
        <v>1</v>
      </c>
      <c r="H618" s="56" t="s">
        <v>17651</v>
      </c>
      <c r="I618" s="56">
        <v>1</v>
      </c>
      <c r="J618" s="36" t="s">
        <v>15293</v>
      </c>
      <c r="K618" s="36"/>
      <c r="L618" s="36"/>
      <c r="M618" s="36">
        <v>680145</v>
      </c>
      <c r="N618" s="58" t="s">
        <v>12722</v>
      </c>
      <c r="O618" s="58" t="s">
        <v>13440</v>
      </c>
      <c r="P618" s="56">
        <v>69</v>
      </c>
      <c r="Q618" s="56" t="s">
        <v>378</v>
      </c>
      <c r="R618" s="36" t="s">
        <v>459</v>
      </c>
      <c r="S618" s="36" t="s">
        <v>375</v>
      </c>
      <c r="T618" s="36">
        <v>418722</v>
      </c>
      <c r="U618" s="58" t="s">
        <v>17149</v>
      </c>
      <c r="V618" s="59">
        <v>418722</v>
      </c>
      <c r="W618" s="56">
        <v>61.94</v>
      </c>
    </row>
    <row r="619" spans="1:23" s="46" customFormat="1" ht="11.25">
      <c r="A619" s="55" t="s">
        <v>11371</v>
      </c>
      <c r="B619" s="56" t="s">
        <v>17649</v>
      </c>
      <c r="C619" s="57" t="s">
        <v>7729</v>
      </c>
      <c r="D619" s="56">
        <v>8160</v>
      </c>
      <c r="E619" s="56">
        <v>1</v>
      </c>
      <c r="F619" s="56">
        <v>17</v>
      </c>
      <c r="G619" s="56">
        <v>1</v>
      </c>
      <c r="H619" s="56" t="s">
        <v>17651</v>
      </c>
      <c r="I619" s="56">
        <v>2</v>
      </c>
      <c r="J619" s="36" t="s">
        <v>14318</v>
      </c>
      <c r="K619" s="36"/>
      <c r="L619" s="36">
        <v>971646199</v>
      </c>
      <c r="M619" s="36"/>
      <c r="N619" s="58" t="s">
        <v>11897</v>
      </c>
      <c r="O619" s="58" t="s">
        <v>11898</v>
      </c>
      <c r="P619" s="56">
        <v>69</v>
      </c>
      <c r="Q619" s="56" t="s">
        <v>378</v>
      </c>
      <c r="R619" s="36" t="s">
        <v>460</v>
      </c>
      <c r="S619" s="36" t="s">
        <v>375</v>
      </c>
      <c r="T619" s="36">
        <v>1487266</v>
      </c>
      <c r="U619" s="58" t="s">
        <v>16026</v>
      </c>
      <c r="V619" s="59">
        <v>1487262</v>
      </c>
      <c r="W619" s="56">
        <v>59.96</v>
      </c>
    </row>
    <row r="620" spans="1:23" s="46" customFormat="1" ht="11.25">
      <c r="A620" s="55" t="s">
        <v>11371</v>
      </c>
      <c r="B620" s="56" t="s">
        <v>17650</v>
      </c>
      <c r="C620" s="57" t="s">
        <v>8788</v>
      </c>
      <c r="D620" s="56">
        <v>0</v>
      </c>
      <c r="E620" s="56">
        <v>1</v>
      </c>
      <c r="F620" s="56">
        <v>17</v>
      </c>
      <c r="G620" s="56">
        <v>2</v>
      </c>
      <c r="H620" s="56" t="s">
        <v>17651</v>
      </c>
      <c r="I620" s="56">
        <v>1</v>
      </c>
      <c r="J620" s="36" t="s">
        <v>14158</v>
      </c>
      <c r="K620" s="36"/>
      <c r="L620" s="36">
        <v>982220948</v>
      </c>
      <c r="M620" s="36"/>
      <c r="N620" s="58" t="s">
        <v>214</v>
      </c>
      <c r="O620" s="58" t="s">
        <v>13817</v>
      </c>
      <c r="P620" s="56">
        <v>69</v>
      </c>
      <c r="Q620" s="56" t="s">
        <v>377</v>
      </c>
      <c r="R620" s="36" t="s">
        <v>459</v>
      </c>
      <c r="S620" s="36" t="s">
        <v>375</v>
      </c>
      <c r="T620" s="36">
        <v>2701758</v>
      </c>
      <c r="U620" s="58" t="s">
        <v>17459</v>
      </c>
      <c r="V620" s="59">
        <v>2701758</v>
      </c>
      <c r="W620" s="56">
        <v>29.38</v>
      </c>
    </row>
    <row r="621" spans="1:23" s="46" customFormat="1" ht="11.25">
      <c r="A621" s="55" t="s">
        <v>11371</v>
      </c>
      <c r="B621" s="56" t="s">
        <v>17649</v>
      </c>
      <c r="C621" s="57" t="s">
        <v>3088</v>
      </c>
      <c r="D621" s="56">
        <v>7010</v>
      </c>
      <c r="E621" s="56">
        <v>1</v>
      </c>
      <c r="F621" s="56">
        <v>17</v>
      </c>
      <c r="G621" s="56">
        <v>1</v>
      </c>
      <c r="H621" s="56" t="s">
        <v>17651</v>
      </c>
      <c r="I621" s="56">
        <v>1</v>
      </c>
      <c r="J621" s="36" t="s">
        <v>14607</v>
      </c>
      <c r="K621" s="36"/>
      <c r="L621" s="36">
        <v>985810508</v>
      </c>
      <c r="M621" s="36"/>
      <c r="N621" s="58" t="s">
        <v>12380</v>
      </c>
      <c r="O621" s="58" t="s">
        <v>12381</v>
      </c>
      <c r="P621" s="56">
        <v>69</v>
      </c>
      <c r="Q621" s="56" t="s">
        <v>378</v>
      </c>
      <c r="R621" s="36" t="s">
        <v>459</v>
      </c>
      <c r="S621" s="36" t="s">
        <v>375</v>
      </c>
      <c r="T621" s="36">
        <v>265553</v>
      </c>
      <c r="U621" s="58" t="s">
        <v>16342</v>
      </c>
      <c r="V621" s="59">
        <v>265553</v>
      </c>
      <c r="W621" s="56">
        <v>62.05</v>
      </c>
    </row>
    <row r="622" spans="1:23" s="46" customFormat="1" ht="11.25">
      <c r="A622" s="55" t="s">
        <v>11371</v>
      </c>
      <c r="B622" s="56" t="s">
        <v>17649</v>
      </c>
      <c r="C622" s="57" t="s">
        <v>11205</v>
      </c>
      <c r="D622" s="56">
        <v>16970</v>
      </c>
      <c r="E622" s="56">
        <v>1</v>
      </c>
      <c r="F622" s="56">
        <v>17</v>
      </c>
      <c r="G622" s="56">
        <v>2</v>
      </c>
      <c r="H622" s="56" t="s">
        <v>17651</v>
      </c>
      <c r="I622" s="56">
        <v>1</v>
      </c>
      <c r="J622" s="36" t="s">
        <v>14715</v>
      </c>
      <c r="K622" s="36"/>
      <c r="L622" s="36">
        <v>981941957</v>
      </c>
      <c r="M622" s="36"/>
      <c r="N622" s="58" t="s">
        <v>210</v>
      </c>
      <c r="O622" s="58" t="s">
        <v>12545</v>
      </c>
      <c r="P622" s="56">
        <v>71</v>
      </c>
      <c r="Q622" s="56" t="s">
        <v>377</v>
      </c>
      <c r="R622" s="36" t="s">
        <v>459</v>
      </c>
      <c r="S622" s="36" t="s">
        <v>375</v>
      </c>
      <c r="T622" s="36">
        <v>331015</v>
      </c>
      <c r="U622" s="58" t="s">
        <v>16460</v>
      </c>
      <c r="V622" s="59">
        <v>331015</v>
      </c>
      <c r="W622" s="56">
        <v>52.36</v>
      </c>
    </row>
    <row r="623" spans="1:23" s="46" customFormat="1" ht="11.25">
      <c r="A623" s="55" t="s">
        <v>11371</v>
      </c>
      <c r="B623" s="56" t="s">
        <v>17649</v>
      </c>
      <c r="C623" s="57" t="s">
        <v>3587</v>
      </c>
      <c r="D623" s="56">
        <v>24070</v>
      </c>
      <c r="E623" s="56">
        <v>1</v>
      </c>
      <c r="F623" s="56">
        <v>17</v>
      </c>
      <c r="G623" s="56">
        <v>1</v>
      </c>
      <c r="H623" s="56" t="s">
        <v>17651</v>
      </c>
      <c r="I623" s="56">
        <v>1</v>
      </c>
      <c r="J623" s="36" t="s">
        <v>15163</v>
      </c>
      <c r="K623" s="36">
        <v>1630</v>
      </c>
      <c r="L623" s="36">
        <v>985107760</v>
      </c>
      <c r="M623" s="36"/>
      <c r="N623" s="58" t="s">
        <v>117</v>
      </c>
      <c r="O623" s="58" t="s">
        <v>13242</v>
      </c>
      <c r="P623" s="56">
        <v>71</v>
      </c>
      <c r="Q623" s="56" t="s">
        <v>377</v>
      </c>
      <c r="R623" s="36" t="s">
        <v>459</v>
      </c>
      <c r="S623" s="36" t="s">
        <v>375</v>
      </c>
      <c r="T623" s="36">
        <v>1182837</v>
      </c>
      <c r="U623" s="58" t="s">
        <v>16994</v>
      </c>
      <c r="V623" s="59">
        <v>1182837</v>
      </c>
      <c r="W623" s="56">
        <v>54.59</v>
      </c>
    </row>
    <row r="624" spans="1:23" s="46" customFormat="1" ht="11.25">
      <c r="A624" s="51" t="s">
        <v>11371</v>
      </c>
      <c r="B624" s="44" t="s">
        <v>17649</v>
      </c>
      <c r="C624" s="52" t="s">
        <v>3088</v>
      </c>
      <c r="D624" s="44">
        <v>7010</v>
      </c>
      <c r="E624" s="44" t="s">
        <v>54</v>
      </c>
      <c r="F624" s="44">
        <v>17</v>
      </c>
      <c r="G624" s="44">
        <v>1</v>
      </c>
      <c r="H624" s="44" t="s">
        <v>17651</v>
      </c>
      <c r="I624" s="44">
        <v>3</v>
      </c>
      <c r="J624" s="35" t="s">
        <v>14607</v>
      </c>
      <c r="K624" s="35"/>
      <c r="L624" s="35">
        <v>985810508</v>
      </c>
      <c r="M624" s="35"/>
      <c r="N624" s="45" t="s">
        <v>12382</v>
      </c>
      <c r="O624" s="45" t="s">
        <v>159</v>
      </c>
      <c r="P624" s="44">
        <v>71</v>
      </c>
      <c r="Q624" s="44" t="s">
        <v>377</v>
      </c>
      <c r="R624" s="35" t="s">
        <v>462</v>
      </c>
      <c r="S624" s="35" t="s">
        <v>375</v>
      </c>
      <c r="T624" s="35">
        <v>253441</v>
      </c>
      <c r="U624" s="45" t="s">
        <v>16342</v>
      </c>
      <c r="V624" s="46">
        <v>265553</v>
      </c>
      <c r="W624" s="44">
        <v>62.05</v>
      </c>
    </row>
    <row r="625" spans="1:23" s="46" customFormat="1" ht="11.25">
      <c r="A625" s="55" t="s">
        <v>11371</v>
      </c>
      <c r="B625" s="56" t="s">
        <v>17649</v>
      </c>
      <c r="C625" s="57" t="s">
        <v>10440</v>
      </c>
      <c r="D625" s="56">
        <v>21230</v>
      </c>
      <c r="E625" s="56">
        <v>1</v>
      </c>
      <c r="F625" s="56">
        <v>17</v>
      </c>
      <c r="G625" s="56">
        <v>1</v>
      </c>
      <c r="H625" s="56" t="s">
        <v>17651</v>
      </c>
      <c r="I625" s="56">
        <v>1</v>
      </c>
      <c r="J625" s="36" t="s">
        <v>14996</v>
      </c>
      <c r="K625" s="36"/>
      <c r="L625" s="36">
        <v>984360892</v>
      </c>
      <c r="M625" s="36"/>
      <c r="N625" s="58" t="s">
        <v>86</v>
      </c>
      <c r="O625" s="58" t="s">
        <v>12973</v>
      </c>
      <c r="P625" s="56">
        <v>72</v>
      </c>
      <c r="Q625" s="56" t="s">
        <v>378</v>
      </c>
      <c r="R625" s="36" t="s">
        <v>459</v>
      </c>
      <c r="S625" s="36" t="s">
        <v>375</v>
      </c>
      <c r="T625" s="36">
        <v>963696</v>
      </c>
      <c r="U625" s="58" t="s">
        <v>16784</v>
      </c>
      <c r="V625" s="59">
        <v>963696</v>
      </c>
      <c r="W625" s="56">
        <v>45.91</v>
      </c>
    </row>
    <row r="626" spans="1:23" s="46" customFormat="1" ht="11.25">
      <c r="A626" s="55" t="s">
        <v>11371</v>
      </c>
      <c r="B626" s="56" t="s">
        <v>17650</v>
      </c>
      <c r="C626" s="57" t="s">
        <v>5636</v>
      </c>
      <c r="D626" s="56">
        <v>0</v>
      </c>
      <c r="E626" s="56">
        <v>1</v>
      </c>
      <c r="F626" s="56">
        <v>17</v>
      </c>
      <c r="G626" s="56">
        <v>1</v>
      </c>
      <c r="H626" s="56" t="s">
        <v>17651</v>
      </c>
      <c r="I626" s="56">
        <v>4</v>
      </c>
      <c r="J626" s="36" t="s">
        <v>949</v>
      </c>
      <c r="K626" s="36"/>
      <c r="L626" s="36">
        <v>984398051</v>
      </c>
      <c r="M626" s="36"/>
      <c r="N626" s="58" t="s">
        <v>109</v>
      </c>
      <c r="O626" s="58" t="s">
        <v>135</v>
      </c>
      <c r="P626" s="56">
        <v>73</v>
      </c>
      <c r="Q626" s="56" t="s">
        <v>378</v>
      </c>
      <c r="R626" s="36" t="s">
        <v>462</v>
      </c>
      <c r="S626" s="36" t="s">
        <v>375</v>
      </c>
      <c r="T626" s="36">
        <v>2300443</v>
      </c>
      <c r="U626" s="58" t="s">
        <v>17511</v>
      </c>
      <c r="V626" s="59" t="s">
        <v>464</v>
      </c>
      <c r="W626" s="56">
        <v>57.1</v>
      </c>
    </row>
    <row r="627" spans="1:23" s="46" customFormat="1" ht="11.25">
      <c r="A627" s="55" t="s">
        <v>11371</v>
      </c>
      <c r="B627" s="56" t="s">
        <v>17649</v>
      </c>
      <c r="C627" s="57" t="s">
        <v>5479</v>
      </c>
      <c r="D627" s="56">
        <v>7520</v>
      </c>
      <c r="E627" s="56">
        <v>1</v>
      </c>
      <c r="F627" s="56">
        <v>17</v>
      </c>
      <c r="G627" s="56">
        <v>1</v>
      </c>
      <c r="H627" s="56" t="s">
        <v>17651</v>
      </c>
      <c r="I627" s="56">
        <v>1</v>
      </c>
      <c r="J627" s="36" t="s">
        <v>14043</v>
      </c>
      <c r="K627" s="36"/>
      <c r="L627" s="36">
        <v>982906877</v>
      </c>
      <c r="M627" s="36"/>
      <c r="N627" s="58" t="s">
        <v>11431</v>
      </c>
      <c r="O627" s="58" t="s">
        <v>11432</v>
      </c>
      <c r="P627" s="56">
        <v>74</v>
      </c>
      <c r="Q627" s="56" t="s">
        <v>377</v>
      </c>
      <c r="R627" s="36" t="s">
        <v>459</v>
      </c>
      <c r="S627" s="36" t="s">
        <v>375</v>
      </c>
      <c r="T627" s="36">
        <v>1409792</v>
      </c>
      <c r="U627" s="58" t="s">
        <v>15699</v>
      </c>
      <c r="V627" s="59">
        <v>1409792</v>
      </c>
      <c r="W627" s="56">
        <v>60.27</v>
      </c>
    </row>
    <row r="628" spans="1:23" s="46" customFormat="1" ht="11.25">
      <c r="A628" s="55" t="s">
        <v>11371</v>
      </c>
      <c r="B628" s="56" t="s">
        <v>17649</v>
      </c>
      <c r="C628" s="57" t="s">
        <v>11372</v>
      </c>
      <c r="D628" s="56">
        <v>7320</v>
      </c>
      <c r="E628" s="56">
        <v>1</v>
      </c>
      <c r="F628" s="56">
        <v>17</v>
      </c>
      <c r="G628" s="56">
        <v>1</v>
      </c>
      <c r="H628" s="56" t="s">
        <v>17651</v>
      </c>
      <c r="I628" s="56">
        <v>1</v>
      </c>
      <c r="J628" s="36" t="s">
        <v>14281</v>
      </c>
      <c r="K628" s="36"/>
      <c r="L628" s="36">
        <v>971149540</v>
      </c>
      <c r="M628" s="36">
        <v>21654911</v>
      </c>
      <c r="N628" s="58" t="s">
        <v>327</v>
      </c>
      <c r="O628" s="58" t="s">
        <v>11863</v>
      </c>
      <c r="P628" s="56">
        <v>74</v>
      </c>
      <c r="Q628" s="56" t="s">
        <v>377</v>
      </c>
      <c r="R628" s="36" t="s">
        <v>459</v>
      </c>
      <c r="S628" s="36" t="s">
        <v>375</v>
      </c>
      <c r="T628" s="36">
        <v>3003202</v>
      </c>
      <c r="U628" s="58" t="s">
        <v>15994</v>
      </c>
      <c r="V628" s="59">
        <v>3003202</v>
      </c>
      <c r="W628" s="56">
        <v>72.209999999999994</v>
      </c>
    </row>
    <row r="629" spans="1:23" s="46" customFormat="1" ht="11.25">
      <c r="A629" s="55" t="s">
        <v>11371</v>
      </c>
      <c r="B629" s="56" t="s">
        <v>17649</v>
      </c>
      <c r="C629" s="57" t="s">
        <v>11188</v>
      </c>
      <c r="D629" s="56">
        <v>18110</v>
      </c>
      <c r="E629" s="56">
        <v>1</v>
      </c>
      <c r="F629" s="56">
        <v>17</v>
      </c>
      <c r="G629" s="56">
        <v>1</v>
      </c>
      <c r="H629" s="56" t="s">
        <v>17651</v>
      </c>
      <c r="I629" s="56">
        <v>1</v>
      </c>
      <c r="J629" s="36" t="s">
        <v>14767</v>
      </c>
      <c r="K629" s="36">
        <v>132</v>
      </c>
      <c r="L629" s="36"/>
      <c r="M629" s="36">
        <v>641394</v>
      </c>
      <c r="N629" s="58" t="s">
        <v>337</v>
      </c>
      <c r="O629" s="58" t="s">
        <v>444</v>
      </c>
      <c r="P629" s="56">
        <v>75</v>
      </c>
      <c r="Q629" s="56" t="s">
        <v>378</v>
      </c>
      <c r="R629" s="36" t="s">
        <v>459</v>
      </c>
      <c r="S629" s="36" t="s">
        <v>375</v>
      </c>
      <c r="T629" s="36">
        <v>538656</v>
      </c>
      <c r="U629" s="58" t="s">
        <v>16517</v>
      </c>
      <c r="V629" s="59">
        <v>538656</v>
      </c>
      <c r="W629" s="56">
        <v>64.849999999999994</v>
      </c>
    </row>
    <row r="630" spans="1:23" s="46" customFormat="1" ht="11.25">
      <c r="A630" s="55" t="s">
        <v>11371</v>
      </c>
      <c r="B630" s="56" t="s">
        <v>17649</v>
      </c>
      <c r="C630" s="57" t="s">
        <v>4027</v>
      </c>
      <c r="D630" s="56">
        <v>21695</v>
      </c>
      <c r="E630" s="56">
        <v>1</v>
      </c>
      <c r="F630" s="56">
        <v>17</v>
      </c>
      <c r="G630" s="56">
        <v>2</v>
      </c>
      <c r="H630" s="56" t="s">
        <v>17651</v>
      </c>
      <c r="I630" s="56">
        <v>1</v>
      </c>
      <c r="J630" s="36" t="s">
        <v>15021</v>
      </c>
      <c r="K630" s="36"/>
      <c r="L630" s="36">
        <v>984755816</v>
      </c>
      <c r="M630" s="36"/>
      <c r="N630" s="58" t="s">
        <v>102</v>
      </c>
      <c r="O630" s="58" t="s">
        <v>13007</v>
      </c>
      <c r="P630" s="56">
        <v>75</v>
      </c>
      <c r="Q630" s="56" t="s">
        <v>378</v>
      </c>
      <c r="R630" s="36" t="s">
        <v>459</v>
      </c>
      <c r="S630" s="36" t="s">
        <v>375</v>
      </c>
      <c r="T630" s="36">
        <v>2500886</v>
      </c>
      <c r="U630" s="58" t="s">
        <v>16814</v>
      </c>
      <c r="V630" s="59">
        <v>2500886</v>
      </c>
      <c r="W630" s="56">
        <v>34.17</v>
      </c>
    </row>
    <row r="631" spans="1:23" s="46" customFormat="1" ht="11.25">
      <c r="A631" s="55" t="s">
        <v>11371</v>
      </c>
      <c r="B631" s="56" t="s">
        <v>17650</v>
      </c>
      <c r="C631" s="57" t="s">
        <v>574</v>
      </c>
      <c r="D631" s="56">
        <v>0</v>
      </c>
      <c r="E631" s="56">
        <v>1</v>
      </c>
      <c r="F631" s="56">
        <v>17</v>
      </c>
      <c r="G631" s="56">
        <v>1</v>
      </c>
      <c r="H631" s="56" t="s">
        <v>17651</v>
      </c>
      <c r="I631" s="56">
        <v>2</v>
      </c>
      <c r="J631" s="36" t="s">
        <v>14887</v>
      </c>
      <c r="K631" s="36"/>
      <c r="L631" s="36">
        <v>984582805</v>
      </c>
      <c r="M631" s="36"/>
      <c r="N631" s="58" t="s">
        <v>14008</v>
      </c>
      <c r="O631" s="58" t="s">
        <v>14009</v>
      </c>
      <c r="P631" s="56">
        <v>76</v>
      </c>
      <c r="Q631" s="56" t="s">
        <v>378</v>
      </c>
      <c r="R631" s="36" t="s">
        <v>460</v>
      </c>
      <c r="S631" s="36" t="s">
        <v>375</v>
      </c>
      <c r="T631" s="36">
        <v>988306</v>
      </c>
      <c r="U631" s="58" t="s">
        <v>17632</v>
      </c>
      <c r="V631" s="59">
        <v>180012</v>
      </c>
      <c r="W631" s="56">
        <v>57.97</v>
      </c>
    </row>
    <row r="632" spans="1:23" s="46" customFormat="1" ht="11.25">
      <c r="A632" s="55" t="s">
        <v>11371</v>
      </c>
      <c r="B632" s="56" t="s">
        <v>17649</v>
      </c>
      <c r="C632" s="57" t="s">
        <v>11217</v>
      </c>
      <c r="D632" s="56">
        <v>1100</v>
      </c>
      <c r="E632" s="56">
        <v>1</v>
      </c>
      <c r="F632" s="56">
        <v>17</v>
      </c>
      <c r="G632" s="56">
        <v>1</v>
      </c>
      <c r="H632" s="56" t="s">
        <v>17651</v>
      </c>
      <c r="I632" s="56">
        <v>1</v>
      </c>
      <c r="J632" s="36" t="s">
        <v>14078</v>
      </c>
      <c r="K632" s="36"/>
      <c r="L632" s="36">
        <v>992209920</v>
      </c>
      <c r="M632" s="36"/>
      <c r="N632" s="58" t="s">
        <v>11495</v>
      </c>
      <c r="O632" s="58" t="s">
        <v>11496</v>
      </c>
      <c r="P632" s="56">
        <v>76</v>
      </c>
      <c r="Q632" s="56" t="s">
        <v>377</v>
      </c>
      <c r="R632" s="36" t="s">
        <v>459</v>
      </c>
      <c r="S632" s="36" t="s">
        <v>375</v>
      </c>
      <c r="T632" s="36">
        <v>2288296</v>
      </c>
      <c r="U632" s="58" t="s">
        <v>15745</v>
      </c>
      <c r="V632" s="59">
        <v>2288296</v>
      </c>
      <c r="W632" s="56">
        <v>28.02</v>
      </c>
    </row>
    <row r="633" spans="1:23" s="46" customFormat="1" ht="11.25">
      <c r="A633" s="55" t="s">
        <v>11371</v>
      </c>
      <c r="B633" s="56" t="s">
        <v>17649</v>
      </c>
      <c r="C633" s="57" t="s">
        <v>11180</v>
      </c>
      <c r="D633" s="56">
        <v>8900</v>
      </c>
      <c r="E633" s="56">
        <v>1</v>
      </c>
      <c r="F633" s="56">
        <v>17</v>
      </c>
      <c r="G633" s="56">
        <v>1</v>
      </c>
      <c r="H633" s="56" t="s">
        <v>17651</v>
      </c>
      <c r="I633" s="56">
        <v>1</v>
      </c>
      <c r="J633" s="36" t="s">
        <v>14338</v>
      </c>
      <c r="K633" s="36">
        <v>219</v>
      </c>
      <c r="L633" s="36">
        <v>982805724</v>
      </c>
      <c r="M633" s="36">
        <v>643194</v>
      </c>
      <c r="N633" s="58" t="s">
        <v>11926</v>
      </c>
      <c r="O633" s="58" t="s">
        <v>11927</v>
      </c>
      <c r="P633" s="56">
        <v>78</v>
      </c>
      <c r="Q633" s="56" t="s">
        <v>378</v>
      </c>
      <c r="R633" s="36" t="s">
        <v>459</v>
      </c>
      <c r="S633" s="36" t="s">
        <v>375</v>
      </c>
      <c r="T633" s="36">
        <v>1121779</v>
      </c>
      <c r="U633" s="58" t="s">
        <v>16047</v>
      </c>
      <c r="V633" s="59">
        <v>1121779</v>
      </c>
      <c r="W633" s="56">
        <v>68.959999999999994</v>
      </c>
    </row>
    <row r="634" spans="1:23" s="46" customFormat="1" ht="11.25">
      <c r="A634" s="55" t="s">
        <v>11371</v>
      </c>
      <c r="B634" s="56" t="s">
        <v>17649</v>
      </c>
      <c r="C634" s="57" t="s">
        <v>7729</v>
      </c>
      <c r="D634" s="56">
        <v>8160</v>
      </c>
      <c r="E634" s="56">
        <v>1</v>
      </c>
      <c r="F634" s="56">
        <v>17</v>
      </c>
      <c r="G634" s="56">
        <v>1</v>
      </c>
      <c r="H634" s="56" t="s">
        <v>17651</v>
      </c>
      <c r="I634" s="56">
        <v>1</v>
      </c>
      <c r="J634" s="36" t="s">
        <v>14318</v>
      </c>
      <c r="K634" s="36"/>
      <c r="L634" s="36">
        <v>971646199</v>
      </c>
      <c r="M634" s="36"/>
      <c r="N634" s="58" t="s">
        <v>90</v>
      </c>
      <c r="O634" s="58" t="s">
        <v>11534</v>
      </c>
      <c r="P634" s="56">
        <v>78</v>
      </c>
      <c r="Q634" s="56" t="s">
        <v>377</v>
      </c>
      <c r="R634" s="36" t="s">
        <v>459</v>
      </c>
      <c r="S634" s="36" t="s">
        <v>375</v>
      </c>
      <c r="T634" s="36">
        <v>1487262</v>
      </c>
      <c r="U634" s="58" t="s">
        <v>16026</v>
      </c>
      <c r="V634" s="59">
        <v>1487262</v>
      </c>
      <c r="W634" s="56">
        <v>59.96</v>
      </c>
    </row>
    <row r="635" spans="1:23" s="46" customFormat="1" ht="11.25">
      <c r="A635" s="51" t="s">
        <v>11371</v>
      </c>
      <c r="B635" s="44" t="s">
        <v>17649</v>
      </c>
      <c r="C635" s="52" t="s">
        <v>3587</v>
      </c>
      <c r="D635" s="44">
        <v>24070</v>
      </c>
      <c r="E635" s="44" t="s">
        <v>54</v>
      </c>
      <c r="F635" s="44">
        <v>17</v>
      </c>
      <c r="G635" s="44">
        <v>1</v>
      </c>
      <c r="H635" s="44" t="s">
        <v>17651</v>
      </c>
      <c r="I635" s="44">
        <v>2</v>
      </c>
      <c r="J635" s="35" t="s">
        <v>15163</v>
      </c>
      <c r="K635" s="35">
        <v>1630</v>
      </c>
      <c r="L635" s="35">
        <v>985107760</v>
      </c>
      <c r="M635" s="35"/>
      <c r="N635" s="45" t="s">
        <v>11404</v>
      </c>
      <c r="O635" s="45" t="s">
        <v>95</v>
      </c>
      <c r="P635" s="44">
        <v>79</v>
      </c>
      <c r="Q635" s="44" t="s">
        <v>378</v>
      </c>
      <c r="R635" s="35" t="s">
        <v>462</v>
      </c>
      <c r="S635" s="35" t="s">
        <v>966</v>
      </c>
      <c r="T635" s="35"/>
      <c r="U635" s="45" t="s">
        <v>16994</v>
      </c>
      <c r="V635" s="46">
        <v>1182837</v>
      </c>
      <c r="W635" s="44">
        <v>54.59</v>
      </c>
    </row>
    <row r="636" spans="1:23" s="46" customFormat="1" ht="11.25">
      <c r="A636" s="55" t="s">
        <v>11371</v>
      </c>
      <c r="B636" s="56" t="s">
        <v>17649</v>
      </c>
      <c r="C636" s="57" t="s">
        <v>385</v>
      </c>
      <c r="D636" s="56">
        <v>11650</v>
      </c>
      <c r="E636" s="56">
        <v>1</v>
      </c>
      <c r="F636" s="56">
        <v>17</v>
      </c>
      <c r="G636" s="56">
        <v>7</v>
      </c>
      <c r="H636" s="56" t="s">
        <v>17651</v>
      </c>
      <c r="I636" s="56">
        <v>1</v>
      </c>
      <c r="J636" s="36" t="s">
        <v>14454</v>
      </c>
      <c r="K636" s="36"/>
      <c r="L636" s="36">
        <v>982141563</v>
      </c>
      <c r="M636" s="36"/>
      <c r="N636" s="58" t="s">
        <v>305</v>
      </c>
      <c r="O636" s="58" t="s">
        <v>12116</v>
      </c>
      <c r="P636" s="56">
        <v>79</v>
      </c>
      <c r="Q636" s="56" t="s">
        <v>378</v>
      </c>
      <c r="R636" s="36" t="s">
        <v>459</v>
      </c>
      <c r="S636" s="36" t="s">
        <v>375</v>
      </c>
      <c r="T636" s="36">
        <v>1981653</v>
      </c>
      <c r="U636" s="58" t="s">
        <v>16177</v>
      </c>
      <c r="V636" s="59">
        <v>1981653</v>
      </c>
      <c r="W636" s="56">
        <v>55.28</v>
      </c>
    </row>
    <row r="637" spans="1:23" s="46" customFormat="1" ht="11.25">
      <c r="A637" s="55" t="s">
        <v>11371</v>
      </c>
      <c r="B637" s="56" t="s">
        <v>17650</v>
      </c>
      <c r="C637" s="57" t="s">
        <v>574</v>
      </c>
      <c r="D637" s="56">
        <v>0</v>
      </c>
      <c r="E637" s="56">
        <v>1</v>
      </c>
      <c r="F637" s="56">
        <v>17</v>
      </c>
      <c r="G637" s="56">
        <v>1</v>
      </c>
      <c r="H637" s="56" t="s">
        <v>17651</v>
      </c>
      <c r="I637" s="56">
        <v>1</v>
      </c>
      <c r="J637" s="36" t="s">
        <v>14887</v>
      </c>
      <c r="K637" s="36"/>
      <c r="L637" s="36">
        <v>984582805</v>
      </c>
      <c r="M637" s="36"/>
      <c r="N637" s="58" t="s">
        <v>769</v>
      </c>
      <c r="O637" s="58" t="s">
        <v>14007</v>
      </c>
      <c r="P637" s="56">
        <v>80</v>
      </c>
      <c r="Q637" s="56" t="s">
        <v>377</v>
      </c>
      <c r="R637" s="36" t="s">
        <v>459</v>
      </c>
      <c r="S637" s="36" t="s">
        <v>375</v>
      </c>
      <c r="T637" s="36">
        <v>180012</v>
      </c>
      <c r="U637" s="58" t="s">
        <v>17632</v>
      </c>
      <c r="V637" s="59">
        <v>180012</v>
      </c>
      <c r="W637" s="56">
        <v>57.97</v>
      </c>
    </row>
    <row r="638" spans="1:23" s="46" customFormat="1" ht="11.25">
      <c r="A638" s="55" t="s">
        <v>11371</v>
      </c>
      <c r="B638" s="56" t="s">
        <v>17649</v>
      </c>
      <c r="C638" s="57" t="s">
        <v>10681</v>
      </c>
      <c r="D638" s="56">
        <v>1430</v>
      </c>
      <c r="E638" s="56">
        <v>1</v>
      </c>
      <c r="F638" s="56">
        <v>17</v>
      </c>
      <c r="G638" s="56">
        <v>1</v>
      </c>
      <c r="H638" s="56" t="s">
        <v>17651</v>
      </c>
      <c r="I638" s="56">
        <v>2</v>
      </c>
      <c r="J638" s="36" t="s">
        <v>14061</v>
      </c>
      <c r="K638" s="36"/>
      <c r="L638" s="36">
        <v>982557826</v>
      </c>
      <c r="M638" s="36"/>
      <c r="N638" s="58" t="s">
        <v>11461</v>
      </c>
      <c r="O638" s="58" t="s">
        <v>11462</v>
      </c>
      <c r="P638" s="56">
        <v>81</v>
      </c>
      <c r="Q638" s="56" t="s">
        <v>378</v>
      </c>
      <c r="R638" s="36" t="s">
        <v>460</v>
      </c>
      <c r="S638" s="36" t="s">
        <v>375</v>
      </c>
      <c r="T638" s="36">
        <v>207055</v>
      </c>
      <c r="U638" s="58" t="s">
        <v>15723</v>
      </c>
      <c r="V638" s="59">
        <v>250776</v>
      </c>
      <c r="W638" s="56">
        <v>57.56</v>
      </c>
    </row>
    <row r="639" spans="1:23" s="46" customFormat="1" ht="11.25">
      <c r="A639" s="55" t="s">
        <v>11371</v>
      </c>
      <c r="B639" s="56" t="s">
        <v>17649</v>
      </c>
      <c r="C639" s="57" t="s">
        <v>10681</v>
      </c>
      <c r="D639" s="56">
        <v>1430</v>
      </c>
      <c r="E639" s="56">
        <v>1</v>
      </c>
      <c r="F639" s="56">
        <v>17</v>
      </c>
      <c r="G639" s="56">
        <v>1</v>
      </c>
      <c r="H639" s="56" t="s">
        <v>17651</v>
      </c>
      <c r="I639" s="56">
        <v>1</v>
      </c>
      <c r="J639" s="36" t="s">
        <v>14061</v>
      </c>
      <c r="K639" s="36"/>
      <c r="L639" s="36">
        <v>982557826</v>
      </c>
      <c r="M639" s="36"/>
      <c r="N639" s="58" t="s">
        <v>126</v>
      </c>
      <c r="O639" s="58" t="s">
        <v>11460</v>
      </c>
      <c r="P639" s="56">
        <v>81</v>
      </c>
      <c r="Q639" s="56" t="s">
        <v>377</v>
      </c>
      <c r="R639" s="36" t="s">
        <v>459</v>
      </c>
      <c r="S639" s="36" t="s">
        <v>375</v>
      </c>
      <c r="T639" s="36">
        <v>250776</v>
      </c>
      <c r="U639" s="58" t="s">
        <v>15723</v>
      </c>
      <c r="V639" s="59">
        <v>250776</v>
      </c>
      <c r="W639" s="56">
        <v>57.56</v>
      </c>
    </row>
    <row r="640" spans="1:23" s="46" customFormat="1" ht="11.25">
      <c r="A640" s="55" t="s">
        <v>11371</v>
      </c>
      <c r="B640" s="56" t="s">
        <v>17649</v>
      </c>
      <c r="C640" s="57" t="s">
        <v>3177</v>
      </c>
      <c r="D640" s="56">
        <v>4811</v>
      </c>
      <c r="E640" s="56">
        <v>1</v>
      </c>
      <c r="F640" s="56">
        <v>17</v>
      </c>
      <c r="G640" s="56">
        <v>1</v>
      </c>
      <c r="H640" s="56" t="s">
        <v>17651</v>
      </c>
      <c r="I640" s="56">
        <v>1</v>
      </c>
      <c r="J640" s="36" t="s">
        <v>14201</v>
      </c>
      <c r="K640" s="36"/>
      <c r="L640" s="36">
        <v>983440968</v>
      </c>
      <c r="M640" s="36"/>
      <c r="N640" s="58" t="s">
        <v>11677</v>
      </c>
      <c r="O640" s="58" t="s">
        <v>11678</v>
      </c>
      <c r="P640" s="56">
        <v>81</v>
      </c>
      <c r="Q640" s="56" t="s">
        <v>378</v>
      </c>
      <c r="R640" s="36" t="s">
        <v>459</v>
      </c>
      <c r="S640" s="36" t="s">
        <v>375</v>
      </c>
      <c r="T640" s="36">
        <v>2670351</v>
      </c>
      <c r="U640" s="58" t="s">
        <v>15888</v>
      </c>
      <c r="V640" s="59">
        <v>2670351</v>
      </c>
      <c r="W640" s="56">
        <v>57.17</v>
      </c>
    </row>
    <row r="641" spans="1:23" s="46" customFormat="1" ht="11.25">
      <c r="A641" s="55" t="s">
        <v>11371</v>
      </c>
      <c r="B641" s="56" t="s">
        <v>17649</v>
      </c>
      <c r="C641" s="57" t="s">
        <v>4582</v>
      </c>
      <c r="D641" s="56">
        <v>25840</v>
      </c>
      <c r="E641" s="56">
        <v>1</v>
      </c>
      <c r="F641" s="56">
        <v>17</v>
      </c>
      <c r="G641" s="56">
        <v>1</v>
      </c>
      <c r="H641" s="56" t="s">
        <v>17651</v>
      </c>
      <c r="I641" s="56">
        <v>1</v>
      </c>
      <c r="J641" s="36" t="s">
        <v>15264</v>
      </c>
      <c r="K641" s="36"/>
      <c r="L641" s="36">
        <v>981257507</v>
      </c>
      <c r="M641" s="36"/>
      <c r="N641" s="58" t="s">
        <v>256</v>
      </c>
      <c r="O641" s="58" t="s">
        <v>13389</v>
      </c>
      <c r="P641" s="56">
        <v>81</v>
      </c>
      <c r="Q641" s="56" t="s">
        <v>378</v>
      </c>
      <c r="R641" s="36" t="s">
        <v>459</v>
      </c>
      <c r="S641" s="36" t="s">
        <v>375</v>
      </c>
      <c r="T641" s="36">
        <v>1687478</v>
      </c>
      <c r="U641" s="58" t="s">
        <v>17112</v>
      </c>
      <c r="V641" s="59">
        <v>1687478</v>
      </c>
      <c r="W641" s="56">
        <v>57.49</v>
      </c>
    </row>
    <row r="642" spans="1:23" s="46" customFormat="1" ht="11.25">
      <c r="A642" s="55" t="s">
        <v>11371</v>
      </c>
      <c r="B642" s="56" t="s">
        <v>17649</v>
      </c>
      <c r="C642" s="57" t="s">
        <v>11189</v>
      </c>
      <c r="D642" s="56">
        <v>10440</v>
      </c>
      <c r="E642" s="56">
        <v>1</v>
      </c>
      <c r="F642" s="56">
        <v>17</v>
      </c>
      <c r="G642" s="56">
        <v>2</v>
      </c>
      <c r="H642" s="56" t="s">
        <v>17651</v>
      </c>
      <c r="I642" s="56">
        <v>2</v>
      </c>
      <c r="J642" s="36" t="s">
        <v>14396</v>
      </c>
      <c r="K642" s="36">
        <v>1042</v>
      </c>
      <c r="L642" s="36">
        <v>981135453</v>
      </c>
      <c r="M642" s="36"/>
      <c r="N642" s="58" t="s">
        <v>753</v>
      </c>
      <c r="O642" s="58" t="s">
        <v>12021</v>
      </c>
      <c r="P642" s="56">
        <v>82</v>
      </c>
      <c r="Q642" s="56" t="s">
        <v>378</v>
      </c>
      <c r="R642" s="36" t="s">
        <v>460</v>
      </c>
      <c r="S642" s="36" t="s">
        <v>375</v>
      </c>
      <c r="T642" s="36">
        <v>443356</v>
      </c>
      <c r="U642" s="58" t="s">
        <v>16111</v>
      </c>
      <c r="V642" s="59">
        <v>883600</v>
      </c>
      <c r="W642" s="56">
        <v>68.069999999999993</v>
      </c>
    </row>
    <row r="643" spans="1:23" s="46" customFormat="1" ht="11.25">
      <c r="A643" s="55" t="s">
        <v>11371</v>
      </c>
      <c r="B643" s="56" t="s">
        <v>17649</v>
      </c>
      <c r="C643" s="57" t="s">
        <v>11189</v>
      </c>
      <c r="D643" s="56">
        <v>10440</v>
      </c>
      <c r="E643" s="56">
        <v>1</v>
      </c>
      <c r="F643" s="56">
        <v>17</v>
      </c>
      <c r="G643" s="56">
        <v>2</v>
      </c>
      <c r="H643" s="56" t="s">
        <v>17651</v>
      </c>
      <c r="I643" s="56">
        <v>1</v>
      </c>
      <c r="J643" s="36" t="s">
        <v>14396</v>
      </c>
      <c r="K643" s="36">
        <v>1042</v>
      </c>
      <c r="L643" s="36">
        <v>981135453</v>
      </c>
      <c r="M643" s="36"/>
      <c r="N643" s="58" t="s">
        <v>327</v>
      </c>
      <c r="O643" s="58" t="s">
        <v>176</v>
      </c>
      <c r="P643" s="56">
        <v>82</v>
      </c>
      <c r="Q643" s="56" t="s">
        <v>377</v>
      </c>
      <c r="R643" s="36" t="s">
        <v>459</v>
      </c>
      <c r="S643" s="36" t="s">
        <v>375</v>
      </c>
      <c r="T643" s="36">
        <v>883600</v>
      </c>
      <c r="U643" s="58" t="s">
        <v>16111</v>
      </c>
      <c r="V643" s="59">
        <v>883600</v>
      </c>
      <c r="W643" s="56">
        <v>68.069999999999993</v>
      </c>
    </row>
    <row r="644" spans="1:23" s="46" customFormat="1" ht="11.25">
      <c r="A644" s="55" t="s">
        <v>11371</v>
      </c>
      <c r="B644" s="56" t="s">
        <v>17649</v>
      </c>
      <c r="C644" s="57" t="s">
        <v>8366</v>
      </c>
      <c r="D644" s="56">
        <v>20894</v>
      </c>
      <c r="E644" s="56">
        <v>1</v>
      </c>
      <c r="F644" s="56">
        <v>17</v>
      </c>
      <c r="G644" s="56">
        <v>1</v>
      </c>
      <c r="H644" s="56" t="s">
        <v>17651</v>
      </c>
      <c r="I644" s="56">
        <v>7</v>
      </c>
      <c r="J644" s="36" t="s">
        <v>14972</v>
      </c>
      <c r="K644" s="36"/>
      <c r="L644" s="36">
        <v>961256643</v>
      </c>
      <c r="M644" s="36">
        <v>21646405</v>
      </c>
      <c r="N644" s="58" t="s">
        <v>758</v>
      </c>
      <c r="O644" s="58" t="s">
        <v>12943</v>
      </c>
      <c r="P644" s="56">
        <v>84</v>
      </c>
      <c r="Q644" s="56" t="s">
        <v>378</v>
      </c>
      <c r="R644" s="36" t="s">
        <v>462</v>
      </c>
      <c r="S644" s="36" t="s">
        <v>375</v>
      </c>
      <c r="T644" s="36">
        <v>3251604</v>
      </c>
      <c r="U644" s="58" t="s">
        <v>16759</v>
      </c>
      <c r="V644" s="59">
        <v>2220969</v>
      </c>
      <c r="W644" s="56">
        <v>72.599999999999994</v>
      </c>
    </row>
    <row r="645" spans="1:23" s="46" customFormat="1" ht="11.25">
      <c r="A645" s="55" t="s">
        <v>11371</v>
      </c>
      <c r="B645" s="56" t="s">
        <v>17650</v>
      </c>
      <c r="C645" s="57" t="s">
        <v>11036</v>
      </c>
      <c r="D645" s="56">
        <v>0</v>
      </c>
      <c r="E645" s="56">
        <v>1</v>
      </c>
      <c r="F645" s="56">
        <v>17</v>
      </c>
      <c r="G645" s="56">
        <v>4</v>
      </c>
      <c r="H645" s="56" t="s">
        <v>17651</v>
      </c>
      <c r="I645" s="56">
        <v>1</v>
      </c>
      <c r="J645" s="36" t="s">
        <v>15599</v>
      </c>
      <c r="K645" s="36"/>
      <c r="L645" s="36">
        <v>984607504</v>
      </c>
      <c r="M645" s="36"/>
      <c r="N645" s="58" t="s">
        <v>13916</v>
      </c>
      <c r="O645" s="58" t="s">
        <v>13917</v>
      </c>
      <c r="P645" s="56">
        <v>87</v>
      </c>
      <c r="Q645" s="56" t="s">
        <v>378</v>
      </c>
      <c r="R645" s="36" t="s">
        <v>459</v>
      </c>
      <c r="S645" s="36" t="s">
        <v>375</v>
      </c>
      <c r="T645" s="36">
        <v>1727606</v>
      </c>
      <c r="U645" s="58" t="s">
        <v>17545</v>
      </c>
      <c r="V645" s="59">
        <v>1727606</v>
      </c>
      <c r="W645" s="56">
        <v>44.03</v>
      </c>
    </row>
    <row r="646" spans="1:23" s="46" customFormat="1" ht="11.25">
      <c r="A646" s="55" t="s">
        <v>11371</v>
      </c>
      <c r="B646" s="56" t="s">
        <v>17649</v>
      </c>
      <c r="C646" s="57" t="s">
        <v>11373</v>
      </c>
      <c r="D646" s="56">
        <v>22880</v>
      </c>
      <c r="E646" s="56">
        <v>1</v>
      </c>
      <c r="F646" s="56">
        <v>17</v>
      </c>
      <c r="G646" s="56">
        <v>1</v>
      </c>
      <c r="H646" s="56" t="s">
        <v>17651</v>
      </c>
      <c r="I646" s="56">
        <v>1</v>
      </c>
      <c r="J646" s="36" t="s">
        <v>15094</v>
      </c>
      <c r="K646" s="36">
        <v>526</v>
      </c>
      <c r="L646" s="36">
        <v>985153900</v>
      </c>
      <c r="M646" s="36"/>
      <c r="N646" s="58" t="s">
        <v>13134</v>
      </c>
      <c r="O646" s="58" t="s">
        <v>13135</v>
      </c>
      <c r="P646" s="56">
        <v>89</v>
      </c>
      <c r="Q646" s="56" t="s">
        <v>378</v>
      </c>
      <c r="R646" s="36" t="s">
        <v>459</v>
      </c>
      <c r="S646" s="36" t="s">
        <v>375</v>
      </c>
      <c r="T646" s="36">
        <v>51618</v>
      </c>
      <c r="U646" s="58" t="s">
        <v>16905</v>
      </c>
      <c r="V646" s="59">
        <v>51618</v>
      </c>
      <c r="W646" s="56">
        <v>49.88</v>
      </c>
    </row>
    <row r="647" spans="1:23" s="46" customFormat="1" ht="11.25">
      <c r="A647" s="55" t="s">
        <v>11371</v>
      </c>
      <c r="B647" s="56" t="s">
        <v>17650</v>
      </c>
      <c r="C647" s="57" t="s">
        <v>10205</v>
      </c>
      <c r="D647" s="56">
        <v>0</v>
      </c>
      <c r="E647" s="56">
        <v>1</v>
      </c>
      <c r="F647" s="56">
        <v>18</v>
      </c>
      <c r="G647" s="56">
        <v>2</v>
      </c>
      <c r="H647" s="56" t="s">
        <v>17651</v>
      </c>
      <c r="I647" s="56">
        <v>2</v>
      </c>
      <c r="J647" s="36" t="s">
        <v>15450</v>
      </c>
      <c r="K647" s="36"/>
      <c r="L647" s="36">
        <v>983629170</v>
      </c>
      <c r="M647" s="36"/>
      <c r="N647" s="58" t="s">
        <v>13683</v>
      </c>
      <c r="O647" s="58" t="s">
        <v>13502</v>
      </c>
      <c r="P647" s="56">
        <v>65</v>
      </c>
      <c r="Q647" s="56" t="s">
        <v>378</v>
      </c>
      <c r="R647" s="36" t="s">
        <v>460</v>
      </c>
      <c r="S647" s="36" t="s">
        <v>375</v>
      </c>
      <c r="T647" s="36">
        <v>6543040</v>
      </c>
      <c r="U647" s="58" t="s">
        <v>17348</v>
      </c>
      <c r="V647" s="59" t="s">
        <v>464</v>
      </c>
      <c r="W647" s="56">
        <v>59.11</v>
      </c>
    </row>
    <row r="648" spans="1:23" s="46" customFormat="1" ht="11.25">
      <c r="A648" s="55" t="s">
        <v>11371</v>
      </c>
      <c r="B648" s="56" t="s">
        <v>17649</v>
      </c>
      <c r="C648" s="57" t="s">
        <v>7729</v>
      </c>
      <c r="D648" s="56">
        <v>8260</v>
      </c>
      <c r="E648" s="56">
        <v>1</v>
      </c>
      <c r="F648" s="56">
        <v>18</v>
      </c>
      <c r="G648" s="56">
        <v>2</v>
      </c>
      <c r="H648" s="56" t="s">
        <v>17651</v>
      </c>
      <c r="I648" s="56">
        <v>2</v>
      </c>
      <c r="J648" s="36" t="s">
        <v>944</v>
      </c>
      <c r="K648" s="36"/>
      <c r="L648" s="36">
        <v>982208800</v>
      </c>
      <c r="M648" s="36"/>
      <c r="N648" s="58" t="s">
        <v>173</v>
      </c>
      <c r="O648" s="58" t="s">
        <v>11901</v>
      </c>
      <c r="P648" s="56">
        <v>65</v>
      </c>
      <c r="Q648" s="56" t="s">
        <v>377</v>
      </c>
      <c r="R648" s="36" t="s">
        <v>460</v>
      </c>
      <c r="S648" s="36" t="s">
        <v>375</v>
      </c>
      <c r="T648" s="36">
        <v>1502060</v>
      </c>
      <c r="U648" s="58" t="s">
        <v>16028</v>
      </c>
      <c r="V648" s="59">
        <v>1552292</v>
      </c>
      <c r="W648" s="56">
        <v>63.5</v>
      </c>
    </row>
    <row r="649" spans="1:23" s="46" customFormat="1" ht="11.25">
      <c r="A649" s="55" t="s">
        <v>11371</v>
      </c>
      <c r="B649" s="56" t="s">
        <v>17649</v>
      </c>
      <c r="C649" s="57" t="s">
        <v>7729</v>
      </c>
      <c r="D649" s="56">
        <v>8260</v>
      </c>
      <c r="E649" s="56">
        <v>1</v>
      </c>
      <c r="F649" s="56">
        <v>18</v>
      </c>
      <c r="G649" s="56">
        <v>2</v>
      </c>
      <c r="H649" s="56" t="s">
        <v>17651</v>
      </c>
      <c r="I649" s="56">
        <v>1</v>
      </c>
      <c r="J649" s="36" t="s">
        <v>944</v>
      </c>
      <c r="K649" s="36"/>
      <c r="L649" s="36">
        <v>982208800</v>
      </c>
      <c r="M649" s="36"/>
      <c r="N649" s="58" t="s">
        <v>330</v>
      </c>
      <c r="O649" s="58" t="s">
        <v>11900</v>
      </c>
      <c r="P649" s="56">
        <v>65</v>
      </c>
      <c r="Q649" s="56" t="s">
        <v>378</v>
      </c>
      <c r="R649" s="36" t="s">
        <v>459</v>
      </c>
      <c r="S649" s="36" t="s">
        <v>375</v>
      </c>
      <c r="T649" s="36">
        <v>1552292</v>
      </c>
      <c r="U649" s="58" t="s">
        <v>16028</v>
      </c>
      <c r="V649" s="59">
        <v>1552292</v>
      </c>
      <c r="W649" s="56">
        <v>63.5</v>
      </c>
    </row>
    <row r="650" spans="1:23" s="46" customFormat="1" ht="11.25">
      <c r="A650" s="55" t="s">
        <v>11371</v>
      </c>
      <c r="B650" s="56" t="s">
        <v>17649</v>
      </c>
      <c r="C650" s="57" t="s">
        <v>4027</v>
      </c>
      <c r="D650" s="56">
        <v>21695</v>
      </c>
      <c r="E650" s="56">
        <v>1</v>
      </c>
      <c r="F650" s="56">
        <v>18</v>
      </c>
      <c r="G650" s="56">
        <v>1</v>
      </c>
      <c r="H650" s="56" t="s">
        <v>17651</v>
      </c>
      <c r="I650" s="56">
        <v>1</v>
      </c>
      <c r="J650" s="36" t="s">
        <v>15021</v>
      </c>
      <c r="K650" s="36"/>
      <c r="L650" s="36">
        <v>961595246</v>
      </c>
      <c r="M650" s="36"/>
      <c r="N650" s="58" t="s">
        <v>742</v>
      </c>
      <c r="O650" s="58" t="s">
        <v>13007</v>
      </c>
      <c r="P650" s="56">
        <v>66</v>
      </c>
      <c r="Q650" s="56" t="s">
        <v>378</v>
      </c>
      <c r="R650" s="36" t="s">
        <v>459</v>
      </c>
      <c r="S650" s="36" t="s">
        <v>375</v>
      </c>
      <c r="T650" s="36">
        <v>2156929</v>
      </c>
      <c r="U650" s="58" t="s">
        <v>16815</v>
      </c>
      <c r="V650" s="59">
        <v>2156929</v>
      </c>
      <c r="W650" s="56">
        <v>37.65</v>
      </c>
    </row>
    <row r="651" spans="1:23" s="46" customFormat="1" ht="11.25">
      <c r="A651" s="55" t="s">
        <v>11371</v>
      </c>
      <c r="B651" s="56" t="s">
        <v>17649</v>
      </c>
      <c r="C651" s="57" t="s">
        <v>8366</v>
      </c>
      <c r="D651" s="56">
        <v>5970</v>
      </c>
      <c r="E651" s="56">
        <v>1</v>
      </c>
      <c r="F651" s="56">
        <v>18</v>
      </c>
      <c r="G651" s="56">
        <v>1</v>
      </c>
      <c r="H651" s="56" t="s">
        <v>17651</v>
      </c>
      <c r="I651" s="56">
        <v>2</v>
      </c>
      <c r="J651" s="36" t="s">
        <v>14927</v>
      </c>
      <c r="K651" s="36"/>
      <c r="L651" s="36">
        <v>985941667</v>
      </c>
      <c r="M651" s="36">
        <v>21654179</v>
      </c>
      <c r="N651" s="58" t="s">
        <v>877</v>
      </c>
      <c r="O651" s="58" t="s">
        <v>12884</v>
      </c>
      <c r="P651" s="56">
        <v>66</v>
      </c>
      <c r="Q651" s="56" t="s">
        <v>378</v>
      </c>
      <c r="R651" s="36" t="s">
        <v>460</v>
      </c>
      <c r="S651" s="36" t="s">
        <v>375</v>
      </c>
      <c r="T651" s="36">
        <v>484984</v>
      </c>
      <c r="U651" s="58" t="s">
        <v>16706</v>
      </c>
      <c r="V651" s="59">
        <v>105403</v>
      </c>
      <c r="W651" s="56">
        <v>82.98</v>
      </c>
    </row>
    <row r="652" spans="1:23" s="46" customFormat="1" ht="11.25">
      <c r="A652" s="55" t="s">
        <v>11371</v>
      </c>
      <c r="B652" s="56" t="s">
        <v>17649</v>
      </c>
      <c r="C652" s="57" t="s">
        <v>3177</v>
      </c>
      <c r="D652" s="56">
        <v>6110</v>
      </c>
      <c r="E652" s="56">
        <v>1</v>
      </c>
      <c r="F652" s="56">
        <v>18</v>
      </c>
      <c r="G652" s="56">
        <v>1</v>
      </c>
      <c r="H652" s="56" t="s">
        <v>17651</v>
      </c>
      <c r="I652" s="56">
        <v>1</v>
      </c>
      <c r="J652" s="36" t="s">
        <v>14241</v>
      </c>
      <c r="K652" s="36"/>
      <c r="L652" s="36">
        <v>972104500</v>
      </c>
      <c r="M652" s="36"/>
      <c r="N652" s="58" t="s">
        <v>11752</v>
      </c>
      <c r="O652" s="58" t="s">
        <v>11753</v>
      </c>
      <c r="P652" s="56">
        <v>67</v>
      </c>
      <c r="Q652" s="56" t="s">
        <v>378</v>
      </c>
      <c r="R652" s="36" t="s">
        <v>459</v>
      </c>
      <c r="S652" s="36" t="s">
        <v>375</v>
      </c>
      <c r="T652" s="36">
        <v>806251</v>
      </c>
      <c r="U652" s="58" t="s">
        <v>15932</v>
      </c>
      <c r="V652" s="59">
        <v>806251</v>
      </c>
      <c r="W652" s="56">
        <v>59.51</v>
      </c>
    </row>
    <row r="653" spans="1:23" s="46" customFormat="1" ht="11.25">
      <c r="A653" s="55" t="s">
        <v>11371</v>
      </c>
      <c r="B653" s="56" t="s">
        <v>17650</v>
      </c>
      <c r="C653" s="57" t="s">
        <v>11036</v>
      </c>
      <c r="D653" s="56">
        <v>0</v>
      </c>
      <c r="E653" s="56">
        <v>1</v>
      </c>
      <c r="F653" s="56">
        <v>18</v>
      </c>
      <c r="G653" s="56">
        <v>2</v>
      </c>
      <c r="H653" s="56" t="s">
        <v>17652</v>
      </c>
      <c r="I653" s="56">
        <v>1</v>
      </c>
      <c r="J653" s="36" t="s">
        <v>15600</v>
      </c>
      <c r="K653" s="36"/>
      <c r="L653" s="36">
        <v>981764480</v>
      </c>
      <c r="M653" s="36"/>
      <c r="N653" s="58" t="s">
        <v>320</v>
      </c>
      <c r="O653" s="58" t="s">
        <v>207</v>
      </c>
      <c r="P653" s="56">
        <v>67</v>
      </c>
      <c r="Q653" s="56" t="s">
        <v>377</v>
      </c>
      <c r="R653" s="36" t="s">
        <v>459</v>
      </c>
      <c r="S653" s="36" t="s">
        <v>375</v>
      </c>
      <c r="T653" s="36">
        <v>874259</v>
      </c>
      <c r="U653" s="58" t="s">
        <v>17546</v>
      </c>
      <c r="V653" s="59">
        <v>874259</v>
      </c>
      <c r="W653" s="56">
        <v>21.02</v>
      </c>
    </row>
    <row r="654" spans="1:23" s="46" customFormat="1" ht="11.25">
      <c r="A654" s="55" t="s">
        <v>11371</v>
      </c>
      <c r="B654" s="56" t="s">
        <v>17650</v>
      </c>
      <c r="C654" s="57" t="s">
        <v>6013</v>
      </c>
      <c r="D654" s="56">
        <v>0</v>
      </c>
      <c r="E654" s="56">
        <v>1</v>
      </c>
      <c r="F654" s="56">
        <v>18</v>
      </c>
      <c r="G654" s="56">
        <v>4</v>
      </c>
      <c r="H654" s="56" t="s">
        <v>17651</v>
      </c>
      <c r="I654" s="56">
        <v>1</v>
      </c>
      <c r="J654" s="36" t="s">
        <v>15471</v>
      </c>
      <c r="K654" s="36"/>
      <c r="L654" s="36">
        <v>985577368</v>
      </c>
      <c r="M654" s="36"/>
      <c r="N654" s="58" t="s">
        <v>118</v>
      </c>
      <c r="O654" s="58" t="s">
        <v>814</v>
      </c>
      <c r="P654" s="56">
        <v>68</v>
      </c>
      <c r="Q654" s="56" t="s">
        <v>378</v>
      </c>
      <c r="R654" s="36" t="s">
        <v>459</v>
      </c>
      <c r="S654" s="36" t="s">
        <v>375</v>
      </c>
      <c r="T654" s="36">
        <v>2185792</v>
      </c>
      <c r="U654" s="58" t="s">
        <v>17376</v>
      </c>
      <c r="V654" s="59">
        <v>2185792</v>
      </c>
      <c r="W654" s="56">
        <v>43.13</v>
      </c>
    </row>
    <row r="655" spans="1:23" s="46" customFormat="1" ht="11.25">
      <c r="A655" s="51" t="s">
        <v>11371</v>
      </c>
      <c r="B655" s="44" t="s">
        <v>17650</v>
      </c>
      <c r="C655" s="52" t="s">
        <v>6013</v>
      </c>
      <c r="D655" s="44">
        <v>0</v>
      </c>
      <c r="E655" s="44" t="s">
        <v>54</v>
      </c>
      <c r="F655" s="44">
        <v>18</v>
      </c>
      <c r="G655" s="44">
        <v>4</v>
      </c>
      <c r="H655" s="44" t="s">
        <v>17651</v>
      </c>
      <c r="I655" s="44">
        <v>2</v>
      </c>
      <c r="J655" s="35" t="s">
        <v>15471</v>
      </c>
      <c r="K655" s="35"/>
      <c r="L655" s="35">
        <v>985577368</v>
      </c>
      <c r="M655" s="35"/>
      <c r="N655" s="45" t="s">
        <v>747</v>
      </c>
      <c r="O655" s="45" t="s">
        <v>13382</v>
      </c>
      <c r="P655" s="44">
        <v>69</v>
      </c>
      <c r="Q655" s="44" t="s">
        <v>377</v>
      </c>
      <c r="R655" s="35" t="s">
        <v>460</v>
      </c>
      <c r="S655" s="35" t="s">
        <v>375</v>
      </c>
      <c r="T655" s="35">
        <v>1506537</v>
      </c>
      <c r="U655" s="45" t="s">
        <v>17376</v>
      </c>
      <c r="V655" s="46">
        <v>2185792</v>
      </c>
      <c r="W655" s="44">
        <v>43.13</v>
      </c>
    </row>
    <row r="656" spans="1:23" s="46" customFormat="1" ht="11.25">
      <c r="A656" s="55" t="s">
        <v>11371</v>
      </c>
      <c r="B656" s="56" t="s">
        <v>17649</v>
      </c>
      <c r="C656" s="57" t="s">
        <v>11217</v>
      </c>
      <c r="D656" s="56">
        <v>2250</v>
      </c>
      <c r="E656" s="56">
        <v>1</v>
      </c>
      <c r="F656" s="56">
        <v>18</v>
      </c>
      <c r="G656" s="56">
        <v>1</v>
      </c>
      <c r="H656" s="56" t="s">
        <v>17651</v>
      </c>
      <c r="I656" s="56">
        <v>1</v>
      </c>
      <c r="J656" s="36" t="s">
        <v>14103</v>
      </c>
      <c r="K656" s="36"/>
      <c r="L656" s="36"/>
      <c r="M656" s="36"/>
      <c r="N656" s="58" t="s">
        <v>211</v>
      </c>
      <c r="O656" s="58" t="s">
        <v>11527</v>
      </c>
      <c r="P656" s="56">
        <v>69</v>
      </c>
      <c r="Q656" s="56" t="s">
        <v>378</v>
      </c>
      <c r="R656" s="36" t="s">
        <v>459</v>
      </c>
      <c r="S656" s="36" t="s">
        <v>375</v>
      </c>
      <c r="T656" s="36">
        <v>680468</v>
      </c>
      <c r="U656" s="58" t="s">
        <v>15772</v>
      </c>
      <c r="V656" s="59">
        <v>680468</v>
      </c>
      <c r="W656" s="56">
        <v>53.12</v>
      </c>
    </row>
    <row r="657" spans="1:23" s="46" customFormat="1" ht="11.25">
      <c r="A657" s="51" t="s">
        <v>11371</v>
      </c>
      <c r="B657" s="44" t="s">
        <v>17650</v>
      </c>
      <c r="C657" s="52" t="s">
        <v>10205</v>
      </c>
      <c r="D657" s="44">
        <v>0</v>
      </c>
      <c r="E657" s="44" t="s">
        <v>54</v>
      </c>
      <c r="F657" s="44">
        <v>18</v>
      </c>
      <c r="G657" s="44">
        <v>2</v>
      </c>
      <c r="H657" s="44" t="s">
        <v>17651</v>
      </c>
      <c r="I657" s="44">
        <v>1</v>
      </c>
      <c r="J657" s="35" t="s">
        <v>15450</v>
      </c>
      <c r="K657" s="35"/>
      <c r="L657" s="35">
        <v>983629170</v>
      </c>
      <c r="M657" s="35"/>
      <c r="N657" s="45" t="s">
        <v>11450</v>
      </c>
      <c r="O657" s="45" t="s">
        <v>149</v>
      </c>
      <c r="P657" s="44">
        <v>70</v>
      </c>
      <c r="Q657" s="44" t="s">
        <v>377</v>
      </c>
      <c r="R657" s="35" t="s">
        <v>459</v>
      </c>
      <c r="S657" s="35" t="s">
        <v>374</v>
      </c>
      <c r="T657" s="35"/>
      <c r="U657" s="45" t="s">
        <v>17348</v>
      </c>
      <c r="V657" s="35" t="s">
        <v>374</v>
      </c>
      <c r="W657" s="44">
        <v>59.11</v>
      </c>
    </row>
    <row r="658" spans="1:23" s="46" customFormat="1" ht="11.25">
      <c r="A658" s="55" t="s">
        <v>11371</v>
      </c>
      <c r="B658" s="56" t="s">
        <v>17649</v>
      </c>
      <c r="C658" s="57" t="s">
        <v>10681</v>
      </c>
      <c r="D658" s="56">
        <v>1500</v>
      </c>
      <c r="E658" s="56">
        <v>1</v>
      </c>
      <c r="F658" s="56">
        <v>18</v>
      </c>
      <c r="G658" s="56">
        <v>1</v>
      </c>
      <c r="H658" s="56" t="s">
        <v>17651</v>
      </c>
      <c r="I658" s="56">
        <v>1</v>
      </c>
      <c r="J658" s="36" t="s">
        <v>14063</v>
      </c>
      <c r="K658" s="36"/>
      <c r="L658" s="36">
        <v>982228744</v>
      </c>
      <c r="M658" s="36"/>
      <c r="N658" s="58" t="s">
        <v>131</v>
      </c>
      <c r="O658" s="58" t="s">
        <v>916</v>
      </c>
      <c r="P658" s="56">
        <v>71</v>
      </c>
      <c r="Q658" s="56" t="s">
        <v>378</v>
      </c>
      <c r="R658" s="36" t="s">
        <v>459</v>
      </c>
      <c r="S658" s="36" t="s">
        <v>375</v>
      </c>
      <c r="T658" s="36">
        <v>2073674</v>
      </c>
      <c r="U658" s="58" t="s">
        <v>15725</v>
      </c>
      <c r="V658" s="59">
        <v>2073674</v>
      </c>
      <c r="W658" s="56">
        <v>48.56</v>
      </c>
    </row>
    <row r="659" spans="1:23" s="46" customFormat="1" ht="11.25">
      <c r="A659" s="55" t="s">
        <v>11371</v>
      </c>
      <c r="B659" s="56" t="s">
        <v>17649</v>
      </c>
      <c r="C659" s="57" t="s">
        <v>3587</v>
      </c>
      <c r="D659" s="56">
        <v>23930</v>
      </c>
      <c r="E659" s="56">
        <v>1</v>
      </c>
      <c r="F659" s="56">
        <v>18</v>
      </c>
      <c r="G659" s="56">
        <v>1</v>
      </c>
      <c r="H659" s="56" t="s">
        <v>17651</v>
      </c>
      <c r="I659" s="56">
        <v>1</v>
      </c>
      <c r="J659" s="36" t="s">
        <v>936</v>
      </c>
      <c r="K659" s="36"/>
      <c r="L659" s="36">
        <v>982544318</v>
      </c>
      <c r="M659" s="36"/>
      <c r="N659" s="58" t="s">
        <v>12469</v>
      </c>
      <c r="O659" s="58" t="s">
        <v>13227</v>
      </c>
      <c r="P659" s="56">
        <v>71</v>
      </c>
      <c r="Q659" s="56" t="s">
        <v>378</v>
      </c>
      <c r="R659" s="36" t="s">
        <v>459</v>
      </c>
      <c r="S659" s="36" t="s">
        <v>375</v>
      </c>
      <c r="T659" s="36">
        <v>6112988</v>
      </c>
      <c r="U659" s="58" t="s">
        <v>16980</v>
      </c>
      <c r="V659" s="59">
        <v>6112988</v>
      </c>
      <c r="W659" s="56">
        <v>43.22</v>
      </c>
    </row>
    <row r="660" spans="1:23" s="46" customFormat="1" ht="11.25">
      <c r="A660" s="55" t="s">
        <v>11371</v>
      </c>
      <c r="B660" s="56" t="s">
        <v>17649</v>
      </c>
      <c r="C660" s="57" t="s">
        <v>11180</v>
      </c>
      <c r="D660" s="56">
        <v>9060</v>
      </c>
      <c r="E660" s="56">
        <v>1</v>
      </c>
      <c r="F660" s="56">
        <v>18</v>
      </c>
      <c r="G660" s="56">
        <v>1</v>
      </c>
      <c r="H660" s="56" t="s">
        <v>17651</v>
      </c>
      <c r="I660" s="56">
        <v>2</v>
      </c>
      <c r="J660" s="36" t="s">
        <v>14339</v>
      </c>
      <c r="K660" s="36"/>
      <c r="L660" s="36">
        <v>982741207</v>
      </c>
      <c r="M660" s="36">
        <v>641212</v>
      </c>
      <c r="N660" s="58" t="s">
        <v>11928</v>
      </c>
      <c r="O660" s="58" t="s">
        <v>11929</v>
      </c>
      <c r="P660" s="56">
        <v>72</v>
      </c>
      <c r="Q660" s="56" t="s">
        <v>378</v>
      </c>
      <c r="R660" s="36" t="s">
        <v>462</v>
      </c>
      <c r="S660" s="36" t="s">
        <v>375</v>
      </c>
      <c r="T660" s="36">
        <v>427345</v>
      </c>
      <c r="U660" s="58" t="s">
        <v>16048</v>
      </c>
      <c r="V660" s="59">
        <v>657059</v>
      </c>
      <c r="W660" s="56">
        <v>76.73</v>
      </c>
    </row>
    <row r="661" spans="1:23" s="46" customFormat="1" ht="11.25">
      <c r="A661" s="55" t="s">
        <v>11371</v>
      </c>
      <c r="B661" s="56" t="s">
        <v>17649</v>
      </c>
      <c r="C661" s="57" t="s">
        <v>5479</v>
      </c>
      <c r="D661" s="56">
        <v>500</v>
      </c>
      <c r="E661" s="56">
        <v>1</v>
      </c>
      <c r="F661" s="56">
        <v>18</v>
      </c>
      <c r="G661" s="56">
        <v>1</v>
      </c>
      <c r="H661" s="56" t="s">
        <v>17651</v>
      </c>
      <c r="I661" s="56">
        <v>1</v>
      </c>
      <c r="J661" s="36" t="s">
        <v>936</v>
      </c>
      <c r="K661" s="36"/>
      <c r="L661" s="36">
        <v>991722157</v>
      </c>
      <c r="M661" s="36">
        <v>695143</v>
      </c>
      <c r="N661" s="58" t="s">
        <v>11417</v>
      </c>
      <c r="O661" s="58" t="s">
        <v>770</v>
      </c>
      <c r="P661" s="56">
        <v>74</v>
      </c>
      <c r="Q661" s="56" t="s">
        <v>377</v>
      </c>
      <c r="R661" s="36" t="s">
        <v>459</v>
      </c>
      <c r="S661" s="36" t="s">
        <v>375</v>
      </c>
      <c r="T661" s="36">
        <v>3916006</v>
      </c>
      <c r="U661" s="58" t="s">
        <v>15691</v>
      </c>
      <c r="V661" s="59">
        <v>3916006</v>
      </c>
      <c r="W661" s="56">
        <v>37.39</v>
      </c>
    </row>
    <row r="662" spans="1:23" s="46" customFormat="1" ht="11.25">
      <c r="A662" s="55" t="s">
        <v>11371</v>
      </c>
      <c r="B662" s="56" t="s">
        <v>17649</v>
      </c>
      <c r="C662" s="57" t="s">
        <v>11372</v>
      </c>
      <c r="D662" s="56">
        <v>6780</v>
      </c>
      <c r="E662" s="56">
        <v>1</v>
      </c>
      <c r="F662" s="56">
        <v>18</v>
      </c>
      <c r="G662" s="56">
        <v>1</v>
      </c>
      <c r="H662" s="56" t="s">
        <v>17651</v>
      </c>
      <c r="I662" s="56">
        <v>1</v>
      </c>
      <c r="J662" s="36" t="s">
        <v>14274</v>
      </c>
      <c r="K662" s="36">
        <v>390</v>
      </c>
      <c r="L662" s="36"/>
      <c r="M662" s="36">
        <v>21653885</v>
      </c>
      <c r="N662" s="58" t="s">
        <v>11824</v>
      </c>
      <c r="O662" s="58" t="s">
        <v>11825</v>
      </c>
      <c r="P662" s="56">
        <v>74</v>
      </c>
      <c r="Q662" s="56" t="s">
        <v>378</v>
      </c>
      <c r="R662" s="36" t="s">
        <v>459</v>
      </c>
      <c r="S662" s="36" t="s">
        <v>375</v>
      </c>
      <c r="T662" s="36">
        <v>2159532</v>
      </c>
      <c r="U662" s="58" t="s">
        <v>15974</v>
      </c>
      <c r="V662" s="59">
        <v>2159532</v>
      </c>
      <c r="W662" s="56">
        <v>50.81</v>
      </c>
    </row>
    <row r="663" spans="1:23" s="46" customFormat="1" ht="11.25">
      <c r="A663" s="55" t="s">
        <v>11371</v>
      </c>
      <c r="B663" s="56" t="s">
        <v>17649</v>
      </c>
      <c r="C663" s="57" t="s">
        <v>11188</v>
      </c>
      <c r="D663" s="56">
        <v>18170</v>
      </c>
      <c r="E663" s="56">
        <v>1</v>
      </c>
      <c r="F663" s="56">
        <v>18</v>
      </c>
      <c r="G663" s="56">
        <v>1</v>
      </c>
      <c r="H663" s="56" t="s">
        <v>17651</v>
      </c>
      <c r="I663" s="56">
        <v>1</v>
      </c>
      <c r="J663" s="36" t="s">
        <v>14771</v>
      </c>
      <c r="K663" s="36">
        <v>1325</v>
      </c>
      <c r="L663" s="36"/>
      <c r="M663" s="36">
        <v>21634614</v>
      </c>
      <c r="N663" s="58" t="s">
        <v>12563</v>
      </c>
      <c r="O663" s="58" t="s">
        <v>12631</v>
      </c>
      <c r="P663" s="56">
        <v>75</v>
      </c>
      <c r="Q663" s="56" t="s">
        <v>378</v>
      </c>
      <c r="R663" s="36" t="s">
        <v>459</v>
      </c>
      <c r="S663" s="36" t="s">
        <v>375</v>
      </c>
      <c r="T663" s="36">
        <v>592343</v>
      </c>
      <c r="U663" s="58" t="s">
        <v>16522</v>
      </c>
      <c r="V663" s="59">
        <v>592343</v>
      </c>
      <c r="W663" s="56">
        <v>70.08</v>
      </c>
    </row>
    <row r="664" spans="1:23" s="46" customFormat="1" ht="11.25">
      <c r="A664" s="55" t="s">
        <v>11371</v>
      </c>
      <c r="B664" s="56" t="s">
        <v>17649</v>
      </c>
      <c r="C664" s="57" t="s">
        <v>3088</v>
      </c>
      <c r="D664" s="56">
        <v>16870</v>
      </c>
      <c r="E664" s="56">
        <v>1</v>
      </c>
      <c r="F664" s="56">
        <v>18</v>
      </c>
      <c r="G664" s="56">
        <v>1</v>
      </c>
      <c r="H664" s="56" t="s">
        <v>17651</v>
      </c>
      <c r="I664" s="56">
        <v>2</v>
      </c>
      <c r="J664" s="36" t="s">
        <v>14702</v>
      </c>
      <c r="K664" s="36"/>
      <c r="L664" s="36">
        <v>981794753</v>
      </c>
      <c r="M664" s="36">
        <v>21681074</v>
      </c>
      <c r="N664" s="58" t="s">
        <v>180</v>
      </c>
      <c r="O664" s="58" t="s">
        <v>223</v>
      </c>
      <c r="P664" s="56">
        <v>76</v>
      </c>
      <c r="Q664" s="56" t="s">
        <v>378</v>
      </c>
      <c r="R664" s="36" t="s">
        <v>462</v>
      </c>
      <c r="S664" s="36" t="s">
        <v>375</v>
      </c>
      <c r="T664" s="36">
        <v>2199854</v>
      </c>
      <c r="U664" s="58" t="s">
        <v>16447</v>
      </c>
      <c r="V664" s="59" t="s">
        <v>464</v>
      </c>
      <c r="W664" s="56">
        <v>57.68</v>
      </c>
    </row>
    <row r="665" spans="1:23" s="46" customFormat="1" ht="11.25">
      <c r="A665" s="55" t="s">
        <v>11371</v>
      </c>
      <c r="B665" s="56" t="s">
        <v>17649</v>
      </c>
      <c r="C665" s="57" t="s">
        <v>10440</v>
      </c>
      <c r="D665" s="56">
        <v>21180</v>
      </c>
      <c r="E665" s="56">
        <v>1</v>
      </c>
      <c r="F665" s="56">
        <v>18</v>
      </c>
      <c r="G665" s="56">
        <v>1</v>
      </c>
      <c r="H665" s="56" t="s">
        <v>17651</v>
      </c>
      <c r="I665" s="56">
        <v>1</v>
      </c>
      <c r="J665" s="36" t="s">
        <v>14994</v>
      </c>
      <c r="K665" s="36"/>
      <c r="L665" s="36">
        <v>961886297</v>
      </c>
      <c r="M665" s="36"/>
      <c r="N665" s="58" t="s">
        <v>12969</v>
      </c>
      <c r="O665" s="58" t="s">
        <v>12970</v>
      </c>
      <c r="P665" s="56">
        <v>76</v>
      </c>
      <c r="Q665" s="56" t="s">
        <v>378</v>
      </c>
      <c r="R665" s="36" t="s">
        <v>459</v>
      </c>
      <c r="S665" s="36" t="s">
        <v>375</v>
      </c>
      <c r="T665" s="36">
        <v>305673</v>
      </c>
      <c r="U665" s="58" t="s">
        <v>16782</v>
      </c>
      <c r="V665" s="59">
        <v>305673</v>
      </c>
      <c r="W665" s="56">
        <v>49.77</v>
      </c>
    </row>
    <row r="666" spans="1:23" s="46" customFormat="1" ht="11.25">
      <c r="A666" s="55" t="s">
        <v>11371</v>
      </c>
      <c r="B666" s="56" t="s">
        <v>17649</v>
      </c>
      <c r="C666" s="57" t="s">
        <v>5479</v>
      </c>
      <c r="D666" s="56">
        <v>500</v>
      </c>
      <c r="E666" s="56">
        <v>1</v>
      </c>
      <c r="F666" s="56">
        <v>18</v>
      </c>
      <c r="G666" s="56">
        <v>1</v>
      </c>
      <c r="H666" s="56" t="s">
        <v>17651</v>
      </c>
      <c r="I666" s="56">
        <v>2</v>
      </c>
      <c r="J666" s="36" t="s">
        <v>936</v>
      </c>
      <c r="K666" s="36"/>
      <c r="L666" s="36">
        <v>991722157</v>
      </c>
      <c r="M666" s="36">
        <v>695143</v>
      </c>
      <c r="N666" s="58" t="s">
        <v>740</v>
      </c>
      <c r="O666" s="58" t="s">
        <v>663</v>
      </c>
      <c r="P666" s="56">
        <v>77</v>
      </c>
      <c r="Q666" s="56" t="s">
        <v>378</v>
      </c>
      <c r="R666" s="36" t="s">
        <v>460</v>
      </c>
      <c r="S666" s="36" t="s">
        <v>375</v>
      </c>
      <c r="T666" s="36">
        <v>4064109</v>
      </c>
      <c r="U666" s="58" t="s">
        <v>15691</v>
      </c>
      <c r="V666" s="59">
        <v>3916006</v>
      </c>
      <c r="W666" s="56">
        <v>37.39</v>
      </c>
    </row>
    <row r="667" spans="1:23" s="46" customFormat="1" ht="11.25">
      <c r="A667" s="55" t="s">
        <v>11371</v>
      </c>
      <c r="B667" s="56" t="s">
        <v>17649</v>
      </c>
      <c r="C667" s="57" t="s">
        <v>10499</v>
      </c>
      <c r="D667" s="56">
        <v>21020</v>
      </c>
      <c r="E667" s="56">
        <v>1</v>
      </c>
      <c r="F667" s="56">
        <v>18</v>
      </c>
      <c r="G667" s="56">
        <v>1</v>
      </c>
      <c r="H667" s="56" t="s">
        <v>17651</v>
      </c>
      <c r="I667" s="56">
        <v>6</v>
      </c>
      <c r="J667" s="36" t="s">
        <v>15043</v>
      </c>
      <c r="K667" s="36"/>
      <c r="L667" s="36">
        <v>982452156</v>
      </c>
      <c r="M667" s="36"/>
      <c r="N667" s="58" t="s">
        <v>839</v>
      </c>
      <c r="O667" s="58" t="s">
        <v>13037</v>
      </c>
      <c r="P667" s="56">
        <v>78</v>
      </c>
      <c r="Q667" s="56" t="s">
        <v>377</v>
      </c>
      <c r="R667" s="36" t="s">
        <v>462</v>
      </c>
      <c r="S667" s="36" t="s">
        <v>375</v>
      </c>
      <c r="T667" s="36">
        <v>231317</v>
      </c>
      <c r="U667" s="58" t="s">
        <v>16840</v>
      </c>
      <c r="V667" s="59">
        <v>1697644</v>
      </c>
      <c r="W667" s="56">
        <v>66.38</v>
      </c>
    </row>
    <row r="668" spans="1:23" s="46" customFormat="1" ht="11.25">
      <c r="A668" s="55" t="s">
        <v>11371</v>
      </c>
      <c r="B668" s="56" t="s">
        <v>17649</v>
      </c>
      <c r="C668" s="57" t="s">
        <v>385</v>
      </c>
      <c r="D668" s="56">
        <v>11690</v>
      </c>
      <c r="E668" s="56">
        <v>1</v>
      </c>
      <c r="F668" s="56">
        <v>18</v>
      </c>
      <c r="G668" s="56">
        <v>6</v>
      </c>
      <c r="H668" s="56" t="s">
        <v>17651</v>
      </c>
      <c r="I668" s="56">
        <v>1</v>
      </c>
      <c r="J668" s="36" t="s">
        <v>14458</v>
      </c>
      <c r="K668" s="36">
        <v>171</v>
      </c>
      <c r="L668" s="36">
        <v>971316685</v>
      </c>
      <c r="M668" s="36"/>
      <c r="N668" s="58" t="s">
        <v>12122</v>
      </c>
      <c r="O668" s="58" t="s">
        <v>12123</v>
      </c>
      <c r="P668" s="56">
        <v>78</v>
      </c>
      <c r="Q668" s="56" t="s">
        <v>378</v>
      </c>
      <c r="R668" s="36" t="s">
        <v>459</v>
      </c>
      <c r="S668" s="36" t="s">
        <v>375</v>
      </c>
      <c r="T668" s="36">
        <v>374538</v>
      </c>
      <c r="U668" s="58" t="s">
        <v>16181</v>
      </c>
      <c r="V668" s="59">
        <v>374538</v>
      </c>
      <c r="W668" s="56">
        <v>55.27</v>
      </c>
    </row>
    <row r="669" spans="1:23" s="46" customFormat="1" ht="11.25">
      <c r="A669" s="55" t="s">
        <v>11371</v>
      </c>
      <c r="B669" s="56" t="s">
        <v>17649</v>
      </c>
      <c r="C669" s="57" t="s">
        <v>11205</v>
      </c>
      <c r="D669" s="56">
        <v>16970</v>
      </c>
      <c r="E669" s="56">
        <v>1</v>
      </c>
      <c r="F669" s="56">
        <v>18</v>
      </c>
      <c r="G669" s="56">
        <v>1</v>
      </c>
      <c r="H669" s="56" t="s">
        <v>17651</v>
      </c>
      <c r="I669" s="56">
        <v>1</v>
      </c>
      <c r="J669" s="36" t="s">
        <v>14716</v>
      </c>
      <c r="K669" s="36"/>
      <c r="L669" s="36">
        <v>981137341</v>
      </c>
      <c r="M669" s="36"/>
      <c r="N669" s="58" t="s">
        <v>308</v>
      </c>
      <c r="O669" s="58" t="s">
        <v>12546</v>
      </c>
      <c r="P669" s="56">
        <v>78</v>
      </c>
      <c r="Q669" s="56" t="s">
        <v>378</v>
      </c>
      <c r="R669" s="36" t="s">
        <v>459</v>
      </c>
      <c r="S669" s="36" t="s">
        <v>375</v>
      </c>
      <c r="T669" s="36">
        <v>2546416</v>
      </c>
      <c r="U669" s="58" t="s">
        <v>16461</v>
      </c>
      <c r="V669" s="59">
        <v>2546416</v>
      </c>
      <c r="W669" s="56">
        <v>58.96</v>
      </c>
    </row>
    <row r="670" spans="1:23" s="46" customFormat="1" ht="11.25">
      <c r="A670" s="55" t="s">
        <v>11371</v>
      </c>
      <c r="B670" s="56" t="s">
        <v>17650</v>
      </c>
      <c r="C670" s="57" t="s">
        <v>5636</v>
      </c>
      <c r="D670" s="56">
        <v>0</v>
      </c>
      <c r="E670" s="56">
        <v>1</v>
      </c>
      <c r="F670" s="56">
        <v>18</v>
      </c>
      <c r="G670" s="56">
        <v>2</v>
      </c>
      <c r="H670" s="56" t="s">
        <v>17651</v>
      </c>
      <c r="I670" s="56">
        <v>1</v>
      </c>
      <c r="J670" s="36" t="s">
        <v>15574</v>
      </c>
      <c r="K670" s="36"/>
      <c r="L670" s="36">
        <v>981582774</v>
      </c>
      <c r="M670" s="36"/>
      <c r="N670" s="58" t="s">
        <v>246</v>
      </c>
      <c r="O670" s="58" t="s">
        <v>13861</v>
      </c>
      <c r="P670" s="56">
        <v>79</v>
      </c>
      <c r="Q670" s="56" t="s">
        <v>377</v>
      </c>
      <c r="R670" s="36" t="s">
        <v>459</v>
      </c>
      <c r="S670" s="36" t="s">
        <v>375</v>
      </c>
      <c r="T670" s="36">
        <v>1996011</v>
      </c>
      <c r="U670" s="58" t="s">
        <v>17512</v>
      </c>
      <c r="V670" s="59">
        <v>1996011</v>
      </c>
      <c r="W670" s="56">
        <v>50.62</v>
      </c>
    </row>
    <row r="671" spans="1:23" s="46" customFormat="1" ht="11.25">
      <c r="A671" s="55" t="s">
        <v>11371</v>
      </c>
      <c r="B671" s="56" t="s">
        <v>17650</v>
      </c>
      <c r="C671" s="57" t="s">
        <v>5636</v>
      </c>
      <c r="D671" s="56">
        <v>0</v>
      </c>
      <c r="E671" s="56">
        <v>1</v>
      </c>
      <c r="F671" s="56">
        <v>18</v>
      </c>
      <c r="G671" s="56">
        <v>2</v>
      </c>
      <c r="H671" s="56" t="s">
        <v>17651</v>
      </c>
      <c r="I671" s="56">
        <v>2</v>
      </c>
      <c r="J671" s="36" t="s">
        <v>15574</v>
      </c>
      <c r="K671" s="36"/>
      <c r="L671" s="36">
        <v>981582774</v>
      </c>
      <c r="M671" s="36"/>
      <c r="N671" s="58" t="s">
        <v>181</v>
      </c>
      <c r="O671" s="58" t="s">
        <v>13879</v>
      </c>
      <c r="P671" s="56">
        <v>79</v>
      </c>
      <c r="Q671" s="56" t="s">
        <v>378</v>
      </c>
      <c r="R671" s="36" t="s">
        <v>460</v>
      </c>
      <c r="S671" s="36" t="s">
        <v>375</v>
      </c>
      <c r="T671" s="36">
        <v>1996014</v>
      </c>
      <c r="U671" s="58" t="s">
        <v>17512</v>
      </c>
      <c r="V671" s="59">
        <v>1996011</v>
      </c>
      <c r="W671" s="56">
        <v>50.62</v>
      </c>
    </row>
    <row r="672" spans="1:23" s="46" customFormat="1" ht="11.25">
      <c r="A672" s="55" t="s">
        <v>11371</v>
      </c>
      <c r="B672" s="56" t="s">
        <v>17649</v>
      </c>
      <c r="C672" s="57" t="s">
        <v>6989</v>
      </c>
      <c r="D672" s="56">
        <v>0</v>
      </c>
      <c r="E672" s="56">
        <v>1</v>
      </c>
      <c r="F672" s="56">
        <v>18</v>
      </c>
      <c r="G672" s="56">
        <v>1</v>
      </c>
      <c r="H672" s="56" t="s">
        <v>17651</v>
      </c>
      <c r="I672" s="56">
        <v>1</v>
      </c>
      <c r="J672" s="36" t="s">
        <v>15292</v>
      </c>
      <c r="K672" s="36"/>
      <c r="L672" s="36">
        <v>991975002</v>
      </c>
      <c r="M672" s="36"/>
      <c r="N672" s="58" t="s">
        <v>315</v>
      </c>
      <c r="O672" s="58" t="s">
        <v>121</v>
      </c>
      <c r="P672" s="56">
        <v>79</v>
      </c>
      <c r="Q672" s="56" t="s">
        <v>377</v>
      </c>
      <c r="R672" s="36" t="s">
        <v>459</v>
      </c>
      <c r="S672" s="36" t="s">
        <v>375</v>
      </c>
      <c r="T672" s="36">
        <v>1772129</v>
      </c>
      <c r="U672" s="58" t="s">
        <v>17150</v>
      </c>
      <c r="V672" s="59">
        <v>1772129</v>
      </c>
      <c r="W672" s="56">
        <v>67.25</v>
      </c>
    </row>
    <row r="673" spans="1:23" s="46" customFormat="1" ht="11.25">
      <c r="A673" s="55" t="s">
        <v>11371</v>
      </c>
      <c r="B673" s="56" t="s">
        <v>17650</v>
      </c>
      <c r="C673" s="57" t="s">
        <v>574</v>
      </c>
      <c r="D673" s="56">
        <v>0</v>
      </c>
      <c r="E673" s="56">
        <v>1</v>
      </c>
      <c r="F673" s="56">
        <v>18</v>
      </c>
      <c r="G673" s="56">
        <v>2</v>
      </c>
      <c r="H673" s="56" t="s">
        <v>17651</v>
      </c>
      <c r="I673" s="56">
        <v>1</v>
      </c>
      <c r="J673" s="36" t="s">
        <v>14887</v>
      </c>
      <c r="K673" s="36"/>
      <c r="L673" s="36"/>
      <c r="M673" s="36"/>
      <c r="N673" s="58" t="s">
        <v>179</v>
      </c>
      <c r="O673" s="58" t="s">
        <v>13207</v>
      </c>
      <c r="P673" s="56">
        <v>81</v>
      </c>
      <c r="Q673" s="56" t="s">
        <v>377</v>
      </c>
      <c r="R673" s="36" t="s">
        <v>459</v>
      </c>
      <c r="S673" s="36" t="s">
        <v>375</v>
      </c>
      <c r="T673" s="36">
        <v>1902150</v>
      </c>
      <c r="U673" s="58" t="s">
        <v>17633</v>
      </c>
      <c r="V673" s="59">
        <v>1902150</v>
      </c>
      <c r="W673" s="56">
        <v>39.17</v>
      </c>
    </row>
    <row r="674" spans="1:23" s="46" customFormat="1" ht="11.25">
      <c r="A674" s="55" t="s">
        <v>11371</v>
      </c>
      <c r="B674" s="56" t="s">
        <v>17649</v>
      </c>
      <c r="C674" s="57" t="s">
        <v>8366</v>
      </c>
      <c r="D674" s="56">
        <v>5970</v>
      </c>
      <c r="E674" s="56">
        <v>1</v>
      </c>
      <c r="F674" s="56">
        <v>18</v>
      </c>
      <c r="G674" s="56">
        <v>1</v>
      </c>
      <c r="H674" s="56" t="s">
        <v>17651</v>
      </c>
      <c r="I674" s="56">
        <v>1</v>
      </c>
      <c r="J674" s="36" t="s">
        <v>14927</v>
      </c>
      <c r="K674" s="36"/>
      <c r="L674" s="36">
        <v>985941667</v>
      </c>
      <c r="M674" s="36">
        <v>21654179</v>
      </c>
      <c r="N674" s="58" t="s">
        <v>12882</v>
      </c>
      <c r="O674" s="58" t="s">
        <v>12883</v>
      </c>
      <c r="P674" s="56">
        <v>81</v>
      </c>
      <c r="Q674" s="56" t="s">
        <v>377</v>
      </c>
      <c r="R674" s="36" t="s">
        <v>459</v>
      </c>
      <c r="S674" s="36" t="s">
        <v>375</v>
      </c>
      <c r="T674" s="36">
        <v>105403</v>
      </c>
      <c r="U674" s="58" t="s">
        <v>16706</v>
      </c>
      <c r="V674" s="59">
        <v>105403</v>
      </c>
      <c r="W674" s="56">
        <v>82.98</v>
      </c>
    </row>
    <row r="675" spans="1:23" s="46" customFormat="1" ht="11.25">
      <c r="A675" s="55" t="s">
        <v>11371</v>
      </c>
      <c r="B675" s="56" t="s">
        <v>17650</v>
      </c>
      <c r="C675" s="57" t="s">
        <v>8788</v>
      </c>
      <c r="D675" s="56">
        <v>0</v>
      </c>
      <c r="E675" s="56">
        <v>1</v>
      </c>
      <c r="F675" s="56">
        <v>18</v>
      </c>
      <c r="G675" s="56">
        <v>6</v>
      </c>
      <c r="H675" s="56" t="s">
        <v>17651</v>
      </c>
      <c r="I675" s="56">
        <v>1</v>
      </c>
      <c r="J675" s="36" t="s">
        <v>15534</v>
      </c>
      <c r="K675" s="36"/>
      <c r="L675" s="36">
        <v>981232727</v>
      </c>
      <c r="M675" s="36"/>
      <c r="N675" s="58" t="s">
        <v>11644</v>
      </c>
      <c r="O675" s="58" t="s">
        <v>13818</v>
      </c>
      <c r="P675" s="56">
        <v>82</v>
      </c>
      <c r="Q675" s="56" t="s">
        <v>378</v>
      </c>
      <c r="R675" s="36" t="s">
        <v>459</v>
      </c>
      <c r="S675" s="36" t="s">
        <v>375</v>
      </c>
      <c r="T675" s="36">
        <v>6287883</v>
      </c>
      <c r="U675" s="58" t="s">
        <v>17460</v>
      </c>
      <c r="V675" s="59">
        <v>6287883</v>
      </c>
      <c r="W675" s="56">
        <v>50.4</v>
      </c>
    </row>
    <row r="676" spans="1:23" s="46" customFormat="1" ht="11.25">
      <c r="A676" s="55" t="s">
        <v>11371</v>
      </c>
      <c r="B676" s="56" t="s">
        <v>17649</v>
      </c>
      <c r="C676" s="57" t="s">
        <v>11182</v>
      </c>
      <c r="D676" s="56">
        <v>13480</v>
      </c>
      <c r="E676" s="56">
        <v>1</v>
      </c>
      <c r="F676" s="56">
        <v>18</v>
      </c>
      <c r="G676" s="56">
        <v>1</v>
      </c>
      <c r="H676" s="56" t="s">
        <v>17651</v>
      </c>
      <c r="I676" s="56">
        <v>1</v>
      </c>
      <c r="J676" s="36" t="s">
        <v>14543</v>
      </c>
      <c r="K676" s="36">
        <v>704</v>
      </c>
      <c r="L676" s="36">
        <v>984209321</v>
      </c>
      <c r="M676" s="36"/>
      <c r="N676" s="58" t="s">
        <v>167</v>
      </c>
      <c r="O676" s="58" t="s">
        <v>663</v>
      </c>
      <c r="P676" s="56">
        <v>82</v>
      </c>
      <c r="Q676" s="56" t="s">
        <v>378</v>
      </c>
      <c r="R676" s="36" t="s">
        <v>459</v>
      </c>
      <c r="S676" s="36" t="s">
        <v>375</v>
      </c>
      <c r="T676" s="36">
        <v>3339407</v>
      </c>
      <c r="U676" s="58" t="s">
        <v>16272</v>
      </c>
      <c r="V676" s="59">
        <v>3339407</v>
      </c>
      <c r="W676" s="56">
        <v>49.39</v>
      </c>
    </row>
    <row r="677" spans="1:23" s="46" customFormat="1" ht="11.25">
      <c r="A677" s="55" t="s">
        <v>11371</v>
      </c>
      <c r="B677" s="56" t="s">
        <v>17649</v>
      </c>
      <c r="C677" s="57" t="s">
        <v>11189</v>
      </c>
      <c r="D677" s="56">
        <v>16660</v>
      </c>
      <c r="E677" s="56">
        <v>1</v>
      </c>
      <c r="F677" s="56">
        <v>18</v>
      </c>
      <c r="G677" s="56">
        <v>1</v>
      </c>
      <c r="H677" s="56" t="s">
        <v>17651</v>
      </c>
      <c r="I677" s="56">
        <v>1</v>
      </c>
      <c r="J677" s="36" t="s">
        <v>14405</v>
      </c>
      <c r="K677" s="36">
        <v>520</v>
      </c>
      <c r="L677" s="36">
        <v>982914384</v>
      </c>
      <c r="M677" s="36">
        <v>21649665</v>
      </c>
      <c r="N677" s="58" t="s">
        <v>12063</v>
      </c>
      <c r="O677" s="58" t="s">
        <v>12064</v>
      </c>
      <c r="P677" s="56">
        <v>85</v>
      </c>
      <c r="Q677" s="56" t="s">
        <v>378</v>
      </c>
      <c r="R677" s="36" t="s">
        <v>459</v>
      </c>
      <c r="S677" s="36" t="s">
        <v>375</v>
      </c>
      <c r="T677" s="36">
        <v>1202347</v>
      </c>
      <c r="U677" s="58" t="s">
        <v>16143</v>
      </c>
      <c r="V677" s="59">
        <v>1202347</v>
      </c>
      <c r="W677" s="56">
        <v>64.709999999999994</v>
      </c>
    </row>
    <row r="678" spans="1:23" s="46" customFormat="1" ht="11.25">
      <c r="A678" s="55" t="s">
        <v>11371</v>
      </c>
      <c r="B678" s="56" t="s">
        <v>17649</v>
      </c>
      <c r="C678" s="57" t="s">
        <v>4582</v>
      </c>
      <c r="D678" s="56">
        <v>25860</v>
      </c>
      <c r="E678" s="56">
        <v>1</v>
      </c>
      <c r="F678" s="56">
        <v>18</v>
      </c>
      <c r="G678" s="56">
        <v>1</v>
      </c>
      <c r="H678" s="56" t="s">
        <v>17651</v>
      </c>
      <c r="I678" s="56">
        <v>6</v>
      </c>
      <c r="J678" s="36" t="s">
        <v>15266</v>
      </c>
      <c r="K678" s="36">
        <v>525</v>
      </c>
      <c r="L678" s="36"/>
      <c r="M678" s="36">
        <v>21596561</v>
      </c>
      <c r="N678" s="58" t="s">
        <v>727</v>
      </c>
      <c r="O678" s="58" t="s">
        <v>13391</v>
      </c>
      <c r="P678" s="56">
        <v>85</v>
      </c>
      <c r="Q678" s="56" t="s">
        <v>378</v>
      </c>
      <c r="R678" s="36" t="s">
        <v>462</v>
      </c>
      <c r="S678" s="36" t="s">
        <v>375</v>
      </c>
      <c r="T678" s="36">
        <v>375114</v>
      </c>
      <c r="U678" s="58" t="s">
        <v>17114</v>
      </c>
      <c r="V678" s="59">
        <v>1381306</v>
      </c>
      <c r="W678" s="56">
        <v>76.58</v>
      </c>
    </row>
    <row r="679" spans="1:23" s="46" customFormat="1" ht="11.25">
      <c r="A679" s="55" t="s">
        <v>11371</v>
      </c>
      <c r="B679" s="56" t="s">
        <v>17649</v>
      </c>
      <c r="C679" s="57" t="s">
        <v>8366</v>
      </c>
      <c r="D679" s="56">
        <v>5970</v>
      </c>
      <c r="E679" s="56">
        <v>1</v>
      </c>
      <c r="F679" s="56">
        <v>18</v>
      </c>
      <c r="G679" s="56">
        <v>1</v>
      </c>
      <c r="H679" s="56" t="s">
        <v>17651</v>
      </c>
      <c r="I679" s="56">
        <v>7</v>
      </c>
      <c r="J679" s="36" t="s">
        <v>14927</v>
      </c>
      <c r="K679" s="36"/>
      <c r="L679" s="36">
        <v>985941667</v>
      </c>
      <c r="M679" s="36">
        <v>21654179</v>
      </c>
      <c r="N679" s="58" t="s">
        <v>368</v>
      </c>
      <c r="O679" s="58" t="s">
        <v>12883</v>
      </c>
      <c r="P679" s="56">
        <v>85</v>
      </c>
      <c r="Q679" s="56" t="s">
        <v>378</v>
      </c>
      <c r="R679" s="36" t="s">
        <v>462</v>
      </c>
      <c r="S679" s="36" t="s">
        <v>376</v>
      </c>
      <c r="T679" s="36"/>
      <c r="U679" s="58" t="s">
        <v>16706</v>
      </c>
      <c r="V679" s="59">
        <v>105403</v>
      </c>
      <c r="W679" s="56">
        <v>82.98</v>
      </c>
    </row>
    <row r="680" spans="1:23" s="46" customFormat="1" ht="11.25">
      <c r="A680" s="51" t="s">
        <v>11371</v>
      </c>
      <c r="B680" s="44" t="s">
        <v>17649</v>
      </c>
      <c r="C680" s="52" t="s">
        <v>4582</v>
      </c>
      <c r="D680" s="44">
        <v>25860</v>
      </c>
      <c r="E680" s="44" t="s">
        <v>54</v>
      </c>
      <c r="F680" s="44">
        <v>18</v>
      </c>
      <c r="G680" s="44">
        <v>1</v>
      </c>
      <c r="H680" s="44" t="s">
        <v>17651</v>
      </c>
      <c r="I680" s="44">
        <v>7</v>
      </c>
      <c r="J680" s="35" t="s">
        <v>15266</v>
      </c>
      <c r="K680" s="35">
        <v>525</v>
      </c>
      <c r="L680" s="35"/>
      <c r="M680" s="35">
        <v>21596561</v>
      </c>
      <c r="N680" s="45" t="s">
        <v>13392</v>
      </c>
      <c r="O680" s="45" t="s">
        <v>13393</v>
      </c>
      <c r="P680" s="44">
        <v>86</v>
      </c>
      <c r="Q680" s="44" t="s">
        <v>378</v>
      </c>
      <c r="R680" s="35" t="s">
        <v>462</v>
      </c>
      <c r="S680" s="35" t="s">
        <v>375</v>
      </c>
      <c r="T680" s="35">
        <v>2143535</v>
      </c>
      <c r="U680" s="45" t="s">
        <v>17114</v>
      </c>
      <c r="V680" s="46">
        <v>1381306</v>
      </c>
      <c r="W680" s="44">
        <v>76.58</v>
      </c>
    </row>
    <row r="681" spans="1:23" s="46" customFormat="1" ht="11.25">
      <c r="A681" s="55" t="s">
        <v>11371</v>
      </c>
      <c r="B681" s="56" t="s">
        <v>17649</v>
      </c>
      <c r="C681" s="57" t="s">
        <v>11373</v>
      </c>
      <c r="D681" s="56">
        <v>23150</v>
      </c>
      <c r="E681" s="56">
        <v>1</v>
      </c>
      <c r="F681" s="56">
        <v>18</v>
      </c>
      <c r="G681" s="56">
        <v>1</v>
      </c>
      <c r="H681" s="56" t="s">
        <v>17651</v>
      </c>
      <c r="I681" s="56">
        <v>4</v>
      </c>
      <c r="J681" s="36" t="s">
        <v>15107</v>
      </c>
      <c r="K681" s="36"/>
      <c r="L681" s="36">
        <v>985257708</v>
      </c>
      <c r="M681" s="36"/>
      <c r="N681" s="58" t="s">
        <v>13147</v>
      </c>
      <c r="O681" s="58" t="s">
        <v>297</v>
      </c>
      <c r="P681" s="56">
        <v>89</v>
      </c>
      <c r="Q681" s="56" t="s">
        <v>378</v>
      </c>
      <c r="R681" s="36" t="s">
        <v>462</v>
      </c>
      <c r="S681" s="36" t="s">
        <v>375</v>
      </c>
      <c r="T681" s="36">
        <v>572271</v>
      </c>
      <c r="U681" s="58" t="s">
        <v>16921</v>
      </c>
      <c r="V681" s="59">
        <v>1873535</v>
      </c>
      <c r="W681" s="56">
        <v>57.96</v>
      </c>
    </row>
    <row r="682" spans="1:23" s="46" customFormat="1" ht="11.25">
      <c r="A682" s="55" t="s">
        <v>11371</v>
      </c>
      <c r="B682" s="56" t="s">
        <v>17649</v>
      </c>
      <c r="C682" s="57" t="s">
        <v>3587</v>
      </c>
      <c r="D682" s="56">
        <v>23750</v>
      </c>
      <c r="E682" s="56">
        <v>1</v>
      </c>
      <c r="F682" s="56">
        <v>19</v>
      </c>
      <c r="G682" s="56">
        <v>2</v>
      </c>
      <c r="H682" s="56" t="s">
        <v>17651</v>
      </c>
      <c r="I682" s="56">
        <v>1</v>
      </c>
      <c r="J682" s="36" t="s">
        <v>14887</v>
      </c>
      <c r="K682" s="36"/>
      <c r="L682" s="36">
        <v>984299398</v>
      </c>
      <c r="M682" s="36"/>
      <c r="N682" s="58" t="s">
        <v>740</v>
      </c>
      <c r="O682" s="58" t="s">
        <v>13198</v>
      </c>
      <c r="P682" s="56">
        <v>65</v>
      </c>
      <c r="Q682" s="56" t="s">
        <v>377</v>
      </c>
      <c r="R682" s="36" t="s">
        <v>459</v>
      </c>
      <c r="S682" s="36" t="s">
        <v>375</v>
      </c>
      <c r="T682" s="36">
        <v>2223654</v>
      </c>
      <c r="U682" s="58" t="s">
        <v>16959</v>
      </c>
      <c r="V682" s="59">
        <v>2223654</v>
      </c>
      <c r="W682" s="56">
        <v>44.08</v>
      </c>
    </row>
    <row r="683" spans="1:23" s="46" customFormat="1" ht="11.25">
      <c r="A683" s="55" t="s">
        <v>11371</v>
      </c>
      <c r="B683" s="56" t="s">
        <v>17649</v>
      </c>
      <c r="C683" s="57" t="s">
        <v>6989</v>
      </c>
      <c r="D683" s="56">
        <v>0</v>
      </c>
      <c r="E683" s="56">
        <v>1</v>
      </c>
      <c r="F683" s="56">
        <v>19</v>
      </c>
      <c r="G683" s="56">
        <v>1</v>
      </c>
      <c r="H683" s="56" t="s">
        <v>17651</v>
      </c>
      <c r="I683" s="56">
        <v>1</v>
      </c>
      <c r="J683" s="36" t="s">
        <v>15292</v>
      </c>
      <c r="K683" s="36"/>
      <c r="L683" s="36">
        <v>984868683</v>
      </c>
      <c r="M683" s="36"/>
      <c r="N683" s="58" t="s">
        <v>884</v>
      </c>
      <c r="O683" s="58" t="s">
        <v>13442</v>
      </c>
      <c r="P683" s="56">
        <v>66</v>
      </c>
      <c r="Q683" s="56" t="s">
        <v>378</v>
      </c>
      <c r="R683" s="36" t="s">
        <v>459</v>
      </c>
      <c r="S683" s="36" t="s">
        <v>375</v>
      </c>
      <c r="T683" s="36">
        <v>2675030</v>
      </c>
      <c r="U683" s="58" t="s">
        <v>17151</v>
      </c>
      <c r="V683" s="59">
        <v>2675030</v>
      </c>
      <c r="W683" s="56">
        <v>57.86</v>
      </c>
    </row>
    <row r="684" spans="1:23" s="46" customFormat="1" ht="11.25">
      <c r="A684" s="55" t="s">
        <v>11371</v>
      </c>
      <c r="B684" s="56" t="s">
        <v>17650</v>
      </c>
      <c r="C684" s="57" t="s">
        <v>6013</v>
      </c>
      <c r="D684" s="56">
        <v>0</v>
      </c>
      <c r="E684" s="56">
        <v>1</v>
      </c>
      <c r="F684" s="56">
        <v>19</v>
      </c>
      <c r="G684" s="56">
        <v>5</v>
      </c>
      <c r="H684" s="56" t="s">
        <v>17651</v>
      </c>
      <c r="I684" s="56">
        <v>2</v>
      </c>
      <c r="J684" s="36" t="s">
        <v>15472</v>
      </c>
      <c r="K684" s="36"/>
      <c r="L684" s="36">
        <v>984773450</v>
      </c>
      <c r="M684" s="36"/>
      <c r="N684" s="58" t="s">
        <v>713</v>
      </c>
      <c r="O684" s="58" t="s">
        <v>95</v>
      </c>
      <c r="P684" s="56">
        <v>66</v>
      </c>
      <c r="Q684" s="56" t="s">
        <v>378</v>
      </c>
      <c r="R684" s="36" t="s">
        <v>460</v>
      </c>
      <c r="S684" s="36" t="s">
        <v>375</v>
      </c>
      <c r="T684" s="36">
        <v>2016049</v>
      </c>
      <c r="U684" s="58" t="s">
        <v>17377</v>
      </c>
      <c r="V684" s="59">
        <v>1141736</v>
      </c>
      <c r="W684" s="56">
        <v>43.63</v>
      </c>
    </row>
    <row r="685" spans="1:23" s="46" customFormat="1" ht="11.25">
      <c r="A685" s="55" t="s">
        <v>11371</v>
      </c>
      <c r="B685" s="56" t="s">
        <v>17650</v>
      </c>
      <c r="C685" s="57" t="s">
        <v>6013</v>
      </c>
      <c r="D685" s="56">
        <v>0</v>
      </c>
      <c r="E685" s="56">
        <v>1</v>
      </c>
      <c r="F685" s="56">
        <v>19</v>
      </c>
      <c r="G685" s="56">
        <v>5</v>
      </c>
      <c r="H685" s="56" t="s">
        <v>17651</v>
      </c>
      <c r="I685" s="56">
        <v>1</v>
      </c>
      <c r="J685" s="36" t="s">
        <v>15472</v>
      </c>
      <c r="K685" s="36"/>
      <c r="L685" s="36">
        <v>984773450</v>
      </c>
      <c r="M685" s="36"/>
      <c r="N685" s="58" t="s">
        <v>320</v>
      </c>
      <c r="O685" s="58" t="s">
        <v>116</v>
      </c>
      <c r="P685" s="56">
        <v>67</v>
      </c>
      <c r="Q685" s="56" t="s">
        <v>377</v>
      </c>
      <c r="R685" s="36" t="s">
        <v>459</v>
      </c>
      <c r="S685" s="36" t="s">
        <v>375</v>
      </c>
      <c r="T685" s="36">
        <v>1141736</v>
      </c>
      <c r="U685" s="58" t="s">
        <v>17377</v>
      </c>
      <c r="V685" s="59">
        <v>1141736</v>
      </c>
      <c r="W685" s="56">
        <v>43.63</v>
      </c>
    </row>
    <row r="686" spans="1:23" s="46" customFormat="1" ht="11.25">
      <c r="A686" s="55" t="s">
        <v>11371</v>
      </c>
      <c r="B686" s="56" t="s">
        <v>17649</v>
      </c>
      <c r="C686" s="57" t="s">
        <v>3177</v>
      </c>
      <c r="D686" s="56">
        <v>0</v>
      </c>
      <c r="E686" s="56">
        <v>1</v>
      </c>
      <c r="F686" s="56">
        <v>19</v>
      </c>
      <c r="G686" s="56">
        <v>1</v>
      </c>
      <c r="H686" s="56" t="s">
        <v>17651</v>
      </c>
      <c r="I686" s="56">
        <v>3</v>
      </c>
      <c r="J686" s="36" t="s">
        <v>14149</v>
      </c>
      <c r="K686" s="36"/>
      <c r="L686" s="36">
        <v>982642976</v>
      </c>
      <c r="M686" s="36"/>
      <c r="N686" s="58" t="s">
        <v>131</v>
      </c>
      <c r="O686" s="58" t="s">
        <v>11593</v>
      </c>
      <c r="P686" s="56">
        <v>67</v>
      </c>
      <c r="Q686" s="56" t="s">
        <v>378</v>
      </c>
      <c r="R686" s="36" t="s">
        <v>462</v>
      </c>
      <c r="S686" s="36" t="s">
        <v>375</v>
      </c>
      <c r="T686" s="36">
        <v>1841422</v>
      </c>
      <c r="U686" s="58" t="s">
        <v>15822</v>
      </c>
      <c r="V686" s="59">
        <v>862652</v>
      </c>
      <c r="W686" s="56">
        <v>58.71</v>
      </c>
    </row>
    <row r="687" spans="1:23" s="46" customFormat="1" ht="11.25">
      <c r="A687" s="55" t="s">
        <v>11371</v>
      </c>
      <c r="B687" s="56" t="s">
        <v>17649</v>
      </c>
      <c r="C687" s="57" t="s">
        <v>10440</v>
      </c>
      <c r="D687" s="56">
        <v>20770</v>
      </c>
      <c r="E687" s="56">
        <v>1</v>
      </c>
      <c r="F687" s="56">
        <v>19</v>
      </c>
      <c r="G687" s="56">
        <v>1</v>
      </c>
      <c r="H687" s="56" t="s">
        <v>17651</v>
      </c>
      <c r="I687" s="56">
        <v>3</v>
      </c>
      <c r="J687" s="36" t="s">
        <v>14983</v>
      </c>
      <c r="K687" s="36"/>
      <c r="L687" s="36">
        <v>971233114</v>
      </c>
      <c r="M687" s="36">
        <v>653514</v>
      </c>
      <c r="N687" s="58" t="s">
        <v>12007</v>
      </c>
      <c r="O687" s="58" t="s">
        <v>704</v>
      </c>
      <c r="P687" s="56">
        <v>68</v>
      </c>
      <c r="Q687" s="56" t="s">
        <v>378</v>
      </c>
      <c r="R687" s="36" t="s">
        <v>462</v>
      </c>
      <c r="S687" s="36" t="s">
        <v>375</v>
      </c>
      <c r="T687" s="36">
        <v>642815</v>
      </c>
      <c r="U687" s="58" t="s">
        <v>16771</v>
      </c>
      <c r="V687" s="59" t="s">
        <v>464</v>
      </c>
      <c r="W687" s="56">
        <v>79.569999999999993</v>
      </c>
    </row>
    <row r="688" spans="1:23" s="46" customFormat="1" ht="11.25">
      <c r="A688" s="55" t="s">
        <v>11371</v>
      </c>
      <c r="B688" s="56" t="s">
        <v>17649</v>
      </c>
      <c r="C688" s="57" t="s">
        <v>11217</v>
      </c>
      <c r="D688" s="56">
        <v>1970</v>
      </c>
      <c r="E688" s="56">
        <v>1</v>
      </c>
      <c r="F688" s="56">
        <v>19</v>
      </c>
      <c r="G688" s="56">
        <v>1</v>
      </c>
      <c r="H688" s="56" t="s">
        <v>17651</v>
      </c>
      <c r="I688" s="56">
        <v>1</v>
      </c>
      <c r="J688" s="36" t="s">
        <v>14091</v>
      </c>
      <c r="K688" s="36"/>
      <c r="L688" s="36">
        <v>983391509</v>
      </c>
      <c r="M688" s="36"/>
      <c r="N688" s="58" t="s">
        <v>259</v>
      </c>
      <c r="O688" s="58" t="s">
        <v>11513</v>
      </c>
      <c r="P688" s="56">
        <v>68</v>
      </c>
      <c r="Q688" s="56" t="s">
        <v>378</v>
      </c>
      <c r="R688" s="36" t="s">
        <v>459</v>
      </c>
      <c r="S688" s="36" t="s">
        <v>375</v>
      </c>
      <c r="T688" s="36">
        <v>2948851</v>
      </c>
      <c r="U688" s="58" t="s">
        <v>15758</v>
      </c>
      <c r="V688" s="59">
        <v>2948851</v>
      </c>
      <c r="W688" s="56">
        <v>29.28</v>
      </c>
    </row>
    <row r="689" spans="1:23" s="46" customFormat="1" ht="11.25">
      <c r="A689" s="55" t="s">
        <v>11371</v>
      </c>
      <c r="B689" s="56" t="s">
        <v>17649</v>
      </c>
      <c r="C689" s="57" t="s">
        <v>385</v>
      </c>
      <c r="D689" s="56">
        <v>11600</v>
      </c>
      <c r="E689" s="56">
        <v>1</v>
      </c>
      <c r="F689" s="56">
        <v>19</v>
      </c>
      <c r="G689" s="56">
        <v>5</v>
      </c>
      <c r="H689" s="56" t="s">
        <v>17651</v>
      </c>
      <c r="I689" s="56">
        <v>1</v>
      </c>
      <c r="J689" s="36" t="s">
        <v>14444</v>
      </c>
      <c r="K689" s="36">
        <v>463</v>
      </c>
      <c r="L689" s="36">
        <v>985857057</v>
      </c>
      <c r="M689" s="36"/>
      <c r="N689" s="58" t="s">
        <v>12100</v>
      </c>
      <c r="O689" s="58" t="s">
        <v>187</v>
      </c>
      <c r="P689" s="56">
        <v>69</v>
      </c>
      <c r="Q689" s="56" t="s">
        <v>377</v>
      </c>
      <c r="R689" s="36" t="s">
        <v>459</v>
      </c>
      <c r="S689" s="36" t="s">
        <v>375</v>
      </c>
      <c r="T689" s="36">
        <v>1260735</v>
      </c>
      <c r="U689" s="58" t="s">
        <v>16167</v>
      </c>
      <c r="V689" s="59">
        <v>1260735</v>
      </c>
      <c r="W689" s="56">
        <v>51.69</v>
      </c>
    </row>
    <row r="690" spans="1:23" s="46" customFormat="1" ht="11.25">
      <c r="A690" s="55" t="s">
        <v>11371</v>
      </c>
      <c r="B690" s="56" t="s">
        <v>17650</v>
      </c>
      <c r="C690" s="57" t="s">
        <v>11036</v>
      </c>
      <c r="D690" s="56">
        <v>0</v>
      </c>
      <c r="E690" s="56">
        <v>1</v>
      </c>
      <c r="F690" s="56">
        <v>19</v>
      </c>
      <c r="G690" s="56">
        <v>4</v>
      </c>
      <c r="H690" s="56" t="s">
        <v>17651</v>
      </c>
      <c r="I690" s="56">
        <v>1</v>
      </c>
      <c r="J690" s="36" t="s">
        <v>15601</v>
      </c>
      <c r="K690" s="36"/>
      <c r="L690" s="36"/>
      <c r="M690" s="36"/>
      <c r="N690" s="58" t="s">
        <v>13918</v>
      </c>
      <c r="O690" s="58" t="s">
        <v>13919</v>
      </c>
      <c r="P690" s="56">
        <v>70</v>
      </c>
      <c r="Q690" s="56" t="s">
        <v>378</v>
      </c>
      <c r="R690" s="36" t="s">
        <v>459</v>
      </c>
      <c r="S690" s="36" t="s">
        <v>375</v>
      </c>
      <c r="T690" s="36">
        <v>2119359</v>
      </c>
      <c r="U690" s="58" t="s">
        <v>17547</v>
      </c>
      <c r="V690" s="59">
        <v>2119359</v>
      </c>
      <c r="W690" s="56">
        <v>49.4</v>
      </c>
    </row>
    <row r="691" spans="1:23" s="46" customFormat="1" ht="11.25">
      <c r="A691" s="55" t="s">
        <v>11371</v>
      </c>
      <c r="B691" s="56" t="s">
        <v>17650</v>
      </c>
      <c r="C691" s="57" t="s">
        <v>5636</v>
      </c>
      <c r="D691" s="56">
        <v>0</v>
      </c>
      <c r="E691" s="56">
        <v>1</v>
      </c>
      <c r="F691" s="56">
        <v>19</v>
      </c>
      <c r="G691" s="56">
        <v>3</v>
      </c>
      <c r="H691" s="56" t="s">
        <v>17651</v>
      </c>
      <c r="I691" s="56">
        <v>1</v>
      </c>
      <c r="J691" s="36" t="s">
        <v>15575</v>
      </c>
      <c r="K691" s="36"/>
      <c r="L691" s="36"/>
      <c r="M691" s="36"/>
      <c r="N691" s="58" t="s">
        <v>290</v>
      </c>
      <c r="O691" s="58" t="s">
        <v>13861</v>
      </c>
      <c r="P691" s="56">
        <v>70</v>
      </c>
      <c r="Q691" s="56" t="s">
        <v>377</v>
      </c>
      <c r="R691" s="36" t="s">
        <v>459</v>
      </c>
      <c r="S691" s="36" t="s">
        <v>375</v>
      </c>
      <c r="T691" s="36">
        <v>1774376</v>
      </c>
      <c r="U691" s="58" t="s">
        <v>17513</v>
      </c>
      <c r="V691" s="59">
        <v>1774376</v>
      </c>
      <c r="W691" s="56">
        <v>46.58</v>
      </c>
    </row>
    <row r="692" spans="1:23" s="46" customFormat="1" ht="11.25">
      <c r="A692" s="55" t="s">
        <v>11371</v>
      </c>
      <c r="B692" s="56" t="s">
        <v>17649</v>
      </c>
      <c r="C692" s="57" t="s">
        <v>11372</v>
      </c>
      <c r="D692" s="56">
        <v>7280</v>
      </c>
      <c r="E692" s="56">
        <v>1</v>
      </c>
      <c r="F692" s="56">
        <v>19</v>
      </c>
      <c r="G692" s="56">
        <v>1</v>
      </c>
      <c r="H692" s="56" t="s">
        <v>17651</v>
      </c>
      <c r="I692" s="56">
        <v>2</v>
      </c>
      <c r="J692" s="36" t="s">
        <v>14287</v>
      </c>
      <c r="K692" s="36">
        <v>481</v>
      </c>
      <c r="L692" s="36">
        <v>985713687</v>
      </c>
      <c r="M692" s="36"/>
      <c r="N692" s="58" t="s">
        <v>926</v>
      </c>
      <c r="O692" s="58" t="s">
        <v>11856</v>
      </c>
      <c r="P692" s="56">
        <v>71</v>
      </c>
      <c r="Q692" s="56" t="s">
        <v>378</v>
      </c>
      <c r="R692" s="36" t="s">
        <v>460</v>
      </c>
      <c r="S692" s="36" t="s">
        <v>375</v>
      </c>
      <c r="T692" s="36">
        <v>1514043</v>
      </c>
      <c r="U692" s="58" t="s">
        <v>15989</v>
      </c>
      <c r="V692" s="59">
        <v>3355433</v>
      </c>
      <c r="W692" s="56">
        <v>56.93</v>
      </c>
    </row>
    <row r="693" spans="1:23" s="46" customFormat="1" ht="11.25">
      <c r="A693" s="51" t="s">
        <v>11371</v>
      </c>
      <c r="B693" s="44" t="s">
        <v>17649</v>
      </c>
      <c r="C693" s="52" t="s">
        <v>10440</v>
      </c>
      <c r="D693" s="44">
        <v>20770</v>
      </c>
      <c r="E693" s="44" t="s">
        <v>54</v>
      </c>
      <c r="F693" s="44">
        <v>19</v>
      </c>
      <c r="G693" s="44">
        <v>1</v>
      </c>
      <c r="H693" s="44" t="s">
        <v>17651</v>
      </c>
      <c r="I693" s="44">
        <v>2</v>
      </c>
      <c r="J693" s="35" t="s">
        <v>14983</v>
      </c>
      <c r="K693" s="35"/>
      <c r="L693" s="35">
        <v>971233114</v>
      </c>
      <c r="M693" s="35">
        <v>653514</v>
      </c>
      <c r="N693" s="45" t="s">
        <v>12955</v>
      </c>
      <c r="O693" s="45" t="s">
        <v>12956</v>
      </c>
      <c r="P693" s="44">
        <v>72</v>
      </c>
      <c r="Q693" s="44" t="s">
        <v>378</v>
      </c>
      <c r="R693" s="35" t="s">
        <v>462</v>
      </c>
      <c r="S693" s="35" t="s">
        <v>375</v>
      </c>
      <c r="T693" s="35">
        <v>976582</v>
      </c>
      <c r="U693" s="45" t="s">
        <v>16771</v>
      </c>
      <c r="V693" s="46" t="s">
        <v>464</v>
      </c>
      <c r="W693" s="44">
        <v>79.569999999999993</v>
      </c>
    </row>
    <row r="694" spans="1:23" s="46" customFormat="1" ht="11.25">
      <c r="A694" s="55" t="s">
        <v>11371</v>
      </c>
      <c r="B694" s="56" t="s">
        <v>17649</v>
      </c>
      <c r="C694" s="57" t="s">
        <v>8366</v>
      </c>
      <c r="D694" s="56">
        <v>19820</v>
      </c>
      <c r="E694" s="56">
        <v>1</v>
      </c>
      <c r="F694" s="56">
        <v>19</v>
      </c>
      <c r="G694" s="56">
        <v>1</v>
      </c>
      <c r="H694" s="56" t="s">
        <v>17651</v>
      </c>
      <c r="I694" s="56">
        <v>1</v>
      </c>
      <c r="J694" s="36" t="s">
        <v>14936</v>
      </c>
      <c r="K694" s="36">
        <v>10</v>
      </c>
      <c r="L694" s="36">
        <v>982813522</v>
      </c>
      <c r="M694" s="36"/>
      <c r="N694" s="58" t="s">
        <v>220</v>
      </c>
      <c r="O694" s="58" t="s">
        <v>121</v>
      </c>
      <c r="P694" s="56">
        <v>74</v>
      </c>
      <c r="Q694" s="56" t="s">
        <v>378</v>
      </c>
      <c r="R694" s="36" t="s">
        <v>459</v>
      </c>
      <c r="S694" s="36" t="s">
        <v>375</v>
      </c>
      <c r="T694" s="36">
        <v>1131920</v>
      </c>
      <c r="U694" s="58" t="s">
        <v>16718</v>
      </c>
      <c r="V694" s="59">
        <v>1131920</v>
      </c>
      <c r="W694" s="56">
        <v>49.96</v>
      </c>
    </row>
    <row r="695" spans="1:23" s="46" customFormat="1" ht="11.25">
      <c r="A695" s="55" t="s">
        <v>11371</v>
      </c>
      <c r="B695" s="56" t="s">
        <v>17649</v>
      </c>
      <c r="C695" s="57" t="s">
        <v>4027</v>
      </c>
      <c r="D695" s="56">
        <v>21834</v>
      </c>
      <c r="E695" s="56">
        <v>1</v>
      </c>
      <c r="F695" s="56">
        <v>19</v>
      </c>
      <c r="G695" s="56">
        <v>1</v>
      </c>
      <c r="H695" s="56" t="s">
        <v>17651</v>
      </c>
      <c r="I695" s="56">
        <v>1</v>
      </c>
      <c r="J695" s="36" t="s">
        <v>15036</v>
      </c>
      <c r="K695" s="36"/>
      <c r="L695" s="36">
        <v>981782102</v>
      </c>
      <c r="M695" s="36"/>
      <c r="N695" s="58" t="s">
        <v>255</v>
      </c>
      <c r="O695" s="58" t="s">
        <v>13028</v>
      </c>
      <c r="P695" s="56">
        <v>74</v>
      </c>
      <c r="Q695" s="56" t="s">
        <v>378</v>
      </c>
      <c r="R695" s="36" t="s">
        <v>459</v>
      </c>
      <c r="S695" s="36" t="s">
        <v>375</v>
      </c>
      <c r="T695" s="36">
        <v>2679927</v>
      </c>
      <c r="U695" s="58" t="s">
        <v>16832</v>
      </c>
      <c r="V695" s="59">
        <v>2679927</v>
      </c>
      <c r="W695" s="56">
        <v>47.77</v>
      </c>
    </row>
    <row r="696" spans="1:23" s="46" customFormat="1" ht="11.25">
      <c r="A696" s="55" t="s">
        <v>11371</v>
      </c>
      <c r="B696" s="56" t="s">
        <v>17649</v>
      </c>
      <c r="C696" s="57" t="s">
        <v>11189</v>
      </c>
      <c r="D696" s="56">
        <v>10620</v>
      </c>
      <c r="E696" s="56">
        <v>1</v>
      </c>
      <c r="F696" s="56">
        <v>19</v>
      </c>
      <c r="G696" s="56">
        <v>1</v>
      </c>
      <c r="H696" s="56" t="s">
        <v>17651</v>
      </c>
      <c r="I696" s="56">
        <v>1</v>
      </c>
      <c r="J696" s="36" t="s">
        <v>14406</v>
      </c>
      <c r="K696" s="36">
        <v>810</v>
      </c>
      <c r="L696" s="36">
        <v>981945640</v>
      </c>
      <c r="M696" s="36"/>
      <c r="N696" s="58" t="s">
        <v>12039</v>
      </c>
      <c r="O696" s="58" t="s">
        <v>12040</v>
      </c>
      <c r="P696" s="56">
        <v>74</v>
      </c>
      <c r="Q696" s="56" t="s">
        <v>378</v>
      </c>
      <c r="R696" s="36" t="s">
        <v>459</v>
      </c>
      <c r="S696" s="36" t="s">
        <v>375</v>
      </c>
      <c r="T696" s="36">
        <v>3288184</v>
      </c>
      <c r="U696" s="58" t="s">
        <v>16125</v>
      </c>
      <c r="V696" s="59">
        <v>3288184</v>
      </c>
      <c r="W696" s="56">
        <v>62.11</v>
      </c>
    </row>
    <row r="697" spans="1:23" s="46" customFormat="1" ht="11.25">
      <c r="A697" s="55" t="s">
        <v>11371</v>
      </c>
      <c r="B697" s="56" t="s">
        <v>17649</v>
      </c>
      <c r="C697" s="57" t="s">
        <v>4582</v>
      </c>
      <c r="D697" s="56">
        <v>24660</v>
      </c>
      <c r="E697" s="56">
        <v>1</v>
      </c>
      <c r="F697" s="56">
        <v>19</v>
      </c>
      <c r="G697" s="56">
        <v>1</v>
      </c>
      <c r="H697" s="56" t="s">
        <v>17651</v>
      </c>
      <c r="I697" s="56">
        <v>5</v>
      </c>
      <c r="J697" s="36" t="s">
        <v>15195</v>
      </c>
      <c r="K697" s="36"/>
      <c r="L697" s="36">
        <v>981566494</v>
      </c>
      <c r="M697" s="36"/>
      <c r="N697" s="58" t="s">
        <v>120</v>
      </c>
      <c r="O697" s="58" t="s">
        <v>13292</v>
      </c>
      <c r="P697" s="56">
        <v>74</v>
      </c>
      <c r="Q697" s="56" t="s">
        <v>378</v>
      </c>
      <c r="R697" s="36" t="s">
        <v>462</v>
      </c>
      <c r="S697" s="36" t="s">
        <v>375</v>
      </c>
      <c r="T697" s="36">
        <v>2457407</v>
      </c>
      <c r="U697" s="58" t="s">
        <v>17036</v>
      </c>
      <c r="V697" s="59" t="s">
        <v>464</v>
      </c>
      <c r="W697" s="56">
        <v>66.61</v>
      </c>
    </row>
    <row r="698" spans="1:23" s="46" customFormat="1" ht="11.25">
      <c r="A698" s="55" t="s">
        <v>11371</v>
      </c>
      <c r="B698" s="56" t="s">
        <v>17650</v>
      </c>
      <c r="C698" s="57" t="s">
        <v>574</v>
      </c>
      <c r="D698" s="56">
        <v>0</v>
      </c>
      <c r="E698" s="56">
        <v>1</v>
      </c>
      <c r="F698" s="56">
        <v>19</v>
      </c>
      <c r="G698" s="56">
        <v>3</v>
      </c>
      <c r="H698" s="56" t="s">
        <v>17651</v>
      </c>
      <c r="I698" s="56">
        <v>1</v>
      </c>
      <c r="J698" s="36" t="s">
        <v>14887</v>
      </c>
      <c r="K698" s="36"/>
      <c r="L698" s="36"/>
      <c r="M698" s="36"/>
      <c r="N698" s="58" t="s">
        <v>13182</v>
      </c>
      <c r="O698" s="58" t="s">
        <v>119</v>
      </c>
      <c r="P698" s="56">
        <v>75</v>
      </c>
      <c r="Q698" s="56" t="s">
        <v>378</v>
      </c>
      <c r="R698" s="36" t="s">
        <v>459</v>
      </c>
      <c r="S698" s="36" t="s">
        <v>375</v>
      </c>
      <c r="T698" s="36">
        <v>1996589</v>
      </c>
      <c r="U698" s="58" t="s">
        <v>17634</v>
      </c>
      <c r="V698" s="59">
        <v>1996589</v>
      </c>
      <c r="W698" s="56">
        <v>46.71</v>
      </c>
    </row>
    <row r="699" spans="1:23" s="46" customFormat="1" ht="11.25">
      <c r="A699" s="55" t="s">
        <v>11371</v>
      </c>
      <c r="B699" s="56" t="s">
        <v>17649</v>
      </c>
      <c r="C699" s="57" t="s">
        <v>10499</v>
      </c>
      <c r="D699" s="56">
        <v>22360</v>
      </c>
      <c r="E699" s="56">
        <v>1</v>
      </c>
      <c r="F699" s="56">
        <v>19</v>
      </c>
      <c r="G699" s="56">
        <v>1</v>
      </c>
      <c r="H699" s="56" t="s">
        <v>17651</v>
      </c>
      <c r="I699" s="56">
        <v>1</v>
      </c>
      <c r="J699" s="36" t="s">
        <v>15064</v>
      </c>
      <c r="K699" s="36">
        <v>660</v>
      </c>
      <c r="L699" s="36"/>
      <c r="M699" s="36">
        <v>21699283</v>
      </c>
      <c r="N699" s="58" t="s">
        <v>13076</v>
      </c>
      <c r="O699" s="58" t="s">
        <v>13077</v>
      </c>
      <c r="P699" s="56">
        <v>75</v>
      </c>
      <c r="Q699" s="56" t="s">
        <v>378</v>
      </c>
      <c r="R699" s="36" t="s">
        <v>459</v>
      </c>
      <c r="S699" s="36" t="s">
        <v>375</v>
      </c>
      <c r="T699" s="36">
        <v>527642</v>
      </c>
      <c r="U699" s="58" t="s">
        <v>16867</v>
      </c>
      <c r="V699" s="59">
        <v>527642</v>
      </c>
      <c r="W699" s="56">
        <v>63.82</v>
      </c>
    </row>
    <row r="700" spans="1:23" s="46" customFormat="1" ht="11.25">
      <c r="A700" s="55" t="s">
        <v>11371</v>
      </c>
      <c r="B700" s="56" t="s">
        <v>17649</v>
      </c>
      <c r="C700" s="57" t="s">
        <v>11180</v>
      </c>
      <c r="D700" s="56">
        <v>9070</v>
      </c>
      <c r="E700" s="56">
        <v>1</v>
      </c>
      <c r="F700" s="56">
        <v>19</v>
      </c>
      <c r="G700" s="56">
        <v>1</v>
      </c>
      <c r="H700" s="56" t="s">
        <v>17651</v>
      </c>
      <c r="I700" s="56">
        <v>1</v>
      </c>
      <c r="J700" s="36" t="s">
        <v>14340</v>
      </c>
      <c r="K700" s="36">
        <v>935</v>
      </c>
      <c r="L700" s="36"/>
      <c r="M700" s="36">
        <v>643021</v>
      </c>
      <c r="N700" s="58" t="s">
        <v>11930</v>
      </c>
      <c r="O700" s="58" t="s">
        <v>11931</v>
      </c>
      <c r="P700" s="56">
        <v>75</v>
      </c>
      <c r="Q700" s="56" t="s">
        <v>378</v>
      </c>
      <c r="R700" s="36" t="s">
        <v>459</v>
      </c>
      <c r="S700" s="36" t="s">
        <v>375</v>
      </c>
      <c r="T700" s="36">
        <v>289502</v>
      </c>
      <c r="U700" s="58" t="s">
        <v>16049</v>
      </c>
      <c r="V700" s="59">
        <v>289502</v>
      </c>
      <c r="W700" s="56">
        <v>74.819999999999993</v>
      </c>
    </row>
    <row r="701" spans="1:23" s="46" customFormat="1" ht="11.25">
      <c r="A701" s="55" t="s">
        <v>11371</v>
      </c>
      <c r="B701" s="56" t="s">
        <v>17649</v>
      </c>
      <c r="C701" s="57" t="s">
        <v>11373</v>
      </c>
      <c r="D701" s="56">
        <v>23400</v>
      </c>
      <c r="E701" s="56">
        <v>1</v>
      </c>
      <c r="F701" s="56">
        <v>19</v>
      </c>
      <c r="G701" s="56">
        <v>1</v>
      </c>
      <c r="H701" s="56" t="s">
        <v>17651</v>
      </c>
      <c r="I701" s="56">
        <v>6</v>
      </c>
      <c r="J701" s="36" t="s">
        <v>15120</v>
      </c>
      <c r="K701" s="36"/>
      <c r="L701" s="36">
        <v>961340090</v>
      </c>
      <c r="M701" s="36"/>
      <c r="N701" s="58" t="s">
        <v>13163</v>
      </c>
      <c r="O701" s="58" t="s">
        <v>13164</v>
      </c>
      <c r="P701" s="56">
        <v>76</v>
      </c>
      <c r="Q701" s="56" t="s">
        <v>378</v>
      </c>
      <c r="R701" s="36" t="s">
        <v>462</v>
      </c>
      <c r="S701" s="36" t="s">
        <v>375</v>
      </c>
      <c r="T701" s="36">
        <v>2314755</v>
      </c>
      <c r="U701" s="58" t="s">
        <v>16935</v>
      </c>
      <c r="V701" s="59">
        <v>571354</v>
      </c>
      <c r="W701" s="56">
        <v>67.900000000000006</v>
      </c>
    </row>
    <row r="702" spans="1:23" s="46" customFormat="1" ht="11.25">
      <c r="A702" s="55" t="s">
        <v>11371</v>
      </c>
      <c r="B702" s="56" t="s">
        <v>17650</v>
      </c>
      <c r="C702" s="57" t="s">
        <v>8788</v>
      </c>
      <c r="D702" s="56">
        <v>0</v>
      </c>
      <c r="E702" s="56">
        <v>1</v>
      </c>
      <c r="F702" s="56">
        <v>19</v>
      </c>
      <c r="G702" s="56">
        <v>1</v>
      </c>
      <c r="H702" s="56" t="s">
        <v>17651</v>
      </c>
      <c r="I702" s="56">
        <v>1</v>
      </c>
      <c r="J702" s="36" t="s">
        <v>15535</v>
      </c>
      <c r="K702" s="36"/>
      <c r="L702" s="36">
        <v>984707656</v>
      </c>
      <c r="M702" s="36"/>
      <c r="N702" s="58" t="s">
        <v>197</v>
      </c>
      <c r="O702" s="58" t="s">
        <v>297</v>
      </c>
      <c r="P702" s="56">
        <v>76</v>
      </c>
      <c r="Q702" s="56" t="s">
        <v>377</v>
      </c>
      <c r="R702" s="36" t="s">
        <v>459</v>
      </c>
      <c r="S702" s="36" t="s">
        <v>375</v>
      </c>
      <c r="T702" s="36">
        <v>1948705</v>
      </c>
      <c r="U702" s="58" t="s">
        <v>17461</v>
      </c>
      <c r="V702" s="59">
        <v>1948705</v>
      </c>
      <c r="W702" s="56">
        <v>30.62</v>
      </c>
    </row>
    <row r="703" spans="1:23" s="46" customFormat="1" ht="11.25">
      <c r="A703" s="51" t="s">
        <v>11371</v>
      </c>
      <c r="B703" s="44" t="s">
        <v>17649</v>
      </c>
      <c r="C703" s="52" t="s">
        <v>11372</v>
      </c>
      <c r="D703" s="44">
        <v>7280</v>
      </c>
      <c r="E703" s="44" t="s">
        <v>54</v>
      </c>
      <c r="F703" s="44">
        <v>19</v>
      </c>
      <c r="G703" s="44">
        <v>1</v>
      </c>
      <c r="H703" s="44" t="s">
        <v>17651</v>
      </c>
      <c r="I703" s="44">
        <v>1</v>
      </c>
      <c r="J703" s="35" t="s">
        <v>14287</v>
      </c>
      <c r="K703" s="35">
        <v>481</v>
      </c>
      <c r="L703" s="35">
        <v>985713687</v>
      </c>
      <c r="M703" s="35"/>
      <c r="N703" s="45" t="s">
        <v>315</v>
      </c>
      <c r="O703" s="45" t="s">
        <v>11855</v>
      </c>
      <c r="P703" s="44">
        <v>76</v>
      </c>
      <c r="Q703" s="44" t="s">
        <v>377</v>
      </c>
      <c r="R703" s="35" t="s">
        <v>459</v>
      </c>
      <c r="S703" s="35" t="s">
        <v>375</v>
      </c>
      <c r="T703" s="35">
        <v>3355433</v>
      </c>
      <c r="U703" s="45" t="s">
        <v>15989</v>
      </c>
      <c r="V703" s="46">
        <v>3355433</v>
      </c>
      <c r="W703" s="44">
        <v>56.93</v>
      </c>
    </row>
    <row r="704" spans="1:23" s="46" customFormat="1" ht="11.25">
      <c r="A704" s="55" t="s">
        <v>11371</v>
      </c>
      <c r="B704" s="56" t="s">
        <v>17650</v>
      </c>
      <c r="C704" s="57" t="s">
        <v>10205</v>
      </c>
      <c r="D704" s="56">
        <v>0</v>
      </c>
      <c r="E704" s="56">
        <v>1</v>
      </c>
      <c r="F704" s="56">
        <v>19</v>
      </c>
      <c r="G704" s="56">
        <v>5</v>
      </c>
      <c r="H704" s="56" t="s">
        <v>17651</v>
      </c>
      <c r="I704" s="56">
        <v>1</v>
      </c>
      <c r="J704" s="36" t="s">
        <v>15451</v>
      </c>
      <c r="K704" s="36"/>
      <c r="L704" s="36"/>
      <c r="M704" s="36"/>
      <c r="N704" s="58" t="s">
        <v>265</v>
      </c>
      <c r="O704" s="58" t="s">
        <v>13684</v>
      </c>
      <c r="P704" s="56">
        <v>76</v>
      </c>
      <c r="Q704" s="56" t="s">
        <v>378</v>
      </c>
      <c r="R704" s="36" t="s">
        <v>459</v>
      </c>
      <c r="S704" s="36" t="s">
        <v>375</v>
      </c>
      <c r="T704" s="36">
        <v>1277801</v>
      </c>
      <c r="U704" s="58" t="s">
        <v>17349</v>
      </c>
      <c r="V704" s="59">
        <v>1277801</v>
      </c>
      <c r="W704" s="56">
        <v>36.229999999999997</v>
      </c>
    </row>
    <row r="705" spans="1:23" s="46" customFormat="1" ht="11.25">
      <c r="A705" s="55" t="s">
        <v>11371</v>
      </c>
      <c r="B705" s="56" t="s">
        <v>17649</v>
      </c>
      <c r="C705" s="57" t="s">
        <v>3088</v>
      </c>
      <c r="D705" s="56">
        <v>16870</v>
      </c>
      <c r="E705" s="56">
        <v>1</v>
      </c>
      <c r="F705" s="56">
        <v>19</v>
      </c>
      <c r="G705" s="56">
        <v>1</v>
      </c>
      <c r="H705" s="56" t="s">
        <v>17651</v>
      </c>
      <c r="I705" s="56">
        <v>4</v>
      </c>
      <c r="J705" s="36" t="s">
        <v>14703</v>
      </c>
      <c r="K705" s="36"/>
      <c r="L705" s="36">
        <v>981749854</v>
      </c>
      <c r="M705" s="36"/>
      <c r="N705" s="58" t="s">
        <v>12525</v>
      </c>
      <c r="O705" s="58" t="s">
        <v>760</v>
      </c>
      <c r="P705" s="56">
        <v>78</v>
      </c>
      <c r="Q705" s="56" t="s">
        <v>378</v>
      </c>
      <c r="R705" s="36" t="s">
        <v>462</v>
      </c>
      <c r="S705" s="36" t="s">
        <v>375</v>
      </c>
      <c r="T705" s="36">
        <v>5229107</v>
      </c>
      <c r="U705" s="58" t="s">
        <v>16448</v>
      </c>
      <c r="V705" s="59">
        <v>4150286</v>
      </c>
      <c r="W705" s="56">
        <v>42.18</v>
      </c>
    </row>
    <row r="706" spans="1:23" s="46" customFormat="1" ht="11.25">
      <c r="A706" s="55" t="s">
        <v>11371</v>
      </c>
      <c r="B706" s="56" t="s">
        <v>17649</v>
      </c>
      <c r="C706" s="57" t="s">
        <v>11205</v>
      </c>
      <c r="D706" s="56">
        <v>17340</v>
      </c>
      <c r="E706" s="56">
        <v>1</v>
      </c>
      <c r="F706" s="56">
        <v>19</v>
      </c>
      <c r="G706" s="56">
        <v>1</v>
      </c>
      <c r="H706" s="56" t="s">
        <v>17651</v>
      </c>
      <c r="I706" s="56">
        <v>1</v>
      </c>
      <c r="J706" s="36" t="s">
        <v>14726</v>
      </c>
      <c r="K706" s="36">
        <v>155</v>
      </c>
      <c r="L706" s="36">
        <v>984308746</v>
      </c>
      <c r="M706" s="36"/>
      <c r="N706" s="58" t="s">
        <v>286</v>
      </c>
      <c r="O706" s="58" t="s">
        <v>12560</v>
      </c>
      <c r="P706" s="56">
        <v>78</v>
      </c>
      <c r="Q706" s="56" t="s">
        <v>378</v>
      </c>
      <c r="R706" s="36" t="s">
        <v>459</v>
      </c>
      <c r="S706" s="36" t="s">
        <v>375</v>
      </c>
      <c r="T706" s="36">
        <v>223276</v>
      </c>
      <c r="U706" s="58" t="s">
        <v>16471</v>
      </c>
      <c r="V706" s="59">
        <v>223276</v>
      </c>
      <c r="W706" s="56">
        <v>45.05</v>
      </c>
    </row>
    <row r="707" spans="1:23" s="46" customFormat="1" ht="11.25">
      <c r="A707" s="55" t="s">
        <v>11371</v>
      </c>
      <c r="B707" s="56" t="s">
        <v>17649</v>
      </c>
      <c r="C707" s="57" t="s">
        <v>10681</v>
      </c>
      <c r="D707" s="56">
        <v>1560</v>
      </c>
      <c r="E707" s="56">
        <v>1</v>
      </c>
      <c r="F707" s="56">
        <v>19</v>
      </c>
      <c r="G707" s="56">
        <v>2</v>
      </c>
      <c r="H707" s="56" t="s">
        <v>17651</v>
      </c>
      <c r="I707" s="56">
        <v>1</v>
      </c>
      <c r="J707" s="36" t="s">
        <v>14064</v>
      </c>
      <c r="K707" s="36"/>
      <c r="L707" s="36">
        <v>981708189</v>
      </c>
      <c r="M707" s="36"/>
      <c r="N707" s="58" t="s">
        <v>11465</v>
      </c>
      <c r="O707" s="58" t="s">
        <v>11466</v>
      </c>
      <c r="P707" s="56">
        <v>79</v>
      </c>
      <c r="Q707" s="56" t="s">
        <v>377</v>
      </c>
      <c r="R707" s="36" t="s">
        <v>459</v>
      </c>
      <c r="S707" s="36" t="s">
        <v>375</v>
      </c>
      <c r="T707" s="36">
        <v>1003690</v>
      </c>
      <c r="U707" s="58" t="s">
        <v>15726</v>
      </c>
      <c r="V707" s="59">
        <v>1003690</v>
      </c>
      <c r="W707" s="56">
        <v>53.99</v>
      </c>
    </row>
    <row r="708" spans="1:23" s="46" customFormat="1" ht="11.25">
      <c r="A708" s="55" t="s">
        <v>11371</v>
      </c>
      <c r="B708" s="56" t="s">
        <v>17649</v>
      </c>
      <c r="C708" s="57" t="s">
        <v>5479</v>
      </c>
      <c r="D708" s="56">
        <v>80</v>
      </c>
      <c r="E708" s="56">
        <v>1</v>
      </c>
      <c r="F708" s="56">
        <v>19</v>
      </c>
      <c r="G708" s="56">
        <v>2</v>
      </c>
      <c r="H708" s="56" t="s">
        <v>17651</v>
      </c>
      <c r="I708" s="56">
        <v>1</v>
      </c>
      <c r="J708" s="36" t="s">
        <v>936</v>
      </c>
      <c r="K708" s="36"/>
      <c r="L708" s="36">
        <v>984916104</v>
      </c>
      <c r="M708" s="36"/>
      <c r="N708" s="58" t="s">
        <v>11391</v>
      </c>
      <c r="O708" s="58" t="s">
        <v>11392</v>
      </c>
      <c r="P708" s="56">
        <v>79</v>
      </c>
      <c r="Q708" s="56" t="s">
        <v>378</v>
      </c>
      <c r="R708" s="36" t="s">
        <v>459</v>
      </c>
      <c r="S708" s="36" t="s">
        <v>375</v>
      </c>
      <c r="T708" s="36">
        <v>2502396</v>
      </c>
      <c r="U708" s="58" t="s">
        <v>15677</v>
      </c>
      <c r="V708" s="59">
        <v>2502396</v>
      </c>
      <c r="W708" s="56">
        <v>50.99</v>
      </c>
    </row>
    <row r="709" spans="1:23" s="46" customFormat="1" ht="11.25">
      <c r="A709" s="55" t="s">
        <v>11371</v>
      </c>
      <c r="B709" s="56" t="s">
        <v>17649</v>
      </c>
      <c r="C709" s="57" t="s">
        <v>7729</v>
      </c>
      <c r="D709" s="56">
        <v>8260</v>
      </c>
      <c r="E709" s="56">
        <v>1</v>
      </c>
      <c r="F709" s="56">
        <v>19</v>
      </c>
      <c r="G709" s="56">
        <v>1</v>
      </c>
      <c r="H709" s="56" t="s">
        <v>17651</v>
      </c>
      <c r="I709" s="56">
        <v>2</v>
      </c>
      <c r="J709" s="36" t="s">
        <v>14320</v>
      </c>
      <c r="K709" s="36"/>
      <c r="L709" s="36">
        <v>981679384</v>
      </c>
      <c r="M709" s="36"/>
      <c r="N709" s="58" t="s">
        <v>256</v>
      </c>
      <c r="O709" s="58" t="s">
        <v>11902</v>
      </c>
      <c r="P709" s="56">
        <v>81</v>
      </c>
      <c r="Q709" s="56" t="s">
        <v>378</v>
      </c>
      <c r="R709" s="36" t="s">
        <v>462</v>
      </c>
      <c r="S709" s="36" t="s">
        <v>375</v>
      </c>
      <c r="T709" s="36">
        <v>2444884</v>
      </c>
      <c r="U709" s="58" t="s">
        <v>16029</v>
      </c>
      <c r="V709" s="59">
        <v>2078735</v>
      </c>
      <c r="W709" s="56">
        <v>74.12</v>
      </c>
    </row>
    <row r="710" spans="1:23" s="46" customFormat="1" ht="11.25">
      <c r="A710" s="55" t="s">
        <v>11371</v>
      </c>
      <c r="B710" s="56" t="s">
        <v>17649</v>
      </c>
      <c r="C710" s="57" t="s">
        <v>11188</v>
      </c>
      <c r="D710" s="56">
        <v>18170</v>
      </c>
      <c r="E710" s="56">
        <v>1</v>
      </c>
      <c r="F710" s="56">
        <v>19</v>
      </c>
      <c r="G710" s="56">
        <v>2</v>
      </c>
      <c r="H710" s="56" t="s">
        <v>17651</v>
      </c>
      <c r="I710" s="56">
        <v>1</v>
      </c>
      <c r="J710" s="36" t="s">
        <v>14772</v>
      </c>
      <c r="K710" s="36"/>
      <c r="L710" s="36"/>
      <c r="M710" s="36"/>
      <c r="N710" s="58" t="s">
        <v>298</v>
      </c>
      <c r="O710" s="58" t="s">
        <v>201</v>
      </c>
      <c r="P710" s="56">
        <v>82</v>
      </c>
      <c r="Q710" s="56" t="s">
        <v>378</v>
      </c>
      <c r="R710" s="36" t="s">
        <v>459</v>
      </c>
      <c r="S710" s="36" t="s">
        <v>375</v>
      </c>
      <c r="T710" s="36">
        <v>5090659</v>
      </c>
      <c r="U710" s="58" t="s">
        <v>16523</v>
      </c>
      <c r="V710" s="59">
        <v>5090659</v>
      </c>
      <c r="W710" s="56">
        <v>46.86</v>
      </c>
    </row>
    <row r="711" spans="1:23" s="46" customFormat="1" ht="11.25">
      <c r="A711" s="55" t="s">
        <v>11371</v>
      </c>
      <c r="B711" s="56" t="s">
        <v>17649</v>
      </c>
      <c r="C711" s="57" t="s">
        <v>10681</v>
      </c>
      <c r="D711" s="56">
        <v>1560</v>
      </c>
      <c r="E711" s="56">
        <v>1</v>
      </c>
      <c r="F711" s="56">
        <v>19</v>
      </c>
      <c r="G711" s="56">
        <v>2</v>
      </c>
      <c r="H711" s="56" t="s">
        <v>17651</v>
      </c>
      <c r="I711" s="56">
        <v>2</v>
      </c>
      <c r="J711" s="36" t="s">
        <v>14064</v>
      </c>
      <c r="K711" s="36"/>
      <c r="L711" s="36">
        <v>981708189</v>
      </c>
      <c r="M711" s="36"/>
      <c r="N711" s="58" t="s">
        <v>88</v>
      </c>
      <c r="O711" s="58" t="s">
        <v>11467</v>
      </c>
      <c r="P711" s="56">
        <v>84</v>
      </c>
      <c r="Q711" s="56" t="s">
        <v>378</v>
      </c>
      <c r="R711" s="36" t="s">
        <v>460</v>
      </c>
      <c r="S711" s="36" t="s">
        <v>375</v>
      </c>
      <c r="T711" s="36">
        <v>1267662</v>
      </c>
      <c r="U711" s="58" t="s">
        <v>15726</v>
      </c>
      <c r="V711" s="59">
        <v>1003690</v>
      </c>
      <c r="W711" s="56">
        <v>53.99</v>
      </c>
    </row>
    <row r="712" spans="1:23" s="46" customFormat="1" ht="11.25">
      <c r="A712" s="55" t="s">
        <v>11371</v>
      </c>
      <c r="B712" s="56" t="s">
        <v>17649</v>
      </c>
      <c r="C712" s="57" t="s">
        <v>11182</v>
      </c>
      <c r="D712" s="56">
        <v>13480</v>
      </c>
      <c r="E712" s="56">
        <v>1</v>
      </c>
      <c r="F712" s="56">
        <v>19</v>
      </c>
      <c r="G712" s="56">
        <v>2</v>
      </c>
      <c r="H712" s="56" t="s">
        <v>17651</v>
      </c>
      <c r="I712" s="56">
        <v>1</v>
      </c>
      <c r="J712" s="36" t="s">
        <v>14544</v>
      </c>
      <c r="K712" s="36">
        <v>704</v>
      </c>
      <c r="L712" s="36">
        <v>984209321</v>
      </c>
      <c r="M712" s="36"/>
      <c r="N712" s="58" t="s">
        <v>90</v>
      </c>
      <c r="O712" s="58" t="s">
        <v>768</v>
      </c>
      <c r="P712" s="56">
        <v>85</v>
      </c>
      <c r="Q712" s="56" t="s">
        <v>377</v>
      </c>
      <c r="R712" s="36" t="s">
        <v>459</v>
      </c>
      <c r="S712" s="36" t="s">
        <v>375</v>
      </c>
      <c r="T712" s="36">
        <v>604002</v>
      </c>
      <c r="U712" s="58" t="s">
        <v>16273</v>
      </c>
      <c r="V712" s="59">
        <v>604002</v>
      </c>
      <c r="W712" s="56">
        <v>29.12</v>
      </c>
    </row>
    <row r="713" spans="1:23" s="46" customFormat="1" ht="11.25">
      <c r="A713" s="55" t="s">
        <v>11371</v>
      </c>
      <c r="B713" s="56" t="s">
        <v>17649</v>
      </c>
      <c r="C713" s="57" t="s">
        <v>3587</v>
      </c>
      <c r="D713" s="56">
        <v>23750</v>
      </c>
      <c r="E713" s="56">
        <v>1</v>
      </c>
      <c r="F713" s="56">
        <v>20</v>
      </c>
      <c r="G713" s="56">
        <v>1</v>
      </c>
      <c r="H713" s="56" t="s">
        <v>17651</v>
      </c>
      <c r="I713" s="56">
        <v>1</v>
      </c>
      <c r="J713" s="36" t="s">
        <v>14887</v>
      </c>
      <c r="K713" s="36"/>
      <c r="L713" s="36">
        <v>961454456</v>
      </c>
      <c r="M713" s="36"/>
      <c r="N713" s="58" t="s">
        <v>756</v>
      </c>
      <c r="O713" s="58" t="s">
        <v>13199</v>
      </c>
      <c r="P713" s="56">
        <v>65</v>
      </c>
      <c r="Q713" s="56" t="s">
        <v>378</v>
      </c>
      <c r="R713" s="36" t="s">
        <v>459</v>
      </c>
      <c r="S713" s="36" t="s">
        <v>375</v>
      </c>
      <c r="T713" s="36">
        <v>1956121</v>
      </c>
      <c r="U713" s="58" t="s">
        <v>16960</v>
      </c>
      <c r="V713" s="59">
        <v>1956121</v>
      </c>
      <c r="W713" s="56">
        <v>44.92</v>
      </c>
    </row>
    <row r="714" spans="1:23" s="46" customFormat="1" ht="11.25">
      <c r="A714" s="55" t="s">
        <v>11371</v>
      </c>
      <c r="B714" s="56" t="s">
        <v>17650</v>
      </c>
      <c r="C714" s="57" t="s">
        <v>6013</v>
      </c>
      <c r="D714" s="56">
        <v>0</v>
      </c>
      <c r="E714" s="56">
        <v>1</v>
      </c>
      <c r="F714" s="56">
        <v>20</v>
      </c>
      <c r="G714" s="56">
        <v>6</v>
      </c>
      <c r="H714" s="56" t="s">
        <v>17651</v>
      </c>
      <c r="I714" s="56">
        <v>2</v>
      </c>
      <c r="J714" s="36" t="s">
        <v>15469</v>
      </c>
      <c r="K714" s="36"/>
      <c r="L714" s="36">
        <v>984771211</v>
      </c>
      <c r="M714" s="36"/>
      <c r="N714" s="58" t="s">
        <v>901</v>
      </c>
      <c r="O714" s="58" t="s">
        <v>13721</v>
      </c>
      <c r="P714" s="56">
        <v>67</v>
      </c>
      <c r="Q714" s="56" t="s">
        <v>378</v>
      </c>
      <c r="R714" s="36" t="s">
        <v>460</v>
      </c>
      <c r="S714" s="36" t="s">
        <v>375</v>
      </c>
      <c r="T714" s="36">
        <v>2185470</v>
      </c>
      <c r="U714" s="58" t="s">
        <v>17378</v>
      </c>
      <c r="V714" s="59">
        <v>2182118</v>
      </c>
      <c r="W714" s="56">
        <v>51.78</v>
      </c>
    </row>
    <row r="715" spans="1:23" s="46" customFormat="1" ht="11.25">
      <c r="A715" s="55" t="s">
        <v>11371</v>
      </c>
      <c r="B715" s="56" t="s">
        <v>17649</v>
      </c>
      <c r="C715" s="57" t="s">
        <v>11180</v>
      </c>
      <c r="D715" s="56">
        <v>9360</v>
      </c>
      <c r="E715" s="56">
        <v>1</v>
      </c>
      <c r="F715" s="56">
        <v>20</v>
      </c>
      <c r="G715" s="56">
        <v>1</v>
      </c>
      <c r="H715" s="56" t="s">
        <v>17651</v>
      </c>
      <c r="I715" s="56">
        <v>1</v>
      </c>
      <c r="J715" s="36" t="s">
        <v>14345</v>
      </c>
      <c r="K715" s="36">
        <v>899</v>
      </c>
      <c r="L715" s="36">
        <v>981231128</v>
      </c>
      <c r="M715" s="36"/>
      <c r="N715" s="58" t="s">
        <v>11939</v>
      </c>
      <c r="O715" s="58" t="s">
        <v>11940</v>
      </c>
      <c r="P715" s="56">
        <v>67</v>
      </c>
      <c r="Q715" s="56" t="s">
        <v>377</v>
      </c>
      <c r="R715" s="36" t="s">
        <v>459</v>
      </c>
      <c r="S715" s="36" t="s">
        <v>375</v>
      </c>
      <c r="T715" s="36">
        <v>330489</v>
      </c>
      <c r="U715" s="58" t="s">
        <v>16054</v>
      </c>
      <c r="V715" s="59">
        <v>330489</v>
      </c>
      <c r="W715" s="56">
        <v>62.7</v>
      </c>
    </row>
    <row r="716" spans="1:23" s="46" customFormat="1" ht="11.25">
      <c r="A716" s="55" t="s">
        <v>11371</v>
      </c>
      <c r="B716" s="56" t="s">
        <v>17649</v>
      </c>
      <c r="C716" s="57" t="s">
        <v>4582</v>
      </c>
      <c r="D716" s="56">
        <v>27930</v>
      </c>
      <c r="E716" s="56">
        <v>1</v>
      </c>
      <c r="F716" s="56">
        <v>20</v>
      </c>
      <c r="G716" s="56">
        <v>1</v>
      </c>
      <c r="H716" s="56" t="s">
        <v>17651</v>
      </c>
      <c r="I716" s="56">
        <v>1</v>
      </c>
      <c r="J716" s="36" t="s">
        <v>15286</v>
      </c>
      <c r="K716" s="36"/>
      <c r="L716" s="36">
        <v>982447472</v>
      </c>
      <c r="M716" s="36"/>
      <c r="N716" s="58" t="s">
        <v>330</v>
      </c>
      <c r="O716" s="58" t="s">
        <v>11643</v>
      </c>
      <c r="P716" s="56">
        <v>67</v>
      </c>
      <c r="Q716" s="56" t="s">
        <v>378</v>
      </c>
      <c r="R716" s="36" t="s">
        <v>459</v>
      </c>
      <c r="S716" s="36" t="s">
        <v>375</v>
      </c>
      <c r="T716" s="36">
        <v>1679418</v>
      </c>
      <c r="U716" s="58" t="s">
        <v>17140</v>
      </c>
      <c r="V716" s="59">
        <v>1679418</v>
      </c>
      <c r="W716" s="56">
        <v>51.29</v>
      </c>
    </row>
    <row r="717" spans="1:23" s="46" customFormat="1" ht="11.25">
      <c r="A717" s="55" t="s">
        <v>11371</v>
      </c>
      <c r="B717" s="56" t="s">
        <v>17649</v>
      </c>
      <c r="C717" s="57" t="s">
        <v>11373</v>
      </c>
      <c r="D717" s="56">
        <v>22880</v>
      </c>
      <c r="E717" s="56">
        <v>1</v>
      </c>
      <c r="F717" s="56">
        <v>20</v>
      </c>
      <c r="G717" s="56">
        <v>1</v>
      </c>
      <c r="H717" s="56" t="s">
        <v>17651</v>
      </c>
      <c r="I717" s="56">
        <v>1</v>
      </c>
      <c r="J717" s="36" t="s">
        <v>15095</v>
      </c>
      <c r="K717" s="36"/>
      <c r="L717" s="36">
        <v>984447101</v>
      </c>
      <c r="M717" s="36"/>
      <c r="N717" s="58" t="s">
        <v>409</v>
      </c>
      <c r="O717" s="58" t="s">
        <v>13136</v>
      </c>
      <c r="P717" s="56">
        <v>68</v>
      </c>
      <c r="Q717" s="56" t="s">
        <v>378</v>
      </c>
      <c r="R717" s="36" t="s">
        <v>459</v>
      </c>
      <c r="S717" s="36" t="s">
        <v>375</v>
      </c>
      <c r="T717" s="36">
        <v>1960744</v>
      </c>
      <c r="U717" s="58" t="s">
        <v>16906</v>
      </c>
      <c r="V717" s="59">
        <v>1960744</v>
      </c>
      <c r="W717" s="56">
        <v>31.5</v>
      </c>
    </row>
    <row r="718" spans="1:23" s="46" customFormat="1" ht="11.25">
      <c r="A718" s="55" t="s">
        <v>11371</v>
      </c>
      <c r="B718" s="56" t="s">
        <v>17649</v>
      </c>
      <c r="C718" s="57" t="s">
        <v>11205</v>
      </c>
      <c r="D718" s="56">
        <v>17340</v>
      </c>
      <c r="E718" s="56">
        <v>1</v>
      </c>
      <c r="F718" s="56">
        <v>20</v>
      </c>
      <c r="G718" s="56">
        <v>1</v>
      </c>
      <c r="H718" s="56" t="s">
        <v>17651</v>
      </c>
      <c r="I718" s="56">
        <v>2</v>
      </c>
      <c r="J718" s="36" t="s">
        <v>14727</v>
      </c>
      <c r="K718" s="36">
        <v>217</v>
      </c>
      <c r="L718" s="36">
        <v>985417992</v>
      </c>
      <c r="M718" s="36"/>
      <c r="N718" s="58" t="s">
        <v>12257</v>
      </c>
      <c r="O718" s="58" t="s">
        <v>12562</v>
      </c>
      <c r="P718" s="56">
        <v>68</v>
      </c>
      <c r="Q718" s="56" t="s">
        <v>378</v>
      </c>
      <c r="R718" s="36" t="s">
        <v>460</v>
      </c>
      <c r="S718" s="36" t="s">
        <v>375</v>
      </c>
      <c r="T718" s="36">
        <v>895330</v>
      </c>
      <c r="U718" s="58" t="s">
        <v>16472</v>
      </c>
      <c r="V718" s="59">
        <v>163154</v>
      </c>
      <c r="W718" s="56">
        <v>55.54</v>
      </c>
    </row>
    <row r="719" spans="1:23" s="46" customFormat="1" ht="11.25">
      <c r="A719" s="55" t="s">
        <v>11371</v>
      </c>
      <c r="B719" s="56" t="s">
        <v>17649</v>
      </c>
      <c r="C719" s="57" t="s">
        <v>4027</v>
      </c>
      <c r="D719" s="56">
        <v>21830</v>
      </c>
      <c r="E719" s="56">
        <v>1</v>
      </c>
      <c r="F719" s="56">
        <v>20</v>
      </c>
      <c r="G719" s="56">
        <v>1</v>
      </c>
      <c r="H719" s="56" t="s">
        <v>17651</v>
      </c>
      <c r="I719" s="56">
        <v>1</v>
      </c>
      <c r="J719" s="36" t="s">
        <v>15030</v>
      </c>
      <c r="K719" s="36"/>
      <c r="L719" s="36">
        <v>985882712</v>
      </c>
      <c r="M719" s="36"/>
      <c r="N719" s="58" t="s">
        <v>301</v>
      </c>
      <c r="O719" s="58" t="s">
        <v>13021</v>
      </c>
      <c r="P719" s="56">
        <v>68</v>
      </c>
      <c r="Q719" s="56" t="s">
        <v>378</v>
      </c>
      <c r="R719" s="36" t="s">
        <v>459</v>
      </c>
      <c r="S719" s="36" t="s">
        <v>375</v>
      </c>
      <c r="T719" s="36">
        <v>2409260</v>
      </c>
      <c r="U719" s="58" t="s">
        <v>16825</v>
      </c>
      <c r="V719" s="59">
        <v>2409260</v>
      </c>
      <c r="W719" s="56">
        <v>42.65</v>
      </c>
    </row>
    <row r="720" spans="1:23" s="46" customFormat="1" ht="11.25">
      <c r="A720" s="55" t="s">
        <v>11371</v>
      </c>
      <c r="B720" s="56" t="s">
        <v>17649</v>
      </c>
      <c r="C720" s="57" t="s">
        <v>11188</v>
      </c>
      <c r="D720" s="56">
        <v>17670</v>
      </c>
      <c r="E720" s="56">
        <v>1</v>
      </c>
      <c r="F720" s="56">
        <v>20</v>
      </c>
      <c r="G720" s="56">
        <v>1</v>
      </c>
      <c r="H720" s="56" t="s">
        <v>17651</v>
      </c>
      <c r="I720" s="56">
        <v>1</v>
      </c>
      <c r="J720" s="36" t="s">
        <v>14750</v>
      </c>
      <c r="K720" s="36"/>
      <c r="L720" s="36">
        <v>971519300</v>
      </c>
      <c r="M720" s="36"/>
      <c r="N720" s="58" t="s">
        <v>227</v>
      </c>
      <c r="O720" s="58" t="s">
        <v>12600</v>
      </c>
      <c r="P720" s="56">
        <v>69</v>
      </c>
      <c r="Q720" s="56" t="s">
        <v>378</v>
      </c>
      <c r="R720" s="36" t="s">
        <v>459</v>
      </c>
      <c r="S720" s="36" t="s">
        <v>375</v>
      </c>
      <c r="T720" s="36">
        <v>570625</v>
      </c>
      <c r="U720" s="58" t="s">
        <v>16498</v>
      </c>
      <c r="V720" s="59">
        <v>570625</v>
      </c>
      <c r="W720" s="56">
        <v>53.46</v>
      </c>
    </row>
    <row r="721" spans="1:23" s="46" customFormat="1" ht="11.25">
      <c r="A721" s="55" t="s">
        <v>11371</v>
      </c>
      <c r="B721" s="56" t="s">
        <v>17649</v>
      </c>
      <c r="C721" s="57" t="s">
        <v>10499</v>
      </c>
      <c r="D721" s="56">
        <v>22730</v>
      </c>
      <c r="E721" s="56">
        <v>1</v>
      </c>
      <c r="F721" s="56">
        <v>20</v>
      </c>
      <c r="G721" s="56">
        <v>1</v>
      </c>
      <c r="H721" s="56" t="s">
        <v>17651</v>
      </c>
      <c r="I721" s="56">
        <v>1</v>
      </c>
      <c r="J721" s="36" t="s">
        <v>15060</v>
      </c>
      <c r="K721" s="36"/>
      <c r="L721" s="36">
        <v>984231199</v>
      </c>
      <c r="M721" s="36"/>
      <c r="N721" s="58" t="s">
        <v>13090</v>
      </c>
      <c r="O721" s="58" t="s">
        <v>360</v>
      </c>
      <c r="P721" s="56">
        <v>69</v>
      </c>
      <c r="Q721" s="56" t="s">
        <v>378</v>
      </c>
      <c r="R721" s="36" t="s">
        <v>459</v>
      </c>
      <c r="S721" s="36" t="s">
        <v>375</v>
      </c>
      <c r="T721" s="36">
        <v>1303532</v>
      </c>
      <c r="U721" s="58" t="s">
        <v>16879</v>
      </c>
      <c r="V721" s="59">
        <v>1303532</v>
      </c>
      <c r="W721" s="56">
        <v>58.43</v>
      </c>
    </row>
    <row r="722" spans="1:23" s="46" customFormat="1" ht="11.25">
      <c r="A722" s="55" t="s">
        <v>11371</v>
      </c>
      <c r="B722" s="56" t="s">
        <v>17649</v>
      </c>
      <c r="C722" s="57" t="s">
        <v>11189</v>
      </c>
      <c r="D722" s="56">
        <v>10450</v>
      </c>
      <c r="E722" s="56">
        <v>1</v>
      </c>
      <c r="F722" s="56">
        <v>20</v>
      </c>
      <c r="G722" s="56">
        <v>1</v>
      </c>
      <c r="H722" s="56" t="s">
        <v>17651</v>
      </c>
      <c r="I722" s="56">
        <v>2</v>
      </c>
      <c r="J722" s="36" t="s">
        <v>14395</v>
      </c>
      <c r="K722" s="36">
        <v>954</v>
      </c>
      <c r="L722" s="36">
        <v>981839608</v>
      </c>
      <c r="M722" s="36"/>
      <c r="N722" s="58" t="s">
        <v>294</v>
      </c>
      <c r="O722" s="58" t="s">
        <v>12031</v>
      </c>
      <c r="P722" s="56">
        <v>70</v>
      </c>
      <c r="Q722" s="56" t="s">
        <v>378</v>
      </c>
      <c r="R722" s="36" t="s">
        <v>460</v>
      </c>
      <c r="S722" s="36" t="s">
        <v>375</v>
      </c>
      <c r="T722" s="36">
        <v>2138882</v>
      </c>
      <c r="U722" s="58" t="s">
        <v>16115</v>
      </c>
      <c r="V722" s="59">
        <v>1634732</v>
      </c>
      <c r="W722" s="56">
        <v>42.85</v>
      </c>
    </row>
    <row r="723" spans="1:23" s="46" customFormat="1" ht="11.25">
      <c r="A723" s="55" t="s">
        <v>11371</v>
      </c>
      <c r="B723" s="56" t="s">
        <v>17649</v>
      </c>
      <c r="C723" s="57" t="s">
        <v>3088</v>
      </c>
      <c r="D723" s="56">
        <v>15430</v>
      </c>
      <c r="E723" s="56">
        <v>1</v>
      </c>
      <c r="F723" s="56">
        <v>20</v>
      </c>
      <c r="G723" s="56">
        <v>1</v>
      </c>
      <c r="H723" s="56" t="s">
        <v>17651</v>
      </c>
      <c r="I723" s="56">
        <v>2</v>
      </c>
      <c r="J723" s="36" t="s">
        <v>14637</v>
      </c>
      <c r="K723" s="36"/>
      <c r="L723" s="36">
        <v>984224531</v>
      </c>
      <c r="M723" s="36"/>
      <c r="N723" s="58" t="s">
        <v>12433</v>
      </c>
      <c r="O723" s="58" t="s">
        <v>12432</v>
      </c>
      <c r="P723" s="56">
        <v>70</v>
      </c>
      <c r="Q723" s="56" t="s">
        <v>378</v>
      </c>
      <c r="R723" s="36" t="s">
        <v>462</v>
      </c>
      <c r="S723" s="36" t="s">
        <v>375</v>
      </c>
      <c r="T723" s="36">
        <v>1271068</v>
      </c>
      <c r="U723" s="58" t="s">
        <v>16377</v>
      </c>
      <c r="V723" s="59">
        <v>3362530</v>
      </c>
      <c r="W723" s="56">
        <v>40.619999999999997</v>
      </c>
    </row>
    <row r="724" spans="1:23" s="46" customFormat="1" ht="11.25">
      <c r="A724" s="55" t="s">
        <v>11371</v>
      </c>
      <c r="B724" s="56" t="s">
        <v>17650</v>
      </c>
      <c r="C724" s="57" t="s">
        <v>5636</v>
      </c>
      <c r="D724" s="56">
        <v>0</v>
      </c>
      <c r="E724" s="56">
        <v>1</v>
      </c>
      <c r="F724" s="56">
        <v>20</v>
      </c>
      <c r="G724" s="56">
        <v>4</v>
      </c>
      <c r="H724" s="56" t="s">
        <v>17651</v>
      </c>
      <c r="I724" s="56">
        <v>2</v>
      </c>
      <c r="J724" s="36" t="s">
        <v>15575</v>
      </c>
      <c r="K724" s="36"/>
      <c r="L724" s="36"/>
      <c r="M724" s="36"/>
      <c r="N724" s="58" t="s">
        <v>347</v>
      </c>
      <c r="O724" s="58" t="s">
        <v>13880</v>
      </c>
      <c r="P724" s="56">
        <v>70</v>
      </c>
      <c r="Q724" s="56" t="s">
        <v>378</v>
      </c>
      <c r="R724" s="36" t="s">
        <v>460</v>
      </c>
      <c r="S724" s="36" t="s">
        <v>375</v>
      </c>
      <c r="T724" s="36">
        <v>1110568</v>
      </c>
      <c r="U724" s="58" t="s">
        <v>17514</v>
      </c>
      <c r="V724" s="59">
        <v>872635</v>
      </c>
      <c r="W724" s="56">
        <v>53.62</v>
      </c>
    </row>
    <row r="725" spans="1:23" s="46" customFormat="1" ht="11.25">
      <c r="A725" s="55" t="s">
        <v>11371</v>
      </c>
      <c r="B725" s="56" t="s">
        <v>17649</v>
      </c>
      <c r="C725" s="57" t="s">
        <v>11180</v>
      </c>
      <c r="D725" s="56">
        <v>9360</v>
      </c>
      <c r="E725" s="56">
        <v>1</v>
      </c>
      <c r="F725" s="56">
        <v>20</v>
      </c>
      <c r="G725" s="56">
        <v>1</v>
      </c>
      <c r="H725" s="56" t="s">
        <v>17651</v>
      </c>
      <c r="I725" s="56">
        <v>2</v>
      </c>
      <c r="J725" s="36" t="s">
        <v>14345</v>
      </c>
      <c r="K725" s="36">
        <v>899</v>
      </c>
      <c r="L725" s="36">
        <v>981231128</v>
      </c>
      <c r="M725" s="36"/>
      <c r="N725" s="58" t="s">
        <v>11941</v>
      </c>
      <c r="O725" s="58" t="s">
        <v>11940</v>
      </c>
      <c r="P725" s="56">
        <v>71</v>
      </c>
      <c r="Q725" s="56" t="s">
        <v>377</v>
      </c>
      <c r="R725" s="36" t="s">
        <v>462</v>
      </c>
      <c r="S725" s="36" t="s">
        <v>375</v>
      </c>
      <c r="T725" s="36">
        <v>287884</v>
      </c>
      <c r="U725" s="58" t="s">
        <v>16054</v>
      </c>
      <c r="V725" s="59">
        <v>330489</v>
      </c>
      <c r="W725" s="56">
        <v>62.7</v>
      </c>
    </row>
    <row r="726" spans="1:23" s="46" customFormat="1" ht="11.25">
      <c r="A726" s="55" t="s">
        <v>11371</v>
      </c>
      <c r="B726" s="56" t="s">
        <v>17649</v>
      </c>
      <c r="C726" s="57" t="s">
        <v>11182</v>
      </c>
      <c r="D726" s="56">
        <v>13590</v>
      </c>
      <c r="E726" s="56">
        <v>1</v>
      </c>
      <c r="F726" s="56">
        <v>20</v>
      </c>
      <c r="G726" s="56">
        <v>1</v>
      </c>
      <c r="H726" s="56" t="s">
        <v>17651</v>
      </c>
      <c r="I726" s="56">
        <v>1</v>
      </c>
      <c r="J726" s="36" t="s">
        <v>14549</v>
      </c>
      <c r="K726" s="36">
        <v>958</v>
      </c>
      <c r="L726" s="36">
        <v>981370773</v>
      </c>
      <c r="M726" s="36"/>
      <c r="N726" s="58" t="s">
        <v>12286</v>
      </c>
      <c r="O726" s="58" t="s">
        <v>12287</v>
      </c>
      <c r="P726" s="56">
        <v>71</v>
      </c>
      <c r="Q726" s="56" t="s">
        <v>377</v>
      </c>
      <c r="R726" s="36" t="s">
        <v>459</v>
      </c>
      <c r="S726" s="36" t="s">
        <v>375</v>
      </c>
      <c r="T726" s="36">
        <v>1998652</v>
      </c>
      <c r="U726" s="58" t="s">
        <v>16278</v>
      </c>
      <c r="V726" s="59">
        <v>1998652</v>
      </c>
      <c r="W726" s="56">
        <v>40.36</v>
      </c>
    </row>
    <row r="727" spans="1:23" s="46" customFormat="1" ht="11.25">
      <c r="A727" s="55" t="s">
        <v>11371</v>
      </c>
      <c r="B727" s="56" t="s">
        <v>17649</v>
      </c>
      <c r="C727" s="57" t="s">
        <v>7729</v>
      </c>
      <c r="D727" s="56">
        <v>8950</v>
      </c>
      <c r="E727" s="56">
        <v>1</v>
      </c>
      <c r="F727" s="56">
        <v>20</v>
      </c>
      <c r="G727" s="56">
        <v>1</v>
      </c>
      <c r="H727" s="56" t="s">
        <v>17651</v>
      </c>
      <c r="I727" s="56">
        <v>1</v>
      </c>
      <c r="J727" s="36" t="s">
        <v>14322</v>
      </c>
      <c r="K727" s="36"/>
      <c r="L727" s="36"/>
      <c r="M727" s="36"/>
      <c r="N727" s="58" t="s">
        <v>696</v>
      </c>
      <c r="O727" s="58" t="s">
        <v>11904</v>
      </c>
      <c r="P727" s="56">
        <v>72</v>
      </c>
      <c r="Q727" s="56" t="s">
        <v>377</v>
      </c>
      <c r="R727" s="36" t="s">
        <v>459</v>
      </c>
      <c r="S727" s="36" t="s">
        <v>375</v>
      </c>
      <c r="T727" s="36">
        <v>2250156</v>
      </c>
      <c r="U727" s="58" t="s">
        <v>16031</v>
      </c>
      <c r="V727" s="59">
        <v>2250156</v>
      </c>
      <c r="W727" s="56">
        <v>47.11</v>
      </c>
    </row>
    <row r="728" spans="1:23" s="46" customFormat="1" ht="11.25">
      <c r="A728" s="55" t="s">
        <v>11371</v>
      </c>
      <c r="B728" s="56" t="s">
        <v>17649</v>
      </c>
      <c r="C728" s="57" t="s">
        <v>5479</v>
      </c>
      <c r="D728" s="56">
        <v>80</v>
      </c>
      <c r="E728" s="56">
        <v>1</v>
      </c>
      <c r="F728" s="56">
        <v>20</v>
      </c>
      <c r="G728" s="56">
        <v>3</v>
      </c>
      <c r="H728" s="56" t="s">
        <v>17651</v>
      </c>
      <c r="I728" s="56">
        <v>2</v>
      </c>
      <c r="J728" s="36" t="s">
        <v>936</v>
      </c>
      <c r="K728" s="36"/>
      <c r="L728" s="36"/>
      <c r="M728" s="36"/>
      <c r="N728" s="58" t="s">
        <v>11393</v>
      </c>
      <c r="O728" s="58" t="s">
        <v>11394</v>
      </c>
      <c r="P728" s="56">
        <v>72</v>
      </c>
      <c r="Q728" s="56" t="s">
        <v>378</v>
      </c>
      <c r="R728" s="36" t="s">
        <v>460</v>
      </c>
      <c r="S728" s="36" t="s">
        <v>375</v>
      </c>
      <c r="T728" s="36">
        <v>2688394</v>
      </c>
      <c r="U728" s="58" t="s">
        <v>15678</v>
      </c>
      <c r="V728" s="59">
        <v>2928457</v>
      </c>
      <c r="W728" s="56">
        <v>59</v>
      </c>
    </row>
    <row r="729" spans="1:23" s="46" customFormat="1" ht="11.25">
      <c r="A729" s="55" t="s">
        <v>11371</v>
      </c>
      <c r="B729" s="56" t="s">
        <v>17649</v>
      </c>
      <c r="C729" s="57" t="s">
        <v>3088</v>
      </c>
      <c r="D729" s="56">
        <v>15430</v>
      </c>
      <c r="E729" s="56">
        <v>1</v>
      </c>
      <c r="F729" s="56">
        <v>20</v>
      </c>
      <c r="G729" s="56">
        <v>1</v>
      </c>
      <c r="H729" s="56" t="s">
        <v>17651</v>
      </c>
      <c r="I729" s="56">
        <v>1</v>
      </c>
      <c r="J729" s="36" t="s">
        <v>14637</v>
      </c>
      <c r="K729" s="36"/>
      <c r="L729" s="36">
        <v>984224531</v>
      </c>
      <c r="M729" s="36"/>
      <c r="N729" s="58" t="s">
        <v>12431</v>
      </c>
      <c r="O729" s="58" t="s">
        <v>12432</v>
      </c>
      <c r="P729" s="56">
        <v>73</v>
      </c>
      <c r="Q729" s="56" t="s">
        <v>377</v>
      </c>
      <c r="R729" s="36" t="s">
        <v>459</v>
      </c>
      <c r="S729" s="36" t="s">
        <v>375</v>
      </c>
      <c r="T729" s="36">
        <v>3362530</v>
      </c>
      <c r="U729" s="58" t="s">
        <v>16377</v>
      </c>
      <c r="V729" s="59">
        <v>3362530</v>
      </c>
      <c r="W729" s="56">
        <v>40.619999999999997</v>
      </c>
    </row>
    <row r="730" spans="1:23" s="46" customFormat="1" ht="11.25">
      <c r="A730" s="51" t="s">
        <v>11371</v>
      </c>
      <c r="B730" s="44" t="s">
        <v>17649</v>
      </c>
      <c r="C730" s="52" t="s">
        <v>4027</v>
      </c>
      <c r="D730" s="44">
        <v>21830</v>
      </c>
      <c r="E730" s="44" t="s">
        <v>54</v>
      </c>
      <c r="F730" s="44">
        <v>20</v>
      </c>
      <c r="G730" s="44">
        <v>1</v>
      </c>
      <c r="H730" s="44" t="s">
        <v>17651</v>
      </c>
      <c r="I730" s="44">
        <v>2</v>
      </c>
      <c r="J730" s="35" t="s">
        <v>15030</v>
      </c>
      <c r="K730" s="35"/>
      <c r="L730" s="35">
        <v>985882712</v>
      </c>
      <c r="M730" s="35"/>
      <c r="N730" s="45" t="s">
        <v>87</v>
      </c>
      <c r="O730" s="45" t="s">
        <v>13022</v>
      </c>
      <c r="P730" s="44">
        <v>73</v>
      </c>
      <c r="Q730" s="44" t="s">
        <v>377</v>
      </c>
      <c r="R730" s="35" t="s">
        <v>460</v>
      </c>
      <c r="S730" s="35" t="s">
        <v>375</v>
      </c>
      <c r="T730" s="35">
        <v>3363153</v>
      </c>
      <c r="U730" s="45" t="s">
        <v>16825</v>
      </c>
      <c r="V730" s="46">
        <v>2409260</v>
      </c>
      <c r="W730" s="44">
        <v>42.65</v>
      </c>
    </row>
    <row r="731" spans="1:23" s="46" customFormat="1" ht="11.25">
      <c r="A731" s="55" t="s">
        <v>11371</v>
      </c>
      <c r="B731" s="56" t="s">
        <v>17650</v>
      </c>
      <c r="C731" s="57" t="s">
        <v>10205</v>
      </c>
      <c r="D731" s="56">
        <v>0</v>
      </c>
      <c r="E731" s="56">
        <v>1</v>
      </c>
      <c r="F731" s="56">
        <v>20</v>
      </c>
      <c r="G731" s="56">
        <v>1</v>
      </c>
      <c r="H731" s="56" t="s">
        <v>17651</v>
      </c>
      <c r="I731" s="56">
        <v>1</v>
      </c>
      <c r="J731" s="36" t="s">
        <v>15452</v>
      </c>
      <c r="K731" s="36"/>
      <c r="L731" s="36">
        <v>982157468</v>
      </c>
      <c r="M731" s="36"/>
      <c r="N731" s="58" t="s">
        <v>13685</v>
      </c>
      <c r="O731" s="58" t="s">
        <v>13686</v>
      </c>
      <c r="P731" s="56">
        <v>73</v>
      </c>
      <c r="Q731" s="56" t="s">
        <v>378</v>
      </c>
      <c r="R731" s="36" t="s">
        <v>459</v>
      </c>
      <c r="S731" s="36" t="s">
        <v>375</v>
      </c>
      <c r="T731" s="36">
        <v>2260162</v>
      </c>
      <c r="U731" s="58" t="s">
        <v>17350</v>
      </c>
      <c r="V731" s="59">
        <v>2260162</v>
      </c>
      <c r="W731" s="56">
        <v>51.35</v>
      </c>
    </row>
    <row r="732" spans="1:23" s="46" customFormat="1" ht="11.25">
      <c r="A732" s="55" t="s">
        <v>11371</v>
      </c>
      <c r="B732" s="56" t="s">
        <v>17649</v>
      </c>
      <c r="C732" s="57" t="s">
        <v>6989</v>
      </c>
      <c r="D732" s="56">
        <v>0</v>
      </c>
      <c r="E732" s="56">
        <v>1</v>
      </c>
      <c r="F732" s="56">
        <v>20</v>
      </c>
      <c r="G732" s="56">
        <v>1</v>
      </c>
      <c r="H732" s="56" t="s">
        <v>17651</v>
      </c>
      <c r="I732" s="56">
        <v>1</v>
      </c>
      <c r="J732" s="36" t="s">
        <v>15292</v>
      </c>
      <c r="K732" s="36"/>
      <c r="L732" s="36"/>
      <c r="M732" s="36"/>
      <c r="N732" s="58" t="s">
        <v>270</v>
      </c>
      <c r="O732" s="58" t="s">
        <v>13443</v>
      </c>
      <c r="P732" s="56">
        <v>74</v>
      </c>
      <c r="Q732" s="56" t="s">
        <v>378</v>
      </c>
      <c r="R732" s="36" t="s">
        <v>459</v>
      </c>
      <c r="S732" s="36" t="s">
        <v>375</v>
      </c>
      <c r="T732" s="36">
        <v>2638560</v>
      </c>
      <c r="U732" s="58" t="s">
        <v>17152</v>
      </c>
      <c r="V732" s="59">
        <v>2638560</v>
      </c>
      <c r="W732" s="56">
        <v>34.44</v>
      </c>
    </row>
    <row r="733" spans="1:23" s="46" customFormat="1" ht="11.25">
      <c r="A733" s="55" t="s">
        <v>11371</v>
      </c>
      <c r="B733" s="56" t="s">
        <v>17649</v>
      </c>
      <c r="C733" s="57" t="s">
        <v>10440</v>
      </c>
      <c r="D733" s="56">
        <v>20820</v>
      </c>
      <c r="E733" s="56">
        <v>1</v>
      </c>
      <c r="F733" s="56">
        <v>20</v>
      </c>
      <c r="G733" s="56">
        <v>1</v>
      </c>
      <c r="H733" s="56" t="s">
        <v>17651</v>
      </c>
      <c r="I733" s="56">
        <v>7</v>
      </c>
      <c r="J733" s="36" t="s">
        <v>14989</v>
      </c>
      <c r="K733" s="36"/>
      <c r="L733" s="36">
        <v>985834735</v>
      </c>
      <c r="M733" s="36"/>
      <c r="N733" s="58" t="s">
        <v>12960</v>
      </c>
      <c r="O733" s="58" t="s">
        <v>12961</v>
      </c>
      <c r="P733" s="56">
        <v>74</v>
      </c>
      <c r="Q733" s="56" t="s">
        <v>378</v>
      </c>
      <c r="R733" s="36" t="s">
        <v>462</v>
      </c>
      <c r="S733" s="36" t="s">
        <v>375</v>
      </c>
      <c r="T733" s="36">
        <v>412698</v>
      </c>
      <c r="U733" s="58" t="s">
        <v>16777</v>
      </c>
      <c r="V733" s="59" t="s">
        <v>464</v>
      </c>
      <c r="W733" s="56">
        <v>61.99</v>
      </c>
    </row>
    <row r="734" spans="1:23" s="46" customFormat="1" ht="11.25">
      <c r="A734" s="55" t="s">
        <v>11371</v>
      </c>
      <c r="B734" s="56" t="s">
        <v>17649</v>
      </c>
      <c r="C734" s="57" t="s">
        <v>11217</v>
      </c>
      <c r="D734" s="56">
        <v>2770</v>
      </c>
      <c r="E734" s="56">
        <v>1</v>
      </c>
      <c r="F734" s="56">
        <v>20</v>
      </c>
      <c r="G734" s="56">
        <v>2</v>
      </c>
      <c r="H734" s="56" t="s">
        <v>17651</v>
      </c>
      <c r="I734" s="56">
        <v>1</v>
      </c>
      <c r="J734" s="36" t="s">
        <v>14121</v>
      </c>
      <c r="K734" s="36"/>
      <c r="L734" s="36"/>
      <c r="M734" s="36"/>
      <c r="N734" s="58" t="s">
        <v>267</v>
      </c>
      <c r="O734" s="58" t="s">
        <v>11556</v>
      </c>
      <c r="P734" s="56">
        <v>75</v>
      </c>
      <c r="Q734" s="56" t="s">
        <v>378</v>
      </c>
      <c r="R734" s="36" t="s">
        <v>459</v>
      </c>
      <c r="S734" s="36" t="s">
        <v>375</v>
      </c>
      <c r="T734" s="36">
        <v>2676291</v>
      </c>
      <c r="U734" s="58" t="s">
        <v>15791</v>
      </c>
      <c r="V734" s="59">
        <v>2676291</v>
      </c>
      <c r="W734" s="56">
        <v>56.27</v>
      </c>
    </row>
    <row r="735" spans="1:23" s="46" customFormat="1" ht="11.25">
      <c r="A735" s="55" t="s">
        <v>11371</v>
      </c>
      <c r="B735" s="56" t="s">
        <v>17649</v>
      </c>
      <c r="C735" s="57" t="s">
        <v>11189</v>
      </c>
      <c r="D735" s="56">
        <v>10450</v>
      </c>
      <c r="E735" s="56">
        <v>1</v>
      </c>
      <c r="F735" s="56">
        <v>20</v>
      </c>
      <c r="G735" s="56">
        <v>1</v>
      </c>
      <c r="H735" s="56" t="s">
        <v>17651</v>
      </c>
      <c r="I735" s="56">
        <v>1</v>
      </c>
      <c r="J735" s="36" t="s">
        <v>14395</v>
      </c>
      <c r="K735" s="36">
        <v>954</v>
      </c>
      <c r="L735" s="36">
        <v>981839608</v>
      </c>
      <c r="M735" s="36"/>
      <c r="N735" s="58" t="s">
        <v>12029</v>
      </c>
      <c r="O735" s="58" t="s">
        <v>12030</v>
      </c>
      <c r="P735" s="56">
        <v>76</v>
      </c>
      <c r="Q735" s="56" t="s">
        <v>377</v>
      </c>
      <c r="R735" s="36" t="s">
        <v>459</v>
      </c>
      <c r="S735" s="36" t="s">
        <v>375</v>
      </c>
      <c r="T735" s="36">
        <v>1634732</v>
      </c>
      <c r="U735" s="58" t="s">
        <v>16115</v>
      </c>
      <c r="V735" s="59">
        <v>1634732</v>
      </c>
      <c r="W735" s="56">
        <v>42.85</v>
      </c>
    </row>
    <row r="736" spans="1:23" s="46" customFormat="1" ht="11.25">
      <c r="A736" s="55" t="s">
        <v>11371</v>
      </c>
      <c r="B736" s="56" t="s">
        <v>17650</v>
      </c>
      <c r="C736" s="57" t="s">
        <v>11036</v>
      </c>
      <c r="D736" s="56">
        <v>0</v>
      </c>
      <c r="E736" s="56">
        <v>1</v>
      </c>
      <c r="F736" s="56">
        <v>20</v>
      </c>
      <c r="G736" s="56">
        <v>6</v>
      </c>
      <c r="H736" s="56" t="s">
        <v>17651</v>
      </c>
      <c r="I736" s="56">
        <v>1</v>
      </c>
      <c r="J736" s="36" t="s">
        <v>15602</v>
      </c>
      <c r="K736" s="36"/>
      <c r="L736" s="36"/>
      <c r="M736" s="36"/>
      <c r="N736" s="58" t="s">
        <v>85</v>
      </c>
      <c r="O736" s="58" t="s">
        <v>11657</v>
      </c>
      <c r="P736" s="56">
        <v>77</v>
      </c>
      <c r="Q736" s="56" t="s">
        <v>378</v>
      </c>
      <c r="R736" s="36" t="s">
        <v>459</v>
      </c>
      <c r="S736" s="36" t="s">
        <v>375</v>
      </c>
      <c r="T736" s="36">
        <v>2335952</v>
      </c>
      <c r="U736" s="58" t="s">
        <v>17548</v>
      </c>
      <c r="V736" s="59">
        <v>2335952</v>
      </c>
      <c r="W736" s="56">
        <v>57.99</v>
      </c>
    </row>
    <row r="737" spans="1:23" s="46" customFormat="1" ht="11.25">
      <c r="A737" s="55" t="s">
        <v>11371</v>
      </c>
      <c r="B737" s="56" t="s">
        <v>17650</v>
      </c>
      <c r="C737" s="57" t="s">
        <v>5636</v>
      </c>
      <c r="D737" s="56">
        <v>0</v>
      </c>
      <c r="E737" s="56">
        <v>1</v>
      </c>
      <c r="F737" s="56">
        <v>20</v>
      </c>
      <c r="G737" s="56">
        <v>4</v>
      </c>
      <c r="H737" s="56" t="s">
        <v>17651</v>
      </c>
      <c r="I737" s="56">
        <v>1</v>
      </c>
      <c r="J737" s="36" t="s">
        <v>15575</v>
      </c>
      <c r="K737" s="36"/>
      <c r="L737" s="36"/>
      <c r="M737" s="36"/>
      <c r="N737" s="58" t="s">
        <v>276</v>
      </c>
      <c r="O737" s="58" t="s">
        <v>13876</v>
      </c>
      <c r="P737" s="56">
        <v>77</v>
      </c>
      <c r="Q737" s="56" t="s">
        <v>377</v>
      </c>
      <c r="R737" s="36" t="s">
        <v>459</v>
      </c>
      <c r="S737" s="36" t="s">
        <v>375</v>
      </c>
      <c r="T737" s="36">
        <v>872635</v>
      </c>
      <c r="U737" s="58" t="s">
        <v>17514</v>
      </c>
      <c r="V737" s="59">
        <v>872635</v>
      </c>
      <c r="W737" s="56">
        <v>53.62</v>
      </c>
    </row>
    <row r="738" spans="1:23" s="46" customFormat="1" ht="11.25">
      <c r="A738" s="55" t="s">
        <v>11371</v>
      </c>
      <c r="B738" s="56" t="s">
        <v>17649</v>
      </c>
      <c r="C738" s="57" t="s">
        <v>10681</v>
      </c>
      <c r="D738" s="56">
        <v>1190</v>
      </c>
      <c r="E738" s="56">
        <v>1</v>
      </c>
      <c r="F738" s="56">
        <v>20</v>
      </c>
      <c r="G738" s="56">
        <v>1</v>
      </c>
      <c r="H738" s="56" t="s">
        <v>17651</v>
      </c>
      <c r="I738" s="56">
        <v>5</v>
      </c>
      <c r="J738" s="36" t="s">
        <v>14058</v>
      </c>
      <c r="K738" s="36"/>
      <c r="L738" s="36">
        <v>981178937</v>
      </c>
      <c r="M738" s="36"/>
      <c r="N738" s="58" t="s">
        <v>255</v>
      </c>
      <c r="O738" s="58" t="s">
        <v>11455</v>
      </c>
      <c r="P738" s="56">
        <v>78</v>
      </c>
      <c r="Q738" s="56" t="s">
        <v>378</v>
      </c>
      <c r="R738" s="36" t="s">
        <v>462</v>
      </c>
      <c r="S738" s="36" t="s">
        <v>375</v>
      </c>
      <c r="T738" s="36">
        <v>2123492</v>
      </c>
      <c r="U738" s="58" t="s">
        <v>15720</v>
      </c>
      <c r="V738" s="59">
        <v>1051220</v>
      </c>
      <c r="W738" s="56">
        <v>72.989999999999995</v>
      </c>
    </row>
    <row r="739" spans="1:23" s="46" customFormat="1" ht="11.25">
      <c r="A739" s="55" t="s">
        <v>11371</v>
      </c>
      <c r="B739" s="56" t="s">
        <v>17649</v>
      </c>
      <c r="C739" s="57" t="s">
        <v>8366</v>
      </c>
      <c r="D739" s="56">
        <v>20040</v>
      </c>
      <c r="E739" s="56">
        <v>1</v>
      </c>
      <c r="F739" s="56">
        <v>20</v>
      </c>
      <c r="G739" s="56">
        <v>1</v>
      </c>
      <c r="H739" s="56" t="s">
        <v>17651</v>
      </c>
      <c r="I739" s="56">
        <v>2</v>
      </c>
      <c r="J739" s="36" t="s">
        <v>14944</v>
      </c>
      <c r="K739" s="36"/>
      <c r="L739" s="36"/>
      <c r="M739" s="36"/>
      <c r="N739" s="58" t="s">
        <v>298</v>
      </c>
      <c r="O739" s="58" t="s">
        <v>106</v>
      </c>
      <c r="P739" s="56">
        <v>79</v>
      </c>
      <c r="Q739" s="56" t="s">
        <v>378</v>
      </c>
      <c r="R739" s="36" t="s">
        <v>460</v>
      </c>
      <c r="S739" s="36" t="s">
        <v>375</v>
      </c>
      <c r="T739" s="36">
        <v>3397891</v>
      </c>
      <c r="U739" s="58" t="s">
        <v>16727</v>
      </c>
      <c r="V739" s="59">
        <v>2969058</v>
      </c>
      <c r="W739" s="56">
        <v>57.33</v>
      </c>
    </row>
    <row r="740" spans="1:23" s="46" customFormat="1" ht="11.25">
      <c r="A740" s="55" t="s">
        <v>11371</v>
      </c>
      <c r="B740" s="56" t="s">
        <v>17649</v>
      </c>
      <c r="C740" s="57" t="s">
        <v>11372</v>
      </c>
      <c r="D740" s="56">
        <v>7280</v>
      </c>
      <c r="E740" s="56">
        <v>1</v>
      </c>
      <c r="F740" s="56">
        <v>20</v>
      </c>
      <c r="G740" s="56">
        <v>2</v>
      </c>
      <c r="H740" s="56" t="s">
        <v>17651</v>
      </c>
      <c r="I740" s="56">
        <v>12</v>
      </c>
      <c r="J740" s="36" t="s">
        <v>14287</v>
      </c>
      <c r="K740" s="36"/>
      <c r="L740" s="36">
        <v>971295390</v>
      </c>
      <c r="M740" s="36"/>
      <c r="N740" s="58" t="s">
        <v>342</v>
      </c>
      <c r="O740" s="58" t="s">
        <v>11857</v>
      </c>
      <c r="P740" s="56">
        <v>80</v>
      </c>
      <c r="Q740" s="56" t="s">
        <v>378</v>
      </c>
      <c r="R740" s="36" t="s">
        <v>462</v>
      </c>
      <c r="S740" s="36" t="s">
        <v>375</v>
      </c>
      <c r="T740" s="36">
        <v>1638159</v>
      </c>
      <c r="U740" s="58" t="s">
        <v>15990</v>
      </c>
      <c r="V740" s="59" t="s">
        <v>464</v>
      </c>
      <c r="W740" s="56">
        <v>51.44</v>
      </c>
    </row>
    <row r="741" spans="1:23" s="46" customFormat="1" ht="11.25">
      <c r="A741" s="55" t="s">
        <v>11371</v>
      </c>
      <c r="B741" s="56" t="s">
        <v>17650</v>
      </c>
      <c r="C741" s="57" t="s">
        <v>6013</v>
      </c>
      <c r="D741" s="56">
        <v>0</v>
      </c>
      <c r="E741" s="56">
        <v>1</v>
      </c>
      <c r="F741" s="56">
        <v>20</v>
      </c>
      <c r="G741" s="56">
        <v>6</v>
      </c>
      <c r="H741" s="56" t="s">
        <v>17651</v>
      </c>
      <c r="I741" s="56">
        <v>1</v>
      </c>
      <c r="J741" s="36" t="s">
        <v>15469</v>
      </c>
      <c r="K741" s="36"/>
      <c r="L741" s="36">
        <v>984771211</v>
      </c>
      <c r="M741" s="36"/>
      <c r="N741" s="58" t="s">
        <v>328</v>
      </c>
      <c r="O741" s="58" t="s">
        <v>13720</v>
      </c>
      <c r="P741" s="56">
        <v>81</v>
      </c>
      <c r="Q741" s="56" t="s">
        <v>377</v>
      </c>
      <c r="R741" s="36" t="s">
        <v>459</v>
      </c>
      <c r="S741" s="36" t="s">
        <v>375</v>
      </c>
      <c r="T741" s="36">
        <v>2182118</v>
      </c>
      <c r="U741" s="58" t="s">
        <v>17378</v>
      </c>
      <c r="V741" s="59">
        <v>2182118</v>
      </c>
      <c r="W741" s="56">
        <v>51.78</v>
      </c>
    </row>
    <row r="742" spans="1:23" s="46" customFormat="1" ht="11.25">
      <c r="A742" s="55" t="s">
        <v>11371</v>
      </c>
      <c r="B742" s="56" t="s">
        <v>17649</v>
      </c>
      <c r="C742" s="57" t="s">
        <v>5479</v>
      </c>
      <c r="D742" s="56">
        <v>80</v>
      </c>
      <c r="E742" s="56">
        <v>1</v>
      </c>
      <c r="F742" s="56">
        <v>20</v>
      </c>
      <c r="G742" s="56">
        <v>3</v>
      </c>
      <c r="H742" s="56" t="s">
        <v>17651</v>
      </c>
      <c r="I742" s="56">
        <v>1</v>
      </c>
      <c r="J742" s="36" t="s">
        <v>936</v>
      </c>
      <c r="K742" s="36"/>
      <c r="L742" s="36"/>
      <c r="M742" s="36"/>
      <c r="N742" s="58" t="s">
        <v>103</v>
      </c>
      <c r="O742" s="58" t="s">
        <v>718</v>
      </c>
      <c r="P742" s="56">
        <v>83</v>
      </c>
      <c r="Q742" s="56" t="s">
        <v>377</v>
      </c>
      <c r="R742" s="36" t="s">
        <v>459</v>
      </c>
      <c r="S742" s="36" t="s">
        <v>375</v>
      </c>
      <c r="T742" s="36">
        <v>2928457</v>
      </c>
      <c r="U742" s="58" t="s">
        <v>15678</v>
      </c>
      <c r="V742" s="59">
        <v>2928457</v>
      </c>
      <c r="W742" s="56">
        <v>59</v>
      </c>
    </row>
    <row r="743" spans="1:23" s="46" customFormat="1" ht="11.25">
      <c r="A743" s="55" t="s">
        <v>11371</v>
      </c>
      <c r="B743" s="56" t="s">
        <v>17649</v>
      </c>
      <c r="C743" s="57" t="s">
        <v>3177</v>
      </c>
      <c r="D743" s="56">
        <v>3750</v>
      </c>
      <c r="E743" s="56">
        <v>1</v>
      </c>
      <c r="F743" s="56">
        <v>20</v>
      </c>
      <c r="G743" s="56">
        <v>1</v>
      </c>
      <c r="H743" s="56" t="s">
        <v>17651</v>
      </c>
      <c r="I743" s="56">
        <v>4</v>
      </c>
      <c r="J743" s="36" t="s">
        <v>14141</v>
      </c>
      <c r="K743" s="36"/>
      <c r="L743" s="36"/>
      <c r="M743" s="36"/>
      <c r="N743" s="58" t="s">
        <v>783</v>
      </c>
      <c r="O743" s="58" t="s">
        <v>11618</v>
      </c>
      <c r="P743" s="56">
        <v>84</v>
      </c>
      <c r="Q743" s="56" t="s">
        <v>378</v>
      </c>
      <c r="R743" s="36" t="s">
        <v>462</v>
      </c>
      <c r="S743" s="36" t="s">
        <v>375</v>
      </c>
      <c r="T743" s="36">
        <v>686496</v>
      </c>
      <c r="U743" s="58" t="s">
        <v>15844</v>
      </c>
      <c r="V743" s="59" t="s">
        <v>464</v>
      </c>
      <c r="W743" s="56">
        <v>60.38</v>
      </c>
    </row>
    <row r="744" spans="1:23" s="46" customFormat="1" ht="11.25">
      <c r="A744" s="55" t="s">
        <v>11371</v>
      </c>
      <c r="B744" s="56" t="s">
        <v>17649</v>
      </c>
      <c r="C744" s="57" t="s">
        <v>8366</v>
      </c>
      <c r="D744" s="56">
        <v>20040</v>
      </c>
      <c r="E744" s="56">
        <v>1</v>
      </c>
      <c r="F744" s="56">
        <v>20</v>
      </c>
      <c r="G744" s="56">
        <v>1</v>
      </c>
      <c r="H744" s="56" t="s">
        <v>17651</v>
      </c>
      <c r="I744" s="56">
        <v>1</v>
      </c>
      <c r="J744" s="36" t="s">
        <v>14944</v>
      </c>
      <c r="K744" s="36"/>
      <c r="L744" s="36"/>
      <c r="M744" s="36"/>
      <c r="N744" s="58" t="s">
        <v>902</v>
      </c>
      <c r="O744" s="58" t="s">
        <v>12901</v>
      </c>
      <c r="P744" s="56">
        <v>84</v>
      </c>
      <c r="Q744" s="56" t="s">
        <v>377</v>
      </c>
      <c r="R744" s="36" t="s">
        <v>459</v>
      </c>
      <c r="S744" s="36" t="s">
        <v>375</v>
      </c>
      <c r="T744" s="36">
        <v>2969058</v>
      </c>
      <c r="U744" s="58" t="s">
        <v>16727</v>
      </c>
      <c r="V744" s="59">
        <v>2969058</v>
      </c>
      <c r="W744" s="56">
        <v>57.33</v>
      </c>
    </row>
    <row r="745" spans="1:23" s="46" customFormat="1" ht="11.25">
      <c r="A745" s="55" t="s">
        <v>11371</v>
      </c>
      <c r="B745" s="56" t="s">
        <v>17650</v>
      </c>
      <c r="C745" s="57" t="s">
        <v>574</v>
      </c>
      <c r="D745" s="56">
        <v>0</v>
      </c>
      <c r="E745" s="56">
        <v>1</v>
      </c>
      <c r="F745" s="56">
        <v>20</v>
      </c>
      <c r="G745" s="56">
        <v>1</v>
      </c>
      <c r="H745" s="56" t="s">
        <v>17651</v>
      </c>
      <c r="I745" s="56">
        <v>1</v>
      </c>
      <c r="J745" s="36" t="s">
        <v>15658</v>
      </c>
      <c r="K745" s="36"/>
      <c r="L745" s="36">
        <v>982477294</v>
      </c>
      <c r="M745" s="36"/>
      <c r="N745" s="58" t="s">
        <v>120</v>
      </c>
      <c r="O745" s="58" t="s">
        <v>14010</v>
      </c>
      <c r="P745" s="56">
        <v>87</v>
      </c>
      <c r="Q745" s="56" t="s">
        <v>378</v>
      </c>
      <c r="R745" s="36" t="s">
        <v>459</v>
      </c>
      <c r="S745" s="36" t="s">
        <v>375</v>
      </c>
      <c r="T745" s="36">
        <v>1097854</v>
      </c>
      <c r="U745" s="58" t="s">
        <v>17635</v>
      </c>
      <c r="V745" s="59">
        <v>1097854</v>
      </c>
      <c r="W745" s="56">
        <v>44.8</v>
      </c>
    </row>
    <row r="746" spans="1:23" s="46" customFormat="1" ht="11.25">
      <c r="A746" s="55" t="s">
        <v>11371</v>
      </c>
      <c r="B746" s="56" t="s">
        <v>17649</v>
      </c>
      <c r="C746" s="57" t="s">
        <v>385</v>
      </c>
      <c r="D746" s="56">
        <v>11600</v>
      </c>
      <c r="E746" s="56">
        <v>1</v>
      </c>
      <c r="F746" s="56">
        <v>20</v>
      </c>
      <c r="G746" s="56">
        <v>4</v>
      </c>
      <c r="H746" s="56" t="s">
        <v>17651</v>
      </c>
      <c r="I746" s="56">
        <v>1</v>
      </c>
      <c r="J746" s="36" t="s">
        <v>14445</v>
      </c>
      <c r="K746" s="36">
        <v>28</v>
      </c>
      <c r="L746" s="36">
        <v>981197506</v>
      </c>
      <c r="M746" s="36"/>
      <c r="N746" s="58" t="s">
        <v>117</v>
      </c>
      <c r="O746" s="58" t="s">
        <v>12101</v>
      </c>
      <c r="P746" s="56">
        <v>87</v>
      </c>
      <c r="Q746" s="56" t="s">
        <v>377</v>
      </c>
      <c r="R746" s="36" t="s">
        <v>459</v>
      </c>
      <c r="S746" s="36" t="s">
        <v>375</v>
      </c>
      <c r="T746" s="36">
        <v>3607739</v>
      </c>
      <c r="U746" s="58" t="s">
        <v>16168</v>
      </c>
      <c r="V746" s="59">
        <v>3607739</v>
      </c>
      <c r="W746" s="56">
        <v>62.83</v>
      </c>
    </row>
    <row r="747" spans="1:23" s="46" customFormat="1" ht="11.25">
      <c r="A747" s="55" t="s">
        <v>11371</v>
      </c>
      <c r="B747" s="56" t="s">
        <v>17649</v>
      </c>
      <c r="C747" s="57" t="s">
        <v>11205</v>
      </c>
      <c r="D747" s="56">
        <v>17340</v>
      </c>
      <c r="E747" s="56">
        <v>1</v>
      </c>
      <c r="F747" s="56">
        <v>20</v>
      </c>
      <c r="G747" s="56">
        <v>1</v>
      </c>
      <c r="H747" s="56" t="s">
        <v>17651</v>
      </c>
      <c r="I747" s="56">
        <v>1</v>
      </c>
      <c r="J747" s="36" t="s">
        <v>14727</v>
      </c>
      <c r="K747" s="36">
        <v>217</v>
      </c>
      <c r="L747" s="36">
        <v>985417992</v>
      </c>
      <c r="M747" s="36"/>
      <c r="N747" s="58" t="s">
        <v>12561</v>
      </c>
      <c r="O747" s="58" t="s">
        <v>159</v>
      </c>
      <c r="P747" s="56">
        <v>88</v>
      </c>
      <c r="Q747" s="56" t="s">
        <v>377</v>
      </c>
      <c r="R747" s="36" t="s">
        <v>459</v>
      </c>
      <c r="S747" s="36" t="s">
        <v>375</v>
      </c>
      <c r="T747" s="36">
        <v>163154</v>
      </c>
      <c r="U747" s="58" t="s">
        <v>16472</v>
      </c>
      <c r="V747" s="59">
        <v>163154</v>
      </c>
      <c r="W747" s="56">
        <v>55.54</v>
      </c>
    </row>
    <row r="748" spans="1:23" s="46" customFormat="1" ht="11.25">
      <c r="A748" s="51" t="s">
        <v>11371</v>
      </c>
      <c r="B748" s="44" t="s">
        <v>17649</v>
      </c>
      <c r="C748" s="52" t="s">
        <v>10681</v>
      </c>
      <c r="D748" s="44">
        <v>1190</v>
      </c>
      <c r="E748" s="44" t="s">
        <v>54</v>
      </c>
      <c r="F748" s="44">
        <v>20</v>
      </c>
      <c r="G748" s="44">
        <v>1</v>
      </c>
      <c r="H748" s="44" t="s">
        <v>17651</v>
      </c>
      <c r="I748" s="44">
        <v>6</v>
      </c>
      <c r="J748" s="35" t="s">
        <v>14058</v>
      </c>
      <c r="K748" s="35"/>
      <c r="L748" s="35">
        <v>981178937</v>
      </c>
      <c r="M748" s="35"/>
      <c r="N748" s="45" t="s">
        <v>11456</v>
      </c>
      <c r="O748" s="45" t="s">
        <v>11457</v>
      </c>
      <c r="P748" s="44">
        <v>90</v>
      </c>
      <c r="Q748" s="44" t="s">
        <v>377</v>
      </c>
      <c r="R748" s="35" t="s">
        <v>462</v>
      </c>
      <c r="S748" s="35" t="s">
        <v>375</v>
      </c>
      <c r="T748" s="35">
        <v>2124192</v>
      </c>
      <c r="U748" s="45" t="s">
        <v>15720</v>
      </c>
      <c r="V748" s="46">
        <v>1051220</v>
      </c>
      <c r="W748" s="44">
        <v>72.989999999999995</v>
      </c>
    </row>
    <row r="749" spans="1:23" s="46" customFormat="1" ht="11.25">
      <c r="A749" s="55" t="s">
        <v>11371</v>
      </c>
      <c r="B749" s="56" t="s">
        <v>17650</v>
      </c>
      <c r="C749" s="57" t="s">
        <v>8788</v>
      </c>
      <c r="D749" s="56">
        <v>5160</v>
      </c>
      <c r="E749" s="56">
        <v>1</v>
      </c>
      <c r="F749" s="56">
        <v>20</v>
      </c>
      <c r="G749" s="56">
        <v>1</v>
      </c>
      <c r="H749" s="56" t="s">
        <v>17651</v>
      </c>
      <c r="I749" s="56">
        <v>3</v>
      </c>
      <c r="J749" s="36" t="s">
        <v>15562</v>
      </c>
      <c r="K749" s="36">
        <v>770</v>
      </c>
      <c r="L749" s="36">
        <v>982995290</v>
      </c>
      <c r="M749" s="36"/>
      <c r="N749" s="58" t="s">
        <v>311</v>
      </c>
      <c r="O749" s="58" t="s">
        <v>13859</v>
      </c>
      <c r="P749" s="56">
        <v>94</v>
      </c>
      <c r="Q749" s="56" t="s">
        <v>378</v>
      </c>
      <c r="R749" s="36" t="s">
        <v>462</v>
      </c>
      <c r="S749" s="36" t="s">
        <v>375</v>
      </c>
      <c r="T749" s="36">
        <v>3283994</v>
      </c>
      <c r="U749" s="58" t="s">
        <v>17494</v>
      </c>
      <c r="V749" s="59">
        <v>1119394</v>
      </c>
      <c r="W749" s="56">
        <v>48.31</v>
      </c>
    </row>
    <row r="750" spans="1:23" s="46" customFormat="1" ht="11.25">
      <c r="A750" s="51" t="s">
        <v>11371</v>
      </c>
      <c r="B750" s="44" t="s">
        <v>17649</v>
      </c>
      <c r="C750" s="52" t="s">
        <v>11372</v>
      </c>
      <c r="D750" s="44">
        <v>7220</v>
      </c>
      <c r="E750" s="44" t="s">
        <v>54</v>
      </c>
      <c r="F750" s="44">
        <v>21</v>
      </c>
      <c r="G750" s="44">
        <v>1</v>
      </c>
      <c r="H750" s="44" t="s">
        <v>17651</v>
      </c>
      <c r="I750" s="44">
        <v>2</v>
      </c>
      <c r="J750" s="35" t="s">
        <v>14284</v>
      </c>
      <c r="K750" s="35"/>
      <c r="L750" s="35">
        <v>982583827</v>
      </c>
      <c r="M750" s="35"/>
      <c r="N750" s="45" t="s">
        <v>167</v>
      </c>
      <c r="O750" s="45" t="s">
        <v>11849</v>
      </c>
      <c r="P750" s="44">
        <v>65</v>
      </c>
      <c r="Q750" s="44" t="s">
        <v>378</v>
      </c>
      <c r="R750" s="35" t="s">
        <v>460</v>
      </c>
      <c r="S750" s="35" t="s">
        <v>375</v>
      </c>
      <c r="T750" s="35">
        <v>477691</v>
      </c>
      <c r="U750" s="45" t="s">
        <v>15986</v>
      </c>
      <c r="V750" s="46">
        <v>1918158</v>
      </c>
      <c r="W750" s="44">
        <v>49.44</v>
      </c>
    </row>
    <row r="751" spans="1:23" s="46" customFormat="1" ht="11.25">
      <c r="A751" s="55" t="s">
        <v>11371</v>
      </c>
      <c r="B751" s="56" t="s">
        <v>17649</v>
      </c>
      <c r="C751" s="57" t="s">
        <v>10681</v>
      </c>
      <c r="D751" s="56">
        <v>1100</v>
      </c>
      <c r="E751" s="56">
        <v>1</v>
      </c>
      <c r="F751" s="56">
        <v>21</v>
      </c>
      <c r="G751" s="56">
        <v>3</v>
      </c>
      <c r="H751" s="56" t="s">
        <v>17651</v>
      </c>
      <c r="I751" s="56">
        <v>1</v>
      </c>
      <c r="J751" s="36" t="s">
        <v>14045</v>
      </c>
      <c r="K751" s="36"/>
      <c r="L751" s="36">
        <v>985409402</v>
      </c>
      <c r="M751" s="36"/>
      <c r="N751" s="58" t="s">
        <v>156</v>
      </c>
      <c r="O751" s="58" t="s">
        <v>11446</v>
      </c>
      <c r="P751" s="56">
        <v>65</v>
      </c>
      <c r="Q751" s="56" t="s">
        <v>377</v>
      </c>
      <c r="R751" s="36" t="s">
        <v>459</v>
      </c>
      <c r="S751" s="36" t="s">
        <v>375</v>
      </c>
      <c r="T751" s="36">
        <v>502919</v>
      </c>
      <c r="U751" s="58" t="s">
        <v>15710</v>
      </c>
      <c r="V751" s="59">
        <v>502919</v>
      </c>
      <c r="W751" s="56">
        <v>55</v>
      </c>
    </row>
    <row r="752" spans="1:23" s="46" customFormat="1" ht="11.25">
      <c r="A752" s="55" t="s">
        <v>11371</v>
      </c>
      <c r="B752" s="56" t="s">
        <v>17649</v>
      </c>
      <c r="C752" s="57" t="s">
        <v>11217</v>
      </c>
      <c r="D752" s="56">
        <v>2770</v>
      </c>
      <c r="E752" s="56">
        <v>1</v>
      </c>
      <c r="F752" s="56">
        <v>21</v>
      </c>
      <c r="G752" s="56">
        <v>1</v>
      </c>
      <c r="H752" s="56" t="s">
        <v>17651</v>
      </c>
      <c r="I752" s="56">
        <v>1</v>
      </c>
      <c r="J752" s="36" t="s">
        <v>14122</v>
      </c>
      <c r="K752" s="36">
        <v>150</v>
      </c>
      <c r="L752" s="36">
        <v>981805507</v>
      </c>
      <c r="M752" s="36"/>
      <c r="N752" s="58" t="s">
        <v>113</v>
      </c>
      <c r="O752" s="58" t="s">
        <v>149</v>
      </c>
      <c r="P752" s="56">
        <v>66</v>
      </c>
      <c r="Q752" s="56" t="s">
        <v>377</v>
      </c>
      <c r="R752" s="36" t="s">
        <v>459</v>
      </c>
      <c r="S752" s="36" t="s">
        <v>375</v>
      </c>
      <c r="T752" s="36">
        <v>1230232</v>
      </c>
      <c r="U752" s="58" t="s">
        <v>15792</v>
      </c>
      <c r="V752" s="59">
        <v>1230232</v>
      </c>
      <c r="W752" s="56">
        <v>47.12</v>
      </c>
    </row>
    <row r="753" spans="1:23" s="46" customFormat="1" ht="11.25">
      <c r="A753" s="55" t="s">
        <v>11371</v>
      </c>
      <c r="B753" s="56" t="s">
        <v>17649</v>
      </c>
      <c r="C753" s="57" t="s">
        <v>11372</v>
      </c>
      <c r="D753" s="56">
        <v>7220</v>
      </c>
      <c r="E753" s="56">
        <v>1</v>
      </c>
      <c r="F753" s="56">
        <v>21</v>
      </c>
      <c r="G753" s="56">
        <v>1</v>
      </c>
      <c r="H753" s="56" t="s">
        <v>17651</v>
      </c>
      <c r="I753" s="56">
        <v>1</v>
      </c>
      <c r="J753" s="36" t="s">
        <v>14284</v>
      </c>
      <c r="K753" s="36"/>
      <c r="L753" s="36">
        <v>982583827</v>
      </c>
      <c r="M753" s="36"/>
      <c r="N753" s="58" t="s">
        <v>11847</v>
      </c>
      <c r="O753" s="58" t="s">
        <v>11848</v>
      </c>
      <c r="P753" s="56">
        <v>67</v>
      </c>
      <c r="Q753" s="56" t="s">
        <v>377</v>
      </c>
      <c r="R753" s="36" t="s">
        <v>459</v>
      </c>
      <c r="S753" s="36" t="s">
        <v>375</v>
      </c>
      <c r="T753" s="36">
        <v>1918158</v>
      </c>
      <c r="U753" s="58" t="s">
        <v>15986</v>
      </c>
      <c r="V753" s="59">
        <v>1918158</v>
      </c>
      <c r="W753" s="56">
        <v>49.44</v>
      </c>
    </row>
    <row r="754" spans="1:23" s="46" customFormat="1" ht="11.25">
      <c r="A754" s="55" t="s">
        <v>11371</v>
      </c>
      <c r="B754" s="56" t="s">
        <v>17649</v>
      </c>
      <c r="C754" s="57" t="s">
        <v>4027</v>
      </c>
      <c r="D754" s="56">
        <v>21690</v>
      </c>
      <c r="E754" s="56">
        <v>1</v>
      </c>
      <c r="F754" s="56">
        <v>21</v>
      </c>
      <c r="G754" s="56">
        <v>1</v>
      </c>
      <c r="H754" s="56" t="s">
        <v>17651</v>
      </c>
      <c r="I754" s="56">
        <v>1</v>
      </c>
      <c r="J754" s="36" t="s">
        <v>15014</v>
      </c>
      <c r="K754" s="36"/>
      <c r="L754" s="36">
        <v>984176681</v>
      </c>
      <c r="M754" s="36"/>
      <c r="N754" s="58" t="s">
        <v>13001</v>
      </c>
      <c r="O754" s="58" t="s">
        <v>92</v>
      </c>
      <c r="P754" s="56">
        <v>67</v>
      </c>
      <c r="Q754" s="56" t="s">
        <v>377</v>
      </c>
      <c r="R754" s="36" t="s">
        <v>459</v>
      </c>
      <c r="S754" s="36" t="s">
        <v>375</v>
      </c>
      <c r="T754" s="36">
        <v>2009661</v>
      </c>
      <c r="U754" s="58" t="s">
        <v>16807</v>
      </c>
      <c r="V754" s="59">
        <v>2009661</v>
      </c>
      <c r="W754" s="56">
        <v>51.92</v>
      </c>
    </row>
    <row r="755" spans="1:23" s="46" customFormat="1" ht="11.25">
      <c r="A755" s="55" t="s">
        <v>11371</v>
      </c>
      <c r="B755" s="56" t="s">
        <v>17649</v>
      </c>
      <c r="C755" s="57" t="s">
        <v>11188</v>
      </c>
      <c r="D755" s="56">
        <v>18000</v>
      </c>
      <c r="E755" s="56">
        <v>1</v>
      </c>
      <c r="F755" s="56">
        <v>21</v>
      </c>
      <c r="G755" s="56">
        <v>2</v>
      </c>
      <c r="H755" s="56" t="s">
        <v>17651</v>
      </c>
      <c r="I755" s="56">
        <v>1</v>
      </c>
      <c r="J755" s="36" t="s">
        <v>14756</v>
      </c>
      <c r="K755" s="36">
        <v>294</v>
      </c>
      <c r="L755" s="36"/>
      <c r="M755" s="36"/>
      <c r="N755" s="58" t="s">
        <v>12612</v>
      </c>
      <c r="O755" s="58" t="s">
        <v>12613</v>
      </c>
      <c r="P755" s="56">
        <v>68</v>
      </c>
      <c r="Q755" s="56" t="s">
        <v>378</v>
      </c>
      <c r="R755" s="36" t="s">
        <v>459</v>
      </c>
      <c r="S755" s="36" t="s">
        <v>375</v>
      </c>
      <c r="T755" s="36">
        <v>1404348</v>
      </c>
      <c r="U755" s="58" t="s">
        <v>16505</v>
      </c>
      <c r="V755" s="59">
        <v>1404348</v>
      </c>
      <c r="W755" s="56">
        <v>50.19</v>
      </c>
    </row>
    <row r="756" spans="1:23" s="46" customFormat="1" ht="11.25">
      <c r="A756" s="51" t="s">
        <v>11371</v>
      </c>
      <c r="B756" s="44" t="s">
        <v>17649</v>
      </c>
      <c r="C756" s="52" t="s">
        <v>11373</v>
      </c>
      <c r="D756" s="44">
        <v>23470</v>
      </c>
      <c r="E756" s="44" t="s">
        <v>54</v>
      </c>
      <c r="F756" s="44">
        <v>21</v>
      </c>
      <c r="G756" s="44">
        <v>2</v>
      </c>
      <c r="H756" s="44" t="s">
        <v>17651</v>
      </c>
      <c r="I756" s="44">
        <v>2</v>
      </c>
      <c r="J756" s="35" t="s">
        <v>15123</v>
      </c>
      <c r="K756" s="35"/>
      <c r="L756" s="35">
        <v>984643708</v>
      </c>
      <c r="M756" s="35"/>
      <c r="N756" s="45" t="s">
        <v>353</v>
      </c>
      <c r="O756" s="45" t="s">
        <v>13171</v>
      </c>
      <c r="P756" s="44">
        <v>68</v>
      </c>
      <c r="Q756" s="44" t="s">
        <v>378</v>
      </c>
      <c r="R756" s="35" t="s">
        <v>460</v>
      </c>
      <c r="S756" s="35" t="s">
        <v>375</v>
      </c>
      <c r="T756" s="35">
        <v>311446</v>
      </c>
      <c r="U756" s="45" t="s">
        <v>16939</v>
      </c>
      <c r="V756" s="46">
        <v>478755</v>
      </c>
      <c r="W756" s="44">
        <v>32.06</v>
      </c>
    </row>
    <row r="757" spans="1:23" s="46" customFormat="1" ht="11.25">
      <c r="A757" s="51" t="s">
        <v>11371</v>
      </c>
      <c r="B757" s="44" t="s">
        <v>17650</v>
      </c>
      <c r="C757" s="52" t="s">
        <v>8788</v>
      </c>
      <c r="D757" s="44">
        <v>0</v>
      </c>
      <c r="E757" s="44" t="s">
        <v>54</v>
      </c>
      <c r="F757" s="44">
        <v>21</v>
      </c>
      <c r="G757" s="44">
        <v>4</v>
      </c>
      <c r="H757" s="44" t="s">
        <v>17651</v>
      </c>
      <c r="I757" s="44">
        <v>2</v>
      </c>
      <c r="J757" s="35" t="s">
        <v>15536</v>
      </c>
      <c r="K757" s="35"/>
      <c r="L757" s="35">
        <v>983589633</v>
      </c>
      <c r="M757" s="35"/>
      <c r="N757" s="45" t="s">
        <v>226</v>
      </c>
      <c r="O757" s="45" t="s">
        <v>13556</v>
      </c>
      <c r="P757" s="44">
        <v>68</v>
      </c>
      <c r="Q757" s="44" t="s">
        <v>378</v>
      </c>
      <c r="R757" s="35" t="s">
        <v>460</v>
      </c>
      <c r="S757" s="35" t="s">
        <v>375</v>
      </c>
      <c r="T757" s="35">
        <v>3181150</v>
      </c>
      <c r="U757" s="45" t="s">
        <v>17462</v>
      </c>
      <c r="V757" s="46">
        <v>291167</v>
      </c>
      <c r="W757" s="44">
        <v>47.79</v>
      </c>
    </row>
    <row r="758" spans="1:23" s="46" customFormat="1" ht="11.25">
      <c r="A758" s="55" t="s">
        <v>11371</v>
      </c>
      <c r="B758" s="56" t="s">
        <v>17650</v>
      </c>
      <c r="C758" s="57" t="s">
        <v>10205</v>
      </c>
      <c r="D758" s="56">
        <v>0</v>
      </c>
      <c r="E758" s="56">
        <v>1</v>
      </c>
      <c r="F758" s="56">
        <v>21</v>
      </c>
      <c r="G758" s="56">
        <v>2</v>
      </c>
      <c r="H758" s="56" t="s">
        <v>17652</v>
      </c>
      <c r="I758" s="56">
        <v>1</v>
      </c>
      <c r="J758" s="36" t="s">
        <v>15453</v>
      </c>
      <c r="K758" s="36"/>
      <c r="L758" s="36">
        <v>981342964</v>
      </c>
      <c r="M758" s="36"/>
      <c r="N758" s="58" t="s">
        <v>668</v>
      </c>
      <c r="O758" s="58" t="s">
        <v>13687</v>
      </c>
      <c r="P758" s="56">
        <v>68</v>
      </c>
      <c r="Q758" s="56" t="s">
        <v>377</v>
      </c>
      <c r="R758" s="36" t="s">
        <v>459</v>
      </c>
      <c r="S758" s="36" t="s">
        <v>375</v>
      </c>
      <c r="T758" s="36">
        <v>2245845</v>
      </c>
      <c r="U758" s="58" t="s">
        <v>17351</v>
      </c>
      <c r="V758" s="59">
        <v>2245845</v>
      </c>
      <c r="W758" s="56">
        <v>43.04</v>
      </c>
    </row>
    <row r="759" spans="1:23" s="46" customFormat="1" ht="11.25">
      <c r="A759" s="55" t="s">
        <v>11371</v>
      </c>
      <c r="B759" s="56" t="s">
        <v>17649</v>
      </c>
      <c r="C759" s="57" t="s">
        <v>5479</v>
      </c>
      <c r="D759" s="56">
        <v>880</v>
      </c>
      <c r="E759" s="56">
        <v>1</v>
      </c>
      <c r="F759" s="56">
        <v>21</v>
      </c>
      <c r="G759" s="56">
        <v>4</v>
      </c>
      <c r="H759" s="56" t="s">
        <v>17651</v>
      </c>
      <c r="I759" s="56">
        <v>1</v>
      </c>
      <c r="J759" s="36" t="s">
        <v>936</v>
      </c>
      <c r="K759" s="36"/>
      <c r="L759" s="36">
        <v>991699711</v>
      </c>
      <c r="M759" s="36"/>
      <c r="N759" s="58" t="s">
        <v>11429</v>
      </c>
      <c r="O759" s="58" t="s">
        <v>718</v>
      </c>
      <c r="P759" s="56">
        <v>69</v>
      </c>
      <c r="Q759" s="56" t="s">
        <v>377</v>
      </c>
      <c r="R759" s="36" t="s">
        <v>459</v>
      </c>
      <c r="S759" s="36" t="s">
        <v>375</v>
      </c>
      <c r="T759" s="36">
        <v>343297</v>
      </c>
      <c r="U759" s="58" t="s">
        <v>15697</v>
      </c>
      <c r="V759" s="59">
        <v>343297</v>
      </c>
      <c r="W759" s="56">
        <v>54.26</v>
      </c>
    </row>
    <row r="760" spans="1:23" s="46" customFormat="1" ht="11.25">
      <c r="A760" s="51" t="s">
        <v>11371</v>
      </c>
      <c r="B760" s="44" t="s">
        <v>17650</v>
      </c>
      <c r="C760" s="52" t="s">
        <v>574</v>
      </c>
      <c r="D760" s="44">
        <v>0</v>
      </c>
      <c r="E760" s="44" t="s">
        <v>54</v>
      </c>
      <c r="F760" s="44">
        <v>21</v>
      </c>
      <c r="G760" s="44">
        <v>2</v>
      </c>
      <c r="H760" s="44" t="s">
        <v>17651</v>
      </c>
      <c r="I760" s="44">
        <v>1</v>
      </c>
      <c r="J760" s="35" t="s">
        <v>15165</v>
      </c>
      <c r="K760" s="35"/>
      <c r="L760" s="35"/>
      <c r="M760" s="35"/>
      <c r="N760" s="45" t="s">
        <v>126</v>
      </c>
      <c r="O760" s="45" t="s">
        <v>792</v>
      </c>
      <c r="P760" s="44">
        <v>70</v>
      </c>
      <c r="Q760" s="44" t="s">
        <v>377</v>
      </c>
      <c r="R760" s="35" t="s">
        <v>459</v>
      </c>
      <c r="S760" s="35" t="s">
        <v>375</v>
      </c>
      <c r="T760" s="35">
        <v>189624</v>
      </c>
      <c r="U760" s="45" t="s">
        <v>17636</v>
      </c>
      <c r="V760" s="46">
        <v>189624</v>
      </c>
      <c r="W760" s="44">
        <v>27.01</v>
      </c>
    </row>
    <row r="761" spans="1:23" s="46" customFormat="1" ht="11.25">
      <c r="A761" s="55" t="s">
        <v>11371</v>
      </c>
      <c r="B761" s="56" t="s">
        <v>17650</v>
      </c>
      <c r="C761" s="57" t="s">
        <v>5636</v>
      </c>
      <c r="D761" s="56">
        <v>0</v>
      </c>
      <c r="E761" s="56">
        <v>1</v>
      </c>
      <c r="F761" s="56">
        <v>21</v>
      </c>
      <c r="G761" s="56">
        <v>5</v>
      </c>
      <c r="H761" s="56" t="s">
        <v>17651</v>
      </c>
      <c r="I761" s="56">
        <v>2</v>
      </c>
      <c r="J761" s="36" t="s">
        <v>15576</v>
      </c>
      <c r="K761" s="36"/>
      <c r="L761" s="36"/>
      <c r="M761" s="36"/>
      <c r="N761" s="58" t="s">
        <v>13882</v>
      </c>
      <c r="O761" s="58" t="s">
        <v>13883</v>
      </c>
      <c r="P761" s="56">
        <v>70</v>
      </c>
      <c r="Q761" s="56" t="s">
        <v>378</v>
      </c>
      <c r="R761" s="36" t="s">
        <v>460</v>
      </c>
      <c r="S761" s="36" t="s">
        <v>375</v>
      </c>
      <c r="T761" s="36">
        <v>5925108</v>
      </c>
      <c r="U761" s="58" t="s">
        <v>17515</v>
      </c>
      <c r="V761" s="59">
        <v>6142362</v>
      </c>
      <c r="W761" s="56">
        <v>43.18</v>
      </c>
    </row>
    <row r="762" spans="1:23" s="46" customFormat="1" ht="11.25">
      <c r="A762" s="55" t="s">
        <v>11371</v>
      </c>
      <c r="B762" s="56" t="s">
        <v>17649</v>
      </c>
      <c r="C762" s="57" t="s">
        <v>10499</v>
      </c>
      <c r="D762" s="56">
        <v>22522</v>
      </c>
      <c r="E762" s="56">
        <v>1</v>
      </c>
      <c r="F762" s="56">
        <v>21</v>
      </c>
      <c r="G762" s="56">
        <v>1</v>
      </c>
      <c r="H762" s="56" t="s">
        <v>17651</v>
      </c>
      <c r="I762" s="56">
        <v>2</v>
      </c>
      <c r="J762" s="36" t="s">
        <v>15068</v>
      </c>
      <c r="K762" s="36">
        <v>661</v>
      </c>
      <c r="L762" s="36">
        <v>982295438</v>
      </c>
      <c r="M762" s="36"/>
      <c r="N762" s="58" t="s">
        <v>13082</v>
      </c>
      <c r="O762" s="58" t="s">
        <v>13083</v>
      </c>
      <c r="P762" s="56">
        <v>70</v>
      </c>
      <c r="Q762" s="56" t="s">
        <v>378</v>
      </c>
      <c r="R762" s="36" t="s">
        <v>460</v>
      </c>
      <c r="S762" s="36" t="s">
        <v>375</v>
      </c>
      <c r="T762" s="36">
        <v>2882734</v>
      </c>
      <c r="U762" s="58" t="s">
        <v>16871</v>
      </c>
      <c r="V762" s="59">
        <v>2882720</v>
      </c>
      <c r="W762" s="56">
        <v>62.32</v>
      </c>
    </row>
    <row r="763" spans="1:23" s="46" customFormat="1" ht="11.25">
      <c r="A763" s="55" t="s">
        <v>11371</v>
      </c>
      <c r="B763" s="56" t="s">
        <v>17649</v>
      </c>
      <c r="C763" s="57" t="s">
        <v>10440</v>
      </c>
      <c r="D763" s="56">
        <v>20715</v>
      </c>
      <c r="E763" s="56">
        <v>1</v>
      </c>
      <c r="F763" s="56">
        <v>21</v>
      </c>
      <c r="G763" s="56">
        <v>3</v>
      </c>
      <c r="H763" s="56" t="s">
        <v>17651</v>
      </c>
      <c r="I763" s="56">
        <v>1</v>
      </c>
      <c r="J763" s="36" t="s">
        <v>14981</v>
      </c>
      <c r="K763" s="36">
        <v>55</v>
      </c>
      <c r="L763" s="36">
        <v>984171582</v>
      </c>
      <c r="M763" s="36"/>
      <c r="N763" s="58" t="s">
        <v>673</v>
      </c>
      <c r="O763" s="58" t="s">
        <v>924</v>
      </c>
      <c r="P763" s="56">
        <v>70</v>
      </c>
      <c r="Q763" s="56" t="s">
        <v>377</v>
      </c>
      <c r="R763" s="36" t="s">
        <v>459</v>
      </c>
      <c r="S763" s="36" t="s">
        <v>375</v>
      </c>
      <c r="T763" s="36">
        <v>1361817</v>
      </c>
      <c r="U763" s="58" t="s">
        <v>16769</v>
      </c>
      <c r="V763" s="59">
        <v>1361817</v>
      </c>
      <c r="W763" s="56">
        <v>48.75</v>
      </c>
    </row>
    <row r="764" spans="1:23" s="46" customFormat="1" ht="11.25">
      <c r="A764" s="55" t="s">
        <v>11371</v>
      </c>
      <c r="B764" s="56" t="s">
        <v>17649</v>
      </c>
      <c r="C764" s="57" t="s">
        <v>11180</v>
      </c>
      <c r="D764" s="56">
        <v>9840</v>
      </c>
      <c r="E764" s="56">
        <v>1</v>
      </c>
      <c r="F764" s="56">
        <v>21</v>
      </c>
      <c r="G764" s="56">
        <v>1</v>
      </c>
      <c r="H764" s="56" t="s">
        <v>17651</v>
      </c>
      <c r="I764" s="56">
        <v>1</v>
      </c>
      <c r="J764" s="36" t="s">
        <v>14353</v>
      </c>
      <c r="K764" s="36">
        <v>52</v>
      </c>
      <c r="L764" s="36">
        <v>971502252</v>
      </c>
      <c r="M764" s="36"/>
      <c r="N764" s="58" t="s">
        <v>804</v>
      </c>
      <c r="O764" s="58" t="s">
        <v>11948</v>
      </c>
      <c r="P764" s="56">
        <v>71</v>
      </c>
      <c r="Q764" s="56" t="s">
        <v>377</v>
      </c>
      <c r="R764" s="36" t="s">
        <v>459</v>
      </c>
      <c r="S764" s="36" t="s">
        <v>375</v>
      </c>
      <c r="T764" s="36">
        <v>264778</v>
      </c>
      <c r="U764" s="58" t="s">
        <v>16062</v>
      </c>
      <c r="V764" s="59">
        <v>264778</v>
      </c>
      <c r="W764" s="56">
        <v>65.89</v>
      </c>
    </row>
    <row r="765" spans="1:23" s="46" customFormat="1" ht="11.25">
      <c r="A765" s="55" t="s">
        <v>11371</v>
      </c>
      <c r="B765" s="56" t="s">
        <v>17650</v>
      </c>
      <c r="C765" s="57" t="s">
        <v>8788</v>
      </c>
      <c r="D765" s="56">
        <v>0</v>
      </c>
      <c r="E765" s="56">
        <v>1</v>
      </c>
      <c r="F765" s="56">
        <v>21</v>
      </c>
      <c r="G765" s="56">
        <v>4</v>
      </c>
      <c r="H765" s="56" t="s">
        <v>17651</v>
      </c>
      <c r="I765" s="56">
        <v>1</v>
      </c>
      <c r="J765" s="36" t="s">
        <v>15536</v>
      </c>
      <c r="K765" s="36"/>
      <c r="L765" s="36">
        <v>983589633</v>
      </c>
      <c r="M765" s="36"/>
      <c r="N765" s="58" t="s">
        <v>11579</v>
      </c>
      <c r="O765" s="58" t="s">
        <v>13819</v>
      </c>
      <c r="P765" s="56">
        <v>71</v>
      </c>
      <c r="Q765" s="56" t="s">
        <v>377</v>
      </c>
      <c r="R765" s="36" t="s">
        <v>459</v>
      </c>
      <c r="S765" s="36" t="s">
        <v>375</v>
      </c>
      <c r="T765" s="36">
        <v>291167</v>
      </c>
      <c r="U765" s="58" t="s">
        <v>17462</v>
      </c>
      <c r="V765" s="59">
        <v>291167</v>
      </c>
      <c r="W765" s="56">
        <v>47.79</v>
      </c>
    </row>
    <row r="766" spans="1:23" s="46" customFormat="1" ht="11.25">
      <c r="A766" s="55" t="s">
        <v>11371</v>
      </c>
      <c r="B766" s="56" t="s">
        <v>17649</v>
      </c>
      <c r="C766" s="57" t="s">
        <v>4582</v>
      </c>
      <c r="D766" s="56">
        <v>25305</v>
      </c>
      <c r="E766" s="56">
        <v>1</v>
      </c>
      <c r="F766" s="56">
        <v>21</v>
      </c>
      <c r="G766" s="56">
        <v>1</v>
      </c>
      <c r="H766" s="56" t="s">
        <v>17651</v>
      </c>
      <c r="I766" s="56">
        <v>1</v>
      </c>
      <c r="J766" s="36" t="s">
        <v>15240</v>
      </c>
      <c r="K766" s="36">
        <v>423</v>
      </c>
      <c r="L766" s="36">
        <v>984192891</v>
      </c>
      <c r="M766" s="36"/>
      <c r="N766" s="58" t="s">
        <v>13354</v>
      </c>
      <c r="O766" s="58" t="s">
        <v>13355</v>
      </c>
      <c r="P766" s="56">
        <v>72</v>
      </c>
      <c r="Q766" s="56" t="s">
        <v>378</v>
      </c>
      <c r="R766" s="36" t="s">
        <v>459</v>
      </c>
      <c r="S766" s="36" t="s">
        <v>375</v>
      </c>
      <c r="T766" s="36">
        <v>2286531</v>
      </c>
      <c r="U766" s="58" t="s">
        <v>17085</v>
      </c>
      <c r="V766" s="59">
        <v>2286531</v>
      </c>
      <c r="W766" s="56">
        <v>60.9</v>
      </c>
    </row>
    <row r="767" spans="1:23" s="46" customFormat="1" ht="11.25">
      <c r="A767" s="55" t="s">
        <v>11371</v>
      </c>
      <c r="B767" s="56" t="s">
        <v>17650</v>
      </c>
      <c r="C767" s="57" t="s">
        <v>5636</v>
      </c>
      <c r="D767" s="56">
        <v>0</v>
      </c>
      <c r="E767" s="56">
        <v>1</v>
      </c>
      <c r="F767" s="56">
        <v>21</v>
      </c>
      <c r="G767" s="56">
        <v>5</v>
      </c>
      <c r="H767" s="56" t="s">
        <v>17651</v>
      </c>
      <c r="I767" s="56">
        <v>1</v>
      </c>
      <c r="J767" s="36" t="s">
        <v>15576</v>
      </c>
      <c r="K767" s="36"/>
      <c r="L767" s="36"/>
      <c r="M767" s="36"/>
      <c r="N767" s="58" t="s">
        <v>327</v>
      </c>
      <c r="O767" s="58" t="s">
        <v>13881</v>
      </c>
      <c r="P767" s="56">
        <v>73</v>
      </c>
      <c r="Q767" s="56" t="s">
        <v>377</v>
      </c>
      <c r="R767" s="36" t="s">
        <v>459</v>
      </c>
      <c r="S767" s="36" t="s">
        <v>375</v>
      </c>
      <c r="T767" s="36">
        <v>6142362</v>
      </c>
      <c r="U767" s="58" t="s">
        <v>17515</v>
      </c>
      <c r="V767" s="59">
        <v>6142362</v>
      </c>
      <c r="W767" s="56">
        <v>43.18</v>
      </c>
    </row>
    <row r="768" spans="1:23" s="46" customFormat="1" ht="11.25">
      <c r="A768" s="55" t="s">
        <v>11371</v>
      </c>
      <c r="B768" s="56" t="s">
        <v>17649</v>
      </c>
      <c r="C768" s="57" t="s">
        <v>8366</v>
      </c>
      <c r="D768" s="56">
        <v>5160</v>
      </c>
      <c r="E768" s="56">
        <v>1</v>
      </c>
      <c r="F768" s="56">
        <v>21</v>
      </c>
      <c r="G768" s="56">
        <v>1</v>
      </c>
      <c r="H768" s="56" t="s">
        <v>17651</v>
      </c>
      <c r="I768" s="56">
        <v>1</v>
      </c>
      <c r="J768" s="36" t="s">
        <v>14916</v>
      </c>
      <c r="K768" s="36">
        <v>920</v>
      </c>
      <c r="L768" s="36"/>
      <c r="M768" s="36"/>
      <c r="N768" s="58" t="s">
        <v>90</v>
      </c>
      <c r="O768" s="58" t="s">
        <v>11694</v>
      </c>
      <c r="P768" s="56">
        <v>74</v>
      </c>
      <c r="Q768" s="56" t="s">
        <v>377</v>
      </c>
      <c r="R768" s="36" t="s">
        <v>459</v>
      </c>
      <c r="S768" s="36" t="s">
        <v>375</v>
      </c>
      <c r="T768" s="36">
        <v>1122345</v>
      </c>
      <c r="U768" s="58" t="s">
        <v>16692</v>
      </c>
      <c r="V768" s="59">
        <v>1122345</v>
      </c>
      <c r="W768" s="56">
        <v>51.58</v>
      </c>
    </row>
    <row r="769" spans="1:23" s="46" customFormat="1" ht="11.25">
      <c r="A769" s="55" t="s">
        <v>11371</v>
      </c>
      <c r="B769" s="56" t="s">
        <v>17649</v>
      </c>
      <c r="C769" s="57" t="s">
        <v>3177</v>
      </c>
      <c r="D769" s="56">
        <v>4670</v>
      </c>
      <c r="E769" s="56">
        <v>1</v>
      </c>
      <c r="F769" s="56">
        <v>21</v>
      </c>
      <c r="G769" s="56">
        <v>1</v>
      </c>
      <c r="H769" s="56" t="s">
        <v>17651</v>
      </c>
      <c r="I769" s="56">
        <v>2</v>
      </c>
      <c r="J769" s="36" t="s">
        <v>14195</v>
      </c>
      <c r="K769" s="36"/>
      <c r="L769" s="36"/>
      <c r="M769" s="36"/>
      <c r="N769" s="58" t="s">
        <v>11669</v>
      </c>
      <c r="O769" s="58" t="s">
        <v>11670</v>
      </c>
      <c r="P769" s="56">
        <v>74</v>
      </c>
      <c r="Q769" s="56" t="s">
        <v>378</v>
      </c>
      <c r="R769" s="36" t="s">
        <v>460</v>
      </c>
      <c r="S769" s="36" t="s">
        <v>375</v>
      </c>
      <c r="T769" s="36">
        <v>624312</v>
      </c>
      <c r="U769" s="58" t="s">
        <v>15882</v>
      </c>
      <c r="V769" s="59">
        <v>2070497</v>
      </c>
      <c r="W769" s="56">
        <v>46.65</v>
      </c>
    </row>
    <row r="770" spans="1:23" s="46" customFormat="1" ht="11.25">
      <c r="A770" s="55" t="s">
        <v>11371</v>
      </c>
      <c r="B770" s="56" t="s">
        <v>17649</v>
      </c>
      <c r="C770" s="57" t="s">
        <v>11373</v>
      </c>
      <c r="D770" s="56">
        <v>23470</v>
      </c>
      <c r="E770" s="56">
        <v>1</v>
      </c>
      <c r="F770" s="56">
        <v>21</v>
      </c>
      <c r="G770" s="56">
        <v>2</v>
      </c>
      <c r="H770" s="56" t="s">
        <v>17651</v>
      </c>
      <c r="I770" s="56">
        <v>1</v>
      </c>
      <c r="J770" s="36" t="s">
        <v>15123</v>
      </c>
      <c r="K770" s="36"/>
      <c r="L770" s="36">
        <v>984643708</v>
      </c>
      <c r="M770" s="36"/>
      <c r="N770" s="58" t="s">
        <v>231</v>
      </c>
      <c r="O770" s="58" t="s">
        <v>13170</v>
      </c>
      <c r="P770" s="56">
        <v>74</v>
      </c>
      <c r="Q770" s="56" t="s">
        <v>377</v>
      </c>
      <c r="R770" s="36" t="s">
        <v>459</v>
      </c>
      <c r="S770" s="36" t="s">
        <v>375</v>
      </c>
      <c r="T770" s="36">
        <v>478755</v>
      </c>
      <c r="U770" s="58" t="s">
        <v>16939</v>
      </c>
      <c r="V770" s="59">
        <v>478755</v>
      </c>
      <c r="W770" s="56">
        <v>32.06</v>
      </c>
    </row>
    <row r="771" spans="1:23" s="46" customFormat="1" ht="11.25">
      <c r="A771" s="55" t="s">
        <v>11371</v>
      </c>
      <c r="B771" s="56" t="s">
        <v>17649</v>
      </c>
      <c r="C771" s="57" t="s">
        <v>11189</v>
      </c>
      <c r="D771" s="56">
        <v>10450</v>
      </c>
      <c r="E771" s="56">
        <v>1</v>
      </c>
      <c r="F771" s="56">
        <v>21</v>
      </c>
      <c r="G771" s="56">
        <v>2</v>
      </c>
      <c r="H771" s="56" t="s">
        <v>17651</v>
      </c>
      <c r="I771" s="56">
        <v>1</v>
      </c>
      <c r="J771" s="36" t="s">
        <v>14396</v>
      </c>
      <c r="K771" s="36">
        <v>1041</v>
      </c>
      <c r="L771" s="36"/>
      <c r="M771" s="36">
        <v>21642083</v>
      </c>
      <c r="N771" s="58" t="s">
        <v>12032</v>
      </c>
      <c r="O771" s="58" t="s">
        <v>12014</v>
      </c>
      <c r="P771" s="56">
        <v>74</v>
      </c>
      <c r="Q771" s="56" t="s">
        <v>377</v>
      </c>
      <c r="R771" s="36" t="s">
        <v>459</v>
      </c>
      <c r="S771" s="36" t="s">
        <v>375</v>
      </c>
      <c r="T771" s="36">
        <v>412708</v>
      </c>
      <c r="U771" s="58" t="s">
        <v>16116</v>
      </c>
      <c r="V771" s="59">
        <v>412708</v>
      </c>
      <c r="W771" s="56">
        <v>58.65</v>
      </c>
    </row>
    <row r="772" spans="1:23" s="46" customFormat="1" ht="11.25">
      <c r="A772" s="55" t="s">
        <v>11371</v>
      </c>
      <c r="B772" s="56" t="s">
        <v>17649</v>
      </c>
      <c r="C772" s="57" t="s">
        <v>3587</v>
      </c>
      <c r="D772" s="56">
        <v>23730</v>
      </c>
      <c r="E772" s="56">
        <v>1</v>
      </c>
      <c r="F772" s="56">
        <v>21</v>
      </c>
      <c r="G772" s="56">
        <v>1</v>
      </c>
      <c r="H772" s="56" t="s">
        <v>17651</v>
      </c>
      <c r="I772" s="56">
        <v>1</v>
      </c>
      <c r="J772" s="36" t="s">
        <v>15138</v>
      </c>
      <c r="K772" s="36"/>
      <c r="L772" s="36">
        <v>983763876</v>
      </c>
      <c r="M772" s="36"/>
      <c r="N772" s="58" t="s">
        <v>308</v>
      </c>
      <c r="O772" s="58" t="s">
        <v>13194</v>
      </c>
      <c r="P772" s="56">
        <v>74</v>
      </c>
      <c r="Q772" s="56" t="s">
        <v>378</v>
      </c>
      <c r="R772" s="36" t="s">
        <v>459</v>
      </c>
      <c r="S772" s="36" t="s">
        <v>375</v>
      </c>
      <c r="T772" s="36">
        <v>1793463</v>
      </c>
      <c r="U772" s="58" t="s">
        <v>16957</v>
      </c>
      <c r="V772" s="59">
        <v>1793463</v>
      </c>
      <c r="W772" s="56">
        <v>55.49</v>
      </c>
    </row>
    <row r="773" spans="1:23" s="46" customFormat="1" ht="11.25">
      <c r="A773" s="55" t="s">
        <v>11371</v>
      </c>
      <c r="B773" s="56" t="s">
        <v>17649</v>
      </c>
      <c r="C773" s="57" t="s">
        <v>3177</v>
      </c>
      <c r="D773" s="56">
        <v>4670</v>
      </c>
      <c r="E773" s="56">
        <v>1</v>
      </c>
      <c r="F773" s="56">
        <v>21</v>
      </c>
      <c r="G773" s="56">
        <v>1</v>
      </c>
      <c r="H773" s="56" t="s">
        <v>17651</v>
      </c>
      <c r="I773" s="56">
        <v>1</v>
      </c>
      <c r="J773" s="36" t="s">
        <v>14195</v>
      </c>
      <c r="K773" s="36"/>
      <c r="L773" s="36"/>
      <c r="M773" s="36"/>
      <c r="N773" s="58" t="s">
        <v>834</v>
      </c>
      <c r="O773" s="58" t="s">
        <v>121</v>
      </c>
      <c r="P773" s="56">
        <v>75</v>
      </c>
      <c r="Q773" s="56" t="s">
        <v>377</v>
      </c>
      <c r="R773" s="36" t="s">
        <v>459</v>
      </c>
      <c r="S773" s="36" t="s">
        <v>375</v>
      </c>
      <c r="T773" s="36">
        <v>2070497</v>
      </c>
      <c r="U773" s="58" t="s">
        <v>15882</v>
      </c>
      <c r="V773" s="59">
        <v>2070497</v>
      </c>
      <c r="W773" s="56">
        <v>46.65</v>
      </c>
    </row>
    <row r="774" spans="1:23" s="46" customFormat="1" ht="11.25">
      <c r="A774" s="55" t="s">
        <v>11371</v>
      </c>
      <c r="B774" s="56" t="s">
        <v>17649</v>
      </c>
      <c r="C774" s="57" t="s">
        <v>6989</v>
      </c>
      <c r="D774" s="56">
        <v>0</v>
      </c>
      <c r="E774" s="56">
        <v>1</v>
      </c>
      <c r="F774" s="56">
        <v>21</v>
      </c>
      <c r="G774" s="56">
        <v>1</v>
      </c>
      <c r="H774" s="56" t="s">
        <v>17651</v>
      </c>
      <c r="I774" s="56">
        <v>2</v>
      </c>
      <c r="J774" s="36" t="s">
        <v>15292</v>
      </c>
      <c r="K774" s="36"/>
      <c r="L774" s="36">
        <v>961630027</v>
      </c>
      <c r="M774" s="36"/>
      <c r="N774" s="58" t="s">
        <v>13445</v>
      </c>
      <c r="O774" s="58" t="s">
        <v>13446</v>
      </c>
      <c r="P774" s="56">
        <v>76</v>
      </c>
      <c r="Q774" s="56" t="s">
        <v>378</v>
      </c>
      <c r="R774" s="36" t="s">
        <v>460</v>
      </c>
      <c r="S774" s="36" t="s">
        <v>375</v>
      </c>
      <c r="T774" s="36">
        <v>2541245</v>
      </c>
      <c r="U774" s="58" t="s">
        <v>17153</v>
      </c>
      <c r="V774" s="59">
        <v>1347710</v>
      </c>
      <c r="W774" s="56">
        <v>59.37</v>
      </c>
    </row>
    <row r="775" spans="1:23" s="46" customFormat="1" ht="11.25">
      <c r="A775" s="51" t="s">
        <v>11371</v>
      </c>
      <c r="B775" s="44" t="s">
        <v>17649</v>
      </c>
      <c r="C775" s="52" t="s">
        <v>385</v>
      </c>
      <c r="D775" s="44">
        <v>11560</v>
      </c>
      <c r="E775" s="44" t="s">
        <v>54</v>
      </c>
      <c r="F775" s="44">
        <v>21</v>
      </c>
      <c r="G775" s="44">
        <v>3</v>
      </c>
      <c r="H775" s="44" t="s">
        <v>17651</v>
      </c>
      <c r="I775" s="44">
        <v>2</v>
      </c>
      <c r="J775" s="35" t="s">
        <v>14438</v>
      </c>
      <c r="K775" s="35">
        <v>378</v>
      </c>
      <c r="L775" s="35"/>
      <c r="M775" s="35">
        <v>21640986</v>
      </c>
      <c r="N775" s="45" t="s">
        <v>12089</v>
      </c>
      <c r="O775" s="45" t="s">
        <v>12090</v>
      </c>
      <c r="P775" s="44">
        <v>76</v>
      </c>
      <c r="Q775" s="44" t="s">
        <v>378</v>
      </c>
      <c r="R775" s="35" t="s">
        <v>460</v>
      </c>
      <c r="S775" s="35" t="s">
        <v>375</v>
      </c>
      <c r="T775" s="35">
        <v>5989158</v>
      </c>
      <c r="U775" s="45" t="s">
        <v>16160</v>
      </c>
      <c r="V775" s="46">
        <v>425028</v>
      </c>
      <c r="W775" s="44">
        <v>70.44</v>
      </c>
    </row>
    <row r="776" spans="1:23" s="46" customFormat="1" ht="11.25">
      <c r="A776" s="55" t="s">
        <v>11371</v>
      </c>
      <c r="B776" s="56" t="s">
        <v>17649</v>
      </c>
      <c r="C776" s="57" t="s">
        <v>3088</v>
      </c>
      <c r="D776" s="56">
        <v>15170</v>
      </c>
      <c r="E776" s="56">
        <v>1</v>
      </c>
      <c r="F776" s="56">
        <v>21</v>
      </c>
      <c r="G776" s="56">
        <v>1</v>
      </c>
      <c r="H776" s="56" t="s">
        <v>17651</v>
      </c>
      <c r="I776" s="56">
        <v>5</v>
      </c>
      <c r="J776" s="36" t="s">
        <v>14621</v>
      </c>
      <c r="K776" s="36"/>
      <c r="L776" s="36">
        <v>982904017</v>
      </c>
      <c r="M776" s="36"/>
      <c r="N776" s="58" t="s">
        <v>12408</v>
      </c>
      <c r="O776" s="58" t="s">
        <v>454</v>
      </c>
      <c r="P776" s="56">
        <v>78</v>
      </c>
      <c r="Q776" s="56" t="s">
        <v>378</v>
      </c>
      <c r="R776" s="36" t="s">
        <v>462</v>
      </c>
      <c r="S776" s="36" t="s">
        <v>375</v>
      </c>
      <c r="T776" s="36">
        <v>3552210</v>
      </c>
      <c r="U776" s="58" t="s">
        <v>16360</v>
      </c>
      <c r="V776" s="59">
        <v>2333815</v>
      </c>
      <c r="W776" s="56">
        <v>43.67</v>
      </c>
    </row>
    <row r="777" spans="1:23" s="46" customFormat="1" ht="11.25">
      <c r="A777" s="51" t="s">
        <v>11371</v>
      </c>
      <c r="B777" s="44" t="s">
        <v>17649</v>
      </c>
      <c r="C777" s="52" t="s">
        <v>385</v>
      </c>
      <c r="D777" s="44">
        <v>11560</v>
      </c>
      <c r="E777" s="44" t="s">
        <v>54</v>
      </c>
      <c r="F777" s="44">
        <v>21</v>
      </c>
      <c r="G777" s="44">
        <v>3</v>
      </c>
      <c r="H777" s="44" t="s">
        <v>17651</v>
      </c>
      <c r="I777" s="44">
        <v>5</v>
      </c>
      <c r="J777" s="35" t="s">
        <v>14438</v>
      </c>
      <c r="K777" s="35">
        <v>378</v>
      </c>
      <c r="L777" s="35"/>
      <c r="M777" s="35">
        <v>21640986</v>
      </c>
      <c r="N777" s="45" t="s">
        <v>438</v>
      </c>
      <c r="O777" s="45" t="s">
        <v>12091</v>
      </c>
      <c r="P777" s="44">
        <v>79</v>
      </c>
      <c r="Q777" s="44" t="s">
        <v>377</v>
      </c>
      <c r="R777" s="35" t="s">
        <v>462</v>
      </c>
      <c r="S777" s="35" t="s">
        <v>375</v>
      </c>
      <c r="T777" s="35">
        <v>699530</v>
      </c>
      <c r="U777" s="45" t="s">
        <v>16160</v>
      </c>
      <c r="V777" s="46">
        <v>425028</v>
      </c>
      <c r="W777" s="44">
        <v>70.44</v>
      </c>
    </row>
    <row r="778" spans="1:23" s="46" customFormat="1" ht="11.25">
      <c r="A778" s="55" t="s">
        <v>11371</v>
      </c>
      <c r="B778" s="56" t="s">
        <v>17650</v>
      </c>
      <c r="C778" s="57" t="s">
        <v>11036</v>
      </c>
      <c r="D778" s="56">
        <v>0</v>
      </c>
      <c r="E778" s="56">
        <v>1</v>
      </c>
      <c r="F778" s="56">
        <v>21</v>
      </c>
      <c r="G778" s="56">
        <v>5</v>
      </c>
      <c r="H778" s="56" t="s">
        <v>17651</v>
      </c>
      <c r="I778" s="56">
        <v>4</v>
      </c>
      <c r="J778" s="36" t="s">
        <v>15603</v>
      </c>
      <c r="K778" s="36"/>
      <c r="L778" s="36">
        <v>981643127</v>
      </c>
      <c r="M778" s="36"/>
      <c r="N778" s="58" t="s">
        <v>13921</v>
      </c>
      <c r="O778" s="58" t="s">
        <v>13922</v>
      </c>
      <c r="P778" s="56">
        <v>79</v>
      </c>
      <c r="Q778" s="56" t="s">
        <v>377</v>
      </c>
      <c r="R778" s="36" t="s">
        <v>462</v>
      </c>
      <c r="S778" s="36" t="s">
        <v>375</v>
      </c>
      <c r="T778" s="36">
        <v>1416821</v>
      </c>
      <c r="U778" s="58" t="s">
        <v>17549</v>
      </c>
      <c r="V778" s="59">
        <v>747310</v>
      </c>
      <c r="W778" s="56">
        <v>60.92</v>
      </c>
    </row>
    <row r="779" spans="1:23" s="46" customFormat="1" ht="11.25">
      <c r="A779" s="55" t="s">
        <v>11371</v>
      </c>
      <c r="B779" s="56" t="s">
        <v>17649</v>
      </c>
      <c r="C779" s="57" t="s">
        <v>6989</v>
      </c>
      <c r="D779" s="56">
        <v>0</v>
      </c>
      <c r="E779" s="56">
        <v>1</v>
      </c>
      <c r="F779" s="56">
        <v>21</v>
      </c>
      <c r="G779" s="56">
        <v>1</v>
      </c>
      <c r="H779" s="56" t="s">
        <v>17651</v>
      </c>
      <c r="I779" s="56">
        <v>1</v>
      </c>
      <c r="J779" s="36" t="s">
        <v>15292</v>
      </c>
      <c r="K779" s="36"/>
      <c r="L779" s="36">
        <v>961630027</v>
      </c>
      <c r="M779" s="36"/>
      <c r="N779" s="58" t="s">
        <v>126</v>
      </c>
      <c r="O779" s="58" t="s">
        <v>13444</v>
      </c>
      <c r="P779" s="56">
        <v>80</v>
      </c>
      <c r="Q779" s="56" t="s">
        <v>377</v>
      </c>
      <c r="R779" s="36" t="s">
        <v>459</v>
      </c>
      <c r="S779" s="36" t="s">
        <v>375</v>
      </c>
      <c r="T779" s="36">
        <v>1347710</v>
      </c>
      <c r="U779" s="58" t="s">
        <v>17153</v>
      </c>
      <c r="V779" s="59">
        <v>1347710</v>
      </c>
      <c r="W779" s="56">
        <v>59.37</v>
      </c>
    </row>
    <row r="780" spans="1:23" s="46" customFormat="1" ht="11.25">
      <c r="A780" s="55" t="s">
        <v>11371</v>
      </c>
      <c r="B780" s="56" t="s">
        <v>17649</v>
      </c>
      <c r="C780" s="57" t="s">
        <v>8366</v>
      </c>
      <c r="D780" s="56">
        <v>5160</v>
      </c>
      <c r="E780" s="56">
        <v>1</v>
      </c>
      <c r="F780" s="56">
        <v>21</v>
      </c>
      <c r="G780" s="56">
        <v>1</v>
      </c>
      <c r="H780" s="56" t="s">
        <v>17651</v>
      </c>
      <c r="I780" s="56">
        <v>2</v>
      </c>
      <c r="J780" s="36" t="s">
        <v>14916</v>
      </c>
      <c r="K780" s="36">
        <v>920</v>
      </c>
      <c r="L780" s="36"/>
      <c r="M780" s="36"/>
      <c r="N780" s="58" t="s">
        <v>795</v>
      </c>
      <c r="O780" s="58" t="s">
        <v>12866</v>
      </c>
      <c r="P780" s="56">
        <v>80</v>
      </c>
      <c r="Q780" s="56" t="s">
        <v>378</v>
      </c>
      <c r="R780" s="36" t="s">
        <v>460</v>
      </c>
      <c r="S780" s="36" t="s">
        <v>375</v>
      </c>
      <c r="T780" s="36">
        <v>1122328</v>
      </c>
      <c r="U780" s="58" t="s">
        <v>16692</v>
      </c>
      <c r="V780" s="59">
        <v>1122345</v>
      </c>
      <c r="W780" s="56">
        <v>51.58</v>
      </c>
    </row>
    <row r="781" spans="1:23" s="46" customFormat="1" ht="11.25">
      <c r="A781" s="55" t="s">
        <v>11371</v>
      </c>
      <c r="B781" s="56" t="s">
        <v>17649</v>
      </c>
      <c r="C781" s="57" t="s">
        <v>11205</v>
      </c>
      <c r="D781" s="56">
        <v>17450</v>
      </c>
      <c r="E781" s="56">
        <v>1</v>
      </c>
      <c r="F781" s="56">
        <v>21</v>
      </c>
      <c r="G781" s="56">
        <v>1</v>
      </c>
      <c r="H781" s="56" t="s">
        <v>17651</v>
      </c>
      <c r="I781" s="56">
        <v>1</v>
      </c>
      <c r="J781" s="36" t="s">
        <v>14730</v>
      </c>
      <c r="K781" s="36"/>
      <c r="L781" s="36">
        <v>982279004</v>
      </c>
      <c r="M781" s="36"/>
      <c r="N781" s="58" t="s">
        <v>12568</v>
      </c>
      <c r="O781" s="58" t="s">
        <v>195</v>
      </c>
      <c r="P781" s="56">
        <v>80</v>
      </c>
      <c r="Q781" s="56" t="s">
        <v>377</v>
      </c>
      <c r="R781" s="36" t="s">
        <v>459</v>
      </c>
      <c r="S781" s="36" t="s">
        <v>375</v>
      </c>
      <c r="T781" s="36">
        <v>2220968</v>
      </c>
      <c r="U781" s="58" t="s">
        <v>16475</v>
      </c>
      <c r="V781" s="59">
        <v>2220968</v>
      </c>
      <c r="W781" s="56">
        <v>51.39</v>
      </c>
    </row>
    <row r="782" spans="1:23" s="46" customFormat="1" ht="11.25">
      <c r="A782" s="55" t="s">
        <v>11371</v>
      </c>
      <c r="B782" s="56" t="s">
        <v>17650</v>
      </c>
      <c r="C782" s="57" t="s">
        <v>574</v>
      </c>
      <c r="D782" s="56">
        <v>0</v>
      </c>
      <c r="E782" s="56">
        <v>1</v>
      </c>
      <c r="F782" s="56">
        <v>21</v>
      </c>
      <c r="G782" s="56">
        <v>2</v>
      </c>
      <c r="H782" s="56" t="s">
        <v>17651</v>
      </c>
      <c r="I782" s="56">
        <v>2</v>
      </c>
      <c r="J782" s="36" t="s">
        <v>15165</v>
      </c>
      <c r="K782" s="36"/>
      <c r="L782" s="36"/>
      <c r="M782" s="36"/>
      <c r="N782" s="58" t="s">
        <v>14011</v>
      </c>
      <c r="O782" s="58" t="s">
        <v>14012</v>
      </c>
      <c r="P782" s="56">
        <v>82</v>
      </c>
      <c r="Q782" s="56" t="s">
        <v>378</v>
      </c>
      <c r="R782" s="36" t="s">
        <v>460</v>
      </c>
      <c r="S782" s="36" t="s">
        <v>375</v>
      </c>
      <c r="T782" s="36">
        <v>125202</v>
      </c>
      <c r="U782" s="58" t="s">
        <v>17636</v>
      </c>
      <c r="V782" s="59">
        <v>189624</v>
      </c>
      <c r="W782" s="56">
        <v>27.01</v>
      </c>
    </row>
    <row r="783" spans="1:23" s="46" customFormat="1" ht="11.25">
      <c r="A783" s="55" t="s">
        <v>11371</v>
      </c>
      <c r="B783" s="56" t="s">
        <v>17649</v>
      </c>
      <c r="C783" s="57" t="s">
        <v>10499</v>
      </c>
      <c r="D783" s="56">
        <v>22522</v>
      </c>
      <c r="E783" s="56">
        <v>1</v>
      </c>
      <c r="F783" s="56">
        <v>21</v>
      </c>
      <c r="G783" s="56">
        <v>1</v>
      </c>
      <c r="H783" s="56" t="s">
        <v>17651</v>
      </c>
      <c r="I783" s="56">
        <v>1</v>
      </c>
      <c r="J783" s="36" t="s">
        <v>15068</v>
      </c>
      <c r="K783" s="36">
        <v>661</v>
      </c>
      <c r="L783" s="36">
        <v>982295438</v>
      </c>
      <c r="M783" s="36"/>
      <c r="N783" s="58" t="s">
        <v>712</v>
      </c>
      <c r="O783" s="58" t="s">
        <v>13081</v>
      </c>
      <c r="P783" s="56">
        <v>82</v>
      </c>
      <c r="Q783" s="56" t="s">
        <v>377</v>
      </c>
      <c r="R783" s="36" t="s">
        <v>459</v>
      </c>
      <c r="S783" s="36" t="s">
        <v>375</v>
      </c>
      <c r="T783" s="36">
        <v>2882720</v>
      </c>
      <c r="U783" s="58" t="s">
        <v>16871</v>
      </c>
      <c r="V783" s="59">
        <v>2882720</v>
      </c>
      <c r="W783" s="56">
        <v>62.32</v>
      </c>
    </row>
    <row r="784" spans="1:23" s="46" customFormat="1" ht="11.25">
      <c r="A784" s="55" t="s">
        <v>11371</v>
      </c>
      <c r="B784" s="56" t="s">
        <v>17649</v>
      </c>
      <c r="C784" s="57" t="s">
        <v>3587</v>
      </c>
      <c r="D784" s="56">
        <v>23730</v>
      </c>
      <c r="E784" s="56">
        <v>1</v>
      </c>
      <c r="F784" s="56">
        <v>21</v>
      </c>
      <c r="G784" s="56">
        <v>1</v>
      </c>
      <c r="H784" s="56" t="s">
        <v>17651</v>
      </c>
      <c r="I784" s="56">
        <v>2</v>
      </c>
      <c r="J784" s="36" t="s">
        <v>15138</v>
      </c>
      <c r="K784" s="36"/>
      <c r="L784" s="36">
        <v>983763876</v>
      </c>
      <c r="M784" s="36"/>
      <c r="N784" s="58" t="s">
        <v>13195</v>
      </c>
      <c r="O784" s="58" t="s">
        <v>223</v>
      </c>
      <c r="P784" s="56">
        <v>82</v>
      </c>
      <c r="Q784" s="56" t="s">
        <v>377</v>
      </c>
      <c r="R784" s="36" t="s">
        <v>460</v>
      </c>
      <c r="S784" s="36" t="s">
        <v>375</v>
      </c>
      <c r="T784" s="36">
        <v>1793465</v>
      </c>
      <c r="U784" s="58" t="s">
        <v>16957</v>
      </c>
      <c r="V784" s="59">
        <v>1793463</v>
      </c>
      <c r="W784" s="56">
        <v>55.49</v>
      </c>
    </row>
    <row r="785" spans="1:23" s="46" customFormat="1" ht="11.25">
      <c r="A785" s="55" t="s">
        <v>11371</v>
      </c>
      <c r="B785" s="56" t="s">
        <v>17650</v>
      </c>
      <c r="C785" s="57" t="s">
        <v>6013</v>
      </c>
      <c r="D785" s="56">
        <v>0</v>
      </c>
      <c r="E785" s="56">
        <v>1</v>
      </c>
      <c r="F785" s="56">
        <v>21</v>
      </c>
      <c r="G785" s="56">
        <v>7</v>
      </c>
      <c r="H785" s="56" t="s">
        <v>17651</v>
      </c>
      <c r="I785" s="56">
        <v>1</v>
      </c>
      <c r="J785" s="36" t="s">
        <v>958</v>
      </c>
      <c r="K785" s="36"/>
      <c r="L785" s="36"/>
      <c r="M785" s="36"/>
      <c r="N785" s="58" t="s">
        <v>899</v>
      </c>
      <c r="O785" s="58" t="s">
        <v>13722</v>
      </c>
      <c r="P785" s="56">
        <v>83</v>
      </c>
      <c r="Q785" s="56" t="s">
        <v>377</v>
      </c>
      <c r="R785" s="36" t="s">
        <v>459</v>
      </c>
      <c r="S785" s="36" t="s">
        <v>375</v>
      </c>
      <c r="T785" s="36">
        <v>1331398</v>
      </c>
      <c r="U785" s="58" t="s">
        <v>17379</v>
      </c>
      <c r="V785" s="59">
        <v>1331398</v>
      </c>
      <c r="W785" s="56">
        <v>37.020000000000003</v>
      </c>
    </row>
    <row r="786" spans="1:23" s="46" customFormat="1" ht="11.25">
      <c r="A786" s="55" t="s">
        <v>11371</v>
      </c>
      <c r="B786" s="56" t="s">
        <v>17649</v>
      </c>
      <c r="C786" s="57" t="s">
        <v>385</v>
      </c>
      <c r="D786" s="56">
        <v>11560</v>
      </c>
      <c r="E786" s="56">
        <v>1</v>
      </c>
      <c r="F786" s="56">
        <v>21</v>
      </c>
      <c r="G786" s="56">
        <v>3</v>
      </c>
      <c r="H786" s="56" t="s">
        <v>17651</v>
      </c>
      <c r="I786" s="56">
        <v>1</v>
      </c>
      <c r="J786" s="36" t="s">
        <v>14438</v>
      </c>
      <c r="K786" s="36">
        <v>378</v>
      </c>
      <c r="L786" s="36"/>
      <c r="M786" s="36">
        <v>21640986</v>
      </c>
      <c r="N786" s="58" t="s">
        <v>920</v>
      </c>
      <c r="O786" s="58" t="s">
        <v>12088</v>
      </c>
      <c r="P786" s="56">
        <v>83</v>
      </c>
      <c r="Q786" s="56" t="s">
        <v>377</v>
      </c>
      <c r="R786" s="36" t="s">
        <v>459</v>
      </c>
      <c r="S786" s="36" t="s">
        <v>375</v>
      </c>
      <c r="T786" s="36">
        <v>425028</v>
      </c>
      <c r="U786" s="58" t="s">
        <v>16160</v>
      </c>
      <c r="V786" s="59">
        <v>425028</v>
      </c>
      <c r="W786" s="56">
        <v>70.44</v>
      </c>
    </row>
    <row r="787" spans="1:23" s="46" customFormat="1" ht="11.25">
      <c r="A787" s="55" t="s">
        <v>11371</v>
      </c>
      <c r="B787" s="56" t="s">
        <v>17650</v>
      </c>
      <c r="C787" s="57" t="s">
        <v>11036</v>
      </c>
      <c r="D787" s="56">
        <v>0</v>
      </c>
      <c r="E787" s="56">
        <v>1</v>
      </c>
      <c r="F787" s="56">
        <v>21</v>
      </c>
      <c r="G787" s="56">
        <v>5</v>
      </c>
      <c r="H787" s="56" t="s">
        <v>17651</v>
      </c>
      <c r="I787" s="56">
        <v>3</v>
      </c>
      <c r="J787" s="36" t="s">
        <v>15603</v>
      </c>
      <c r="K787" s="36"/>
      <c r="L787" s="36">
        <v>981643127</v>
      </c>
      <c r="M787" s="36"/>
      <c r="N787" s="58" t="s">
        <v>12011</v>
      </c>
      <c r="O787" s="58" t="s">
        <v>736</v>
      </c>
      <c r="P787" s="56">
        <v>84</v>
      </c>
      <c r="Q787" s="56" t="s">
        <v>377</v>
      </c>
      <c r="R787" s="36" t="s">
        <v>462</v>
      </c>
      <c r="S787" s="36" t="s">
        <v>375</v>
      </c>
      <c r="T787" s="36">
        <v>2500026</v>
      </c>
      <c r="U787" s="58" t="s">
        <v>17549</v>
      </c>
      <c r="V787" s="59">
        <v>747310</v>
      </c>
      <c r="W787" s="56">
        <v>60.92</v>
      </c>
    </row>
    <row r="788" spans="1:23" s="46" customFormat="1" ht="11.25">
      <c r="A788" s="55" t="s">
        <v>11371</v>
      </c>
      <c r="B788" s="56" t="s">
        <v>17649</v>
      </c>
      <c r="C788" s="57" t="s">
        <v>7729</v>
      </c>
      <c r="D788" s="56">
        <v>8070</v>
      </c>
      <c r="E788" s="56">
        <v>1</v>
      </c>
      <c r="F788" s="56">
        <v>21</v>
      </c>
      <c r="G788" s="56">
        <v>1</v>
      </c>
      <c r="H788" s="56" t="s">
        <v>17651</v>
      </c>
      <c r="I788" s="56">
        <v>1</v>
      </c>
      <c r="J788" s="36" t="s">
        <v>14317</v>
      </c>
      <c r="K788" s="36"/>
      <c r="L788" s="36">
        <v>985313762</v>
      </c>
      <c r="M788" s="36"/>
      <c r="N788" s="58" t="s">
        <v>829</v>
      </c>
      <c r="O788" s="58" t="s">
        <v>11895</v>
      </c>
      <c r="P788" s="56">
        <v>85</v>
      </c>
      <c r="Q788" s="56" t="s">
        <v>377</v>
      </c>
      <c r="R788" s="36" t="s">
        <v>459</v>
      </c>
      <c r="S788" s="36" t="s">
        <v>375</v>
      </c>
      <c r="T788" s="36">
        <v>4700688</v>
      </c>
      <c r="U788" s="58" t="s">
        <v>16023</v>
      </c>
      <c r="V788" s="59">
        <v>4700688</v>
      </c>
      <c r="W788" s="56">
        <v>48.5</v>
      </c>
    </row>
    <row r="789" spans="1:23" s="46" customFormat="1" ht="11.25">
      <c r="A789" s="55" t="s">
        <v>11371</v>
      </c>
      <c r="B789" s="56" t="s">
        <v>17649</v>
      </c>
      <c r="C789" s="57" t="s">
        <v>11182</v>
      </c>
      <c r="D789" s="56">
        <v>12940</v>
      </c>
      <c r="E789" s="56">
        <v>1</v>
      </c>
      <c r="F789" s="56">
        <v>21</v>
      </c>
      <c r="G789" s="56">
        <v>1</v>
      </c>
      <c r="H789" s="56" t="s">
        <v>17651</v>
      </c>
      <c r="I789" s="56">
        <v>1</v>
      </c>
      <c r="J789" s="36" t="s">
        <v>14518</v>
      </c>
      <c r="K789" s="36">
        <v>492</v>
      </c>
      <c r="L789" s="36">
        <v>981755711</v>
      </c>
      <c r="M789" s="36"/>
      <c r="N789" s="58" t="s">
        <v>346</v>
      </c>
      <c r="O789" s="58" t="s">
        <v>12234</v>
      </c>
      <c r="P789" s="56">
        <v>85</v>
      </c>
      <c r="Q789" s="56" t="s">
        <v>378</v>
      </c>
      <c r="R789" s="36" t="s">
        <v>459</v>
      </c>
      <c r="S789" s="36" t="s">
        <v>375</v>
      </c>
      <c r="T789" s="36">
        <v>2133222</v>
      </c>
      <c r="U789" s="58" t="s">
        <v>16245</v>
      </c>
      <c r="V789" s="59">
        <v>2133222</v>
      </c>
      <c r="W789" s="56">
        <v>57.49</v>
      </c>
    </row>
    <row r="790" spans="1:23" s="46" customFormat="1" ht="11.25">
      <c r="A790" s="55" t="s">
        <v>11371</v>
      </c>
      <c r="B790" s="56" t="s">
        <v>17650</v>
      </c>
      <c r="C790" s="57" t="s">
        <v>11036</v>
      </c>
      <c r="D790" s="56">
        <v>0</v>
      </c>
      <c r="E790" s="56">
        <v>1</v>
      </c>
      <c r="F790" s="56">
        <v>21</v>
      </c>
      <c r="G790" s="56">
        <v>5</v>
      </c>
      <c r="H790" s="56" t="s">
        <v>17651</v>
      </c>
      <c r="I790" s="56">
        <v>2</v>
      </c>
      <c r="J790" s="36" t="s">
        <v>15603</v>
      </c>
      <c r="K790" s="36"/>
      <c r="L790" s="36">
        <v>981643127</v>
      </c>
      <c r="M790" s="36"/>
      <c r="N790" s="58" t="s">
        <v>674</v>
      </c>
      <c r="O790" s="58" t="s">
        <v>13920</v>
      </c>
      <c r="P790" s="56">
        <v>90</v>
      </c>
      <c r="Q790" s="56" t="s">
        <v>378</v>
      </c>
      <c r="R790" s="36" t="s">
        <v>462</v>
      </c>
      <c r="S790" s="36" t="s">
        <v>375</v>
      </c>
      <c r="T790" s="36">
        <v>175967</v>
      </c>
      <c r="U790" s="58" t="s">
        <v>17549</v>
      </c>
      <c r="V790" s="59">
        <v>747310</v>
      </c>
      <c r="W790" s="56">
        <v>60.92</v>
      </c>
    </row>
    <row r="791" spans="1:23" s="46" customFormat="1" ht="11.25">
      <c r="A791" s="55" t="s">
        <v>11371</v>
      </c>
      <c r="B791" s="56" t="s">
        <v>17649</v>
      </c>
      <c r="C791" s="57" t="s">
        <v>10499</v>
      </c>
      <c r="D791" s="56">
        <v>21670</v>
      </c>
      <c r="E791" s="56">
        <v>1</v>
      </c>
      <c r="F791" s="56">
        <v>22</v>
      </c>
      <c r="G791" s="56">
        <v>1</v>
      </c>
      <c r="H791" s="56" t="s">
        <v>17651</v>
      </c>
      <c r="I791" s="56">
        <v>1</v>
      </c>
      <c r="J791" s="36" t="s">
        <v>14834</v>
      </c>
      <c r="K791" s="36">
        <v>1409</v>
      </c>
      <c r="L791" s="36">
        <v>981683138</v>
      </c>
      <c r="M791" s="36"/>
      <c r="N791" s="58" t="s">
        <v>321</v>
      </c>
      <c r="O791" s="58" t="s">
        <v>13043</v>
      </c>
      <c r="P791" s="56">
        <v>65</v>
      </c>
      <c r="Q791" s="56" t="s">
        <v>378</v>
      </c>
      <c r="R791" s="36" t="s">
        <v>459</v>
      </c>
      <c r="S791" s="36" t="s">
        <v>375</v>
      </c>
      <c r="T791" s="36">
        <v>530062</v>
      </c>
      <c r="U791" s="58" t="s">
        <v>16846</v>
      </c>
      <c r="V791" s="59">
        <v>530062</v>
      </c>
      <c r="W791" s="56">
        <v>64.239999999999995</v>
      </c>
    </row>
    <row r="792" spans="1:23" s="46" customFormat="1" ht="11.25">
      <c r="A792" s="55" t="s">
        <v>11371</v>
      </c>
      <c r="B792" s="56" t="s">
        <v>17649</v>
      </c>
      <c r="C792" s="57" t="s">
        <v>8366</v>
      </c>
      <c r="D792" s="56">
        <v>19850</v>
      </c>
      <c r="E792" s="56">
        <v>1</v>
      </c>
      <c r="F792" s="56">
        <v>22</v>
      </c>
      <c r="G792" s="56">
        <v>1</v>
      </c>
      <c r="H792" s="56" t="s">
        <v>17654</v>
      </c>
      <c r="I792" s="56">
        <v>1</v>
      </c>
      <c r="J792" s="36" t="s">
        <v>14911</v>
      </c>
      <c r="K792" s="36">
        <v>340</v>
      </c>
      <c r="L792" s="36"/>
      <c r="M792" s="36"/>
      <c r="N792" s="58" t="s">
        <v>134</v>
      </c>
      <c r="O792" s="58" t="s">
        <v>121</v>
      </c>
      <c r="P792" s="56">
        <v>65</v>
      </c>
      <c r="Q792" s="56" t="s">
        <v>378</v>
      </c>
      <c r="R792" s="36" t="s">
        <v>459</v>
      </c>
      <c r="S792" s="36" t="s">
        <v>375</v>
      </c>
      <c r="T792" s="36">
        <v>2131780</v>
      </c>
      <c r="U792" s="58" t="s">
        <v>16720</v>
      </c>
      <c r="V792" s="59">
        <v>2131780</v>
      </c>
      <c r="W792" s="56">
        <v>55.36</v>
      </c>
    </row>
    <row r="793" spans="1:23" s="46" customFormat="1" ht="11.25">
      <c r="A793" s="55" t="s">
        <v>11371</v>
      </c>
      <c r="B793" s="56" t="s">
        <v>17649</v>
      </c>
      <c r="C793" s="57" t="s">
        <v>10440</v>
      </c>
      <c r="D793" s="56">
        <v>20720</v>
      </c>
      <c r="E793" s="56">
        <v>1</v>
      </c>
      <c r="F793" s="56">
        <v>22</v>
      </c>
      <c r="G793" s="56">
        <v>1</v>
      </c>
      <c r="H793" s="56" t="s">
        <v>17651</v>
      </c>
      <c r="I793" s="56">
        <v>1</v>
      </c>
      <c r="J793" s="36" t="s">
        <v>14982</v>
      </c>
      <c r="K793" s="36">
        <v>74</v>
      </c>
      <c r="L793" s="36">
        <v>971979562</v>
      </c>
      <c r="M793" s="36"/>
      <c r="N793" s="58" t="s">
        <v>369</v>
      </c>
      <c r="O793" s="58" t="s">
        <v>187</v>
      </c>
      <c r="P793" s="56">
        <v>66</v>
      </c>
      <c r="Q793" s="56" t="s">
        <v>377</v>
      </c>
      <c r="R793" s="36" t="s">
        <v>459</v>
      </c>
      <c r="S793" s="36" t="s">
        <v>375</v>
      </c>
      <c r="T793" s="36">
        <v>681184</v>
      </c>
      <c r="U793" s="58" t="s">
        <v>16770</v>
      </c>
      <c r="V793" s="59">
        <v>681184</v>
      </c>
      <c r="W793" s="56">
        <v>64.77</v>
      </c>
    </row>
    <row r="794" spans="1:23" s="46" customFormat="1" ht="11.25">
      <c r="A794" s="55" t="s">
        <v>11371</v>
      </c>
      <c r="B794" s="56" t="s">
        <v>17649</v>
      </c>
      <c r="C794" s="57" t="s">
        <v>3177</v>
      </c>
      <c r="D794" s="56">
        <v>4670</v>
      </c>
      <c r="E794" s="56">
        <v>1</v>
      </c>
      <c r="F794" s="56">
        <v>22</v>
      </c>
      <c r="G794" s="56">
        <v>2</v>
      </c>
      <c r="H794" s="56" t="s">
        <v>17651</v>
      </c>
      <c r="I794" s="56">
        <v>3</v>
      </c>
      <c r="J794" s="36" t="s">
        <v>14196</v>
      </c>
      <c r="K794" s="36"/>
      <c r="L794" s="36">
        <v>982355762</v>
      </c>
      <c r="M794" s="36"/>
      <c r="N794" s="58" t="s">
        <v>320</v>
      </c>
      <c r="O794" s="58" t="s">
        <v>121</v>
      </c>
      <c r="P794" s="56">
        <v>66</v>
      </c>
      <c r="Q794" s="56" t="s">
        <v>377</v>
      </c>
      <c r="R794" s="36" t="s">
        <v>462</v>
      </c>
      <c r="S794" s="36" t="s">
        <v>375</v>
      </c>
      <c r="T794" s="36">
        <v>3170653</v>
      </c>
      <c r="U794" s="58" t="s">
        <v>15883</v>
      </c>
      <c r="V794" s="59">
        <v>2287786</v>
      </c>
      <c r="W794" s="56">
        <v>56.26</v>
      </c>
    </row>
    <row r="795" spans="1:23" s="46" customFormat="1" ht="11.25">
      <c r="A795" s="55" t="s">
        <v>11371</v>
      </c>
      <c r="B795" s="56" t="s">
        <v>17649</v>
      </c>
      <c r="C795" s="57" t="s">
        <v>10681</v>
      </c>
      <c r="D795" s="56">
        <v>1100</v>
      </c>
      <c r="E795" s="56">
        <v>1</v>
      </c>
      <c r="F795" s="56">
        <v>22</v>
      </c>
      <c r="G795" s="56">
        <v>2</v>
      </c>
      <c r="H795" s="56" t="s">
        <v>17651</v>
      </c>
      <c r="I795" s="56">
        <v>1</v>
      </c>
      <c r="J795" s="36" t="s">
        <v>14045</v>
      </c>
      <c r="K795" s="36"/>
      <c r="L795" s="36">
        <v>982844556</v>
      </c>
      <c r="M795" s="36"/>
      <c r="N795" s="58" t="s">
        <v>11447</v>
      </c>
      <c r="O795" s="58" t="s">
        <v>441</v>
      </c>
      <c r="P795" s="56">
        <v>66</v>
      </c>
      <c r="Q795" s="56" t="s">
        <v>377</v>
      </c>
      <c r="R795" s="36" t="s">
        <v>459</v>
      </c>
      <c r="S795" s="36" t="s">
        <v>375</v>
      </c>
      <c r="T795" s="36">
        <v>380232</v>
      </c>
      <c r="U795" s="58" t="s">
        <v>15711</v>
      </c>
      <c r="V795" s="59">
        <v>380232</v>
      </c>
      <c r="W795" s="56">
        <v>69.91</v>
      </c>
    </row>
    <row r="796" spans="1:23" s="46" customFormat="1" ht="11.25">
      <c r="A796" s="55" t="s">
        <v>11371</v>
      </c>
      <c r="B796" s="56" t="s">
        <v>17649</v>
      </c>
      <c r="C796" s="57" t="s">
        <v>3177</v>
      </c>
      <c r="D796" s="56">
        <v>4670</v>
      </c>
      <c r="E796" s="56">
        <v>1</v>
      </c>
      <c r="F796" s="56">
        <v>22</v>
      </c>
      <c r="G796" s="56">
        <v>2</v>
      </c>
      <c r="H796" s="56" t="s">
        <v>17651</v>
      </c>
      <c r="I796" s="56">
        <v>1</v>
      </c>
      <c r="J796" s="36" t="s">
        <v>14196</v>
      </c>
      <c r="K796" s="36"/>
      <c r="L796" s="36">
        <v>982355762</v>
      </c>
      <c r="M796" s="36"/>
      <c r="N796" s="58" t="s">
        <v>11671</v>
      </c>
      <c r="O796" s="58" t="s">
        <v>872</v>
      </c>
      <c r="P796" s="56">
        <v>67</v>
      </c>
      <c r="Q796" s="56" t="s">
        <v>378</v>
      </c>
      <c r="R796" s="36" t="s">
        <v>459</v>
      </c>
      <c r="S796" s="36" t="s">
        <v>375</v>
      </c>
      <c r="T796" s="36">
        <v>2287786</v>
      </c>
      <c r="U796" s="58" t="s">
        <v>15883</v>
      </c>
      <c r="V796" s="59">
        <v>2287786</v>
      </c>
      <c r="W796" s="56">
        <v>56.26</v>
      </c>
    </row>
    <row r="797" spans="1:23" s="46" customFormat="1" ht="11.25">
      <c r="A797" s="51" t="s">
        <v>11371</v>
      </c>
      <c r="B797" s="44" t="s">
        <v>17650</v>
      </c>
      <c r="C797" s="52" t="s">
        <v>6013</v>
      </c>
      <c r="D797" s="44">
        <v>0</v>
      </c>
      <c r="E797" s="44" t="s">
        <v>54</v>
      </c>
      <c r="F797" s="44">
        <v>22</v>
      </c>
      <c r="G797" s="44">
        <v>1</v>
      </c>
      <c r="H797" s="44" t="s">
        <v>17651</v>
      </c>
      <c r="I797" s="44">
        <v>2</v>
      </c>
      <c r="J797" s="35" t="s">
        <v>15473</v>
      </c>
      <c r="K797" s="35"/>
      <c r="L797" s="35">
        <v>983966110</v>
      </c>
      <c r="M797" s="35"/>
      <c r="N797" s="45" t="s">
        <v>255</v>
      </c>
      <c r="O797" s="45" t="s">
        <v>13724</v>
      </c>
      <c r="P797" s="44">
        <v>68</v>
      </c>
      <c r="Q797" s="44" t="s">
        <v>378</v>
      </c>
      <c r="R797" s="35" t="s">
        <v>460</v>
      </c>
      <c r="S797" s="35" t="s">
        <v>375</v>
      </c>
      <c r="T797" s="35">
        <v>3407670</v>
      </c>
      <c r="U797" s="45" t="s">
        <v>17380</v>
      </c>
      <c r="V797" s="46">
        <v>1541207</v>
      </c>
      <c r="W797" s="44">
        <v>36.39</v>
      </c>
    </row>
    <row r="798" spans="1:23" s="46" customFormat="1" ht="11.25">
      <c r="A798" s="55" t="s">
        <v>11371</v>
      </c>
      <c r="B798" s="56" t="s">
        <v>17649</v>
      </c>
      <c r="C798" s="57" t="s">
        <v>3088</v>
      </c>
      <c r="D798" s="56">
        <v>26800</v>
      </c>
      <c r="E798" s="56">
        <v>1</v>
      </c>
      <c r="F798" s="56">
        <v>22</v>
      </c>
      <c r="G798" s="56">
        <v>1</v>
      </c>
      <c r="H798" s="56" t="s">
        <v>17651</v>
      </c>
      <c r="I798" s="56">
        <v>1</v>
      </c>
      <c r="J798" s="36" t="s">
        <v>14712</v>
      </c>
      <c r="K798" s="36"/>
      <c r="L798" s="36"/>
      <c r="M798" s="36">
        <v>21675585</v>
      </c>
      <c r="N798" s="58" t="s">
        <v>11705</v>
      </c>
      <c r="O798" s="58" t="s">
        <v>12540</v>
      </c>
      <c r="P798" s="56">
        <v>69</v>
      </c>
      <c r="Q798" s="56" t="s">
        <v>378</v>
      </c>
      <c r="R798" s="36" t="s">
        <v>459</v>
      </c>
      <c r="S798" s="36" t="s">
        <v>375</v>
      </c>
      <c r="T798" s="36">
        <v>1100310</v>
      </c>
      <c r="U798" s="58" t="s">
        <v>16457</v>
      </c>
      <c r="V798" s="59">
        <v>1100310</v>
      </c>
      <c r="W798" s="56">
        <v>61.99</v>
      </c>
    </row>
    <row r="799" spans="1:23" s="46" customFormat="1" ht="11.25">
      <c r="A799" s="55" t="s">
        <v>11371</v>
      </c>
      <c r="B799" s="56" t="s">
        <v>17649</v>
      </c>
      <c r="C799" s="57" t="s">
        <v>7729</v>
      </c>
      <c r="D799" s="56">
        <v>8050</v>
      </c>
      <c r="E799" s="56">
        <v>1</v>
      </c>
      <c r="F799" s="56">
        <v>22</v>
      </c>
      <c r="G799" s="56">
        <v>1</v>
      </c>
      <c r="H799" s="56" t="s">
        <v>17651</v>
      </c>
      <c r="I799" s="56">
        <v>2</v>
      </c>
      <c r="J799" s="36" t="s">
        <v>14315</v>
      </c>
      <c r="K799" s="36"/>
      <c r="L799" s="36">
        <v>984222038</v>
      </c>
      <c r="M799" s="36"/>
      <c r="N799" s="58" t="s">
        <v>120</v>
      </c>
      <c r="O799" s="58" t="s">
        <v>11894</v>
      </c>
      <c r="P799" s="56">
        <v>69</v>
      </c>
      <c r="Q799" s="56" t="s">
        <v>378</v>
      </c>
      <c r="R799" s="36" t="s">
        <v>460</v>
      </c>
      <c r="S799" s="36" t="s">
        <v>375</v>
      </c>
      <c r="T799" s="36">
        <v>587410</v>
      </c>
      <c r="U799" s="58" t="s">
        <v>16021</v>
      </c>
      <c r="V799" s="59">
        <v>577544</v>
      </c>
      <c r="W799" s="56">
        <v>61.55</v>
      </c>
    </row>
    <row r="800" spans="1:23" s="46" customFormat="1" ht="11.25">
      <c r="A800" s="55" t="s">
        <v>11371</v>
      </c>
      <c r="B800" s="56" t="s">
        <v>17649</v>
      </c>
      <c r="C800" s="57" t="s">
        <v>3587</v>
      </c>
      <c r="D800" s="56">
        <v>23930</v>
      </c>
      <c r="E800" s="56">
        <v>1</v>
      </c>
      <c r="F800" s="56">
        <v>22</v>
      </c>
      <c r="G800" s="56">
        <v>1</v>
      </c>
      <c r="H800" s="56" t="s">
        <v>17651</v>
      </c>
      <c r="I800" s="56">
        <v>1</v>
      </c>
      <c r="J800" s="36" t="s">
        <v>15153</v>
      </c>
      <c r="K800" s="36"/>
      <c r="L800" s="36">
        <v>982619667</v>
      </c>
      <c r="M800" s="36"/>
      <c r="N800" s="58" t="s">
        <v>285</v>
      </c>
      <c r="O800" s="58" t="s">
        <v>13227</v>
      </c>
      <c r="P800" s="56">
        <v>69</v>
      </c>
      <c r="Q800" s="56" t="s">
        <v>378</v>
      </c>
      <c r="R800" s="36" t="s">
        <v>459</v>
      </c>
      <c r="S800" s="36" t="s">
        <v>375</v>
      </c>
      <c r="T800" s="36">
        <v>1881867</v>
      </c>
      <c r="U800" s="58" t="s">
        <v>16981</v>
      </c>
      <c r="V800" s="59">
        <v>1881867</v>
      </c>
      <c r="W800" s="56">
        <v>37</v>
      </c>
    </row>
    <row r="801" spans="1:23" s="46" customFormat="1" ht="11.25">
      <c r="A801" s="55" t="s">
        <v>11371</v>
      </c>
      <c r="B801" s="56" t="s">
        <v>17649</v>
      </c>
      <c r="C801" s="57" t="s">
        <v>11180</v>
      </c>
      <c r="D801" s="56">
        <v>8720</v>
      </c>
      <c r="E801" s="56">
        <v>1</v>
      </c>
      <c r="F801" s="56">
        <v>22</v>
      </c>
      <c r="G801" s="56">
        <v>1</v>
      </c>
      <c r="H801" s="56" t="s">
        <v>17651</v>
      </c>
      <c r="I801" s="56">
        <v>4</v>
      </c>
      <c r="J801" s="36" t="s">
        <v>14335</v>
      </c>
      <c r="K801" s="36">
        <v>370</v>
      </c>
      <c r="L801" s="36">
        <v>984856733</v>
      </c>
      <c r="M801" s="36"/>
      <c r="N801" s="58" t="s">
        <v>83</v>
      </c>
      <c r="O801" s="58" t="s">
        <v>895</v>
      </c>
      <c r="P801" s="56">
        <v>70</v>
      </c>
      <c r="Q801" s="56" t="s">
        <v>378</v>
      </c>
      <c r="R801" s="36" t="s">
        <v>462</v>
      </c>
      <c r="S801" s="36" t="s">
        <v>375</v>
      </c>
      <c r="T801" s="36">
        <v>2008869</v>
      </c>
      <c r="U801" s="58" t="s">
        <v>16044</v>
      </c>
      <c r="V801" s="59">
        <v>1801407</v>
      </c>
      <c r="W801" s="56">
        <v>62.04</v>
      </c>
    </row>
    <row r="802" spans="1:23" s="46" customFormat="1" ht="11.25">
      <c r="A802" s="55" t="s">
        <v>11371</v>
      </c>
      <c r="B802" s="56" t="s">
        <v>17649</v>
      </c>
      <c r="C802" s="57" t="s">
        <v>4582</v>
      </c>
      <c r="D802" s="56">
        <v>0</v>
      </c>
      <c r="E802" s="56">
        <v>1</v>
      </c>
      <c r="F802" s="56">
        <v>22</v>
      </c>
      <c r="G802" s="56">
        <v>1</v>
      </c>
      <c r="H802" s="56" t="s">
        <v>17651</v>
      </c>
      <c r="I802" s="56">
        <v>1</v>
      </c>
      <c r="J802" s="36" t="s">
        <v>15179</v>
      </c>
      <c r="K802" s="36"/>
      <c r="L802" s="36">
        <v>981471965</v>
      </c>
      <c r="M802" s="36"/>
      <c r="N802" s="58" t="s">
        <v>834</v>
      </c>
      <c r="O802" s="58" t="s">
        <v>207</v>
      </c>
      <c r="P802" s="56">
        <v>70</v>
      </c>
      <c r="Q802" s="56" t="s">
        <v>377</v>
      </c>
      <c r="R802" s="36" t="s">
        <v>459</v>
      </c>
      <c r="S802" s="36" t="s">
        <v>375</v>
      </c>
      <c r="T802" s="36">
        <v>2338246</v>
      </c>
      <c r="U802" s="58" t="s">
        <v>17016</v>
      </c>
      <c r="V802" s="59">
        <v>2338246</v>
      </c>
      <c r="W802" s="56">
        <v>49.08</v>
      </c>
    </row>
    <row r="803" spans="1:23" s="46" customFormat="1" ht="11.25">
      <c r="A803" s="55" t="s">
        <v>11371</v>
      </c>
      <c r="B803" s="56" t="s">
        <v>17649</v>
      </c>
      <c r="C803" s="57" t="s">
        <v>11217</v>
      </c>
      <c r="D803" s="56">
        <v>2770</v>
      </c>
      <c r="E803" s="56">
        <v>1</v>
      </c>
      <c r="F803" s="56">
        <v>22</v>
      </c>
      <c r="G803" s="56">
        <v>1</v>
      </c>
      <c r="H803" s="56" t="s">
        <v>17651</v>
      </c>
      <c r="I803" s="56">
        <v>1</v>
      </c>
      <c r="J803" s="36" t="s">
        <v>14123</v>
      </c>
      <c r="K803" s="36"/>
      <c r="L803" s="36">
        <v>984286291</v>
      </c>
      <c r="M803" s="36"/>
      <c r="N803" s="58" t="s">
        <v>11557</v>
      </c>
      <c r="O803" s="58" t="s">
        <v>107</v>
      </c>
      <c r="P803" s="56">
        <v>70</v>
      </c>
      <c r="Q803" s="56" t="s">
        <v>378</v>
      </c>
      <c r="R803" s="36" t="s">
        <v>459</v>
      </c>
      <c r="S803" s="36" t="s">
        <v>375</v>
      </c>
      <c r="T803" s="36">
        <v>3555041</v>
      </c>
      <c r="U803" s="58" t="s">
        <v>15793</v>
      </c>
      <c r="V803" s="59">
        <v>3555041</v>
      </c>
      <c r="W803" s="56">
        <v>56.04</v>
      </c>
    </row>
    <row r="804" spans="1:23" s="46" customFormat="1" ht="11.25">
      <c r="A804" s="55" t="s">
        <v>11371</v>
      </c>
      <c r="B804" s="56" t="s">
        <v>17649</v>
      </c>
      <c r="C804" s="57" t="s">
        <v>7729</v>
      </c>
      <c r="D804" s="56">
        <v>8050</v>
      </c>
      <c r="E804" s="56">
        <v>1</v>
      </c>
      <c r="F804" s="56">
        <v>22</v>
      </c>
      <c r="G804" s="56">
        <v>1</v>
      </c>
      <c r="H804" s="56" t="s">
        <v>17651</v>
      </c>
      <c r="I804" s="56">
        <v>1</v>
      </c>
      <c r="J804" s="36" t="s">
        <v>14315</v>
      </c>
      <c r="K804" s="36"/>
      <c r="L804" s="36">
        <v>984222038</v>
      </c>
      <c r="M804" s="36"/>
      <c r="N804" s="58" t="s">
        <v>11565</v>
      </c>
      <c r="O804" s="58" t="s">
        <v>808</v>
      </c>
      <c r="P804" s="56">
        <v>71</v>
      </c>
      <c r="Q804" s="56" t="s">
        <v>377</v>
      </c>
      <c r="R804" s="36" t="s">
        <v>459</v>
      </c>
      <c r="S804" s="36" t="s">
        <v>375</v>
      </c>
      <c r="T804" s="36">
        <v>577544</v>
      </c>
      <c r="U804" s="58" t="s">
        <v>16021</v>
      </c>
      <c r="V804" s="59">
        <v>577544</v>
      </c>
      <c r="W804" s="56">
        <v>61.55</v>
      </c>
    </row>
    <row r="805" spans="1:23" s="46" customFormat="1" ht="11.25">
      <c r="A805" s="55" t="s">
        <v>11371</v>
      </c>
      <c r="B805" s="56" t="s">
        <v>17650</v>
      </c>
      <c r="C805" s="57" t="s">
        <v>8788</v>
      </c>
      <c r="D805" s="56">
        <v>0</v>
      </c>
      <c r="E805" s="56">
        <v>1</v>
      </c>
      <c r="F805" s="56">
        <v>22</v>
      </c>
      <c r="G805" s="56">
        <v>2</v>
      </c>
      <c r="H805" s="56" t="s">
        <v>17651</v>
      </c>
      <c r="I805" s="56">
        <v>3</v>
      </c>
      <c r="J805" s="36" t="s">
        <v>15537</v>
      </c>
      <c r="K805" s="36"/>
      <c r="L805" s="36">
        <v>983495502</v>
      </c>
      <c r="M805" s="36"/>
      <c r="N805" s="58" t="s">
        <v>13820</v>
      </c>
      <c r="O805" s="58" t="s">
        <v>13821</v>
      </c>
      <c r="P805" s="56">
        <v>72</v>
      </c>
      <c r="Q805" s="56" t="s">
        <v>378</v>
      </c>
      <c r="R805" s="36" t="s">
        <v>462</v>
      </c>
      <c r="S805" s="36" t="s">
        <v>375</v>
      </c>
      <c r="T805" s="36">
        <v>3212729</v>
      </c>
      <c r="U805" s="58" t="s">
        <v>17463</v>
      </c>
      <c r="V805" s="59">
        <v>2291914</v>
      </c>
      <c r="W805" s="56">
        <v>37.35</v>
      </c>
    </row>
    <row r="806" spans="1:23" s="46" customFormat="1" ht="11.25">
      <c r="A806" s="55" t="s">
        <v>11371</v>
      </c>
      <c r="B806" s="56" t="s">
        <v>17650</v>
      </c>
      <c r="C806" s="57" t="s">
        <v>6013</v>
      </c>
      <c r="D806" s="56">
        <v>0</v>
      </c>
      <c r="E806" s="56">
        <v>1</v>
      </c>
      <c r="F806" s="56">
        <v>22</v>
      </c>
      <c r="G806" s="56">
        <v>1</v>
      </c>
      <c r="H806" s="56" t="s">
        <v>17651</v>
      </c>
      <c r="I806" s="56">
        <v>1</v>
      </c>
      <c r="J806" s="36" t="s">
        <v>15473</v>
      </c>
      <c r="K806" s="36"/>
      <c r="L806" s="36">
        <v>983966110</v>
      </c>
      <c r="M806" s="36"/>
      <c r="N806" s="58" t="s">
        <v>13723</v>
      </c>
      <c r="O806" s="58" t="s">
        <v>150</v>
      </c>
      <c r="P806" s="56">
        <v>73</v>
      </c>
      <c r="Q806" s="56" t="s">
        <v>377</v>
      </c>
      <c r="R806" s="36" t="s">
        <v>459</v>
      </c>
      <c r="S806" s="36" t="s">
        <v>375</v>
      </c>
      <c r="T806" s="36">
        <v>1541207</v>
      </c>
      <c r="U806" s="58" t="s">
        <v>17380</v>
      </c>
      <c r="V806" s="59">
        <v>1541207</v>
      </c>
      <c r="W806" s="56">
        <v>36.39</v>
      </c>
    </row>
    <row r="807" spans="1:23" s="46" customFormat="1" ht="11.25">
      <c r="A807" s="55" t="s">
        <v>11371</v>
      </c>
      <c r="B807" s="56" t="s">
        <v>17649</v>
      </c>
      <c r="C807" s="57" t="s">
        <v>5479</v>
      </c>
      <c r="D807" s="56">
        <v>80</v>
      </c>
      <c r="E807" s="56">
        <v>1</v>
      </c>
      <c r="F807" s="56">
        <v>22</v>
      </c>
      <c r="G807" s="56">
        <v>5</v>
      </c>
      <c r="H807" s="56" t="s">
        <v>17651</v>
      </c>
      <c r="I807" s="56">
        <v>1</v>
      </c>
      <c r="J807" s="36" t="s">
        <v>936</v>
      </c>
      <c r="K807" s="36"/>
      <c r="L807" s="36">
        <v>991699711</v>
      </c>
      <c r="M807" s="36"/>
      <c r="N807" s="58" t="s">
        <v>274</v>
      </c>
      <c r="O807" s="58" t="s">
        <v>11395</v>
      </c>
      <c r="P807" s="56">
        <v>74</v>
      </c>
      <c r="Q807" s="56" t="s">
        <v>378</v>
      </c>
      <c r="R807" s="36" t="s">
        <v>459</v>
      </c>
      <c r="S807" s="36" t="s">
        <v>375</v>
      </c>
      <c r="T807" s="36">
        <v>577595</v>
      </c>
      <c r="U807" s="58" t="s">
        <v>15679</v>
      </c>
      <c r="V807" s="59">
        <v>577595</v>
      </c>
      <c r="W807" s="56">
        <v>46.57</v>
      </c>
    </row>
    <row r="808" spans="1:23" s="46" customFormat="1" ht="11.25">
      <c r="A808" s="55" t="s">
        <v>11371</v>
      </c>
      <c r="B808" s="56" t="s">
        <v>17650</v>
      </c>
      <c r="C808" s="57" t="s">
        <v>5636</v>
      </c>
      <c r="D808" s="56">
        <v>0</v>
      </c>
      <c r="E808" s="56">
        <v>1</v>
      </c>
      <c r="F808" s="56">
        <v>22</v>
      </c>
      <c r="G808" s="56">
        <v>3</v>
      </c>
      <c r="H808" s="56" t="s">
        <v>17651</v>
      </c>
      <c r="I808" s="56">
        <v>1</v>
      </c>
      <c r="J808" s="36" t="s">
        <v>15577</v>
      </c>
      <c r="K808" s="36"/>
      <c r="L808" s="36"/>
      <c r="M808" s="36"/>
      <c r="N808" s="58" t="s">
        <v>278</v>
      </c>
      <c r="O808" s="58" t="s">
        <v>13884</v>
      </c>
      <c r="P808" s="56">
        <v>74</v>
      </c>
      <c r="Q808" s="56" t="s">
        <v>378</v>
      </c>
      <c r="R808" s="36" t="s">
        <v>459</v>
      </c>
      <c r="S808" s="36" t="s">
        <v>375</v>
      </c>
      <c r="T808" s="36">
        <v>1230105</v>
      </c>
      <c r="U808" s="58" t="s">
        <v>17516</v>
      </c>
      <c r="V808" s="59">
        <v>1230105</v>
      </c>
      <c r="W808" s="56">
        <v>43.56</v>
      </c>
    </row>
    <row r="809" spans="1:23" s="46" customFormat="1" ht="11.25">
      <c r="A809" s="55" t="s">
        <v>11371</v>
      </c>
      <c r="B809" s="56" t="s">
        <v>17649</v>
      </c>
      <c r="C809" s="57" t="s">
        <v>11189</v>
      </c>
      <c r="D809" s="56">
        <v>10610</v>
      </c>
      <c r="E809" s="56">
        <v>1</v>
      </c>
      <c r="F809" s="56">
        <v>22</v>
      </c>
      <c r="G809" s="56">
        <v>5</v>
      </c>
      <c r="H809" s="56" t="s">
        <v>17651</v>
      </c>
      <c r="I809" s="56">
        <v>1</v>
      </c>
      <c r="J809" s="36" t="s">
        <v>14405</v>
      </c>
      <c r="K809" s="36">
        <v>515</v>
      </c>
      <c r="L809" s="36">
        <v>983159217</v>
      </c>
      <c r="M809" s="36"/>
      <c r="N809" s="58" t="s">
        <v>12037</v>
      </c>
      <c r="O809" s="58" t="s">
        <v>12038</v>
      </c>
      <c r="P809" s="56">
        <v>75</v>
      </c>
      <c r="Q809" s="56" t="s">
        <v>378</v>
      </c>
      <c r="R809" s="36" t="s">
        <v>459</v>
      </c>
      <c r="S809" s="36" t="s">
        <v>375</v>
      </c>
      <c r="T809" s="36">
        <v>586899</v>
      </c>
      <c r="U809" s="58" t="s">
        <v>16124</v>
      </c>
      <c r="V809" s="59">
        <v>586899</v>
      </c>
      <c r="W809" s="56">
        <v>63.09</v>
      </c>
    </row>
    <row r="810" spans="1:23" s="46" customFormat="1" ht="11.25">
      <c r="A810" s="55" t="s">
        <v>11371</v>
      </c>
      <c r="B810" s="56" t="s">
        <v>17649</v>
      </c>
      <c r="C810" s="57" t="s">
        <v>385</v>
      </c>
      <c r="D810" s="56">
        <v>11330</v>
      </c>
      <c r="E810" s="56">
        <v>1</v>
      </c>
      <c r="F810" s="56">
        <v>22</v>
      </c>
      <c r="G810" s="56">
        <v>2</v>
      </c>
      <c r="H810" s="56" t="s">
        <v>17651</v>
      </c>
      <c r="I810" s="56">
        <v>1</v>
      </c>
      <c r="J810" s="36" t="s">
        <v>957</v>
      </c>
      <c r="K810" s="36">
        <v>435</v>
      </c>
      <c r="L810" s="36"/>
      <c r="M810" s="36"/>
      <c r="N810" s="58" t="s">
        <v>113</v>
      </c>
      <c r="O810" s="58" t="s">
        <v>12083</v>
      </c>
      <c r="P810" s="56">
        <v>76</v>
      </c>
      <c r="Q810" s="56" t="s">
        <v>377</v>
      </c>
      <c r="R810" s="36" t="s">
        <v>459</v>
      </c>
      <c r="S810" s="36" t="s">
        <v>375</v>
      </c>
      <c r="T810" s="36">
        <v>281367</v>
      </c>
      <c r="U810" s="58" t="s">
        <v>16156</v>
      </c>
      <c r="V810" s="59">
        <v>281367</v>
      </c>
      <c r="W810" s="56">
        <v>48.98</v>
      </c>
    </row>
    <row r="811" spans="1:23" s="46" customFormat="1" ht="11.25">
      <c r="A811" s="55" t="s">
        <v>11371</v>
      </c>
      <c r="B811" s="56" t="s">
        <v>17649</v>
      </c>
      <c r="C811" s="57" t="s">
        <v>11188</v>
      </c>
      <c r="D811" s="56">
        <v>18000</v>
      </c>
      <c r="E811" s="56">
        <v>1</v>
      </c>
      <c r="F811" s="56">
        <v>22</v>
      </c>
      <c r="G811" s="56">
        <v>1</v>
      </c>
      <c r="H811" s="56" t="s">
        <v>17651</v>
      </c>
      <c r="I811" s="56">
        <v>1</v>
      </c>
      <c r="J811" s="36" t="s">
        <v>14756</v>
      </c>
      <c r="K811" s="36">
        <v>294</v>
      </c>
      <c r="L811" s="36"/>
      <c r="M811" s="36"/>
      <c r="N811" s="58" t="s">
        <v>331</v>
      </c>
      <c r="O811" s="58" t="s">
        <v>12613</v>
      </c>
      <c r="P811" s="56">
        <v>77</v>
      </c>
      <c r="Q811" s="56" t="s">
        <v>378</v>
      </c>
      <c r="R811" s="36" t="s">
        <v>459</v>
      </c>
      <c r="S811" s="36" t="s">
        <v>375</v>
      </c>
      <c r="T811" s="36">
        <v>2859826</v>
      </c>
      <c r="U811" s="58" t="s">
        <v>16506</v>
      </c>
      <c r="V811" s="59">
        <v>2859826</v>
      </c>
      <c r="W811" s="56">
        <v>47.64</v>
      </c>
    </row>
    <row r="812" spans="1:23" s="46" customFormat="1" ht="11.25">
      <c r="A812" s="55" t="s">
        <v>11371</v>
      </c>
      <c r="B812" s="56" t="s">
        <v>17650</v>
      </c>
      <c r="C812" s="57" t="s">
        <v>10205</v>
      </c>
      <c r="D812" s="56">
        <v>0</v>
      </c>
      <c r="E812" s="56">
        <v>1</v>
      </c>
      <c r="F812" s="56">
        <v>22</v>
      </c>
      <c r="G812" s="56">
        <v>1</v>
      </c>
      <c r="H812" s="56" t="s">
        <v>17651</v>
      </c>
      <c r="I812" s="56">
        <v>1</v>
      </c>
      <c r="J812" s="36" t="s">
        <v>15454</v>
      </c>
      <c r="K812" s="36"/>
      <c r="L812" s="36"/>
      <c r="M812" s="36"/>
      <c r="N812" s="58" t="s">
        <v>740</v>
      </c>
      <c r="O812" s="58" t="s">
        <v>13688</v>
      </c>
      <c r="P812" s="56">
        <v>77</v>
      </c>
      <c r="Q812" s="56" t="s">
        <v>378</v>
      </c>
      <c r="R812" s="36" t="s">
        <v>459</v>
      </c>
      <c r="S812" s="36" t="s">
        <v>375</v>
      </c>
      <c r="T812" s="36">
        <v>2500533</v>
      </c>
      <c r="U812" s="58" t="s">
        <v>17352</v>
      </c>
      <c r="V812" s="59">
        <v>2500533</v>
      </c>
      <c r="W812" s="56">
        <v>27.16</v>
      </c>
    </row>
    <row r="813" spans="1:23" s="46" customFormat="1" ht="11.25">
      <c r="A813" s="55" t="s">
        <v>11371</v>
      </c>
      <c r="B813" s="56" t="s">
        <v>17649</v>
      </c>
      <c r="C813" s="57" t="s">
        <v>5479</v>
      </c>
      <c r="D813" s="56">
        <v>80</v>
      </c>
      <c r="E813" s="56">
        <v>1</v>
      </c>
      <c r="F813" s="56">
        <v>22</v>
      </c>
      <c r="G813" s="56">
        <v>5</v>
      </c>
      <c r="H813" s="56" t="s">
        <v>17651</v>
      </c>
      <c r="I813" s="56">
        <v>2</v>
      </c>
      <c r="J813" s="36" t="s">
        <v>936</v>
      </c>
      <c r="K813" s="36"/>
      <c r="L813" s="36">
        <v>991699711</v>
      </c>
      <c r="M813" s="36"/>
      <c r="N813" s="58" t="s">
        <v>11396</v>
      </c>
      <c r="O813" s="58" t="s">
        <v>11397</v>
      </c>
      <c r="P813" s="56">
        <v>77</v>
      </c>
      <c r="Q813" s="56" t="s">
        <v>377</v>
      </c>
      <c r="R813" s="36" t="s">
        <v>460</v>
      </c>
      <c r="S813" s="36" t="s">
        <v>375</v>
      </c>
      <c r="T813" s="36">
        <v>180377</v>
      </c>
      <c r="U813" s="58" t="s">
        <v>15679</v>
      </c>
      <c r="V813" s="59">
        <v>577595</v>
      </c>
      <c r="W813" s="56">
        <v>46.57</v>
      </c>
    </row>
    <row r="814" spans="1:23" s="46" customFormat="1" ht="11.25">
      <c r="A814" s="55" t="s">
        <v>11371</v>
      </c>
      <c r="B814" s="56" t="s">
        <v>17649</v>
      </c>
      <c r="C814" s="57" t="s">
        <v>11373</v>
      </c>
      <c r="D814" s="56">
        <v>23430</v>
      </c>
      <c r="E814" s="56">
        <v>1</v>
      </c>
      <c r="F814" s="56">
        <v>22</v>
      </c>
      <c r="G814" s="56">
        <v>3</v>
      </c>
      <c r="H814" s="56" t="s">
        <v>17651</v>
      </c>
      <c r="I814" s="56">
        <v>1</v>
      </c>
      <c r="J814" s="36" t="s">
        <v>15121</v>
      </c>
      <c r="K814" s="36"/>
      <c r="L814" s="36">
        <v>961939954</v>
      </c>
      <c r="M814" s="36"/>
      <c r="N814" s="58" t="s">
        <v>13165</v>
      </c>
      <c r="O814" s="58" t="s">
        <v>768</v>
      </c>
      <c r="P814" s="56">
        <v>77</v>
      </c>
      <c r="Q814" s="56" t="s">
        <v>378</v>
      </c>
      <c r="R814" s="36" t="s">
        <v>459</v>
      </c>
      <c r="S814" s="36" t="s">
        <v>375</v>
      </c>
      <c r="T814" s="36">
        <v>2960121</v>
      </c>
      <c r="U814" s="58" t="s">
        <v>16936</v>
      </c>
      <c r="V814" s="59">
        <v>2960121</v>
      </c>
      <c r="W814" s="56">
        <v>50.63</v>
      </c>
    </row>
    <row r="815" spans="1:23" s="46" customFormat="1" ht="11.25">
      <c r="A815" s="55" t="s">
        <v>11371</v>
      </c>
      <c r="B815" s="56" t="s">
        <v>17650</v>
      </c>
      <c r="C815" s="57" t="s">
        <v>11036</v>
      </c>
      <c r="D815" s="56">
        <v>0</v>
      </c>
      <c r="E815" s="56">
        <v>1</v>
      </c>
      <c r="F815" s="56">
        <v>22</v>
      </c>
      <c r="G815" s="56">
        <v>4</v>
      </c>
      <c r="H815" s="56" t="s">
        <v>17651</v>
      </c>
      <c r="I815" s="56">
        <v>5</v>
      </c>
      <c r="J815" s="36" t="s">
        <v>15604</v>
      </c>
      <c r="K815" s="36"/>
      <c r="L815" s="36">
        <v>984112553</v>
      </c>
      <c r="M815" s="36"/>
      <c r="N815" s="58" t="s">
        <v>394</v>
      </c>
      <c r="O815" s="58" t="s">
        <v>13923</v>
      </c>
      <c r="P815" s="56">
        <v>79</v>
      </c>
      <c r="Q815" s="56" t="s">
        <v>377</v>
      </c>
      <c r="R815" s="36" t="s">
        <v>462</v>
      </c>
      <c r="S815" s="36" t="s">
        <v>375</v>
      </c>
      <c r="T815" s="36">
        <v>2071133</v>
      </c>
      <c r="U815" s="58" t="s">
        <v>17550</v>
      </c>
      <c r="V815" s="59">
        <v>1657039</v>
      </c>
      <c r="W815" s="56">
        <v>55.38</v>
      </c>
    </row>
    <row r="816" spans="1:23" s="46" customFormat="1" ht="11.25">
      <c r="A816" s="55" t="s">
        <v>11371</v>
      </c>
      <c r="B816" s="56" t="s">
        <v>17649</v>
      </c>
      <c r="C816" s="57" t="s">
        <v>11205</v>
      </c>
      <c r="D816" s="56">
        <v>17110</v>
      </c>
      <c r="E816" s="56">
        <v>1</v>
      </c>
      <c r="F816" s="56">
        <v>22</v>
      </c>
      <c r="G816" s="56">
        <v>1</v>
      </c>
      <c r="H816" s="56" t="s">
        <v>17651</v>
      </c>
      <c r="I816" s="56">
        <v>1</v>
      </c>
      <c r="J816" s="36" t="s">
        <v>14721</v>
      </c>
      <c r="K816" s="36"/>
      <c r="L816" s="36">
        <v>983565274</v>
      </c>
      <c r="M816" s="36">
        <v>650680</v>
      </c>
      <c r="N816" s="58" t="s">
        <v>12555</v>
      </c>
      <c r="O816" s="58" t="s">
        <v>12556</v>
      </c>
      <c r="P816" s="56">
        <v>80</v>
      </c>
      <c r="Q816" s="56" t="s">
        <v>378</v>
      </c>
      <c r="R816" s="36" t="s">
        <v>459</v>
      </c>
      <c r="S816" s="36" t="s">
        <v>375</v>
      </c>
      <c r="T816" s="36">
        <v>2096003</v>
      </c>
      <c r="U816" s="58" t="s">
        <v>16466</v>
      </c>
      <c r="V816" s="59">
        <v>2096003</v>
      </c>
      <c r="W816" s="56">
        <v>72.400000000000006</v>
      </c>
    </row>
    <row r="817" spans="1:23" s="46" customFormat="1" ht="11.25">
      <c r="A817" s="55" t="s">
        <v>11371</v>
      </c>
      <c r="B817" s="56" t="s">
        <v>17649</v>
      </c>
      <c r="C817" s="57" t="s">
        <v>11372</v>
      </c>
      <c r="D817" s="56">
        <v>7290</v>
      </c>
      <c r="E817" s="56">
        <v>1</v>
      </c>
      <c r="F817" s="56">
        <v>22</v>
      </c>
      <c r="G817" s="56">
        <v>1</v>
      </c>
      <c r="H817" s="56" t="s">
        <v>17651</v>
      </c>
      <c r="I817" s="56">
        <v>1</v>
      </c>
      <c r="J817" s="36" t="s">
        <v>14158</v>
      </c>
      <c r="K817" s="36"/>
      <c r="L817" s="36"/>
      <c r="M817" s="36"/>
      <c r="N817" s="58" t="s">
        <v>11861</v>
      </c>
      <c r="O817" s="58" t="s">
        <v>11862</v>
      </c>
      <c r="P817" s="56">
        <v>80</v>
      </c>
      <c r="Q817" s="56" t="s">
        <v>378</v>
      </c>
      <c r="R817" s="36" t="s">
        <v>459</v>
      </c>
      <c r="S817" s="36" t="s">
        <v>375</v>
      </c>
      <c r="T817" s="36">
        <v>146055</v>
      </c>
      <c r="U817" s="58" t="s">
        <v>15993</v>
      </c>
      <c r="V817" s="59">
        <v>146055</v>
      </c>
      <c r="W817" s="56">
        <v>36.14</v>
      </c>
    </row>
    <row r="818" spans="1:23" s="46" customFormat="1" ht="11.25">
      <c r="A818" s="55" t="s">
        <v>11371</v>
      </c>
      <c r="B818" s="56" t="s">
        <v>17649</v>
      </c>
      <c r="C818" s="57" t="s">
        <v>11180</v>
      </c>
      <c r="D818" s="56">
        <v>8720</v>
      </c>
      <c r="E818" s="56">
        <v>1</v>
      </c>
      <c r="F818" s="56">
        <v>22</v>
      </c>
      <c r="G818" s="56">
        <v>1</v>
      </c>
      <c r="H818" s="56" t="s">
        <v>17651</v>
      </c>
      <c r="I818" s="56">
        <v>1</v>
      </c>
      <c r="J818" s="36" t="s">
        <v>14335</v>
      </c>
      <c r="K818" s="36">
        <v>370</v>
      </c>
      <c r="L818" s="36">
        <v>984856733</v>
      </c>
      <c r="M818" s="36"/>
      <c r="N818" s="58" t="s">
        <v>11921</v>
      </c>
      <c r="O818" s="58" t="s">
        <v>11922</v>
      </c>
      <c r="P818" s="56">
        <v>82</v>
      </c>
      <c r="Q818" s="56" t="s">
        <v>378</v>
      </c>
      <c r="R818" s="36" t="s">
        <v>459</v>
      </c>
      <c r="S818" s="36" t="s">
        <v>375</v>
      </c>
      <c r="T818" s="36">
        <v>1801407</v>
      </c>
      <c r="U818" s="58" t="s">
        <v>16044</v>
      </c>
      <c r="V818" s="59">
        <v>1801407</v>
      </c>
      <c r="W818" s="56">
        <v>62.04</v>
      </c>
    </row>
    <row r="819" spans="1:23" s="46" customFormat="1" ht="11.25">
      <c r="A819" s="55" t="s">
        <v>11371</v>
      </c>
      <c r="B819" s="56" t="s">
        <v>17649</v>
      </c>
      <c r="C819" s="57" t="s">
        <v>6989</v>
      </c>
      <c r="D819" s="56">
        <v>28820</v>
      </c>
      <c r="E819" s="56">
        <v>1</v>
      </c>
      <c r="F819" s="56">
        <v>22</v>
      </c>
      <c r="G819" s="56">
        <v>1</v>
      </c>
      <c r="H819" s="56" t="s">
        <v>17651</v>
      </c>
      <c r="I819" s="56">
        <v>1</v>
      </c>
      <c r="J819" s="36" t="s">
        <v>15415</v>
      </c>
      <c r="K819" s="36"/>
      <c r="L819" s="36">
        <v>971303114</v>
      </c>
      <c r="M819" s="36">
        <v>21648617</v>
      </c>
      <c r="N819" s="58" t="s">
        <v>11831</v>
      </c>
      <c r="O819" s="58" t="s">
        <v>13617</v>
      </c>
      <c r="P819" s="56">
        <v>82</v>
      </c>
      <c r="Q819" s="56" t="s">
        <v>378</v>
      </c>
      <c r="R819" s="36" t="s">
        <v>459</v>
      </c>
      <c r="S819" s="36" t="s">
        <v>375</v>
      </c>
      <c r="T819" s="36">
        <v>1105960</v>
      </c>
      <c r="U819" s="58" t="s">
        <v>17297</v>
      </c>
      <c r="V819" s="59">
        <v>1105960</v>
      </c>
      <c r="W819" s="56">
        <v>72.42</v>
      </c>
    </row>
    <row r="820" spans="1:23" s="46" customFormat="1" ht="11.25">
      <c r="A820" s="55" t="s">
        <v>11371</v>
      </c>
      <c r="B820" s="56" t="s">
        <v>17649</v>
      </c>
      <c r="C820" s="57" t="s">
        <v>4027</v>
      </c>
      <c r="D820" s="56">
        <v>21690</v>
      </c>
      <c r="E820" s="56">
        <v>1</v>
      </c>
      <c r="F820" s="56">
        <v>22</v>
      </c>
      <c r="G820" s="56">
        <v>1</v>
      </c>
      <c r="H820" s="56" t="s">
        <v>17651</v>
      </c>
      <c r="I820" s="56">
        <v>1</v>
      </c>
      <c r="J820" s="36" t="s">
        <v>15015</v>
      </c>
      <c r="K820" s="36"/>
      <c r="L820" s="36">
        <v>982740822</v>
      </c>
      <c r="M820" s="36"/>
      <c r="N820" s="58" t="s">
        <v>168</v>
      </c>
      <c r="O820" s="58" t="s">
        <v>237</v>
      </c>
      <c r="P820" s="56">
        <v>84</v>
      </c>
      <c r="Q820" s="56" t="s">
        <v>378</v>
      </c>
      <c r="R820" s="36" t="s">
        <v>459</v>
      </c>
      <c r="S820" s="36" t="s">
        <v>375</v>
      </c>
      <c r="T820" s="36">
        <v>1501101</v>
      </c>
      <c r="U820" s="58" t="s">
        <v>16808</v>
      </c>
      <c r="V820" s="59">
        <v>1501101</v>
      </c>
      <c r="W820" s="56">
        <v>46.62</v>
      </c>
    </row>
    <row r="821" spans="1:23" s="46" customFormat="1" ht="11.25">
      <c r="A821" s="55" t="s">
        <v>11371</v>
      </c>
      <c r="B821" s="56" t="s">
        <v>17650</v>
      </c>
      <c r="C821" s="57" t="s">
        <v>5636</v>
      </c>
      <c r="D821" s="56">
        <v>0</v>
      </c>
      <c r="E821" s="56">
        <v>1</v>
      </c>
      <c r="F821" s="56">
        <v>22</v>
      </c>
      <c r="G821" s="56">
        <v>3</v>
      </c>
      <c r="H821" s="56" t="s">
        <v>17651</v>
      </c>
      <c r="I821" s="56">
        <v>2</v>
      </c>
      <c r="J821" s="36" t="s">
        <v>15577</v>
      </c>
      <c r="K821" s="36"/>
      <c r="L821" s="36"/>
      <c r="M821" s="36"/>
      <c r="N821" s="58" t="s">
        <v>13330</v>
      </c>
      <c r="O821" s="58" t="s">
        <v>731</v>
      </c>
      <c r="P821" s="56">
        <v>84</v>
      </c>
      <c r="Q821" s="56" t="s">
        <v>377</v>
      </c>
      <c r="R821" s="36" t="s">
        <v>460</v>
      </c>
      <c r="S821" s="36" t="s">
        <v>376</v>
      </c>
      <c r="T821" s="36"/>
      <c r="U821" s="58" t="s">
        <v>17516</v>
      </c>
      <c r="V821" s="59">
        <v>1230105</v>
      </c>
      <c r="W821" s="56">
        <v>43.56</v>
      </c>
    </row>
    <row r="822" spans="1:23" s="46" customFormat="1" ht="11.25">
      <c r="A822" s="55" t="s">
        <v>11371</v>
      </c>
      <c r="B822" s="56" t="s">
        <v>17649</v>
      </c>
      <c r="C822" s="57" t="s">
        <v>385</v>
      </c>
      <c r="D822" s="56">
        <v>11330</v>
      </c>
      <c r="E822" s="56">
        <v>1</v>
      </c>
      <c r="F822" s="56">
        <v>22</v>
      </c>
      <c r="G822" s="56">
        <v>2</v>
      </c>
      <c r="H822" s="56" t="s">
        <v>17651</v>
      </c>
      <c r="I822" s="56">
        <v>2</v>
      </c>
      <c r="J822" s="36" t="s">
        <v>957</v>
      </c>
      <c r="K822" s="36">
        <v>435</v>
      </c>
      <c r="L822" s="36"/>
      <c r="M822" s="36"/>
      <c r="N822" s="58" t="s">
        <v>436</v>
      </c>
      <c r="O822" s="58" t="s">
        <v>11867</v>
      </c>
      <c r="P822" s="56">
        <v>84</v>
      </c>
      <c r="Q822" s="56" t="s">
        <v>378</v>
      </c>
      <c r="R822" s="36" t="s">
        <v>460</v>
      </c>
      <c r="S822" s="36" t="s">
        <v>375</v>
      </c>
      <c r="T822" s="36">
        <v>183152</v>
      </c>
      <c r="U822" s="58" t="s">
        <v>16156</v>
      </c>
      <c r="V822" s="59">
        <v>281367</v>
      </c>
      <c r="W822" s="56">
        <v>48.98</v>
      </c>
    </row>
    <row r="823" spans="1:23" s="46" customFormat="1" ht="11.25">
      <c r="A823" s="55" t="s">
        <v>11371</v>
      </c>
      <c r="B823" s="56" t="s">
        <v>17650</v>
      </c>
      <c r="C823" s="57" t="s">
        <v>574</v>
      </c>
      <c r="D823" s="56">
        <v>0</v>
      </c>
      <c r="E823" s="56">
        <v>1</v>
      </c>
      <c r="F823" s="56">
        <v>22</v>
      </c>
      <c r="G823" s="56">
        <v>1</v>
      </c>
      <c r="H823" s="56" t="s">
        <v>17651</v>
      </c>
      <c r="I823" s="56">
        <v>1</v>
      </c>
      <c r="J823" s="36" t="s">
        <v>15659</v>
      </c>
      <c r="K823" s="36"/>
      <c r="L823" s="36">
        <v>984788757</v>
      </c>
      <c r="M823" s="36"/>
      <c r="N823" s="58" t="s">
        <v>99</v>
      </c>
      <c r="O823" s="58" t="s">
        <v>13022</v>
      </c>
      <c r="P823" s="56">
        <v>85</v>
      </c>
      <c r="Q823" s="56" t="s">
        <v>378</v>
      </c>
      <c r="R823" s="36" t="s">
        <v>459</v>
      </c>
      <c r="S823" s="36" t="s">
        <v>375</v>
      </c>
      <c r="T823" s="36">
        <v>812636</v>
      </c>
      <c r="U823" s="58" t="s">
        <v>17637</v>
      </c>
      <c r="V823" s="59">
        <v>812636</v>
      </c>
      <c r="W823" s="56">
        <v>40.33</v>
      </c>
    </row>
    <row r="824" spans="1:23" s="46" customFormat="1" ht="11.25">
      <c r="A824" s="55" t="s">
        <v>11371</v>
      </c>
      <c r="B824" s="56" t="s">
        <v>17649</v>
      </c>
      <c r="C824" s="57" t="s">
        <v>11182</v>
      </c>
      <c r="D824" s="56">
        <v>12940</v>
      </c>
      <c r="E824" s="56">
        <v>1</v>
      </c>
      <c r="F824" s="56">
        <v>22</v>
      </c>
      <c r="G824" s="56">
        <v>2</v>
      </c>
      <c r="H824" s="56" t="s">
        <v>17651</v>
      </c>
      <c r="I824" s="56">
        <v>1</v>
      </c>
      <c r="J824" s="36" t="s">
        <v>14519</v>
      </c>
      <c r="K824" s="36">
        <v>477</v>
      </c>
      <c r="L824" s="36">
        <v>982515295</v>
      </c>
      <c r="M824" s="36"/>
      <c r="N824" s="58" t="s">
        <v>361</v>
      </c>
      <c r="O824" s="58" t="s">
        <v>12235</v>
      </c>
      <c r="P824" s="56">
        <v>89</v>
      </c>
      <c r="Q824" s="56" t="s">
        <v>378</v>
      </c>
      <c r="R824" s="36" t="s">
        <v>459</v>
      </c>
      <c r="S824" s="36" t="s">
        <v>375</v>
      </c>
      <c r="T824" s="36">
        <v>505484</v>
      </c>
      <c r="U824" s="58" t="s">
        <v>16246</v>
      </c>
      <c r="V824" s="59">
        <v>505484</v>
      </c>
      <c r="W824" s="56">
        <v>44.87</v>
      </c>
    </row>
    <row r="825" spans="1:23" s="46" customFormat="1" ht="11.25">
      <c r="A825" s="51" t="s">
        <v>11371</v>
      </c>
      <c r="B825" s="44" t="s">
        <v>17649</v>
      </c>
      <c r="C825" s="52" t="s">
        <v>3587</v>
      </c>
      <c r="D825" s="44">
        <v>23930</v>
      </c>
      <c r="E825" s="44" t="s">
        <v>54</v>
      </c>
      <c r="F825" s="44">
        <v>22</v>
      </c>
      <c r="G825" s="44">
        <v>1</v>
      </c>
      <c r="H825" s="44" t="s">
        <v>17651</v>
      </c>
      <c r="I825" s="44">
        <v>2</v>
      </c>
      <c r="J825" s="35" t="s">
        <v>15153</v>
      </c>
      <c r="K825" s="35"/>
      <c r="L825" s="35">
        <v>982619667</v>
      </c>
      <c r="M825" s="35"/>
      <c r="N825" s="45" t="s">
        <v>11759</v>
      </c>
      <c r="O825" s="45" t="s">
        <v>13228</v>
      </c>
      <c r="P825" s="44">
        <v>93</v>
      </c>
      <c r="Q825" s="44" t="s">
        <v>378</v>
      </c>
      <c r="R825" s="35" t="s">
        <v>462</v>
      </c>
      <c r="S825" s="35" t="s">
        <v>375</v>
      </c>
      <c r="T825" s="35">
        <v>2914583</v>
      </c>
      <c r="U825" s="45" t="s">
        <v>16981</v>
      </c>
      <c r="V825" s="46">
        <v>1881867</v>
      </c>
      <c r="W825" s="44">
        <v>37</v>
      </c>
    </row>
    <row r="826" spans="1:23" s="46" customFormat="1" ht="11.25">
      <c r="A826" s="55" t="s">
        <v>11371</v>
      </c>
      <c r="B826" s="56" t="s">
        <v>17649</v>
      </c>
      <c r="C826" s="57" t="s">
        <v>11189</v>
      </c>
      <c r="D826" s="56">
        <v>10440</v>
      </c>
      <c r="E826" s="56">
        <v>1</v>
      </c>
      <c r="F826" s="56">
        <v>23</v>
      </c>
      <c r="G826" s="56">
        <v>1</v>
      </c>
      <c r="H826" s="56" t="s">
        <v>17651</v>
      </c>
      <c r="I826" s="56">
        <v>1</v>
      </c>
      <c r="J826" s="36" t="s">
        <v>14397</v>
      </c>
      <c r="K826" s="36">
        <v>912</v>
      </c>
      <c r="L826" s="36"/>
      <c r="M826" s="36">
        <v>21642750</v>
      </c>
      <c r="N826" s="58" t="s">
        <v>12022</v>
      </c>
      <c r="O826" s="58" t="s">
        <v>12023</v>
      </c>
      <c r="P826" s="56">
        <v>65</v>
      </c>
      <c r="Q826" s="56" t="s">
        <v>378</v>
      </c>
      <c r="R826" s="36" t="s">
        <v>459</v>
      </c>
      <c r="S826" s="36" t="s">
        <v>375</v>
      </c>
      <c r="T826" s="36">
        <v>558145</v>
      </c>
      <c r="U826" s="58" t="s">
        <v>16112</v>
      </c>
      <c r="V826" s="59">
        <v>558145</v>
      </c>
      <c r="W826" s="56">
        <v>76.02</v>
      </c>
    </row>
    <row r="827" spans="1:23" s="46" customFormat="1" ht="11.25">
      <c r="A827" s="51" t="s">
        <v>11371</v>
      </c>
      <c r="B827" s="44" t="s">
        <v>17649</v>
      </c>
      <c r="C827" s="52" t="s">
        <v>3088</v>
      </c>
      <c r="D827" s="44">
        <v>16530</v>
      </c>
      <c r="E827" s="44" t="s">
        <v>54</v>
      </c>
      <c r="F827" s="44">
        <v>23</v>
      </c>
      <c r="G827" s="44">
        <v>1</v>
      </c>
      <c r="H827" s="44" t="s">
        <v>17651</v>
      </c>
      <c r="I827" s="44">
        <v>3</v>
      </c>
      <c r="J827" s="35" t="s">
        <v>14677</v>
      </c>
      <c r="K827" s="35">
        <v>59</v>
      </c>
      <c r="L827" s="35"/>
      <c r="M827" s="35">
        <v>682541</v>
      </c>
      <c r="N827" s="45" t="s">
        <v>885</v>
      </c>
      <c r="O827" s="45" t="s">
        <v>12487</v>
      </c>
      <c r="P827" s="44">
        <v>65</v>
      </c>
      <c r="Q827" s="44" t="s">
        <v>378</v>
      </c>
      <c r="R827" s="35" t="s">
        <v>462</v>
      </c>
      <c r="S827" s="35" t="s">
        <v>375</v>
      </c>
      <c r="T827" s="35">
        <v>625279</v>
      </c>
      <c r="U827" s="45" t="s">
        <v>16421</v>
      </c>
      <c r="V827" s="46">
        <v>437638</v>
      </c>
      <c r="W827" s="44">
        <v>62.38</v>
      </c>
    </row>
    <row r="828" spans="1:23" s="46" customFormat="1" ht="11.25">
      <c r="A828" s="55" t="s">
        <v>11371</v>
      </c>
      <c r="B828" s="56" t="s">
        <v>17649</v>
      </c>
      <c r="C828" s="57" t="s">
        <v>11180</v>
      </c>
      <c r="D828" s="56">
        <v>8460</v>
      </c>
      <c r="E828" s="56">
        <v>1</v>
      </c>
      <c r="F828" s="56">
        <v>23</v>
      </c>
      <c r="G828" s="56">
        <v>1</v>
      </c>
      <c r="H828" s="56" t="s">
        <v>17651</v>
      </c>
      <c r="I828" s="56">
        <v>1</v>
      </c>
      <c r="J828" s="36" t="s">
        <v>14328</v>
      </c>
      <c r="K828" s="36">
        <v>265</v>
      </c>
      <c r="L828" s="36">
        <v>982288420</v>
      </c>
      <c r="M828" s="36"/>
      <c r="N828" s="58" t="s">
        <v>11913</v>
      </c>
      <c r="O828" s="58" t="s">
        <v>11914</v>
      </c>
      <c r="P828" s="56">
        <v>66</v>
      </c>
      <c r="Q828" s="56" t="s">
        <v>377</v>
      </c>
      <c r="R828" s="36" t="s">
        <v>459</v>
      </c>
      <c r="S828" s="36" t="s">
        <v>375</v>
      </c>
      <c r="T828" s="36">
        <v>459776</v>
      </c>
      <c r="U828" s="58" t="s">
        <v>16037</v>
      </c>
      <c r="V828" s="59">
        <v>459776</v>
      </c>
      <c r="W828" s="56">
        <v>52.54</v>
      </c>
    </row>
    <row r="829" spans="1:23" s="46" customFormat="1" ht="11.25">
      <c r="A829" s="55" t="s">
        <v>11371</v>
      </c>
      <c r="B829" s="56" t="s">
        <v>17649</v>
      </c>
      <c r="C829" s="57" t="s">
        <v>8366</v>
      </c>
      <c r="D829" s="56">
        <v>19850</v>
      </c>
      <c r="E829" s="56">
        <v>1</v>
      </c>
      <c r="F829" s="56">
        <v>23</v>
      </c>
      <c r="G829" s="56">
        <v>2</v>
      </c>
      <c r="H829" s="56" t="s">
        <v>17651</v>
      </c>
      <c r="I829" s="56">
        <v>6</v>
      </c>
      <c r="J829" s="36" t="s">
        <v>14938</v>
      </c>
      <c r="K829" s="36"/>
      <c r="L829" s="36">
        <v>984276745</v>
      </c>
      <c r="M829" s="36"/>
      <c r="N829" s="58" t="s">
        <v>12214</v>
      </c>
      <c r="O829" s="58" t="s">
        <v>12894</v>
      </c>
      <c r="P829" s="56">
        <v>66</v>
      </c>
      <c r="Q829" s="56" t="s">
        <v>377</v>
      </c>
      <c r="R829" s="36" t="s">
        <v>462</v>
      </c>
      <c r="S829" s="36" t="s">
        <v>375</v>
      </c>
      <c r="T829" s="36">
        <v>1921540</v>
      </c>
      <c r="U829" s="58" t="s">
        <v>16721</v>
      </c>
      <c r="V829" s="59" t="s">
        <v>464</v>
      </c>
      <c r="W829" s="56">
        <v>63.8</v>
      </c>
    </row>
    <row r="830" spans="1:23" s="46" customFormat="1" ht="11.25">
      <c r="A830" s="55" t="s">
        <v>11371</v>
      </c>
      <c r="B830" s="56" t="s">
        <v>17649</v>
      </c>
      <c r="C830" s="57" t="s">
        <v>11217</v>
      </c>
      <c r="D830" s="56">
        <v>2770</v>
      </c>
      <c r="E830" s="56">
        <v>1</v>
      </c>
      <c r="F830" s="56">
        <v>23</v>
      </c>
      <c r="G830" s="56">
        <v>2</v>
      </c>
      <c r="H830" s="56" t="s">
        <v>17651</v>
      </c>
      <c r="I830" s="56">
        <v>2</v>
      </c>
      <c r="J830" s="36" t="s">
        <v>14124</v>
      </c>
      <c r="K830" s="36"/>
      <c r="L830" s="36">
        <v>971662210</v>
      </c>
      <c r="M830" s="36"/>
      <c r="N830" s="58" t="s">
        <v>180</v>
      </c>
      <c r="O830" s="58" t="s">
        <v>11558</v>
      </c>
      <c r="P830" s="56">
        <v>66</v>
      </c>
      <c r="Q830" s="56" t="s">
        <v>378</v>
      </c>
      <c r="R830" s="36" t="s">
        <v>460</v>
      </c>
      <c r="S830" s="36" t="s">
        <v>375</v>
      </c>
      <c r="T830" s="36">
        <v>2437380</v>
      </c>
      <c r="U830" s="58" t="s">
        <v>15794</v>
      </c>
      <c r="V830" s="59">
        <v>2437373</v>
      </c>
      <c r="W830" s="56">
        <v>48.93</v>
      </c>
    </row>
    <row r="831" spans="1:23" s="46" customFormat="1" ht="11.25">
      <c r="A831" s="55" t="s">
        <v>11371</v>
      </c>
      <c r="B831" s="56" t="s">
        <v>17649</v>
      </c>
      <c r="C831" s="57" t="s">
        <v>11205</v>
      </c>
      <c r="D831" s="56">
        <v>17580</v>
      </c>
      <c r="E831" s="56">
        <v>1</v>
      </c>
      <c r="F831" s="56">
        <v>23</v>
      </c>
      <c r="G831" s="56">
        <v>1</v>
      </c>
      <c r="H831" s="56" t="s">
        <v>17651</v>
      </c>
      <c r="I831" s="56">
        <v>1</v>
      </c>
      <c r="J831" s="36" t="s">
        <v>953</v>
      </c>
      <c r="K831" s="36"/>
      <c r="L831" s="36"/>
      <c r="M831" s="36">
        <v>650312</v>
      </c>
      <c r="N831" s="58" t="s">
        <v>265</v>
      </c>
      <c r="O831" s="58" t="s">
        <v>12573</v>
      </c>
      <c r="P831" s="56">
        <v>67</v>
      </c>
      <c r="Q831" s="56" t="s">
        <v>378</v>
      </c>
      <c r="R831" s="36" t="s">
        <v>459</v>
      </c>
      <c r="S831" s="36" t="s">
        <v>375</v>
      </c>
      <c r="T831" s="36">
        <v>917355</v>
      </c>
      <c r="U831" s="58" t="s">
        <v>16478</v>
      </c>
      <c r="V831" s="59">
        <v>917355</v>
      </c>
      <c r="W831" s="56">
        <v>64.98</v>
      </c>
    </row>
    <row r="832" spans="1:23" s="46" customFormat="1" ht="11.25">
      <c r="A832" s="55" t="s">
        <v>11371</v>
      </c>
      <c r="B832" s="56" t="s">
        <v>17649</v>
      </c>
      <c r="C832" s="57" t="s">
        <v>10499</v>
      </c>
      <c r="D832" s="56">
        <v>22530</v>
      </c>
      <c r="E832" s="56">
        <v>1</v>
      </c>
      <c r="F832" s="56">
        <v>23</v>
      </c>
      <c r="G832" s="56">
        <v>1</v>
      </c>
      <c r="H832" s="56" t="s">
        <v>17651</v>
      </c>
      <c r="I832" s="56">
        <v>1</v>
      </c>
      <c r="J832" s="36" t="s">
        <v>15069</v>
      </c>
      <c r="K832" s="36"/>
      <c r="L832" s="36">
        <v>981880777</v>
      </c>
      <c r="M832" s="36"/>
      <c r="N832" s="58" t="s">
        <v>410</v>
      </c>
      <c r="O832" s="58" t="s">
        <v>13084</v>
      </c>
      <c r="P832" s="56">
        <v>67</v>
      </c>
      <c r="Q832" s="56" t="s">
        <v>378</v>
      </c>
      <c r="R832" s="36" t="s">
        <v>459</v>
      </c>
      <c r="S832" s="36" t="s">
        <v>375</v>
      </c>
      <c r="T832" s="36">
        <v>3552901</v>
      </c>
      <c r="U832" s="58" t="s">
        <v>16872</v>
      </c>
      <c r="V832" s="59">
        <v>3552901</v>
      </c>
      <c r="W832" s="56">
        <v>63.33</v>
      </c>
    </row>
    <row r="833" spans="1:23" s="46" customFormat="1" ht="11.25">
      <c r="A833" s="55" t="s">
        <v>11371</v>
      </c>
      <c r="B833" s="56" t="s">
        <v>17649</v>
      </c>
      <c r="C833" s="57" t="s">
        <v>3088</v>
      </c>
      <c r="D833" s="56">
        <v>16530</v>
      </c>
      <c r="E833" s="56">
        <v>1</v>
      </c>
      <c r="F833" s="56">
        <v>23</v>
      </c>
      <c r="G833" s="56">
        <v>1</v>
      </c>
      <c r="H833" s="56" t="s">
        <v>17651</v>
      </c>
      <c r="I833" s="56">
        <v>1</v>
      </c>
      <c r="J833" s="36" t="s">
        <v>14677</v>
      </c>
      <c r="K833" s="36">
        <v>59</v>
      </c>
      <c r="L833" s="36"/>
      <c r="M833" s="36">
        <v>682541</v>
      </c>
      <c r="N833" s="58" t="s">
        <v>748</v>
      </c>
      <c r="O833" s="58" t="s">
        <v>12487</v>
      </c>
      <c r="P833" s="56">
        <v>68</v>
      </c>
      <c r="Q833" s="56" t="s">
        <v>378</v>
      </c>
      <c r="R833" s="36" t="s">
        <v>459</v>
      </c>
      <c r="S833" s="36" t="s">
        <v>375</v>
      </c>
      <c r="T833" s="36">
        <v>437638</v>
      </c>
      <c r="U833" s="58" t="s">
        <v>16421</v>
      </c>
      <c r="V833" s="59">
        <v>437638</v>
      </c>
      <c r="W833" s="56">
        <v>62.38</v>
      </c>
    </row>
    <row r="834" spans="1:23" s="46" customFormat="1" ht="11.25">
      <c r="A834" s="55" t="s">
        <v>11371</v>
      </c>
      <c r="B834" s="56" t="s">
        <v>17649</v>
      </c>
      <c r="C834" s="57" t="s">
        <v>11217</v>
      </c>
      <c r="D834" s="56">
        <v>2770</v>
      </c>
      <c r="E834" s="56">
        <v>1</v>
      </c>
      <c r="F834" s="56">
        <v>23</v>
      </c>
      <c r="G834" s="56">
        <v>2</v>
      </c>
      <c r="H834" s="56" t="s">
        <v>17651</v>
      </c>
      <c r="I834" s="56">
        <v>1</v>
      </c>
      <c r="J834" s="36" t="s">
        <v>14124</v>
      </c>
      <c r="K834" s="36"/>
      <c r="L834" s="36">
        <v>971662210</v>
      </c>
      <c r="M834" s="36"/>
      <c r="N834" s="58" t="s">
        <v>184</v>
      </c>
      <c r="O834" s="58" t="s">
        <v>172</v>
      </c>
      <c r="P834" s="56">
        <v>68</v>
      </c>
      <c r="Q834" s="56" t="s">
        <v>377</v>
      </c>
      <c r="R834" s="36" t="s">
        <v>459</v>
      </c>
      <c r="S834" s="36" t="s">
        <v>375</v>
      </c>
      <c r="T834" s="36">
        <v>2437373</v>
      </c>
      <c r="U834" s="58" t="s">
        <v>15794</v>
      </c>
      <c r="V834" s="59">
        <v>2437373</v>
      </c>
      <c r="W834" s="56">
        <v>48.93</v>
      </c>
    </row>
    <row r="835" spans="1:23" s="46" customFormat="1" ht="11.25">
      <c r="A835" s="55" t="s">
        <v>11371</v>
      </c>
      <c r="B835" s="56" t="s">
        <v>17650</v>
      </c>
      <c r="C835" s="57" t="s">
        <v>6013</v>
      </c>
      <c r="D835" s="56">
        <v>0</v>
      </c>
      <c r="E835" s="56">
        <v>1</v>
      </c>
      <c r="F835" s="56">
        <v>23</v>
      </c>
      <c r="G835" s="56">
        <v>2</v>
      </c>
      <c r="H835" s="56" t="s">
        <v>17651</v>
      </c>
      <c r="I835" s="56">
        <v>5</v>
      </c>
      <c r="J835" s="36" t="s">
        <v>15474</v>
      </c>
      <c r="K835" s="36"/>
      <c r="L835" s="36">
        <v>981140053</v>
      </c>
      <c r="M835" s="36"/>
      <c r="N835" s="58" t="s">
        <v>131</v>
      </c>
      <c r="O835" s="58" t="s">
        <v>766</v>
      </c>
      <c r="P835" s="56">
        <v>69</v>
      </c>
      <c r="Q835" s="56" t="s">
        <v>378</v>
      </c>
      <c r="R835" s="36" t="s">
        <v>462</v>
      </c>
      <c r="S835" s="36" t="s">
        <v>375</v>
      </c>
      <c r="T835" s="36">
        <v>1838634</v>
      </c>
      <c r="U835" s="58" t="s">
        <v>17381</v>
      </c>
      <c r="V835" s="59" t="s">
        <v>464</v>
      </c>
      <c r="W835" s="56">
        <v>46.62</v>
      </c>
    </row>
    <row r="836" spans="1:23" s="46" customFormat="1" ht="11.25">
      <c r="A836" s="55" t="s">
        <v>11371</v>
      </c>
      <c r="B836" s="56" t="s">
        <v>17649</v>
      </c>
      <c r="C836" s="57" t="s">
        <v>11182</v>
      </c>
      <c r="D836" s="56">
        <v>12840</v>
      </c>
      <c r="E836" s="56">
        <v>1</v>
      </c>
      <c r="F836" s="56">
        <v>23</v>
      </c>
      <c r="G836" s="56">
        <v>1</v>
      </c>
      <c r="H836" s="56" t="s">
        <v>17651</v>
      </c>
      <c r="I836" s="56">
        <v>2</v>
      </c>
      <c r="J836" s="36" t="s">
        <v>14511</v>
      </c>
      <c r="K836" s="36">
        <v>664</v>
      </c>
      <c r="L836" s="36"/>
      <c r="M836" s="36">
        <v>655159</v>
      </c>
      <c r="N836" s="58" t="s">
        <v>11557</v>
      </c>
      <c r="O836" s="58" t="s">
        <v>12218</v>
      </c>
      <c r="P836" s="56">
        <v>70</v>
      </c>
      <c r="Q836" s="56" t="s">
        <v>378</v>
      </c>
      <c r="R836" s="36" t="s">
        <v>460</v>
      </c>
      <c r="S836" s="36" t="s">
        <v>375</v>
      </c>
      <c r="T836" s="36">
        <v>2087899</v>
      </c>
      <c r="U836" s="58" t="s">
        <v>16235</v>
      </c>
      <c r="V836" s="59">
        <v>2091997</v>
      </c>
      <c r="W836" s="56">
        <v>58.21</v>
      </c>
    </row>
    <row r="837" spans="1:23" s="46" customFormat="1" ht="11.25">
      <c r="A837" s="55" t="s">
        <v>11371</v>
      </c>
      <c r="B837" s="56" t="s">
        <v>17649</v>
      </c>
      <c r="C837" s="57" t="s">
        <v>11188</v>
      </c>
      <c r="D837" s="56">
        <v>18420</v>
      </c>
      <c r="E837" s="56">
        <v>1</v>
      </c>
      <c r="F837" s="56">
        <v>23</v>
      </c>
      <c r="G837" s="56">
        <v>1</v>
      </c>
      <c r="H837" s="56" t="s">
        <v>17651</v>
      </c>
      <c r="I837" s="56">
        <v>4</v>
      </c>
      <c r="J837" s="36" t="s">
        <v>14749</v>
      </c>
      <c r="K837" s="36">
        <v>667</v>
      </c>
      <c r="L837" s="36"/>
      <c r="M837" s="36">
        <v>21643265</v>
      </c>
      <c r="N837" s="58" t="s">
        <v>88</v>
      </c>
      <c r="O837" s="58" t="s">
        <v>12687</v>
      </c>
      <c r="P837" s="56">
        <v>70</v>
      </c>
      <c r="Q837" s="56" t="s">
        <v>378</v>
      </c>
      <c r="R837" s="36" t="s">
        <v>462</v>
      </c>
      <c r="S837" s="36" t="s">
        <v>375</v>
      </c>
      <c r="T837" s="36">
        <v>479832</v>
      </c>
      <c r="U837" s="58" t="s">
        <v>16563</v>
      </c>
      <c r="V837" s="59" t="s">
        <v>464</v>
      </c>
      <c r="W837" s="56">
        <v>74.63</v>
      </c>
    </row>
    <row r="838" spans="1:23" s="46" customFormat="1" ht="11.25">
      <c r="A838" s="55" t="s">
        <v>11371</v>
      </c>
      <c r="B838" s="56" t="s">
        <v>17649</v>
      </c>
      <c r="C838" s="57" t="s">
        <v>7729</v>
      </c>
      <c r="D838" s="56">
        <v>7400</v>
      </c>
      <c r="E838" s="56">
        <v>1</v>
      </c>
      <c r="F838" s="56">
        <v>23</v>
      </c>
      <c r="G838" s="56">
        <v>1</v>
      </c>
      <c r="H838" s="56" t="s">
        <v>17651</v>
      </c>
      <c r="I838" s="56">
        <v>1</v>
      </c>
      <c r="J838" s="36" t="s">
        <v>14301</v>
      </c>
      <c r="K838" s="36"/>
      <c r="L838" s="36">
        <v>981898806</v>
      </c>
      <c r="M838" s="36"/>
      <c r="N838" s="58" t="s">
        <v>650</v>
      </c>
      <c r="O838" s="58" t="s">
        <v>11877</v>
      </c>
      <c r="P838" s="56">
        <v>71</v>
      </c>
      <c r="Q838" s="56" t="s">
        <v>378</v>
      </c>
      <c r="R838" s="36" t="s">
        <v>459</v>
      </c>
      <c r="S838" s="36" t="s">
        <v>375</v>
      </c>
      <c r="T838" s="36">
        <v>303201</v>
      </c>
      <c r="U838" s="58" t="s">
        <v>16006</v>
      </c>
      <c r="V838" s="59">
        <v>303201</v>
      </c>
      <c r="W838" s="56">
        <v>65.430000000000007</v>
      </c>
    </row>
    <row r="839" spans="1:23" s="46" customFormat="1" ht="11.25">
      <c r="A839" s="55" t="s">
        <v>11371</v>
      </c>
      <c r="B839" s="56" t="s">
        <v>17649</v>
      </c>
      <c r="C839" s="57" t="s">
        <v>3587</v>
      </c>
      <c r="D839" s="56">
        <v>24260</v>
      </c>
      <c r="E839" s="56">
        <v>1</v>
      </c>
      <c r="F839" s="56">
        <v>23</v>
      </c>
      <c r="G839" s="56">
        <v>1</v>
      </c>
      <c r="H839" s="56" t="s">
        <v>17651</v>
      </c>
      <c r="I839" s="56">
        <v>2</v>
      </c>
      <c r="J839" s="36" t="s">
        <v>15172</v>
      </c>
      <c r="K839" s="36"/>
      <c r="L839" s="36"/>
      <c r="M839" s="36"/>
      <c r="N839" s="58" t="s">
        <v>13257</v>
      </c>
      <c r="O839" s="58" t="s">
        <v>13258</v>
      </c>
      <c r="P839" s="56">
        <v>71</v>
      </c>
      <c r="Q839" s="56" t="s">
        <v>377</v>
      </c>
      <c r="R839" s="36" t="s">
        <v>460</v>
      </c>
      <c r="S839" s="36" t="s">
        <v>375</v>
      </c>
      <c r="T839" s="36">
        <v>305109</v>
      </c>
      <c r="U839" s="58" t="s">
        <v>17007</v>
      </c>
      <c r="V839" s="59">
        <v>315350</v>
      </c>
      <c r="W839" s="56">
        <v>61.34</v>
      </c>
    </row>
    <row r="840" spans="1:23" s="46" customFormat="1" ht="11.25">
      <c r="A840" s="55" t="s">
        <v>11371</v>
      </c>
      <c r="B840" s="56" t="s">
        <v>17649</v>
      </c>
      <c r="C840" s="57" t="s">
        <v>4027</v>
      </c>
      <c r="D840" s="56">
        <v>21760</v>
      </c>
      <c r="E840" s="56">
        <v>1</v>
      </c>
      <c r="F840" s="56">
        <v>23</v>
      </c>
      <c r="G840" s="56">
        <v>1</v>
      </c>
      <c r="H840" s="56" t="s">
        <v>17651</v>
      </c>
      <c r="I840" s="56">
        <v>1</v>
      </c>
      <c r="J840" s="36" t="s">
        <v>15026</v>
      </c>
      <c r="K840" s="36"/>
      <c r="L840" s="36">
        <v>984439138</v>
      </c>
      <c r="M840" s="36"/>
      <c r="N840" s="58" t="s">
        <v>13016</v>
      </c>
      <c r="O840" s="58" t="s">
        <v>13017</v>
      </c>
      <c r="P840" s="56">
        <v>72</v>
      </c>
      <c r="Q840" s="56" t="s">
        <v>377</v>
      </c>
      <c r="R840" s="36" t="s">
        <v>459</v>
      </c>
      <c r="S840" s="36" t="s">
        <v>375</v>
      </c>
      <c r="T840" s="36">
        <v>2967639</v>
      </c>
      <c r="U840" s="58" t="s">
        <v>16821</v>
      </c>
      <c r="V840" s="59">
        <v>2967639</v>
      </c>
      <c r="W840" s="56">
        <v>39.22</v>
      </c>
    </row>
    <row r="841" spans="1:23" s="46" customFormat="1" ht="11.25">
      <c r="A841" s="55" t="s">
        <v>11371</v>
      </c>
      <c r="B841" s="56" t="s">
        <v>17649</v>
      </c>
      <c r="C841" s="57" t="s">
        <v>6989</v>
      </c>
      <c r="D841" s="56">
        <v>29120</v>
      </c>
      <c r="E841" s="56">
        <v>1</v>
      </c>
      <c r="F841" s="56">
        <v>23</v>
      </c>
      <c r="G841" s="56">
        <v>1</v>
      </c>
      <c r="H841" s="56" t="s">
        <v>17651</v>
      </c>
      <c r="I841" s="56">
        <v>3</v>
      </c>
      <c r="J841" s="36" t="s">
        <v>15428</v>
      </c>
      <c r="K841" s="36"/>
      <c r="L841" s="36"/>
      <c r="M841" s="36">
        <v>21649710</v>
      </c>
      <c r="N841" s="58" t="s">
        <v>330</v>
      </c>
      <c r="O841" s="58" t="s">
        <v>13637</v>
      </c>
      <c r="P841" s="56">
        <v>73</v>
      </c>
      <c r="Q841" s="56" t="s">
        <v>378</v>
      </c>
      <c r="R841" s="36" t="s">
        <v>462</v>
      </c>
      <c r="S841" s="36" t="s">
        <v>375</v>
      </c>
      <c r="T841" s="36">
        <v>2201275</v>
      </c>
      <c r="U841" s="58" t="s">
        <v>17312</v>
      </c>
      <c r="V841" s="59">
        <v>1528246</v>
      </c>
      <c r="W841" s="56">
        <v>75.599999999999994</v>
      </c>
    </row>
    <row r="842" spans="1:23" s="46" customFormat="1" ht="11.25">
      <c r="A842" s="55" t="s">
        <v>11371</v>
      </c>
      <c r="B842" s="56" t="s">
        <v>17650</v>
      </c>
      <c r="C842" s="57" t="s">
        <v>8788</v>
      </c>
      <c r="D842" s="56">
        <v>0</v>
      </c>
      <c r="E842" s="56">
        <v>1</v>
      </c>
      <c r="F842" s="56">
        <v>23</v>
      </c>
      <c r="G842" s="56">
        <v>3</v>
      </c>
      <c r="H842" s="56" t="s">
        <v>17651</v>
      </c>
      <c r="I842" s="56">
        <v>1</v>
      </c>
      <c r="J842" s="36" t="s">
        <v>15538</v>
      </c>
      <c r="K842" s="36"/>
      <c r="L842" s="36">
        <v>982665334</v>
      </c>
      <c r="M842" s="36"/>
      <c r="N842" s="58" t="s">
        <v>13822</v>
      </c>
      <c r="O842" s="58" t="s">
        <v>13823</v>
      </c>
      <c r="P842" s="56">
        <v>73</v>
      </c>
      <c r="Q842" s="56" t="s">
        <v>378</v>
      </c>
      <c r="R842" s="36" t="s">
        <v>459</v>
      </c>
      <c r="S842" s="36" t="s">
        <v>375</v>
      </c>
      <c r="T842" s="36">
        <v>3450464</v>
      </c>
      <c r="U842" s="58" t="s">
        <v>17464</v>
      </c>
      <c r="V842" s="59">
        <v>3450464</v>
      </c>
      <c r="W842" s="56">
        <v>52.75</v>
      </c>
    </row>
    <row r="843" spans="1:23" s="46" customFormat="1" ht="11.25">
      <c r="A843" s="55" t="s">
        <v>11371</v>
      </c>
      <c r="B843" s="56" t="s">
        <v>17650</v>
      </c>
      <c r="C843" s="57" t="s">
        <v>11036</v>
      </c>
      <c r="D843" s="56">
        <v>0</v>
      </c>
      <c r="E843" s="56">
        <v>1</v>
      </c>
      <c r="F843" s="56">
        <v>23</v>
      </c>
      <c r="G843" s="56">
        <v>3</v>
      </c>
      <c r="H843" s="56" t="s">
        <v>17651</v>
      </c>
      <c r="I843" s="56">
        <v>1</v>
      </c>
      <c r="J843" s="36" t="s">
        <v>15605</v>
      </c>
      <c r="K843" s="36"/>
      <c r="L843" s="36">
        <v>981876154</v>
      </c>
      <c r="M843" s="36"/>
      <c r="N843" s="58" t="s">
        <v>12788</v>
      </c>
      <c r="O843" s="58" t="s">
        <v>764</v>
      </c>
      <c r="P843" s="56">
        <v>74</v>
      </c>
      <c r="Q843" s="56" t="s">
        <v>377</v>
      </c>
      <c r="R843" s="36" t="s">
        <v>459</v>
      </c>
      <c r="S843" s="36" t="s">
        <v>375</v>
      </c>
      <c r="T843" s="36">
        <v>2348548</v>
      </c>
      <c r="U843" s="58" t="s">
        <v>17551</v>
      </c>
      <c r="V843" s="59">
        <v>2348548</v>
      </c>
      <c r="W843" s="56">
        <v>33.92</v>
      </c>
    </row>
    <row r="844" spans="1:23" s="46" customFormat="1" ht="11.25">
      <c r="A844" s="55" t="s">
        <v>11371</v>
      </c>
      <c r="B844" s="56" t="s">
        <v>17649</v>
      </c>
      <c r="C844" s="57" t="s">
        <v>11182</v>
      </c>
      <c r="D844" s="56">
        <v>12840</v>
      </c>
      <c r="E844" s="56">
        <v>1</v>
      </c>
      <c r="F844" s="56">
        <v>23</v>
      </c>
      <c r="G844" s="56">
        <v>1</v>
      </c>
      <c r="H844" s="56" t="s">
        <v>17651</v>
      </c>
      <c r="I844" s="56">
        <v>1</v>
      </c>
      <c r="J844" s="36" t="s">
        <v>14511</v>
      </c>
      <c r="K844" s="36">
        <v>664</v>
      </c>
      <c r="L844" s="36"/>
      <c r="M844" s="36">
        <v>655159</v>
      </c>
      <c r="N844" s="58" t="s">
        <v>189</v>
      </c>
      <c r="O844" s="58" t="s">
        <v>12217</v>
      </c>
      <c r="P844" s="56">
        <v>75</v>
      </c>
      <c r="Q844" s="56" t="s">
        <v>377</v>
      </c>
      <c r="R844" s="36" t="s">
        <v>459</v>
      </c>
      <c r="S844" s="36" t="s">
        <v>375</v>
      </c>
      <c r="T844" s="36">
        <v>2091997</v>
      </c>
      <c r="U844" s="58" t="s">
        <v>16235</v>
      </c>
      <c r="V844" s="59">
        <v>2091997</v>
      </c>
      <c r="W844" s="56">
        <v>58.21</v>
      </c>
    </row>
    <row r="845" spans="1:23" s="46" customFormat="1" ht="11.25">
      <c r="A845" s="55" t="s">
        <v>11371</v>
      </c>
      <c r="B845" s="56" t="s">
        <v>17649</v>
      </c>
      <c r="C845" s="57" t="s">
        <v>11205</v>
      </c>
      <c r="D845" s="56">
        <v>17580</v>
      </c>
      <c r="E845" s="56">
        <v>1</v>
      </c>
      <c r="F845" s="56">
        <v>23</v>
      </c>
      <c r="G845" s="56">
        <v>1</v>
      </c>
      <c r="H845" s="56" t="s">
        <v>17651</v>
      </c>
      <c r="I845" s="56">
        <v>4</v>
      </c>
      <c r="J845" s="36" t="s">
        <v>953</v>
      </c>
      <c r="K845" s="36"/>
      <c r="L845" s="36"/>
      <c r="M845" s="36">
        <v>650312</v>
      </c>
      <c r="N845" s="58" t="s">
        <v>343</v>
      </c>
      <c r="O845" s="58" t="s">
        <v>895</v>
      </c>
      <c r="P845" s="56">
        <v>75</v>
      </c>
      <c r="Q845" s="56" t="s">
        <v>378</v>
      </c>
      <c r="R845" s="36" t="s">
        <v>462</v>
      </c>
      <c r="S845" s="36" t="s">
        <v>375</v>
      </c>
      <c r="T845" s="36">
        <v>2588453</v>
      </c>
      <c r="U845" s="58" t="s">
        <v>16478</v>
      </c>
      <c r="V845" s="59">
        <v>917355</v>
      </c>
      <c r="W845" s="56">
        <v>64.98</v>
      </c>
    </row>
    <row r="846" spans="1:23" s="46" customFormat="1" ht="11.25">
      <c r="A846" s="55" t="s">
        <v>11371</v>
      </c>
      <c r="B846" s="56" t="s">
        <v>17649</v>
      </c>
      <c r="C846" s="57" t="s">
        <v>3587</v>
      </c>
      <c r="D846" s="56">
        <v>24260</v>
      </c>
      <c r="E846" s="56">
        <v>1</v>
      </c>
      <c r="F846" s="56">
        <v>23</v>
      </c>
      <c r="G846" s="56">
        <v>1</v>
      </c>
      <c r="H846" s="56" t="s">
        <v>17651</v>
      </c>
      <c r="I846" s="56">
        <v>1</v>
      </c>
      <c r="J846" s="36" t="s">
        <v>15172</v>
      </c>
      <c r="K846" s="36"/>
      <c r="L846" s="36"/>
      <c r="M846" s="36"/>
      <c r="N846" s="58" t="s">
        <v>841</v>
      </c>
      <c r="O846" s="58" t="s">
        <v>13256</v>
      </c>
      <c r="P846" s="56">
        <v>75</v>
      </c>
      <c r="Q846" s="56" t="s">
        <v>378</v>
      </c>
      <c r="R846" s="36" t="s">
        <v>459</v>
      </c>
      <c r="S846" s="36" t="s">
        <v>375</v>
      </c>
      <c r="T846" s="36">
        <v>315350</v>
      </c>
      <c r="U846" s="58" t="s">
        <v>17007</v>
      </c>
      <c r="V846" s="59">
        <v>315350</v>
      </c>
      <c r="W846" s="56">
        <v>61.34</v>
      </c>
    </row>
    <row r="847" spans="1:23" s="46" customFormat="1" ht="11.25">
      <c r="A847" s="55" t="s">
        <v>11371</v>
      </c>
      <c r="B847" s="56" t="s">
        <v>17649</v>
      </c>
      <c r="C847" s="57" t="s">
        <v>385</v>
      </c>
      <c r="D847" s="56">
        <v>11330</v>
      </c>
      <c r="E847" s="56">
        <v>1</v>
      </c>
      <c r="F847" s="56">
        <v>23</v>
      </c>
      <c r="G847" s="56">
        <v>1</v>
      </c>
      <c r="H847" s="56" t="s">
        <v>17651</v>
      </c>
      <c r="I847" s="56">
        <v>5</v>
      </c>
      <c r="J847" s="36" t="s">
        <v>14435</v>
      </c>
      <c r="K847" s="36">
        <v>415</v>
      </c>
      <c r="L847" s="36">
        <v>981650608</v>
      </c>
      <c r="M847" s="36"/>
      <c r="N847" s="58" t="s">
        <v>12084</v>
      </c>
      <c r="O847" s="58" t="s">
        <v>12085</v>
      </c>
      <c r="P847" s="56">
        <v>78</v>
      </c>
      <c r="Q847" s="56" t="s">
        <v>378</v>
      </c>
      <c r="R847" s="36" t="s">
        <v>462</v>
      </c>
      <c r="S847" s="36" t="s">
        <v>375</v>
      </c>
      <c r="T847" s="36">
        <v>906651</v>
      </c>
      <c r="U847" s="58" t="s">
        <v>16157</v>
      </c>
      <c r="V847" s="59">
        <v>1168475</v>
      </c>
      <c r="W847" s="56">
        <v>63.51</v>
      </c>
    </row>
    <row r="848" spans="1:23" s="46" customFormat="1" ht="11.25">
      <c r="A848" s="55" t="s">
        <v>11371</v>
      </c>
      <c r="B848" s="56" t="s">
        <v>17649</v>
      </c>
      <c r="C848" s="57" t="s">
        <v>3177</v>
      </c>
      <c r="D848" s="56">
        <v>4750</v>
      </c>
      <c r="E848" s="56">
        <v>1</v>
      </c>
      <c r="F848" s="56">
        <v>23</v>
      </c>
      <c r="G848" s="56">
        <v>1</v>
      </c>
      <c r="H848" s="56" t="s">
        <v>17651</v>
      </c>
      <c r="I848" s="56">
        <v>1</v>
      </c>
      <c r="J848" s="36" t="s">
        <v>14198</v>
      </c>
      <c r="K848" s="36"/>
      <c r="L848" s="36">
        <v>984291674</v>
      </c>
      <c r="M848" s="36"/>
      <c r="N848" s="58" t="s">
        <v>11673</v>
      </c>
      <c r="O848" s="58" t="s">
        <v>11674</v>
      </c>
      <c r="P848" s="56">
        <v>78</v>
      </c>
      <c r="Q848" s="56" t="s">
        <v>377</v>
      </c>
      <c r="R848" s="36" t="s">
        <v>459</v>
      </c>
      <c r="S848" s="36" t="s">
        <v>375</v>
      </c>
      <c r="T848" s="36">
        <v>6718421</v>
      </c>
      <c r="U848" s="58" t="s">
        <v>15885</v>
      </c>
      <c r="V848" s="59">
        <v>6718421</v>
      </c>
      <c r="W848" s="56">
        <v>49.57</v>
      </c>
    </row>
    <row r="849" spans="1:23" s="46" customFormat="1" ht="11.25">
      <c r="A849" s="51" t="s">
        <v>11371</v>
      </c>
      <c r="B849" s="44" t="s">
        <v>17649</v>
      </c>
      <c r="C849" s="52" t="s">
        <v>11373</v>
      </c>
      <c r="D849" s="44">
        <v>23430</v>
      </c>
      <c r="E849" s="44" t="s">
        <v>54</v>
      </c>
      <c r="F849" s="44">
        <v>23</v>
      </c>
      <c r="G849" s="44">
        <v>1</v>
      </c>
      <c r="H849" s="44" t="s">
        <v>17651</v>
      </c>
      <c r="I849" s="44">
        <v>1</v>
      </c>
      <c r="J849" s="35" t="s">
        <v>15121</v>
      </c>
      <c r="K849" s="35"/>
      <c r="L849" s="35">
        <v>985638023</v>
      </c>
      <c r="M849" s="35"/>
      <c r="N849" s="45" t="s">
        <v>13166</v>
      </c>
      <c r="O849" s="45" t="s">
        <v>13167</v>
      </c>
      <c r="P849" s="44">
        <v>79</v>
      </c>
      <c r="Q849" s="44" t="s">
        <v>377</v>
      </c>
      <c r="R849" s="35" t="s">
        <v>459</v>
      </c>
      <c r="S849" s="35" t="s">
        <v>375</v>
      </c>
      <c r="T849" s="35">
        <v>1785253</v>
      </c>
      <c r="U849" s="45" t="s">
        <v>16937</v>
      </c>
      <c r="V849" s="46">
        <v>1785253</v>
      </c>
      <c r="W849" s="44">
        <v>43.5</v>
      </c>
    </row>
    <row r="850" spans="1:23" s="46" customFormat="1" ht="11.25">
      <c r="A850" s="55" t="s">
        <v>11371</v>
      </c>
      <c r="B850" s="56" t="s">
        <v>17649</v>
      </c>
      <c r="C850" s="57" t="s">
        <v>10440</v>
      </c>
      <c r="D850" s="56">
        <v>20693</v>
      </c>
      <c r="E850" s="56">
        <v>1</v>
      </c>
      <c r="F850" s="56">
        <v>23</v>
      </c>
      <c r="G850" s="56">
        <v>2</v>
      </c>
      <c r="H850" s="56" t="s">
        <v>17651</v>
      </c>
      <c r="I850" s="56">
        <v>1</v>
      </c>
      <c r="J850" s="36" t="s">
        <v>14978</v>
      </c>
      <c r="K850" s="36"/>
      <c r="L850" s="36">
        <v>983112471</v>
      </c>
      <c r="M850" s="36"/>
      <c r="N850" s="58" t="s">
        <v>11644</v>
      </c>
      <c r="O850" s="58" t="s">
        <v>12952</v>
      </c>
      <c r="P850" s="56">
        <v>79</v>
      </c>
      <c r="Q850" s="56" t="s">
        <v>378</v>
      </c>
      <c r="R850" s="36" t="s">
        <v>459</v>
      </c>
      <c r="S850" s="36" t="s">
        <v>375</v>
      </c>
      <c r="T850" s="36">
        <v>563858</v>
      </c>
      <c r="U850" s="58" t="s">
        <v>16766</v>
      </c>
      <c r="V850" s="59">
        <v>563858</v>
      </c>
      <c r="W850" s="56">
        <v>62.35</v>
      </c>
    </row>
    <row r="851" spans="1:23" s="46" customFormat="1" ht="11.25">
      <c r="A851" s="55" t="s">
        <v>11371</v>
      </c>
      <c r="B851" s="56" t="s">
        <v>17650</v>
      </c>
      <c r="C851" s="57" t="s">
        <v>5636</v>
      </c>
      <c r="D851" s="56">
        <v>0</v>
      </c>
      <c r="E851" s="56">
        <v>1</v>
      </c>
      <c r="F851" s="56">
        <v>23</v>
      </c>
      <c r="G851" s="56">
        <v>4</v>
      </c>
      <c r="H851" s="56" t="s">
        <v>17651</v>
      </c>
      <c r="I851" s="56">
        <v>6</v>
      </c>
      <c r="J851" s="36" t="s">
        <v>15578</v>
      </c>
      <c r="K851" s="36"/>
      <c r="L851" s="36">
        <v>984674905</v>
      </c>
      <c r="M851" s="36"/>
      <c r="N851" s="58" t="s">
        <v>86</v>
      </c>
      <c r="O851" s="58" t="s">
        <v>204</v>
      </c>
      <c r="P851" s="56">
        <v>79</v>
      </c>
      <c r="Q851" s="56" t="s">
        <v>378</v>
      </c>
      <c r="R851" s="36" t="s">
        <v>462</v>
      </c>
      <c r="S851" s="36" t="s">
        <v>375</v>
      </c>
      <c r="T851" s="36">
        <v>3838319</v>
      </c>
      <c r="U851" s="58" t="s">
        <v>17517</v>
      </c>
      <c r="V851" s="59">
        <v>588824</v>
      </c>
      <c r="W851" s="56">
        <v>66.739999999999995</v>
      </c>
    </row>
    <row r="852" spans="1:23" s="46" customFormat="1" ht="11.25">
      <c r="A852" s="55" t="s">
        <v>11371</v>
      </c>
      <c r="B852" s="56" t="s">
        <v>17649</v>
      </c>
      <c r="C852" s="57" t="s">
        <v>4582</v>
      </c>
      <c r="D852" s="56">
        <v>27600</v>
      </c>
      <c r="E852" s="56">
        <v>1</v>
      </c>
      <c r="F852" s="56">
        <v>23</v>
      </c>
      <c r="G852" s="56">
        <v>1</v>
      </c>
      <c r="H852" s="56" t="s">
        <v>17651</v>
      </c>
      <c r="I852" s="56">
        <v>6</v>
      </c>
      <c r="J852" s="36" t="s">
        <v>15285</v>
      </c>
      <c r="K852" s="36"/>
      <c r="L852" s="36">
        <v>981213031</v>
      </c>
      <c r="M852" s="36"/>
      <c r="N852" s="58" t="s">
        <v>302</v>
      </c>
      <c r="O852" s="58" t="s">
        <v>13428</v>
      </c>
      <c r="P852" s="56">
        <v>79</v>
      </c>
      <c r="Q852" s="56" t="s">
        <v>377</v>
      </c>
      <c r="R852" s="36" t="s">
        <v>462</v>
      </c>
      <c r="S852" s="36" t="s">
        <v>375</v>
      </c>
      <c r="T852" s="36">
        <v>2438262</v>
      </c>
      <c r="U852" s="58" t="s">
        <v>17139</v>
      </c>
      <c r="V852" s="59">
        <v>946189</v>
      </c>
      <c r="W852" s="56">
        <v>72.55</v>
      </c>
    </row>
    <row r="853" spans="1:23" s="46" customFormat="1" ht="11.25">
      <c r="A853" s="55" t="s">
        <v>11371</v>
      </c>
      <c r="B853" s="56" t="s">
        <v>17649</v>
      </c>
      <c r="C853" s="57" t="s">
        <v>6989</v>
      </c>
      <c r="D853" s="56">
        <v>29120</v>
      </c>
      <c r="E853" s="56">
        <v>1</v>
      </c>
      <c r="F853" s="56">
        <v>23</v>
      </c>
      <c r="G853" s="56">
        <v>1</v>
      </c>
      <c r="H853" s="56" t="s">
        <v>17651</v>
      </c>
      <c r="I853" s="56">
        <v>2</v>
      </c>
      <c r="J853" s="36" t="s">
        <v>15428</v>
      </c>
      <c r="K853" s="36"/>
      <c r="L853" s="36"/>
      <c r="M853" s="36">
        <v>21649710</v>
      </c>
      <c r="N853" s="58" t="s">
        <v>13635</v>
      </c>
      <c r="O853" s="58" t="s">
        <v>13636</v>
      </c>
      <c r="P853" s="56">
        <v>80</v>
      </c>
      <c r="Q853" s="56" t="s">
        <v>377</v>
      </c>
      <c r="R853" s="36" t="s">
        <v>462</v>
      </c>
      <c r="S853" s="36" t="s">
        <v>375</v>
      </c>
      <c r="T853" s="36">
        <v>2318954</v>
      </c>
      <c r="U853" s="58" t="s">
        <v>17312</v>
      </c>
      <c r="V853" s="59">
        <v>1528246</v>
      </c>
      <c r="W853" s="56">
        <v>75.599999999999994</v>
      </c>
    </row>
    <row r="854" spans="1:23" s="46" customFormat="1" ht="11.25">
      <c r="A854" s="55" t="s">
        <v>11371</v>
      </c>
      <c r="B854" s="56" t="s">
        <v>17650</v>
      </c>
      <c r="C854" s="57" t="s">
        <v>574</v>
      </c>
      <c r="D854" s="56">
        <v>0</v>
      </c>
      <c r="E854" s="56">
        <v>1</v>
      </c>
      <c r="F854" s="56">
        <v>23</v>
      </c>
      <c r="G854" s="56">
        <v>2</v>
      </c>
      <c r="H854" s="56" t="s">
        <v>17651</v>
      </c>
      <c r="I854" s="56">
        <v>1</v>
      </c>
      <c r="J854" s="36" t="s">
        <v>15660</v>
      </c>
      <c r="K854" s="36"/>
      <c r="L854" s="36">
        <v>982890189</v>
      </c>
      <c r="M854" s="36"/>
      <c r="N854" s="58" t="s">
        <v>14013</v>
      </c>
      <c r="O854" s="58" t="s">
        <v>14014</v>
      </c>
      <c r="P854" s="56">
        <v>82</v>
      </c>
      <c r="Q854" s="56" t="s">
        <v>377</v>
      </c>
      <c r="R854" s="36" t="s">
        <v>459</v>
      </c>
      <c r="S854" s="36" t="s">
        <v>375</v>
      </c>
      <c r="T854" s="36">
        <v>3733753</v>
      </c>
      <c r="U854" s="58" t="s">
        <v>17638</v>
      </c>
      <c r="V854" s="59">
        <v>3733753</v>
      </c>
      <c r="W854" s="56">
        <v>51.82</v>
      </c>
    </row>
    <row r="855" spans="1:23" s="46" customFormat="1" ht="11.25">
      <c r="A855" s="55" t="s">
        <v>11371</v>
      </c>
      <c r="B855" s="56" t="s">
        <v>17649</v>
      </c>
      <c r="C855" s="57" t="s">
        <v>11373</v>
      </c>
      <c r="D855" s="56">
        <v>23430</v>
      </c>
      <c r="E855" s="56">
        <v>1</v>
      </c>
      <c r="F855" s="56">
        <v>23</v>
      </c>
      <c r="G855" s="56">
        <v>1</v>
      </c>
      <c r="H855" s="56" t="s">
        <v>17651</v>
      </c>
      <c r="I855" s="56">
        <v>2</v>
      </c>
      <c r="J855" s="36" t="s">
        <v>15121</v>
      </c>
      <c r="K855" s="36"/>
      <c r="L855" s="36">
        <v>985638023</v>
      </c>
      <c r="M855" s="36"/>
      <c r="N855" s="58" t="s">
        <v>112</v>
      </c>
      <c r="O855" s="58" t="s">
        <v>678</v>
      </c>
      <c r="P855" s="56">
        <v>82</v>
      </c>
      <c r="Q855" s="56" t="s">
        <v>378</v>
      </c>
      <c r="R855" s="36" t="s">
        <v>460</v>
      </c>
      <c r="S855" s="36" t="s">
        <v>375</v>
      </c>
      <c r="T855" s="36">
        <v>2514324</v>
      </c>
      <c r="U855" s="58" t="s">
        <v>16937</v>
      </c>
      <c r="V855" s="59">
        <v>1785253</v>
      </c>
      <c r="W855" s="56">
        <v>43.5</v>
      </c>
    </row>
    <row r="856" spans="1:23" s="46" customFormat="1" ht="11.25">
      <c r="A856" s="55" t="s">
        <v>11371</v>
      </c>
      <c r="B856" s="56" t="s">
        <v>17649</v>
      </c>
      <c r="C856" s="57" t="s">
        <v>11373</v>
      </c>
      <c r="D856" s="56">
        <v>23430</v>
      </c>
      <c r="E856" s="56">
        <v>1</v>
      </c>
      <c r="F856" s="56">
        <v>23</v>
      </c>
      <c r="G856" s="56">
        <v>1</v>
      </c>
      <c r="H856" s="56" t="s">
        <v>17651</v>
      </c>
      <c r="I856" s="56">
        <v>3</v>
      </c>
      <c r="J856" s="36" t="s">
        <v>15121</v>
      </c>
      <c r="K856" s="36"/>
      <c r="L856" s="36">
        <v>985638023</v>
      </c>
      <c r="M856" s="36"/>
      <c r="N856" s="58" t="s">
        <v>727</v>
      </c>
      <c r="O856" s="58" t="s">
        <v>13168</v>
      </c>
      <c r="P856" s="56">
        <v>84</v>
      </c>
      <c r="Q856" s="56" t="s">
        <v>378</v>
      </c>
      <c r="R856" s="36" t="s">
        <v>462</v>
      </c>
      <c r="S856" s="36" t="s">
        <v>375</v>
      </c>
      <c r="T856" s="36">
        <v>2599924</v>
      </c>
      <c r="U856" s="58" t="s">
        <v>16937</v>
      </c>
      <c r="V856" s="59">
        <v>1785253</v>
      </c>
      <c r="W856" s="56">
        <v>43.5</v>
      </c>
    </row>
    <row r="857" spans="1:23" s="46" customFormat="1" ht="11.25">
      <c r="A857" s="55" t="s">
        <v>11371</v>
      </c>
      <c r="B857" s="56" t="s">
        <v>17649</v>
      </c>
      <c r="C857" s="57" t="s">
        <v>11372</v>
      </c>
      <c r="D857" s="56">
        <v>3760</v>
      </c>
      <c r="E857" s="56">
        <v>1</v>
      </c>
      <c r="F857" s="56">
        <v>23</v>
      </c>
      <c r="G857" s="56">
        <v>1</v>
      </c>
      <c r="H857" s="56" t="s">
        <v>17651</v>
      </c>
      <c r="I857" s="56">
        <v>7</v>
      </c>
      <c r="J857" s="36" t="s">
        <v>14250</v>
      </c>
      <c r="K857" s="36"/>
      <c r="L857" s="36">
        <v>971905162</v>
      </c>
      <c r="M857" s="36"/>
      <c r="N857" s="58" t="s">
        <v>11772</v>
      </c>
      <c r="O857" s="58" t="s">
        <v>11773</v>
      </c>
      <c r="P857" s="56">
        <v>84</v>
      </c>
      <c r="Q857" s="56" t="s">
        <v>378</v>
      </c>
      <c r="R857" s="36" t="s">
        <v>462</v>
      </c>
      <c r="S857" s="36" t="s">
        <v>375</v>
      </c>
      <c r="T857" s="36">
        <v>2498207</v>
      </c>
      <c r="U857" s="58" t="s">
        <v>15943</v>
      </c>
      <c r="V857" s="59">
        <v>1173635</v>
      </c>
      <c r="W857" s="56">
        <v>75.59</v>
      </c>
    </row>
    <row r="858" spans="1:23" s="46" customFormat="1" ht="11.25">
      <c r="A858" s="55" t="s">
        <v>11371</v>
      </c>
      <c r="B858" s="56" t="s">
        <v>17649</v>
      </c>
      <c r="C858" s="57" t="s">
        <v>10681</v>
      </c>
      <c r="D858" s="56">
        <v>1100</v>
      </c>
      <c r="E858" s="56">
        <v>1</v>
      </c>
      <c r="F858" s="56">
        <v>23</v>
      </c>
      <c r="G858" s="56">
        <v>1</v>
      </c>
      <c r="H858" s="56" t="s">
        <v>17651</v>
      </c>
      <c r="I858" s="56">
        <v>4</v>
      </c>
      <c r="J858" s="36" t="s">
        <v>14051</v>
      </c>
      <c r="K858" s="36"/>
      <c r="L858" s="36">
        <v>981181286</v>
      </c>
      <c r="M858" s="36">
        <v>21648334</v>
      </c>
      <c r="N858" s="58" t="s">
        <v>776</v>
      </c>
      <c r="O858" s="58" t="s">
        <v>329</v>
      </c>
      <c r="P858" s="56">
        <v>89</v>
      </c>
      <c r="Q858" s="56" t="s">
        <v>377</v>
      </c>
      <c r="R858" s="36" t="s">
        <v>462</v>
      </c>
      <c r="S858" s="36" t="s">
        <v>375</v>
      </c>
      <c r="T858" s="36">
        <v>6307034</v>
      </c>
      <c r="U858" s="58" t="s">
        <v>15712</v>
      </c>
      <c r="V858" s="59">
        <v>1971611</v>
      </c>
      <c r="W858" s="56">
        <v>68.41</v>
      </c>
    </row>
    <row r="859" spans="1:23" s="46" customFormat="1" ht="11.25">
      <c r="A859" s="55" t="s">
        <v>11371</v>
      </c>
      <c r="B859" s="56" t="s">
        <v>17650</v>
      </c>
      <c r="C859" s="57" t="s">
        <v>10205</v>
      </c>
      <c r="D859" s="56">
        <v>0</v>
      </c>
      <c r="E859" s="56">
        <v>1</v>
      </c>
      <c r="F859" s="56">
        <v>23</v>
      </c>
      <c r="G859" s="56">
        <v>3</v>
      </c>
      <c r="H859" s="56" t="s">
        <v>17651</v>
      </c>
      <c r="I859" s="56">
        <v>1</v>
      </c>
      <c r="J859" s="36" t="s">
        <v>15455</v>
      </c>
      <c r="K859" s="36"/>
      <c r="L859" s="36"/>
      <c r="M859" s="36"/>
      <c r="N859" s="58" t="s">
        <v>120</v>
      </c>
      <c r="O859" s="58" t="s">
        <v>13689</v>
      </c>
      <c r="P859" s="56">
        <v>90</v>
      </c>
      <c r="Q859" s="56" t="s">
        <v>378</v>
      </c>
      <c r="R859" s="36" t="s">
        <v>459</v>
      </c>
      <c r="S859" s="36" t="s">
        <v>375</v>
      </c>
      <c r="T859" s="36">
        <v>158454</v>
      </c>
      <c r="U859" s="58" t="s">
        <v>17353</v>
      </c>
      <c r="V859" s="59">
        <v>158454</v>
      </c>
      <c r="W859" s="56">
        <v>32.04</v>
      </c>
    </row>
    <row r="860" spans="1:23" s="46" customFormat="1" ht="11.25">
      <c r="A860" s="55" t="s">
        <v>11371</v>
      </c>
      <c r="B860" s="56" t="s">
        <v>17649</v>
      </c>
      <c r="C860" s="57" t="s">
        <v>5479</v>
      </c>
      <c r="D860" s="56">
        <v>80</v>
      </c>
      <c r="E860" s="56">
        <v>1</v>
      </c>
      <c r="F860" s="56">
        <v>23</v>
      </c>
      <c r="G860" s="56">
        <v>1</v>
      </c>
      <c r="H860" s="56" t="s">
        <v>17651</v>
      </c>
      <c r="I860" s="56">
        <v>4</v>
      </c>
      <c r="J860" s="36" t="s">
        <v>936</v>
      </c>
      <c r="K860" s="36"/>
      <c r="L860" s="36">
        <v>982712314</v>
      </c>
      <c r="M860" s="36"/>
      <c r="N860" s="58" t="s">
        <v>715</v>
      </c>
      <c r="O860" s="58" t="s">
        <v>11398</v>
      </c>
      <c r="P860" s="56">
        <v>93</v>
      </c>
      <c r="Q860" s="56" t="s">
        <v>378</v>
      </c>
      <c r="R860" s="36" t="s">
        <v>462</v>
      </c>
      <c r="S860" s="36" t="s">
        <v>375</v>
      </c>
      <c r="T860" s="36">
        <v>3229667</v>
      </c>
      <c r="U860" s="58" t="s">
        <v>15680</v>
      </c>
      <c r="V860" s="59">
        <v>839919</v>
      </c>
      <c r="W860" s="56">
        <v>66.569999999999993</v>
      </c>
    </row>
    <row r="861" spans="1:23" s="46" customFormat="1" ht="11.25">
      <c r="A861" s="55" t="s">
        <v>11371</v>
      </c>
      <c r="B861" s="56" t="s">
        <v>17649</v>
      </c>
      <c r="C861" s="57" t="s">
        <v>5479</v>
      </c>
      <c r="D861" s="56">
        <v>80</v>
      </c>
      <c r="E861" s="56">
        <v>1</v>
      </c>
      <c r="F861" s="56">
        <v>24</v>
      </c>
      <c r="G861" s="56">
        <v>2</v>
      </c>
      <c r="H861" s="56" t="s">
        <v>17651</v>
      </c>
      <c r="I861" s="56">
        <v>3</v>
      </c>
      <c r="J861" s="36" t="s">
        <v>936</v>
      </c>
      <c r="K861" s="36"/>
      <c r="L861" s="36">
        <v>981151172</v>
      </c>
      <c r="M861" s="36"/>
      <c r="N861" s="58" t="s">
        <v>181</v>
      </c>
      <c r="O861" s="58" t="s">
        <v>11402</v>
      </c>
      <c r="P861" s="56">
        <v>65</v>
      </c>
      <c r="Q861" s="56" t="s">
        <v>378</v>
      </c>
      <c r="R861" s="36" t="s">
        <v>461</v>
      </c>
      <c r="S861" s="36" t="s">
        <v>375</v>
      </c>
      <c r="T861" s="36">
        <v>1072790</v>
      </c>
      <c r="U861" s="58" t="s">
        <v>15681</v>
      </c>
      <c r="V861" s="59">
        <v>519221</v>
      </c>
      <c r="W861" s="56">
        <v>52.01</v>
      </c>
    </row>
    <row r="862" spans="1:23" s="46" customFormat="1" ht="11.25">
      <c r="A862" s="55" t="s">
        <v>11371</v>
      </c>
      <c r="B862" s="56" t="s">
        <v>17649</v>
      </c>
      <c r="C862" s="57" t="s">
        <v>10440</v>
      </c>
      <c r="D862" s="56">
        <v>21050</v>
      </c>
      <c r="E862" s="56">
        <v>1</v>
      </c>
      <c r="F862" s="56">
        <v>24</v>
      </c>
      <c r="G862" s="56">
        <v>1</v>
      </c>
      <c r="H862" s="56" t="s">
        <v>17651</v>
      </c>
      <c r="I862" s="56">
        <v>2</v>
      </c>
      <c r="J862" s="36" t="s">
        <v>14993</v>
      </c>
      <c r="K862" s="36"/>
      <c r="L862" s="36">
        <v>982195298</v>
      </c>
      <c r="M862" s="36"/>
      <c r="N862" s="58" t="s">
        <v>12967</v>
      </c>
      <c r="O862" s="58" t="s">
        <v>12968</v>
      </c>
      <c r="P862" s="56">
        <v>66</v>
      </c>
      <c r="Q862" s="56" t="s">
        <v>378</v>
      </c>
      <c r="R862" s="36" t="s">
        <v>460</v>
      </c>
      <c r="S862" s="36" t="s">
        <v>375</v>
      </c>
      <c r="T862" s="36">
        <v>1899401</v>
      </c>
      <c r="U862" s="58" t="s">
        <v>16781</v>
      </c>
      <c r="V862" s="59">
        <v>268967</v>
      </c>
      <c r="W862" s="56">
        <v>76.430000000000007</v>
      </c>
    </row>
    <row r="863" spans="1:23" s="46" customFormat="1" ht="11.25">
      <c r="A863" s="55" t="s">
        <v>11371</v>
      </c>
      <c r="B863" s="56" t="s">
        <v>17649</v>
      </c>
      <c r="C863" s="57" t="s">
        <v>4027</v>
      </c>
      <c r="D863" s="56">
        <v>21835</v>
      </c>
      <c r="E863" s="56">
        <v>1</v>
      </c>
      <c r="F863" s="56">
        <v>24</v>
      </c>
      <c r="G863" s="56">
        <v>1</v>
      </c>
      <c r="H863" s="56" t="s">
        <v>17651</v>
      </c>
      <c r="I863" s="56">
        <v>1</v>
      </c>
      <c r="J863" s="36" t="s">
        <v>15038</v>
      </c>
      <c r="K863" s="36"/>
      <c r="L863" s="36">
        <v>991715099</v>
      </c>
      <c r="M863" s="36"/>
      <c r="N863" s="58" t="s">
        <v>158</v>
      </c>
      <c r="O863" s="58" t="s">
        <v>13031</v>
      </c>
      <c r="P863" s="56">
        <v>66</v>
      </c>
      <c r="Q863" s="56" t="s">
        <v>378</v>
      </c>
      <c r="R863" s="36" t="s">
        <v>459</v>
      </c>
      <c r="S863" s="36" t="s">
        <v>375</v>
      </c>
      <c r="T863" s="36">
        <v>851587</v>
      </c>
      <c r="U863" s="58" t="s">
        <v>16834</v>
      </c>
      <c r="V863" s="59">
        <v>851587</v>
      </c>
      <c r="W863" s="56">
        <v>35</v>
      </c>
    </row>
    <row r="864" spans="1:23" s="46" customFormat="1" ht="11.25">
      <c r="A864" s="55" t="s">
        <v>11371</v>
      </c>
      <c r="B864" s="56" t="s">
        <v>17649</v>
      </c>
      <c r="C864" s="57" t="s">
        <v>6989</v>
      </c>
      <c r="D864" s="56">
        <v>29240</v>
      </c>
      <c r="E864" s="56">
        <v>1</v>
      </c>
      <c r="F864" s="56">
        <v>24</v>
      </c>
      <c r="G864" s="56">
        <v>1</v>
      </c>
      <c r="H864" s="56" t="s">
        <v>17651</v>
      </c>
      <c r="I864" s="56">
        <v>2</v>
      </c>
      <c r="J864" s="36" t="s">
        <v>15300</v>
      </c>
      <c r="K864" s="36"/>
      <c r="L864" s="36">
        <v>982313915</v>
      </c>
      <c r="M864" s="36"/>
      <c r="N864" s="58" t="s">
        <v>321</v>
      </c>
      <c r="O864" s="58" t="s">
        <v>13645</v>
      </c>
      <c r="P864" s="56">
        <v>66</v>
      </c>
      <c r="Q864" s="56" t="s">
        <v>378</v>
      </c>
      <c r="R864" s="36" t="s">
        <v>460</v>
      </c>
      <c r="S864" s="36" t="s">
        <v>375</v>
      </c>
      <c r="T864" s="36">
        <v>936771</v>
      </c>
      <c r="U864" s="58" t="s">
        <v>17319</v>
      </c>
      <c r="V864" s="59">
        <v>1195906</v>
      </c>
      <c r="W864" s="56">
        <v>50.97</v>
      </c>
    </row>
    <row r="865" spans="1:23" s="46" customFormat="1" ht="11.25">
      <c r="A865" s="55" t="s">
        <v>11371</v>
      </c>
      <c r="B865" s="56" t="s">
        <v>17649</v>
      </c>
      <c r="C865" s="57" t="s">
        <v>10499</v>
      </c>
      <c r="D865" s="56">
        <v>22290</v>
      </c>
      <c r="E865" s="56">
        <v>1</v>
      </c>
      <c r="F865" s="56">
        <v>24</v>
      </c>
      <c r="G865" s="56">
        <v>2</v>
      </c>
      <c r="H865" s="56" t="s">
        <v>17651</v>
      </c>
      <c r="I865" s="56">
        <v>2</v>
      </c>
      <c r="J865" s="36" t="s">
        <v>15057</v>
      </c>
      <c r="K865" s="36"/>
      <c r="L865" s="36">
        <v>985678610</v>
      </c>
      <c r="M865" s="36"/>
      <c r="N865" s="58" t="s">
        <v>131</v>
      </c>
      <c r="O865" s="58" t="s">
        <v>13064</v>
      </c>
      <c r="P865" s="56">
        <v>66</v>
      </c>
      <c r="Q865" s="56" t="s">
        <v>378</v>
      </c>
      <c r="R865" s="36" t="s">
        <v>460</v>
      </c>
      <c r="S865" s="36" t="s">
        <v>375</v>
      </c>
      <c r="T865" s="36">
        <v>3228192</v>
      </c>
      <c r="U865" s="58" t="s">
        <v>16859</v>
      </c>
      <c r="V865" s="59">
        <v>1406616</v>
      </c>
      <c r="W865" s="56">
        <v>58.67</v>
      </c>
    </row>
    <row r="866" spans="1:23" s="46" customFormat="1" ht="11.25">
      <c r="A866" s="55" t="s">
        <v>11371</v>
      </c>
      <c r="B866" s="56" t="s">
        <v>17650</v>
      </c>
      <c r="C866" s="57" t="s">
        <v>574</v>
      </c>
      <c r="D866" s="56">
        <v>0</v>
      </c>
      <c r="E866" s="56">
        <v>1</v>
      </c>
      <c r="F866" s="56">
        <v>24</v>
      </c>
      <c r="G866" s="56">
        <v>1</v>
      </c>
      <c r="H866" s="56" t="s">
        <v>17651</v>
      </c>
      <c r="I866" s="56">
        <v>2</v>
      </c>
      <c r="J866" s="36" t="s">
        <v>15661</v>
      </c>
      <c r="K866" s="36"/>
      <c r="L866" s="36">
        <v>982952147</v>
      </c>
      <c r="M866" s="36"/>
      <c r="N866" s="58" t="s">
        <v>350</v>
      </c>
      <c r="O866" s="58" t="s">
        <v>699</v>
      </c>
      <c r="P866" s="56">
        <v>66</v>
      </c>
      <c r="Q866" s="56" t="s">
        <v>378</v>
      </c>
      <c r="R866" s="36" t="s">
        <v>461</v>
      </c>
      <c r="S866" s="36" t="s">
        <v>375</v>
      </c>
      <c r="T866" s="36">
        <v>692403</v>
      </c>
      <c r="U866" s="58" t="s">
        <v>17639</v>
      </c>
      <c r="V866" s="59">
        <v>2394113</v>
      </c>
      <c r="W866" s="56">
        <v>49.92</v>
      </c>
    </row>
    <row r="867" spans="1:23" s="46" customFormat="1" ht="11.25">
      <c r="A867" s="55" t="s">
        <v>11371</v>
      </c>
      <c r="B867" s="56" t="s">
        <v>17649</v>
      </c>
      <c r="C867" s="57" t="s">
        <v>11217</v>
      </c>
      <c r="D867" s="56">
        <v>2770</v>
      </c>
      <c r="E867" s="56">
        <v>1</v>
      </c>
      <c r="F867" s="56">
        <v>24</v>
      </c>
      <c r="G867" s="56">
        <v>3</v>
      </c>
      <c r="H867" s="56" t="s">
        <v>17651</v>
      </c>
      <c r="I867" s="56">
        <v>4</v>
      </c>
      <c r="J867" s="36" t="s">
        <v>14124</v>
      </c>
      <c r="K867" s="36"/>
      <c r="L867" s="36">
        <v>981788404</v>
      </c>
      <c r="M867" s="36"/>
      <c r="N867" s="58" t="s">
        <v>318</v>
      </c>
      <c r="O867" s="58" t="s">
        <v>11559</v>
      </c>
      <c r="P867" s="56">
        <v>67</v>
      </c>
      <c r="Q867" s="56" t="s">
        <v>378</v>
      </c>
      <c r="R867" s="36" t="s">
        <v>462</v>
      </c>
      <c r="S867" s="36" t="s">
        <v>375</v>
      </c>
      <c r="T867" s="36">
        <v>2470031</v>
      </c>
      <c r="U867" s="58" t="s">
        <v>15795</v>
      </c>
      <c r="V867" s="59">
        <v>3468802</v>
      </c>
      <c r="W867" s="56">
        <v>68.22</v>
      </c>
    </row>
    <row r="868" spans="1:23" s="46" customFormat="1" ht="11.25">
      <c r="A868" s="55" t="s">
        <v>11371</v>
      </c>
      <c r="B868" s="56" t="s">
        <v>17649</v>
      </c>
      <c r="C868" s="57" t="s">
        <v>385</v>
      </c>
      <c r="D868" s="56">
        <v>11710</v>
      </c>
      <c r="E868" s="56">
        <v>1</v>
      </c>
      <c r="F868" s="56">
        <v>24</v>
      </c>
      <c r="G868" s="56">
        <v>1</v>
      </c>
      <c r="H868" s="56" t="s">
        <v>17651</v>
      </c>
      <c r="I868" s="56">
        <v>1</v>
      </c>
      <c r="J868" s="36" t="s">
        <v>14460</v>
      </c>
      <c r="K868" s="36">
        <v>460</v>
      </c>
      <c r="L868" s="36">
        <v>981987803</v>
      </c>
      <c r="M868" s="36"/>
      <c r="N868" s="58" t="s">
        <v>247</v>
      </c>
      <c r="O868" s="58" t="s">
        <v>12126</v>
      </c>
      <c r="P868" s="56">
        <v>67</v>
      </c>
      <c r="Q868" s="56" t="s">
        <v>378</v>
      </c>
      <c r="R868" s="36" t="s">
        <v>459</v>
      </c>
      <c r="S868" s="36" t="s">
        <v>375</v>
      </c>
      <c r="T868" s="36">
        <v>392766</v>
      </c>
      <c r="U868" s="58" t="s">
        <v>16183</v>
      </c>
      <c r="V868" s="59">
        <v>392766</v>
      </c>
      <c r="W868" s="56">
        <v>61.16</v>
      </c>
    </row>
    <row r="869" spans="1:23" s="46" customFormat="1" ht="11.25">
      <c r="A869" s="55" t="s">
        <v>11371</v>
      </c>
      <c r="B869" s="56" t="s">
        <v>17649</v>
      </c>
      <c r="C869" s="57" t="s">
        <v>3587</v>
      </c>
      <c r="D869" s="56">
        <v>0</v>
      </c>
      <c r="E869" s="56">
        <v>1</v>
      </c>
      <c r="F869" s="56">
        <v>24</v>
      </c>
      <c r="G869" s="56">
        <v>2</v>
      </c>
      <c r="H869" s="56" t="s">
        <v>17651</v>
      </c>
      <c r="I869" s="56">
        <v>1</v>
      </c>
      <c r="J869" s="36" t="s">
        <v>15129</v>
      </c>
      <c r="K869" s="36"/>
      <c r="L869" s="36">
        <v>984701745</v>
      </c>
      <c r="M869" s="36"/>
      <c r="N869" s="58" t="s">
        <v>420</v>
      </c>
      <c r="O869" s="58" t="s">
        <v>254</v>
      </c>
      <c r="P869" s="56">
        <v>67</v>
      </c>
      <c r="Q869" s="56" t="s">
        <v>377</v>
      </c>
      <c r="R869" s="36" t="s">
        <v>459</v>
      </c>
      <c r="S869" s="36" t="s">
        <v>375</v>
      </c>
      <c r="T869" s="36">
        <v>597192</v>
      </c>
      <c r="U869" s="58" t="s">
        <v>16946</v>
      </c>
      <c r="V869" s="59">
        <v>597192</v>
      </c>
      <c r="W869" s="56">
        <v>60.63</v>
      </c>
    </row>
    <row r="870" spans="1:23" s="46" customFormat="1" ht="11.25">
      <c r="A870" s="55" t="s">
        <v>11371</v>
      </c>
      <c r="B870" s="56" t="s">
        <v>17649</v>
      </c>
      <c r="C870" s="57" t="s">
        <v>11182</v>
      </c>
      <c r="D870" s="56">
        <v>12630</v>
      </c>
      <c r="E870" s="56">
        <v>1</v>
      </c>
      <c r="F870" s="56">
        <v>24</v>
      </c>
      <c r="G870" s="56">
        <v>1</v>
      </c>
      <c r="H870" s="56" t="s">
        <v>17651</v>
      </c>
      <c r="I870" s="56">
        <v>1</v>
      </c>
      <c r="J870" s="36" t="s">
        <v>14501</v>
      </c>
      <c r="K870" s="36">
        <v>632</v>
      </c>
      <c r="L870" s="36">
        <v>981502194</v>
      </c>
      <c r="M870" s="36"/>
      <c r="N870" s="58" t="s">
        <v>262</v>
      </c>
      <c r="O870" s="58" t="s">
        <v>12200</v>
      </c>
      <c r="P870" s="56">
        <v>67</v>
      </c>
      <c r="Q870" s="56" t="s">
        <v>378</v>
      </c>
      <c r="R870" s="36" t="s">
        <v>459</v>
      </c>
      <c r="S870" s="36" t="s">
        <v>375</v>
      </c>
      <c r="T870" s="36">
        <v>1652483</v>
      </c>
      <c r="U870" s="58" t="s">
        <v>16225</v>
      </c>
      <c r="V870" s="59">
        <v>1652483</v>
      </c>
      <c r="W870" s="56">
        <v>65.010000000000005</v>
      </c>
    </row>
    <row r="871" spans="1:23" s="46" customFormat="1" ht="11.25">
      <c r="A871" s="55" t="s">
        <v>11371</v>
      </c>
      <c r="B871" s="56" t="s">
        <v>17649</v>
      </c>
      <c r="C871" s="57" t="s">
        <v>4582</v>
      </c>
      <c r="D871" s="56">
        <v>24960</v>
      </c>
      <c r="E871" s="56">
        <v>1</v>
      </c>
      <c r="F871" s="56">
        <v>24</v>
      </c>
      <c r="G871" s="56">
        <v>1</v>
      </c>
      <c r="H871" s="56" t="s">
        <v>17651</v>
      </c>
      <c r="I871" s="56">
        <v>1</v>
      </c>
      <c r="J871" s="36" t="s">
        <v>15219</v>
      </c>
      <c r="K871" s="36"/>
      <c r="L871" s="36">
        <v>984904709</v>
      </c>
      <c r="M871" s="36"/>
      <c r="N871" s="58" t="s">
        <v>13322</v>
      </c>
      <c r="O871" s="58" t="s">
        <v>13323</v>
      </c>
      <c r="P871" s="56">
        <v>68</v>
      </c>
      <c r="Q871" s="56" t="s">
        <v>377</v>
      </c>
      <c r="R871" s="36" t="s">
        <v>459</v>
      </c>
      <c r="S871" s="36" t="s">
        <v>375</v>
      </c>
      <c r="T871" s="36">
        <v>1779488</v>
      </c>
      <c r="U871" s="58" t="s">
        <v>17063</v>
      </c>
      <c r="V871" s="59">
        <v>1779488</v>
      </c>
      <c r="W871" s="56">
        <v>46.81</v>
      </c>
    </row>
    <row r="872" spans="1:23" s="46" customFormat="1" ht="11.25">
      <c r="A872" s="55" t="s">
        <v>11371</v>
      </c>
      <c r="B872" s="56" t="s">
        <v>17649</v>
      </c>
      <c r="C872" s="57" t="s">
        <v>11373</v>
      </c>
      <c r="D872" s="56">
        <v>23284</v>
      </c>
      <c r="E872" s="56">
        <v>1</v>
      </c>
      <c r="F872" s="56">
        <v>24</v>
      </c>
      <c r="G872" s="56">
        <v>4</v>
      </c>
      <c r="H872" s="56" t="s">
        <v>17651</v>
      </c>
      <c r="I872" s="56">
        <v>1</v>
      </c>
      <c r="J872" s="36" t="s">
        <v>15117</v>
      </c>
      <c r="K872" s="36">
        <v>25</v>
      </c>
      <c r="L872" s="36">
        <v>981729786</v>
      </c>
      <c r="M872" s="36"/>
      <c r="N872" s="58" t="s">
        <v>12742</v>
      </c>
      <c r="O872" s="58" t="s">
        <v>13159</v>
      </c>
      <c r="P872" s="56">
        <v>69</v>
      </c>
      <c r="Q872" s="56" t="s">
        <v>377</v>
      </c>
      <c r="R872" s="36" t="s">
        <v>459</v>
      </c>
      <c r="S872" s="36" t="s">
        <v>375</v>
      </c>
      <c r="T872" s="36">
        <v>345701</v>
      </c>
      <c r="U872" s="58" t="s">
        <v>16932</v>
      </c>
      <c r="V872" s="59">
        <v>345701</v>
      </c>
      <c r="W872" s="56">
        <v>54.92</v>
      </c>
    </row>
    <row r="873" spans="1:23" s="46" customFormat="1" ht="11.25">
      <c r="A873" s="55" t="s">
        <v>11371</v>
      </c>
      <c r="B873" s="56" t="s">
        <v>17649</v>
      </c>
      <c r="C873" s="57" t="s">
        <v>11372</v>
      </c>
      <c r="D873" s="56">
        <v>6950</v>
      </c>
      <c r="E873" s="56">
        <v>1</v>
      </c>
      <c r="F873" s="56">
        <v>24</v>
      </c>
      <c r="G873" s="56">
        <v>1</v>
      </c>
      <c r="H873" s="56" t="s">
        <v>17651</v>
      </c>
      <c r="I873" s="56">
        <v>2</v>
      </c>
      <c r="J873" s="36" t="s">
        <v>14278</v>
      </c>
      <c r="K873" s="36"/>
      <c r="L873" s="36">
        <v>961456555</v>
      </c>
      <c r="M873" s="36"/>
      <c r="N873" s="58" t="s">
        <v>308</v>
      </c>
      <c r="O873" s="58" t="s">
        <v>11836</v>
      </c>
      <c r="P873" s="56">
        <v>69</v>
      </c>
      <c r="Q873" s="56" t="s">
        <v>378</v>
      </c>
      <c r="R873" s="36" t="s">
        <v>460</v>
      </c>
      <c r="S873" s="36" t="s">
        <v>375</v>
      </c>
      <c r="T873" s="36">
        <v>313059</v>
      </c>
      <c r="U873" s="58" t="s">
        <v>15979</v>
      </c>
      <c r="V873" s="59">
        <v>2500788</v>
      </c>
      <c r="W873" s="56">
        <v>47</v>
      </c>
    </row>
    <row r="874" spans="1:23" s="46" customFormat="1" ht="11.25">
      <c r="A874" s="55" t="s">
        <v>11371</v>
      </c>
      <c r="B874" s="56" t="s">
        <v>17649</v>
      </c>
      <c r="C874" s="57" t="s">
        <v>11188</v>
      </c>
      <c r="D874" s="56">
        <v>18420</v>
      </c>
      <c r="E874" s="56">
        <v>1</v>
      </c>
      <c r="F874" s="56">
        <v>24</v>
      </c>
      <c r="G874" s="56">
        <v>3</v>
      </c>
      <c r="H874" s="56" t="s">
        <v>17651</v>
      </c>
      <c r="I874" s="56">
        <v>2</v>
      </c>
      <c r="J874" s="36" t="s">
        <v>14809</v>
      </c>
      <c r="K874" s="36">
        <v>1017</v>
      </c>
      <c r="L874" s="36"/>
      <c r="M874" s="36">
        <v>21654423</v>
      </c>
      <c r="N874" s="58" t="s">
        <v>12690</v>
      </c>
      <c r="O874" s="58" t="s">
        <v>12691</v>
      </c>
      <c r="P874" s="56">
        <v>69</v>
      </c>
      <c r="Q874" s="56" t="s">
        <v>378</v>
      </c>
      <c r="R874" s="36" t="s">
        <v>460</v>
      </c>
      <c r="S874" s="36" t="s">
        <v>375</v>
      </c>
      <c r="T874" s="36">
        <v>1456796</v>
      </c>
      <c r="U874" s="58" t="s">
        <v>16564</v>
      </c>
      <c r="V874" s="59">
        <v>357167</v>
      </c>
      <c r="W874" s="56">
        <v>57.31</v>
      </c>
    </row>
    <row r="875" spans="1:23" s="46" customFormat="1" ht="11.25">
      <c r="A875" s="55" t="s">
        <v>11371</v>
      </c>
      <c r="B875" s="56" t="s">
        <v>17649</v>
      </c>
      <c r="C875" s="57" t="s">
        <v>5479</v>
      </c>
      <c r="D875" s="56">
        <v>80</v>
      </c>
      <c r="E875" s="56">
        <v>1</v>
      </c>
      <c r="F875" s="56">
        <v>24</v>
      </c>
      <c r="G875" s="56">
        <v>2</v>
      </c>
      <c r="H875" s="56" t="s">
        <v>17651</v>
      </c>
      <c r="I875" s="56">
        <v>1</v>
      </c>
      <c r="J875" s="36" t="s">
        <v>936</v>
      </c>
      <c r="K875" s="36"/>
      <c r="L875" s="36">
        <v>981151172</v>
      </c>
      <c r="M875" s="36"/>
      <c r="N875" s="58" t="s">
        <v>11399</v>
      </c>
      <c r="O875" s="58" t="s">
        <v>11400</v>
      </c>
      <c r="P875" s="56">
        <v>69</v>
      </c>
      <c r="Q875" s="56" t="s">
        <v>377</v>
      </c>
      <c r="R875" s="36" t="s">
        <v>459</v>
      </c>
      <c r="S875" s="36" t="s">
        <v>375</v>
      </c>
      <c r="T875" s="36">
        <v>519221</v>
      </c>
      <c r="U875" s="58" t="s">
        <v>15681</v>
      </c>
      <c r="V875" s="59">
        <v>519221</v>
      </c>
      <c r="W875" s="56">
        <v>52.01</v>
      </c>
    </row>
    <row r="876" spans="1:23" s="46" customFormat="1" ht="11.25">
      <c r="A876" s="55" t="s">
        <v>11371</v>
      </c>
      <c r="B876" s="56" t="s">
        <v>17649</v>
      </c>
      <c r="C876" s="57" t="s">
        <v>11180</v>
      </c>
      <c r="D876" s="56">
        <v>8730</v>
      </c>
      <c r="E876" s="56">
        <v>1</v>
      </c>
      <c r="F876" s="56">
        <v>24</v>
      </c>
      <c r="G876" s="56">
        <v>1</v>
      </c>
      <c r="H876" s="56" t="s">
        <v>17651</v>
      </c>
      <c r="I876" s="56">
        <v>1</v>
      </c>
      <c r="J876" s="36" t="s">
        <v>14336</v>
      </c>
      <c r="K876" s="36">
        <v>38</v>
      </c>
      <c r="L876" s="36">
        <v>984626677</v>
      </c>
      <c r="M876" s="36"/>
      <c r="N876" s="58" t="s">
        <v>11923</v>
      </c>
      <c r="O876" s="58" t="s">
        <v>11924</v>
      </c>
      <c r="P876" s="56">
        <v>69</v>
      </c>
      <c r="Q876" s="56" t="s">
        <v>378</v>
      </c>
      <c r="R876" s="36" t="s">
        <v>459</v>
      </c>
      <c r="S876" s="36" t="s">
        <v>375</v>
      </c>
      <c r="T876" s="36">
        <v>248458</v>
      </c>
      <c r="U876" s="58" t="s">
        <v>16045</v>
      </c>
      <c r="V876" s="59">
        <v>248458</v>
      </c>
      <c r="W876" s="56">
        <v>71.56</v>
      </c>
    </row>
    <row r="877" spans="1:23" s="46" customFormat="1" ht="11.25">
      <c r="A877" s="55" t="s">
        <v>11371</v>
      </c>
      <c r="B877" s="56" t="s">
        <v>17649</v>
      </c>
      <c r="C877" s="57" t="s">
        <v>11205</v>
      </c>
      <c r="D877" s="56">
        <v>17820</v>
      </c>
      <c r="E877" s="56">
        <v>1</v>
      </c>
      <c r="F877" s="56">
        <v>24</v>
      </c>
      <c r="G877" s="56">
        <v>1</v>
      </c>
      <c r="H877" s="56" t="s">
        <v>17651</v>
      </c>
      <c r="I877" s="56">
        <v>1</v>
      </c>
      <c r="J877" s="36" t="s">
        <v>14734</v>
      </c>
      <c r="K877" s="36">
        <v>50</v>
      </c>
      <c r="L877" s="36"/>
      <c r="M877" s="36">
        <v>21649132</v>
      </c>
      <c r="N877" s="58" t="s">
        <v>12576</v>
      </c>
      <c r="O877" s="58" t="s">
        <v>12577</v>
      </c>
      <c r="P877" s="56">
        <v>70</v>
      </c>
      <c r="Q877" s="56" t="s">
        <v>377</v>
      </c>
      <c r="R877" s="36" t="s">
        <v>459</v>
      </c>
      <c r="S877" s="36" t="s">
        <v>375</v>
      </c>
      <c r="T877" s="36">
        <v>409062</v>
      </c>
      <c r="U877" s="58" t="s">
        <v>16481</v>
      </c>
      <c r="V877" s="59">
        <v>409062</v>
      </c>
      <c r="W877" s="56">
        <v>70.319999999999993</v>
      </c>
    </row>
    <row r="878" spans="1:23" s="46" customFormat="1" ht="11.25">
      <c r="A878" s="55" t="s">
        <v>11371</v>
      </c>
      <c r="B878" s="56" t="s">
        <v>17650</v>
      </c>
      <c r="C878" s="57" t="s">
        <v>11036</v>
      </c>
      <c r="D878" s="56">
        <v>0</v>
      </c>
      <c r="E878" s="56">
        <v>1</v>
      </c>
      <c r="F878" s="56">
        <v>24</v>
      </c>
      <c r="G878" s="56">
        <v>5</v>
      </c>
      <c r="H878" s="56" t="s">
        <v>17651</v>
      </c>
      <c r="I878" s="56">
        <v>1</v>
      </c>
      <c r="J878" s="36" t="s">
        <v>15606</v>
      </c>
      <c r="K878" s="36"/>
      <c r="L878" s="36">
        <v>982947233</v>
      </c>
      <c r="M878" s="36"/>
      <c r="N878" s="58" t="s">
        <v>747</v>
      </c>
      <c r="O878" s="58" t="s">
        <v>13924</v>
      </c>
      <c r="P878" s="56">
        <v>70</v>
      </c>
      <c r="Q878" s="56" t="s">
        <v>377</v>
      </c>
      <c r="R878" s="36" t="s">
        <v>459</v>
      </c>
      <c r="S878" s="36" t="s">
        <v>375</v>
      </c>
      <c r="T878" s="36">
        <v>986468</v>
      </c>
      <c r="U878" s="58" t="s">
        <v>17552</v>
      </c>
      <c r="V878" s="59">
        <v>986468</v>
      </c>
      <c r="W878" s="56">
        <v>45.3</v>
      </c>
    </row>
    <row r="879" spans="1:23" s="46" customFormat="1" ht="11.25">
      <c r="A879" s="55" t="s">
        <v>11371</v>
      </c>
      <c r="B879" s="56" t="s">
        <v>17649</v>
      </c>
      <c r="C879" s="57" t="s">
        <v>10440</v>
      </c>
      <c r="D879" s="56">
        <v>21050</v>
      </c>
      <c r="E879" s="56">
        <v>1</v>
      </c>
      <c r="F879" s="56">
        <v>24</v>
      </c>
      <c r="G879" s="56">
        <v>1</v>
      </c>
      <c r="H879" s="56" t="s">
        <v>17651</v>
      </c>
      <c r="I879" s="56">
        <v>1</v>
      </c>
      <c r="J879" s="36" t="s">
        <v>14993</v>
      </c>
      <c r="K879" s="36"/>
      <c r="L879" s="36">
        <v>982195298</v>
      </c>
      <c r="M879" s="36"/>
      <c r="N879" s="58" t="s">
        <v>12965</v>
      </c>
      <c r="O879" s="58" t="s">
        <v>12966</v>
      </c>
      <c r="P879" s="56">
        <v>71</v>
      </c>
      <c r="Q879" s="56" t="s">
        <v>377</v>
      </c>
      <c r="R879" s="36" t="s">
        <v>459</v>
      </c>
      <c r="S879" s="36" t="s">
        <v>375</v>
      </c>
      <c r="T879" s="36">
        <v>268967</v>
      </c>
      <c r="U879" s="58" t="s">
        <v>16781</v>
      </c>
      <c r="V879" s="59">
        <v>268967</v>
      </c>
      <c r="W879" s="56">
        <v>76.430000000000007</v>
      </c>
    </row>
    <row r="880" spans="1:23" s="46" customFormat="1" ht="11.25">
      <c r="A880" s="55" t="s">
        <v>11371</v>
      </c>
      <c r="B880" s="56" t="s">
        <v>17649</v>
      </c>
      <c r="C880" s="57" t="s">
        <v>11188</v>
      </c>
      <c r="D880" s="56">
        <v>18420</v>
      </c>
      <c r="E880" s="56">
        <v>1</v>
      </c>
      <c r="F880" s="56">
        <v>24</v>
      </c>
      <c r="G880" s="56">
        <v>3</v>
      </c>
      <c r="H880" s="56" t="s">
        <v>17651</v>
      </c>
      <c r="I880" s="56">
        <v>1</v>
      </c>
      <c r="J880" s="36" t="s">
        <v>14809</v>
      </c>
      <c r="K880" s="36">
        <v>1017</v>
      </c>
      <c r="L880" s="36"/>
      <c r="M880" s="36">
        <v>21654423</v>
      </c>
      <c r="N880" s="58" t="s">
        <v>12688</v>
      </c>
      <c r="O880" s="58" t="s">
        <v>12689</v>
      </c>
      <c r="P880" s="56">
        <v>71</v>
      </c>
      <c r="Q880" s="56" t="s">
        <v>377</v>
      </c>
      <c r="R880" s="36" t="s">
        <v>459</v>
      </c>
      <c r="S880" s="36" t="s">
        <v>375</v>
      </c>
      <c r="T880" s="36">
        <v>357167</v>
      </c>
      <c r="U880" s="58" t="s">
        <v>16564</v>
      </c>
      <c r="V880" s="59">
        <v>357167</v>
      </c>
      <c r="W880" s="56">
        <v>57.31</v>
      </c>
    </row>
    <row r="881" spans="1:23" s="46" customFormat="1" ht="11.25">
      <c r="A881" s="55" t="s">
        <v>11371</v>
      </c>
      <c r="B881" s="56" t="s">
        <v>17649</v>
      </c>
      <c r="C881" s="57" t="s">
        <v>3088</v>
      </c>
      <c r="D881" s="56">
        <v>16530</v>
      </c>
      <c r="E881" s="56">
        <v>1</v>
      </c>
      <c r="F881" s="56">
        <v>24</v>
      </c>
      <c r="G881" s="56">
        <v>1</v>
      </c>
      <c r="H881" s="56" t="s">
        <v>17651</v>
      </c>
      <c r="I881" s="56">
        <v>2</v>
      </c>
      <c r="J881" s="36" t="s">
        <v>14678</v>
      </c>
      <c r="K881" s="36">
        <v>195</v>
      </c>
      <c r="L881" s="36">
        <v>982587367</v>
      </c>
      <c r="M881" s="36"/>
      <c r="N881" s="58" t="s">
        <v>255</v>
      </c>
      <c r="O881" s="58" t="s">
        <v>195</v>
      </c>
      <c r="P881" s="56">
        <v>72</v>
      </c>
      <c r="Q881" s="56" t="s">
        <v>378</v>
      </c>
      <c r="R881" s="36" t="s">
        <v>460</v>
      </c>
      <c r="S881" s="36" t="s">
        <v>375</v>
      </c>
      <c r="T881" s="36">
        <v>700835</v>
      </c>
      <c r="U881" s="58" t="s">
        <v>16422</v>
      </c>
      <c r="V881" s="59">
        <v>790317</v>
      </c>
      <c r="W881" s="56">
        <v>74.05</v>
      </c>
    </row>
    <row r="882" spans="1:23" s="46" customFormat="1" ht="11.25">
      <c r="A882" s="51" t="s">
        <v>11371</v>
      </c>
      <c r="B882" s="44" t="s">
        <v>17649</v>
      </c>
      <c r="C882" s="52" t="s">
        <v>10499</v>
      </c>
      <c r="D882" s="44">
        <v>22290</v>
      </c>
      <c r="E882" s="44" t="s">
        <v>54</v>
      </c>
      <c r="F882" s="44">
        <v>24</v>
      </c>
      <c r="G882" s="44">
        <v>2</v>
      </c>
      <c r="H882" s="44" t="s">
        <v>17651</v>
      </c>
      <c r="I882" s="44">
        <v>1</v>
      </c>
      <c r="J882" s="35" t="s">
        <v>15057</v>
      </c>
      <c r="K882" s="35"/>
      <c r="L882" s="35">
        <v>985678610</v>
      </c>
      <c r="M882" s="35"/>
      <c r="N882" s="45" t="s">
        <v>111</v>
      </c>
      <c r="O882" s="45" t="s">
        <v>13063</v>
      </c>
      <c r="P882" s="44">
        <v>72</v>
      </c>
      <c r="Q882" s="44" t="s">
        <v>377</v>
      </c>
      <c r="R882" s="35" t="s">
        <v>459</v>
      </c>
      <c r="S882" s="35" t="s">
        <v>375</v>
      </c>
      <c r="T882" s="35">
        <v>1406616</v>
      </c>
      <c r="U882" s="45" t="s">
        <v>16859</v>
      </c>
      <c r="V882" s="46">
        <v>1406616</v>
      </c>
      <c r="W882" s="44">
        <v>58.67</v>
      </c>
    </row>
    <row r="883" spans="1:23" s="46" customFormat="1" ht="11.25">
      <c r="A883" s="55" t="s">
        <v>11371</v>
      </c>
      <c r="B883" s="56" t="s">
        <v>17649</v>
      </c>
      <c r="C883" s="57" t="s">
        <v>11372</v>
      </c>
      <c r="D883" s="56">
        <v>6950</v>
      </c>
      <c r="E883" s="56">
        <v>1</v>
      </c>
      <c r="F883" s="56">
        <v>24</v>
      </c>
      <c r="G883" s="56">
        <v>1</v>
      </c>
      <c r="H883" s="56" t="s">
        <v>17651</v>
      </c>
      <c r="I883" s="56">
        <v>1</v>
      </c>
      <c r="J883" s="36" t="s">
        <v>14278</v>
      </c>
      <c r="K883" s="36"/>
      <c r="L883" s="36">
        <v>961456555</v>
      </c>
      <c r="M883" s="36"/>
      <c r="N883" s="58" t="s">
        <v>11835</v>
      </c>
      <c r="O883" s="58" t="s">
        <v>849</v>
      </c>
      <c r="P883" s="56">
        <v>73</v>
      </c>
      <c r="Q883" s="56" t="s">
        <v>377</v>
      </c>
      <c r="R883" s="36" t="s">
        <v>459</v>
      </c>
      <c r="S883" s="36" t="s">
        <v>375</v>
      </c>
      <c r="T883" s="36">
        <v>2500788</v>
      </c>
      <c r="U883" s="58" t="s">
        <v>15979</v>
      </c>
      <c r="V883" s="59">
        <v>2500788</v>
      </c>
      <c r="W883" s="56">
        <v>47</v>
      </c>
    </row>
    <row r="884" spans="1:23" s="46" customFormat="1" ht="11.25">
      <c r="A884" s="55" t="s">
        <v>11371</v>
      </c>
      <c r="B884" s="56" t="s">
        <v>17649</v>
      </c>
      <c r="C884" s="57" t="s">
        <v>3088</v>
      </c>
      <c r="D884" s="56">
        <v>16530</v>
      </c>
      <c r="E884" s="56">
        <v>1</v>
      </c>
      <c r="F884" s="56">
        <v>24</v>
      </c>
      <c r="G884" s="56">
        <v>1</v>
      </c>
      <c r="H884" s="56" t="s">
        <v>17651</v>
      </c>
      <c r="I884" s="56">
        <v>1</v>
      </c>
      <c r="J884" s="36" t="s">
        <v>14678</v>
      </c>
      <c r="K884" s="36">
        <v>195</v>
      </c>
      <c r="L884" s="36">
        <v>982587367</v>
      </c>
      <c r="M884" s="36"/>
      <c r="N884" s="58" t="s">
        <v>12488</v>
      </c>
      <c r="O884" s="58" t="s">
        <v>445</v>
      </c>
      <c r="P884" s="56">
        <v>73</v>
      </c>
      <c r="Q884" s="56" t="s">
        <v>377</v>
      </c>
      <c r="R884" s="36" t="s">
        <v>459</v>
      </c>
      <c r="S884" s="36" t="s">
        <v>375</v>
      </c>
      <c r="T884" s="36">
        <v>790317</v>
      </c>
      <c r="U884" s="58" t="s">
        <v>16422</v>
      </c>
      <c r="V884" s="59">
        <v>790317</v>
      </c>
      <c r="W884" s="56">
        <v>74.05</v>
      </c>
    </row>
    <row r="885" spans="1:23" s="46" customFormat="1" ht="11.25">
      <c r="A885" s="55" t="s">
        <v>11371</v>
      </c>
      <c r="B885" s="56" t="s">
        <v>17650</v>
      </c>
      <c r="C885" s="57" t="s">
        <v>8788</v>
      </c>
      <c r="D885" s="56">
        <v>0</v>
      </c>
      <c r="E885" s="56">
        <v>1</v>
      </c>
      <c r="F885" s="56">
        <v>24</v>
      </c>
      <c r="G885" s="56">
        <v>5</v>
      </c>
      <c r="H885" s="56" t="s">
        <v>17651</v>
      </c>
      <c r="I885" s="56">
        <v>1</v>
      </c>
      <c r="J885" s="36" t="s">
        <v>15539</v>
      </c>
      <c r="K885" s="36"/>
      <c r="L885" s="36">
        <v>981328309</v>
      </c>
      <c r="M885" s="36"/>
      <c r="N885" s="58" t="s">
        <v>13824</v>
      </c>
      <c r="O885" s="58" t="s">
        <v>453</v>
      </c>
      <c r="P885" s="56">
        <v>74</v>
      </c>
      <c r="Q885" s="56" t="s">
        <v>377</v>
      </c>
      <c r="R885" s="36" t="s">
        <v>459</v>
      </c>
      <c r="S885" s="36" t="s">
        <v>375</v>
      </c>
      <c r="T885" s="36">
        <v>873095</v>
      </c>
      <c r="U885" s="58" t="s">
        <v>17465</v>
      </c>
      <c r="V885" s="59">
        <v>873095</v>
      </c>
      <c r="W885" s="56">
        <v>51.68</v>
      </c>
    </row>
    <row r="886" spans="1:23" s="46" customFormat="1" ht="11.25">
      <c r="A886" s="55" t="s">
        <v>11371</v>
      </c>
      <c r="B886" s="56" t="s">
        <v>17649</v>
      </c>
      <c r="C886" s="57" t="s">
        <v>10681</v>
      </c>
      <c r="D886" s="56">
        <v>920</v>
      </c>
      <c r="E886" s="56">
        <v>1</v>
      </c>
      <c r="F886" s="56">
        <v>24</v>
      </c>
      <c r="G886" s="56">
        <v>2</v>
      </c>
      <c r="H886" s="56" t="s">
        <v>17651</v>
      </c>
      <c r="I886" s="56">
        <v>1</v>
      </c>
      <c r="J886" s="36" t="s">
        <v>14045</v>
      </c>
      <c r="K886" s="36"/>
      <c r="L886" s="36">
        <v>982121674</v>
      </c>
      <c r="M886" s="36"/>
      <c r="N886" s="58" t="s">
        <v>11441</v>
      </c>
      <c r="O886" s="58" t="s">
        <v>107</v>
      </c>
      <c r="P886" s="56">
        <v>77</v>
      </c>
      <c r="Q886" s="56" t="s">
        <v>377</v>
      </c>
      <c r="R886" s="36" t="s">
        <v>459</v>
      </c>
      <c r="S886" s="36" t="s">
        <v>375</v>
      </c>
      <c r="T886" s="36">
        <v>1904734</v>
      </c>
      <c r="U886" s="58" t="s">
        <v>15706</v>
      </c>
      <c r="V886" s="59">
        <v>1904734</v>
      </c>
      <c r="W886" s="56">
        <v>39.9</v>
      </c>
    </row>
    <row r="887" spans="1:23" s="46" customFormat="1" ht="11.25">
      <c r="A887" s="55" t="s">
        <v>11371</v>
      </c>
      <c r="B887" s="56" t="s">
        <v>17649</v>
      </c>
      <c r="C887" s="57" t="s">
        <v>6989</v>
      </c>
      <c r="D887" s="56">
        <v>29240</v>
      </c>
      <c r="E887" s="56">
        <v>1</v>
      </c>
      <c r="F887" s="56">
        <v>24</v>
      </c>
      <c r="G887" s="56">
        <v>1</v>
      </c>
      <c r="H887" s="56" t="s">
        <v>17651</v>
      </c>
      <c r="I887" s="56">
        <v>1</v>
      </c>
      <c r="J887" s="36" t="s">
        <v>15300</v>
      </c>
      <c r="K887" s="36"/>
      <c r="L887" s="36">
        <v>982313915</v>
      </c>
      <c r="M887" s="36"/>
      <c r="N887" s="58" t="s">
        <v>847</v>
      </c>
      <c r="O887" s="58" t="s">
        <v>786</v>
      </c>
      <c r="P887" s="56">
        <v>77</v>
      </c>
      <c r="Q887" s="56" t="s">
        <v>377</v>
      </c>
      <c r="R887" s="36" t="s">
        <v>459</v>
      </c>
      <c r="S887" s="36" t="s">
        <v>375</v>
      </c>
      <c r="T887" s="36">
        <v>1195906</v>
      </c>
      <c r="U887" s="58" t="s">
        <v>17319</v>
      </c>
      <c r="V887" s="59">
        <v>1195906</v>
      </c>
      <c r="W887" s="56">
        <v>50.97</v>
      </c>
    </row>
    <row r="888" spans="1:23" s="46" customFormat="1" ht="11.25">
      <c r="A888" s="55" t="s">
        <v>11371</v>
      </c>
      <c r="B888" s="56" t="s">
        <v>17650</v>
      </c>
      <c r="C888" s="57" t="s">
        <v>6013</v>
      </c>
      <c r="D888" s="56">
        <v>0</v>
      </c>
      <c r="E888" s="56">
        <v>1</v>
      </c>
      <c r="F888" s="56">
        <v>24</v>
      </c>
      <c r="G888" s="56">
        <v>1</v>
      </c>
      <c r="H888" s="56" t="s">
        <v>17651</v>
      </c>
      <c r="I888" s="56">
        <v>10</v>
      </c>
      <c r="J888" s="36" t="s">
        <v>15475</v>
      </c>
      <c r="K888" s="36">
        <v>185</v>
      </c>
      <c r="L888" s="36">
        <v>971219851</v>
      </c>
      <c r="M888" s="36"/>
      <c r="N888" s="58" t="s">
        <v>122</v>
      </c>
      <c r="O888" s="58" t="s">
        <v>13725</v>
      </c>
      <c r="P888" s="56">
        <v>77</v>
      </c>
      <c r="Q888" s="56" t="s">
        <v>378</v>
      </c>
      <c r="R888" s="36" t="s">
        <v>462</v>
      </c>
      <c r="S888" s="36" t="s">
        <v>375</v>
      </c>
      <c r="T888" s="36">
        <v>564348</v>
      </c>
      <c r="U888" s="58" t="s">
        <v>17382</v>
      </c>
      <c r="V888" s="59">
        <v>1536218</v>
      </c>
      <c r="W888" s="56">
        <v>51.73</v>
      </c>
    </row>
    <row r="889" spans="1:23" s="46" customFormat="1" ht="11.25">
      <c r="A889" s="55" t="s">
        <v>11371</v>
      </c>
      <c r="B889" s="56" t="s">
        <v>17650</v>
      </c>
      <c r="C889" s="57" t="s">
        <v>10205</v>
      </c>
      <c r="D889" s="56">
        <v>0</v>
      </c>
      <c r="E889" s="56">
        <v>1</v>
      </c>
      <c r="F889" s="56">
        <v>24</v>
      </c>
      <c r="G889" s="56">
        <v>4</v>
      </c>
      <c r="H889" s="56" t="s">
        <v>17651</v>
      </c>
      <c r="I889" s="56">
        <v>1</v>
      </c>
      <c r="J889" s="36" t="s">
        <v>15451</v>
      </c>
      <c r="K889" s="36"/>
      <c r="L889" s="36"/>
      <c r="M889" s="36"/>
      <c r="N889" s="58" t="s">
        <v>13690</v>
      </c>
      <c r="O889" s="58" t="s">
        <v>13691</v>
      </c>
      <c r="P889" s="56">
        <v>80</v>
      </c>
      <c r="Q889" s="56" t="s">
        <v>378</v>
      </c>
      <c r="R889" s="36" t="s">
        <v>459</v>
      </c>
      <c r="S889" s="36" t="s">
        <v>375</v>
      </c>
      <c r="T889" s="36">
        <v>1794418</v>
      </c>
      <c r="U889" s="58" t="s">
        <v>17354</v>
      </c>
      <c r="V889" s="59">
        <v>1794418</v>
      </c>
      <c r="W889" s="56">
        <v>40.67</v>
      </c>
    </row>
    <row r="890" spans="1:23" s="46" customFormat="1" ht="11.25">
      <c r="A890" s="55" t="s">
        <v>11371</v>
      </c>
      <c r="B890" s="56" t="s">
        <v>17650</v>
      </c>
      <c r="C890" s="57" t="s">
        <v>5636</v>
      </c>
      <c r="D890" s="56">
        <v>0</v>
      </c>
      <c r="E890" s="56">
        <v>1</v>
      </c>
      <c r="F890" s="56">
        <v>24</v>
      </c>
      <c r="G890" s="56">
        <v>5</v>
      </c>
      <c r="H890" s="56" t="s">
        <v>17651</v>
      </c>
      <c r="I890" s="56">
        <v>1</v>
      </c>
      <c r="J890" s="36" t="s">
        <v>15579</v>
      </c>
      <c r="K890" s="36"/>
      <c r="L890" s="36">
        <v>983850437</v>
      </c>
      <c r="M890" s="36"/>
      <c r="N890" s="58" t="s">
        <v>832</v>
      </c>
      <c r="O890" s="58" t="s">
        <v>13885</v>
      </c>
      <c r="P890" s="56">
        <v>80</v>
      </c>
      <c r="Q890" s="56" t="s">
        <v>377</v>
      </c>
      <c r="R890" s="36" t="s">
        <v>459</v>
      </c>
      <c r="S890" s="36" t="s">
        <v>375</v>
      </c>
      <c r="T890" s="36">
        <v>1902122</v>
      </c>
      <c r="U890" s="58" t="s">
        <v>17518</v>
      </c>
      <c r="V890" s="59">
        <v>1902122</v>
      </c>
      <c r="W890" s="56">
        <v>37.07</v>
      </c>
    </row>
    <row r="891" spans="1:23" s="46" customFormat="1" ht="11.25">
      <c r="A891" s="55" t="s">
        <v>11371</v>
      </c>
      <c r="B891" s="56" t="s">
        <v>17649</v>
      </c>
      <c r="C891" s="57" t="s">
        <v>11189</v>
      </c>
      <c r="D891" s="56">
        <v>10440</v>
      </c>
      <c r="E891" s="56">
        <v>1</v>
      </c>
      <c r="F891" s="56">
        <v>24</v>
      </c>
      <c r="G891" s="56">
        <v>1</v>
      </c>
      <c r="H891" s="56" t="s">
        <v>17651</v>
      </c>
      <c r="I891" s="56">
        <v>1</v>
      </c>
      <c r="J891" s="36" t="s">
        <v>14396</v>
      </c>
      <c r="K891" s="36">
        <v>1078</v>
      </c>
      <c r="L891" s="36"/>
      <c r="M891" s="36"/>
      <c r="N891" s="58" t="s">
        <v>86</v>
      </c>
      <c r="O891" s="58" t="s">
        <v>12024</v>
      </c>
      <c r="P891" s="56">
        <v>81</v>
      </c>
      <c r="Q891" s="56" t="s">
        <v>378</v>
      </c>
      <c r="R891" s="36" t="s">
        <v>459</v>
      </c>
      <c r="S891" s="36" t="s">
        <v>375</v>
      </c>
      <c r="T891" s="36">
        <v>558610</v>
      </c>
      <c r="U891" s="58" t="s">
        <v>16113</v>
      </c>
      <c r="V891" s="59">
        <v>558610</v>
      </c>
      <c r="W891" s="56">
        <v>38.590000000000003</v>
      </c>
    </row>
    <row r="892" spans="1:23" s="46" customFormat="1" ht="11.25">
      <c r="A892" s="55" t="s">
        <v>11371</v>
      </c>
      <c r="B892" s="56" t="s">
        <v>17649</v>
      </c>
      <c r="C892" s="57" t="s">
        <v>7729</v>
      </c>
      <c r="D892" s="56">
        <v>7340</v>
      </c>
      <c r="E892" s="56">
        <v>1</v>
      </c>
      <c r="F892" s="56">
        <v>24</v>
      </c>
      <c r="G892" s="56">
        <v>1</v>
      </c>
      <c r="H892" s="56" t="s">
        <v>17651</v>
      </c>
      <c r="I892" s="56">
        <v>7</v>
      </c>
      <c r="J892" s="36" t="s">
        <v>14300</v>
      </c>
      <c r="K892" s="36"/>
      <c r="L892" s="36">
        <v>971504708</v>
      </c>
      <c r="M892" s="36"/>
      <c r="N892" s="58" t="s">
        <v>732</v>
      </c>
      <c r="O892" s="58" t="s">
        <v>11876</v>
      </c>
      <c r="P892" s="56">
        <v>84</v>
      </c>
      <c r="Q892" s="56" t="s">
        <v>378</v>
      </c>
      <c r="R892" s="36" t="s">
        <v>462</v>
      </c>
      <c r="S892" s="36" t="s">
        <v>375</v>
      </c>
      <c r="T892" s="36">
        <v>6508735</v>
      </c>
      <c r="U892" s="58" t="s">
        <v>16005</v>
      </c>
      <c r="V892" s="59" t="s">
        <v>464</v>
      </c>
      <c r="W892" s="56">
        <v>44.64</v>
      </c>
    </row>
    <row r="893" spans="1:23" s="46" customFormat="1" ht="11.25">
      <c r="A893" s="55" t="s">
        <v>11371</v>
      </c>
      <c r="B893" s="56" t="s">
        <v>17649</v>
      </c>
      <c r="C893" s="57" t="s">
        <v>8366</v>
      </c>
      <c r="D893" s="56">
        <v>20430</v>
      </c>
      <c r="E893" s="56">
        <v>1</v>
      </c>
      <c r="F893" s="56">
        <v>24</v>
      </c>
      <c r="G893" s="56">
        <v>1</v>
      </c>
      <c r="H893" s="56" t="s">
        <v>17651</v>
      </c>
      <c r="I893" s="56">
        <v>1</v>
      </c>
      <c r="J893" s="36" t="s">
        <v>14961</v>
      </c>
      <c r="K893" s="36"/>
      <c r="L893" s="36"/>
      <c r="M893" s="36"/>
      <c r="N893" s="58" t="s">
        <v>813</v>
      </c>
      <c r="O893" s="58" t="s">
        <v>12062</v>
      </c>
      <c r="P893" s="56">
        <v>84</v>
      </c>
      <c r="Q893" s="56" t="s">
        <v>377</v>
      </c>
      <c r="R893" s="36" t="s">
        <v>459</v>
      </c>
      <c r="S893" s="36" t="s">
        <v>375</v>
      </c>
      <c r="T893" s="36">
        <v>97276</v>
      </c>
      <c r="U893" s="58" t="s">
        <v>16747</v>
      </c>
      <c r="V893" s="59">
        <v>97276</v>
      </c>
      <c r="W893" s="56">
        <v>59.61</v>
      </c>
    </row>
    <row r="894" spans="1:23" s="46" customFormat="1" ht="11.25">
      <c r="A894" s="55" t="s">
        <v>11371</v>
      </c>
      <c r="B894" s="56" t="s">
        <v>17649</v>
      </c>
      <c r="C894" s="57" t="s">
        <v>5479</v>
      </c>
      <c r="D894" s="56">
        <v>80</v>
      </c>
      <c r="E894" s="56">
        <v>1</v>
      </c>
      <c r="F894" s="56">
        <v>24</v>
      </c>
      <c r="G894" s="56">
        <v>2</v>
      </c>
      <c r="H894" s="56" t="s">
        <v>17651</v>
      </c>
      <c r="I894" s="56">
        <v>2</v>
      </c>
      <c r="J894" s="36" t="s">
        <v>936</v>
      </c>
      <c r="K894" s="36"/>
      <c r="L894" s="36">
        <v>981151172</v>
      </c>
      <c r="M894" s="36"/>
      <c r="N894" s="58" t="s">
        <v>153</v>
      </c>
      <c r="O894" s="58" t="s">
        <v>11401</v>
      </c>
      <c r="P894" s="56">
        <v>85</v>
      </c>
      <c r="Q894" s="56" t="s">
        <v>378</v>
      </c>
      <c r="R894" s="36" t="s">
        <v>460</v>
      </c>
      <c r="S894" s="36" t="s">
        <v>375</v>
      </c>
      <c r="T894" s="36">
        <v>280674</v>
      </c>
      <c r="U894" s="58" t="s">
        <v>15681</v>
      </c>
      <c r="V894" s="59">
        <v>519221</v>
      </c>
      <c r="W894" s="56">
        <v>52.01</v>
      </c>
    </row>
    <row r="895" spans="1:23" s="46" customFormat="1" ht="11.25">
      <c r="A895" s="55" t="s">
        <v>11371</v>
      </c>
      <c r="B895" s="56" t="s">
        <v>17650</v>
      </c>
      <c r="C895" s="57" t="s">
        <v>574</v>
      </c>
      <c r="D895" s="56">
        <v>0</v>
      </c>
      <c r="E895" s="56">
        <v>1</v>
      </c>
      <c r="F895" s="56">
        <v>24</v>
      </c>
      <c r="G895" s="56">
        <v>1</v>
      </c>
      <c r="H895" s="56" t="s">
        <v>17651</v>
      </c>
      <c r="I895" s="56">
        <v>1</v>
      </c>
      <c r="J895" s="36" t="s">
        <v>15661</v>
      </c>
      <c r="K895" s="36"/>
      <c r="L895" s="36">
        <v>982952147</v>
      </c>
      <c r="M895" s="36"/>
      <c r="N895" s="58" t="s">
        <v>318</v>
      </c>
      <c r="O895" s="58" t="s">
        <v>14015</v>
      </c>
      <c r="P895" s="56">
        <v>87</v>
      </c>
      <c r="Q895" s="56" t="s">
        <v>378</v>
      </c>
      <c r="R895" s="36" t="s">
        <v>459</v>
      </c>
      <c r="S895" s="36" t="s">
        <v>375</v>
      </c>
      <c r="T895" s="36">
        <v>2394113</v>
      </c>
      <c r="U895" s="58" t="s">
        <v>17639</v>
      </c>
      <c r="V895" s="59">
        <v>2394113</v>
      </c>
      <c r="W895" s="56">
        <v>49.92</v>
      </c>
    </row>
    <row r="896" spans="1:23" s="46" customFormat="1" ht="11.25">
      <c r="A896" s="55" t="s">
        <v>11371</v>
      </c>
      <c r="B896" s="56" t="s">
        <v>17649</v>
      </c>
      <c r="C896" s="57" t="s">
        <v>3177</v>
      </c>
      <c r="D896" s="56">
        <v>3410</v>
      </c>
      <c r="E896" s="56">
        <v>1</v>
      </c>
      <c r="F896" s="56">
        <v>24</v>
      </c>
      <c r="G896" s="56">
        <v>1</v>
      </c>
      <c r="H896" s="56" t="s">
        <v>17651</v>
      </c>
      <c r="I896" s="56">
        <v>3</v>
      </c>
      <c r="J896" s="36" t="s">
        <v>14153</v>
      </c>
      <c r="K896" s="36"/>
      <c r="L896" s="36">
        <v>985156801</v>
      </c>
      <c r="M896" s="36"/>
      <c r="N896" s="58" t="s">
        <v>687</v>
      </c>
      <c r="O896" s="58" t="s">
        <v>11599</v>
      </c>
      <c r="P896" s="56">
        <v>91</v>
      </c>
      <c r="Q896" s="56" t="s">
        <v>378</v>
      </c>
      <c r="R896" s="36" t="s">
        <v>462</v>
      </c>
      <c r="S896" s="36" t="s">
        <v>375</v>
      </c>
      <c r="T896" s="36">
        <v>531057</v>
      </c>
      <c r="U896" s="58" t="s">
        <v>15827</v>
      </c>
      <c r="V896" s="59" t="s">
        <v>464</v>
      </c>
      <c r="W896" s="56">
        <v>67.67</v>
      </c>
    </row>
    <row r="897" spans="1:23" s="46" customFormat="1" ht="11.25">
      <c r="A897" s="55" t="s">
        <v>11371</v>
      </c>
      <c r="B897" s="56" t="s">
        <v>17649</v>
      </c>
      <c r="C897" s="57" t="s">
        <v>10681</v>
      </c>
      <c r="D897" s="56">
        <v>920</v>
      </c>
      <c r="E897" s="56">
        <v>1</v>
      </c>
      <c r="F897" s="56">
        <v>24</v>
      </c>
      <c r="G897" s="56">
        <v>2</v>
      </c>
      <c r="H897" s="56" t="s">
        <v>17651</v>
      </c>
      <c r="I897" s="56">
        <v>2</v>
      </c>
      <c r="J897" s="36" t="s">
        <v>14045</v>
      </c>
      <c r="K897" s="36"/>
      <c r="L897" s="36">
        <v>982121674</v>
      </c>
      <c r="M897" s="36"/>
      <c r="N897" s="58" t="s">
        <v>11442</v>
      </c>
      <c r="O897" s="58" t="s">
        <v>11443</v>
      </c>
      <c r="P897" s="56">
        <v>100</v>
      </c>
      <c r="Q897" s="56" t="s">
        <v>378</v>
      </c>
      <c r="R897" s="36" t="s">
        <v>460</v>
      </c>
      <c r="S897" s="36" t="s">
        <v>375</v>
      </c>
      <c r="T897" s="36">
        <v>677604</v>
      </c>
      <c r="U897" s="58" t="s">
        <v>15706</v>
      </c>
      <c r="V897" s="59">
        <v>1904734</v>
      </c>
      <c r="W897" s="56">
        <v>39.9</v>
      </c>
    </row>
    <row r="898" spans="1:23" s="46" customFormat="1" ht="11.25">
      <c r="A898" s="55" t="s">
        <v>11371</v>
      </c>
      <c r="B898" s="56" t="s">
        <v>17649</v>
      </c>
      <c r="C898" s="57" t="s">
        <v>4027</v>
      </c>
      <c r="D898" s="56">
        <v>21760</v>
      </c>
      <c r="E898" s="56">
        <v>1</v>
      </c>
      <c r="F898" s="56">
        <v>25</v>
      </c>
      <c r="G898" s="56">
        <v>2</v>
      </c>
      <c r="H898" s="56" t="s">
        <v>17651</v>
      </c>
      <c r="I898" s="56">
        <v>2</v>
      </c>
      <c r="J898" s="36" t="s">
        <v>15027</v>
      </c>
      <c r="K898" s="36"/>
      <c r="L898" s="36"/>
      <c r="M898" s="36"/>
      <c r="N898" s="58" t="s">
        <v>422</v>
      </c>
      <c r="O898" s="58" t="s">
        <v>13019</v>
      </c>
      <c r="P898" s="56">
        <v>65</v>
      </c>
      <c r="Q898" s="56" t="s">
        <v>378</v>
      </c>
      <c r="R898" s="36" t="s">
        <v>460</v>
      </c>
      <c r="S898" s="36" t="s">
        <v>375</v>
      </c>
      <c r="T898" s="36">
        <v>3851806</v>
      </c>
      <c r="U898" s="58" t="s">
        <v>16822</v>
      </c>
      <c r="V898" s="59" t="s">
        <v>464</v>
      </c>
      <c r="W898" s="56">
        <v>50.58</v>
      </c>
    </row>
    <row r="899" spans="1:23" s="46" customFormat="1" ht="11.25">
      <c r="A899" s="55" t="s">
        <v>11371</v>
      </c>
      <c r="B899" s="56" t="s">
        <v>17649</v>
      </c>
      <c r="C899" s="57" t="s">
        <v>11180</v>
      </c>
      <c r="D899" s="56">
        <v>8460</v>
      </c>
      <c r="E899" s="56">
        <v>1</v>
      </c>
      <c r="F899" s="56">
        <v>25</v>
      </c>
      <c r="G899" s="56">
        <v>1</v>
      </c>
      <c r="H899" s="56" t="s">
        <v>17651</v>
      </c>
      <c r="I899" s="56">
        <v>1</v>
      </c>
      <c r="J899" s="36" t="s">
        <v>14329</v>
      </c>
      <c r="K899" s="36">
        <v>265</v>
      </c>
      <c r="L899" s="36">
        <v>983491554</v>
      </c>
      <c r="M899" s="36"/>
      <c r="N899" s="58" t="s">
        <v>94</v>
      </c>
      <c r="O899" s="58" t="s">
        <v>11583</v>
      </c>
      <c r="P899" s="56">
        <v>65</v>
      </c>
      <c r="Q899" s="56" t="s">
        <v>378</v>
      </c>
      <c r="R899" s="36" t="s">
        <v>459</v>
      </c>
      <c r="S899" s="36" t="s">
        <v>375</v>
      </c>
      <c r="T899" s="36">
        <v>1427981</v>
      </c>
      <c r="U899" s="58" t="s">
        <v>16038</v>
      </c>
      <c r="V899" s="59">
        <v>1427981</v>
      </c>
      <c r="W899" s="56">
        <v>59.95</v>
      </c>
    </row>
    <row r="900" spans="1:23" s="46" customFormat="1" ht="11.25">
      <c r="A900" s="51" t="s">
        <v>11371</v>
      </c>
      <c r="B900" s="44" t="s">
        <v>17649</v>
      </c>
      <c r="C900" s="52" t="s">
        <v>11217</v>
      </c>
      <c r="D900" s="44">
        <v>6000</v>
      </c>
      <c r="E900" s="44" t="s">
        <v>54</v>
      </c>
      <c r="F900" s="44">
        <v>25</v>
      </c>
      <c r="G900" s="44">
        <v>1</v>
      </c>
      <c r="H900" s="44" t="s">
        <v>17651</v>
      </c>
      <c r="I900" s="44">
        <v>2</v>
      </c>
      <c r="J900" s="35" t="s">
        <v>14122</v>
      </c>
      <c r="K900" s="35"/>
      <c r="L900" s="35">
        <v>961100694</v>
      </c>
      <c r="M900" s="35"/>
      <c r="N900" s="45" t="s">
        <v>799</v>
      </c>
      <c r="O900" s="45" t="s">
        <v>11582</v>
      </c>
      <c r="P900" s="44">
        <v>66</v>
      </c>
      <c r="Q900" s="44" t="s">
        <v>378</v>
      </c>
      <c r="R900" s="35" t="s">
        <v>460</v>
      </c>
      <c r="S900" s="35" t="s">
        <v>375</v>
      </c>
      <c r="T900" s="35">
        <v>1695196</v>
      </c>
      <c r="U900" s="45" t="s">
        <v>15814</v>
      </c>
      <c r="V900" s="46">
        <v>2085898</v>
      </c>
      <c r="W900" s="44">
        <v>56.65</v>
      </c>
    </row>
    <row r="901" spans="1:23" s="46" customFormat="1" ht="11.25">
      <c r="A901" s="51" t="s">
        <v>11371</v>
      </c>
      <c r="B901" s="44" t="s">
        <v>17649</v>
      </c>
      <c r="C901" s="52" t="s">
        <v>10440</v>
      </c>
      <c r="D901" s="44">
        <v>20970</v>
      </c>
      <c r="E901" s="44" t="s">
        <v>54</v>
      </c>
      <c r="F901" s="44">
        <v>25</v>
      </c>
      <c r="G901" s="44">
        <v>5</v>
      </c>
      <c r="H901" s="44" t="s">
        <v>17651</v>
      </c>
      <c r="I901" s="44">
        <v>1</v>
      </c>
      <c r="J901" s="35" t="s">
        <v>14992</v>
      </c>
      <c r="K901" s="35"/>
      <c r="L901" s="35">
        <v>981538334</v>
      </c>
      <c r="M901" s="35">
        <v>21649809</v>
      </c>
      <c r="N901" s="45" t="s">
        <v>11450</v>
      </c>
      <c r="O901" s="45" t="s">
        <v>11619</v>
      </c>
      <c r="P901" s="44">
        <v>66</v>
      </c>
      <c r="Q901" s="44" t="s">
        <v>377</v>
      </c>
      <c r="R901" s="35" t="s">
        <v>459</v>
      </c>
      <c r="S901" s="35" t="s">
        <v>375</v>
      </c>
      <c r="T901" s="35">
        <v>506719</v>
      </c>
      <c r="U901" s="45" t="s">
        <v>16780</v>
      </c>
      <c r="V901" s="46">
        <v>506719</v>
      </c>
      <c r="W901" s="44">
        <v>68.72</v>
      </c>
    </row>
    <row r="902" spans="1:23" s="46" customFormat="1" ht="11.25">
      <c r="A902" s="55" t="s">
        <v>11371</v>
      </c>
      <c r="B902" s="56" t="s">
        <v>17650</v>
      </c>
      <c r="C902" s="57" t="s">
        <v>574</v>
      </c>
      <c r="D902" s="56">
        <v>0</v>
      </c>
      <c r="E902" s="56">
        <v>1</v>
      </c>
      <c r="F902" s="56">
        <v>25</v>
      </c>
      <c r="G902" s="56">
        <v>2</v>
      </c>
      <c r="H902" s="56" t="s">
        <v>17651</v>
      </c>
      <c r="I902" s="56">
        <v>1</v>
      </c>
      <c r="J902" s="36" t="s">
        <v>15662</v>
      </c>
      <c r="K902" s="36"/>
      <c r="L902" s="36">
        <v>981575505</v>
      </c>
      <c r="M902" s="36"/>
      <c r="N902" s="58" t="s">
        <v>861</v>
      </c>
      <c r="O902" s="58" t="s">
        <v>14016</v>
      </c>
      <c r="P902" s="56">
        <v>67</v>
      </c>
      <c r="Q902" s="56" t="s">
        <v>378</v>
      </c>
      <c r="R902" s="36" t="s">
        <v>459</v>
      </c>
      <c r="S902" s="36" t="s">
        <v>375</v>
      </c>
      <c r="T902" s="36">
        <v>606711</v>
      </c>
      <c r="U902" s="58" t="s">
        <v>17640</v>
      </c>
      <c r="V902" s="59">
        <v>606711</v>
      </c>
      <c r="W902" s="56">
        <v>53.42</v>
      </c>
    </row>
    <row r="903" spans="1:23" s="46" customFormat="1" ht="11.25">
      <c r="A903" s="55" t="s">
        <v>11371</v>
      </c>
      <c r="B903" s="56" t="s">
        <v>17649</v>
      </c>
      <c r="C903" s="57" t="s">
        <v>11188</v>
      </c>
      <c r="D903" s="56">
        <v>18420</v>
      </c>
      <c r="E903" s="56">
        <v>1</v>
      </c>
      <c r="F903" s="56">
        <v>25</v>
      </c>
      <c r="G903" s="56">
        <v>2</v>
      </c>
      <c r="H903" s="56" t="s">
        <v>17651</v>
      </c>
      <c r="I903" s="56">
        <v>1</v>
      </c>
      <c r="J903" s="36" t="s">
        <v>14810</v>
      </c>
      <c r="K903" s="36">
        <v>915</v>
      </c>
      <c r="L903" s="36"/>
      <c r="M903" s="36">
        <v>21641110</v>
      </c>
      <c r="N903" s="58" t="s">
        <v>11879</v>
      </c>
      <c r="O903" s="58" t="s">
        <v>12692</v>
      </c>
      <c r="P903" s="56">
        <v>67</v>
      </c>
      <c r="Q903" s="56" t="s">
        <v>377</v>
      </c>
      <c r="R903" s="36" t="s">
        <v>459</v>
      </c>
      <c r="S903" s="36" t="s">
        <v>375</v>
      </c>
      <c r="T903" s="36">
        <v>904967</v>
      </c>
      <c r="U903" s="58" t="s">
        <v>16565</v>
      </c>
      <c r="V903" s="59">
        <v>904967</v>
      </c>
      <c r="W903" s="56">
        <v>72.3</v>
      </c>
    </row>
    <row r="904" spans="1:23" s="46" customFormat="1" ht="11.25">
      <c r="A904" s="55" t="s">
        <v>11371</v>
      </c>
      <c r="B904" s="56" t="s">
        <v>17649</v>
      </c>
      <c r="C904" s="57" t="s">
        <v>11188</v>
      </c>
      <c r="D904" s="56">
        <v>18420</v>
      </c>
      <c r="E904" s="56">
        <v>1</v>
      </c>
      <c r="F904" s="56">
        <v>25</v>
      </c>
      <c r="G904" s="56">
        <v>2</v>
      </c>
      <c r="H904" s="56" t="s">
        <v>17651</v>
      </c>
      <c r="I904" s="56">
        <v>2</v>
      </c>
      <c r="J904" s="36" t="s">
        <v>14810</v>
      </c>
      <c r="K904" s="36">
        <v>915</v>
      </c>
      <c r="L904" s="36"/>
      <c r="M904" s="36">
        <v>21641110</v>
      </c>
      <c r="N904" s="58" t="s">
        <v>706</v>
      </c>
      <c r="O904" s="58" t="s">
        <v>12693</v>
      </c>
      <c r="P904" s="56">
        <v>67</v>
      </c>
      <c r="Q904" s="56" t="s">
        <v>378</v>
      </c>
      <c r="R904" s="36" t="s">
        <v>460</v>
      </c>
      <c r="S904" s="36" t="s">
        <v>375</v>
      </c>
      <c r="T904" s="36">
        <v>2312666</v>
      </c>
      <c r="U904" s="58" t="s">
        <v>16565</v>
      </c>
      <c r="V904" s="59">
        <v>904967</v>
      </c>
      <c r="W904" s="56">
        <v>72.3</v>
      </c>
    </row>
    <row r="905" spans="1:23" s="46" customFormat="1" ht="11.25">
      <c r="A905" s="55" t="s">
        <v>11371</v>
      </c>
      <c r="B905" s="56" t="s">
        <v>17649</v>
      </c>
      <c r="C905" s="57" t="s">
        <v>5479</v>
      </c>
      <c r="D905" s="56">
        <v>80</v>
      </c>
      <c r="E905" s="56">
        <v>1</v>
      </c>
      <c r="F905" s="56">
        <v>25</v>
      </c>
      <c r="G905" s="56">
        <v>3</v>
      </c>
      <c r="H905" s="56" t="s">
        <v>17651</v>
      </c>
      <c r="I905" s="56">
        <v>1</v>
      </c>
      <c r="J905" s="36" t="s">
        <v>936</v>
      </c>
      <c r="K905" s="36"/>
      <c r="L905" s="36">
        <v>982441098</v>
      </c>
      <c r="M905" s="36"/>
      <c r="N905" s="58" t="s">
        <v>738</v>
      </c>
      <c r="O905" s="58" t="s">
        <v>11403</v>
      </c>
      <c r="P905" s="56">
        <v>67</v>
      </c>
      <c r="Q905" s="56" t="s">
        <v>378</v>
      </c>
      <c r="R905" s="36" t="s">
        <v>459</v>
      </c>
      <c r="S905" s="36" t="s">
        <v>375</v>
      </c>
      <c r="T905" s="36">
        <v>2651947</v>
      </c>
      <c r="U905" s="58" t="s">
        <v>15682</v>
      </c>
      <c r="V905" s="59">
        <v>2651947</v>
      </c>
      <c r="W905" s="56">
        <v>43.17</v>
      </c>
    </row>
    <row r="906" spans="1:23" s="46" customFormat="1" ht="11.25">
      <c r="A906" s="51" t="s">
        <v>11371</v>
      </c>
      <c r="B906" s="44" t="s">
        <v>17649</v>
      </c>
      <c r="C906" s="52" t="s">
        <v>4027</v>
      </c>
      <c r="D906" s="44">
        <v>21760</v>
      </c>
      <c r="E906" s="44" t="s">
        <v>54</v>
      </c>
      <c r="F906" s="44">
        <v>25</v>
      </c>
      <c r="G906" s="44">
        <v>2</v>
      </c>
      <c r="H906" s="44" t="s">
        <v>17651</v>
      </c>
      <c r="I906" s="44">
        <v>1</v>
      </c>
      <c r="J906" s="35" t="s">
        <v>15027</v>
      </c>
      <c r="K906" s="35"/>
      <c r="L906" s="35"/>
      <c r="M906" s="35"/>
      <c r="N906" s="45" t="s">
        <v>13018</v>
      </c>
      <c r="O906" s="45" t="s">
        <v>11756</v>
      </c>
      <c r="P906" s="44">
        <v>67</v>
      </c>
      <c r="Q906" s="44" t="s">
        <v>377</v>
      </c>
      <c r="R906" s="35" t="s">
        <v>459</v>
      </c>
      <c r="S906" s="35" t="s">
        <v>374</v>
      </c>
      <c r="T906" s="35"/>
      <c r="U906" s="45" t="s">
        <v>16822</v>
      </c>
      <c r="V906" s="35" t="s">
        <v>374</v>
      </c>
      <c r="W906" s="44">
        <v>50.58</v>
      </c>
    </row>
    <row r="907" spans="1:23" s="46" customFormat="1" ht="11.25">
      <c r="A907" s="55" t="s">
        <v>11371</v>
      </c>
      <c r="B907" s="56" t="s">
        <v>17649</v>
      </c>
      <c r="C907" s="57" t="s">
        <v>3587</v>
      </c>
      <c r="D907" s="56">
        <v>23750</v>
      </c>
      <c r="E907" s="56">
        <v>1</v>
      </c>
      <c r="F907" s="56">
        <v>25</v>
      </c>
      <c r="G907" s="56">
        <v>1</v>
      </c>
      <c r="H907" s="56" t="s">
        <v>17651</v>
      </c>
      <c r="I907" s="56">
        <v>1</v>
      </c>
      <c r="J907" s="36" t="s">
        <v>14887</v>
      </c>
      <c r="K907" s="36"/>
      <c r="L907" s="36">
        <v>981394164</v>
      </c>
      <c r="M907" s="36"/>
      <c r="N907" s="58" t="s">
        <v>669</v>
      </c>
      <c r="O907" s="58" t="s">
        <v>13200</v>
      </c>
      <c r="P907" s="56">
        <v>67</v>
      </c>
      <c r="Q907" s="56" t="s">
        <v>377</v>
      </c>
      <c r="R907" s="36" t="s">
        <v>459</v>
      </c>
      <c r="S907" s="36" t="s">
        <v>375</v>
      </c>
      <c r="T907" s="36">
        <v>1383990</v>
      </c>
      <c r="U907" s="58" t="s">
        <v>16961</v>
      </c>
      <c r="V907" s="59">
        <v>1383990</v>
      </c>
      <c r="W907" s="56">
        <v>43.49</v>
      </c>
    </row>
    <row r="908" spans="1:23" s="46" customFormat="1" ht="11.25">
      <c r="A908" s="55" t="s">
        <v>11371</v>
      </c>
      <c r="B908" s="56" t="s">
        <v>17650</v>
      </c>
      <c r="C908" s="57" t="s">
        <v>574</v>
      </c>
      <c r="D908" s="56">
        <v>0</v>
      </c>
      <c r="E908" s="56">
        <v>1</v>
      </c>
      <c r="F908" s="56">
        <v>25</v>
      </c>
      <c r="G908" s="56">
        <v>2</v>
      </c>
      <c r="H908" s="56" t="s">
        <v>17651</v>
      </c>
      <c r="I908" s="56">
        <v>2</v>
      </c>
      <c r="J908" s="36" t="s">
        <v>15662</v>
      </c>
      <c r="K908" s="36"/>
      <c r="L908" s="36">
        <v>981575505</v>
      </c>
      <c r="M908" s="36"/>
      <c r="N908" s="58" t="s">
        <v>11644</v>
      </c>
      <c r="O908" s="58" t="s">
        <v>187</v>
      </c>
      <c r="P908" s="56">
        <v>69</v>
      </c>
      <c r="Q908" s="56" t="s">
        <v>378</v>
      </c>
      <c r="R908" s="36" t="s">
        <v>462</v>
      </c>
      <c r="S908" s="36" t="s">
        <v>375</v>
      </c>
      <c r="T908" s="36">
        <v>586631</v>
      </c>
      <c r="U908" s="58" t="s">
        <v>17640</v>
      </c>
      <c r="V908" s="59">
        <v>606711</v>
      </c>
      <c r="W908" s="56">
        <v>53.42</v>
      </c>
    </row>
    <row r="909" spans="1:23" s="46" customFormat="1" ht="11.25">
      <c r="A909" s="55" t="s">
        <v>11371</v>
      </c>
      <c r="B909" s="56" t="s">
        <v>17649</v>
      </c>
      <c r="C909" s="57" t="s">
        <v>3177</v>
      </c>
      <c r="D909" s="56">
        <v>3570</v>
      </c>
      <c r="E909" s="56">
        <v>1</v>
      </c>
      <c r="F909" s="56">
        <v>25</v>
      </c>
      <c r="G909" s="56">
        <v>1</v>
      </c>
      <c r="H909" s="56" t="s">
        <v>17651</v>
      </c>
      <c r="I909" s="56">
        <v>4</v>
      </c>
      <c r="J909" s="36" t="s">
        <v>14141</v>
      </c>
      <c r="K909" s="36"/>
      <c r="L909" s="36">
        <v>982421972</v>
      </c>
      <c r="M909" s="36"/>
      <c r="N909" s="58" t="s">
        <v>11607</v>
      </c>
      <c r="O909" s="58" t="s">
        <v>11608</v>
      </c>
      <c r="P909" s="56">
        <v>69</v>
      </c>
      <c r="Q909" s="56" t="s">
        <v>378</v>
      </c>
      <c r="R909" s="36" t="s">
        <v>462</v>
      </c>
      <c r="S909" s="36" t="s">
        <v>375</v>
      </c>
      <c r="T909" s="36">
        <v>2594485</v>
      </c>
      <c r="U909" s="58" t="s">
        <v>15835</v>
      </c>
      <c r="V909" s="59" t="s">
        <v>464</v>
      </c>
      <c r="W909" s="56">
        <v>58.04</v>
      </c>
    </row>
    <row r="910" spans="1:23" s="46" customFormat="1" ht="11.25">
      <c r="A910" s="55" t="s">
        <v>11371</v>
      </c>
      <c r="B910" s="56" t="s">
        <v>17649</v>
      </c>
      <c r="C910" s="57" t="s">
        <v>11372</v>
      </c>
      <c r="D910" s="56">
        <v>5300</v>
      </c>
      <c r="E910" s="56">
        <v>1</v>
      </c>
      <c r="F910" s="56">
        <v>25</v>
      </c>
      <c r="G910" s="56">
        <v>1</v>
      </c>
      <c r="H910" s="56" t="s">
        <v>17651</v>
      </c>
      <c r="I910" s="56">
        <v>1</v>
      </c>
      <c r="J910" s="36" t="s">
        <v>14191</v>
      </c>
      <c r="K910" s="36"/>
      <c r="L910" s="36">
        <v>982462922</v>
      </c>
      <c r="M910" s="36"/>
      <c r="N910" s="58" t="s">
        <v>218</v>
      </c>
      <c r="O910" s="58" t="s">
        <v>11785</v>
      </c>
      <c r="P910" s="56">
        <v>70</v>
      </c>
      <c r="Q910" s="56" t="s">
        <v>377</v>
      </c>
      <c r="R910" s="36" t="s">
        <v>459</v>
      </c>
      <c r="S910" s="36" t="s">
        <v>375</v>
      </c>
      <c r="T910" s="36">
        <v>325045</v>
      </c>
      <c r="U910" s="58" t="s">
        <v>15950</v>
      </c>
      <c r="V910" s="59">
        <v>325045</v>
      </c>
      <c r="W910" s="56">
        <v>58.79</v>
      </c>
    </row>
    <row r="911" spans="1:23" s="46" customFormat="1" ht="11.25">
      <c r="A911" s="55" t="s">
        <v>11371</v>
      </c>
      <c r="B911" s="56" t="s">
        <v>17650</v>
      </c>
      <c r="C911" s="57" t="s">
        <v>10205</v>
      </c>
      <c r="D911" s="56">
        <v>0</v>
      </c>
      <c r="E911" s="56">
        <v>1</v>
      </c>
      <c r="F911" s="56">
        <v>25</v>
      </c>
      <c r="G911" s="56">
        <v>2</v>
      </c>
      <c r="H911" s="56" t="s">
        <v>17651</v>
      </c>
      <c r="I911" s="56">
        <v>1</v>
      </c>
      <c r="J911" s="36" t="s">
        <v>15456</v>
      </c>
      <c r="K911" s="36"/>
      <c r="L911" s="36">
        <v>984625864</v>
      </c>
      <c r="M911" s="36"/>
      <c r="N911" s="58" t="s">
        <v>931</v>
      </c>
      <c r="O911" s="58" t="s">
        <v>13692</v>
      </c>
      <c r="P911" s="56">
        <v>71</v>
      </c>
      <c r="Q911" s="56" t="s">
        <v>378</v>
      </c>
      <c r="R911" s="36" t="s">
        <v>459</v>
      </c>
      <c r="S911" s="36" t="s">
        <v>375</v>
      </c>
      <c r="T911" s="36">
        <v>2320192</v>
      </c>
      <c r="U911" s="58" t="s">
        <v>17355</v>
      </c>
      <c r="V911" s="59">
        <v>2320192</v>
      </c>
      <c r="W911" s="56">
        <v>35.909999999999997</v>
      </c>
    </row>
    <row r="912" spans="1:23" s="46" customFormat="1" ht="11.25">
      <c r="A912" s="55" t="s">
        <v>11371</v>
      </c>
      <c r="B912" s="56" t="s">
        <v>17649</v>
      </c>
      <c r="C912" s="57" t="s">
        <v>7729</v>
      </c>
      <c r="D912" s="56">
        <v>7906</v>
      </c>
      <c r="E912" s="56">
        <v>1</v>
      </c>
      <c r="F912" s="56">
        <v>25</v>
      </c>
      <c r="G912" s="56">
        <v>1</v>
      </c>
      <c r="H912" s="56" t="s">
        <v>17651</v>
      </c>
      <c r="I912" s="56">
        <v>2</v>
      </c>
      <c r="J912" s="36" t="s">
        <v>14310</v>
      </c>
      <c r="K912" s="36"/>
      <c r="L912" s="36"/>
      <c r="M912" s="36"/>
      <c r="N912" s="58" t="s">
        <v>404</v>
      </c>
      <c r="O912" s="58" t="s">
        <v>11888</v>
      </c>
      <c r="P912" s="56">
        <v>71</v>
      </c>
      <c r="Q912" s="56" t="s">
        <v>378</v>
      </c>
      <c r="R912" s="36" t="s">
        <v>460</v>
      </c>
      <c r="S912" s="36" t="s">
        <v>375</v>
      </c>
      <c r="T912" s="36">
        <v>1248706</v>
      </c>
      <c r="U912" s="58" t="s">
        <v>16015</v>
      </c>
      <c r="V912" s="59">
        <v>1248722</v>
      </c>
      <c r="W912" s="56">
        <v>66.17</v>
      </c>
    </row>
    <row r="913" spans="1:23" s="46" customFormat="1" ht="11.25">
      <c r="A913" s="51" t="s">
        <v>11371</v>
      </c>
      <c r="B913" s="44" t="s">
        <v>17649</v>
      </c>
      <c r="C913" s="52" t="s">
        <v>7729</v>
      </c>
      <c r="D913" s="44">
        <v>7906</v>
      </c>
      <c r="E913" s="44" t="s">
        <v>54</v>
      </c>
      <c r="F913" s="44">
        <v>25</v>
      </c>
      <c r="G913" s="44">
        <v>1</v>
      </c>
      <c r="H913" s="44" t="s">
        <v>17651</v>
      </c>
      <c r="I913" s="44">
        <v>1</v>
      </c>
      <c r="J913" s="35" t="s">
        <v>14310</v>
      </c>
      <c r="K913" s="35"/>
      <c r="L913" s="35"/>
      <c r="M913" s="35"/>
      <c r="N913" s="45" t="s">
        <v>11887</v>
      </c>
      <c r="O913" s="45" t="s">
        <v>11886</v>
      </c>
      <c r="P913" s="44">
        <v>71</v>
      </c>
      <c r="Q913" s="44" t="s">
        <v>377</v>
      </c>
      <c r="R913" s="35" t="s">
        <v>459</v>
      </c>
      <c r="S913" s="35" t="s">
        <v>375</v>
      </c>
      <c r="T913" s="35">
        <v>1248722</v>
      </c>
      <c r="U913" s="45" t="s">
        <v>16015</v>
      </c>
      <c r="V913" s="46">
        <v>1248722</v>
      </c>
      <c r="W913" s="44">
        <v>66.17</v>
      </c>
    </row>
    <row r="914" spans="1:23" s="46" customFormat="1" ht="11.25">
      <c r="A914" s="55" t="s">
        <v>11371</v>
      </c>
      <c r="B914" s="56" t="s">
        <v>17649</v>
      </c>
      <c r="C914" s="57" t="s">
        <v>10681</v>
      </c>
      <c r="D914" s="56">
        <v>1080</v>
      </c>
      <c r="E914" s="56">
        <v>1</v>
      </c>
      <c r="F914" s="56">
        <v>25</v>
      </c>
      <c r="G914" s="56">
        <v>1</v>
      </c>
      <c r="H914" s="56" t="s">
        <v>17651</v>
      </c>
      <c r="I914" s="56">
        <v>1</v>
      </c>
      <c r="J914" s="36" t="s">
        <v>14045</v>
      </c>
      <c r="K914" s="36"/>
      <c r="L914" s="36">
        <v>982878179</v>
      </c>
      <c r="M914" s="36"/>
      <c r="N914" s="58" t="s">
        <v>99</v>
      </c>
      <c r="O914" s="58" t="s">
        <v>11444</v>
      </c>
      <c r="P914" s="56">
        <v>71</v>
      </c>
      <c r="Q914" s="56" t="s">
        <v>378</v>
      </c>
      <c r="R914" s="36" t="s">
        <v>459</v>
      </c>
      <c r="S914" s="36" t="s">
        <v>375</v>
      </c>
      <c r="T914" s="36">
        <v>2563349</v>
      </c>
      <c r="U914" s="58" t="s">
        <v>15708</v>
      </c>
      <c r="V914" s="59">
        <v>2563349</v>
      </c>
      <c r="W914" s="56">
        <v>47.44</v>
      </c>
    </row>
    <row r="915" spans="1:23" s="46" customFormat="1" ht="11.25">
      <c r="A915" s="55" t="s">
        <v>11371</v>
      </c>
      <c r="B915" s="56" t="s">
        <v>17649</v>
      </c>
      <c r="C915" s="57" t="s">
        <v>4582</v>
      </c>
      <c r="D915" s="56">
        <v>28540</v>
      </c>
      <c r="E915" s="56">
        <v>1</v>
      </c>
      <c r="F915" s="56">
        <v>25</v>
      </c>
      <c r="G915" s="56">
        <v>1</v>
      </c>
      <c r="H915" s="56" t="s">
        <v>17651</v>
      </c>
      <c r="I915" s="56">
        <v>2</v>
      </c>
      <c r="J915" s="36" t="s">
        <v>15288</v>
      </c>
      <c r="K915" s="36"/>
      <c r="L915" s="36">
        <v>982155145</v>
      </c>
      <c r="M915" s="36"/>
      <c r="N915" s="58" t="s">
        <v>405</v>
      </c>
      <c r="O915" s="58" t="s">
        <v>13434</v>
      </c>
      <c r="P915" s="56">
        <v>71</v>
      </c>
      <c r="Q915" s="56" t="s">
        <v>378</v>
      </c>
      <c r="R915" s="36" t="s">
        <v>460</v>
      </c>
      <c r="S915" s="36" t="s">
        <v>375</v>
      </c>
      <c r="T915" s="36">
        <v>2547010</v>
      </c>
      <c r="U915" s="58" t="s">
        <v>17143</v>
      </c>
      <c r="V915" s="59">
        <v>2175079</v>
      </c>
      <c r="W915" s="56">
        <v>36.5</v>
      </c>
    </row>
    <row r="916" spans="1:23" s="46" customFormat="1" ht="11.25">
      <c r="A916" s="55" t="s">
        <v>11371</v>
      </c>
      <c r="B916" s="56" t="s">
        <v>17649</v>
      </c>
      <c r="C916" s="57" t="s">
        <v>10499</v>
      </c>
      <c r="D916" s="56">
        <v>22290</v>
      </c>
      <c r="E916" s="56">
        <v>1</v>
      </c>
      <c r="F916" s="56">
        <v>25</v>
      </c>
      <c r="G916" s="56">
        <v>1</v>
      </c>
      <c r="H916" s="56" t="s">
        <v>17651</v>
      </c>
      <c r="I916" s="56">
        <v>1</v>
      </c>
      <c r="J916" s="36" t="s">
        <v>15058</v>
      </c>
      <c r="K916" s="36">
        <v>170</v>
      </c>
      <c r="L916" s="36">
        <v>981483634</v>
      </c>
      <c r="M916" s="36">
        <v>699072</v>
      </c>
      <c r="N916" s="58" t="s">
        <v>706</v>
      </c>
      <c r="O916" s="58" t="s">
        <v>13065</v>
      </c>
      <c r="P916" s="56">
        <v>72</v>
      </c>
      <c r="Q916" s="56" t="s">
        <v>378</v>
      </c>
      <c r="R916" s="36" t="s">
        <v>459</v>
      </c>
      <c r="S916" s="36" t="s">
        <v>375</v>
      </c>
      <c r="T916" s="36">
        <v>1784653</v>
      </c>
      <c r="U916" s="58" t="s">
        <v>16860</v>
      </c>
      <c r="V916" s="59">
        <v>1784653</v>
      </c>
      <c r="W916" s="56">
        <v>66.48</v>
      </c>
    </row>
    <row r="917" spans="1:23" s="46" customFormat="1" ht="11.25">
      <c r="A917" s="55" t="s">
        <v>11371</v>
      </c>
      <c r="B917" s="56" t="s">
        <v>17649</v>
      </c>
      <c r="C917" s="57" t="s">
        <v>11217</v>
      </c>
      <c r="D917" s="56">
        <v>6000</v>
      </c>
      <c r="E917" s="56">
        <v>1</v>
      </c>
      <c r="F917" s="56">
        <v>25</v>
      </c>
      <c r="G917" s="56">
        <v>1</v>
      </c>
      <c r="H917" s="56" t="s">
        <v>17651</v>
      </c>
      <c r="I917" s="56">
        <v>1</v>
      </c>
      <c r="J917" s="36" t="s">
        <v>14122</v>
      </c>
      <c r="K917" s="36"/>
      <c r="L917" s="36">
        <v>961100694</v>
      </c>
      <c r="M917" s="36"/>
      <c r="N917" s="58" t="s">
        <v>138</v>
      </c>
      <c r="O917" s="58" t="s">
        <v>11581</v>
      </c>
      <c r="P917" s="56">
        <v>72</v>
      </c>
      <c r="Q917" s="56" t="s">
        <v>377</v>
      </c>
      <c r="R917" s="36" t="s">
        <v>459</v>
      </c>
      <c r="S917" s="36" t="s">
        <v>375</v>
      </c>
      <c r="T917" s="36">
        <v>2085898</v>
      </c>
      <c r="U917" s="58" t="s">
        <v>15814</v>
      </c>
      <c r="V917" s="59">
        <v>2085898</v>
      </c>
      <c r="W917" s="56">
        <v>56.65</v>
      </c>
    </row>
    <row r="918" spans="1:23" s="46" customFormat="1" ht="11.25">
      <c r="A918" s="55" t="s">
        <v>11371</v>
      </c>
      <c r="B918" s="56" t="s">
        <v>17650</v>
      </c>
      <c r="C918" s="57" t="s">
        <v>5636</v>
      </c>
      <c r="D918" s="56">
        <v>0</v>
      </c>
      <c r="E918" s="56">
        <v>1</v>
      </c>
      <c r="F918" s="56">
        <v>25</v>
      </c>
      <c r="G918" s="56">
        <v>6</v>
      </c>
      <c r="H918" s="56" t="s">
        <v>17651</v>
      </c>
      <c r="I918" s="56">
        <v>2</v>
      </c>
      <c r="J918" s="36" t="s">
        <v>15580</v>
      </c>
      <c r="K918" s="36"/>
      <c r="L918" s="36"/>
      <c r="M918" s="36"/>
      <c r="N918" s="58" t="s">
        <v>209</v>
      </c>
      <c r="O918" s="58" t="s">
        <v>223</v>
      </c>
      <c r="P918" s="56">
        <v>72</v>
      </c>
      <c r="Q918" s="56" t="s">
        <v>378</v>
      </c>
      <c r="R918" s="36" t="s">
        <v>460</v>
      </c>
      <c r="S918" s="36" t="s">
        <v>375</v>
      </c>
      <c r="T918" s="36">
        <v>1230112</v>
      </c>
      <c r="U918" s="58" t="s">
        <v>17519</v>
      </c>
      <c r="V918" s="59">
        <v>2193238</v>
      </c>
      <c r="W918" s="56">
        <v>46.16</v>
      </c>
    </row>
    <row r="919" spans="1:23" s="46" customFormat="1" ht="11.25">
      <c r="A919" s="55" t="s">
        <v>11371</v>
      </c>
      <c r="B919" s="56" t="s">
        <v>17650</v>
      </c>
      <c r="C919" s="57" t="s">
        <v>5636</v>
      </c>
      <c r="D919" s="56">
        <v>0</v>
      </c>
      <c r="E919" s="56">
        <v>1</v>
      </c>
      <c r="F919" s="56">
        <v>25</v>
      </c>
      <c r="G919" s="56">
        <v>6</v>
      </c>
      <c r="H919" s="56" t="s">
        <v>17651</v>
      </c>
      <c r="I919" s="56">
        <v>1</v>
      </c>
      <c r="J919" s="36" t="s">
        <v>15580</v>
      </c>
      <c r="K919" s="36"/>
      <c r="L919" s="36"/>
      <c r="M919" s="36"/>
      <c r="N919" s="58" t="s">
        <v>137</v>
      </c>
      <c r="O919" s="58" t="s">
        <v>13886</v>
      </c>
      <c r="P919" s="56">
        <v>72</v>
      </c>
      <c r="Q919" s="56" t="s">
        <v>377</v>
      </c>
      <c r="R919" s="36" t="s">
        <v>459</v>
      </c>
      <c r="S919" s="36" t="s">
        <v>375</v>
      </c>
      <c r="T919" s="36">
        <v>2193238</v>
      </c>
      <c r="U919" s="58" t="s">
        <v>17519</v>
      </c>
      <c r="V919" s="59">
        <v>2193238</v>
      </c>
      <c r="W919" s="56">
        <v>46.16</v>
      </c>
    </row>
    <row r="920" spans="1:23" s="46" customFormat="1" ht="11.25">
      <c r="A920" s="55" t="s">
        <v>11371</v>
      </c>
      <c r="B920" s="56" t="s">
        <v>17649</v>
      </c>
      <c r="C920" s="57" t="s">
        <v>11205</v>
      </c>
      <c r="D920" s="56">
        <v>16970</v>
      </c>
      <c r="E920" s="56">
        <v>1</v>
      </c>
      <c r="F920" s="56">
        <v>25</v>
      </c>
      <c r="G920" s="56">
        <v>1</v>
      </c>
      <c r="H920" s="56" t="s">
        <v>17651</v>
      </c>
      <c r="I920" s="56">
        <v>1</v>
      </c>
      <c r="J920" s="36" t="s">
        <v>14717</v>
      </c>
      <c r="K920" s="36"/>
      <c r="L920" s="36">
        <v>984615636</v>
      </c>
      <c r="M920" s="36"/>
      <c r="N920" s="58" t="s">
        <v>12547</v>
      </c>
      <c r="O920" s="58" t="s">
        <v>12548</v>
      </c>
      <c r="P920" s="56">
        <v>72</v>
      </c>
      <c r="Q920" s="56" t="s">
        <v>378</v>
      </c>
      <c r="R920" s="36" t="s">
        <v>459</v>
      </c>
      <c r="S920" s="36" t="s">
        <v>375</v>
      </c>
      <c r="T920" s="36">
        <v>3200444</v>
      </c>
      <c r="U920" s="58" t="s">
        <v>16462</v>
      </c>
      <c r="V920" s="59">
        <v>3200444</v>
      </c>
      <c r="W920" s="56">
        <v>43.75</v>
      </c>
    </row>
    <row r="921" spans="1:23" s="46" customFormat="1" ht="11.25">
      <c r="A921" s="55" t="s">
        <v>11371</v>
      </c>
      <c r="B921" s="56" t="s">
        <v>17650</v>
      </c>
      <c r="C921" s="57" t="s">
        <v>11036</v>
      </c>
      <c r="D921" s="56">
        <v>0</v>
      </c>
      <c r="E921" s="56">
        <v>1</v>
      </c>
      <c r="F921" s="56">
        <v>25</v>
      </c>
      <c r="G921" s="56">
        <v>3</v>
      </c>
      <c r="H921" s="56" t="s">
        <v>17651</v>
      </c>
      <c r="I921" s="56">
        <v>2</v>
      </c>
      <c r="J921" s="36" t="s">
        <v>15607</v>
      </c>
      <c r="K921" s="36"/>
      <c r="L921" s="36">
        <v>982505644</v>
      </c>
      <c r="M921" s="36"/>
      <c r="N921" s="58" t="s">
        <v>13925</v>
      </c>
      <c r="O921" s="58" t="s">
        <v>662</v>
      </c>
      <c r="P921" s="56">
        <v>73</v>
      </c>
      <c r="Q921" s="56" t="s">
        <v>378</v>
      </c>
      <c r="R921" s="36" t="s">
        <v>462</v>
      </c>
      <c r="S921" s="36" t="s">
        <v>375</v>
      </c>
      <c r="T921" s="36">
        <v>2428517</v>
      </c>
      <c r="U921" s="58" t="s">
        <v>17553</v>
      </c>
      <c r="V921" s="59" t="s">
        <v>464</v>
      </c>
      <c r="W921" s="56">
        <v>35.950000000000003</v>
      </c>
    </row>
    <row r="922" spans="1:23" s="46" customFormat="1" ht="11.25">
      <c r="A922" s="55" t="s">
        <v>11371</v>
      </c>
      <c r="B922" s="56" t="s">
        <v>17649</v>
      </c>
      <c r="C922" s="57" t="s">
        <v>385</v>
      </c>
      <c r="D922" s="56">
        <v>11740</v>
      </c>
      <c r="E922" s="56">
        <v>1</v>
      </c>
      <c r="F922" s="56">
        <v>25</v>
      </c>
      <c r="G922" s="56">
        <v>1</v>
      </c>
      <c r="H922" s="56" t="s">
        <v>17651</v>
      </c>
      <c r="I922" s="56">
        <v>1</v>
      </c>
      <c r="J922" s="36" t="s">
        <v>14462</v>
      </c>
      <c r="K922" s="36">
        <v>206</v>
      </c>
      <c r="L922" s="36">
        <v>984972925</v>
      </c>
      <c r="M922" s="36"/>
      <c r="N922" s="58" t="s">
        <v>363</v>
      </c>
      <c r="O922" s="58" t="s">
        <v>12129</v>
      </c>
      <c r="P922" s="56">
        <v>74</v>
      </c>
      <c r="Q922" s="56" t="s">
        <v>378</v>
      </c>
      <c r="R922" s="36" t="s">
        <v>459</v>
      </c>
      <c r="S922" s="36" t="s">
        <v>375</v>
      </c>
      <c r="T922" s="36">
        <v>1514165</v>
      </c>
      <c r="U922" s="58" t="s">
        <v>16185</v>
      </c>
      <c r="V922" s="59">
        <v>1514165</v>
      </c>
      <c r="W922" s="56">
        <v>67.790000000000006</v>
      </c>
    </row>
    <row r="923" spans="1:23" s="46" customFormat="1" ht="11.25">
      <c r="A923" s="55" t="s">
        <v>11371</v>
      </c>
      <c r="B923" s="56" t="s">
        <v>17649</v>
      </c>
      <c r="C923" s="57" t="s">
        <v>11182</v>
      </c>
      <c r="D923" s="56">
        <v>12840</v>
      </c>
      <c r="E923" s="56">
        <v>1</v>
      </c>
      <c r="F923" s="56">
        <v>25</v>
      </c>
      <c r="G923" s="56">
        <v>1</v>
      </c>
      <c r="H923" s="56" t="s">
        <v>17651</v>
      </c>
      <c r="I923" s="56">
        <v>1</v>
      </c>
      <c r="J923" s="36" t="s">
        <v>14512</v>
      </c>
      <c r="K923" s="36">
        <v>582</v>
      </c>
      <c r="L923" s="36">
        <v>982972985</v>
      </c>
      <c r="M923" s="36"/>
      <c r="N923" s="58" t="s">
        <v>12219</v>
      </c>
      <c r="O923" s="58" t="s">
        <v>366</v>
      </c>
      <c r="P923" s="56">
        <v>74</v>
      </c>
      <c r="Q923" s="56" t="s">
        <v>378</v>
      </c>
      <c r="R923" s="36" t="s">
        <v>459</v>
      </c>
      <c r="S923" s="36" t="s">
        <v>375</v>
      </c>
      <c r="T923" s="36">
        <v>3244495</v>
      </c>
      <c r="U923" s="58" t="s">
        <v>16236</v>
      </c>
      <c r="V923" s="59">
        <v>3244495</v>
      </c>
      <c r="W923" s="56">
        <v>55.19</v>
      </c>
    </row>
    <row r="924" spans="1:23" s="46" customFormat="1" ht="11.25">
      <c r="A924" s="55" t="s">
        <v>11371</v>
      </c>
      <c r="B924" s="56" t="s">
        <v>17649</v>
      </c>
      <c r="C924" s="57" t="s">
        <v>11189</v>
      </c>
      <c r="D924" s="56">
        <v>10510</v>
      </c>
      <c r="E924" s="56">
        <v>1</v>
      </c>
      <c r="F924" s="56">
        <v>25</v>
      </c>
      <c r="G924" s="56">
        <v>1</v>
      </c>
      <c r="H924" s="56" t="s">
        <v>17651</v>
      </c>
      <c r="I924" s="56">
        <v>1</v>
      </c>
      <c r="J924" s="36" t="s">
        <v>14403</v>
      </c>
      <c r="K924" s="36"/>
      <c r="L924" s="36">
        <v>985697331</v>
      </c>
      <c r="M924" s="36"/>
      <c r="N924" s="58" t="s">
        <v>286</v>
      </c>
      <c r="O924" s="58" t="s">
        <v>12036</v>
      </c>
      <c r="P924" s="56">
        <v>74</v>
      </c>
      <c r="Q924" s="56" t="s">
        <v>378</v>
      </c>
      <c r="R924" s="36" t="s">
        <v>459</v>
      </c>
      <c r="S924" s="36" t="s">
        <v>375</v>
      </c>
      <c r="T924" s="36">
        <v>429582</v>
      </c>
      <c r="U924" s="58" t="s">
        <v>16122</v>
      </c>
      <c r="V924" s="59">
        <v>429582</v>
      </c>
      <c r="W924" s="56">
        <v>49.12</v>
      </c>
    </row>
    <row r="925" spans="1:23" s="46" customFormat="1" ht="11.25">
      <c r="A925" s="55" t="s">
        <v>11371</v>
      </c>
      <c r="B925" s="56" t="s">
        <v>17649</v>
      </c>
      <c r="C925" s="57" t="s">
        <v>11373</v>
      </c>
      <c r="D925" s="56">
        <v>23560</v>
      </c>
      <c r="E925" s="56">
        <v>1</v>
      </c>
      <c r="F925" s="56">
        <v>25</v>
      </c>
      <c r="G925" s="56">
        <v>5</v>
      </c>
      <c r="H925" s="56" t="s">
        <v>17651</v>
      </c>
      <c r="I925" s="56">
        <v>1</v>
      </c>
      <c r="J925" s="36" t="s">
        <v>15124</v>
      </c>
      <c r="K925" s="36"/>
      <c r="L925" s="36">
        <v>984457545</v>
      </c>
      <c r="M925" s="36"/>
      <c r="N925" s="58" t="s">
        <v>13172</v>
      </c>
      <c r="O925" s="58" t="s">
        <v>13173</v>
      </c>
      <c r="P925" s="56">
        <v>76</v>
      </c>
      <c r="Q925" s="56" t="s">
        <v>377</v>
      </c>
      <c r="R925" s="36" t="s">
        <v>459</v>
      </c>
      <c r="S925" s="36" t="s">
        <v>375</v>
      </c>
      <c r="T925" s="36">
        <v>2356231</v>
      </c>
      <c r="U925" s="58" t="s">
        <v>16940</v>
      </c>
      <c r="V925" s="59">
        <v>2356231</v>
      </c>
      <c r="W925" s="56">
        <v>27.77</v>
      </c>
    </row>
    <row r="926" spans="1:23" s="46" customFormat="1" ht="11.25">
      <c r="A926" s="55" t="s">
        <v>11371</v>
      </c>
      <c r="B926" s="56" t="s">
        <v>17649</v>
      </c>
      <c r="C926" s="57" t="s">
        <v>6989</v>
      </c>
      <c r="D926" s="56">
        <v>29400</v>
      </c>
      <c r="E926" s="56">
        <v>1</v>
      </c>
      <c r="F926" s="56">
        <v>25</v>
      </c>
      <c r="G926" s="56">
        <v>1</v>
      </c>
      <c r="H926" s="56" t="s">
        <v>17651</v>
      </c>
      <c r="I926" s="56">
        <v>1</v>
      </c>
      <c r="J926" s="36" t="s">
        <v>15426</v>
      </c>
      <c r="K926" s="36"/>
      <c r="L926" s="36"/>
      <c r="M926" s="36"/>
      <c r="N926" s="58" t="s">
        <v>13177</v>
      </c>
      <c r="O926" s="58" t="s">
        <v>13649</v>
      </c>
      <c r="P926" s="56">
        <v>77</v>
      </c>
      <c r="Q926" s="56" t="s">
        <v>378</v>
      </c>
      <c r="R926" s="36" t="s">
        <v>459</v>
      </c>
      <c r="S926" s="36" t="s">
        <v>375</v>
      </c>
      <c r="T926" s="36">
        <v>392731</v>
      </c>
      <c r="U926" s="58" t="s">
        <v>17323</v>
      </c>
      <c r="V926" s="59">
        <v>392731</v>
      </c>
      <c r="W926" s="56">
        <v>55.75</v>
      </c>
    </row>
    <row r="927" spans="1:23" s="46" customFormat="1" ht="11.25">
      <c r="A927" s="55" t="s">
        <v>11371</v>
      </c>
      <c r="B927" s="56" t="s">
        <v>17649</v>
      </c>
      <c r="C927" s="57" t="s">
        <v>4582</v>
      </c>
      <c r="D927" s="56">
        <v>28540</v>
      </c>
      <c r="E927" s="56">
        <v>1</v>
      </c>
      <c r="F927" s="56">
        <v>25</v>
      </c>
      <c r="G927" s="56">
        <v>1</v>
      </c>
      <c r="H927" s="56" t="s">
        <v>17651</v>
      </c>
      <c r="I927" s="56">
        <v>1</v>
      </c>
      <c r="J927" s="36" t="s">
        <v>15288</v>
      </c>
      <c r="K927" s="36"/>
      <c r="L927" s="36">
        <v>982155145</v>
      </c>
      <c r="M927" s="36"/>
      <c r="N927" s="58" t="s">
        <v>12296</v>
      </c>
      <c r="O927" s="58" t="s">
        <v>13433</v>
      </c>
      <c r="P927" s="56">
        <v>77</v>
      </c>
      <c r="Q927" s="56" t="s">
        <v>377</v>
      </c>
      <c r="R927" s="36" t="s">
        <v>459</v>
      </c>
      <c r="S927" s="36" t="s">
        <v>375</v>
      </c>
      <c r="T927" s="36">
        <v>2175079</v>
      </c>
      <c r="U927" s="58" t="s">
        <v>17143</v>
      </c>
      <c r="V927" s="59">
        <v>2175079</v>
      </c>
      <c r="W927" s="56">
        <v>36.5</v>
      </c>
    </row>
    <row r="928" spans="1:23" s="46" customFormat="1" ht="11.25">
      <c r="A928" s="51" t="s">
        <v>11371</v>
      </c>
      <c r="B928" s="44" t="s">
        <v>17649</v>
      </c>
      <c r="C928" s="52" t="s">
        <v>11373</v>
      </c>
      <c r="D928" s="44">
        <v>23560</v>
      </c>
      <c r="E928" s="44" t="s">
        <v>54</v>
      </c>
      <c r="F928" s="44">
        <v>25</v>
      </c>
      <c r="G928" s="44">
        <v>5</v>
      </c>
      <c r="H928" s="44" t="s">
        <v>17651</v>
      </c>
      <c r="I928" s="44">
        <v>9</v>
      </c>
      <c r="J928" s="35" t="s">
        <v>15124</v>
      </c>
      <c r="K928" s="35"/>
      <c r="L928" s="35">
        <v>984457545</v>
      </c>
      <c r="M928" s="35"/>
      <c r="N928" s="45" t="s">
        <v>13174</v>
      </c>
      <c r="O928" s="45" t="s">
        <v>366</v>
      </c>
      <c r="P928" s="44">
        <v>79</v>
      </c>
      <c r="Q928" s="44" t="s">
        <v>377</v>
      </c>
      <c r="R928" s="35" t="s">
        <v>462</v>
      </c>
      <c r="S928" s="35" t="s">
        <v>375</v>
      </c>
      <c r="T928" s="35">
        <v>3276814</v>
      </c>
      <c r="U928" s="45" t="s">
        <v>16940</v>
      </c>
      <c r="V928" s="46">
        <v>2356231</v>
      </c>
      <c r="W928" s="44">
        <v>27.77</v>
      </c>
    </row>
    <row r="929" spans="1:23" s="46" customFormat="1" ht="11.25">
      <c r="A929" s="55" t="s">
        <v>11371</v>
      </c>
      <c r="B929" s="56" t="s">
        <v>17649</v>
      </c>
      <c r="C929" s="57" t="s">
        <v>11180</v>
      </c>
      <c r="D929" s="56">
        <v>8460</v>
      </c>
      <c r="E929" s="56">
        <v>1</v>
      </c>
      <c r="F929" s="56">
        <v>25</v>
      </c>
      <c r="G929" s="56">
        <v>1</v>
      </c>
      <c r="H929" s="56" t="s">
        <v>17651</v>
      </c>
      <c r="I929" s="56">
        <v>3</v>
      </c>
      <c r="J929" s="36" t="s">
        <v>14329</v>
      </c>
      <c r="K929" s="36">
        <v>265</v>
      </c>
      <c r="L929" s="36">
        <v>983491554</v>
      </c>
      <c r="M929" s="36"/>
      <c r="N929" s="58" t="s">
        <v>11915</v>
      </c>
      <c r="O929" s="58" t="s">
        <v>11916</v>
      </c>
      <c r="P929" s="56">
        <v>81</v>
      </c>
      <c r="Q929" s="56" t="s">
        <v>378</v>
      </c>
      <c r="R929" s="36" t="s">
        <v>462</v>
      </c>
      <c r="S929" s="36" t="s">
        <v>375</v>
      </c>
      <c r="T929" s="36">
        <v>2499844</v>
      </c>
      <c r="U929" s="58" t="s">
        <v>16038</v>
      </c>
      <c r="V929" s="59">
        <v>1427981</v>
      </c>
      <c r="W929" s="56">
        <v>59.95</v>
      </c>
    </row>
    <row r="930" spans="1:23" s="46" customFormat="1" ht="11.25">
      <c r="A930" s="55" t="s">
        <v>11371</v>
      </c>
      <c r="B930" s="56" t="s">
        <v>17650</v>
      </c>
      <c r="C930" s="57" t="s">
        <v>8788</v>
      </c>
      <c r="D930" s="56">
        <v>0</v>
      </c>
      <c r="E930" s="56">
        <v>1</v>
      </c>
      <c r="F930" s="56">
        <v>25</v>
      </c>
      <c r="G930" s="56">
        <v>6</v>
      </c>
      <c r="H930" s="56" t="s">
        <v>17651</v>
      </c>
      <c r="I930" s="56">
        <v>2</v>
      </c>
      <c r="J930" s="36" t="s">
        <v>15540</v>
      </c>
      <c r="K930" s="36"/>
      <c r="L930" s="36"/>
      <c r="M930" s="36"/>
      <c r="N930" s="58" t="s">
        <v>13825</v>
      </c>
      <c r="O930" s="58" t="s">
        <v>13826</v>
      </c>
      <c r="P930" s="56">
        <v>81</v>
      </c>
      <c r="Q930" s="56" t="s">
        <v>378</v>
      </c>
      <c r="R930" s="36" t="s">
        <v>460</v>
      </c>
      <c r="S930" s="36" t="s">
        <v>375</v>
      </c>
      <c r="T930" s="36">
        <v>2449688</v>
      </c>
      <c r="U930" s="58" t="s">
        <v>17466</v>
      </c>
      <c r="V930" s="59">
        <v>3277389</v>
      </c>
      <c r="W930" s="56">
        <v>37.75</v>
      </c>
    </row>
    <row r="931" spans="1:23" s="46" customFormat="1" ht="11.25">
      <c r="A931" s="55" t="s">
        <v>11371</v>
      </c>
      <c r="B931" s="56" t="s">
        <v>17650</v>
      </c>
      <c r="C931" s="57" t="s">
        <v>8788</v>
      </c>
      <c r="D931" s="56">
        <v>0</v>
      </c>
      <c r="E931" s="56">
        <v>1</v>
      </c>
      <c r="F931" s="56">
        <v>25</v>
      </c>
      <c r="G931" s="56">
        <v>6</v>
      </c>
      <c r="H931" s="56" t="s">
        <v>17651</v>
      </c>
      <c r="I931" s="56">
        <v>1</v>
      </c>
      <c r="J931" s="36" t="s">
        <v>15540</v>
      </c>
      <c r="K931" s="36"/>
      <c r="L931" s="36"/>
      <c r="M931" s="36"/>
      <c r="N931" s="58" t="s">
        <v>334</v>
      </c>
      <c r="O931" s="58" t="s">
        <v>12215</v>
      </c>
      <c r="P931" s="56">
        <v>81</v>
      </c>
      <c r="Q931" s="56" t="s">
        <v>377</v>
      </c>
      <c r="R931" s="36" t="s">
        <v>459</v>
      </c>
      <c r="S931" s="36" t="s">
        <v>375</v>
      </c>
      <c r="T931" s="36">
        <v>3277389</v>
      </c>
      <c r="U931" s="58" t="s">
        <v>17466</v>
      </c>
      <c r="V931" s="59">
        <v>3277389</v>
      </c>
      <c r="W931" s="56">
        <v>37.75</v>
      </c>
    </row>
    <row r="932" spans="1:23" s="46" customFormat="1" ht="11.25">
      <c r="A932" s="55" t="s">
        <v>11371</v>
      </c>
      <c r="B932" s="56" t="s">
        <v>17649</v>
      </c>
      <c r="C932" s="57" t="s">
        <v>3088</v>
      </c>
      <c r="D932" s="56">
        <v>16200</v>
      </c>
      <c r="E932" s="56">
        <v>1</v>
      </c>
      <c r="F932" s="56">
        <v>25</v>
      </c>
      <c r="G932" s="56">
        <v>1</v>
      </c>
      <c r="H932" s="56" t="s">
        <v>17651</v>
      </c>
      <c r="I932" s="56">
        <v>1</v>
      </c>
      <c r="J932" s="36" t="s">
        <v>14651</v>
      </c>
      <c r="K932" s="36">
        <v>20</v>
      </c>
      <c r="L932" s="36"/>
      <c r="M932" s="36"/>
      <c r="N932" s="58" t="s">
        <v>11557</v>
      </c>
      <c r="O932" s="58" t="s">
        <v>12452</v>
      </c>
      <c r="P932" s="56">
        <v>82</v>
      </c>
      <c r="Q932" s="56" t="s">
        <v>378</v>
      </c>
      <c r="R932" s="36" t="s">
        <v>459</v>
      </c>
      <c r="S932" s="36" t="s">
        <v>375</v>
      </c>
      <c r="T932" s="36">
        <v>1341655</v>
      </c>
      <c r="U932" s="58" t="s">
        <v>16392</v>
      </c>
      <c r="V932" s="59">
        <v>1341655</v>
      </c>
      <c r="W932" s="56">
        <v>52.48</v>
      </c>
    </row>
    <row r="933" spans="1:23" s="46" customFormat="1" ht="11.25">
      <c r="A933" s="55" t="s">
        <v>11371</v>
      </c>
      <c r="B933" s="56" t="s">
        <v>17649</v>
      </c>
      <c r="C933" s="57" t="s">
        <v>8366</v>
      </c>
      <c r="D933" s="56">
        <v>20270</v>
      </c>
      <c r="E933" s="56">
        <v>1</v>
      </c>
      <c r="F933" s="56">
        <v>25</v>
      </c>
      <c r="G933" s="56">
        <v>1</v>
      </c>
      <c r="H933" s="56" t="s">
        <v>17651</v>
      </c>
      <c r="I933" s="56">
        <v>1</v>
      </c>
      <c r="J933" s="36" t="s">
        <v>14952</v>
      </c>
      <c r="K933" s="36"/>
      <c r="L933" s="36"/>
      <c r="M933" s="36"/>
      <c r="N933" s="58" t="s">
        <v>324</v>
      </c>
      <c r="O933" s="58" t="s">
        <v>12913</v>
      </c>
      <c r="P933" s="56">
        <v>82</v>
      </c>
      <c r="Q933" s="56" t="s">
        <v>377</v>
      </c>
      <c r="R933" s="36" t="s">
        <v>459</v>
      </c>
      <c r="S933" s="36" t="s">
        <v>375</v>
      </c>
      <c r="T933" s="36">
        <v>2113911</v>
      </c>
      <c r="U933" s="58" t="s">
        <v>16737</v>
      </c>
      <c r="V933" s="59">
        <v>2113911</v>
      </c>
      <c r="W933" s="56">
        <v>60.47</v>
      </c>
    </row>
    <row r="934" spans="1:23" s="46" customFormat="1" ht="11.25">
      <c r="A934" s="55" t="s">
        <v>11371</v>
      </c>
      <c r="B934" s="56" t="s">
        <v>17649</v>
      </c>
      <c r="C934" s="57" t="s">
        <v>10440</v>
      </c>
      <c r="D934" s="56">
        <v>20970</v>
      </c>
      <c r="E934" s="56">
        <v>1</v>
      </c>
      <c r="F934" s="56">
        <v>25</v>
      </c>
      <c r="G934" s="56">
        <v>5</v>
      </c>
      <c r="H934" s="56" t="s">
        <v>17651</v>
      </c>
      <c r="I934" s="56">
        <v>5</v>
      </c>
      <c r="J934" s="36" t="s">
        <v>14992</v>
      </c>
      <c r="K934" s="36"/>
      <c r="L934" s="36">
        <v>981538334</v>
      </c>
      <c r="M934" s="36">
        <v>21649809</v>
      </c>
      <c r="N934" s="58" t="s">
        <v>12963</v>
      </c>
      <c r="O934" s="58" t="s">
        <v>12964</v>
      </c>
      <c r="P934" s="56">
        <v>83</v>
      </c>
      <c r="Q934" s="56" t="s">
        <v>378</v>
      </c>
      <c r="R934" s="36" t="s">
        <v>462</v>
      </c>
      <c r="S934" s="36" t="s">
        <v>375</v>
      </c>
      <c r="T934" s="36">
        <v>563859</v>
      </c>
      <c r="U934" s="58" t="s">
        <v>16780</v>
      </c>
      <c r="V934" s="59">
        <v>506719</v>
      </c>
      <c r="W934" s="56">
        <v>68.72</v>
      </c>
    </row>
    <row r="935" spans="1:23" s="46" customFormat="1" ht="11.25">
      <c r="A935" s="55" t="s">
        <v>11371</v>
      </c>
      <c r="B935" s="56" t="s">
        <v>17650</v>
      </c>
      <c r="C935" s="57" t="s">
        <v>6013</v>
      </c>
      <c r="D935" s="56">
        <v>0</v>
      </c>
      <c r="E935" s="56">
        <v>1</v>
      </c>
      <c r="F935" s="56">
        <v>25</v>
      </c>
      <c r="G935" s="56">
        <v>2</v>
      </c>
      <c r="H935" s="56" t="s">
        <v>17651</v>
      </c>
      <c r="I935" s="56">
        <v>1</v>
      </c>
      <c r="J935" s="36" t="s">
        <v>15476</v>
      </c>
      <c r="K935" s="36"/>
      <c r="L935" s="36">
        <v>984615396</v>
      </c>
      <c r="M935" s="36"/>
      <c r="N935" s="58" t="s">
        <v>13726</v>
      </c>
      <c r="O935" s="58" t="s">
        <v>660</v>
      </c>
      <c r="P935" s="56">
        <v>85</v>
      </c>
      <c r="Q935" s="56" t="s">
        <v>377</v>
      </c>
      <c r="R935" s="36" t="s">
        <v>459</v>
      </c>
      <c r="S935" s="36" t="s">
        <v>375</v>
      </c>
      <c r="T935" s="36">
        <v>482049</v>
      </c>
      <c r="U935" s="58" t="s">
        <v>17383</v>
      </c>
      <c r="V935" s="59">
        <v>482049</v>
      </c>
      <c r="W935" s="56">
        <v>36.78</v>
      </c>
    </row>
    <row r="936" spans="1:23" s="46" customFormat="1" ht="11.25">
      <c r="A936" s="55" t="s">
        <v>11371</v>
      </c>
      <c r="B936" s="56" t="s">
        <v>17649</v>
      </c>
      <c r="C936" s="57" t="s">
        <v>3177</v>
      </c>
      <c r="D936" s="56">
        <v>3570</v>
      </c>
      <c r="E936" s="56">
        <v>1</v>
      </c>
      <c r="F936" s="56">
        <v>26</v>
      </c>
      <c r="G936" s="56">
        <v>2</v>
      </c>
      <c r="H936" s="56" t="s">
        <v>17651</v>
      </c>
      <c r="I936" s="56">
        <v>1</v>
      </c>
      <c r="J936" s="36" t="s">
        <v>939</v>
      </c>
      <c r="K936" s="36"/>
      <c r="L936" s="36">
        <v>982338168</v>
      </c>
      <c r="M936" s="36"/>
      <c r="N936" s="58" t="s">
        <v>873</v>
      </c>
      <c r="O936" s="58" t="s">
        <v>780</v>
      </c>
      <c r="P936" s="56">
        <v>65</v>
      </c>
      <c r="Q936" s="56" t="s">
        <v>377</v>
      </c>
      <c r="R936" s="36" t="s">
        <v>459</v>
      </c>
      <c r="S936" s="36" t="s">
        <v>375</v>
      </c>
      <c r="T936" s="36">
        <v>1756676</v>
      </c>
      <c r="U936" s="58" t="s">
        <v>15836</v>
      </c>
      <c r="V936" s="59">
        <v>1756676</v>
      </c>
      <c r="W936" s="56">
        <v>52.57</v>
      </c>
    </row>
    <row r="937" spans="1:23" s="46" customFormat="1" ht="11.25">
      <c r="A937" s="51" t="s">
        <v>11371</v>
      </c>
      <c r="B937" s="44" t="s">
        <v>17650</v>
      </c>
      <c r="C937" s="52" t="s">
        <v>10205</v>
      </c>
      <c r="D937" s="44">
        <v>0</v>
      </c>
      <c r="E937" s="44" t="s">
        <v>54</v>
      </c>
      <c r="F937" s="44">
        <v>26</v>
      </c>
      <c r="G937" s="44">
        <v>1</v>
      </c>
      <c r="H937" s="44" t="s">
        <v>17651</v>
      </c>
      <c r="I937" s="44">
        <v>2</v>
      </c>
      <c r="J937" s="35" t="s">
        <v>939</v>
      </c>
      <c r="K937" s="35"/>
      <c r="L937" s="35">
        <v>982913269</v>
      </c>
      <c r="M937" s="35"/>
      <c r="N937" s="45" t="s">
        <v>291</v>
      </c>
      <c r="O937" s="45" t="s">
        <v>13694</v>
      </c>
      <c r="P937" s="44">
        <v>65</v>
      </c>
      <c r="Q937" s="44" t="s">
        <v>377</v>
      </c>
      <c r="R937" s="35" t="s">
        <v>460</v>
      </c>
      <c r="S937" s="35" t="s">
        <v>375</v>
      </c>
      <c r="T937" s="35">
        <v>2357694</v>
      </c>
      <c r="U937" s="45" t="s">
        <v>17356</v>
      </c>
      <c r="V937" s="46">
        <v>1517796</v>
      </c>
      <c r="W937" s="44">
        <v>39.71</v>
      </c>
    </row>
    <row r="938" spans="1:23" s="46" customFormat="1" ht="11.25">
      <c r="A938" s="55" t="s">
        <v>11371</v>
      </c>
      <c r="B938" s="56" t="s">
        <v>17650</v>
      </c>
      <c r="C938" s="57" t="s">
        <v>8788</v>
      </c>
      <c r="D938" s="56">
        <v>0</v>
      </c>
      <c r="E938" s="56">
        <v>1</v>
      </c>
      <c r="F938" s="56">
        <v>26</v>
      </c>
      <c r="G938" s="56">
        <v>7</v>
      </c>
      <c r="H938" s="56" t="s">
        <v>17651</v>
      </c>
      <c r="I938" s="56">
        <v>1</v>
      </c>
      <c r="J938" s="36" t="s">
        <v>946</v>
      </c>
      <c r="K938" s="36">
        <v>20</v>
      </c>
      <c r="L938" s="36">
        <v>985524251</v>
      </c>
      <c r="M938" s="36"/>
      <c r="N938" s="58" t="s">
        <v>13827</v>
      </c>
      <c r="O938" s="58" t="s">
        <v>121</v>
      </c>
      <c r="P938" s="56">
        <v>65</v>
      </c>
      <c r="Q938" s="56" t="s">
        <v>378</v>
      </c>
      <c r="R938" s="36" t="s">
        <v>459</v>
      </c>
      <c r="S938" s="36" t="s">
        <v>375</v>
      </c>
      <c r="T938" s="36">
        <v>437368</v>
      </c>
      <c r="U938" s="58" t="s">
        <v>17467</v>
      </c>
      <c r="V938" s="59">
        <v>437368</v>
      </c>
      <c r="W938" s="56">
        <v>55.52</v>
      </c>
    </row>
    <row r="939" spans="1:23" s="46" customFormat="1" ht="11.25">
      <c r="A939" s="51" t="s">
        <v>11371</v>
      </c>
      <c r="B939" s="44" t="s">
        <v>17649</v>
      </c>
      <c r="C939" s="52" t="s">
        <v>10440</v>
      </c>
      <c r="D939" s="44">
        <v>21440</v>
      </c>
      <c r="E939" s="44" t="s">
        <v>54</v>
      </c>
      <c r="F939" s="44">
        <v>26</v>
      </c>
      <c r="G939" s="44">
        <v>1</v>
      </c>
      <c r="H939" s="44" t="s">
        <v>17651</v>
      </c>
      <c r="I939" s="44">
        <v>2</v>
      </c>
      <c r="J939" s="35" t="s">
        <v>14999</v>
      </c>
      <c r="K939" s="35"/>
      <c r="L939" s="35">
        <v>982752851</v>
      </c>
      <c r="M939" s="35"/>
      <c r="N939" s="45" t="s">
        <v>11615</v>
      </c>
      <c r="O939" s="45" t="s">
        <v>860</v>
      </c>
      <c r="P939" s="44">
        <v>65</v>
      </c>
      <c r="Q939" s="44" t="s">
        <v>378</v>
      </c>
      <c r="R939" s="35" t="s">
        <v>460</v>
      </c>
      <c r="S939" s="35" t="s">
        <v>375</v>
      </c>
      <c r="T939" s="35">
        <v>3344914</v>
      </c>
      <c r="U939" s="45" t="s">
        <v>16789</v>
      </c>
      <c r="V939" s="46">
        <v>3380304</v>
      </c>
      <c r="W939" s="44">
        <v>60.83</v>
      </c>
    </row>
    <row r="940" spans="1:23" s="46" customFormat="1" ht="11.25">
      <c r="A940" s="55" t="s">
        <v>11371</v>
      </c>
      <c r="B940" s="56" t="s">
        <v>17649</v>
      </c>
      <c r="C940" s="57" t="s">
        <v>10681</v>
      </c>
      <c r="D940" s="56">
        <v>1170</v>
      </c>
      <c r="E940" s="56">
        <v>1</v>
      </c>
      <c r="F940" s="56">
        <v>26</v>
      </c>
      <c r="G940" s="56">
        <v>1</v>
      </c>
      <c r="H940" s="56" t="s">
        <v>17651</v>
      </c>
      <c r="I940" s="56">
        <v>1</v>
      </c>
      <c r="J940" s="36" t="s">
        <v>14053</v>
      </c>
      <c r="K940" s="36"/>
      <c r="L940" s="36">
        <v>981428572</v>
      </c>
      <c r="M940" s="36"/>
      <c r="N940" s="58" t="s">
        <v>97</v>
      </c>
      <c r="O940" s="58" t="s">
        <v>11449</v>
      </c>
      <c r="P940" s="56">
        <v>66</v>
      </c>
      <c r="Q940" s="56" t="s">
        <v>378</v>
      </c>
      <c r="R940" s="36" t="s">
        <v>459</v>
      </c>
      <c r="S940" s="36" t="s">
        <v>375</v>
      </c>
      <c r="T940" s="36">
        <v>2940657</v>
      </c>
      <c r="U940" s="58" t="s">
        <v>15714</v>
      </c>
      <c r="V940" s="59">
        <v>2940657</v>
      </c>
      <c r="W940" s="56">
        <v>54.76</v>
      </c>
    </row>
    <row r="941" spans="1:23" s="46" customFormat="1" ht="11.25">
      <c r="A941" s="55" t="s">
        <v>11371</v>
      </c>
      <c r="B941" s="56" t="s">
        <v>17649</v>
      </c>
      <c r="C941" s="57" t="s">
        <v>11180</v>
      </c>
      <c r="D941" s="56">
        <v>8600</v>
      </c>
      <c r="E941" s="56">
        <v>1</v>
      </c>
      <c r="F941" s="56">
        <v>26</v>
      </c>
      <c r="G941" s="56">
        <v>1</v>
      </c>
      <c r="H941" s="56" t="s">
        <v>17651</v>
      </c>
      <c r="I941" s="56">
        <v>1</v>
      </c>
      <c r="J941" s="36" t="s">
        <v>14332</v>
      </c>
      <c r="K941" s="36">
        <v>283</v>
      </c>
      <c r="L941" s="36"/>
      <c r="M941" s="36"/>
      <c r="N941" s="58" t="s">
        <v>136</v>
      </c>
      <c r="O941" s="58" t="s">
        <v>11918</v>
      </c>
      <c r="P941" s="56">
        <v>68</v>
      </c>
      <c r="Q941" s="56" t="s">
        <v>378</v>
      </c>
      <c r="R941" s="36" t="s">
        <v>459</v>
      </c>
      <c r="S941" s="36" t="s">
        <v>375</v>
      </c>
      <c r="T941" s="36">
        <v>725190</v>
      </c>
      <c r="U941" s="58" t="s">
        <v>16041</v>
      </c>
      <c r="V941" s="59">
        <v>725190</v>
      </c>
      <c r="W941" s="56">
        <v>60.32</v>
      </c>
    </row>
    <row r="942" spans="1:23" s="46" customFormat="1" ht="11.25">
      <c r="A942" s="55" t="s">
        <v>11371</v>
      </c>
      <c r="B942" s="56" t="s">
        <v>17649</v>
      </c>
      <c r="C942" s="57" t="s">
        <v>10681</v>
      </c>
      <c r="D942" s="56">
        <v>1170</v>
      </c>
      <c r="E942" s="56">
        <v>1</v>
      </c>
      <c r="F942" s="56">
        <v>26</v>
      </c>
      <c r="G942" s="56">
        <v>1</v>
      </c>
      <c r="H942" s="56" t="s">
        <v>17651</v>
      </c>
      <c r="I942" s="56">
        <v>2</v>
      </c>
      <c r="J942" s="36" t="s">
        <v>14053</v>
      </c>
      <c r="K942" s="36"/>
      <c r="L942" s="36">
        <v>981428572</v>
      </c>
      <c r="M942" s="36"/>
      <c r="N942" s="58" t="s">
        <v>11450</v>
      </c>
      <c r="O942" s="58" t="s">
        <v>116</v>
      </c>
      <c r="P942" s="56">
        <v>68</v>
      </c>
      <c r="Q942" s="56" t="s">
        <v>377</v>
      </c>
      <c r="R942" s="36" t="s">
        <v>460</v>
      </c>
      <c r="S942" s="36" t="s">
        <v>375</v>
      </c>
      <c r="T942" s="36">
        <v>1891163</v>
      </c>
      <c r="U942" s="58" t="s">
        <v>15714</v>
      </c>
      <c r="V942" s="59">
        <v>2940657</v>
      </c>
      <c r="W942" s="56">
        <v>54.76</v>
      </c>
    </row>
    <row r="943" spans="1:23" s="46" customFormat="1" ht="11.25">
      <c r="A943" s="55" t="s">
        <v>11371</v>
      </c>
      <c r="B943" s="56" t="s">
        <v>17649</v>
      </c>
      <c r="C943" s="57" t="s">
        <v>11182</v>
      </c>
      <c r="D943" s="56">
        <v>12840</v>
      </c>
      <c r="E943" s="56">
        <v>1</v>
      </c>
      <c r="F943" s="56">
        <v>26</v>
      </c>
      <c r="G943" s="56">
        <v>2</v>
      </c>
      <c r="H943" s="56" t="s">
        <v>17651</v>
      </c>
      <c r="I943" s="56">
        <v>1</v>
      </c>
      <c r="J943" s="36" t="s">
        <v>14512</v>
      </c>
      <c r="K943" s="36"/>
      <c r="L943" s="36">
        <v>982925917</v>
      </c>
      <c r="M943" s="36"/>
      <c r="N943" s="58" t="s">
        <v>111</v>
      </c>
      <c r="O943" s="58" t="s">
        <v>12220</v>
      </c>
      <c r="P943" s="56">
        <v>68</v>
      </c>
      <c r="Q943" s="56" t="s">
        <v>377</v>
      </c>
      <c r="R943" s="36" t="s">
        <v>459</v>
      </c>
      <c r="S943" s="36" t="s">
        <v>375</v>
      </c>
      <c r="T943" s="36">
        <v>1164606</v>
      </c>
      <c r="U943" s="58" t="s">
        <v>16237</v>
      </c>
      <c r="V943" s="59">
        <v>1164606</v>
      </c>
      <c r="W943" s="56">
        <v>57.33</v>
      </c>
    </row>
    <row r="944" spans="1:23" s="46" customFormat="1" ht="11.25">
      <c r="A944" s="55" t="s">
        <v>11371</v>
      </c>
      <c r="B944" s="56" t="s">
        <v>17649</v>
      </c>
      <c r="C944" s="57" t="s">
        <v>10499</v>
      </c>
      <c r="D944" s="56">
        <v>21670</v>
      </c>
      <c r="E944" s="56">
        <v>1</v>
      </c>
      <c r="F944" s="56">
        <v>26</v>
      </c>
      <c r="G944" s="56">
        <v>2</v>
      </c>
      <c r="H944" s="56" t="s">
        <v>17651</v>
      </c>
      <c r="I944" s="56">
        <v>2</v>
      </c>
      <c r="J944" s="36" t="s">
        <v>14834</v>
      </c>
      <c r="K944" s="36">
        <v>1407</v>
      </c>
      <c r="L944" s="36">
        <v>981683138</v>
      </c>
      <c r="M944" s="36"/>
      <c r="N944" s="58" t="s">
        <v>316</v>
      </c>
      <c r="O944" s="58" t="s">
        <v>13045</v>
      </c>
      <c r="P944" s="56">
        <v>68</v>
      </c>
      <c r="Q944" s="56" t="s">
        <v>378</v>
      </c>
      <c r="R944" s="36" t="s">
        <v>460</v>
      </c>
      <c r="S944" s="36" t="s">
        <v>375</v>
      </c>
      <c r="T944" s="36">
        <v>1231431</v>
      </c>
      <c r="U944" s="58" t="s">
        <v>16847</v>
      </c>
      <c r="V944" s="59">
        <v>2114856</v>
      </c>
      <c r="W944" s="56">
        <v>59.76</v>
      </c>
    </row>
    <row r="945" spans="1:23" s="46" customFormat="1" ht="11.25">
      <c r="A945" s="55" t="s">
        <v>11371</v>
      </c>
      <c r="B945" s="56" t="s">
        <v>17649</v>
      </c>
      <c r="C945" s="57" t="s">
        <v>10499</v>
      </c>
      <c r="D945" s="56">
        <v>21670</v>
      </c>
      <c r="E945" s="56">
        <v>1</v>
      </c>
      <c r="F945" s="56">
        <v>26</v>
      </c>
      <c r="G945" s="56">
        <v>2</v>
      </c>
      <c r="H945" s="56" t="s">
        <v>17651</v>
      </c>
      <c r="I945" s="56">
        <v>1</v>
      </c>
      <c r="J945" s="36" t="s">
        <v>14834</v>
      </c>
      <c r="K945" s="36">
        <v>1407</v>
      </c>
      <c r="L945" s="36">
        <v>981683138</v>
      </c>
      <c r="M945" s="36"/>
      <c r="N945" s="58" t="s">
        <v>13001</v>
      </c>
      <c r="O945" s="58" t="s">
        <v>13044</v>
      </c>
      <c r="P945" s="56">
        <v>68</v>
      </c>
      <c r="Q945" s="56" t="s">
        <v>377</v>
      </c>
      <c r="R945" s="36" t="s">
        <v>459</v>
      </c>
      <c r="S945" s="36" t="s">
        <v>375</v>
      </c>
      <c r="T945" s="36">
        <v>2114856</v>
      </c>
      <c r="U945" s="58" t="s">
        <v>16847</v>
      </c>
      <c r="V945" s="59">
        <v>2114856</v>
      </c>
      <c r="W945" s="56">
        <v>59.76</v>
      </c>
    </row>
    <row r="946" spans="1:23" s="46" customFormat="1" ht="11.25">
      <c r="A946" s="55" t="s">
        <v>11371</v>
      </c>
      <c r="B946" s="56" t="s">
        <v>17649</v>
      </c>
      <c r="C946" s="57" t="s">
        <v>11205</v>
      </c>
      <c r="D946" s="56">
        <v>16970</v>
      </c>
      <c r="E946" s="56">
        <v>1</v>
      </c>
      <c r="F946" s="56">
        <v>26</v>
      </c>
      <c r="G946" s="56">
        <v>2</v>
      </c>
      <c r="H946" s="56" t="s">
        <v>17651</v>
      </c>
      <c r="I946" s="56">
        <v>1</v>
      </c>
      <c r="J946" s="36" t="s">
        <v>14718</v>
      </c>
      <c r="K946" s="36"/>
      <c r="L946" s="36">
        <v>982257421</v>
      </c>
      <c r="M946" s="36"/>
      <c r="N946" s="58" t="s">
        <v>12029</v>
      </c>
      <c r="O946" s="58" t="s">
        <v>12549</v>
      </c>
      <c r="P946" s="56">
        <v>70</v>
      </c>
      <c r="Q946" s="56" t="s">
        <v>377</v>
      </c>
      <c r="R946" s="36" t="s">
        <v>459</v>
      </c>
      <c r="S946" s="36" t="s">
        <v>375</v>
      </c>
      <c r="T946" s="36">
        <v>249101</v>
      </c>
      <c r="U946" s="58" t="s">
        <v>16463</v>
      </c>
      <c r="V946" s="59">
        <v>249101</v>
      </c>
      <c r="W946" s="56">
        <v>73.63</v>
      </c>
    </row>
    <row r="947" spans="1:23" s="46" customFormat="1" ht="11.25">
      <c r="A947" s="55" t="s">
        <v>11371</v>
      </c>
      <c r="B947" s="56" t="s">
        <v>17649</v>
      </c>
      <c r="C947" s="57" t="s">
        <v>385</v>
      </c>
      <c r="D947" s="56">
        <v>11750</v>
      </c>
      <c r="E947" s="56">
        <v>1</v>
      </c>
      <c r="F947" s="56">
        <v>26</v>
      </c>
      <c r="G947" s="56">
        <v>1</v>
      </c>
      <c r="H947" s="56" t="s">
        <v>17651</v>
      </c>
      <c r="I947" s="56">
        <v>3</v>
      </c>
      <c r="J947" s="36" t="s">
        <v>14463</v>
      </c>
      <c r="K947" s="36">
        <v>269</v>
      </c>
      <c r="L947" s="36"/>
      <c r="M947" s="36">
        <v>21646238</v>
      </c>
      <c r="N947" s="58" t="s">
        <v>12130</v>
      </c>
      <c r="O947" s="58" t="s">
        <v>269</v>
      </c>
      <c r="P947" s="56">
        <v>71</v>
      </c>
      <c r="Q947" s="56" t="s">
        <v>378</v>
      </c>
      <c r="R947" s="36" t="s">
        <v>462</v>
      </c>
      <c r="S947" s="36" t="s">
        <v>375</v>
      </c>
      <c r="T947" s="36">
        <v>1003561</v>
      </c>
      <c r="U947" s="58" t="s">
        <v>16186</v>
      </c>
      <c r="V947" s="59">
        <v>766386</v>
      </c>
      <c r="W947" s="56">
        <v>71.03</v>
      </c>
    </row>
    <row r="948" spans="1:23" s="46" customFormat="1" ht="11.25">
      <c r="A948" s="55" t="s">
        <v>11371</v>
      </c>
      <c r="B948" s="56" t="s">
        <v>17650</v>
      </c>
      <c r="C948" s="57" t="s">
        <v>10205</v>
      </c>
      <c r="D948" s="56">
        <v>0</v>
      </c>
      <c r="E948" s="56">
        <v>1</v>
      </c>
      <c r="F948" s="56">
        <v>26</v>
      </c>
      <c r="G948" s="56">
        <v>1</v>
      </c>
      <c r="H948" s="56" t="s">
        <v>17651</v>
      </c>
      <c r="I948" s="56">
        <v>1</v>
      </c>
      <c r="J948" s="36" t="s">
        <v>939</v>
      </c>
      <c r="K948" s="36"/>
      <c r="L948" s="36">
        <v>982913269</v>
      </c>
      <c r="M948" s="36"/>
      <c r="N948" s="58" t="s">
        <v>359</v>
      </c>
      <c r="O948" s="58" t="s">
        <v>13693</v>
      </c>
      <c r="P948" s="56">
        <v>72</v>
      </c>
      <c r="Q948" s="56" t="s">
        <v>378</v>
      </c>
      <c r="R948" s="36" t="s">
        <v>459</v>
      </c>
      <c r="S948" s="36" t="s">
        <v>375</v>
      </c>
      <c r="T948" s="36">
        <v>1517796</v>
      </c>
      <c r="U948" s="58" t="s">
        <v>17356</v>
      </c>
      <c r="V948" s="59">
        <v>1517796</v>
      </c>
      <c r="W948" s="56">
        <v>39.71</v>
      </c>
    </row>
    <row r="949" spans="1:23" s="46" customFormat="1" ht="11.25">
      <c r="A949" s="55" t="s">
        <v>11371</v>
      </c>
      <c r="B949" s="56" t="s">
        <v>17649</v>
      </c>
      <c r="C949" s="57" t="s">
        <v>5479</v>
      </c>
      <c r="D949" s="56">
        <v>50</v>
      </c>
      <c r="E949" s="56">
        <v>1</v>
      </c>
      <c r="F949" s="56">
        <v>26</v>
      </c>
      <c r="G949" s="56">
        <v>1</v>
      </c>
      <c r="H949" s="56" t="s">
        <v>17651</v>
      </c>
      <c r="I949" s="56">
        <v>1</v>
      </c>
      <c r="J949" s="36" t="s">
        <v>14027</v>
      </c>
      <c r="K949" s="36"/>
      <c r="L949" s="36"/>
      <c r="M949" s="36"/>
      <c r="N949" s="58" t="s">
        <v>136</v>
      </c>
      <c r="O949" s="58" t="s">
        <v>159</v>
      </c>
      <c r="P949" s="56">
        <v>72</v>
      </c>
      <c r="Q949" s="56" t="s">
        <v>378</v>
      </c>
      <c r="R949" s="36" t="s">
        <v>459</v>
      </c>
      <c r="S949" s="36" t="s">
        <v>375</v>
      </c>
      <c r="T949" s="36">
        <v>3747388</v>
      </c>
      <c r="U949" s="58" t="s">
        <v>15669</v>
      </c>
      <c r="V949" s="59">
        <v>3747388</v>
      </c>
      <c r="W949" s="56">
        <v>32.6</v>
      </c>
    </row>
    <row r="950" spans="1:23" s="46" customFormat="1" ht="11.25">
      <c r="A950" s="55" t="s">
        <v>11371</v>
      </c>
      <c r="B950" s="56" t="s">
        <v>17649</v>
      </c>
      <c r="C950" s="57" t="s">
        <v>10440</v>
      </c>
      <c r="D950" s="56">
        <v>21440</v>
      </c>
      <c r="E950" s="56">
        <v>1</v>
      </c>
      <c r="F950" s="56">
        <v>26</v>
      </c>
      <c r="G950" s="56">
        <v>1</v>
      </c>
      <c r="H950" s="56" t="s">
        <v>17651</v>
      </c>
      <c r="I950" s="56">
        <v>1</v>
      </c>
      <c r="J950" s="36" t="s">
        <v>14999</v>
      </c>
      <c r="K950" s="36"/>
      <c r="L950" s="36">
        <v>982752851</v>
      </c>
      <c r="M950" s="36"/>
      <c r="N950" s="58" t="s">
        <v>183</v>
      </c>
      <c r="O950" s="58" t="s">
        <v>207</v>
      </c>
      <c r="P950" s="56">
        <v>72</v>
      </c>
      <c r="Q950" s="56" t="s">
        <v>377</v>
      </c>
      <c r="R950" s="36" t="s">
        <v>459</v>
      </c>
      <c r="S950" s="36" t="s">
        <v>375</v>
      </c>
      <c r="T950" s="36">
        <v>3380304</v>
      </c>
      <c r="U950" s="58" t="s">
        <v>16789</v>
      </c>
      <c r="V950" s="59">
        <v>3380304</v>
      </c>
      <c r="W950" s="56">
        <v>60.83</v>
      </c>
    </row>
    <row r="951" spans="1:23" s="46" customFormat="1" ht="11.25">
      <c r="A951" s="55" t="s">
        <v>11371</v>
      </c>
      <c r="B951" s="56" t="s">
        <v>17650</v>
      </c>
      <c r="C951" s="57" t="s">
        <v>6013</v>
      </c>
      <c r="D951" s="56">
        <v>0</v>
      </c>
      <c r="E951" s="56">
        <v>1</v>
      </c>
      <c r="F951" s="56">
        <v>26</v>
      </c>
      <c r="G951" s="56">
        <v>1</v>
      </c>
      <c r="H951" s="56" t="s">
        <v>17651</v>
      </c>
      <c r="I951" s="56">
        <v>1</v>
      </c>
      <c r="J951" s="36" t="s">
        <v>15477</v>
      </c>
      <c r="K951" s="36"/>
      <c r="L951" s="36">
        <v>971965893</v>
      </c>
      <c r="M951" s="36"/>
      <c r="N951" s="58" t="s">
        <v>232</v>
      </c>
      <c r="O951" s="58" t="s">
        <v>13727</v>
      </c>
      <c r="P951" s="56">
        <v>73</v>
      </c>
      <c r="Q951" s="56" t="s">
        <v>377</v>
      </c>
      <c r="R951" s="36" t="s">
        <v>459</v>
      </c>
      <c r="S951" s="36" t="s">
        <v>375</v>
      </c>
      <c r="T951" s="36">
        <v>324671</v>
      </c>
      <c r="U951" s="58" t="s">
        <v>17384</v>
      </c>
      <c r="V951" s="59">
        <v>324671</v>
      </c>
      <c r="W951" s="56">
        <v>39.89</v>
      </c>
    </row>
    <row r="952" spans="1:23" s="46" customFormat="1" ht="11.25">
      <c r="A952" s="55" t="s">
        <v>11371</v>
      </c>
      <c r="B952" s="56" t="s">
        <v>17649</v>
      </c>
      <c r="C952" s="57" t="s">
        <v>7729</v>
      </c>
      <c r="D952" s="56">
        <v>7920</v>
      </c>
      <c r="E952" s="56">
        <v>1</v>
      </c>
      <c r="F952" s="56">
        <v>26</v>
      </c>
      <c r="G952" s="56">
        <v>1</v>
      </c>
      <c r="H952" s="56" t="s">
        <v>17651</v>
      </c>
      <c r="I952" s="56">
        <v>1</v>
      </c>
      <c r="J952" s="36" t="s">
        <v>14035</v>
      </c>
      <c r="K952" s="36"/>
      <c r="L952" s="36">
        <v>985410787</v>
      </c>
      <c r="M952" s="36"/>
      <c r="N952" s="58" t="s">
        <v>843</v>
      </c>
      <c r="O952" s="58" t="s">
        <v>11889</v>
      </c>
      <c r="P952" s="56">
        <v>74</v>
      </c>
      <c r="Q952" s="56" t="s">
        <v>378</v>
      </c>
      <c r="R952" s="36" t="s">
        <v>459</v>
      </c>
      <c r="S952" s="36" t="s">
        <v>375</v>
      </c>
      <c r="T952" s="36">
        <v>2024443</v>
      </c>
      <c r="U952" s="58" t="s">
        <v>16016</v>
      </c>
      <c r="V952" s="59">
        <v>2024443</v>
      </c>
      <c r="W952" s="56">
        <v>74.19</v>
      </c>
    </row>
    <row r="953" spans="1:23" s="46" customFormat="1" ht="11.25">
      <c r="A953" s="55" t="s">
        <v>11371</v>
      </c>
      <c r="B953" s="56" t="s">
        <v>17649</v>
      </c>
      <c r="C953" s="57" t="s">
        <v>11188</v>
      </c>
      <c r="D953" s="56">
        <v>18410</v>
      </c>
      <c r="E953" s="56">
        <v>1</v>
      </c>
      <c r="F953" s="56">
        <v>26</v>
      </c>
      <c r="G953" s="56">
        <v>5</v>
      </c>
      <c r="H953" s="56" t="s">
        <v>17651</v>
      </c>
      <c r="I953" s="56">
        <v>1</v>
      </c>
      <c r="J953" s="36" t="s">
        <v>14804</v>
      </c>
      <c r="K953" s="36">
        <v>194</v>
      </c>
      <c r="L953" s="36"/>
      <c r="M953" s="36">
        <v>21640371</v>
      </c>
      <c r="N953" s="58" t="s">
        <v>364</v>
      </c>
      <c r="O953" s="58" t="s">
        <v>12678</v>
      </c>
      <c r="P953" s="56">
        <v>75</v>
      </c>
      <c r="Q953" s="56" t="s">
        <v>377</v>
      </c>
      <c r="R953" s="36" t="s">
        <v>459</v>
      </c>
      <c r="S953" s="36" t="s">
        <v>375</v>
      </c>
      <c r="T953" s="36">
        <v>447454</v>
      </c>
      <c r="U953" s="58" t="s">
        <v>16557</v>
      </c>
      <c r="V953" s="59">
        <v>447454</v>
      </c>
      <c r="W953" s="56">
        <v>54.88</v>
      </c>
    </row>
    <row r="954" spans="1:23" s="46" customFormat="1" ht="11.25">
      <c r="A954" s="55" t="s">
        <v>11371</v>
      </c>
      <c r="B954" s="56" t="s">
        <v>17650</v>
      </c>
      <c r="C954" s="57" t="s">
        <v>5636</v>
      </c>
      <c r="D954" s="56">
        <v>0</v>
      </c>
      <c r="E954" s="56">
        <v>1</v>
      </c>
      <c r="F954" s="56">
        <v>26</v>
      </c>
      <c r="G954" s="56">
        <v>7</v>
      </c>
      <c r="H954" s="56" t="s">
        <v>17651</v>
      </c>
      <c r="I954" s="56">
        <v>1</v>
      </c>
      <c r="J954" s="36" t="s">
        <v>15581</v>
      </c>
      <c r="K954" s="36">
        <v>380</v>
      </c>
      <c r="L954" s="36">
        <v>982642672</v>
      </c>
      <c r="M954" s="36"/>
      <c r="N954" s="58" t="s">
        <v>397</v>
      </c>
      <c r="O954" s="58" t="s">
        <v>207</v>
      </c>
      <c r="P954" s="56">
        <v>75</v>
      </c>
      <c r="Q954" s="56" t="s">
        <v>377</v>
      </c>
      <c r="R954" s="36" t="s">
        <v>459</v>
      </c>
      <c r="S954" s="36" t="s">
        <v>375</v>
      </c>
      <c r="T954" s="36">
        <v>2457304</v>
      </c>
      <c r="U954" s="58" t="s">
        <v>17520</v>
      </c>
      <c r="V954" s="59">
        <v>2457304</v>
      </c>
      <c r="W954" s="56">
        <v>53.32</v>
      </c>
    </row>
    <row r="955" spans="1:23" s="46" customFormat="1" ht="11.25">
      <c r="A955" s="55" t="s">
        <v>11371</v>
      </c>
      <c r="B955" s="56" t="s">
        <v>17649</v>
      </c>
      <c r="C955" s="57" t="s">
        <v>11372</v>
      </c>
      <c r="D955" s="56">
        <v>6980</v>
      </c>
      <c r="E955" s="56">
        <v>1</v>
      </c>
      <c r="F955" s="56">
        <v>26</v>
      </c>
      <c r="G955" s="56">
        <v>1</v>
      </c>
      <c r="H955" s="56" t="s">
        <v>17651</v>
      </c>
      <c r="I955" s="56">
        <v>1</v>
      </c>
      <c r="J955" s="36" t="s">
        <v>14279</v>
      </c>
      <c r="K955" s="36"/>
      <c r="L955" s="36">
        <v>984502560</v>
      </c>
      <c r="M955" s="36"/>
      <c r="N955" s="58" t="s">
        <v>822</v>
      </c>
      <c r="O955" s="58" t="s">
        <v>11837</v>
      </c>
      <c r="P955" s="56">
        <v>77</v>
      </c>
      <c r="Q955" s="56" t="s">
        <v>378</v>
      </c>
      <c r="R955" s="36" t="s">
        <v>459</v>
      </c>
      <c r="S955" s="36" t="s">
        <v>375</v>
      </c>
      <c r="T955" s="36">
        <v>5352652</v>
      </c>
      <c r="U955" s="58" t="s">
        <v>15980</v>
      </c>
      <c r="V955" s="59">
        <v>5352652</v>
      </c>
      <c r="W955" s="56">
        <v>50.89</v>
      </c>
    </row>
    <row r="956" spans="1:23" s="46" customFormat="1" ht="11.25">
      <c r="A956" s="55" t="s">
        <v>11371</v>
      </c>
      <c r="B956" s="56" t="s">
        <v>17650</v>
      </c>
      <c r="C956" s="57" t="s">
        <v>574</v>
      </c>
      <c r="D956" s="56">
        <v>0</v>
      </c>
      <c r="E956" s="56">
        <v>1</v>
      </c>
      <c r="F956" s="56">
        <v>26</v>
      </c>
      <c r="G956" s="56">
        <v>3</v>
      </c>
      <c r="H956" s="56" t="s">
        <v>17651</v>
      </c>
      <c r="I956" s="56">
        <v>1</v>
      </c>
      <c r="J956" s="36" t="s">
        <v>936</v>
      </c>
      <c r="K956" s="36"/>
      <c r="L956" s="36">
        <v>984729724</v>
      </c>
      <c r="M956" s="36"/>
      <c r="N956" s="58" t="s">
        <v>85</v>
      </c>
      <c r="O956" s="58" t="s">
        <v>14017</v>
      </c>
      <c r="P956" s="56">
        <v>77</v>
      </c>
      <c r="Q956" s="56" t="s">
        <v>378</v>
      </c>
      <c r="R956" s="36" t="s">
        <v>459</v>
      </c>
      <c r="S956" s="36" t="s">
        <v>375</v>
      </c>
      <c r="T956" s="36">
        <v>290685</v>
      </c>
      <c r="U956" s="58" t="s">
        <v>17641</v>
      </c>
      <c r="V956" s="59">
        <v>290685</v>
      </c>
      <c r="W956" s="56">
        <v>49.51</v>
      </c>
    </row>
    <row r="957" spans="1:23" s="46" customFormat="1" ht="11.25">
      <c r="A957" s="55" t="s">
        <v>11371</v>
      </c>
      <c r="B957" s="56" t="s">
        <v>17649</v>
      </c>
      <c r="C957" s="57" t="s">
        <v>3587</v>
      </c>
      <c r="D957" s="56">
        <v>24070</v>
      </c>
      <c r="E957" s="56">
        <v>1</v>
      </c>
      <c r="F957" s="56">
        <v>26</v>
      </c>
      <c r="G957" s="56">
        <v>1</v>
      </c>
      <c r="H957" s="56" t="s">
        <v>17651</v>
      </c>
      <c r="I957" s="56">
        <v>2</v>
      </c>
      <c r="J957" s="36" t="s">
        <v>15164</v>
      </c>
      <c r="K957" s="36"/>
      <c r="L957" s="36">
        <v>984354934</v>
      </c>
      <c r="M957" s="36"/>
      <c r="N957" s="58" t="s">
        <v>13244</v>
      </c>
      <c r="O957" s="58" t="s">
        <v>171</v>
      </c>
      <c r="P957" s="56">
        <v>78</v>
      </c>
      <c r="Q957" s="56" t="s">
        <v>378</v>
      </c>
      <c r="R957" s="36" t="s">
        <v>460</v>
      </c>
      <c r="S957" s="36" t="s">
        <v>375</v>
      </c>
      <c r="T957" s="36">
        <v>4683079</v>
      </c>
      <c r="U957" s="58" t="s">
        <v>16995</v>
      </c>
      <c r="V957" s="59">
        <v>1008825</v>
      </c>
      <c r="W957" s="56">
        <v>51.56</v>
      </c>
    </row>
    <row r="958" spans="1:23" s="46" customFormat="1" ht="11.25">
      <c r="A958" s="55" t="s">
        <v>11371</v>
      </c>
      <c r="B958" s="56" t="s">
        <v>17649</v>
      </c>
      <c r="C958" s="57" t="s">
        <v>11189</v>
      </c>
      <c r="D958" s="56">
        <v>10480</v>
      </c>
      <c r="E958" s="56">
        <v>1</v>
      </c>
      <c r="F958" s="56">
        <v>26</v>
      </c>
      <c r="G958" s="56">
        <v>2</v>
      </c>
      <c r="H958" s="56" t="s">
        <v>17651</v>
      </c>
      <c r="I958" s="56">
        <v>5</v>
      </c>
      <c r="J958" s="36" t="s">
        <v>14401</v>
      </c>
      <c r="K958" s="36"/>
      <c r="L958" s="36">
        <v>982800948</v>
      </c>
      <c r="M958" s="36"/>
      <c r="N958" s="58" t="s">
        <v>846</v>
      </c>
      <c r="O958" s="58" t="s">
        <v>12035</v>
      </c>
      <c r="P958" s="56">
        <v>79</v>
      </c>
      <c r="Q958" s="56" t="s">
        <v>378</v>
      </c>
      <c r="R958" s="36" t="s">
        <v>462</v>
      </c>
      <c r="S958" s="36" t="s">
        <v>375</v>
      </c>
      <c r="T958" s="36">
        <v>1885044</v>
      </c>
      <c r="U958" s="58" t="s">
        <v>16119</v>
      </c>
      <c r="V958" s="59">
        <v>754013</v>
      </c>
      <c r="W958" s="56">
        <v>74.62</v>
      </c>
    </row>
    <row r="959" spans="1:23" s="46" customFormat="1" ht="11.25">
      <c r="A959" s="55" t="s">
        <v>11371</v>
      </c>
      <c r="B959" s="56" t="s">
        <v>17649</v>
      </c>
      <c r="C959" s="57" t="s">
        <v>4582</v>
      </c>
      <c r="D959" s="56">
        <v>24800</v>
      </c>
      <c r="E959" s="56">
        <v>1</v>
      </c>
      <c r="F959" s="56">
        <v>26</v>
      </c>
      <c r="G959" s="56">
        <v>1</v>
      </c>
      <c r="H959" s="56" t="s">
        <v>17651</v>
      </c>
      <c r="I959" s="56">
        <v>2</v>
      </c>
      <c r="J959" s="36" t="s">
        <v>15208</v>
      </c>
      <c r="K959" s="36"/>
      <c r="L959" s="36">
        <v>981142765</v>
      </c>
      <c r="M959" s="36"/>
      <c r="N959" s="58" t="s">
        <v>13311</v>
      </c>
      <c r="O959" s="58" t="s">
        <v>13312</v>
      </c>
      <c r="P959" s="56">
        <v>80</v>
      </c>
      <c r="Q959" s="56" t="s">
        <v>378</v>
      </c>
      <c r="R959" s="36" t="s">
        <v>460</v>
      </c>
      <c r="S959" s="36" t="s">
        <v>375</v>
      </c>
      <c r="T959" s="36">
        <v>1530439</v>
      </c>
      <c r="U959" s="58" t="s">
        <v>17052</v>
      </c>
      <c r="V959" s="59" t="s">
        <v>464</v>
      </c>
      <c r="W959" s="56">
        <v>44.69</v>
      </c>
    </row>
    <row r="960" spans="1:23" s="46" customFormat="1" ht="11.25">
      <c r="A960" s="51" t="s">
        <v>11371</v>
      </c>
      <c r="B960" s="44" t="s">
        <v>17649</v>
      </c>
      <c r="C960" s="52" t="s">
        <v>4582</v>
      </c>
      <c r="D960" s="44">
        <v>24800</v>
      </c>
      <c r="E960" s="44" t="s">
        <v>54</v>
      </c>
      <c r="F960" s="44">
        <v>26</v>
      </c>
      <c r="G960" s="44">
        <v>1</v>
      </c>
      <c r="H960" s="44" t="s">
        <v>17651</v>
      </c>
      <c r="I960" s="44">
        <v>1</v>
      </c>
      <c r="J960" s="35" t="s">
        <v>15208</v>
      </c>
      <c r="K960" s="35"/>
      <c r="L960" s="35">
        <v>981142765</v>
      </c>
      <c r="M960" s="35"/>
      <c r="N960" s="45" t="s">
        <v>693</v>
      </c>
      <c r="O960" s="45" t="s">
        <v>366</v>
      </c>
      <c r="P960" s="44">
        <v>80</v>
      </c>
      <c r="Q960" s="44" t="s">
        <v>377</v>
      </c>
      <c r="R960" s="35" t="s">
        <v>459</v>
      </c>
      <c r="S960" s="35" t="s">
        <v>376</v>
      </c>
      <c r="T960" s="35"/>
      <c r="U960" s="45" t="s">
        <v>17052</v>
      </c>
      <c r="V960" s="35" t="s">
        <v>376</v>
      </c>
      <c r="W960" s="44">
        <v>44.69</v>
      </c>
    </row>
    <row r="961" spans="1:23" s="46" customFormat="1" ht="11.25">
      <c r="A961" s="55" t="s">
        <v>11371</v>
      </c>
      <c r="B961" s="56" t="s">
        <v>17649</v>
      </c>
      <c r="C961" s="57" t="s">
        <v>11373</v>
      </c>
      <c r="D961" s="56">
        <v>24520</v>
      </c>
      <c r="E961" s="56">
        <v>1</v>
      </c>
      <c r="F961" s="56">
        <v>26</v>
      </c>
      <c r="G961" s="56">
        <v>1</v>
      </c>
      <c r="H961" s="56" t="s">
        <v>17651</v>
      </c>
      <c r="I961" s="56">
        <v>1</v>
      </c>
      <c r="J961" s="36" t="s">
        <v>15086</v>
      </c>
      <c r="K961" s="36"/>
      <c r="L961" s="36">
        <v>972299853</v>
      </c>
      <c r="M961" s="36"/>
      <c r="N961" s="58" t="s">
        <v>88</v>
      </c>
      <c r="O961" s="58" t="s">
        <v>13176</v>
      </c>
      <c r="P961" s="56">
        <v>80</v>
      </c>
      <c r="Q961" s="56" t="s">
        <v>378</v>
      </c>
      <c r="R961" s="36" t="s">
        <v>459</v>
      </c>
      <c r="S961" s="36" t="s">
        <v>375</v>
      </c>
      <c r="T961" s="36">
        <v>2912905</v>
      </c>
      <c r="U961" s="58" t="s">
        <v>16943</v>
      </c>
      <c r="V961" s="59">
        <v>2912905</v>
      </c>
      <c r="W961" s="56">
        <v>56.76</v>
      </c>
    </row>
    <row r="962" spans="1:23" s="46" customFormat="1" ht="11.25">
      <c r="A962" s="55" t="s">
        <v>11371</v>
      </c>
      <c r="B962" s="56" t="s">
        <v>17650</v>
      </c>
      <c r="C962" s="57" t="s">
        <v>11036</v>
      </c>
      <c r="D962" s="56">
        <v>0</v>
      </c>
      <c r="E962" s="56">
        <v>1</v>
      </c>
      <c r="F962" s="56">
        <v>26</v>
      </c>
      <c r="G962" s="56">
        <v>1</v>
      </c>
      <c r="H962" s="56" t="s">
        <v>17651</v>
      </c>
      <c r="I962" s="56">
        <v>1</v>
      </c>
      <c r="J962" s="36" t="s">
        <v>15608</v>
      </c>
      <c r="K962" s="36"/>
      <c r="L962" s="36">
        <v>982635465</v>
      </c>
      <c r="M962" s="36"/>
      <c r="N962" s="58" t="s">
        <v>679</v>
      </c>
      <c r="O962" s="58" t="s">
        <v>223</v>
      </c>
      <c r="P962" s="56">
        <v>80</v>
      </c>
      <c r="Q962" s="56" t="s">
        <v>378</v>
      </c>
      <c r="R962" s="36" t="s">
        <v>459</v>
      </c>
      <c r="S962" s="36" t="s">
        <v>375</v>
      </c>
      <c r="T962" s="36">
        <v>637123</v>
      </c>
      <c r="U962" s="58" t="s">
        <v>17554</v>
      </c>
      <c r="V962" s="59">
        <v>637123</v>
      </c>
      <c r="W962" s="56">
        <v>32.32</v>
      </c>
    </row>
    <row r="963" spans="1:23" s="46" customFormat="1" ht="11.25">
      <c r="A963" s="55" t="s">
        <v>11371</v>
      </c>
      <c r="B963" s="56" t="s">
        <v>17649</v>
      </c>
      <c r="C963" s="57" t="s">
        <v>4027</v>
      </c>
      <c r="D963" s="56">
        <v>21830</v>
      </c>
      <c r="E963" s="56">
        <v>1</v>
      </c>
      <c r="F963" s="56">
        <v>26</v>
      </c>
      <c r="G963" s="56">
        <v>1</v>
      </c>
      <c r="H963" s="56" t="s">
        <v>17651</v>
      </c>
      <c r="I963" s="56">
        <v>1</v>
      </c>
      <c r="J963" s="36" t="s">
        <v>15031</v>
      </c>
      <c r="K963" s="36">
        <v>48</v>
      </c>
      <c r="L963" s="36">
        <v>981220851</v>
      </c>
      <c r="M963" s="36"/>
      <c r="N963" s="58" t="s">
        <v>157</v>
      </c>
      <c r="O963" s="58" t="s">
        <v>13023</v>
      </c>
      <c r="P963" s="56">
        <v>81</v>
      </c>
      <c r="Q963" s="56" t="s">
        <v>378</v>
      </c>
      <c r="R963" s="36" t="s">
        <v>459</v>
      </c>
      <c r="S963" s="36" t="s">
        <v>375</v>
      </c>
      <c r="T963" s="36">
        <v>4096554</v>
      </c>
      <c r="U963" s="58" t="s">
        <v>16826</v>
      </c>
      <c r="V963" s="59">
        <v>4096554</v>
      </c>
      <c r="W963" s="56">
        <v>55.43</v>
      </c>
    </row>
    <row r="964" spans="1:23" s="46" customFormat="1" ht="11.25">
      <c r="A964" s="55" t="s">
        <v>11371</v>
      </c>
      <c r="B964" s="56" t="s">
        <v>17649</v>
      </c>
      <c r="C964" s="57" t="s">
        <v>3088</v>
      </c>
      <c r="D964" s="56">
        <v>16200</v>
      </c>
      <c r="E964" s="56">
        <v>1</v>
      </c>
      <c r="F964" s="56">
        <v>26</v>
      </c>
      <c r="G964" s="56">
        <v>1</v>
      </c>
      <c r="H964" s="56" t="s">
        <v>17651</v>
      </c>
      <c r="I964" s="56">
        <v>1</v>
      </c>
      <c r="J964" s="36" t="s">
        <v>14652</v>
      </c>
      <c r="K964" s="36"/>
      <c r="L964" s="36"/>
      <c r="M964" s="36">
        <v>21670460</v>
      </c>
      <c r="N964" s="58" t="s">
        <v>267</v>
      </c>
      <c r="O964" s="58" t="s">
        <v>12453</v>
      </c>
      <c r="P964" s="56">
        <v>82</v>
      </c>
      <c r="Q964" s="56" t="s">
        <v>378</v>
      </c>
      <c r="R964" s="36" t="s">
        <v>459</v>
      </c>
      <c r="S964" s="36" t="s">
        <v>375</v>
      </c>
      <c r="T964" s="36">
        <v>1855412</v>
      </c>
      <c r="U964" s="58" t="s">
        <v>16393</v>
      </c>
      <c r="V964" s="59">
        <v>1855412</v>
      </c>
      <c r="W964" s="56">
        <v>73.38</v>
      </c>
    </row>
    <row r="965" spans="1:23" s="46" customFormat="1" ht="11.25">
      <c r="A965" s="51" t="s">
        <v>11371</v>
      </c>
      <c r="B965" s="44" t="s">
        <v>17649</v>
      </c>
      <c r="C965" s="52" t="s">
        <v>3587</v>
      </c>
      <c r="D965" s="44">
        <v>24070</v>
      </c>
      <c r="E965" s="44" t="s">
        <v>54</v>
      </c>
      <c r="F965" s="44">
        <v>26</v>
      </c>
      <c r="G965" s="44">
        <v>1</v>
      </c>
      <c r="H965" s="44" t="s">
        <v>17651</v>
      </c>
      <c r="I965" s="44">
        <v>1</v>
      </c>
      <c r="J965" s="35" t="s">
        <v>15164</v>
      </c>
      <c r="K965" s="35"/>
      <c r="L965" s="35">
        <v>984354934</v>
      </c>
      <c r="M965" s="35"/>
      <c r="N965" s="45" t="s">
        <v>403</v>
      </c>
      <c r="O965" s="45" t="s">
        <v>13243</v>
      </c>
      <c r="P965" s="44">
        <v>84</v>
      </c>
      <c r="Q965" s="44" t="s">
        <v>377</v>
      </c>
      <c r="R965" s="35" t="s">
        <v>459</v>
      </c>
      <c r="S965" s="35" t="s">
        <v>375</v>
      </c>
      <c r="T965" s="35">
        <v>1008825</v>
      </c>
      <c r="U965" s="45" t="s">
        <v>16995</v>
      </c>
      <c r="V965" s="46">
        <v>1008825</v>
      </c>
      <c r="W965" s="44">
        <v>51.56</v>
      </c>
    </row>
    <row r="966" spans="1:23" s="46" customFormat="1" ht="11.25">
      <c r="A966" s="55" t="s">
        <v>11371</v>
      </c>
      <c r="B966" s="56" t="s">
        <v>17649</v>
      </c>
      <c r="C966" s="57" t="s">
        <v>11182</v>
      </c>
      <c r="D966" s="56">
        <v>12840</v>
      </c>
      <c r="E966" s="56">
        <v>1</v>
      </c>
      <c r="F966" s="56">
        <v>26</v>
      </c>
      <c r="G966" s="56">
        <v>2</v>
      </c>
      <c r="H966" s="56" t="s">
        <v>17651</v>
      </c>
      <c r="I966" s="56">
        <v>2</v>
      </c>
      <c r="J966" s="36" t="s">
        <v>14512</v>
      </c>
      <c r="K966" s="36"/>
      <c r="L966" s="36">
        <v>982925917</v>
      </c>
      <c r="M966" s="36"/>
      <c r="N966" s="58" t="s">
        <v>12221</v>
      </c>
      <c r="O966" s="58" t="s">
        <v>12222</v>
      </c>
      <c r="P966" s="56">
        <v>84</v>
      </c>
      <c r="Q966" s="56" t="s">
        <v>378</v>
      </c>
      <c r="R966" s="36" t="s">
        <v>460</v>
      </c>
      <c r="S966" s="36" t="s">
        <v>375</v>
      </c>
      <c r="T966" s="36">
        <v>344223</v>
      </c>
      <c r="U966" s="58" t="s">
        <v>16237</v>
      </c>
      <c r="V966" s="59">
        <v>1164606</v>
      </c>
      <c r="W966" s="56">
        <v>57.33</v>
      </c>
    </row>
    <row r="967" spans="1:23" s="46" customFormat="1" ht="11.25">
      <c r="A967" s="55" t="s">
        <v>11371</v>
      </c>
      <c r="B967" s="56" t="s">
        <v>17649</v>
      </c>
      <c r="C967" s="57" t="s">
        <v>11217</v>
      </c>
      <c r="D967" s="56">
        <v>2780</v>
      </c>
      <c r="E967" s="56">
        <v>1</v>
      </c>
      <c r="F967" s="56">
        <v>26</v>
      </c>
      <c r="G967" s="56">
        <v>1</v>
      </c>
      <c r="H967" s="56" t="s">
        <v>17651</v>
      </c>
      <c r="I967" s="56">
        <v>6</v>
      </c>
      <c r="J967" s="36" t="s">
        <v>14128</v>
      </c>
      <c r="K967" s="36"/>
      <c r="L967" s="36"/>
      <c r="M967" s="36"/>
      <c r="N967" s="58" t="s">
        <v>209</v>
      </c>
      <c r="O967" s="58" t="s">
        <v>663</v>
      </c>
      <c r="P967" s="56">
        <v>87</v>
      </c>
      <c r="Q967" s="56" t="s">
        <v>378</v>
      </c>
      <c r="R967" s="36" t="s">
        <v>462</v>
      </c>
      <c r="S967" s="36" t="s">
        <v>375</v>
      </c>
      <c r="T967" s="36">
        <v>3335305</v>
      </c>
      <c r="U967" s="58" t="s">
        <v>15799</v>
      </c>
      <c r="V967" s="59">
        <v>1328221</v>
      </c>
      <c r="W967" s="56">
        <v>36.229999999999997</v>
      </c>
    </row>
    <row r="968" spans="1:23" s="46" customFormat="1" ht="11.25">
      <c r="A968" s="51" t="s">
        <v>11371</v>
      </c>
      <c r="B968" s="44" t="s">
        <v>17649</v>
      </c>
      <c r="C968" s="52" t="s">
        <v>11205</v>
      </c>
      <c r="D968" s="44">
        <v>16970</v>
      </c>
      <c r="E968" s="44" t="s">
        <v>54</v>
      </c>
      <c r="F968" s="44">
        <v>26</v>
      </c>
      <c r="G968" s="44">
        <v>2</v>
      </c>
      <c r="H968" s="44" t="s">
        <v>17651</v>
      </c>
      <c r="I968" s="44">
        <v>3</v>
      </c>
      <c r="J968" s="35" t="s">
        <v>14718</v>
      </c>
      <c r="K968" s="35"/>
      <c r="L968" s="35">
        <v>982257421</v>
      </c>
      <c r="M968" s="35"/>
      <c r="N968" s="45" t="s">
        <v>12550</v>
      </c>
      <c r="O968" s="45" t="s">
        <v>12551</v>
      </c>
      <c r="P968" s="44">
        <v>89</v>
      </c>
      <c r="Q968" s="44" t="s">
        <v>378</v>
      </c>
      <c r="R968" s="35" t="s">
        <v>462</v>
      </c>
      <c r="S968" s="35" t="s">
        <v>375</v>
      </c>
      <c r="T968" s="35">
        <v>96072</v>
      </c>
      <c r="U968" s="45" t="s">
        <v>16463</v>
      </c>
      <c r="V968" s="46">
        <v>249101</v>
      </c>
      <c r="W968" s="44">
        <v>73.63</v>
      </c>
    </row>
    <row r="969" spans="1:23" s="46" customFormat="1" ht="11.25">
      <c r="A969" s="55" t="s">
        <v>11371</v>
      </c>
      <c r="B969" s="56" t="s">
        <v>17649</v>
      </c>
      <c r="C969" s="57" t="s">
        <v>8366</v>
      </c>
      <c r="D969" s="56">
        <v>20275</v>
      </c>
      <c r="E969" s="56">
        <v>1</v>
      </c>
      <c r="F969" s="56">
        <v>26</v>
      </c>
      <c r="G969" s="56">
        <v>1</v>
      </c>
      <c r="H969" s="56" t="s">
        <v>17651</v>
      </c>
      <c r="I969" s="56">
        <v>2</v>
      </c>
      <c r="J969" s="36" t="s">
        <v>14953</v>
      </c>
      <c r="K969" s="36"/>
      <c r="L969" s="36">
        <v>982501707</v>
      </c>
      <c r="M969" s="36"/>
      <c r="N969" s="58" t="s">
        <v>353</v>
      </c>
      <c r="O969" s="58" t="s">
        <v>12914</v>
      </c>
      <c r="P969" s="56">
        <v>89</v>
      </c>
      <c r="Q969" s="56" t="s">
        <v>378</v>
      </c>
      <c r="R969" s="36" t="s">
        <v>462</v>
      </c>
      <c r="S969" s="36" t="s">
        <v>375</v>
      </c>
      <c r="T969" s="36">
        <v>807287</v>
      </c>
      <c r="U969" s="58" t="s">
        <v>16738</v>
      </c>
      <c r="V969" s="59">
        <v>930226</v>
      </c>
      <c r="W969" s="56">
        <v>74.94</v>
      </c>
    </row>
    <row r="970" spans="1:23" s="46" customFormat="1" ht="11.25">
      <c r="A970" s="55" t="s">
        <v>11371</v>
      </c>
      <c r="B970" s="56" t="s">
        <v>17649</v>
      </c>
      <c r="C970" s="57" t="s">
        <v>6989</v>
      </c>
      <c r="D970" s="56">
        <v>22190</v>
      </c>
      <c r="E970" s="56">
        <v>1</v>
      </c>
      <c r="F970" s="56">
        <v>26</v>
      </c>
      <c r="G970" s="56">
        <v>1</v>
      </c>
      <c r="H970" s="56" t="s">
        <v>17651</v>
      </c>
      <c r="I970" s="56">
        <v>2</v>
      </c>
      <c r="J970" s="36" t="s">
        <v>15300</v>
      </c>
      <c r="K970" s="36">
        <v>610</v>
      </c>
      <c r="L970" s="36"/>
      <c r="M970" s="36"/>
      <c r="N970" s="58" t="s">
        <v>438</v>
      </c>
      <c r="O970" s="58" t="s">
        <v>453</v>
      </c>
      <c r="P970" s="56">
        <v>89</v>
      </c>
      <c r="Q970" s="56" t="s">
        <v>377</v>
      </c>
      <c r="R970" s="36" t="s">
        <v>462</v>
      </c>
      <c r="S970" s="36" t="s">
        <v>375</v>
      </c>
      <c r="T970" s="36">
        <v>1663256</v>
      </c>
      <c r="U970" s="58" t="s">
        <v>17162</v>
      </c>
      <c r="V970" s="59">
        <v>1948425</v>
      </c>
      <c r="W970" s="56">
        <v>42.8</v>
      </c>
    </row>
    <row r="971" spans="1:23" s="46" customFormat="1" ht="11.25">
      <c r="A971" s="51" t="s">
        <v>11371</v>
      </c>
      <c r="B971" s="44" t="s">
        <v>17649</v>
      </c>
      <c r="C971" s="52" t="s">
        <v>11205</v>
      </c>
      <c r="D971" s="44">
        <v>16970</v>
      </c>
      <c r="E971" s="44" t="s">
        <v>54</v>
      </c>
      <c r="F971" s="44">
        <v>26</v>
      </c>
      <c r="G971" s="44">
        <v>2</v>
      </c>
      <c r="H971" s="44" t="s">
        <v>17651</v>
      </c>
      <c r="I971" s="44">
        <v>4</v>
      </c>
      <c r="J971" s="35" t="s">
        <v>14718</v>
      </c>
      <c r="K971" s="35"/>
      <c r="L971" s="35">
        <v>982257421</v>
      </c>
      <c r="M971" s="35"/>
      <c r="N971" s="45" t="s">
        <v>154</v>
      </c>
      <c r="O971" s="45" t="s">
        <v>12552</v>
      </c>
      <c r="P971" s="44">
        <v>96</v>
      </c>
      <c r="Q971" s="44" t="s">
        <v>378</v>
      </c>
      <c r="R971" s="35" t="s">
        <v>462</v>
      </c>
      <c r="S971" s="35" t="s">
        <v>375</v>
      </c>
      <c r="T971" s="35">
        <v>13381</v>
      </c>
      <c r="U971" s="45" t="s">
        <v>16463</v>
      </c>
      <c r="V971" s="46">
        <v>249101</v>
      </c>
      <c r="W971" s="44">
        <v>73.63</v>
      </c>
    </row>
    <row r="972" spans="1:23" s="46" customFormat="1" ht="11.25">
      <c r="A972" s="55" t="s">
        <v>11371</v>
      </c>
      <c r="B972" s="56" t="s">
        <v>17649</v>
      </c>
      <c r="C972" s="57" t="s">
        <v>11189</v>
      </c>
      <c r="D972" s="56">
        <v>10480</v>
      </c>
      <c r="E972" s="56">
        <v>1</v>
      </c>
      <c r="F972" s="56">
        <v>27</v>
      </c>
      <c r="G972" s="56">
        <v>1</v>
      </c>
      <c r="H972" s="56" t="s">
        <v>17651</v>
      </c>
      <c r="I972" s="56">
        <v>1</v>
      </c>
      <c r="J972" s="36" t="s">
        <v>14401</v>
      </c>
      <c r="K972" s="36"/>
      <c r="L972" s="36"/>
      <c r="M972" s="36">
        <v>21642801</v>
      </c>
      <c r="N972" s="58" t="s">
        <v>873</v>
      </c>
      <c r="O972" s="58" t="s">
        <v>223</v>
      </c>
      <c r="P972" s="56">
        <v>65</v>
      </c>
      <c r="Q972" s="56" t="s">
        <v>377</v>
      </c>
      <c r="R972" s="36" t="s">
        <v>459</v>
      </c>
      <c r="S972" s="36" t="s">
        <v>375</v>
      </c>
      <c r="T972" s="36">
        <v>2578312</v>
      </c>
      <c r="U972" s="58" t="s">
        <v>16120</v>
      </c>
      <c r="V972" s="59">
        <v>2578312</v>
      </c>
      <c r="W972" s="56">
        <v>47.7</v>
      </c>
    </row>
    <row r="973" spans="1:23" s="46" customFormat="1" ht="11.25">
      <c r="A973" s="51" t="s">
        <v>11371</v>
      </c>
      <c r="B973" s="44" t="s">
        <v>17649</v>
      </c>
      <c r="C973" s="52" t="s">
        <v>11182</v>
      </c>
      <c r="D973" s="44">
        <v>12960</v>
      </c>
      <c r="E973" s="44" t="s">
        <v>54</v>
      </c>
      <c r="F973" s="44">
        <v>27</v>
      </c>
      <c r="G973" s="44">
        <v>1</v>
      </c>
      <c r="H973" s="44" t="s">
        <v>17651</v>
      </c>
      <c r="I973" s="44">
        <v>3</v>
      </c>
      <c r="J973" s="35" t="s">
        <v>14522</v>
      </c>
      <c r="K973" s="35">
        <v>563</v>
      </c>
      <c r="L973" s="35"/>
      <c r="M973" s="35"/>
      <c r="N973" s="45" t="s">
        <v>12238</v>
      </c>
      <c r="O973" s="45" t="s">
        <v>764</v>
      </c>
      <c r="P973" s="44">
        <v>65</v>
      </c>
      <c r="Q973" s="44" t="s">
        <v>377</v>
      </c>
      <c r="R973" s="35" t="s">
        <v>461</v>
      </c>
      <c r="S973" s="35" t="s">
        <v>376</v>
      </c>
      <c r="T973" s="35"/>
      <c r="U973" s="45" t="s">
        <v>16249</v>
      </c>
      <c r="V973" s="46">
        <v>1898004</v>
      </c>
      <c r="W973" s="44">
        <v>53.85</v>
      </c>
    </row>
    <row r="974" spans="1:23" s="46" customFormat="1" ht="11.25">
      <c r="A974" s="55" t="s">
        <v>11371</v>
      </c>
      <c r="B974" s="56" t="s">
        <v>17649</v>
      </c>
      <c r="C974" s="57" t="s">
        <v>6989</v>
      </c>
      <c r="D974" s="56">
        <v>29380</v>
      </c>
      <c r="E974" s="56">
        <v>1</v>
      </c>
      <c r="F974" s="56">
        <v>27</v>
      </c>
      <c r="G974" s="56">
        <v>1</v>
      </c>
      <c r="H974" s="56" t="s">
        <v>17651</v>
      </c>
      <c r="I974" s="56">
        <v>1</v>
      </c>
      <c r="J974" s="36" t="s">
        <v>15435</v>
      </c>
      <c r="K974" s="36">
        <v>80</v>
      </c>
      <c r="L974" s="36">
        <v>971294133</v>
      </c>
      <c r="M974" s="36"/>
      <c r="N974" s="58" t="s">
        <v>13647</v>
      </c>
      <c r="O974" s="58" t="s">
        <v>199</v>
      </c>
      <c r="P974" s="56">
        <v>66</v>
      </c>
      <c r="Q974" s="56" t="s">
        <v>378</v>
      </c>
      <c r="R974" s="36" t="s">
        <v>459</v>
      </c>
      <c r="S974" s="36" t="s">
        <v>375</v>
      </c>
      <c r="T974" s="36">
        <v>380805</v>
      </c>
      <c r="U974" s="58" t="s">
        <v>17321</v>
      </c>
      <c r="V974" s="59">
        <v>380805</v>
      </c>
      <c r="W974" s="56">
        <v>67.27</v>
      </c>
    </row>
    <row r="975" spans="1:23" s="46" customFormat="1" ht="11.25">
      <c r="A975" s="51" t="s">
        <v>11371</v>
      </c>
      <c r="B975" s="44" t="s">
        <v>17649</v>
      </c>
      <c r="C975" s="52" t="s">
        <v>7729</v>
      </c>
      <c r="D975" s="44">
        <v>7400</v>
      </c>
      <c r="E975" s="44" t="s">
        <v>54</v>
      </c>
      <c r="F975" s="44">
        <v>27</v>
      </c>
      <c r="G975" s="44">
        <v>1</v>
      </c>
      <c r="H975" s="44" t="s">
        <v>17651</v>
      </c>
      <c r="I975" s="44">
        <v>1</v>
      </c>
      <c r="J975" s="35" t="s">
        <v>14302</v>
      </c>
      <c r="K975" s="35"/>
      <c r="L975" s="35">
        <v>983472230</v>
      </c>
      <c r="M975" s="35"/>
      <c r="N975" s="45" t="s">
        <v>11878</v>
      </c>
      <c r="O975" s="45" t="s">
        <v>195</v>
      </c>
      <c r="P975" s="44">
        <v>66</v>
      </c>
      <c r="Q975" s="44" t="s">
        <v>378</v>
      </c>
      <c r="R975" s="35" t="s">
        <v>459</v>
      </c>
      <c r="S975" s="35" t="s">
        <v>375</v>
      </c>
      <c r="T975" s="35">
        <v>2094324</v>
      </c>
      <c r="U975" s="45" t="s">
        <v>16007</v>
      </c>
      <c r="V975" s="46">
        <v>2094324</v>
      </c>
      <c r="W975" s="44">
        <v>33.43</v>
      </c>
    </row>
    <row r="976" spans="1:23" s="46" customFormat="1" ht="11.25">
      <c r="A976" s="55" t="s">
        <v>11371</v>
      </c>
      <c r="B976" s="56" t="s">
        <v>17649</v>
      </c>
      <c r="C976" s="57" t="s">
        <v>4582</v>
      </c>
      <c r="D976" s="56">
        <v>24870</v>
      </c>
      <c r="E976" s="56">
        <v>1</v>
      </c>
      <c r="F976" s="56">
        <v>27</v>
      </c>
      <c r="G976" s="56">
        <v>1</v>
      </c>
      <c r="H976" s="56" t="s">
        <v>17651</v>
      </c>
      <c r="I976" s="56">
        <v>1</v>
      </c>
      <c r="J976" s="36" t="s">
        <v>15213</v>
      </c>
      <c r="K976" s="36"/>
      <c r="L976" s="36">
        <v>982304162</v>
      </c>
      <c r="M976" s="36"/>
      <c r="N976" s="58" t="s">
        <v>11951</v>
      </c>
      <c r="O976" s="58" t="s">
        <v>11602</v>
      </c>
      <c r="P976" s="56">
        <v>67</v>
      </c>
      <c r="Q976" s="56" t="s">
        <v>378</v>
      </c>
      <c r="R976" s="36" t="s">
        <v>459</v>
      </c>
      <c r="S976" s="36" t="s">
        <v>375</v>
      </c>
      <c r="T976" s="36">
        <v>2225795</v>
      </c>
      <c r="U976" s="58" t="s">
        <v>17057</v>
      </c>
      <c r="V976" s="59">
        <v>2225795</v>
      </c>
      <c r="W976" s="56">
        <v>26.52</v>
      </c>
    </row>
    <row r="977" spans="1:23" s="46" customFormat="1" ht="11.25">
      <c r="A977" s="55" t="s">
        <v>11371</v>
      </c>
      <c r="B977" s="56" t="s">
        <v>17650</v>
      </c>
      <c r="C977" s="57" t="s">
        <v>10205</v>
      </c>
      <c r="D977" s="56">
        <v>0</v>
      </c>
      <c r="E977" s="56">
        <v>1</v>
      </c>
      <c r="F977" s="56">
        <v>27</v>
      </c>
      <c r="G977" s="56">
        <v>1</v>
      </c>
      <c r="H977" s="56" t="s">
        <v>17651</v>
      </c>
      <c r="I977" s="56">
        <v>2</v>
      </c>
      <c r="J977" s="36" t="s">
        <v>14158</v>
      </c>
      <c r="K977" s="36">
        <v>1385</v>
      </c>
      <c r="L977" s="36">
        <v>972507196</v>
      </c>
      <c r="M977" s="36"/>
      <c r="N977" s="58" t="s">
        <v>811</v>
      </c>
      <c r="O977" s="58" t="s">
        <v>13696</v>
      </c>
      <c r="P977" s="56">
        <v>67</v>
      </c>
      <c r="Q977" s="56" t="s">
        <v>378</v>
      </c>
      <c r="R977" s="36" t="s">
        <v>460</v>
      </c>
      <c r="S977" s="36" t="s">
        <v>375</v>
      </c>
      <c r="T977" s="36">
        <v>2096844</v>
      </c>
      <c r="U977" s="58" t="s">
        <v>17357</v>
      </c>
      <c r="V977" s="59">
        <v>1074876</v>
      </c>
      <c r="W977" s="56">
        <v>53.83</v>
      </c>
    </row>
    <row r="978" spans="1:23" s="46" customFormat="1" ht="11.25">
      <c r="A978" s="55" t="s">
        <v>11371</v>
      </c>
      <c r="B978" s="56" t="s">
        <v>17649</v>
      </c>
      <c r="C978" s="57" t="s">
        <v>10499</v>
      </c>
      <c r="D978" s="56">
        <v>21820</v>
      </c>
      <c r="E978" s="56">
        <v>1</v>
      </c>
      <c r="F978" s="56">
        <v>27</v>
      </c>
      <c r="G978" s="56">
        <v>1</v>
      </c>
      <c r="H978" s="56" t="s">
        <v>17651</v>
      </c>
      <c r="I978" s="56">
        <v>1</v>
      </c>
      <c r="J978" s="36" t="s">
        <v>14834</v>
      </c>
      <c r="K978" s="36"/>
      <c r="L978" s="36">
        <v>982522864</v>
      </c>
      <c r="M978" s="36"/>
      <c r="N978" s="58" t="s">
        <v>339</v>
      </c>
      <c r="O978" s="58" t="s">
        <v>812</v>
      </c>
      <c r="P978" s="56">
        <v>68</v>
      </c>
      <c r="Q978" s="56" t="s">
        <v>377</v>
      </c>
      <c r="R978" s="36" t="s">
        <v>459</v>
      </c>
      <c r="S978" s="36" t="s">
        <v>375</v>
      </c>
      <c r="T978" s="36">
        <v>712417</v>
      </c>
      <c r="U978" s="58" t="s">
        <v>16848</v>
      </c>
      <c r="V978" s="59">
        <v>712417</v>
      </c>
      <c r="W978" s="56">
        <v>43.89</v>
      </c>
    </row>
    <row r="979" spans="1:23" s="46" customFormat="1" ht="11.25">
      <c r="A979" s="51" t="s">
        <v>11371</v>
      </c>
      <c r="B979" s="44" t="s">
        <v>17650</v>
      </c>
      <c r="C979" s="52" t="s">
        <v>6013</v>
      </c>
      <c r="D979" s="44">
        <v>0</v>
      </c>
      <c r="E979" s="44" t="s">
        <v>54</v>
      </c>
      <c r="F979" s="44">
        <v>27</v>
      </c>
      <c r="G979" s="44">
        <v>1</v>
      </c>
      <c r="H979" s="44" t="s">
        <v>17651</v>
      </c>
      <c r="I979" s="44">
        <v>8</v>
      </c>
      <c r="J979" s="35" t="s">
        <v>15478</v>
      </c>
      <c r="K979" s="35"/>
      <c r="L979" s="35">
        <v>981604208</v>
      </c>
      <c r="M979" s="35"/>
      <c r="N979" s="45" t="s">
        <v>410</v>
      </c>
      <c r="O979" s="45" t="s">
        <v>663</v>
      </c>
      <c r="P979" s="44">
        <v>69</v>
      </c>
      <c r="Q979" s="44" t="s">
        <v>378</v>
      </c>
      <c r="R979" s="35" t="s">
        <v>462</v>
      </c>
      <c r="S979" s="35" t="s">
        <v>375</v>
      </c>
      <c r="T979" s="35">
        <v>1515008</v>
      </c>
      <c r="U979" s="45" t="s">
        <v>17385</v>
      </c>
      <c r="V979" s="46">
        <v>3557116</v>
      </c>
      <c r="W979" s="44">
        <v>62.7</v>
      </c>
    </row>
    <row r="980" spans="1:23" s="46" customFormat="1" ht="11.25">
      <c r="A980" s="55" t="s">
        <v>11371</v>
      </c>
      <c r="B980" s="56" t="s">
        <v>17649</v>
      </c>
      <c r="C980" s="57" t="s">
        <v>3587</v>
      </c>
      <c r="D980" s="56">
        <v>24070</v>
      </c>
      <c r="E980" s="56">
        <v>1</v>
      </c>
      <c r="F980" s="56">
        <v>27</v>
      </c>
      <c r="G980" s="56">
        <v>1</v>
      </c>
      <c r="H980" s="56" t="s">
        <v>17651</v>
      </c>
      <c r="I980" s="56">
        <v>1</v>
      </c>
      <c r="J980" s="36" t="s">
        <v>15165</v>
      </c>
      <c r="K980" s="36"/>
      <c r="L980" s="36"/>
      <c r="M980" s="36"/>
      <c r="N980" s="58" t="s">
        <v>13245</v>
      </c>
      <c r="O980" s="58" t="s">
        <v>13246</v>
      </c>
      <c r="P980" s="56">
        <v>70</v>
      </c>
      <c r="Q980" s="56" t="s">
        <v>377</v>
      </c>
      <c r="R980" s="36" t="s">
        <v>459</v>
      </c>
      <c r="S980" s="36" t="s">
        <v>375</v>
      </c>
      <c r="T980" s="36">
        <v>3658111</v>
      </c>
      <c r="U980" s="58" t="s">
        <v>16996</v>
      </c>
      <c r="V980" s="59">
        <v>3658111</v>
      </c>
      <c r="W980" s="56">
        <v>27.46</v>
      </c>
    </row>
    <row r="981" spans="1:23" s="46" customFormat="1" ht="11.25">
      <c r="A981" s="55" t="s">
        <v>11371</v>
      </c>
      <c r="B981" s="56" t="s">
        <v>17649</v>
      </c>
      <c r="C981" s="57" t="s">
        <v>11188</v>
      </c>
      <c r="D981" s="56">
        <v>18410</v>
      </c>
      <c r="E981" s="56">
        <v>1</v>
      </c>
      <c r="F981" s="56">
        <v>27</v>
      </c>
      <c r="G981" s="56">
        <v>3</v>
      </c>
      <c r="H981" s="56" t="s">
        <v>17651</v>
      </c>
      <c r="I981" s="56">
        <v>1</v>
      </c>
      <c r="J981" s="36" t="s">
        <v>14805</v>
      </c>
      <c r="K981" s="36">
        <v>113</v>
      </c>
      <c r="L981" s="36">
        <v>985215941</v>
      </c>
      <c r="M981" s="36">
        <v>21641963</v>
      </c>
      <c r="N981" s="58" t="s">
        <v>12679</v>
      </c>
      <c r="O981" s="58" t="s">
        <v>12680</v>
      </c>
      <c r="P981" s="56">
        <v>71</v>
      </c>
      <c r="Q981" s="56" t="s">
        <v>377</v>
      </c>
      <c r="R981" s="36" t="s">
        <v>459</v>
      </c>
      <c r="S981" s="36" t="s">
        <v>375</v>
      </c>
      <c r="T981" s="36">
        <v>231272</v>
      </c>
      <c r="U981" s="58" t="s">
        <v>16558</v>
      </c>
      <c r="V981" s="59">
        <v>231272</v>
      </c>
      <c r="W981" s="56">
        <v>70.680000000000007</v>
      </c>
    </row>
    <row r="982" spans="1:23" s="46" customFormat="1" ht="11.25">
      <c r="A982" s="55" t="s">
        <v>11371</v>
      </c>
      <c r="B982" s="56" t="s">
        <v>17649</v>
      </c>
      <c r="C982" s="57" t="s">
        <v>11372</v>
      </c>
      <c r="D982" s="56">
        <v>7040</v>
      </c>
      <c r="E982" s="56">
        <v>1</v>
      </c>
      <c r="F982" s="56">
        <v>27</v>
      </c>
      <c r="G982" s="56">
        <v>1</v>
      </c>
      <c r="H982" s="56" t="s">
        <v>17651</v>
      </c>
      <c r="I982" s="56">
        <v>1</v>
      </c>
      <c r="J982" s="36" t="s">
        <v>14280</v>
      </c>
      <c r="K982" s="36"/>
      <c r="L982" s="36">
        <v>981751869</v>
      </c>
      <c r="M982" s="36"/>
      <c r="N982" s="58" t="s">
        <v>134</v>
      </c>
      <c r="O982" s="58" t="s">
        <v>11838</v>
      </c>
      <c r="P982" s="56">
        <v>71</v>
      </c>
      <c r="Q982" s="56" t="s">
        <v>378</v>
      </c>
      <c r="R982" s="36" t="s">
        <v>459</v>
      </c>
      <c r="S982" s="36" t="s">
        <v>375</v>
      </c>
      <c r="T982" s="36">
        <v>245589</v>
      </c>
      <c r="U982" s="58" t="s">
        <v>15981</v>
      </c>
      <c r="V982" s="59">
        <v>245589</v>
      </c>
      <c r="W982" s="56">
        <v>47.67</v>
      </c>
    </row>
    <row r="983" spans="1:23" s="46" customFormat="1" ht="11.25">
      <c r="A983" s="55" t="s">
        <v>11371</v>
      </c>
      <c r="B983" s="56" t="s">
        <v>17649</v>
      </c>
      <c r="C983" s="57" t="s">
        <v>8366</v>
      </c>
      <c r="D983" s="56">
        <v>19630</v>
      </c>
      <c r="E983" s="56">
        <v>1</v>
      </c>
      <c r="F983" s="56">
        <v>27</v>
      </c>
      <c r="G983" s="56">
        <v>1</v>
      </c>
      <c r="H983" s="56" t="s">
        <v>17651</v>
      </c>
      <c r="I983" s="56">
        <v>1</v>
      </c>
      <c r="J983" s="36" t="s">
        <v>14929</v>
      </c>
      <c r="K983" s="36">
        <v>11</v>
      </c>
      <c r="L983" s="36">
        <v>991326647</v>
      </c>
      <c r="M983" s="36"/>
      <c r="N983" s="58" t="s">
        <v>231</v>
      </c>
      <c r="O983" s="58" t="s">
        <v>11656</v>
      </c>
      <c r="P983" s="56">
        <v>71</v>
      </c>
      <c r="Q983" s="56" t="s">
        <v>377</v>
      </c>
      <c r="R983" s="36" t="s">
        <v>459</v>
      </c>
      <c r="S983" s="36" t="s">
        <v>375</v>
      </c>
      <c r="T983" s="36">
        <v>1216869</v>
      </c>
      <c r="U983" s="58" t="s">
        <v>16710</v>
      </c>
      <c r="V983" s="59">
        <v>1216869</v>
      </c>
      <c r="W983" s="56">
        <v>69.180000000000007</v>
      </c>
    </row>
    <row r="984" spans="1:23" s="46" customFormat="1" ht="11.25">
      <c r="A984" s="55" t="s">
        <v>11371</v>
      </c>
      <c r="B984" s="56" t="s">
        <v>17649</v>
      </c>
      <c r="C984" s="57" t="s">
        <v>11188</v>
      </c>
      <c r="D984" s="56">
        <v>18410</v>
      </c>
      <c r="E984" s="56">
        <v>1</v>
      </c>
      <c r="F984" s="56">
        <v>27</v>
      </c>
      <c r="G984" s="56">
        <v>3</v>
      </c>
      <c r="H984" s="56" t="s">
        <v>17651</v>
      </c>
      <c r="I984" s="56">
        <v>2</v>
      </c>
      <c r="J984" s="36" t="s">
        <v>14805</v>
      </c>
      <c r="K984" s="36">
        <v>113</v>
      </c>
      <c r="L984" s="36">
        <v>985215941</v>
      </c>
      <c r="M984" s="36">
        <v>21641963</v>
      </c>
      <c r="N984" s="58" t="s">
        <v>311</v>
      </c>
      <c r="O984" s="58" t="s">
        <v>12681</v>
      </c>
      <c r="P984" s="56">
        <v>72</v>
      </c>
      <c r="Q984" s="56" t="s">
        <v>378</v>
      </c>
      <c r="R984" s="36" t="s">
        <v>460</v>
      </c>
      <c r="S984" s="36" t="s">
        <v>375</v>
      </c>
      <c r="T984" s="36">
        <v>272675</v>
      </c>
      <c r="U984" s="58" t="s">
        <v>16558</v>
      </c>
      <c r="V984" s="59">
        <v>231272</v>
      </c>
      <c r="W984" s="56">
        <v>70.680000000000007</v>
      </c>
    </row>
    <row r="985" spans="1:23" s="46" customFormat="1" ht="11.25">
      <c r="A985" s="55" t="s">
        <v>11371</v>
      </c>
      <c r="B985" s="56" t="s">
        <v>17650</v>
      </c>
      <c r="C985" s="57" t="s">
        <v>6013</v>
      </c>
      <c r="D985" s="56">
        <v>0</v>
      </c>
      <c r="E985" s="56">
        <v>1</v>
      </c>
      <c r="F985" s="56">
        <v>27</v>
      </c>
      <c r="G985" s="56">
        <v>1</v>
      </c>
      <c r="H985" s="56" t="s">
        <v>17651</v>
      </c>
      <c r="I985" s="56">
        <v>7</v>
      </c>
      <c r="J985" s="36" t="s">
        <v>15478</v>
      </c>
      <c r="K985" s="36"/>
      <c r="L985" s="36">
        <v>981604208</v>
      </c>
      <c r="M985" s="36"/>
      <c r="N985" s="58" t="s">
        <v>13728</v>
      </c>
      <c r="O985" s="58" t="s">
        <v>663</v>
      </c>
      <c r="P985" s="56">
        <v>72</v>
      </c>
      <c r="Q985" s="56" t="s">
        <v>377</v>
      </c>
      <c r="R985" s="36" t="s">
        <v>462</v>
      </c>
      <c r="S985" s="36" t="s">
        <v>375</v>
      </c>
      <c r="T985" s="36">
        <v>728362</v>
      </c>
      <c r="U985" s="58" t="s">
        <v>17385</v>
      </c>
      <c r="V985" s="59">
        <v>3557116</v>
      </c>
      <c r="W985" s="56">
        <v>62.7</v>
      </c>
    </row>
    <row r="986" spans="1:23" s="46" customFormat="1" ht="11.25">
      <c r="A986" s="55" t="s">
        <v>11371</v>
      </c>
      <c r="B986" s="56" t="s">
        <v>17649</v>
      </c>
      <c r="C986" s="57" t="s">
        <v>3088</v>
      </c>
      <c r="D986" s="56">
        <v>16250</v>
      </c>
      <c r="E986" s="56">
        <v>1</v>
      </c>
      <c r="F986" s="56">
        <v>27</v>
      </c>
      <c r="G986" s="56">
        <v>1</v>
      </c>
      <c r="H986" s="56" t="s">
        <v>17651</v>
      </c>
      <c r="I986" s="56">
        <v>4</v>
      </c>
      <c r="J986" s="36" t="s">
        <v>14654</v>
      </c>
      <c r="K986" s="36">
        <v>199</v>
      </c>
      <c r="L986" s="36">
        <v>984873382</v>
      </c>
      <c r="M986" s="36"/>
      <c r="N986" s="58" t="s">
        <v>111</v>
      </c>
      <c r="O986" s="58" t="s">
        <v>445</v>
      </c>
      <c r="P986" s="56">
        <v>72</v>
      </c>
      <c r="Q986" s="56" t="s">
        <v>377</v>
      </c>
      <c r="R986" s="36" t="s">
        <v>462</v>
      </c>
      <c r="S986" s="36" t="s">
        <v>375</v>
      </c>
      <c r="T986" s="36">
        <v>376793</v>
      </c>
      <c r="U986" s="58" t="s">
        <v>16395</v>
      </c>
      <c r="V986" s="59">
        <v>4862982</v>
      </c>
      <c r="W986" s="56">
        <v>57.77</v>
      </c>
    </row>
    <row r="987" spans="1:23" s="46" customFormat="1" ht="11.25">
      <c r="A987" s="55" t="s">
        <v>11371</v>
      </c>
      <c r="B987" s="56" t="s">
        <v>17649</v>
      </c>
      <c r="C987" s="57" t="s">
        <v>4027</v>
      </c>
      <c r="D987" s="56">
        <v>21830</v>
      </c>
      <c r="E987" s="56">
        <v>1</v>
      </c>
      <c r="F987" s="56">
        <v>27</v>
      </c>
      <c r="G987" s="56">
        <v>2</v>
      </c>
      <c r="H987" s="56" t="s">
        <v>17651</v>
      </c>
      <c r="I987" s="56">
        <v>1</v>
      </c>
      <c r="J987" s="36" t="s">
        <v>15032</v>
      </c>
      <c r="K987" s="36"/>
      <c r="L987" s="36">
        <v>982248573</v>
      </c>
      <c r="M987" s="36"/>
      <c r="N987" s="58" t="s">
        <v>695</v>
      </c>
      <c r="O987" s="58" t="s">
        <v>237</v>
      </c>
      <c r="P987" s="56">
        <v>73</v>
      </c>
      <c r="Q987" s="56" t="s">
        <v>378</v>
      </c>
      <c r="R987" s="36" t="s">
        <v>459</v>
      </c>
      <c r="S987" s="36" t="s">
        <v>375</v>
      </c>
      <c r="T987" s="36">
        <v>1676674</v>
      </c>
      <c r="U987" s="58" t="s">
        <v>16827</v>
      </c>
      <c r="V987" s="59">
        <v>1676674</v>
      </c>
      <c r="W987" s="56">
        <v>58.98</v>
      </c>
    </row>
    <row r="988" spans="1:23" s="46" customFormat="1" ht="11.25">
      <c r="A988" s="55" t="s">
        <v>11371</v>
      </c>
      <c r="B988" s="56" t="s">
        <v>17649</v>
      </c>
      <c r="C988" s="57" t="s">
        <v>5479</v>
      </c>
      <c r="D988" s="56">
        <v>80</v>
      </c>
      <c r="E988" s="56">
        <v>1</v>
      </c>
      <c r="F988" s="56">
        <v>27</v>
      </c>
      <c r="G988" s="56">
        <v>1</v>
      </c>
      <c r="H988" s="56" t="s">
        <v>17651</v>
      </c>
      <c r="I988" s="56">
        <v>4</v>
      </c>
      <c r="J988" s="36" t="s">
        <v>14027</v>
      </c>
      <c r="K988" s="36"/>
      <c r="L988" s="36">
        <v>982307158</v>
      </c>
      <c r="M988" s="36"/>
      <c r="N988" s="58" t="s">
        <v>11404</v>
      </c>
      <c r="O988" s="58" t="s">
        <v>11405</v>
      </c>
      <c r="P988" s="56">
        <v>73</v>
      </c>
      <c r="Q988" s="56" t="s">
        <v>378</v>
      </c>
      <c r="R988" s="36" t="s">
        <v>462</v>
      </c>
      <c r="S988" s="36" t="s">
        <v>375</v>
      </c>
      <c r="T988" s="36">
        <v>1196473</v>
      </c>
      <c r="U988" s="58" t="s">
        <v>15683</v>
      </c>
      <c r="V988" s="59" t="s">
        <v>464</v>
      </c>
      <c r="W988" s="56">
        <v>50.46</v>
      </c>
    </row>
    <row r="989" spans="1:23" s="46" customFormat="1" ht="11.25">
      <c r="A989" s="55" t="s">
        <v>11371</v>
      </c>
      <c r="B989" s="56" t="s">
        <v>17649</v>
      </c>
      <c r="C989" s="57" t="s">
        <v>7729</v>
      </c>
      <c r="D989" s="56">
        <v>7400</v>
      </c>
      <c r="E989" s="56">
        <v>1</v>
      </c>
      <c r="F989" s="56">
        <v>27</v>
      </c>
      <c r="G989" s="56">
        <v>1</v>
      </c>
      <c r="H989" s="56" t="s">
        <v>17651</v>
      </c>
      <c r="I989" s="56">
        <v>2</v>
      </c>
      <c r="J989" s="36" t="s">
        <v>14302</v>
      </c>
      <c r="K989" s="36"/>
      <c r="L989" s="36">
        <v>983472230</v>
      </c>
      <c r="M989" s="36"/>
      <c r="N989" s="58" t="s">
        <v>11879</v>
      </c>
      <c r="O989" s="58" t="s">
        <v>11880</v>
      </c>
      <c r="P989" s="56">
        <v>73</v>
      </c>
      <c r="Q989" s="56" t="s">
        <v>377</v>
      </c>
      <c r="R989" s="36" t="s">
        <v>460</v>
      </c>
      <c r="S989" s="36" t="s">
        <v>375</v>
      </c>
      <c r="T989" s="36">
        <v>1785707</v>
      </c>
      <c r="U989" s="58" t="s">
        <v>16007</v>
      </c>
      <c r="V989" s="59">
        <v>2094324</v>
      </c>
      <c r="W989" s="56">
        <v>33.43</v>
      </c>
    </row>
    <row r="990" spans="1:23" s="46" customFormat="1" ht="11.25">
      <c r="A990" s="55" t="s">
        <v>11371</v>
      </c>
      <c r="B990" s="56" t="s">
        <v>17649</v>
      </c>
      <c r="C990" s="57" t="s">
        <v>11373</v>
      </c>
      <c r="D990" s="56">
        <v>23020</v>
      </c>
      <c r="E990" s="56">
        <v>1</v>
      </c>
      <c r="F990" s="56">
        <v>27</v>
      </c>
      <c r="G990" s="56">
        <v>1</v>
      </c>
      <c r="H990" s="56" t="s">
        <v>17651</v>
      </c>
      <c r="I990" s="56">
        <v>2</v>
      </c>
      <c r="J990" s="36" t="s">
        <v>15101</v>
      </c>
      <c r="K990" s="36"/>
      <c r="L990" s="36"/>
      <c r="M990" s="36"/>
      <c r="N990" s="58" t="s">
        <v>351</v>
      </c>
      <c r="O990" s="58" t="s">
        <v>13139</v>
      </c>
      <c r="P990" s="56">
        <v>74</v>
      </c>
      <c r="Q990" s="56" t="s">
        <v>378</v>
      </c>
      <c r="R990" s="36" t="s">
        <v>460</v>
      </c>
      <c r="S990" s="36" t="s">
        <v>375</v>
      </c>
      <c r="T990" s="36">
        <v>1354211</v>
      </c>
      <c r="U990" s="58" t="s">
        <v>16913</v>
      </c>
      <c r="V990" s="59">
        <v>877951</v>
      </c>
      <c r="W990" s="56">
        <v>47.87</v>
      </c>
    </row>
    <row r="991" spans="1:23" s="46" customFormat="1" ht="11.25">
      <c r="A991" s="55" t="s">
        <v>11371</v>
      </c>
      <c r="B991" s="56" t="s">
        <v>17650</v>
      </c>
      <c r="C991" s="57" t="s">
        <v>5636</v>
      </c>
      <c r="D991" s="56">
        <v>0</v>
      </c>
      <c r="E991" s="56">
        <v>1</v>
      </c>
      <c r="F991" s="56">
        <v>27</v>
      </c>
      <c r="G991" s="56">
        <v>1</v>
      </c>
      <c r="H991" s="56" t="s">
        <v>17651</v>
      </c>
      <c r="I991" s="56">
        <v>2</v>
      </c>
      <c r="J991" s="36" t="s">
        <v>15582</v>
      </c>
      <c r="K991" s="36"/>
      <c r="L991" s="36">
        <v>982974053</v>
      </c>
      <c r="M991" s="36"/>
      <c r="N991" s="58" t="s">
        <v>13888</v>
      </c>
      <c r="O991" s="58" t="s">
        <v>12009</v>
      </c>
      <c r="P991" s="56">
        <v>77</v>
      </c>
      <c r="Q991" s="56" t="s">
        <v>378</v>
      </c>
      <c r="R991" s="36" t="s">
        <v>460</v>
      </c>
      <c r="S991" s="36" t="s">
        <v>375</v>
      </c>
      <c r="T991" s="36">
        <v>1397414</v>
      </c>
      <c r="U991" s="58" t="s">
        <v>17521</v>
      </c>
      <c r="V991" s="59">
        <v>256898</v>
      </c>
      <c r="W991" s="56">
        <v>48.71</v>
      </c>
    </row>
    <row r="992" spans="1:23" s="46" customFormat="1" ht="11.25">
      <c r="A992" s="55" t="s">
        <v>11371</v>
      </c>
      <c r="B992" s="56" t="s">
        <v>17650</v>
      </c>
      <c r="C992" s="57" t="s">
        <v>8788</v>
      </c>
      <c r="D992" s="56">
        <v>0</v>
      </c>
      <c r="E992" s="56">
        <v>1</v>
      </c>
      <c r="F992" s="56">
        <v>27</v>
      </c>
      <c r="G992" s="56">
        <v>4</v>
      </c>
      <c r="H992" s="56" t="s">
        <v>17651</v>
      </c>
      <c r="I992" s="56">
        <v>1</v>
      </c>
      <c r="J992" s="36" t="s">
        <v>15541</v>
      </c>
      <c r="K992" s="36"/>
      <c r="L992" s="36">
        <v>972503008</v>
      </c>
      <c r="M992" s="36"/>
      <c r="N992" s="58" t="s">
        <v>13828</v>
      </c>
      <c r="O992" s="58" t="s">
        <v>13829</v>
      </c>
      <c r="P992" s="56">
        <v>77</v>
      </c>
      <c r="Q992" s="56" t="s">
        <v>378</v>
      </c>
      <c r="R992" s="36" t="s">
        <v>459</v>
      </c>
      <c r="S992" s="36" t="s">
        <v>375</v>
      </c>
      <c r="T992" s="36">
        <v>4069038</v>
      </c>
      <c r="U992" s="58" t="s">
        <v>17468</v>
      </c>
      <c r="V992" s="59">
        <v>4069038</v>
      </c>
      <c r="W992" s="56">
        <v>47.86</v>
      </c>
    </row>
    <row r="993" spans="1:23" s="46" customFormat="1" ht="11.25">
      <c r="A993" s="55" t="s">
        <v>11371</v>
      </c>
      <c r="B993" s="56" t="s">
        <v>17650</v>
      </c>
      <c r="C993" s="57" t="s">
        <v>10205</v>
      </c>
      <c r="D993" s="56">
        <v>0</v>
      </c>
      <c r="E993" s="56">
        <v>1</v>
      </c>
      <c r="F993" s="56">
        <v>27</v>
      </c>
      <c r="G993" s="56">
        <v>1</v>
      </c>
      <c r="H993" s="56" t="s">
        <v>17651</v>
      </c>
      <c r="I993" s="56">
        <v>1</v>
      </c>
      <c r="J993" s="36" t="s">
        <v>14158</v>
      </c>
      <c r="K993" s="36">
        <v>1385</v>
      </c>
      <c r="L993" s="36">
        <v>972507196</v>
      </c>
      <c r="M993" s="36"/>
      <c r="N993" s="58" t="s">
        <v>13695</v>
      </c>
      <c r="O993" s="58" t="s">
        <v>207</v>
      </c>
      <c r="P993" s="56">
        <v>78</v>
      </c>
      <c r="Q993" s="56" t="s">
        <v>377</v>
      </c>
      <c r="R993" s="36" t="s">
        <v>459</v>
      </c>
      <c r="S993" s="36" t="s">
        <v>375</v>
      </c>
      <c r="T993" s="36">
        <v>1074876</v>
      </c>
      <c r="U993" s="58" t="s">
        <v>17357</v>
      </c>
      <c r="V993" s="59">
        <v>1074876</v>
      </c>
      <c r="W993" s="56">
        <v>53.83</v>
      </c>
    </row>
    <row r="994" spans="1:23" s="46" customFormat="1" ht="11.25">
      <c r="A994" s="55" t="s">
        <v>11371</v>
      </c>
      <c r="B994" s="56" t="s">
        <v>17649</v>
      </c>
      <c r="C994" s="57" t="s">
        <v>3177</v>
      </c>
      <c r="D994" s="56">
        <v>3210</v>
      </c>
      <c r="E994" s="56">
        <v>1</v>
      </c>
      <c r="F994" s="56">
        <v>27</v>
      </c>
      <c r="G994" s="56">
        <v>1</v>
      </c>
      <c r="H994" s="56" t="s">
        <v>17651</v>
      </c>
      <c r="I994" s="56">
        <v>2</v>
      </c>
      <c r="J994" s="36" t="s">
        <v>14141</v>
      </c>
      <c r="K994" s="36"/>
      <c r="L994" s="36">
        <v>982661136</v>
      </c>
      <c r="M994" s="36"/>
      <c r="N994" s="58" t="s">
        <v>11598</v>
      </c>
      <c r="O994" s="58" t="s">
        <v>121</v>
      </c>
      <c r="P994" s="56">
        <v>78</v>
      </c>
      <c r="Q994" s="56" t="s">
        <v>378</v>
      </c>
      <c r="R994" s="36" t="s">
        <v>460</v>
      </c>
      <c r="S994" s="36" t="s">
        <v>375</v>
      </c>
      <c r="T994" s="36">
        <v>4144829</v>
      </c>
      <c r="U994" s="58" t="s">
        <v>15826</v>
      </c>
      <c r="V994" s="59">
        <v>2498750</v>
      </c>
      <c r="W994" s="56">
        <v>51.44</v>
      </c>
    </row>
    <row r="995" spans="1:23" s="46" customFormat="1" ht="11.25">
      <c r="A995" s="55" t="s">
        <v>11371</v>
      </c>
      <c r="B995" s="56" t="s">
        <v>17649</v>
      </c>
      <c r="C995" s="57" t="s">
        <v>11180</v>
      </c>
      <c r="D995" s="56">
        <v>8500</v>
      </c>
      <c r="E995" s="56">
        <v>1</v>
      </c>
      <c r="F995" s="56">
        <v>27</v>
      </c>
      <c r="G995" s="56">
        <v>1</v>
      </c>
      <c r="H995" s="56" t="s">
        <v>17651</v>
      </c>
      <c r="I995" s="56">
        <v>6</v>
      </c>
      <c r="J995" s="36" t="s">
        <v>14331</v>
      </c>
      <c r="K995" s="36">
        <v>288</v>
      </c>
      <c r="L995" s="36">
        <v>982656217</v>
      </c>
      <c r="M995" s="36"/>
      <c r="N995" s="58" t="s">
        <v>819</v>
      </c>
      <c r="O995" s="58" t="s">
        <v>11830</v>
      </c>
      <c r="P995" s="56">
        <v>79</v>
      </c>
      <c r="Q995" s="56" t="s">
        <v>377</v>
      </c>
      <c r="R995" s="36" t="s">
        <v>462</v>
      </c>
      <c r="S995" s="36" t="s">
        <v>375</v>
      </c>
      <c r="T995" s="36">
        <v>5418726</v>
      </c>
      <c r="U995" s="58" t="s">
        <v>16040</v>
      </c>
      <c r="V995" s="59">
        <v>640238</v>
      </c>
      <c r="W995" s="56">
        <v>68.88</v>
      </c>
    </row>
    <row r="996" spans="1:23" s="46" customFormat="1" ht="11.25">
      <c r="A996" s="55" t="s">
        <v>11371</v>
      </c>
      <c r="B996" s="56" t="s">
        <v>17649</v>
      </c>
      <c r="C996" s="57" t="s">
        <v>11373</v>
      </c>
      <c r="D996" s="56">
        <v>23020</v>
      </c>
      <c r="E996" s="56">
        <v>1</v>
      </c>
      <c r="F996" s="56">
        <v>27</v>
      </c>
      <c r="G996" s="56">
        <v>1</v>
      </c>
      <c r="H996" s="56" t="s">
        <v>17651</v>
      </c>
      <c r="I996" s="56">
        <v>1</v>
      </c>
      <c r="J996" s="36" t="s">
        <v>15101</v>
      </c>
      <c r="K996" s="36"/>
      <c r="L996" s="36"/>
      <c r="M996" s="36"/>
      <c r="N996" s="58" t="s">
        <v>776</v>
      </c>
      <c r="O996" s="58" t="s">
        <v>446</v>
      </c>
      <c r="P996" s="56">
        <v>79</v>
      </c>
      <c r="Q996" s="56" t="s">
        <v>377</v>
      </c>
      <c r="R996" s="36" t="s">
        <v>459</v>
      </c>
      <c r="S996" s="36" t="s">
        <v>375</v>
      </c>
      <c r="T996" s="36">
        <v>877951</v>
      </c>
      <c r="U996" s="58" t="s">
        <v>16913</v>
      </c>
      <c r="V996" s="59">
        <v>877951</v>
      </c>
      <c r="W996" s="56">
        <v>47.87</v>
      </c>
    </row>
    <row r="997" spans="1:23" s="46" customFormat="1" ht="11.25">
      <c r="A997" s="55" t="s">
        <v>11371</v>
      </c>
      <c r="B997" s="56" t="s">
        <v>17650</v>
      </c>
      <c r="C997" s="57" t="s">
        <v>5636</v>
      </c>
      <c r="D997" s="56">
        <v>0</v>
      </c>
      <c r="E997" s="56">
        <v>1</v>
      </c>
      <c r="F997" s="56">
        <v>27</v>
      </c>
      <c r="G997" s="56">
        <v>1</v>
      </c>
      <c r="H997" s="56" t="s">
        <v>17651</v>
      </c>
      <c r="I997" s="56">
        <v>1</v>
      </c>
      <c r="J997" s="36" t="s">
        <v>15582</v>
      </c>
      <c r="K997" s="36"/>
      <c r="L997" s="36">
        <v>982974053</v>
      </c>
      <c r="M997" s="36"/>
      <c r="N997" s="58" t="s">
        <v>13887</v>
      </c>
      <c r="O997" s="58" t="s">
        <v>11629</v>
      </c>
      <c r="P997" s="56">
        <v>81</v>
      </c>
      <c r="Q997" s="56" t="s">
        <v>377</v>
      </c>
      <c r="R997" s="36" t="s">
        <v>459</v>
      </c>
      <c r="S997" s="36" t="s">
        <v>375</v>
      </c>
      <c r="T997" s="36">
        <v>256898</v>
      </c>
      <c r="U997" s="58" t="s">
        <v>17521</v>
      </c>
      <c r="V997" s="59">
        <v>256898</v>
      </c>
      <c r="W997" s="56">
        <v>48.71</v>
      </c>
    </row>
    <row r="998" spans="1:23" s="46" customFormat="1" ht="11.25">
      <c r="A998" s="55" t="s">
        <v>11371</v>
      </c>
      <c r="B998" s="56" t="s">
        <v>17649</v>
      </c>
      <c r="C998" s="57" t="s">
        <v>385</v>
      </c>
      <c r="D998" s="56">
        <v>18420</v>
      </c>
      <c r="E998" s="56">
        <v>1</v>
      </c>
      <c r="F998" s="56">
        <v>27</v>
      </c>
      <c r="G998" s="56">
        <v>1</v>
      </c>
      <c r="H998" s="56" t="s">
        <v>17651</v>
      </c>
      <c r="I998" s="56">
        <v>1</v>
      </c>
      <c r="J998" s="36" t="s">
        <v>14464</v>
      </c>
      <c r="K998" s="36">
        <v>1100</v>
      </c>
      <c r="L998" s="36">
        <v>983704603</v>
      </c>
      <c r="M998" s="36">
        <v>642251</v>
      </c>
      <c r="N998" s="58" t="s">
        <v>12131</v>
      </c>
      <c r="O998" s="58" t="s">
        <v>12132</v>
      </c>
      <c r="P998" s="56">
        <v>81</v>
      </c>
      <c r="Q998" s="56" t="s">
        <v>378</v>
      </c>
      <c r="R998" s="36" t="s">
        <v>459</v>
      </c>
      <c r="S998" s="36" t="s">
        <v>375</v>
      </c>
      <c r="T998" s="36">
        <v>98682</v>
      </c>
      <c r="U998" s="58" t="s">
        <v>16187</v>
      </c>
      <c r="V998" s="59">
        <v>98682</v>
      </c>
      <c r="W998" s="56">
        <v>67.14</v>
      </c>
    </row>
    <row r="999" spans="1:23" s="46" customFormat="1" ht="11.25">
      <c r="A999" s="55" t="s">
        <v>11371</v>
      </c>
      <c r="B999" s="56" t="s">
        <v>17649</v>
      </c>
      <c r="C999" s="57" t="s">
        <v>10440</v>
      </c>
      <c r="D999" s="56">
        <v>22090</v>
      </c>
      <c r="E999" s="56">
        <v>1</v>
      </c>
      <c r="F999" s="56">
        <v>27</v>
      </c>
      <c r="G999" s="56">
        <v>1</v>
      </c>
      <c r="H999" s="56" t="s">
        <v>17651</v>
      </c>
      <c r="I999" s="56">
        <v>1</v>
      </c>
      <c r="J999" s="36" t="s">
        <v>15009</v>
      </c>
      <c r="K999" s="36">
        <v>895</v>
      </c>
      <c r="L999" s="36">
        <v>981610259</v>
      </c>
      <c r="M999" s="36"/>
      <c r="N999" s="58" t="s">
        <v>12996</v>
      </c>
      <c r="O999" s="58" t="s">
        <v>12997</v>
      </c>
      <c r="P999" s="56">
        <v>81</v>
      </c>
      <c r="Q999" s="56" t="s">
        <v>378</v>
      </c>
      <c r="R999" s="36" t="s">
        <v>459</v>
      </c>
      <c r="S999" s="36" t="s">
        <v>375</v>
      </c>
      <c r="T999" s="36">
        <v>153843</v>
      </c>
      <c r="U999" s="58" t="s">
        <v>16802</v>
      </c>
      <c r="V999" s="59">
        <v>153843</v>
      </c>
      <c r="W999" s="56">
        <v>64.91</v>
      </c>
    </row>
    <row r="1000" spans="1:23" s="46" customFormat="1" ht="11.25">
      <c r="A1000" s="55" t="s">
        <v>11371</v>
      </c>
      <c r="B1000" s="56" t="s">
        <v>17649</v>
      </c>
      <c r="C1000" s="57" t="s">
        <v>11217</v>
      </c>
      <c r="D1000" s="56">
        <v>2830</v>
      </c>
      <c r="E1000" s="56">
        <v>1</v>
      </c>
      <c r="F1000" s="56">
        <v>27</v>
      </c>
      <c r="G1000" s="56">
        <v>1</v>
      </c>
      <c r="H1000" s="56" t="s">
        <v>17651</v>
      </c>
      <c r="I1000" s="56">
        <v>2</v>
      </c>
      <c r="J1000" s="36" t="s">
        <v>14129</v>
      </c>
      <c r="K1000" s="36">
        <v>190</v>
      </c>
      <c r="L1000" s="36">
        <v>985535742</v>
      </c>
      <c r="M1000" s="36"/>
      <c r="N1000" s="58" t="s">
        <v>11565</v>
      </c>
      <c r="O1000" s="58" t="s">
        <v>11566</v>
      </c>
      <c r="P1000" s="56">
        <v>81</v>
      </c>
      <c r="Q1000" s="56" t="s">
        <v>377</v>
      </c>
      <c r="R1000" s="36" t="s">
        <v>460</v>
      </c>
      <c r="S1000" s="36" t="s">
        <v>375</v>
      </c>
      <c r="T1000" s="36">
        <v>205474</v>
      </c>
      <c r="U1000" s="58" t="s">
        <v>15800</v>
      </c>
      <c r="V1000" s="59">
        <v>422421</v>
      </c>
      <c r="W1000" s="56">
        <v>60.99</v>
      </c>
    </row>
    <row r="1001" spans="1:23" s="46" customFormat="1" ht="11.25">
      <c r="A1001" s="55" t="s">
        <v>11371</v>
      </c>
      <c r="B1001" s="56" t="s">
        <v>17649</v>
      </c>
      <c r="C1001" s="57" t="s">
        <v>11217</v>
      </c>
      <c r="D1001" s="56">
        <v>2830</v>
      </c>
      <c r="E1001" s="56">
        <v>1</v>
      </c>
      <c r="F1001" s="56">
        <v>27</v>
      </c>
      <c r="G1001" s="56">
        <v>1</v>
      </c>
      <c r="H1001" s="56" t="s">
        <v>17651</v>
      </c>
      <c r="I1001" s="56">
        <v>1</v>
      </c>
      <c r="J1001" s="36" t="s">
        <v>14129</v>
      </c>
      <c r="K1001" s="36">
        <v>190</v>
      </c>
      <c r="L1001" s="36">
        <v>985535742</v>
      </c>
      <c r="M1001" s="36"/>
      <c r="N1001" s="58" t="s">
        <v>307</v>
      </c>
      <c r="O1001" s="58" t="s">
        <v>11564</v>
      </c>
      <c r="P1001" s="56">
        <v>81</v>
      </c>
      <c r="Q1001" s="56" t="s">
        <v>378</v>
      </c>
      <c r="R1001" s="36" t="s">
        <v>459</v>
      </c>
      <c r="S1001" s="36" t="s">
        <v>375</v>
      </c>
      <c r="T1001" s="36">
        <v>422421</v>
      </c>
      <c r="U1001" s="58" t="s">
        <v>15800</v>
      </c>
      <c r="V1001" s="59">
        <v>422421</v>
      </c>
      <c r="W1001" s="56">
        <v>60.99</v>
      </c>
    </row>
    <row r="1002" spans="1:23" s="46" customFormat="1" ht="11.25">
      <c r="A1002" s="55" t="s">
        <v>11371</v>
      </c>
      <c r="B1002" s="56" t="s">
        <v>17649</v>
      </c>
      <c r="C1002" s="57" t="s">
        <v>10681</v>
      </c>
      <c r="D1002" s="56">
        <v>920</v>
      </c>
      <c r="E1002" s="56">
        <v>1</v>
      </c>
      <c r="F1002" s="56">
        <v>27</v>
      </c>
      <c r="G1002" s="56">
        <v>1</v>
      </c>
      <c r="H1002" s="56" t="s">
        <v>17651</v>
      </c>
      <c r="I1002" s="56">
        <v>1</v>
      </c>
      <c r="J1002" s="36" t="s">
        <v>14049</v>
      </c>
      <c r="K1002" s="36"/>
      <c r="L1002" s="36">
        <v>982768736</v>
      </c>
      <c r="M1002" s="36"/>
      <c r="N1002" s="58" t="s">
        <v>184</v>
      </c>
      <c r="O1002" s="58" t="s">
        <v>207</v>
      </c>
      <c r="P1002" s="56">
        <v>82</v>
      </c>
      <c r="Q1002" s="56" t="s">
        <v>377</v>
      </c>
      <c r="R1002" s="36" t="s">
        <v>459</v>
      </c>
      <c r="S1002" s="36" t="s">
        <v>375</v>
      </c>
      <c r="T1002" s="36">
        <v>553651</v>
      </c>
      <c r="U1002" s="58" t="s">
        <v>15707</v>
      </c>
      <c r="V1002" s="59">
        <v>553651</v>
      </c>
      <c r="W1002" s="56">
        <v>56.5</v>
      </c>
    </row>
    <row r="1003" spans="1:23" s="46" customFormat="1" ht="11.25">
      <c r="A1003" s="55" t="s">
        <v>11371</v>
      </c>
      <c r="B1003" s="56" t="s">
        <v>17650</v>
      </c>
      <c r="C1003" s="57" t="s">
        <v>574</v>
      </c>
      <c r="D1003" s="56">
        <v>0</v>
      </c>
      <c r="E1003" s="56">
        <v>1</v>
      </c>
      <c r="F1003" s="56">
        <v>27</v>
      </c>
      <c r="G1003" s="56">
        <v>1</v>
      </c>
      <c r="H1003" s="56" t="s">
        <v>17651</v>
      </c>
      <c r="I1003" s="56">
        <v>1</v>
      </c>
      <c r="J1003" s="36" t="s">
        <v>15663</v>
      </c>
      <c r="K1003" s="36"/>
      <c r="L1003" s="36">
        <v>962100482</v>
      </c>
      <c r="M1003" s="36"/>
      <c r="N1003" s="58" t="s">
        <v>255</v>
      </c>
      <c r="O1003" s="58" t="s">
        <v>245</v>
      </c>
      <c r="P1003" s="56">
        <v>83</v>
      </c>
      <c r="Q1003" s="56" t="s">
        <v>378</v>
      </c>
      <c r="R1003" s="36" t="s">
        <v>459</v>
      </c>
      <c r="S1003" s="36" t="s">
        <v>375</v>
      </c>
      <c r="T1003" s="36">
        <v>986817</v>
      </c>
      <c r="U1003" s="58" t="s">
        <v>17642</v>
      </c>
      <c r="V1003" s="59">
        <v>986817</v>
      </c>
      <c r="W1003" s="56">
        <v>45.11</v>
      </c>
    </row>
    <row r="1004" spans="1:23" s="46" customFormat="1" ht="11.25">
      <c r="A1004" s="55" t="s">
        <v>11371</v>
      </c>
      <c r="B1004" s="56" t="s">
        <v>17650</v>
      </c>
      <c r="C1004" s="57" t="s">
        <v>11036</v>
      </c>
      <c r="D1004" s="56">
        <v>0</v>
      </c>
      <c r="E1004" s="56">
        <v>1</v>
      </c>
      <c r="F1004" s="56">
        <v>27</v>
      </c>
      <c r="G1004" s="56">
        <v>1</v>
      </c>
      <c r="H1004" s="56" t="s">
        <v>17651</v>
      </c>
      <c r="I1004" s="56">
        <v>1</v>
      </c>
      <c r="J1004" s="36" t="s">
        <v>15609</v>
      </c>
      <c r="K1004" s="36"/>
      <c r="L1004" s="36">
        <v>985831291</v>
      </c>
      <c r="M1004" s="36"/>
      <c r="N1004" s="58" t="s">
        <v>111</v>
      </c>
      <c r="O1004" s="58" t="s">
        <v>13401</v>
      </c>
      <c r="P1004" s="56">
        <v>84</v>
      </c>
      <c r="Q1004" s="56" t="s">
        <v>377</v>
      </c>
      <c r="R1004" s="36" t="s">
        <v>459</v>
      </c>
      <c r="S1004" s="36" t="s">
        <v>375</v>
      </c>
      <c r="T1004" s="36">
        <v>1017896</v>
      </c>
      <c r="U1004" s="58" t="s">
        <v>17555</v>
      </c>
      <c r="V1004" s="59">
        <v>1017896</v>
      </c>
      <c r="W1004" s="56">
        <v>47.26</v>
      </c>
    </row>
    <row r="1005" spans="1:23" s="46" customFormat="1" ht="11.25">
      <c r="A1005" s="55" t="s">
        <v>11371</v>
      </c>
      <c r="B1005" s="56" t="s">
        <v>17649</v>
      </c>
      <c r="C1005" s="57" t="s">
        <v>5479</v>
      </c>
      <c r="D1005" s="56">
        <v>80</v>
      </c>
      <c r="E1005" s="56">
        <v>1</v>
      </c>
      <c r="F1005" s="56">
        <v>27</v>
      </c>
      <c r="G1005" s="56">
        <v>1</v>
      </c>
      <c r="H1005" s="56" t="s">
        <v>17651</v>
      </c>
      <c r="I1005" s="56">
        <v>3</v>
      </c>
      <c r="J1005" s="36" t="s">
        <v>14027</v>
      </c>
      <c r="K1005" s="36"/>
      <c r="L1005" s="36">
        <v>982307158</v>
      </c>
      <c r="M1005" s="36"/>
      <c r="N1005" s="58" t="s">
        <v>729</v>
      </c>
      <c r="O1005" s="58" t="s">
        <v>348</v>
      </c>
      <c r="P1005" s="56">
        <v>85</v>
      </c>
      <c r="Q1005" s="56" t="s">
        <v>377</v>
      </c>
      <c r="R1005" s="36" t="s">
        <v>462</v>
      </c>
      <c r="S1005" s="36" t="s">
        <v>375</v>
      </c>
      <c r="T1005" s="36">
        <v>1219465</v>
      </c>
      <c r="U1005" s="58" t="s">
        <v>15683</v>
      </c>
      <c r="V1005" s="59" t="s">
        <v>464</v>
      </c>
      <c r="W1005" s="56">
        <v>50.46</v>
      </c>
    </row>
    <row r="1006" spans="1:23" s="46" customFormat="1" ht="11.25">
      <c r="A1006" s="51" t="s">
        <v>11371</v>
      </c>
      <c r="B1006" s="44" t="s">
        <v>17649</v>
      </c>
      <c r="C1006" s="52" t="s">
        <v>3177</v>
      </c>
      <c r="D1006" s="44">
        <v>3210</v>
      </c>
      <c r="E1006" s="44" t="s">
        <v>54</v>
      </c>
      <c r="F1006" s="44">
        <v>27</v>
      </c>
      <c r="G1006" s="44">
        <v>1</v>
      </c>
      <c r="H1006" s="44" t="s">
        <v>17651</v>
      </c>
      <c r="I1006" s="44">
        <v>1</v>
      </c>
      <c r="J1006" s="35" t="s">
        <v>14141</v>
      </c>
      <c r="K1006" s="35"/>
      <c r="L1006" s="35">
        <v>982661136</v>
      </c>
      <c r="M1006" s="35"/>
      <c r="N1006" s="45" t="s">
        <v>697</v>
      </c>
      <c r="O1006" s="45" t="s">
        <v>11597</v>
      </c>
      <c r="P1006" s="44">
        <v>86</v>
      </c>
      <c r="Q1006" s="44" t="s">
        <v>377</v>
      </c>
      <c r="R1006" s="35" t="s">
        <v>459</v>
      </c>
      <c r="S1006" s="35" t="s">
        <v>375</v>
      </c>
      <c r="T1006" s="35">
        <v>2498750</v>
      </c>
      <c r="U1006" s="45" t="s">
        <v>15826</v>
      </c>
      <c r="V1006" s="46">
        <v>2498750</v>
      </c>
      <c r="W1006" s="44">
        <v>51.44</v>
      </c>
    </row>
    <row r="1007" spans="1:23" s="46" customFormat="1" ht="11.25">
      <c r="A1007" s="51" t="s">
        <v>11371</v>
      </c>
      <c r="B1007" s="44" t="s">
        <v>17649</v>
      </c>
      <c r="C1007" s="52" t="s">
        <v>11182</v>
      </c>
      <c r="D1007" s="44">
        <v>12960</v>
      </c>
      <c r="E1007" s="44" t="s">
        <v>54</v>
      </c>
      <c r="F1007" s="44">
        <v>27</v>
      </c>
      <c r="G1007" s="44">
        <v>1</v>
      </c>
      <c r="H1007" s="44" t="s">
        <v>17651</v>
      </c>
      <c r="I1007" s="44">
        <v>2</v>
      </c>
      <c r="J1007" s="35" t="s">
        <v>14522</v>
      </c>
      <c r="K1007" s="35">
        <v>563</v>
      </c>
      <c r="L1007" s="35"/>
      <c r="M1007" s="35"/>
      <c r="N1007" s="45" t="s">
        <v>83</v>
      </c>
      <c r="O1007" s="45" t="s">
        <v>12237</v>
      </c>
      <c r="P1007" s="44">
        <v>87</v>
      </c>
      <c r="Q1007" s="44" t="s">
        <v>378</v>
      </c>
      <c r="R1007" s="35" t="s">
        <v>460</v>
      </c>
      <c r="S1007" s="35" t="s">
        <v>375</v>
      </c>
      <c r="T1007" s="35">
        <v>1897728</v>
      </c>
      <c r="U1007" s="45" t="s">
        <v>16249</v>
      </c>
      <c r="V1007" s="46">
        <v>1898004</v>
      </c>
      <c r="W1007" s="44">
        <v>53.85</v>
      </c>
    </row>
    <row r="1008" spans="1:23" s="46" customFormat="1" ht="11.25">
      <c r="A1008" s="55" t="s">
        <v>11371</v>
      </c>
      <c r="B1008" s="56" t="s">
        <v>17649</v>
      </c>
      <c r="C1008" s="57" t="s">
        <v>11182</v>
      </c>
      <c r="D1008" s="56">
        <v>12960</v>
      </c>
      <c r="E1008" s="56">
        <v>1</v>
      </c>
      <c r="F1008" s="56">
        <v>27</v>
      </c>
      <c r="G1008" s="56">
        <v>1</v>
      </c>
      <c r="H1008" s="56" t="s">
        <v>17651</v>
      </c>
      <c r="I1008" s="56">
        <v>1</v>
      </c>
      <c r="J1008" s="36" t="s">
        <v>14522</v>
      </c>
      <c r="K1008" s="36">
        <v>563</v>
      </c>
      <c r="L1008" s="36"/>
      <c r="M1008" s="36"/>
      <c r="N1008" s="58" t="s">
        <v>313</v>
      </c>
      <c r="O1008" s="58" t="s">
        <v>764</v>
      </c>
      <c r="P1008" s="56">
        <v>91</v>
      </c>
      <c r="Q1008" s="56" t="s">
        <v>377</v>
      </c>
      <c r="R1008" s="36" t="s">
        <v>459</v>
      </c>
      <c r="S1008" s="36" t="s">
        <v>375</v>
      </c>
      <c r="T1008" s="36">
        <v>1898004</v>
      </c>
      <c r="U1008" s="58" t="s">
        <v>16249</v>
      </c>
      <c r="V1008" s="59">
        <v>1898004</v>
      </c>
      <c r="W1008" s="56">
        <v>53.85</v>
      </c>
    </row>
    <row r="1009" spans="1:23" s="46" customFormat="1" ht="11.25">
      <c r="A1009" s="51" t="s">
        <v>11371</v>
      </c>
      <c r="B1009" s="44" t="s">
        <v>17649</v>
      </c>
      <c r="C1009" s="52" t="s">
        <v>5479</v>
      </c>
      <c r="D1009" s="44">
        <v>850</v>
      </c>
      <c r="E1009" s="44" t="s">
        <v>54</v>
      </c>
      <c r="F1009" s="44">
        <v>28</v>
      </c>
      <c r="G1009" s="44">
        <v>1</v>
      </c>
      <c r="H1009" s="44" t="s">
        <v>17651</v>
      </c>
      <c r="I1009" s="44">
        <v>1</v>
      </c>
      <c r="J1009" s="35" t="s">
        <v>14040</v>
      </c>
      <c r="K1009" s="35"/>
      <c r="L1009" s="35"/>
      <c r="M1009" s="35"/>
      <c r="N1009" s="45" t="s">
        <v>11424</v>
      </c>
      <c r="O1009" s="45" t="s">
        <v>11425</v>
      </c>
      <c r="P1009" s="44">
        <v>65</v>
      </c>
      <c r="Q1009" s="44" t="s">
        <v>378</v>
      </c>
      <c r="R1009" s="35" t="s">
        <v>459</v>
      </c>
      <c r="S1009" s="35" t="s">
        <v>375</v>
      </c>
      <c r="T1009" s="35">
        <v>588346</v>
      </c>
      <c r="U1009" s="45" t="s">
        <v>15695</v>
      </c>
      <c r="V1009" s="46">
        <v>588346</v>
      </c>
      <c r="W1009" s="44">
        <v>58.01</v>
      </c>
    </row>
    <row r="1010" spans="1:23" s="46" customFormat="1" ht="11.25">
      <c r="A1010" s="55" t="s">
        <v>11371</v>
      </c>
      <c r="B1010" s="56" t="s">
        <v>17649</v>
      </c>
      <c r="C1010" s="57" t="s">
        <v>6989</v>
      </c>
      <c r="D1010" s="56">
        <v>27300</v>
      </c>
      <c r="E1010" s="56">
        <v>1</v>
      </c>
      <c r="F1010" s="56">
        <v>28</v>
      </c>
      <c r="G1010" s="56">
        <v>1</v>
      </c>
      <c r="H1010" s="56" t="s">
        <v>17651</v>
      </c>
      <c r="I1010" s="56">
        <v>3</v>
      </c>
      <c r="J1010" s="36" t="s">
        <v>15333</v>
      </c>
      <c r="K1010" s="36"/>
      <c r="L1010" s="36">
        <v>981219070</v>
      </c>
      <c r="M1010" s="36">
        <v>21650590</v>
      </c>
      <c r="N1010" s="58" t="s">
        <v>13499</v>
      </c>
      <c r="O1010" s="58" t="s">
        <v>13500</v>
      </c>
      <c r="P1010" s="56">
        <v>66</v>
      </c>
      <c r="Q1010" s="56" t="s">
        <v>377</v>
      </c>
      <c r="R1010" s="36" t="s">
        <v>462</v>
      </c>
      <c r="S1010" s="36" t="s">
        <v>375</v>
      </c>
      <c r="T1010" s="36">
        <v>2491853</v>
      </c>
      <c r="U1010" s="58" t="s">
        <v>17198</v>
      </c>
      <c r="V1010" s="59">
        <v>819220</v>
      </c>
      <c r="W1010" s="56">
        <v>77.53</v>
      </c>
    </row>
    <row r="1011" spans="1:23" s="46" customFormat="1" ht="11.25">
      <c r="A1011" s="51" t="s">
        <v>11371</v>
      </c>
      <c r="B1011" s="44" t="s">
        <v>17649</v>
      </c>
      <c r="C1011" s="52" t="s">
        <v>11182</v>
      </c>
      <c r="D1011" s="44">
        <v>12600</v>
      </c>
      <c r="E1011" s="44" t="s">
        <v>54</v>
      </c>
      <c r="F1011" s="44">
        <v>28</v>
      </c>
      <c r="G1011" s="44">
        <v>1</v>
      </c>
      <c r="H1011" s="44" t="s">
        <v>17651</v>
      </c>
      <c r="I1011" s="44">
        <v>2</v>
      </c>
      <c r="J1011" s="35" t="s">
        <v>14497</v>
      </c>
      <c r="K1011" s="35">
        <v>475</v>
      </c>
      <c r="L1011" s="35">
        <v>982593037</v>
      </c>
      <c r="M1011" s="35"/>
      <c r="N1011" s="45" t="s">
        <v>922</v>
      </c>
      <c r="O1011" s="45" t="s">
        <v>12193</v>
      </c>
      <c r="P1011" s="44">
        <v>66</v>
      </c>
      <c r="Q1011" s="44" t="s">
        <v>377</v>
      </c>
      <c r="R1011" s="35" t="s">
        <v>462</v>
      </c>
      <c r="S1011" s="35" t="s">
        <v>375</v>
      </c>
      <c r="T1011" s="35">
        <v>2118332</v>
      </c>
      <c r="U1011" s="45" t="s">
        <v>16220</v>
      </c>
      <c r="V1011" s="46">
        <v>1655859</v>
      </c>
      <c r="W1011" s="44">
        <v>54.67</v>
      </c>
    </row>
    <row r="1012" spans="1:23" s="46" customFormat="1" ht="11.25">
      <c r="A1012" s="55" t="s">
        <v>11371</v>
      </c>
      <c r="B1012" s="56" t="s">
        <v>17650</v>
      </c>
      <c r="C1012" s="57" t="s">
        <v>10205</v>
      </c>
      <c r="D1012" s="56">
        <v>0</v>
      </c>
      <c r="E1012" s="56">
        <v>1</v>
      </c>
      <c r="F1012" s="56">
        <v>28</v>
      </c>
      <c r="G1012" s="56">
        <v>1</v>
      </c>
      <c r="H1012" s="56" t="s">
        <v>17651</v>
      </c>
      <c r="I1012" s="56">
        <v>1</v>
      </c>
      <c r="J1012" s="36" t="s">
        <v>950</v>
      </c>
      <c r="K1012" s="36"/>
      <c r="L1012" s="36">
        <v>982614909</v>
      </c>
      <c r="M1012" s="36"/>
      <c r="N1012" s="58" t="s">
        <v>242</v>
      </c>
      <c r="O1012" s="58" t="s">
        <v>13697</v>
      </c>
      <c r="P1012" s="56">
        <v>66</v>
      </c>
      <c r="Q1012" s="56" t="s">
        <v>377</v>
      </c>
      <c r="R1012" s="36" t="s">
        <v>459</v>
      </c>
      <c r="S1012" s="36" t="s">
        <v>375</v>
      </c>
      <c r="T1012" s="36">
        <v>1814446</v>
      </c>
      <c r="U1012" s="58" t="s">
        <v>17358</v>
      </c>
      <c r="V1012" s="59">
        <v>1814446</v>
      </c>
      <c r="W1012" s="56">
        <v>50.34</v>
      </c>
    </row>
    <row r="1013" spans="1:23" s="46" customFormat="1" ht="11.25">
      <c r="A1013" s="55" t="s">
        <v>11371</v>
      </c>
      <c r="B1013" s="56" t="s">
        <v>17649</v>
      </c>
      <c r="C1013" s="57" t="s">
        <v>3088</v>
      </c>
      <c r="D1013" s="56">
        <v>16790</v>
      </c>
      <c r="E1013" s="56">
        <v>1</v>
      </c>
      <c r="F1013" s="56">
        <v>28</v>
      </c>
      <c r="G1013" s="56">
        <v>1</v>
      </c>
      <c r="H1013" s="56" t="s">
        <v>17651</v>
      </c>
      <c r="I1013" s="56">
        <v>2</v>
      </c>
      <c r="J1013" s="36" t="s">
        <v>14697</v>
      </c>
      <c r="K1013" s="36">
        <v>546</v>
      </c>
      <c r="L1013" s="36">
        <v>983357336</v>
      </c>
      <c r="M1013" s="36">
        <v>21678026</v>
      </c>
      <c r="N1013" s="58" t="s">
        <v>801</v>
      </c>
      <c r="O1013" s="58" t="s">
        <v>12516</v>
      </c>
      <c r="P1013" s="56">
        <v>66</v>
      </c>
      <c r="Q1013" s="56" t="s">
        <v>378</v>
      </c>
      <c r="R1013" s="36" t="s">
        <v>460</v>
      </c>
      <c r="S1013" s="36" t="s">
        <v>375</v>
      </c>
      <c r="T1013" s="36">
        <v>668841</v>
      </c>
      <c r="U1013" s="58" t="s">
        <v>16442</v>
      </c>
      <c r="V1013" s="59">
        <v>385067</v>
      </c>
      <c r="W1013" s="56">
        <v>61.67</v>
      </c>
    </row>
    <row r="1014" spans="1:23" s="46" customFormat="1" ht="11.25">
      <c r="A1014" s="55" t="s">
        <v>11371</v>
      </c>
      <c r="B1014" s="56" t="s">
        <v>17649</v>
      </c>
      <c r="C1014" s="57" t="s">
        <v>11373</v>
      </c>
      <c r="D1014" s="56">
        <v>24530</v>
      </c>
      <c r="E1014" s="56">
        <v>1</v>
      </c>
      <c r="F1014" s="56">
        <v>28</v>
      </c>
      <c r="G1014" s="56">
        <v>1</v>
      </c>
      <c r="H1014" s="56" t="s">
        <v>17651</v>
      </c>
      <c r="I1014" s="56">
        <v>1</v>
      </c>
      <c r="J1014" s="36" t="s">
        <v>15128</v>
      </c>
      <c r="K1014" s="36"/>
      <c r="L1014" s="36">
        <v>983752771</v>
      </c>
      <c r="M1014" s="36"/>
      <c r="N1014" s="58" t="s">
        <v>13179</v>
      </c>
      <c r="O1014" s="58" t="s">
        <v>13180</v>
      </c>
      <c r="P1014" s="56">
        <v>68</v>
      </c>
      <c r="Q1014" s="56" t="s">
        <v>378</v>
      </c>
      <c r="R1014" s="36" t="s">
        <v>459</v>
      </c>
      <c r="S1014" s="36" t="s">
        <v>375</v>
      </c>
      <c r="T1014" s="36">
        <v>920139</v>
      </c>
      <c r="U1014" s="58" t="s">
        <v>16945</v>
      </c>
      <c r="V1014" s="59">
        <v>920139</v>
      </c>
      <c r="W1014" s="56">
        <v>57.28</v>
      </c>
    </row>
    <row r="1015" spans="1:23" s="46" customFormat="1" ht="11.25">
      <c r="A1015" s="55" t="s">
        <v>11371</v>
      </c>
      <c r="B1015" s="56" t="s">
        <v>17649</v>
      </c>
      <c r="C1015" s="57" t="s">
        <v>3177</v>
      </c>
      <c r="D1015" s="56">
        <v>4470</v>
      </c>
      <c r="E1015" s="56">
        <v>1</v>
      </c>
      <c r="F1015" s="56">
        <v>28</v>
      </c>
      <c r="G1015" s="56">
        <v>1</v>
      </c>
      <c r="H1015" s="56" t="s">
        <v>17651</v>
      </c>
      <c r="I1015" s="56">
        <v>1</v>
      </c>
      <c r="J1015" s="36" t="s">
        <v>14179</v>
      </c>
      <c r="K1015" s="36"/>
      <c r="L1015" s="36"/>
      <c r="M1015" s="36">
        <v>21291059</v>
      </c>
      <c r="N1015" s="58" t="s">
        <v>755</v>
      </c>
      <c r="O1015" s="58" t="s">
        <v>11647</v>
      </c>
      <c r="P1015" s="56">
        <v>70</v>
      </c>
      <c r="Q1015" s="56" t="s">
        <v>378</v>
      </c>
      <c r="R1015" s="36" t="s">
        <v>459</v>
      </c>
      <c r="S1015" s="36" t="s">
        <v>375</v>
      </c>
      <c r="T1015" s="36">
        <v>670686</v>
      </c>
      <c r="U1015" s="58" t="s">
        <v>15865</v>
      </c>
      <c r="V1015" s="59">
        <v>670686</v>
      </c>
      <c r="W1015" s="56">
        <v>70.81</v>
      </c>
    </row>
    <row r="1016" spans="1:23" s="46" customFormat="1" ht="11.25">
      <c r="A1016" s="55" t="s">
        <v>11371</v>
      </c>
      <c r="B1016" s="56" t="s">
        <v>17649</v>
      </c>
      <c r="C1016" s="57" t="s">
        <v>3088</v>
      </c>
      <c r="D1016" s="56">
        <v>16790</v>
      </c>
      <c r="E1016" s="56">
        <v>1</v>
      </c>
      <c r="F1016" s="56">
        <v>28</v>
      </c>
      <c r="G1016" s="56">
        <v>1</v>
      </c>
      <c r="H1016" s="56" t="s">
        <v>17651</v>
      </c>
      <c r="I1016" s="56">
        <v>1</v>
      </c>
      <c r="J1016" s="36" t="s">
        <v>14697</v>
      </c>
      <c r="K1016" s="36">
        <v>546</v>
      </c>
      <c r="L1016" s="36">
        <v>983357336</v>
      </c>
      <c r="M1016" s="36">
        <v>21678026</v>
      </c>
      <c r="N1016" s="58" t="s">
        <v>12515</v>
      </c>
      <c r="O1016" s="58" t="s">
        <v>119</v>
      </c>
      <c r="P1016" s="56">
        <v>70</v>
      </c>
      <c r="Q1016" s="56" t="s">
        <v>377</v>
      </c>
      <c r="R1016" s="36" t="s">
        <v>459</v>
      </c>
      <c r="S1016" s="36" t="s">
        <v>375</v>
      </c>
      <c r="T1016" s="36">
        <v>385067</v>
      </c>
      <c r="U1016" s="58" t="s">
        <v>16442</v>
      </c>
      <c r="V1016" s="59">
        <v>385067</v>
      </c>
      <c r="W1016" s="56">
        <v>61.67</v>
      </c>
    </row>
    <row r="1017" spans="1:23" s="46" customFormat="1" ht="11.25">
      <c r="A1017" s="55" t="s">
        <v>11371</v>
      </c>
      <c r="B1017" s="56" t="s">
        <v>17649</v>
      </c>
      <c r="C1017" s="57" t="s">
        <v>385</v>
      </c>
      <c r="D1017" s="56">
        <v>11580</v>
      </c>
      <c r="E1017" s="56">
        <v>1</v>
      </c>
      <c r="F1017" s="56">
        <v>28</v>
      </c>
      <c r="G1017" s="56">
        <v>1</v>
      </c>
      <c r="H1017" s="56" t="s">
        <v>17651</v>
      </c>
      <c r="I1017" s="56">
        <v>1</v>
      </c>
      <c r="J1017" s="36" t="s">
        <v>14443</v>
      </c>
      <c r="K1017" s="36">
        <v>55</v>
      </c>
      <c r="L1017" s="36"/>
      <c r="M1017" s="36">
        <v>643788</v>
      </c>
      <c r="N1017" s="58" t="s">
        <v>12098</v>
      </c>
      <c r="O1017" s="58" t="s">
        <v>12099</v>
      </c>
      <c r="P1017" s="56">
        <v>72</v>
      </c>
      <c r="Q1017" s="56" t="s">
        <v>378</v>
      </c>
      <c r="R1017" s="36" t="s">
        <v>459</v>
      </c>
      <c r="S1017" s="36" t="s">
        <v>375</v>
      </c>
      <c r="T1017" s="36">
        <v>1200629</v>
      </c>
      <c r="U1017" s="58" t="s">
        <v>16166</v>
      </c>
      <c r="V1017" s="59">
        <v>1200629</v>
      </c>
      <c r="W1017" s="56">
        <v>67.62</v>
      </c>
    </row>
    <row r="1018" spans="1:23" s="46" customFormat="1" ht="11.25">
      <c r="A1018" s="55" t="s">
        <v>11371</v>
      </c>
      <c r="B1018" s="56" t="s">
        <v>17649</v>
      </c>
      <c r="C1018" s="57" t="s">
        <v>11182</v>
      </c>
      <c r="D1018" s="56">
        <v>12600</v>
      </c>
      <c r="E1018" s="56">
        <v>1</v>
      </c>
      <c r="F1018" s="56">
        <v>28</v>
      </c>
      <c r="G1018" s="56">
        <v>1</v>
      </c>
      <c r="H1018" s="56" t="s">
        <v>17651</v>
      </c>
      <c r="I1018" s="56">
        <v>1</v>
      </c>
      <c r="J1018" s="36" t="s">
        <v>14497</v>
      </c>
      <c r="K1018" s="36">
        <v>475</v>
      </c>
      <c r="L1018" s="36">
        <v>982593037</v>
      </c>
      <c r="M1018" s="36"/>
      <c r="N1018" s="58" t="s">
        <v>12191</v>
      </c>
      <c r="O1018" s="58" t="s">
        <v>12192</v>
      </c>
      <c r="P1018" s="56">
        <v>72</v>
      </c>
      <c r="Q1018" s="56" t="s">
        <v>377</v>
      </c>
      <c r="R1018" s="36" t="s">
        <v>459</v>
      </c>
      <c r="S1018" s="36" t="s">
        <v>375</v>
      </c>
      <c r="T1018" s="36">
        <v>1655859</v>
      </c>
      <c r="U1018" s="58" t="s">
        <v>16220</v>
      </c>
      <c r="V1018" s="59">
        <v>1655859</v>
      </c>
      <c r="W1018" s="56">
        <v>54.67</v>
      </c>
    </row>
    <row r="1019" spans="1:23" s="46" customFormat="1" ht="11.25">
      <c r="A1019" s="55" t="s">
        <v>11371</v>
      </c>
      <c r="B1019" s="56" t="s">
        <v>17649</v>
      </c>
      <c r="C1019" s="57" t="s">
        <v>10440</v>
      </c>
      <c r="D1019" s="56">
        <v>20800</v>
      </c>
      <c r="E1019" s="56">
        <v>1</v>
      </c>
      <c r="F1019" s="56">
        <v>28</v>
      </c>
      <c r="G1019" s="56">
        <v>1</v>
      </c>
      <c r="H1019" s="56" t="s">
        <v>17651</v>
      </c>
      <c r="I1019" s="56">
        <v>1</v>
      </c>
      <c r="J1019" s="36" t="s">
        <v>14987</v>
      </c>
      <c r="K1019" s="36"/>
      <c r="L1019" s="36"/>
      <c r="M1019" s="36"/>
      <c r="N1019" s="58" t="s">
        <v>402</v>
      </c>
      <c r="O1019" s="58" t="s">
        <v>735</v>
      </c>
      <c r="P1019" s="56">
        <v>72</v>
      </c>
      <c r="Q1019" s="56" t="s">
        <v>377</v>
      </c>
      <c r="R1019" s="36" t="s">
        <v>459</v>
      </c>
      <c r="S1019" s="36" t="s">
        <v>375</v>
      </c>
      <c r="T1019" s="36">
        <v>1649200</v>
      </c>
      <c r="U1019" s="58" t="s">
        <v>16775</v>
      </c>
      <c r="V1019" s="59">
        <v>1649200</v>
      </c>
      <c r="W1019" s="56">
        <v>52.5</v>
      </c>
    </row>
    <row r="1020" spans="1:23" s="46" customFormat="1" ht="11.25">
      <c r="A1020" s="55" t="s">
        <v>11371</v>
      </c>
      <c r="B1020" s="56" t="s">
        <v>17649</v>
      </c>
      <c r="C1020" s="57" t="s">
        <v>11188</v>
      </c>
      <c r="D1020" s="56">
        <v>18410</v>
      </c>
      <c r="E1020" s="56">
        <v>1</v>
      </c>
      <c r="F1020" s="56">
        <v>28</v>
      </c>
      <c r="G1020" s="56">
        <v>4</v>
      </c>
      <c r="H1020" s="56" t="s">
        <v>17651</v>
      </c>
      <c r="I1020" s="56">
        <v>1</v>
      </c>
      <c r="J1020" s="36" t="s">
        <v>14806</v>
      </c>
      <c r="K1020" s="36">
        <v>142</v>
      </c>
      <c r="L1020" s="36"/>
      <c r="M1020" s="36">
        <v>21644487</v>
      </c>
      <c r="N1020" s="58" t="s">
        <v>318</v>
      </c>
      <c r="O1020" s="58" t="s">
        <v>12682</v>
      </c>
      <c r="P1020" s="56">
        <v>72</v>
      </c>
      <c r="Q1020" s="56" t="s">
        <v>378</v>
      </c>
      <c r="R1020" s="36" t="s">
        <v>459</v>
      </c>
      <c r="S1020" s="36" t="s">
        <v>375</v>
      </c>
      <c r="T1020" s="36">
        <v>517491</v>
      </c>
      <c r="U1020" s="58" t="s">
        <v>16559</v>
      </c>
      <c r="V1020" s="59">
        <v>517491</v>
      </c>
      <c r="W1020" s="56">
        <v>76.38</v>
      </c>
    </row>
    <row r="1021" spans="1:23" s="46" customFormat="1" ht="11.25">
      <c r="A1021" s="55" t="s">
        <v>11371</v>
      </c>
      <c r="B1021" s="56" t="s">
        <v>17650</v>
      </c>
      <c r="C1021" s="57" t="s">
        <v>11036</v>
      </c>
      <c r="D1021" s="56">
        <v>0</v>
      </c>
      <c r="E1021" s="56">
        <v>1</v>
      </c>
      <c r="F1021" s="56">
        <v>28</v>
      </c>
      <c r="G1021" s="56">
        <v>1</v>
      </c>
      <c r="H1021" s="56" t="s">
        <v>17651</v>
      </c>
      <c r="I1021" s="56">
        <v>1</v>
      </c>
      <c r="J1021" s="36" t="s">
        <v>15610</v>
      </c>
      <c r="K1021" s="36"/>
      <c r="L1021" s="36">
        <v>961478398</v>
      </c>
      <c r="M1021" s="36"/>
      <c r="N1021" s="58" t="s">
        <v>129</v>
      </c>
      <c r="O1021" s="58" t="s">
        <v>12774</v>
      </c>
      <c r="P1021" s="56">
        <v>73</v>
      </c>
      <c r="Q1021" s="56" t="s">
        <v>378</v>
      </c>
      <c r="R1021" s="36" t="s">
        <v>459</v>
      </c>
      <c r="S1021" s="36" t="s">
        <v>375</v>
      </c>
      <c r="T1021" s="36">
        <v>598778</v>
      </c>
      <c r="U1021" s="58" t="s">
        <v>17556</v>
      </c>
      <c r="V1021" s="59">
        <v>598778</v>
      </c>
      <c r="W1021" s="56">
        <v>57.52</v>
      </c>
    </row>
    <row r="1022" spans="1:23" s="46" customFormat="1" ht="11.25">
      <c r="A1022" s="55" t="s">
        <v>11371</v>
      </c>
      <c r="B1022" s="56" t="s">
        <v>17649</v>
      </c>
      <c r="C1022" s="57" t="s">
        <v>11180</v>
      </c>
      <c r="D1022" s="56">
        <v>8420</v>
      </c>
      <c r="E1022" s="56">
        <v>1</v>
      </c>
      <c r="F1022" s="56">
        <v>28</v>
      </c>
      <c r="G1022" s="56">
        <v>1</v>
      </c>
      <c r="H1022" s="56" t="s">
        <v>17651</v>
      </c>
      <c r="I1022" s="56">
        <v>2</v>
      </c>
      <c r="J1022" s="36" t="s">
        <v>14327</v>
      </c>
      <c r="K1022" s="36"/>
      <c r="L1022" s="36"/>
      <c r="M1022" s="36">
        <v>648140</v>
      </c>
      <c r="N1022" s="58" t="s">
        <v>11912</v>
      </c>
      <c r="O1022" s="58" t="s">
        <v>868</v>
      </c>
      <c r="P1022" s="56">
        <v>74</v>
      </c>
      <c r="Q1022" s="56" t="s">
        <v>378</v>
      </c>
      <c r="R1022" s="36" t="s">
        <v>460</v>
      </c>
      <c r="S1022" s="36" t="s">
        <v>375</v>
      </c>
      <c r="T1022" s="36">
        <v>856097</v>
      </c>
      <c r="U1022" s="58" t="s">
        <v>16036</v>
      </c>
      <c r="V1022" s="59">
        <v>1120621</v>
      </c>
      <c r="W1022" s="56">
        <v>58.21</v>
      </c>
    </row>
    <row r="1023" spans="1:23" s="46" customFormat="1" ht="11.25">
      <c r="A1023" s="55" t="s">
        <v>11371</v>
      </c>
      <c r="B1023" s="56" t="s">
        <v>17649</v>
      </c>
      <c r="C1023" s="57" t="s">
        <v>7729</v>
      </c>
      <c r="D1023" s="56">
        <v>7550</v>
      </c>
      <c r="E1023" s="56">
        <v>1</v>
      </c>
      <c r="F1023" s="56">
        <v>28</v>
      </c>
      <c r="G1023" s="56">
        <v>1</v>
      </c>
      <c r="H1023" s="56" t="s">
        <v>17651</v>
      </c>
      <c r="I1023" s="56">
        <v>1</v>
      </c>
      <c r="J1023" s="36" t="s">
        <v>14305</v>
      </c>
      <c r="K1023" s="36"/>
      <c r="L1023" s="36"/>
      <c r="M1023" s="36"/>
      <c r="N1023" s="58" t="s">
        <v>11882</v>
      </c>
      <c r="O1023" s="58" t="s">
        <v>11883</v>
      </c>
      <c r="P1023" s="56">
        <v>74</v>
      </c>
      <c r="Q1023" s="56" t="s">
        <v>378</v>
      </c>
      <c r="R1023" s="36" t="s">
        <v>459</v>
      </c>
      <c r="S1023" s="36" t="s">
        <v>375</v>
      </c>
      <c r="T1023" s="36">
        <v>3345525</v>
      </c>
      <c r="U1023" s="58" t="s">
        <v>16010</v>
      </c>
      <c r="V1023" s="59">
        <v>3345525</v>
      </c>
      <c r="W1023" s="56">
        <v>49.01</v>
      </c>
    </row>
    <row r="1024" spans="1:23" s="46" customFormat="1" ht="11.25">
      <c r="A1024" s="55" t="s">
        <v>11371</v>
      </c>
      <c r="B1024" s="56" t="s">
        <v>17649</v>
      </c>
      <c r="C1024" s="57" t="s">
        <v>3587</v>
      </c>
      <c r="D1024" s="56">
        <v>23750</v>
      </c>
      <c r="E1024" s="56">
        <v>1</v>
      </c>
      <c r="F1024" s="56">
        <v>28</v>
      </c>
      <c r="G1024" s="56">
        <v>1</v>
      </c>
      <c r="H1024" s="56" t="s">
        <v>17651</v>
      </c>
      <c r="I1024" s="56">
        <v>1</v>
      </c>
      <c r="J1024" s="36" t="s">
        <v>15140</v>
      </c>
      <c r="K1024" s="36">
        <v>1693</v>
      </c>
      <c r="L1024" s="36">
        <v>982133333</v>
      </c>
      <c r="M1024" s="36"/>
      <c r="N1024" s="58" t="s">
        <v>97</v>
      </c>
      <c r="O1024" s="58" t="s">
        <v>13201</v>
      </c>
      <c r="P1024" s="56">
        <v>75</v>
      </c>
      <c r="Q1024" s="56" t="s">
        <v>378</v>
      </c>
      <c r="R1024" s="36" t="s">
        <v>459</v>
      </c>
      <c r="S1024" s="36" t="s">
        <v>375</v>
      </c>
      <c r="T1024" s="36">
        <v>1212549</v>
      </c>
      <c r="U1024" s="58" t="s">
        <v>16962</v>
      </c>
      <c r="V1024" s="59">
        <v>1212549</v>
      </c>
      <c r="W1024" s="56">
        <v>65.099999999999994</v>
      </c>
    </row>
    <row r="1025" spans="1:23" s="46" customFormat="1" ht="11.25">
      <c r="A1025" s="55" t="s">
        <v>11371</v>
      </c>
      <c r="B1025" s="56" t="s">
        <v>17649</v>
      </c>
      <c r="C1025" s="57" t="s">
        <v>10499</v>
      </c>
      <c r="D1025" s="56">
        <v>22360</v>
      </c>
      <c r="E1025" s="56">
        <v>1</v>
      </c>
      <c r="F1025" s="56">
        <v>28</v>
      </c>
      <c r="G1025" s="56">
        <v>1</v>
      </c>
      <c r="H1025" s="56" t="s">
        <v>17651</v>
      </c>
      <c r="I1025" s="56">
        <v>1</v>
      </c>
      <c r="J1025" s="36" t="s">
        <v>15065</v>
      </c>
      <c r="K1025" s="36"/>
      <c r="L1025" s="36">
        <v>982709744</v>
      </c>
      <c r="M1025" s="36"/>
      <c r="N1025" s="58" t="s">
        <v>406</v>
      </c>
      <c r="O1025" s="58" t="s">
        <v>11735</v>
      </c>
      <c r="P1025" s="56">
        <v>75</v>
      </c>
      <c r="Q1025" s="56" t="s">
        <v>377</v>
      </c>
      <c r="R1025" s="36" t="s">
        <v>459</v>
      </c>
      <c r="S1025" s="36" t="s">
        <v>375</v>
      </c>
      <c r="T1025" s="36">
        <v>2172616</v>
      </c>
      <c r="U1025" s="58" t="s">
        <v>16868</v>
      </c>
      <c r="V1025" s="59">
        <v>2172616</v>
      </c>
      <c r="W1025" s="56">
        <v>48.67</v>
      </c>
    </row>
    <row r="1026" spans="1:23" s="46" customFormat="1" ht="11.25">
      <c r="A1026" s="55" t="s">
        <v>11371</v>
      </c>
      <c r="B1026" s="56" t="s">
        <v>17649</v>
      </c>
      <c r="C1026" s="57" t="s">
        <v>3587</v>
      </c>
      <c r="D1026" s="56">
        <v>23750</v>
      </c>
      <c r="E1026" s="56">
        <v>1</v>
      </c>
      <c r="F1026" s="56">
        <v>28</v>
      </c>
      <c r="G1026" s="56">
        <v>1</v>
      </c>
      <c r="H1026" s="56" t="s">
        <v>17651</v>
      </c>
      <c r="I1026" s="56">
        <v>2</v>
      </c>
      <c r="J1026" s="36" t="s">
        <v>15140</v>
      </c>
      <c r="K1026" s="36">
        <v>1693</v>
      </c>
      <c r="L1026" s="36">
        <v>982133333</v>
      </c>
      <c r="M1026" s="36"/>
      <c r="N1026" s="58" t="s">
        <v>362</v>
      </c>
      <c r="O1026" s="58" t="s">
        <v>13202</v>
      </c>
      <c r="P1026" s="56">
        <v>76</v>
      </c>
      <c r="Q1026" s="56" t="s">
        <v>377</v>
      </c>
      <c r="R1026" s="36" t="s">
        <v>460</v>
      </c>
      <c r="S1026" s="36" t="s">
        <v>375</v>
      </c>
      <c r="T1026" s="36">
        <v>1910259</v>
      </c>
      <c r="U1026" s="58" t="s">
        <v>16962</v>
      </c>
      <c r="V1026" s="59">
        <v>1212549</v>
      </c>
      <c r="W1026" s="56">
        <v>65.099999999999994</v>
      </c>
    </row>
    <row r="1027" spans="1:23" s="46" customFormat="1" ht="11.25">
      <c r="A1027" s="55" t="s">
        <v>11371</v>
      </c>
      <c r="B1027" s="56" t="s">
        <v>17650</v>
      </c>
      <c r="C1027" s="57" t="s">
        <v>8788</v>
      </c>
      <c r="D1027" s="56">
        <v>0</v>
      </c>
      <c r="E1027" s="56">
        <v>1</v>
      </c>
      <c r="F1027" s="56">
        <v>28</v>
      </c>
      <c r="G1027" s="56">
        <v>3</v>
      </c>
      <c r="H1027" s="56" t="s">
        <v>17651</v>
      </c>
      <c r="I1027" s="56">
        <v>1</v>
      </c>
      <c r="J1027" s="36" t="s">
        <v>15542</v>
      </c>
      <c r="K1027" s="36"/>
      <c r="L1027" s="36"/>
      <c r="M1027" s="36"/>
      <c r="N1027" s="58" t="s">
        <v>13830</v>
      </c>
      <c r="O1027" s="58" t="s">
        <v>11604</v>
      </c>
      <c r="P1027" s="56">
        <v>77</v>
      </c>
      <c r="Q1027" s="56" t="s">
        <v>378</v>
      </c>
      <c r="R1027" s="36" t="s">
        <v>459</v>
      </c>
      <c r="S1027" s="36" t="s">
        <v>375</v>
      </c>
      <c r="T1027" s="36">
        <v>2510105</v>
      </c>
      <c r="U1027" s="58" t="s">
        <v>17469</v>
      </c>
      <c r="V1027" s="59">
        <v>2510105</v>
      </c>
      <c r="W1027" s="56">
        <v>35.96</v>
      </c>
    </row>
    <row r="1028" spans="1:23" s="46" customFormat="1" ht="11.25">
      <c r="A1028" s="55" t="s">
        <v>11371</v>
      </c>
      <c r="B1028" s="56" t="s">
        <v>17649</v>
      </c>
      <c r="C1028" s="57" t="s">
        <v>11189</v>
      </c>
      <c r="D1028" s="56">
        <v>10660</v>
      </c>
      <c r="E1028" s="56">
        <v>1</v>
      </c>
      <c r="F1028" s="56">
        <v>28</v>
      </c>
      <c r="G1028" s="56">
        <v>1</v>
      </c>
      <c r="H1028" s="56" t="s">
        <v>17651</v>
      </c>
      <c r="I1028" s="56">
        <v>1</v>
      </c>
      <c r="J1028" s="36" t="s">
        <v>14408</v>
      </c>
      <c r="K1028" s="36">
        <v>235</v>
      </c>
      <c r="L1028" s="36">
        <v>984712666</v>
      </c>
      <c r="M1028" s="36"/>
      <c r="N1028" s="58" t="s">
        <v>154</v>
      </c>
      <c r="O1028" s="58" t="s">
        <v>12043</v>
      </c>
      <c r="P1028" s="56">
        <v>77</v>
      </c>
      <c r="Q1028" s="56" t="s">
        <v>378</v>
      </c>
      <c r="R1028" s="36" t="s">
        <v>459</v>
      </c>
      <c r="S1028" s="36" t="s">
        <v>375</v>
      </c>
      <c r="T1028" s="36">
        <v>597134</v>
      </c>
      <c r="U1028" s="58" t="s">
        <v>16127</v>
      </c>
      <c r="V1028" s="59">
        <v>597134</v>
      </c>
      <c r="W1028" s="56">
        <v>63.65</v>
      </c>
    </row>
    <row r="1029" spans="1:23" s="46" customFormat="1" ht="11.25">
      <c r="A1029" s="55" t="s">
        <v>11371</v>
      </c>
      <c r="B1029" s="56" t="s">
        <v>17649</v>
      </c>
      <c r="C1029" s="57" t="s">
        <v>11217</v>
      </c>
      <c r="D1029" s="56">
        <v>2770</v>
      </c>
      <c r="E1029" s="56">
        <v>1</v>
      </c>
      <c r="F1029" s="56">
        <v>28</v>
      </c>
      <c r="G1029" s="56">
        <v>1</v>
      </c>
      <c r="H1029" s="56" t="s">
        <v>17651</v>
      </c>
      <c r="I1029" s="56">
        <v>6</v>
      </c>
      <c r="J1029" s="36" t="s">
        <v>14125</v>
      </c>
      <c r="K1029" s="36"/>
      <c r="L1029" s="36">
        <v>981840871</v>
      </c>
      <c r="M1029" s="36"/>
      <c r="N1029" s="58" t="s">
        <v>422</v>
      </c>
      <c r="O1029" s="58" t="s">
        <v>11560</v>
      </c>
      <c r="P1029" s="56">
        <v>78</v>
      </c>
      <c r="Q1029" s="56" t="s">
        <v>378</v>
      </c>
      <c r="R1029" s="36" t="s">
        <v>462</v>
      </c>
      <c r="S1029" s="36" t="s">
        <v>375</v>
      </c>
      <c r="T1029" s="36">
        <v>1461886</v>
      </c>
      <c r="U1029" s="58" t="s">
        <v>15796</v>
      </c>
      <c r="V1029" s="59">
        <v>821373</v>
      </c>
      <c r="W1029" s="56">
        <v>75.3</v>
      </c>
    </row>
    <row r="1030" spans="1:23" s="46" customFormat="1" ht="11.25">
      <c r="A1030" s="55" t="s">
        <v>11371</v>
      </c>
      <c r="B1030" s="56" t="s">
        <v>17649</v>
      </c>
      <c r="C1030" s="57" t="s">
        <v>8366</v>
      </c>
      <c r="D1030" s="56">
        <v>20310</v>
      </c>
      <c r="E1030" s="56">
        <v>1</v>
      </c>
      <c r="F1030" s="56">
        <v>28</v>
      </c>
      <c r="G1030" s="56">
        <v>1</v>
      </c>
      <c r="H1030" s="56" t="s">
        <v>17651</v>
      </c>
      <c r="I1030" s="56">
        <v>1</v>
      </c>
      <c r="J1030" s="36" t="s">
        <v>14955</v>
      </c>
      <c r="K1030" s="36"/>
      <c r="L1030" s="36">
        <v>971333221</v>
      </c>
      <c r="M1030" s="36">
        <v>21647566</v>
      </c>
      <c r="N1030" s="58" t="s">
        <v>12918</v>
      </c>
      <c r="O1030" s="58" t="s">
        <v>12919</v>
      </c>
      <c r="P1030" s="56">
        <v>79</v>
      </c>
      <c r="Q1030" s="56" t="s">
        <v>377</v>
      </c>
      <c r="R1030" s="36" t="s">
        <v>459</v>
      </c>
      <c r="S1030" s="36" t="s">
        <v>375</v>
      </c>
      <c r="T1030" s="36">
        <v>665744</v>
      </c>
      <c r="U1030" s="58" t="s">
        <v>16741</v>
      </c>
      <c r="V1030" s="59">
        <v>665744</v>
      </c>
      <c r="W1030" s="56">
        <v>74.84</v>
      </c>
    </row>
    <row r="1031" spans="1:23" s="46" customFormat="1" ht="11.25">
      <c r="A1031" s="55" t="s">
        <v>11371</v>
      </c>
      <c r="B1031" s="56" t="s">
        <v>17650</v>
      </c>
      <c r="C1031" s="57" t="s">
        <v>6013</v>
      </c>
      <c r="D1031" s="56">
        <v>0</v>
      </c>
      <c r="E1031" s="56">
        <v>1</v>
      </c>
      <c r="F1031" s="56">
        <v>28</v>
      </c>
      <c r="G1031" s="56">
        <v>2</v>
      </c>
      <c r="H1031" s="56" t="s">
        <v>17651</v>
      </c>
      <c r="I1031" s="56">
        <v>1</v>
      </c>
      <c r="J1031" s="36" t="s">
        <v>15479</v>
      </c>
      <c r="K1031" s="36"/>
      <c r="L1031" s="36">
        <v>981968021</v>
      </c>
      <c r="M1031" s="36"/>
      <c r="N1031" s="58" t="s">
        <v>13729</v>
      </c>
      <c r="O1031" s="58" t="s">
        <v>13730</v>
      </c>
      <c r="P1031" s="56">
        <v>79</v>
      </c>
      <c r="Q1031" s="56" t="s">
        <v>377</v>
      </c>
      <c r="R1031" s="36" t="s">
        <v>459</v>
      </c>
      <c r="S1031" s="36" t="s">
        <v>375</v>
      </c>
      <c r="T1031" s="36">
        <v>2146246</v>
      </c>
      <c r="U1031" s="58" t="s">
        <v>17386</v>
      </c>
      <c r="V1031" s="59">
        <v>2146246</v>
      </c>
      <c r="W1031" s="56">
        <v>37.47</v>
      </c>
    </row>
    <row r="1032" spans="1:23" s="46" customFormat="1" ht="11.25">
      <c r="A1032" s="55" t="s">
        <v>11371</v>
      </c>
      <c r="B1032" s="56" t="s">
        <v>17649</v>
      </c>
      <c r="C1032" s="57" t="s">
        <v>11180</v>
      </c>
      <c r="D1032" s="56">
        <v>8420</v>
      </c>
      <c r="E1032" s="56">
        <v>1</v>
      </c>
      <c r="F1032" s="56">
        <v>28</v>
      </c>
      <c r="G1032" s="56">
        <v>1</v>
      </c>
      <c r="H1032" s="56" t="s">
        <v>17651</v>
      </c>
      <c r="I1032" s="56">
        <v>1</v>
      </c>
      <c r="J1032" s="36" t="s">
        <v>14327</v>
      </c>
      <c r="K1032" s="36"/>
      <c r="L1032" s="36"/>
      <c r="M1032" s="36">
        <v>648140</v>
      </c>
      <c r="N1032" s="58" t="s">
        <v>11910</v>
      </c>
      <c r="O1032" s="58" t="s">
        <v>11911</v>
      </c>
      <c r="P1032" s="56">
        <v>79</v>
      </c>
      <c r="Q1032" s="56" t="s">
        <v>377</v>
      </c>
      <c r="R1032" s="36" t="s">
        <v>459</v>
      </c>
      <c r="S1032" s="36" t="s">
        <v>375</v>
      </c>
      <c r="T1032" s="36">
        <v>1120621</v>
      </c>
      <c r="U1032" s="58" t="s">
        <v>16036</v>
      </c>
      <c r="V1032" s="59">
        <v>1120621</v>
      </c>
      <c r="W1032" s="56">
        <v>58.21</v>
      </c>
    </row>
    <row r="1033" spans="1:23" s="46" customFormat="1" ht="11.25">
      <c r="A1033" s="55" t="s">
        <v>11371</v>
      </c>
      <c r="B1033" s="56" t="s">
        <v>17650</v>
      </c>
      <c r="C1033" s="57" t="s">
        <v>574</v>
      </c>
      <c r="D1033" s="56">
        <v>0</v>
      </c>
      <c r="E1033" s="56">
        <v>1</v>
      </c>
      <c r="F1033" s="56">
        <v>28</v>
      </c>
      <c r="G1033" s="56">
        <v>1</v>
      </c>
      <c r="H1033" s="56" t="s">
        <v>17651</v>
      </c>
      <c r="I1033" s="56">
        <v>1</v>
      </c>
      <c r="J1033" s="36" t="s">
        <v>14887</v>
      </c>
      <c r="K1033" s="36"/>
      <c r="L1033" s="36">
        <v>983864698</v>
      </c>
      <c r="M1033" s="36"/>
      <c r="N1033" s="58" t="s">
        <v>225</v>
      </c>
      <c r="O1033" s="58" t="s">
        <v>14018</v>
      </c>
      <c r="P1033" s="56">
        <v>80</v>
      </c>
      <c r="Q1033" s="56" t="s">
        <v>378</v>
      </c>
      <c r="R1033" s="36" t="s">
        <v>459</v>
      </c>
      <c r="S1033" s="36" t="s">
        <v>375</v>
      </c>
      <c r="T1033" s="36">
        <v>2230192</v>
      </c>
      <c r="U1033" s="58" t="s">
        <v>17643</v>
      </c>
      <c r="V1033" s="59">
        <v>2230192</v>
      </c>
      <c r="W1033" s="56">
        <v>57.73</v>
      </c>
    </row>
    <row r="1034" spans="1:23" s="46" customFormat="1" ht="11.25">
      <c r="A1034" s="55" t="s">
        <v>11371</v>
      </c>
      <c r="B1034" s="56" t="s">
        <v>17649</v>
      </c>
      <c r="C1034" s="57" t="s">
        <v>7729</v>
      </c>
      <c r="D1034" s="56">
        <v>7550</v>
      </c>
      <c r="E1034" s="56">
        <v>1</v>
      </c>
      <c r="F1034" s="56">
        <v>28</v>
      </c>
      <c r="G1034" s="56">
        <v>1</v>
      </c>
      <c r="H1034" s="56" t="s">
        <v>17651</v>
      </c>
      <c r="I1034" s="56">
        <v>2</v>
      </c>
      <c r="J1034" s="36" t="s">
        <v>14305</v>
      </c>
      <c r="K1034" s="36"/>
      <c r="L1034" s="36"/>
      <c r="M1034" s="36"/>
      <c r="N1034" s="58" t="s">
        <v>719</v>
      </c>
      <c r="O1034" s="58" t="s">
        <v>352</v>
      </c>
      <c r="P1034" s="56">
        <v>80</v>
      </c>
      <c r="Q1034" s="56" t="s">
        <v>377</v>
      </c>
      <c r="R1034" s="36" t="s">
        <v>460</v>
      </c>
      <c r="S1034" s="36" t="s">
        <v>375</v>
      </c>
      <c r="T1034" s="36">
        <v>3345532</v>
      </c>
      <c r="U1034" s="58" t="s">
        <v>16010</v>
      </c>
      <c r="V1034" s="59">
        <v>3345525</v>
      </c>
      <c r="W1034" s="56">
        <v>49.01</v>
      </c>
    </row>
    <row r="1035" spans="1:23" s="46" customFormat="1" ht="11.25">
      <c r="A1035" s="55" t="s">
        <v>11371</v>
      </c>
      <c r="B1035" s="56" t="s">
        <v>17649</v>
      </c>
      <c r="C1035" s="57" t="s">
        <v>10681</v>
      </c>
      <c r="D1035" s="56">
        <v>240</v>
      </c>
      <c r="E1035" s="56">
        <v>1</v>
      </c>
      <c r="F1035" s="56">
        <v>28</v>
      </c>
      <c r="G1035" s="56">
        <v>1</v>
      </c>
      <c r="H1035" s="56" t="s">
        <v>17651</v>
      </c>
      <c r="I1035" s="56">
        <v>4</v>
      </c>
      <c r="J1035" s="36" t="s">
        <v>14046</v>
      </c>
      <c r="K1035" s="36"/>
      <c r="L1035" s="36">
        <v>982346084</v>
      </c>
      <c r="M1035" s="36"/>
      <c r="N1035" s="58" t="s">
        <v>11434</v>
      </c>
      <c r="O1035" s="58" t="s">
        <v>11435</v>
      </c>
      <c r="P1035" s="56">
        <v>81</v>
      </c>
      <c r="Q1035" s="56" t="s">
        <v>378</v>
      </c>
      <c r="R1035" s="36" t="s">
        <v>462</v>
      </c>
      <c r="S1035" s="36" t="s">
        <v>375</v>
      </c>
      <c r="T1035" s="36">
        <v>3251381</v>
      </c>
      <c r="U1035" s="58" t="s">
        <v>15702</v>
      </c>
      <c r="V1035" s="59">
        <v>1474488</v>
      </c>
      <c r="W1035" s="56">
        <v>54.83</v>
      </c>
    </row>
    <row r="1036" spans="1:23" s="46" customFormat="1" ht="11.25">
      <c r="A1036" s="55" t="s">
        <v>11371</v>
      </c>
      <c r="B1036" s="56" t="s">
        <v>17649</v>
      </c>
      <c r="C1036" s="57" t="s">
        <v>11372</v>
      </c>
      <c r="D1036" s="56">
        <v>6286</v>
      </c>
      <c r="E1036" s="56">
        <v>1</v>
      </c>
      <c r="F1036" s="56">
        <v>28</v>
      </c>
      <c r="G1036" s="56">
        <v>1</v>
      </c>
      <c r="H1036" s="56" t="s">
        <v>17651</v>
      </c>
      <c r="I1036" s="56">
        <v>5</v>
      </c>
      <c r="J1036" s="36" t="s">
        <v>14263</v>
      </c>
      <c r="K1036" s="36"/>
      <c r="L1036" s="36">
        <v>981775141</v>
      </c>
      <c r="M1036" s="36">
        <v>644201</v>
      </c>
      <c r="N1036" s="58" t="s">
        <v>661</v>
      </c>
      <c r="O1036" s="58" t="s">
        <v>11800</v>
      </c>
      <c r="P1036" s="56">
        <v>84</v>
      </c>
      <c r="Q1036" s="56" t="s">
        <v>378</v>
      </c>
      <c r="R1036" s="36" t="s">
        <v>462</v>
      </c>
      <c r="S1036" s="36" t="s">
        <v>375</v>
      </c>
      <c r="T1036" s="36">
        <v>3942001</v>
      </c>
      <c r="U1036" s="58" t="s">
        <v>15959</v>
      </c>
      <c r="V1036" s="59">
        <v>1618748</v>
      </c>
      <c r="W1036" s="56">
        <v>71.95</v>
      </c>
    </row>
    <row r="1037" spans="1:23" s="46" customFormat="1" ht="11.25">
      <c r="A1037" s="55" t="s">
        <v>11371</v>
      </c>
      <c r="B1037" s="56" t="s">
        <v>17650</v>
      </c>
      <c r="C1037" s="57" t="s">
        <v>5636</v>
      </c>
      <c r="D1037" s="56">
        <v>0</v>
      </c>
      <c r="E1037" s="56">
        <v>1</v>
      </c>
      <c r="F1037" s="56">
        <v>28</v>
      </c>
      <c r="G1037" s="56">
        <v>2</v>
      </c>
      <c r="H1037" s="56" t="s">
        <v>17651</v>
      </c>
      <c r="I1037" s="56">
        <v>1</v>
      </c>
      <c r="J1037" s="36" t="s">
        <v>15582</v>
      </c>
      <c r="K1037" s="36"/>
      <c r="L1037" s="36">
        <v>982974053</v>
      </c>
      <c r="M1037" s="36"/>
      <c r="N1037" s="58" t="s">
        <v>711</v>
      </c>
      <c r="O1037" s="58" t="s">
        <v>675</v>
      </c>
      <c r="P1037" s="56">
        <v>84</v>
      </c>
      <c r="Q1037" s="56" t="s">
        <v>378</v>
      </c>
      <c r="R1037" s="36" t="s">
        <v>459</v>
      </c>
      <c r="S1037" s="36" t="s">
        <v>375</v>
      </c>
      <c r="T1037" s="36">
        <v>477222</v>
      </c>
      <c r="U1037" s="58" t="s">
        <v>17522</v>
      </c>
      <c r="V1037" s="59">
        <v>477222</v>
      </c>
      <c r="W1037" s="56">
        <v>45.89</v>
      </c>
    </row>
    <row r="1038" spans="1:23" s="46" customFormat="1" ht="11.25">
      <c r="A1038" s="55" t="s">
        <v>11371</v>
      </c>
      <c r="B1038" s="56" t="s">
        <v>17649</v>
      </c>
      <c r="C1038" s="57" t="s">
        <v>4582</v>
      </c>
      <c r="D1038" s="56">
        <v>25970</v>
      </c>
      <c r="E1038" s="56">
        <v>1</v>
      </c>
      <c r="F1038" s="56">
        <v>28</v>
      </c>
      <c r="G1038" s="56">
        <v>1</v>
      </c>
      <c r="H1038" s="56" t="s">
        <v>17651</v>
      </c>
      <c r="I1038" s="56">
        <v>1</v>
      </c>
      <c r="J1038" s="36" t="s">
        <v>15269</v>
      </c>
      <c r="K1038" s="36">
        <v>160</v>
      </c>
      <c r="L1038" s="36">
        <v>981176756</v>
      </c>
      <c r="M1038" s="36"/>
      <c r="N1038" s="58" t="s">
        <v>13404</v>
      </c>
      <c r="O1038" s="58" t="s">
        <v>923</v>
      </c>
      <c r="P1038" s="56">
        <v>87</v>
      </c>
      <c r="Q1038" s="56" t="s">
        <v>378</v>
      </c>
      <c r="R1038" s="36" t="s">
        <v>459</v>
      </c>
      <c r="S1038" s="36" t="s">
        <v>375</v>
      </c>
      <c r="T1038" s="36">
        <v>428066</v>
      </c>
      <c r="U1038" s="58" t="s">
        <v>17120</v>
      </c>
      <c r="V1038" s="59">
        <v>428066</v>
      </c>
      <c r="W1038" s="56">
        <v>49.09</v>
      </c>
    </row>
    <row r="1039" spans="1:23" s="46" customFormat="1" ht="11.25">
      <c r="A1039" s="55" t="s">
        <v>11371</v>
      </c>
      <c r="B1039" s="56" t="s">
        <v>17649</v>
      </c>
      <c r="C1039" s="57" t="s">
        <v>4027</v>
      </c>
      <c r="D1039" s="56">
        <v>21830</v>
      </c>
      <c r="E1039" s="56">
        <v>1</v>
      </c>
      <c r="F1039" s="56">
        <v>28</v>
      </c>
      <c r="G1039" s="56">
        <v>1</v>
      </c>
      <c r="H1039" s="56" t="s">
        <v>17651</v>
      </c>
      <c r="I1039" s="56">
        <v>1</v>
      </c>
      <c r="J1039" s="36" t="s">
        <v>15033</v>
      </c>
      <c r="K1039" s="36"/>
      <c r="L1039" s="36"/>
      <c r="M1039" s="36"/>
      <c r="N1039" s="58" t="s">
        <v>425</v>
      </c>
      <c r="O1039" s="58" t="s">
        <v>92</v>
      </c>
      <c r="P1039" s="56">
        <v>87</v>
      </c>
      <c r="Q1039" s="56" t="s">
        <v>377</v>
      </c>
      <c r="R1039" s="36" t="s">
        <v>459</v>
      </c>
      <c r="S1039" s="36" t="s">
        <v>375</v>
      </c>
      <c r="T1039" s="36">
        <v>3341187</v>
      </c>
      <c r="U1039" s="58" t="s">
        <v>16828</v>
      </c>
      <c r="V1039" s="59">
        <v>3341187</v>
      </c>
      <c r="W1039" s="56">
        <v>32.9</v>
      </c>
    </row>
    <row r="1040" spans="1:23" s="46" customFormat="1" ht="11.25">
      <c r="A1040" s="51" t="s">
        <v>11371</v>
      </c>
      <c r="B1040" s="44" t="s">
        <v>17649</v>
      </c>
      <c r="C1040" s="52" t="s">
        <v>4027</v>
      </c>
      <c r="D1040" s="44">
        <v>21830</v>
      </c>
      <c r="E1040" s="44" t="s">
        <v>54</v>
      </c>
      <c r="F1040" s="44">
        <v>28</v>
      </c>
      <c r="G1040" s="44">
        <v>1</v>
      </c>
      <c r="H1040" s="44" t="s">
        <v>17651</v>
      </c>
      <c r="I1040" s="44">
        <v>2</v>
      </c>
      <c r="J1040" s="35" t="s">
        <v>15033</v>
      </c>
      <c r="K1040" s="35"/>
      <c r="L1040" s="35"/>
      <c r="M1040" s="35"/>
      <c r="N1040" s="45" t="s">
        <v>12063</v>
      </c>
      <c r="O1040" s="45" t="s">
        <v>13024</v>
      </c>
      <c r="P1040" s="44">
        <v>88</v>
      </c>
      <c r="Q1040" s="44" t="s">
        <v>378</v>
      </c>
      <c r="R1040" s="35" t="s">
        <v>460</v>
      </c>
      <c r="S1040" s="35" t="s">
        <v>373</v>
      </c>
      <c r="T1040" s="35"/>
      <c r="U1040" s="45" t="s">
        <v>16828</v>
      </c>
      <c r="V1040" s="46">
        <v>3341187</v>
      </c>
      <c r="W1040" s="44">
        <v>32.9</v>
      </c>
    </row>
    <row r="1041" spans="1:23" s="46" customFormat="1" ht="11.25">
      <c r="A1041" s="55" t="s">
        <v>11371</v>
      </c>
      <c r="B1041" s="56" t="s">
        <v>17649</v>
      </c>
      <c r="C1041" s="57" t="s">
        <v>5479</v>
      </c>
      <c r="D1041" s="56">
        <v>850</v>
      </c>
      <c r="E1041" s="56">
        <v>1</v>
      </c>
      <c r="F1041" s="56">
        <v>28</v>
      </c>
      <c r="G1041" s="56">
        <v>1</v>
      </c>
      <c r="H1041" s="56" t="s">
        <v>17651</v>
      </c>
      <c r="I1041" s="56">
        <v>4</v>
      </c>
      <c r="J1041" s="36" t="s">
        <v>14040</v>
      </c>
      <c r="K1041" s="36"/>
      <c r="L1041" s="36"/>
      <c r="M1041" s="36"/>
      <c r="N1041" s="58" t="s">
        <v>140</v>
      </c>
      <c r="O1041" s="58" t="s">
        <v>11426</v>
      </c>
      <c r="P1041" s="56">
        <v>92</v>
      </c>
      <c r="Q1041" s="56" t="s">
        <v>378</v>
      </c>
      <c r="R1041" s="36" t="s">
        <v>462</v>
      </c>
      <c r="S1041" s="36" t="s">
        <v>375</v>
      </c>
      <c r="T1041" s="36">
        <v>226251</v>
      </c>
      <c r="U1041" s="58" t="s">
        <v>15695</v>
      </c>
      <c r="V1041" s="59">
        <v>588346</v>
      </c>
      <c r="W1041" s="56">
        <v>58.01</v>
      </c>
    </row>
    <row r="1042" spans="1:23" s="46" customFormat="1" ht="11.25">
      <c r="A1042" s="55" t="s">
        <v>11371</v>
      </c>
      <c r="B1042" s="56" t="s">
        <v>17650</v>
      </c>
      <c r="C1042" s="57" t="s">
        <v>8788</v>
      </c>
      <c r="D1042" s="56">
        <v>0</v>
      </c>
      <c r="E1042" s="56">
        <v>1</v>
      </c>
      <c r="F1042" s="56">
        <v>29</v>
      </c>
      <c r="G1042" s="56">
        <v>2</v>
      </c>
      <c r="H1042" s="56" t="s">
        <v>17651</v>
      </c>
      <c r="I1042" s="56">
        <v>2</v>
      </c>
      <c r="J1042" s="36" t="s">
        <v>15543</v>
      </c>
      <c r="K1042" s="36">
        <v>115</v>
      </c>
      <c r="L1042" s="36">
        <v>981561388</v>
      </c>
      <c r="M1042" s="36"/>
      <c r="N1042" s="58" t="s">
        <v>897</v>
      </c>
      <c r="O1042" s="58" t="s">
        <v>13831</v>
      </c>
      <c r="P1042" s="56">
        <v>65</v>
      </c>
      <c r="Q1042" s="56" t="s">
        <v>378</v>
      </c>
      <c r="R1042" s="36" t="s">
        <v>460</v>
      </c>
      <c r="S1042" s="36" t="s">
        <v>375</v>
      </c>
      <c r="T1042" s="36">
        <v>512885</v>
      </c>
      <c r="U1042" s="58" t="s">
        <v>17470</v>
      </c>
      <c r="V1042" s="59">
        <v>427048</v>
      </c>
      <c r="W1042" s="56">
        <v>65.47</v>
      </c>
    </row>
    <row r="1043" spans="1:23" s="46" customFormat="1" ht="11.25">
      <c r="A1043" s="55" t="s">
        <v>11371</v>
      </c>
      <c r="B1043" s="56" t="s">
        <v>17649</v>
      </c>
      <c r="C1043" s="57" t="s">
        <v>6989</v>
      </c>
      <c r="D1043" s="56">
        <v>28550</v>
      </c>
      <c r="E1043" s="56">
        <v>1</v>
      </c>
      <c r="F1043" s="56">
        <v>29</v>
      </c>
      <c r="G1043" s="56">
        <v>1</v>
      </c>
      <c r="H1043" s="56" t="s">
        <v>17651</v>
      </c>
      <c r="I1043" s="56">
        <v>1</v>
      </c>
      <c r="J1043" s="36" t="s">
        <v>955</v>
      </c>
      <c r="K1043" s="36">
        <v>202</v>
      </c>
      <c r="L1043" s="36">
        <v>982986846</v>
      </c>
      <c r="M1043" s="36"/>
      <c r="N1043" s="58" t="s">
        <v>278</v>
      </c>
      <c r="O1043" s="58" t="s">
        <v>13587</v>
      </c>
      <c r="P1043" s="56">
        <v>65</v>
      </c>
      <c r="Q1043" s="56" t="s">
        <v>378</v>
      </c>
      <c r="R1043" s="36" t="s">
        <v>459</v>
      </c>
      <c r="S1043" s="36" t="s">
        <v>375</v>
      </c>
      <c r="T1043" s="36">
        <v>1150304</v>
      </c>
      <c r="U1043" s="58" t="s">
        <v>17275</v>
      </c>
      <c r="V1043" s="59">
        <v>1150304</v>
      </c>
      <c r="W1043" s="56">
        <v>58.11</v>
      </c>
    </row>
    <row r="1044" spans="1:23" s="46" customFormat="1" ht="11.25">
      <c r="A1044" s="55" t="s">
        <v>11371</v>
      </c>
      <c r="B1044" s="56" t="s">
        <v>17649</v>
      </c>
      <c r="C1044" s="57" t="s">
        <v>385</v>
      </c>
      <c r="D1044" s="56">
        <v>11120</v>
      </c>
      <c r="E1044" s="56">
        <v>1</v>
      </c>
      <c r="F1044" s="56">
        <v>29</v>
      </c>
      <c r="G1044" s="56">
        <v>1</v>
      </c>
      <c r="H1044" s="56" t="s">
        <v>17651</v>
      </c>
      <c r="I1044" s="56">
        <v>1</v>
      </c>
      <c r="J1044" s="36" t="s">
        <v>14429</v>
      </c>
      <c r="K1044" s="36"/>
      <c r="L1044" s="36"/>
      <c r="M1044" s="36">
        <v>21645287</v>
      </c>
      <c r="N1044" s="58" t="s">
        <v>12075</v>
      </c>
      <c r="O1044" s="58" t="s">
        <v>12076</v>
      </c>
      <c r="P1044" s="56">
        <v>65</v>
      </c>
      <c r="Q1044" s="56" t="s">
        <v>377</v>
      </c>
      <c r="R1044" s="36" t="s">
        <v>459</v>
      </c>
      <c r="S1044" s="36" t="s">
        <v>375</v>
      </c>
      <c r="T1044" s="36">
        <v>334829</v>
      </c>
      <c r="U1044" s="58" t="s">
        <v>16150</v>
      </c>
      <c r="V1044" s="59">
        <v>334829</v>
      </c>
      <c r="W1044" s="56">
        <v>66.53</v>
      </c>
    </row>
    <row r="1045" spans="1:23" s="46" customFormat="1" ht="11.25">
      <c r="A1045" s="55" t="s">
        <v>11371</v>
      </c>
      <c r="B1045" s="56" t="s">
        <v>17650</v>
      </c>
      <c r="C1045" s="57" t="s">
        <v>11036</v>
      </c>
      <c r="D1045" s="56">
        <v>0</v>
      </c>
      <c r="E1045" s="56">
        <v>1</v>
      </c>
      <c r="F1045" s="56">
        <v>29</v>
      </c>
      <c r="G1045" s="56">
        <v>1</v>
      </c>
      <c r="H1045" s="56" t="s">
        <v>17651</v>
      </c>
      <c r="I1045" s="56">
        <v>1</v>
      </c>
      <c r="J1045" s="36" t="s">
        <v>15611</v>
      </c>
      <c r="K1045" s="36"/>
      <c r="L1045" s="36">
        <v>985245205</v>
      </c>
      <c r="M1045" s="36"/>
      <c r="N1045" s="58" t="s">
        <v>652</v>
      </c>
      <c r="O1045" s="58" t="s">
        <v>13926</v>
      </c>
      <c r="P1045" s="56">
        <v>66</v>
      </c>
      <c r="Q1045" s="56" t="s">
        <v>378</v>
      </c>
      <c r="R1045" s="36" t="s">
        <v>459</v>
      </c>
      <c r="S1045" s="36" t="s">
        <v>375</v>
      </c>
      <c r="T1045" s="36">
        <v>1510177</v>
      </c>
      <c r="U1045" s="58" t="s">
        <v>17557</v>
      </c>
      <c r="V1045" s="59">
        <v>1510177</v>
      </c>
      <c r="W1045" s="56">
        <v>61.65</v>
      </c>
    </row>
    <row r="1046" spans="1:23" s="46" customFormat="1" ht="11.25">
      <c r="A1046" s="55" t="s">
        <v>11371</v>
      </c>
      <c r="B1046" s="56" t="s">
        <v>17649</v>
      </c>
      <c r="C1046" s="57" t="s">
        <v>4582</v>
      </c>
      <c r="D1046" s="56">
        <v>25970</v>
      </c>
      <c r="E1046" s="56">
        <v>1</v>
      </c>
      <c r="F1046" s="56">
        <v>29</v>
      </c>
      <c r="G1046" s="56">
        <v>1</v>
      </c>
      <c r="H1046" s="56" t="s">
        <v>17651</v>
      </c>
      <c r="I1046" s="56">
        <v>2</v>
      </c>
      <c r="J1046" s="36" t="s">
        <v>15270</v>
      </c>
      <c r="K1046" s="36"/>
      <c r="L1046" s="36"/>
      <c r="M1046" s="36"/>
      <c r="N1046" s="58" t="s">
        <v>807</v>
      </c>
      <c r="O1046" s="58" t="s">
        <v>13406</v>
      </c>
      <c r="P1046" s="56">
        <v>66</v>
      </c>
      <c r="Q1046" s="56" t="s">
        <v>378</v>
      </c>
      <c r="R1046" s="36" t="s">
        <v>460</v>
      </c>
      <c r="S1046" s="36" t="s">
        <v>375</v>
      </c>
      <c r="T1046" s="36">
        <v>1590096</v>
      </c>
      <c r="U1046" s="58" t="s">
        <v>17121</v>
      </c>
      <c r="V1046" s="59">
        <v>1237860</v>
      </c>
      <c r="W1046" s="56">
        <v>63.57</v>
      </c>
    </row>
    <row r="1047" spans="1:23" s="46" customFormat="1" ht="11.25">
      <c r="A1047" s="55" t="s">
        <v>11371</v>
      </c>
      <c r="B1047" s="56" t="s">
        <v>17650</v>
      </c>
      <c r="C1047" s="57" t="s">
        <v>5636</v>
      </c>
      <c r="D1047" s="56">
        <v>0</v>
      </c>
      <c r="E1047" s="56">
        <v>1</v>
      </c>
      <c r="F1047" s="56">
        <v>29</v>
      </c>
      <c r="G1047" s="56">
        <v>3</v>
      </c>
      <c r="H1047" s="56" t="s">
        <v>17651</v>
      </c>
      <c r="I1047" s="56">
        <v>2</v>
      </c>
      <c r="J1047" s="36" t="s">
        <v>15583</v>
      </c>
      <c r="K1047" s="36">
        <v>87</v>
      </c>
      <c r="L1047" s="36">
        <v>981481609</v>
      </c>
      <c r="M1047" s="36"/>
      <c r="N1047" s="58" t="s">
        <v>143</v>
      </c>
      <c r="O1047" s="58" t="s">
        <v>907</v>
      </c>
      <c r="P1047" s="56">
        <v>66</v>
      </c>
      <c r="Q1047" s="56" t="s">
        <v>378</v>
      </c>
      <c r="R1047" s="36" t="s">
        <v>460</v>
      </c>
      <c r="S1047" s="36" t="s">
        <v>375</v>
      </c>
      <c r="T1047" s="36">
        <v>1237306</v>
      </c>
      <c r="U1047" s="58" t="s">
        <v>17523</v>
      </c>
      <c r="V1047" s="59">
        <v>1237357</v>
      </c>
      <c r="W1047" s="56">
        <v>60.94</v>
      </c>
    </row>
    <row r="1048" spans="1:23" s="46" customFormat="1" ht="11.25">
      <c r="A1048" s="55" t="s">
        <v>11371</v>
      </c>
      <c r="B1048" s="56" t="s">
        <v>17649</v>
      </c>
      <c r="C1048" s="57" t="s">
        <v>11182</v>
      </c>
      <c r="D1048" s="56">
        <v>12680</v>
      </c>
      <c r="E1048" s="56">
        <v>1</v>
      </c>
      <c r="F1048" s="56">
        <v>29</v>
      </c>
      <c r="G1048" s="56">
        <v>1</v>
      </c>
      <c r="H1048" s="56" t="s">
        <v>17651</v>
      </c>
      <c r="I1048" s="56">
        <v>1</v>
      </c>
      <c r="J1048" s="36" t="s">
        <v>14506</v>
      </c>
      <c r="K1048" s="36">
        <v>634</v>
      </c>
      <c r="L1048" s="36"/>
      <c r="M1048" s="36"/>
      <c r="N1048" s="58" t="s">
        <v>12210</v>
      </c>
      <c r="O1048" s="58" t="s">
        <v>11513</v>
      </c>
      <c r="P1048" s="56">
        <v>66</v>
      </c>
      <c r="Q1048" s="56" t="s">
        <v>377</v>
      </c>
      <c r="R1048" s="36" t="s">
        <v>459</v>
      </c>
      <c r="S1048" s="36" t="s">
        <v>375</v>
      </c>
      <c r="T1048" s="36">
        <v>408809</v>
      </c>
      <c r="U1048" s="58" t="s">
        <v>16230</v>
      </c>
      <c r="V1048" s="59">
        <v>408809</v>
      </c>
      <c r="W1048" s="56">
        <v>62.53</v>
      </c>
    </row>
    <row r="1049" spans="1:23" s="46" customFormat="1" ht="11.25">
      <c r="A1049" s="55" t="s">
        <v>11371</v>
      </c>
      <c r="B1049" s="56" t="s">
        <v>17649</v>
      </c>
      <c r="C1049" s="57" t="s">
        <v>10681</v>
      </c>
      <c r="D1049" s="56">
        <v>245</v>
      </c>
      <c r="E1049" s="56">
        <v>1</v>
      </c>
      <c r="F1049" s="56">
        <v>29</v>
      </c>
      <c r="G1049" s="56">
        <v>2</v>
      </c>
      <c r="H1049" s="56" t="s">
        <v>17651</v>
      </c>
      <c r="I1049" s="56">
        <v>1</v>
      </c>
      <c r="J1049" s="36" t="s">
        <v>14047</v>
      </c>
      <c r="K1049" s="36">
        <v>640</v>
      </c>
      <c r="L1049" s="36">
        <v>985291435</v>
      </c>
      <c r="M1049" s="36"/>
      <c r="N1049" s="58" t="s">
        <v>117</v>
      </c>
      <c r="O1049" s="58" t="s">
        <v>789</v>
      </c>
      <c r="P1049" s="56">
        <v>68</v>
      </c>
      <c r="Q1049" s="56" t="s">
        <v>377</v>
      </c>
      <c r="R1049" s="36" t="s">
        <v>459</v>
      </c>
      <c r="S1049" s="36" t="s">
        <v>375</v>
      </c>
      <c r="T1049" s="36">
        <v>2140559</v>
      </c>
      <c r="U1049" s="58" t="s">
        <v>15703</v>
      </c>
      <c r="V1049" s="59">
        <v>2140559</v>
      </c>
      <c r="W1049" s="56">
        <v>57.19</v>
      </c>
    </row>
    <row r="1050" spans="1:23" s="46" customFormat="1" ht="11.25">
      <c r="A1050" s="51" t="s">
        <v>11371</v>
      </c>
      <c r="B1050" s="44" t="s">
        <v>17650</v>
      </c>
      <c r="C1050" s="52" t="s">
        <v>5636</v>
      </c>
      <c r="D1050" s="44">
        <v>0</v>
      </c>
      <c r="E1050" s="44" t="s">
        <v>54</v>
      </c>
      <c r="F1050" s="44">
        <v>29</v>
      </c>
      <c r="G1050" s="44">
        <v>3</v>
      </c>
      <c r="H1050" s="44" t="s">
        <v>17651</v>
      </c>
      <c r="I1050" s="44">
        <v>1</v>
      </c>
      <c r="J1050" s="35" t="s">
        <v>15583</v>
      </c>
      <c r="K1050" s="35">
        <v>87</v>
      </c>
      <c r="L1050" s="35">
        <v>981481609</v>
      </c>
      <c r="M1050" s="35"/>
      <c r="N1050" s="45" t="s">
        <v>326</v>
      </c>
      <c r="O1050" s="45" t="s">
        <v>223</v>
      </c>
      <c r="P1050" s="44">
        <v>69</v>
      </c>
      <c r="Q1050" s="44" t="s">
        <v>377</v>
      </c>
      <c r="R1050" s="35" t="s">
        <v>459</v>
      </c>
      <c r="S1050" s="35" t="s">
        <v>375</v>
      </c>
      <c r="T1050" s="35">
        <v>1237357</v>
      </c>
      <c r="U1050" s="45" t="s">
        <v>17523</v>
      </c>
      <c r="V1050" s="46">
        <v>1237357</v>
      </c>
      <c r="W1050" s="44">
        <v>60.94</v>
      </c>
    </row>
    <row r="1051" spans="1:23" s="46" customFormat="1" ht="11.25">
      <c r="A1051" s="55" t="s">
        <v>11371</v>
      </c>
      <c r="B1051" s="56" t="s">
        <v>17649</v>
      </c>
      <c r="C1051" s="57" t="s">
        <v>5479</v>
      </c>
      <c r="D1051" s="56">
        <v>850</v>
      </c>
      <c r="E1051" s="56">
        <v>1</v>
      </c>
      <c r="F1051" s="56">
        <v>29</v>
      </c>
      <c r="G1051" s="56">
        <v>2</v>
      </c>
      <c r="H1051" s="56" t="s">
        <v>17651</v>
      </c>
      <c r="I1051" s="56">
        <v>1</v>
      </c>
      <c r="J1051" s="36" t="s">
        <v>14041</v>
      </c>
      <c r="K1051" s="36"/>
      <c r="L1051" s="36">
        <v>984404079</v>
      </c>
      <c r="M1051" s="36"/>
      <c r="N1051" s="58" t="s">
        <v>11427</v>
      </c>
      <c r="O1051" s="58" t="s">
        <v>11428</v>
      </c>
      <c r="P1051" s="56">
        <v>69</v>
      </c>
      <c r="Q1051" s="56" t="s">
        <v>377</v>
      </c>
      <c r="R1051" s="36" t="s">
        <v>459</v>
      </c>
      <c r="S1051" s="36" t="s">
        <v>375</v>
      </c>
      <c r="T1051" s="36">
        <v>479569</v>
      </c>
      <c r="U1051" s="58" t="s">
        <v>15696</v>
      </c>
      <c r="V1051" s="59">
        <v>479569</v>
      </c>
      <c r="W1051" s="56">
        <v>61.88</v>
      </c>
    </row>
    <row r="1052" spans="1:23" s="46" customFormat="1" ht="11.25">
      <c r="A1052" s="55" t="s">
        <v>11371</v>
      </c>
      <c r="B1052" s="56" t="s">
        <v>17649</v>
      </c>
      <c r="C1052" s="57" t="s">
        <v>7729</v>
      </c>
      <c r="D1052" s="56">
        <v>7860</v>
      </c>
      <c r="E1052" s="56">
        <v>1</v>
      </c>
      <c r="F1052" s="56">
        <v>29</v>
      </c>
      <c r="G1052" s="56">
        <v>1</v>
      </c>
      <c r="H1052" s="56" t="s">
        <v>17651</v>
      </c>
      <c r="I1052" s="56">
        <v>1</v>
      </c>
      <c r="J1052" s="36" t="s">
        <v>14308</v>
      </c>
      <c r="K1052" s="36"/>
      <c r="L1052" s="36">
        <v>961595934</v>
      </c>
      <c r="M1052" s="36"/>
      <c r="N1052" s="58" t="s">
        <v>11885</v>
      </c>
      <c r="O1052" s="58" t="s">
        <v>11886</v>
      </c>
      <c r="P1052" s="56">
        <v>69</v>
      </c>
      <c r="Q1052" s="56" t="s">
        <v>377</v>
      </c>
      <c r="R1052" s="36" t="s">
        <v>459</v>
      </c>
      <c r="S1052" s="36" t="s">
        <v>375</v>
      </c>
      <c r="T1052" s="36">
        <v>553943</v>
      </c>
      <c r="U1052" s="58" t="s">
        <v>16013</v>
      </c>
      <c r="V1052" s="59">
        <v>553943</v>
      </c>
      <c r="W1052" s="56">
        <v>60.01</v>
      </c>
    </row>
    <row r="1053" spans="1:23" s="46" customFormat="1" ht="11.25">
      <c r="A1053" s="55" t="s">
        <v>11371</v>
      </c>
      <c r="B1053" s="56" t="s">
        <v>17649</v>
      </c>
      <c r="C1053" s="57" t="s">
        <v>10440</v>
      </c>
      <c r="D1053" s="56">
        <v>20900</v>
      </c>
      <c r="E1053" s="56">
        <v>1</v>
      </c>
      <c r="F1053" s="56">
        <v>29</v>
      </c>
      <c r="G1053" s="56">
        <v>1</v>
      </c>
      <c r="H1053" s="56" t="s">
        <v>17651</v>
      </c>
      <c r="I1053" s="56">
        <v>2</v>
      </c>
      <c r="J1053" s="36" t="s">
        <v>14991</v>
      </c>
      <c r="K1053" s="36"/>
      <c r="L1053" s="36">
        <v>985233339</v>
      </c>
      <c r="M1053" s="36"/>
      <c r="N1053" s="58" t="s">
        <v>147</v>
      </c>
      <c r="O1053" s="58" t="s">
        <v>12962</v>
      </c>
      <c r="P1053" s="56">
        <v>70</v>
      </c>
      <c r="Q1053" s="56" t="s">
        <v>377</v>
      </c>
      <c r="R1053" s="36" t="s">
        <v>460</v>
      </c>
      <c r="S1053" s="36" t="s">
        <v>375</v>
      </c>
      <c r="T1053" s="36">
        <v>2687112</v>
      </c>
      <c r="U1053" s="58" t="s">
        <v>16779</v>
      </c>
      <c r="V1053" s="59">
        <v>1126218</v>
      </c>
      <c r="W1053" s="56">
        <v>54.76</v>
      </c>
    </row>
    <row r="1054" spans="1:23" s="46" customFormat="1" ht="11.25">
      <c r="A1054" s="55" t="s">
        <v>11371</v>
      </c>
      <c r="B1054" s="56" t="s">
        <v>17649</v>
      </c>
      <c r="C1054" s="57" t="s">
        <v>4582</v>
      </c>
      <c r="D1054" s="56">
        <v>25970</v>
      </c>
      <c r="E1054" s="56">
        <v>1</v>
      </c>
      <c r="F1054" s="56">
        <v>29</v>
      </c>
      <c r="G1054" s="56">
        <v>1</v>
      </c>
      <c r="H1054" s="56" t="s">
        <v>17651</v>
      </c>
      <c r="I1054" s="56">
        <v>1</v>
      </c>
      <c r="J1054" s="36" t="s">
        <v>15270</v>
      </c>
      <c r="K1054" s="36"/>
      <c r="L1054" s="36"/>
      <c r="M1054" s="36"/>
      <c r="N1054" s="58" t="s">
        <v>13405</v>
      </c>
      <c r="O1054" s="58" t="s">
        <v>171</v>
      </c>
      <c r="P1054" s="56">
        <v>71</v>
      </c>
      <c r="Q1054" s="56" t="s">
        <v>377</v>
      </c>
      <c r="R1054" s="36" t="s">
        <v>459</v>
      </c>
      <c r="S1054" s="36" t="s">
        <v>375</v>
      </c>
      <c r="T1054" s="36">
        <v>1237860</v>
      </c>
      <c r="U1054" s="58" t="s">
        <v>17121</v>
      </c>
      <c r="V1054" s="59">
        <v>1237860</v>
      </c>
      <c r="W1054" s="56">
        <v>63.57</v>
      </c>
    </row>
    <row r="1055" spans="1:23" s="46" customFormat="1" ht="11.25">
      <c r="A1055" s="55" t="s">
        <v>11371</v>
      </c>
      <c r="B1055" s="56" t="s">
        <v>17649</v>
      </c>
      <c r="C1055" s="57" t="s">
        <v>10440</v>
      </c>
      <c r="D1055" s="56">
        <v>20900</v>
      </c>
      <c r="E1055" s="56">
        <v>1</v>
      </c>
      <c r="F1055" s="56">
        <v>29</v>
      </c>
      <c r="G1055" s="56">
        <v>1</v>
      </c>
      <c r="H1055" s="56" t="s">
        <v>17651</v>
      </c>
      <c r="I1055" s="56">
        <v>1</v>
      </c>
      <c r="J1055" s="36" t="s">
        <v>14991</v>
      </c>
      <c r="K1055" s="36"/>
      <c r="L1055" s="36">
        <v>985233339</v>
      </c>
      <c r="M1055" s="36"/>
      <c r="N1055" s="58" t="s">
        <v>292</v>
      </c>
      <c r="O1055" s="58" t="s">
        <v>104</v>
      </c>
      <c r="P1055" s="56">
        <v>71</v>
      </c>
      <c r="Q1055" s="56" t="s">
        <v>378</v>
      </c>
      <c r="R1055" s="36" t="s">
        <v>459</v>
      </c>
      <c r="S1055" s="36" t="s">
        <v>375</v>
      </c>
      <c r="T1055" s="36">
        <v>1126218</v>
      </c>
      <c r="U1055" s="58" t="s">
        <v>16779</v>
      </c>
      <c r="V1055" s="59">
        <v>1126218</v>
      </c>
      <c r="W1055" s="56">
        <v>54.76</v>
      </c>
    </row>
    <row r="1056" spans="1:23" s="46" customFormat="1" ht="11.25">
      <c r="A1056" s="55" t="s">
        <v>11371</v>
      </c>
      <c r="B1056" s="56" t="s">
        <v>17650</v>
      </c>
      <c r="C1056" s="57" t="s">
        <v>574</v>
      </c>
      <c r="D1056" s="56">
        <v>0</v>
      </c>
      <c r="E1056" s="56">
        <v>1</v>
      </c>
      <c r="F1056" s="56">
        <v>29</v>
      </c>
      <c r="G1056" s="56">
        <v>1</v>
      </c>
      <c r="H1056" s="56" t="s">
        <v>17651</v>
      </c>
      <c r="I1056" s="56">
        <v>1</v>
      </c>
      <c r="J1056" s="36" t="s">
        <v>15151</v>
      </c>
      <c r="K1056" s="36"/>
      <c r="L1056" s="36">
        <v>971397769</v>
      </c>
      <c r="M1056" s="36"/>
      <c r="N1056" s="58" t="s">
        <v>258</v>
      </c>
      <c r="O1056" s="58" t="s">
        <v>919</v>
      </c>
      <c r="P1056" s="56">
        <v>72</v>
      </c>
      <c r="Q1056" s="56" t="s">
        <v>378</v>
      </c>
      <c r="R1056" s="36" t="s">
        <v>459</v>
      </c>
      <c r="S1056" s="36" t="s">
        <v>375</v>
      </c>
      <c r="T1056" s="36">
        <v>1347991</v>
      </c>
      <c r="U1056" s="58" t="s">
        <v>17644</v>
      </c>
      <c r="V1056" s="59">
        <v>1347991</v>
      </c>
      <c r="W1056" s="56">
        <v>61.78</v>
      </c>
    </row>
    <row r="1057" spans="1:23" s="46" customFormat="1" ht="11.25">
      <c r="A1057" s="55" t="s">
        <v>11371</v>
      </c>
      <c r="B1057" s="56" t="s">
        <v>17649</v>
      </c>
      <c r="C1057" s="57" t="s">
        <v>10499</v>
      </c>
      <c r="D1057" s="56">
        <v>22360</v>
      </c>
      <c r="E1057" s="56">
        <v>1</v>
      </c>
      <c r="F1057" s="56">
        <v>29</v>
      </c>
      <c r="G1057" s="56">
        <v>1</v>
      </c>
      <c r="H1057" s="56" t="s">
        <v>17651</v>
      </c>
      <c r="I1057" s="56">
        <v>1</v>
      </c>
      <c r="J1057" s="36" t="s">
        <v>15066</v>
      </c>
      <c r="K1057" s="36"/>
      <c r="L1057" s="36">
        <v>981870714</v>
      </c>
      <c r="M1057" s="36"/>
      <c r="N1057" s="58" t="s">
        <v>255</v>
      </c>
      <c r="O1057" s="58" t="s">
        <v>13078</v>
      </c>
      <c r="P1057" s="56">
        <v>73</v>
      </c>
      <c r="Q1057" s="56" t="s">
        <v>378</v>
      </c>
      <c r="R1057" s="36" t="s">
        <v>459</v>
      </c>
      <c r="S1057" s="36" t="s">
        <v>375</v>
      </c>
      <c r="T1057" s="36">
        <v>1624530</v>
      </c>
      <c r="U1057" s="58" t="s">
        <v>16869</v>
      </c>
      <c r="V1057" s="59">
        <v>1624530</v>
      </c>
      <c r="W1057" s="56">
        <v>69.58</v>
      </c>
    </row>
    <row r="1058" spans="1:23" s="46" customFormat="1" ht="11.25">
      <c r="A1058" s="51" t="s">
        <v>11371</v>
      </c>
      <c r="B1058" s="44" t="s">
        <v>17650</v>
      </c>
      <c r="C1058" s="52" t="s">
        <v>6013</v>
      </c>
      <c r="D1058" s="44">
        <v>0</v>
      </c>
      <c r="E1058" s="44" t="s">
        <v>54</v>
      </c>
      <c r="F1058" s="44">
        <v>29</v>
      </c>
      <c r="G1058" s="44">
        <v>1</v>
      </c>
      <c r="H1058" s="44" t="s">
        <v>17651</v>
      </c>
      <c r="I1058" s="44">
        <v>2</v>
      </c>
      <c r="J1058" s="35" t="s">
        <v>15480</v>
      </c>
      <c r="K1058" s="35"/>
      <c r="L1058" s="35">
        <v>984499602</v>
      </c>
      <c r="M1058" s="35"/>
      <c r="N1058" s="45" t="s">
        <v>293</v>
      </c>
      <c r="O1058" s="45" t="s">
        <v>13732</v>
      </c>
      <c r="P1058" s="44">
        <v>74</v>
      </c>
      <c r="Q1058" s="44" t="s">
        <v>377</v>
      </c>
      <c r="R1058" s="35" t="s">
        <v>460</v>
      </c>
      <c r="S1058" s="35" t="s">
        <v>375</v>
      </c>
      <c r="T1058" s="35">
        <v>1373336</v>
      </c>
      <c r="U1058" s="45" t="s">
        <v>17387</v>
      </c>
      <c r="V1058" s="46">
        <v>1505769</v>
      </c>
      <c r="W1058" s="44">
        <v>43.56</v>
      </c>
    </row>
    <row r="1059" spans="1:23" s="46" customFormat="1" ht="11.25">
      <c r="A1059" s="55" t="s">
        <v>11371</v>
      </c>
      <c r="B1059" s="56" t="s">
        <v>17649</v>
      </c>
      <c r="C1059" s="57" t="s">
        <v>11372</v>
      </c>
      <c r="D1059" s="56">
        <v>7140</v>
      </c>
      <c r="E1059" s="56">
        <v>1</v>
      </c>
      <c r="F1059" s="56">
        <v>29</v>
      </c>
      <c r="G1059" s="56">
        <v>1</v>
      </c>
      <c r="H1059" s="56" t="s">
        <v>17651</v>
      </c>
      <c r="I1059" s="56">
        <v>7</v>
      </c>
      <c r="J1059" s="36" t="s">
        <v>14282</v>
      </c>
      <c r="K1059" s="36"/>
      <c r="L1059" s="36">
        <v>984502581</v>
      </c>
      <c r="M1059" s="36"/>
      <c r="N1059" s="58" t="s">
        <v>745</v>
      </c>
      <c r="O1059" s="58" t="s">
        <v>11845</v>
      </c>
      <c r="P1059" s="56">
        <v>74</v>
      </c>
      <c r="Q1059" s="56" t="s">
        <v>378</v>
      </c>
      <c r="R1059" s="36" t="s">
        <v>462</v>
      </c>
      <c r="S1059" s="36" t="s">
        <v>375</v>
      </c>
      <c r="T1059" s="36">
        <v>6111332</v>
      </c>
      <c r="U1059" s="58" t="s">
        <v>15984</v>
      </c>
      <c r="V1059" s="59">
        <v>2921978</v>
      </c>
      <c r="W1059" s="56">
        <v>59.34</v>
      </c>
    </row>
    <row r="1060" spans="1:23" s="46" customFormat="1" ht="11.25">
      <c r="A1060" s="55" t="s">
        <v>11371</v>
      </c>
      <c r="B1060" s="56" t="s">
        <v>17649</v>
      </c>
      <c r="C1060" s="57" t="s">
        <v>11373</v>
      </c>
      <c r="D1060" s="56">
        <v>23560</v>
      </c>
      <c r="E1060" s="56">
        <v>1</v>
      </c>
      <c r="F1060" s="56">
        <v>29</v>
      </c>
      <c r="G1060" s="56">
        <v>6</v>
      </c>
      <c r="H1060" s="56" t="s">
        <v>17651</v>
      </c>
      <c r="I1060" s="56">
        <v>1</v>
      </c>
      <c r="J1060" s="36" t="s">
        <v>15125</v>
      </c>
      <c r="K1060" s="36">
        <v>24</v>
      </c>
      <c r="L1060" s="36">
        <v>982310160</v>
      </c>
      <c r="M1060" s="36"/>
      <c r="N1060" s="58" t="s">
        <v>302</v>
      </c>
      <c r="O1060" s="58" t="s">
        <v>13175</v>
      </c>
      <c r="P1060" s="56">
        <v>76</v>
      </c>
      <c r="Q1060" s="56" t="s">
        <v>377</v>
      </c>
      <c r="R1060" s="36" t="s">
        <v>459</v>
      </c>
      <c r="S1060" s="36" t="s">
        <v>375</v>
      </c>
      <c r="T1060" s="36">
        <v>2825818</v>
      </c>
      <c r="U1060" s="58" t="s">
        <v>16941</v>
      </c>
      <c r="V1060" s="59">
        <v>2825818</v>
      </c>
      <c r="W1060" s="56">
        <v>52.21</v>
      </c>
    </row>
    <row r="1061" spans="1:23" s="46" customFormat="1" ht="11.25">
      <c r="A1061" s="55" t="s">
        <v>11371</v>
      </c>
      <c r="B1061" s="56" t="s">
        <v>17649</v>
      </c>
      <c r="C1061" s="57" t="s">
        <v>3587</v>
      </c>
      <c r="D1061" s="56">
        <v>23990</v>
      </c>
      <c r="E1061" s="56">
        <v>1</v>
      </c>
      <c r="F1061" s="56">
        <v>29</v>
      </c>
      <c r="G1061" s="56">
        <v>1</v>
      </c>
      <c r="H1061" s="56" t="s">
        <v>17651</v>
      </c>
      <c r="I1061" s="56">
        <v>1</v>
      </c>
      <c r="J1061" s="36" t="s">
        <v>15156</v>
      </c>
      <c r="K1061" s="36"/>
      <c r="L1061" s="36"/>
      <c r="M1061" s="36"/>
      <c r="N1061" s="58" t="s">
        <v>406</v>
      </c>
      <c r="O1061" s="58" t="s">
        <v>121</v>
      </c>
      <c r="P1061" s="56">
        <v>76</v>
      </c>
      <c r="Q1061" s="56" t="s">
        <v>377</v>
      </c>
      <c r="R1061" s="36" t="s">
        <v>459</v>
      </c>
      <c r="S1061" s="36" t="s">
        <v>375</v>
      </c>
      <c r="T1061" s="36">
        <v>2184303</v>
      </c>
      <c r="U1061" s="58" t="s">
        <v>16985</v>
      </c>
      <c r="V1061" s="59">
        <v>2184303</v>
      </c>
      <c r="W1061" s="56">
        <v>42.97</v>
      </c>
    </row>
    <row r="1062" spans="1:23" s="46" customFormat="1" ht="11.25">
      <c r="A1062" s="55" t="s">
        <v>11371</v>
      </c>
      <c r="B1062" s="56" t="s">
        <v>17649</v>
      </c>
      <c r="C1062" s="57" t="s">
        <v>11189</v>
      </c>
      <c r="D1062" s="56">
        <v>10430</v>
      </c>
      <c r="E1062" s="56">
        <v>1</v>
      </c>
      <c r="F1062" s="56">
        <v>29</v>
      </c>
      <c r="G1062" s="56">
        <v>1</v>
      </c>
      <c r="H1062" s="56" t="s">
        <v>17651</v>
      </c>
      <c r="I1062" s="56">
        <v>1</v>
      </c>
      <c r="J1062" s="36" t="s">
        <v>14391</v>
      </c>
      <c r="K1062" s="36">
        <v>940</v>
      </c>
      <c r="L1062" s="36">
        <v>981258204</v>
      </c>
      <c r="M1062" s="36"/>
      <c r="N1062" s="58" t="s">
        <v>829</v>
      </c>
      <c r="O1062" s="58" t="s">
        <v>12012</v>
      </c>
      <c r="P1062" s="56">
        <v>80</v>
      </c>
      <c r="Q1062" s="56" t="s">
        <v>377</v>
      </c>
      <c r="R1062" s="36" t="s">
        <v>459</v>
      </c>
      <c r="S1062" s="36" t="s">
        <v>375</v>
      </c>
      <c r="T1062" s="36">
        <v>279811</v>
      </c>
      <c r="U1062" s="58" t="s">
        <v>16106</v>
      </c>
      <c r="V1062" s="59">
        <v>279811</v>
      </c>
      <c r="W1062" s="56">
        <v>46.02</v>
      </c>
    </row>
    <row r="1063" spans="1:23" s="46" customFormat="1" ht="11.25">
      <c r="A1063" s="55" t="s">
        <v>11371</v>
      </c>
      <c r="B1063" s="56" t="s">
        <v>17649</v>
      </c>
      <c r="C1063" s="57" t="s">
        <v>3177</v>
      </c>
      <c r="D1063" s="56">
        <v>5560</v>
      </c>
      <c r="E1063" s="56">
        <v>1</v>
      </c>
      <c r="F1063" s="56">
        <v>29</v>
      </c>
      <c r="G1063" s="56">
        <v>1</v>
      </c>
      <c r="H1063" s="56" t="s">
        <v>17651</v>
      </c>
      <c r="I1063" s="56">
        <v>12</v>
      </c>
      <c r="J1063" s="36" t="s">
        <v>14234</v>
      </c>
      <c r="K1063" s="36"/>
      <c r="L1063" s="36">
        <v>985576704</v>
      </c>
      <c r="M1063" s="36"/>
      <c r="N1063" s="58" t="s">
        <v>154</v>
      </c>
      <c r="O1063" s="58" t="s">
        <v>116</v>
      </c>
      <c r="P1063" s="56">
        <v>81</v>
      </c>
      <c r="Q1063" s="56" t="s">
        <v>378</v>
      </c>
      <c r="R1063" s="36" t="s">
        <v>462</v>
      </c>
      <c r="S1063" s="36" t="s">
        <v>375</v>
      </c>
      <c r="T1063" s="36">
        <v>6287988</v>
      </c>
      <c r="U1063" s="58" t="s">
        <v>15924</v>
      </c>
      <c r="V1063" s="59">
        <v>4135420</v>
      </c>
      <c r="W1063" s="56">
        <v>60.48</v>
      </c>
    </row>
    <row r="1064" spans="1:23" s="46" customFormat="1" ht="11.25">
      <c r="A1064" s="55" t="s">
        <v>11371</v>
      </c>
      <c r="B1064" s="56" t="s">
        <v>17649</v>
      </c>
      <c r="C1064" s="57" t="s">
        <v>11217</v>
      </c>
      <c r="D1064" s="56">
        <v>2760</v>
      </c>
      <c r="E1064" s="56">
        <v>1</v>
      </c>
      <c r="F1064" s="56">
        <v>29</v>
      </c>
      <c r="G1064" s="56">
        <v>1</v>
      </c>
      <c r="H1064" s="56" t="s">
        <v>17651</v>
      </c>
      <c r="I1064" s="56">
        <v>2</v>
      </c>
      <c r="J1064" s="36" t="s">
        <v>14119</v>
      </c>
      <c r="K1064" s="36"/>
      <c r="L1064" s="36">
        <v>982639673</v>
      </c>
      <c r="M1064" s="36"/>
      <c r="N1064" s="58" t="s">
        <v>11553</v>
      </c>
      <c r="O1064" s="58" t="s">
        <v>11554</v>
      </c>
      <c r="P1064" s="56">
        <v>81</v>
      </c>
      <c r="Q1064" s="56" t="s">
        <v>378</v>
      </c>
      <c r="R1064" s="36" t="s">
        <v>460</v>
      </c>
      <c r="S1064" s="36" t="s">
        <v>375</v>
      </c>
      <c r="T1064" s="36">
        <v>986060</v>
      </c>
      <c r="U1064" s="58" t="s">
        <v>15789</v>
      </c>
      <c r="V1064" s="59">
        <v>961938</v>
      </c>
      <c r="W1064" s="56">
        <v>55.39</v>
      </c>
    </row>
    <row r="1065" spans="1:23" s="46" customFormat="1" ht="11.25">
      <c r="A1065" s="51" t="s">
        <v>11371</v>
      </c>
      <c r="B1065" s="44" t="s">
        <v>17649</v>
      </c>
      <c r="C1065" s="52" t="s">
        <v>3088</v>
      </c>
      <c r="D1065" s="44">
        <v>16320</v>
      </c>
      <c r="E1065" s="44" t="s">
        <v>54</v>
      </c>
      <c r="F1065" s="44">
        <v>29</v>
      </c>
      <c r="G1065" s="44">
        <v>1</v>
      </c>
      <c r="H1065" s="44" t="s">
        <v>17651</v>
      </c>
      <c r="I1065" s="44">
        <v>1</v>
      </c>
      <c r="J1065" s="35" t="s">
        <v>14660</v>
      </c>
      <c r="K1065" s="35"/>
      <c r="L1065" s="35"/>
      <c r="M1065" s="35"/>
      <c r="N1065" s="45" t="s">
        <v>12296</v>
      </c>
      <c r="O1065" s="45" t="s">
        <v>447</v>
      </c>
      <c r="P1065" s="44">
        <v>81</v>
      </c>
      <c r="Q1065" s="44" t="s">
        <v>377</v>
      </c>
      <c r="R1065" s="35" t="s">
        <v>459</v>
      </c>
      <c r="S1065" s="35" t="s">
        <v>375</v>
      </c>
      <c r="T1065" s="35">
        <v>740315</v>
      </c>
      <c r="U1065" s="45" t="s">
        <v>16401</v>
      </c>
      <c r="V1065" s="46">
        <v>740315</v>
      </c>
      <c r="W1065" s="44">
        <v>46.32</v>
      </c>
    </row>
    <row r="1066" spans="1:23" s="46" customFormat="1" ht="11.25">
      <c r="A1066" s="55" t="s">
        <v>11371</v>
      </c>
      <c r="B1066" s="56" t="s">
        <v>17649</v>
      </c>
      <c r="C1066" s="57" t="s">
        <v>4027</v>
      </c>
      <c r="D1066" s="56">
        <v>21830</v>
      </c>
      <c r="E1066" s="56">
        <v>1</v>
      </c>
      <c r="F1066" s="56">
        <v>29</v>
      </c>
      <c r="G1066" s="56">
        <v>3</v>
      </c>
      <c r="H1066" s="56" t="s">
        <v>17651</v>
      </c>
      <c r="I1066" s="56">
        <v>2</v>
      </c>
      <c r="J1066" s="36" t="s">
        <v>15034</v>
      </c>
      <c r="K1066" s="36"/>
      <c r="L1066" s="36">
        <v>984926314</v>
      </c>
      <c r="M1066" s="36"/>
      <c r="N1066" s="58" t="s">
        <v>93</v>
      </c>
      <c r="O1066" s="58" t="s">
        <v>867</v>
      </c>
      <c r="P1066" s="56">
        <v>81</v>
      </c>
      <c r="Q1066" s="56" t="s">
        <v>377</v>
      </c>
      <c r="R1066" s="36" t="s">
        <v>462</v>
      </c>
      <c r="S1066" s="36" t="s">
        <v>375</v>
      </c>
      <c r="T1066" s="36">
        <v>3835449</v>
      </c>
      <c r="U1066" s="58" t="s">
        <v>16829</v>
      </c>
      <c r="V1066" s="59">
        <v>3835449</v>
      </c>
      <c r="W1066" s="56">
        <v>45.92</v>
      </c>
    </row>
    <row r="1067" spans="1:23" s="46" customFormat="1" ht="11.25">
      <c r="A1067" s="55" t="s">
        <v>11371</v>
      </c>
      <c r="B1067" s="56" t="s">
        <v>17649</v>
      </c>
      <c r="C1067" s="57" t="s">
        <v>11188</v>
      </c>
      <c r="D1067" s="56">
        <v>18410</v>
      </c>
      <c r="E1067" s="56">
        <v>1</v>
      </c>
      <c r="F1067" s="56">
        <v>29</v>
      </c>
      <c r="G1067" s="56">
        <v>2</v>
      </c>
      <c r="H1067" s="56" t="s">
        <v>17651</v>
      </c>
      <c r="I1067" s="56">
        <v>1</v>
      </c>
      <c r="J1067" s="36" t="s">
        <v>14807</v>
      </c>
      <c r="K1067" s="36">
        <v>149</v>
      </c>
      <c r="L1067" s="36"/>
      <c r="M1067" s="36">
        <v>21643793</v>
      </c>
      <c r="N1067" s="58" t="s">
        <v>12683</v>
      </c>
      <c r="O1067" s="58" t="s">
        <v>12684</v>
      </c>
      <c r="P1067" s="56">
        <v>82</v>
      </c>
      <c r="Q1067" s="56" t="s">
        <v>378</v>
      </c>
      <c r="R1067" s="36" t="s">
        <v>459</v>
      </c>
      <c r="S1067" s="36" t="s">
        <v>375</v>
      </c>
      <c r="T1067" s="36">
        <v>444799</v>
      </c>
      <c r="U1067" s="58" t="s">
        <v>16560</v>
      </c>
      <c r="V1067" s="59">
        <v>444799</v>
      </c>
      <c r="W1067" s="56">
        <v>67.47</v>
      </c>
    </row>
    <row r="1068" spans="1:23" s="46" customFormat="1" ht="11.25">
      <c r="A1068" s="55" t="s">
        <v>11371</v>
      </c>
      <c r="B1068" s="56" t="s">
        <v>17650</v>
      </c>
      <c r="C1068" s="57" t="s">
        <v>6013</v>
      </c>
      <c r="D1068" s="56">
        <v>0</v>
      </c>
      <c r="E1068" s="56">
        <v>1</v>
      </c>
      <c r="F1068" s="56">
        <v>29</v>
      </c>
      <c r="G1068" s="56">
        <v>1</v>
      </c>
      <c r="H1068" s="56" t="s">
        <v>17651</v>
      </c>
      <c r="I1068" s="56">
        <v>1</v>
      </c>
      <c r="J1068" s="36" t="s">
        <v>15480</v>
      </c>
      <c r="K1068" s="36"/>
      <c r="L1068" s="36">
        <v>984499602</v>
      </c>
      <c r="M1068" s="36"/>
      <c r="N1068" s="58" t="s">
        <v>914</v>
      </c>
      <c r="O1068" s="58" t="s">
        <v>13731</v>
      </c>
      <c r="P1068" s="56">
        <v>82</v>
      </c>
      <c r="Q1068" s="56" t="s">
        <v>378</v>
      </c>
      <c r="R1068" s="36" t="s">
        <v>459</v>
      </c>
      <c r="S1068" s="36" t="s">
        <v>375</v>
      </c>
      <c r="T1068" s="36">
        <v>1505769</v>
      </c>
      <c r="U1068" s="58" t="s">
        <v>17387</v>
      </c>
      <c r="V1068" s="59">
        <v>1505769</v>
      </c>
      <c r="W1068" s="56">
        <v>43.56</v>
      </c>
    </row>
    <row r="1069" spans="1:23" s="46" customFormat="1" ht="11.25">
      <c r="A1069" s="55" t="s">
        <v>11371</v>
      </c>
      <c r="B1069" s="56" t="s">
        <v>17649</v>
      </c>
      <c r="C1069" s="57" t="s">
        <v>4027</v>
      </c>
      <c r="D1069" s="56">
        <v>21830</v>
      </c>
      <c r="E1069" s="56">
        <v>1</v>
      </c>
      <c r="F1069" s="56">
        <v>29</v>
      </c>
      <c r="G1069" s="56">
        <v>3</v>
      </c>
      <c r="H1069" s="56" t="s">
        <v>17651</v>
      </c>
      <c r="I1069" s="56">
        <v>3</v>
      </c>
      <c r="J1069" s="36" t="s">
        <v>15034</v>
      </c>
      <c r="K1069" s="36"/>
      <c r="L1069" s="36">
        <v>984926314</v>
      </c>
      <c r="M1069" s="36"/>
      <c r="N1069" s="58" t="s">
        <v>13025</v>
      </c>
      <c r="O1069" s="58" t="s">
        <v>13026</v>
      </c>
      <c r="P1069" s="56">
        <v>82</v>
      </c>
      <c r="Q1069" s="56" t="s">
        <v>378</v>
      </c>
      <c r="R1069" s="36" t="s">
        <v>462</v>
      </c>
      <c r="S1069" s="36" t="s">
        <v>375</v>
      </c>
      <c r="T1069" s="36">
        <v>3455637</v>
      </c>
      <c r="U1069" s="58" t="s">
        <v>16829</v>
      </c>
      <c r="V1069" s="59">
        <v>3835449</v>
      </c>
      <c r="W1069" s="56">
        <v>45.92</v>
      </c>
    </row>
    <row r="1070" spans="1:23" s="46" customFormat="1" ht="11.25">
      <c r="A1070" s="55" t="s">
        <v>11371</v>
      </c>
      <c r="B1070" s="56" t="s">
        <v>17649</v>
      </c>
      <c r="C1070" s="57" t="s">
        <v>8366</v>
      </c>
      <c r="D1070" s="56">
        <v>20200</v>
      </c>
      <c r="E1070" s="56">
        <v>1</v>
      </c>
      <c r="F1070" s="56">
        <v>29</v>
      </c>
      <c r="G1070" s="56">
        <v>1</v>
      </c>
      <c r="H1070" s="56" t="s">
        <v>17651</v>
      </c>
      <c r="I1070" s="56">
        <v>6</v>
      </c>
      <c r="J1070" s="36" t="s">
        <v>950</v>
      </c>
      <c r="K1070" s="36"/>
      <c r="L1070" s="36">
        <v>971223723</v>
      </c>
      <c r="M1070" s="36"/>
      <c r="N1070" s="58" t="s">
        <v>11968</v>
      </c>
      <c r="O1070" s="58" t="s">
        <v>12907</v>
      </c>
      <c r="P1070" s="56">
        <v>84</v>
      </c>
      <c r="Q1070" s="56" t="s">
        <v>378</v>
      </c>
      <c r="R1070" s="36" t="s">
        <v>462</v>
      </c>
      <c r="S1070" s="36" t="s">
        <v>375</v>
      </c>
      <c r="T1070" s="36">
        <v>1535615</v>
      </c>
      <c r="U1070" s="58" t="s">
        <v>16731</v>
      </c>
      <c r="V1070" s="59" t="s">
        <v>464</v>
      </c>
      <c r="W1070" s="56">
        <v>70.66</v>
      </c>
    </row>
    <row r="1071" spans="1:23" s="46" customFormat="1" ht="11.25">
      <c r="A1071" s="55" t="s">
        <v>11371</v>
      </c>
      <c r="B1071" s="56" t="s">
        <v>17649</v>
      </c>
      <c r="C1071" s="57" t="s">
        <v>3088</v>
      </c>
      <c r="D1071" s="56">
        <v>16320</v>
      </c>
      <c r="E1071" s="56">
        <v>1</v>
      </c>
      <c r="F1071" s="56">
        <v>29</v>
      </c>
      <c r="G1071" s="56">
        <v>1</v>
      </c>
      <c r="H1071" s="56" t="s">
        <v>17651</v>
      </c>
      <c r="I1071" s="56">
        <v>2</v>
      </c>
      <c r="J1071" s="36" t="s">
        <v>14660</v>
      </c>
      <c r="K1071" s="36"/>
      <c r="L1071" s="36"/>
      <c r="M1071" s="36"/>
      <c r="N1071" s="58" t="s">
        <v>12461</v>
      </c>
      <c r="O1071" s="58" t="s">
        <v>12462</v>
      </c>
      <c r="P1071" s="56">
        <v>84</v>
      </c>
      <c r="Q1071" s="56" t="s">
        <v>378</v>
      </c>
      <c r="R1071" s="36" t="s">
        <v>460</v>
      </c>
      <c r="S1071" s="36" t="s">
        <v>375</v>
      </c>
      <c r="T1071" s="36">
        <v>295019</v>
      </c>
      <c r="U1071" s="58" t="s">
        <v>16401</v>
      </c>
      <c r="V1071" s="59">
        <v>740315</v>
      </c>
      <c r="W1071" s="56">
        <v>46.32</v>
      </c>
    </row>
    <row r="1072" spans="1:23" s="46" customFormat="1" ht="11.25">
      <c r="A1072" s="55" t="s">
        <v>11371</v>
      </c>
      <c r="B1072" s="56" t="s">
        <v>17649</v>
      </c>
      <c r="C1072" s="57" t="s">
        <v>11217</v>
      </c>
      <c r="D1072" s="56">
        <v>2760</v>
      </c>
      <c r="E1072" s="56">
        <v>1</v>
      </c>
      <c r="F1072" s="56">
        <v>29</v>
      </c>
      <c r="G1072" s="56">
        <v>1</v>
      </c>
      <c r="H1072" s="56" t="s">
        <v>17651</v>
      </c>
      <c r="I1072" s="56">
        <v>1</v>
      </c>
      <c r="J1072" s="36" t="s">
        <v>14119</v>
      </c>
      <c r="K1072" s="36"/>
      <c r="L1072" s="36">
        <v>982639673</v>
      </c>
      <c r="M1072" s="36"/>
      <c r="N1072" s="58" t="s">
        <v>11551</v>
      </c>
      <c r="O1072" s="58" t="s">
        <v>11552</v>
      </c>
      <c r="P1072" s="56">
        <v>85</v>
      </c>
      <c r="Q1072" s="56" t="s">
        <v>377</v>
      </c>
      <c r="R1072" s="36" t="s">
        <v>459</v>
      </c>
      <c r="S1072" s="36" t="s">
        <v>375</v>
      </c>
      <c r="T1072" s="36">
        <v>961938</v>
      </c>
      <c r="U1072" s="58" t="s">
        <v>15789</v>
      </c>
      <c r="V1072" s="59">
        <v>961938</v>
      </c>
      <c r="W1072" s="56">
        <v>55.39</v>
      </c>
    </row>
    <row r="1073" spans="1:23" s="46" customFormat="1" ht="11.25">
      <c r="A1073" s="55" t="s">
        <v>11371</v>
      </c>
      <c r="B1073" s="56" t="s">
        <v>17649</v>
      </c>
      <c r="C1073" s="57" t="s">
        <v>6989</v>
      </c>
      <c r="D1073" s="56">
        <v>28550</v>
      </c>
      <c r="E1073" s="56">
        <v>1</v>
      </c>
      <c r="F1073" s="56">
        <v>29</v>
      </c>
      <c r="G1073" s="56">
        <v>1</v>
      </c>
      <c r="H1073" s="56" t="s">
        <v>17651</v>
      </c>
      <c r="I1073" s="56">
        <v>2</v>
      </c>
      <c r="J1073" s="36" t="s">
        <v>955</v>
      </c>
      <c r="K1073" s="36">
        <v>202</v>
      </c>
      <c r="L1073" s="36">
        <v>982986846</v>
      </c>
      <c r="M1073" s="36"/>
      <c r="N1073" s="58" t="s">
        <v>13040</v>
      </c>
      <c r="O1073" s="58" t="s">
        <v>13588</v>
      </c>
      <c r="P1073" s="56">
        <v>90</v>
      </c>
      <c r="Q1073" s="56" t="s">
        <v>377</v>
      </c>
      <c r="R1073" s="36" t="s">
        <v>462</v>
      </c>
      <c r="S1073" s="36" t="s">
        <v>375</v>
      </c>
      <c r="T1073" s="36">
        <v>2128563</v>
      </c>
      <c r="U1073" s="58" t="s">
        <v>17275</v>
      </c>
      <c r="V1073" s="59">
        <v>1150304</v>
      </c>
      <c r="W1073" s="56">
        <v>58.11</v>
      </c>
    </row>
    <row r="1074" spans="1:23" s="46" customFormat="1" ht="11.25">
      <c r="A1074" s="55" t="s">
        <v>11371</v>
      </c>
      <c r="B1074" s="56" t="s">
        <v>17649</v>
      </c>
      <c r="C1074" s="57" t="s">
        <v>385</v>
      </c>
      <c r="D1074" s="56">
        <v>11010</v>
      </c>
      <c r="E1074" s="56">
        <v>1</v>
      </c>
      <c r="F1074" s="56">
        <v>30</v>
      </c>
      <c r="G1074" s="56">
        <v>1</v>
      </c>
      <c r="H1074" s="56" t="s">
        <v>17651</v>
      </c>
      <c r="I1074" s="56">
        <v>1</v>
      </c>
      <c r="J1074" s="36" t="s">
        <v>14425</v>
      </c>
      <c r="K1074" s="36">
        <v>338</v>
      </c>
      <c r="L1074" s="36"/>
      <c r="M1074" s="36">
        <v>21647847</v>
      </c>
      <c r="N1074" s="58" t="s">
        <v>148</v>
      </c>
      <c r="O1074" s="58" t="s">
        <v>12071</v>
      </c>
      <c r="P1074" s="56">
        <v>66</v>
      </c>
      <c r="Q1074" s="56" t="s">
        <v>378</v>
      </c>
      <c r="R1074" s="36" t="s">
        <v>459</v>
      </c>
      <c r="S1074" s="36" t="s">
        <v>375</v>
      </c>
      <c r="T1074" s="36">
        <v>372290</v>
      </c>
      <c r="U1074" s="58" t="s">
        <v>16146</v>
      </c>
      <c r="V1074" s="59">
        <v>372290</v>
      </c>
      <c r="W1074" s="56">
        <v>68.62</v>
      </c>
    </row>
    <row r="1075" spans="1:23" s="46" customFormat="1" ht="11.25">
      <c r="A1075" s="55" t="s">
        <v>11371</v>
      </c>
      <c r="B1075" s="56" t="s">
        <v>17649</v>
      </c>
      <c r="C1075" s="57" t="s">
        <v>3177</v>
      </c>
      <c r="D1075" s="56">
        <v>3800</v>
      </c>
      <c r="E1075" s="56">
        <v>1</v>
      </c>
      <c r="F1075" s="56">
        <v>30</v>
      </c>
      <c r="G1075" s="56">
        <v>2</v>
      </c>
      <c r="H1075" s="56" t="s">
        <v>17651</v>
      </c>
      <c r="I1075" s="56">
        <v>1</v>
      </c>
      <c r="J1075" s="36" t="s">
        <v>14163</v>
      </c>
      <c r="K1075" s="36"/>
      <c r="L1075" s="36"/>
      <c r="M1075" s="36"/>
      <c r="N1075" s="58" t="s">
        <v>138</v>
      </c>
      <c r="O1075" s="58" t="s">
        <v>11619</v>
      </c>
      <c r="P1075" s="56">
        <v>67</v>
      </c>
      <c r="Q1075" s="56" t="s">
        <v>377</v>
      </c>
      <c r="R1075" s="36" t="s">
        <v>459</v>
      </c>
      <c r="S1075" s="36" t="s">
        <v>375</v>
      </c>
      <c r="T1075" s="36">
        <v>2592491</v>
      </c>
      <c r="U1075" s="58" t="s">
        <v>15845</v>
      </c>
      <c r="V1075" s="59">
        <v>2592491</v>
      </c>
      <c r="W1075" s="56">
        <v>57.84</v>
      </c>
    </row>
    <row r="1076" spans="1:23" s="46" customFormat="1" ht="11.25">
      <c r="A1076" s="55" t="s">
        <v>11371</v>
      </c>
      <c r="B1076" s="56" t="s">
        <v>17649</v>
      </c>
      <c r="C1076" s="57" t="s">
        <v>11373</v>
      </c>
      <c r="D1076" s="56">
        <v>22860</v>
      </c>
      <c r="E1076" s="56">
        <v>1</v>
      </c>
      <c r="F1076" s="56">
        <v>30</v>
      </c>
      <c r="G1076" s="56">
        <v>1</v>
      </c>
      <c r="H1076" s="56" t="s">
        <v>17651</v>
      </c>
      <c r="I1076" s="56">
        <v>1</v>
      </c>
      <c r="J1076" s="36" t="s">
        <v>15093</v>
      </c>
      <c r="K1076" s="36"/>
      <c r="L1076" s="36">
        <v>983197128</v>
      </c>
      <c r="M1076" s="36"/>
      <c r="N1076" s="58" t="s">
        <v>12759</v>
      </c>
      <c r="O1076" s="58" t="s">
        <v>11657</v>
      </c>
      <c r="P1076" s="56">
        <v>67</v>
      </c>
      <c r="Q1076" s="56" t="s">
        <v>377</v>
      </c>
      <c r="R1076" s="36" t="s">
        <v>459</v>
      </c>
      <c r="S1076" s="36" t="s">
        <v>375</v>
      </c>
      <c r="T1076" s="36">
        <v>474309</v>
      </c>
      <c r="U1076" s="58" t="s">
        <v>16904</v>
      </c>
      <c r="V1076" s="59">
        <v>474309</v>
      </c>
      <c r="W1076" s="56">
        <v>63.3</v>
      </c>
    </row>
    <row r="1077" spans="1:23" s="46" customFormat="1" ht="11.25">
      <c r="A1077" s="55" t="s">
        <v>11371</v>
      </c>
      <c r="B1077" s="56" t="s">
        <v>17649</v>
      </c>
      <c r="C1077" s="57" t="s">
        <v>11188</v>
      </c>
      <c r="D1077" s="56">
        <v>18410</v>
      </c>
      <c r="E1077" s="56">
        <v>1</v>
      </c>
      <c r="F1077" s="56">
        <v>30</v>
      </c>
      <c r="G1077" s="56">
        <v>1</v>
      </c>
      <c r="H1077" s="56" t="s">
        <v>17651</v>
      </c>
      <c r="I1077" s="56">
        <v>3</v>
      </c>
      <c r="J1077" s="36" t="s">
        <v>14807</v>
      </c>
      <c r="K1077" s="36">
        <v>131</v>
      </c>
      <c r="L1077" s="36"/>
      <c r="M1077" s="36">
        <v>21643860</v>
      </c>
      <c r="N1077" s="58" t="s">
        <v>181</v>
      </c>
      <c r="O1077" s="58" t="s">
        <v>12596</v>
      </c>
      <c r="P1077" s="56">
        <v>67</v>
      </c>
      <c r="Q1077" s="56" t="s">
        <v>378</v>
      </c>
      <c r="R1077" s="36" t="s">
        <v>968</v>
      </c>
      <c r="S1077" s="36" t="s">
        <v>375</v>
      </c>
      <c r="T1077" s="36">
        <v>4455144</v>
      </c>
      <c r="U1077" s="58" t="s">
        <v>16561</v>
      </c>
      <c r="V1077" s="59">
        <v>258649</v>
      </c>
      <c r="W1077" s="56">
        <v>51.71</v>
      </c>
    </row>
    <row r="1078" spans="1:23" s="46" customFormat="1" ht="11.25">
      <c r="A1078" s="55" t="s">
        <v>11371</v>
      </c>
      <c r="B1078" s="56" t="s">
        <v>17649</v>
      </c>
      <c r="C1078" s="57" t="s">
        <v>3088</v>
      </c>
      <c r="D1078" s="56">
        <v>16420</v>
      </c>
      <c r="E1078" s="56">
        <v>1</v>
      </c>
      <c r="F1078" s="56">
        <v>30</v>
      </c>
      <c r="G1078" s="56">
        <v>1</v>
      </c>
      <c r="H1078" s="56" t="s">
        <v>17651</v>
      </c>
      <c r="I1078" s="56">
        <v>1</v>
      </c>
      <c r="J1078" s="36" t="s">
        <v>14666</v>
      </c>
      <c r="K1078" s="36">
        <v>867</v>
      </c>
      <c r="L1078" s="36">
        <v>984131582</v>
      </c>
      <c r="M1078" s="36"/>
      <c r="N1078" s="58" t="s">
        <v>129</v>
      </c>
      <c r="O1078" s="58" t="s">
        <v>12285</v>
      </c>
      <c r="P1078" s="56">
        <v>68</v>
      </c>
      <c r="Q1078" s="56" t="s">
        <v>378</v>
      </c>
      <c r="R1078" s="36" t="s">
        <v>459</v>
      </c>
      <c r="S1078" s="36" t="s">
        <v>375</v>
      </c>
      <c r="T1078" s="36">
        <v>1211468</v>
      </c>
      <c r="U1078" s="58" t="s">
        <v>16408</v>
      </c>
      <c r="V1078" s="59">
        <v>1211468</v>
      </c>
      <c r="W1078" s="56">
        <v>55.76</v>
      </c>
    </row>
    <row r="1079" spans="1:23" s="46" customFormat="1" ht="11.25">
      <c r="A1079" s="55" t="s">
        <v>11371</v>
      </c>
      <c r="B1079" s="56" t="s">
        <v>17649</v>
      </c>
      <c r="C1079" s="57" t="s">
        <v>5479</v>
      </c>
      <c r="D1079" s="56">
        <v>500</v>
      </c>
      <c r="E1079" s="56">
        <v>1</v>
      </c>
      <c r="F1079" s="56">
        <v>30</v>
      </c>
      <c r="G1079" s="56">
        <v>1</v>
      </c>
      <c r="H1079" s="56" t="s">
        <v>17651</v>
      </c>
      <c r="I1079" s="56">
        <v>1</v>
      </c>
      <c r="J1079" s="36" t="s">
        <v>14027</v>
      </c>
      <c r="K1079" s="36"/>
      <c r="L1079" s="36">
        <v>985529033</v>
      </c>
      <c r="M1079" s="36"/>
      <c r="N1079" s="58" t="s">
        <v>162</v>
      </c>
      <c r="O1079" s="58" t="s">
        <v>11418</v>
      </c>
      <c r="P1079" s="56">
        <v>68</v>
      </c>
      <c r="Q1079" s="56" t="s">
        <v>377</v>
      </c>
      <c r="R1079" s="36" t="s">
        <v>459</v>
      </c>
      <c r="S1079" s="36" t="s">
        <v>375</v>
      </c>
      <c r="T1079" s="36">
        <v>2170703</v>
      </c>
      <c r="U1079" s="58" t="s">
        <v>15692</v>
      </c>
      <c r="V1079" s="59">
        <v>2170703</v>
      </c>
      <c r="W1079" s="56">
        <v>50</v>
      </c>
    </row>
    <row r="1080" spans="1:23" s="46" customFormat="1" ht="11.25">
      <c r="A1080" s="55" t="s">
        <v>11371</v>
      </c>
      <c r="B1080" s="56" t="s">
        <v>17649</v>
      </c>
      <c r="C1080" s="57" t="s">
        <v>8366</v>
      </c>
      <c r="D1080" s="56">
        <v>20070</v>
      </c>
      <c r="E1080" s="56">
        <v>1</v>
      </c>
      <c r="F1080" s="56">
        <v>30</v>
      </c>
      <c r="G1080" s="56">
        <v>1</v>
      </c>
      <c r="H1080" s="56" t="s">
        <v>17651</v>
      </c>
      <c r="I1080" s="56">
        <v>1</v>
      </c>
      <c r="J1080" s="36" t="s">
        <v>14945</v>
      </c>
      <c r="K1080" s="36"/>
      <c r="L1080" s="36">
        <v>972127241</v>
      </c>
      <c r="M1080" s="36"/>
      <c r="N1080" s="58" t="s">
        <v>12902</v>
      </c>
      <c r="O1080" s="58" t="s">
        <v>445</v>
      </c>
      <c r="P1080" s="56">
        <v>68</v>
      </c>
      <c r="Q1080" s="56" t="s">
        <v>377</v>
      </c>
      <c r="R1080" s="36" t="s">
        <v>459</v>
      </c>
      <c r="S1080" s="36" t="s">
        <v>375</v>
      </c>
      <c r="T1080" s="36">
        <v>4665621</v>
      </c>
      <c r="U1080" s="58" t="s">
        <v>16728</v>
      </c>
      <c r="V1080" s="59">
        <v>4665621</v>
      </c>
      <c r="W1080" s="56">
        <v>66.2</v>
      </c>
    </row>
    <row r="1081" spans="1:23" s="46" customFormat="1" ht="11.25">
      <c r="A1081" s="55" t="s">
        <v>11371</v>
      </c>
      <c r="B1081" s="56" t="s">
        <v>17649</v>
      </c>
      <c r="C1081" s="57" t="s">
        <v>6989</v>
      </c>
      <c r="D1081" s="56">
        <v>28870</v>
      </c>
      <c r="E1081" s="56">
        <v>1</v>
      </c>
      <c r="F1081" s="56">
        <v>30</v>
      </c>
      <c r="G1081" s="56">
        <v>2</v>
      </c>
      <c r="H1081" s="56" t="s">
        <v>17651</v>
      </c>
      <c r="I1081" s="56">
        <v>1</v>
      </c>
      <c r="J1081" s="36" t="s">
        <v>15392</v>
      </c>
      <c r="K1081" s="36">
        <v>200</v>
      </c>
      <c r="L1081" s="36">
        <v>984182945</v>
      </c>
      <c r="M1081" s="36"/>
      <c r="N1081" s="58" t="s">
        <v>231</v>
      </c>
      <c r="O1081" s="58" t="s">
        <v>145</v>
      </c>
      <c r="P1081" s="56">
        <v>68</v>
      </c>
      <c r="Q1081" s="56" t="s">
        <v>377</v>
      </c>
      <c r="R1081" s="36" t="s">
        <v>459</v>
      </c>
      <c r="S1081" s="36" t="s">
        <v>375</v>
      </c>
      <c r="T1081" s="36">
        <v>843186</v>
      </c>
      <c r="U1081" s="58" t="s">
        <v>17301</v>
      </c>
      <c r="V1081" s="59">
        <v>843186</v>
      </c>
      <c r="W1081" s="56">
        <v>45.06</v>
      </c>
    </row>
    <row r="1082" spans="1:23" s="46" customFormat="1" ht="11.25">
      <c r="A1082" s="55" t="s">
        <v>11371</v>
      </c>
      <c r="B1082" s="56" t="s">
        <v>17649</v>
      </c>
      <c r="C1082" s="57" t="s">
        <v>10499</v>
      </c>
      <c r="D1082" s="56">
        <v>22530</v>
      </c>
      <c r="E1082" s="56">
        <v>1</v>
      </c>
      <c r="F1082" s="56">
        <v>30</v>
      </c>
      <c r="G1082" s="56">
        <v>1</v>
      </c>
      <c r="H1082" s="56" t="s">
        <v>17651</v>
      </c>
      <c r="I1082" s="56">
        <v>3</v>
      </c>
      <c r="J1082" s="36" t="s">
        <v>15058</v>
      </c>
      <c r="K1082" s="36">
        <v>177</v>
      </c>
      <c r="L1082" s="36">
        <v>981896312</v>
      </c>
      <c r="M1082" s="36"/>
      <c r="N1082" s="58" t="s">
        <v>845</v>
      </c>
      <c r="O1082" s="58" t="s">
        <v>12979</v>
      </c>
      <c r="P1082" s="56">
        <v>68</v>
      </c>
      <c r="Q1082" s="56" t="s">
        <v>377</v>
      </c>
      <c r="R1082" s="36" t="s">
        <v>462</v>
      </c>
      <c r="S1082" s="36" t="s">
        <v>375</v>
      </c>
      <c r="T1082" s="36">
        <v>1240431</v>
      </c>
      <c r="U1082" s="58" t="s">
        <v>16873</v>
      </c>
      <c r="V1082" s="59">
        <v>718565</v>
      </c>
      <c r="W1082" s="56">
        <v>67.209999999999994</v>
      </c>
    </row>
    <row r="1083" spans="1:23" s="46" customFormat="1" ht="11.25">
      <c r="A1083" s="55" t="s">
        <v>11371</v>
      </c>
      <c r="B1083" s="56" t="s">
        <v>17649</v>
      </c>
      <c r="C1083" s="57" t="s">
        <v>10440</v>
      </c>
      <c r="D1083" s="56">
        <v>20600</v>
      </c>
      <c r="E1083" s="56">
        <v>1</v>
      </c>
      <c r="F1083" s="56">
        <v>30</v>
      </c>
      <c r="G1083" s="56">
        <v>1</v>
      </c>
      <c r="H1083" s="56" t="s">
        <v>17651</v>
      </c>
      <c r="I1083" s="56">
        <v>4</v>
      </c>
      <c r="J1083" s="36" t="s">
        <v>14977</v>
      </c>
      <c r="K1083" s="36"/>
      <c r="L1083" s="36"/>
      <c r="M1083" s="36"/>
      <c r="N1083" s="58" t="s">
        <v>791</v>
      </c>
      <c r="O1083" s="58" t="s">
        <v>223</v>
      </c>
      <c r="P1083" s="56">
        <v>69</v>
      </c>
      <c r="Q1083" s="56" t="s">
        <v>378</v>
      </c>
      <c r="R1083" s="36" t="s">
        <v>462</v>
      </c>
      <c r="S1083" s="36" t="s">
        <v>375</v>
      </c>
      <c r="T1083" s="36">
        <v>2130326</v>
      </c>
      <c r="U1083" s="58" t="s">
        <v>16765</v>
      </c>
      <c r="V1083" s="59" t="s">
        <v>464</v>
      </c>
      <c r="W1083" s="56">
        <v>66.430000000000007</v>
      </c>
    </row>
    <row r="1084" spans="1:23" s="46" customFormat="1" ht="11.25">
      <c r="A1084" s="55" t="s">
        <v>11371</v>
      </c>
      <c r="B1084" s="56" t="s">
        <v>17649</v>
      </c>
      <c r="C1084" s="57" t="s">
        <v>3587</v>
      </c>
      <c r="D1084" s="56">
        <v>23805</v>
      </c>
      <c r="E1084" s="56">
        <v>1</v>
      </c>
      <c r="F1084" s="56">
        <v>30</v>
      </c>
      <c r="G1084" s="56">
        <v>1</v>
      </c>
      <c r="H1084" s="56" t="s">
        <v>17651</v>
      </c>
      <c r="I1084" s="56">
        <v>1</v>
      </c>
      <c r="J1084" s="36" t="s">
        <v>15145</v>
      </c>
      <c r="K1084" s="36"/>
      <c r="L1084" s="36">
        <v>976357438</v>
      </c>
      <c r="M1084" s="36"/>
      <c r="N1084" s="58" t="s">
        <v>13211</v>
      </c>
      <c r="O1084" s="58" t="s">
        <v>13212</v>
      </c>
      <c r="P1084" s="56">
        <v>69</v>
      </c>
      <c r="Q1084" s="56" t="s">
        <v>378</v>
      </c>
      <c r="R1084" s="36" t="s">
        <v>459</v>
      </c>
      <c r="S1084" s="36" t="s">
        <v>375</v>
      </c>
      <c r="T1084" s="36">
        <v>631981</v>
      </c>
      <c r="U1084" s="58" t="s">
        <v>16970</v>
      </c>
      <c r="V1084" s="59">
        <v>631981</v>
      </c>
      <c r="W1084" s="56">
        <v>66.63</v>
      </c>
    </row>
    <row r="1085" spans="1:23" s="46" customFormat="1" ht="11.25">
      <c r="A1085" s="55" t="s">
        <v>11371</v>
      </c>
      <c r="B1085" s="56" t="s">
        <v>17649</v>
      </c>
      <c r="C1085" s="57" t="s">
        <v>4027</v>
      </c>
      <c r="D1085" s="56">
        <v>21690</v>
      </c>
      <c r="E1085" s="56">
        <v>1</v>
      </c>
      <c r="F1085" s="56">
        <v>30</v>
      </c>
      <c r="G1085" s="56">
        <v>1</v>
      </c>
      <c r="H1085" s="56" t="s">
        <v>17651</v>
      </c>
      <c r="I1085" s="56">
        <v>1</v>
      </c>
      <c r="J1085" s="36" t="s">
        <v>15016</v>
      </c>
      <c r="K1085" s="36"/>
      <c r="L1085" s="36"/>
      <c r="M1085" s="36"/>
      <c r="N1085" s="58" t="s">
        <v>826</v>
      </c>
      <c r="O1085" s="58" t="s">
        <v>741</v>
      </c>
      <c r="P1085" s="56">
        <v>69</v>
      </c>
      <c r="Q1085" s="56" t="s">
        <v>378</v>
      </c>
      <c r="R1085" s="36" t="s">
        <v>459</v>
      </c>
      <c r="S1085" s="36" t="s">
        <v>375</v>
      </c>
      <c r="T1085" s="36">
        <v>1996025</v>
      </c>
      <c r="U1085" s="58" t="s">
        <v>16809</v>
      </c>
      <c r="V1085" s="59">
        <v>1996025</v>
      </c>
      <c r="W1085" s="56">
        <v>54.77</v>
      </c>
    </row>
    <row r="1086" spans="1:23" s="46" customFormat="1" ht="11.25">
      <c r="A1086" s="55" t="s">
        <v>11371</v>
      </c>
      <c r="B1086" s="56" t="s">
        <v>17650</v>
      </c>
      <c r="C1086" s="57" t="s">
        <v>6013</v>
      </c>
      <c r="D1086" s="56">
        <v>0</v>
      </c>
      <c r="E1086" s="56">
        <v>1</v>
      </c>
      <c r="F1086" s="56">
        <v>30</v>
      </c>
      <c r="G1086" s="56">
        <v>2</v>
      </c>
      <c r="H1086" s="56" t="s">
        <v>17651</v>
      </c>
      <c r="I1086" s="56">
        <v>1</v>
      </c>
      <c r="J1086" s="36" t="s">
        <v>15480</v>
      </c>
      <c r="K1086" s="36"/>
      <c r="L1086" s="36">
        <v>984676100</v>
      </c>
      <c r="M1086" s="36"/>
      <c r="N1086" s="58" t="s">
        <v>146</v>
      </c>
      <c r="O1086" s="58" t="s">
        <v>13733</v>
      </c>
      <c r="P1086" s="56">
        <v>69</v>
      </c>
      <c r="Q1086" s="56" t="s">
        <v>377</v>
      </c>
      <c r="R1086" s="36" t="s">
        <v>459</v>
      </c>
      <c r="S1086" s="36" t="s">
        <v>375</v>
      </c>
      <c r="T1086" s="36">
        <v>1119335</v>
      </c>
      <c r="U1086" s="58" t="s">
        <v>17388</v>
      </c>
      <c r="V1086" s="59">
        <v>1119335</v>
      </c>
      <c r="W1086" s="56">
        <v>41.9</v>
      </c>
    </row>
    <row r="1087" spans="1:23" s="46" customFormat="1" ht="11.25">
      <c r="A1087" s="55" t="s">
        <v>11371</v>
      </c>
      <c r="B1087" s="56" t="s">
        <v>17649</v>
      </c>
      <c r="C1087" s="57" t="s">
        <v>11188</v>
      </c>
      <c r="D1087" s="56">
        <v>18410</v>
      </c>
      <c r="E1087" s="56">
        <v>1</v>
      </c>
      <c r="F1087" s="56">
        <v>30</v>
      </c>
      <c r="G1087" s="56">
        <v>1</v>
      </c>
      <c r="H1087" s="56" t="s">
        <v>17651</v>
      </c>
      <c r="I1087" s="56">
        <v>1</v>
      </c>
      <c r="J1087" s="36" t="s">
        <v>14807</v>
      </c>
      <c r="K1087" s="36">
        <v>131</v>
      </c>
      <c r="L1087" s="36"/>
      <c r="M1087" s="36">
        <v>21643860</v>
      </c>
      <c r="N1087" s="58" t="s">
        <v>12685</v>
      </c>
      <c r="O1087" s="58" t="s">
        <v>889</v>
      </c>
      <c r="P1087" s="56">
        <v>70</v>
      </c>
      <c r="Q1087" s="56" t="s">
        <v>378</v>
      </c>
      <c r="R1087" s="36" t="s">
        <v>459</v>
      </c>
      <c r="S1087" s="36" t="s">
        <v>375</v>
      </c>
      <c r="T1087" s="36">
        <v>258649</v>
      </c>
      <c r="U1087" s="58" t="s">
        <v>16561</v>
      </c>
      <c r="V1087" s="59">
        <v>258649</v>
      </c>
      <c r="W1087" s="56">
        <v>51.71</v>
      </c>
    </row>
    <row r="1088" spans="1:23" s="46" customFormat="1" ht="11.25">
      <c r="A1088" s="55" t="s">
        <v>11371</v>
      </c>
      <c r="B1088" s="56" t="s">
        <v>17649</v>
      </c>
      <c r="C1088" s="57" t="s">
        <v>6989</v>
      </c>
      <c r="D1088" s="56">
        <v>28870</v>
      </c>
      <c r="E1088" s="56">
        <v>1</v>
      </c>
      <c r="F1088" s="56">
        <v>30</v>
      </c>
      <c r="G1088" s="56">
        <v>2</v>
      </c>
      <c r="H1088" s="56" t="s">
        <v>17651</v>
      </c>
      <c r="I1088" s="56">
        <v>2</v>
      </c>
      <c r="J1088" s="36" t="s">
        <v>15392</v>
      </c>
      <c r="K1088" s="36">
        <v>200</v>
      </c>
      <c r="L1088" s="36">
        <v>984182945</v>
      </c>
      <c r="M1088" s="36"/>
      <c r="N1088" s="58" t="s">
        <v>885</v>
      </c>
      <c r="O1088" s="58" t="s">
        <v>441</v>
      </c>
      <c r="P1088" s="56">
        <v>70</v>
      </c>
      <c r="Q1088" s="56" t="s">
        <v>378</v>
      </c>
      <c r="R1088" s="36" t="s">
        <v>460</v>
      </c>
      <c r="S1088" s="36" t="s">
        <v>375</v>
      </c>
      <c r="T1088" s="36">
        <v>401737</v>
      </c>
      <c r="U1088" s="58" t="s">
        <v>17301</v>
      </c>
      <c r="V1088" s="59">
        <v>843186</v>
      </c>
      <c r="W1088" s="56">
        <v>45.06</v>
      </c>
    </row>
    <row r="1089" spans="1:23" s="46" customFormat="1" ht="11.25">
      <c r="A1089" s="55" t="s">
        <v>11371</v>
      </c>
      <c r="B1089" s="56" t="s">
        <v>17649</v>
      </c>
      <c r="C1089" s="57" t="s">
        <v>11372</v>
      </c>
      <c r="D1089" s="56">
        <v>10910</v>
      </c>
      <c r="E1089" s="56">
        <v>1</v>
      </c>
      <c r="F1089" s="56">
        <v>30</v>
      </c>
      <c r="G1089" s="56">
        <v>1</v>
      </c>
      <c r="H1089" s="56" t="s">
        <v>17651</v>
      </c>
      <c r="I1089" s="56">
        <v>1</v>
      </c>
      <c r="J1089" s="36" t="s">
        <v>14291</v>
      </c>
      <c r="K1089" s="36"/>
      <c r="L1089" s="36">
        <v>985783435</v>
      </c>
      <c r="M1089" s="36"/>
      <c r="N1089" s="58" t="s">
        <v>11866</v>
      </c>
      <c r="O1089" s="58" t="s">
        <v>11867</v>
      </c>
      <c r="P1089" s="56">
        <v>70</v>
      </c>
      <c r="Q1089" s="56" t="s">
        <v>378</v>
      </c>
      <c r="R1089" s="36" t="s">
        <v>459</v>
      </c>
      <c r="S1089" s="36" t="s">
        <v>375</v>
      </c>
      <c r="T1089" s="36">
        <v>364530</v>
      </c>
      <c r="U1089" s="58" t="s">
        <v>15996</v>
      </c>
      <c r="V1089" s="59">
        <v>364530</v>
      </c>
      <c r="W1089" s="56">
        <v>47.01</v>
      </c>
    </row>
    <row r="1090" spans="1:23" s="46" customFormat="1" ht="11.25">
      <c r="A1090" s="55" t="s">
        <v>11371</v>
      </c>
      <c r="B1090" s="56" t="s">
        <v>17649</v>
      </c>
      <c r="C1090" s="57" t="s">
        <v>7729</v>
      </c>
      <c r="D1090" s="56">
        <v>8060</v>
      </c>
      <c r="E1090" s="56">
        <v>1</v>
      </c>
      <c r="F1090" s="56">
        <v>30</v>
      </c>
      <c r="G1090" s="56">
        <v>1</v>
      </c>
      <c r="H1090" s="56" t="s">
        <v>17651</v>
      </c>
      <c r="I1090" s="56">
        <v>1</v>
      </c>
      <c r="J1090" s="36" t="s">
        <v>14316</v>
      </c>
      <c r="K1090" s="36"/>
      <c r="L1090" s="36"/>
      <c r="M1090" s="36"/>
      <c r="N1090" s="58" t="s">
        <v>136</v>
      </c>
      <c r="O1090" s="58" t="s">
        <v>125</v>
      </c>
      <c r="P1090" s="56">
        <v>70</v>
      </c>
      <c r="Q1090" s="56" t="s">
        <v>378</v>
      </c>
      <c r="R1090" s="36" t="s">
        <v>459</v>
      </c>
      <c r="S1090" s="36" t="s">
        <v>375</v>
      </c>
      <c r="T1090" s="36">
        <v>3251741</v>
      </c>
      <c r="U1090" s="58" t="s">
        <v>16022</v>
      </c>
      <c r="V1090" s="59">
        <v>3251741</v>
      </c>
      <c r="W1090" s="56">
        <v>52.49</v>
      </c>
    </row>
    <row r="1091" spans="1:23" s="46" customFormat="1" ht="11.25">
      <c r="A1091" s="55" t="s">
        <v>11371</v>
      </c>
      <c r="B1091" s="56" t="s">
        <v>17650</v>
      </c>
      <c r="C1091" s="57" t="s">
        <v>5636</v>
      </c>
      <c r="D1091" s="56">
        <v>0</v>
      </c>
      <c r="E1091" s="56">
        <v>1</v>
      </c>
      <c r="F1091" s="56">
        <v>30</v>
      </c>
      <c r="G1091" s="56">
        <v>4</v>
      </c>
      <c r="H1091" s="56" t="s">
        <v>17651</v>
      </c>
      <c r="I1091" s="56">
        <v>1</v>
      </c>
      <c r="J1091" s="36" t="s">
        <v>15573</v>
      </c>
      <c r="K1091" s="36"/>
      <c r="L1091" s="36">
        <v>981608759</v>
      </c>
      <c r="M1091" s="36"/>
      <c r="N1091" s="58" t="s">
        <v>673</v>
      </c>
      <c r="O1091" s="58" t="s">
        <v>13889</v>
      </c>
      <c r="P1091" s="56">
        <v>71</v>
      </c>
      <c r="Q1091" s="56" t="s">
        <v>377</v>
      </c>
      <c r="R1091" s="36" t="s">
        <v>459</v>
      </c>
      <c r="S1091" s="36" t="s">
        <v>375</v>
      </c>
      <c r="T1091" s="36">
        <v>2131775</v>
      </c>
      <c r="U1091" s="58" t="s">
        <v>17524</v>
      </c>
      <c r="V1091" s="59">
        <v>2131775</v>
      </c>
      <c r="W1091" s="56">
        <v>55.21</v>
      </c>
    </row>
    <row r="1092" spans="1:23" s="46" customFormat="1" ht="11.25">
      <c r="A1092" s="55" t="s">
        <v>11371</v>
      </c>
      <c r="B1092" s="56" t="s">
        <v>17650</v>
      </c>
      <c r="C1092" s="57" t="s">
        <v>6013</v>
      </c>
      <c r="D1092" s="56">
        <v>0</v>
      </c>
      <c r="E1092" s="56">
        <v>1</v>
      </c>
      <c r="F1092" s="56">
        <v>30</v>
      </c>
      <c r="G1092" s="56">
        <v>2</v>
      </c>
      <c r="H1092" s="56" t="s">
        <v>17651</v>
      </c>
      <c r="I1092" s="56">
        <v>2</v>
      </c>
      <c r="J1092" s="36" t="s">
        <v>15480</v>
      </c>
      <c r="K1092" s="36"/>
      <c r="L1092" s="36">
        <v>984676100</v>
      </c>
      <c r="M1092" s="36"/>
      <c r="N1092" s="58" t="s">
        <v>13734</v>
      </c>
      <c r="O1092" s="58" t="s">
        <v>13735</v>
      </c>
      <c r="P1092" s="56">
        <v>72</v>
      </c>
      <c r="Q1092" s="56" t="s">
        <v>378</v>
      </c>
      <c r="R1092" s="36" t="s">
        <v>460</v>
      </c>
      <c r="S1092" s="36" t="s">
        <v>375</v>
      </c>
      <c r="T1092" s="36">
        <v>1517804</v>
      </c>
      <c r="U1092" s="58" t="s">
        <v>17388</v>
      </c>
      <c r="V1092" s="59">
        <v>1119335</v>
      </c>
      <c r="W1092" s="56">
        <v>41.9</v>
      </c>
    </row>
    <row r="1093" spans="1:23" s="46" customFormat="1" ht="11.25">
      <c r="A1093" s="51" t="s">
        <v>11371</v>
      </c>
      <c r="B1093" s="44" t="s">
        <v>17649</v>
      </c>
      <c r="C1093" s="52" t="s">
        <v>5479</v>
      </c>
      <c r="D1093" s="44">
        <v>500</v>
      </c>
      <c r="E1093" s="44" t="s">
        <v>54</v>
      </c>
      <c r="F1093" s="44">
        <v>30</v>
      </c>
      <c r="G1093" s="44">
        <v>1</v>
      </c>
      <c r="H1093" s="44" t="s">
        <v>17651</v>
      </c>
      <c r="I1093" s="44">
        <v>2</v>
      </c>
      <c r="J1093" s="35" t="s">
        <v>14027</v>
      </c>
      <c r="K1093" s="35"/>
      <c r="L1093" s="35">
        <v>985529033</v>
      </c>
      <c r="M1093" s="35"/>
      <c r="N1093" s="45" t="s">
        <v>11419</v>
      </c>
      <c r="O1093" s="45" t="s">
        <v>11420</v>
      </c>
      <c r="P1093" s="44">
        <v>74</v>
      </c>
      <c r="Q1093" s="44" t="s">
        <v>378</v>
      </c>
      <c r="R1093" s="35" t="s">
        <v>460</v>
      </c>
      <c r="S1093" s="35" t="s">
        <v>375</v>
      </c>
      <c r="T1093" s="35">
        <v>2201029</v>
      </c>
      <c r="U1093" s="45" t="s">
        <v>15692</v>
      </c>
      <c r="V1093" s="46">
        <v>2170703</v>
      </c>
      <c r="W1093" s="44">
        <v>50</v>
      </c>
    </row>
    <row r="1094" spans="1:23" s="46" customFormat="1" ht="11.25">
      <c r="A1094" s="55" t="s">
        <v>11371</v>
      </c>
      <c r="B1094" s="56" t="s">
        <v>17649</v>
      </c>
      <c r="C1094" s="57" t="s">
        <v>11182</v>
      </c>
      <c r="D1094" s="56">
        <v>13340</v>
      </c>
      <c r="E1094" s="56">
        <v>1</v>
      </c>
      <c r="F1094" s="56">
        <v>30</v>
      </c>
      <c r="G1094" s="56">
        <v>1</v>
      </c>
      <c r="H1094" s="56" t="s">
        <v>17651</v>
      </c>
      <c r="I1094" s="56">
        <v>4</v>
      </c>
      <c r="J1094" s="36" t="s">
        <v>14479</v>
      </c>
      <c r="K1094" s="36">
        <v>588</v>
      </c>
      <c r="L1094" s="36">
        <v>984967116</v>
      </c>
      <c r="M1094" s="36"/>
      <c r="N1094" s="58" t="s">
        <v>922</v>
      </c>
      <c r="O1094" s="58" t="s">
        <v>889</v>
      </c>
      <c r="P1094" s="56">
        <v>74</v>
      </c>
      <c r="Q1094" s="56" t="s">
        <v>377</v>
      </c>
      <c r="R1094" s="36" t="s">
        <v>462</v>
      </c>
      <c r="S1094" s="36" t="s">
        <v>375</v>
      </c>
      <c r="T1094" s="36">
        <v>1541741</v>
      </c>
      <c r="U1094" s="58" t="s">
        <v>16263</v>
      </c>
      <c r="V1094" s="59">
        <v>2096643</v>
      </c>
      <c r="W1094" s="56">
        <v>65.099999999999994</v>
      </c>
    </row>
    <row r="1095" spans="1:23" s="46" customFormat="1" ht="11.25">
      <c r="A1095" s="55" t="s">
        <v>11371</v>
      </c>
      <c r="B1095" s="56" t="s">
        <v>17649</v>
      </c>
      <c r="C1095" s="57" t="s">
        <v>4027</v>
      </c>
      <c r="D1095" s="56">
        <v>21690</v>
      </c>
      <c r="E1095" s="56">
        <v>1</v>
      </c>
      <c r="F1095" s="56">
        <v>30</v>
      </c>
      <c r="G1095" s="56">
        <v>1</v>
      </c>
      <c r="H1095" s="56" t="s">
        <v>17651</v>
      </c>
      <c r="I1095" s="56">
        <v>2</v>
      </c>
      <c r="J1095" s="36" t="s">
        <v>15016</v>
      </c>
      <c r="K1095" s="36"/>
      <c r="L1095" s="36"/>
      <c r="M1095" s="36"/>
      <c r="N1095" s="58" t="s">
        <v>93</v>
      </c>
      <c r="O1095" s="58" t="s">
        <v>836</v>
      </c>
      <c r="P1095" s="56">
        <v>74</v>
      </c>
      <c r="Q1095" s="56" t="s">
        <v>377</v>
      </c>
      <c r="R1095" s="36" t="s">
        <v>460</v>
      </c>
      <c r="S1095" s="36" t="s">
        <v>375</v>
      </c>
      <c r="T1095" s="36">
        <v>1959172</v>
      </c>
      <c r="U1095" s="58" t="s">
        <v>16809</v>
      </c>
      <c r="V1095" s="59">
        <v>1996025</v>
      </c>
      <c r="W1095" s="56">
        <v>54.77</v>
      </c>
    </row>
    <row r="1096" spans="1:23" s="46" customFormat="1" ht="11.25">
      <c r="A1096" s="55" t="s">
        <v>11371</v>
      </c>
      <c r="B1096" s="56" t="s">
        <v>17649</v>
      </c>
      <c r="C1096" s="57" t="s">
        <v>4582</v>
      </c>
      <c r="D1096" s="56">
        <v>25970</v>
      </c>
      <c r="E1096" s="56">
        <v>1</v>
      </c>
      <c r="F1096" s="56">
        <v>30</v>
      </c>
      <c r="G1096" s="56">
        <v>3</v>
      </c>
      <c r="H1096" s="56" t="s">
        <v>17651</v>
      </c>
      <c r="I1096" s="56">
        <v>2</v>
      </c>
      <c r="J1096" s="36" t="s">
        <v>15269</v>
      </c>
      <c r="K1096" s="36"/>
      <c r="L1096" s="36">
        <v>972111196</v>
      </c>
      <c r="M1096" s="36"/>
      <c r="N1096" s="58" t="s">
        <v>11615</v>
      </c>
      <c r="O1096" s="58" t="s">
        <v>13407</v>
      </c>
      <c r="P1096" s="56">
        <v>75</v>
      </c>
      <c r="Q1096" s="56" t="s">
        <v>378</v>
      </c>
      <c r="R1096" s="36" t="s">
        <v>460</v>
      </c>
      <c r="S1096" s="36" t="s">
        <v>375</v>
      </c>
      <c r="T1096" s="36">
        <v>6549397</v>
      </c>
      <c r="U1096" s="58" t="s">
        <v>17122</v>
      </c>
      <c r="V1096" s="59">
        <v>2823586</v>
      </c>
      <c r="W1096" s="56">
        <v>39.25</v>
      </c>
    </row>
    <row r="1097" spans="1:23" s="46" customFormat="1" ht="11.25">
      <c r="A1097" s="55" t="s">
        <v>11371</v>
      </c>
      <c r="B1097" s="56" t="s">
        <v>17649</v>
      </c>
      <c r="C1097" s="57" t="s">
        <v>10681</v>
      </c>
      <c r="D1097" s="56">
        <v>245</v>
      </c>
      <c r="E1097" s="56">
        <v>1</v>
      </c>
      <c r="F1097" s="56">
        <v>30</v>
      </c>
      <c r="G1097" s="56">
        <v>1</v>
      </c>
      <c r="H1097" s="56" t="s">
        <v>17651</v>
      </c>
      <c r="I1097" s="56">
        <v>2</v>
      </c>
      <c r="J1097" s="36" t="s">
        <v>14045</v>
      </c>
      <c r="K1097" s="36"/>
      <c r="L1097" s="36">
        <v>981296199</v>
      </c>
      <c r="M1097" s="36"/>
      <c r="N1097" s="58" t="s">
        <v>929</v>
      </c>
      <c r="O1097" s="58" t="s">
        <v>11438</v>
      </c>
      <c r="P1097" s="56">
        <v>75</v>
      </c>
      <c r="Q1097" s="56" t="s">
        <v>378</v>
      </c>
      <c r="R1097" s="36" t="s">
        <v>460</v>
      </c>
      <c r="S1097" s="36" t="s">
        <v>375</v>
      </c>
      <c r="T1097" s="36">
        <v>3433191</v>
      </c>
      <c r="U1097" s="58" t="s">
        <v>15704</v>
      </c>
      <c r="V1097" s="59">
        <v>207802</v>
      </c>
      <c r="W1097" s="56">
        <v>65.17</v>
      </c>
    </row>
    <row r="1098" spans="1:23" s="46" customFormat="1" ht="11.25">
      <c r="A1098" s="55" t="s">
        <v>11371</v>
      </c>
      <c r="B1098" s="56" t="s">
        <v>17649</v>
      </c>
      <c r="C1098" s="57" t="s">
        <v>11217</v>
      </c>
      <c r="D1098" s="56">
        <v>2770</v>
      </c>
      <c r="E1098" s="56">
        <v>1</v>
      </c>
      <c r="F1098" s="56">
        <v>30</v>
      </c>
      <c r="G1098" s="56">
        <v>3</v>
      </c>
      <c r="H1098" s="56" t="s">
        <v>17651</v>
      </c>
      <c r="I1098" s="56">
        <v>1</v>
      </c>
      <c r="J1098" s="36" t="s">
        <v>14126</v>
      </c>
      <c r="K1098" s="36"/>
      <c r="L1098" s="36">
        <v>982252535</v>
      </c>
      <c r="M1098" s="36"/>
      <c r="N1098" s="58" t="s">
        <v>413</v>
      </c>
      <c r="O1098" s="58" t="s">
        <v>11561</v>
      </c>
      <c r="P1098" s="56">
        <v>76</v>
      </c>
      <c r="Q1098" s="56" t="s">
        <v>378</v>
      </c>
      <c r="R1098" s="36" t="s">
        <v>459</v>
      </c>
      <c r="S1098" s="36" t="s">
        <v>375</v>
      </c>
      <c r="T1098" s="36">
        <v>721705</v>
      </c>
      <c r="U1098" s="58" t="s">
        <v>15797</v>
      </c>
      <c r="V1098" s="59">
        <v>721705</v>
      </c>
      <c r="W1098" s="56">
        <v>55.17</v>
      </c>
    </row>
    <row r="1099" spans="1:23" s="46" customFormat="1" ht="11.25">
      <c r="A1099" s="55" t="s">
        <v>11371</v>
      </c>
      <c r="B1099" s="56" t="s">
        <v>17650</v>
      </c>
      <c r="C1099" s="57" t="s">
        <v>574</v>
      </c>
      <c r="D1099" s="56">
        <v>0</v>
      </c>
      <c r="E1099" s="56">
        <v>1</v>
      </c>
      <c r="F1099" s="56">
        <v>30</v>
      </c>
      <c r="G1099" s="56">
        <v>1</v>
      </c>
      <c r="H1099" s="56" t="s">
        <v>17651</v>
      </c>
      <c r="I1099" s="56">
        <v>1</v>
      </c>
      <c r="J1099" s="36" t="s">
        <v>15664</v>
      </c>
      <c r="K1099" s="36"/>
      <c r="L1099" s="36">
        <v>991923423</v>
      </c>
      <c r="M1099" s="36"/>
      <c r="N1099" s="58" t="s">
        <v>12296</v>
      </c>
      <c r="O1099" s="58" t="s">
        <v>245</v>
      </c>
      <c r="P1099" s="56">
        <v>77</v>
      </c>
      <c r="Q1099" s="56" t="s">
        <v>377</v>
      </c>
      <c r="R1099" s="36" t="s">
        <v>459</v>
      </c>
      <c r="S1099" s="36" t="s">
        <v>375</v>
      </c>
      <c r="T1099" s="36">
        <v>1885138</v>
      </c>
      <c r="U1099" s="58" t="s">
        <v>17645</v>
      </c>
      <c r="V1099" s="59">
        <v>1885138</v>
      </c>
      <c r="W1099" s="56">
        <v>43.27</v>
      </c>
    </row>
    <row r="1100" spans="1:23" s="46" customFormat="1" ht="11.25">
      <c r="A1100" s="55" t="s">
        <v>11371</v>
      </c>
      <c r="B1100" s="56" t="s">
        <v>17650</v>
      </c>
      <c r="C1100" s="57" t="s">
        <v>11036</v>
      </c>
      <c r="D1100" s="56">
        <v>0</v>
      </c>
      <c r="E1100" s="56">
        <v>1</v>
      </c>
      <c r="F1100" s="56">
        <v>30</v>
      </c>
      <c r="G1100" s="56">
        <v>1</v>
      </c>
      <c r="H1100" s="56" t="s">
        <v>17651</v>
      </c>
      <c r="I1100" s="56">
        <v>6</v>
      </c>
      <c r="J1100" s="36" t="s">
        <v>15612</v>
      </c>
      <c r="K1100" s="36"/>
      <c r="L1100" s="36">
        <v>961260565</v>
      </c>
      <c r="M1100" s="36"/>
      <c r="N1100" s="58" t="s">
        <v>353</v>
      </c>
      <c r="O1100" s="58" t="s">
        <v>13927</v>
      </c>
      <c r="P1100" s="56">
        <v>77</v>
      </c>
      <c r="Q1100" s="56" t="s">
        <v>378</v>
      </c>
      <c r="R1100" s="36" t="s">
        <v>462</v>
      </c>
      <c r="S1100" s="36" t="s">
        <v>375</v>
      </c>
      <c r="T1100" s="36">
        <v>1951903</v>
      </c>
      <c r="U1100" s="58" t="s">
        <v>17558</v>
      </c>
      <c r="V1100" s="59" t="s">
        <v>464</v>
      </c>
      <c r="W1100" s="56">
        <v>73.319999999999993</v>
      </c>
    </row>
    <row r="1101" spans="1:23" s="46" customFormat="1" ht="11.25">
      <c r="A1101" s="51" t="s">
        <v>11371</v>
      </c>
      <c r="B1101" s="44" t="s">
        <v>17649</v>
      </c>
      <c r="C1101" s="52" t="s">
        <v>10681</v>
      </c>
      <c r="D1101" s="44">
        <v>245</v>
      </c>
      <c r="E1101" s="44" t="s">
        <v>54</v>
      </c>
      <c r="F1101" s="44">
        <v>30</v>
      </c>
      <c r="G1101" s="44">
        <v>1</v>
      </c>
      <c r="H1101" s="44" t="s">
        <v>17651</v>
      </c>
      <c r="I1101" s="44">
        <v>1</v>
      </c>
      <c r="J1101" s="35" t="s">
        <v>14045</v>
      </c>
      <c r="K1101" s="35"/>
      <c r="L1101" s="35">
        <v>981296199</v>
      </c>
      <c r="M1101" s="35"/>
      <c r="N1101" s="45" t="s">
        <v>11436</v>
      </c>
      <c r="O1101" s="45" t="s">
        <v>11437</v>
      </c>
      <c r="P1101" s="44">
        <v>77</v>
      </c>
      <c r="Q1101" s="44" t="s">
        <v>377</v>
      </c>
      <c r="R1101" s="35" t="s">
        <v>459</v>
      </c>
      <c r="S1101" s="35" t="s">
        <v>375</v>
      </c>
      <c r="T1101" s="35">
        <v>207802</v>
      </c>
      <c r="U1101" s="45" t="s">
        <v>15704</v>
      </c>
      <c r="V1101" s="46">
        <v>207802</v>
      </c>
      <c r="W1101" s="44">
        <v>65.17</v>
      </c>
    </row>
    <row r="1102" spans="1:23" s="46" customFormat="1" ht="11.25">
      <c r="A1102" s="55" t="s">
        <v>11371</v>
      </c>
      <c r="B1102" s="56" t="s">
        <v>17649</v>
      </c>
      <c r="C1102" s="57" t="s">
        <v>11189</v>
      </c>
      <c r="D1102" s="56">
        <v>10820</v>
      </c>
      <c r="E1102" s="56">
        <v>1</v>
      </c>
      <c r="F1102" s="56">
        <v>30</v>
      </c>
      <c r="G1102" s="56">
        <v>1</v>
      </c>
      <c r="H1102" s="56" t="s">
        <v>17651</v>
      </c>
      <c r="I1102" s="56">
        <v>3</v>
      </c>
      <c r="J1102" s="36" t="s">
        <v>14415</v>
      </c>
      <c r="K1102" s="36">
        <v>564</v>
      </c>
      <c r="L1102" s="36"/>
      <c r="M1102" s="36">
        <v>641282</v>
      </c>
      <c r="N1102" s="58" t="s">
        <v>12053</v>
      </c>
      <c r="O1102" s="58" t="s">
        <v>12054</v>
      </c>
      <c r="P1102" s="56">
        <v>79</v>
      </c>
      <c r="Q1102" s="56" t="s">
        <v>378</v>
      </c>
      <c r="R1102" s="36" t="s">
        <v>462</v>
      </c>
      <c r="S1102" s="36" t="s">
        <v>375</v>
      </c>
      <c r="T1102" s="36">
        <v>2319365</v>
      </c>
      <c r="U1102" s="58" t="s">
        <v>16135</v>
      </c>
      <c r="V1102" s="59">
        <v>1687945</v>
      </c>
      <c r="W1102" s="56">
        <v>74.900000000000006</v>
      </c>
    </row>
    <row r="1103" spans="1:23" s="46" customFormat="1" ht="11.25">
      <c r="A1103" s="55" t="s">
        <v>11371</v>
      </c>
      <c r="B1103" s="56" t="s">
        <v>17649</v>
      </c>
      <c r="C1103" s="57" t="s">
        <v>11180</v>
      </c>
      <c r="D1103" s="56">
        <v>10060</v>
      </c>
      <c r="E1103" s="56">
        <v>1</v>
      </c>
      <c r="F1103" s="56">
        <v>30</v>
      </c>
      <c r="G1103" s="56">
        <v>1</v>
      </c>
      <c r="H1103" s="56" t="s">
        <v>17651</v>
      </c>
      <c r="I1103" s="56">
        <v>1</v>
      </c>
      <c r="J1103" s="36" t="s">
        <v>14362</v>
      </c>
      <c r="K1103" s="36"/>
      <c r="L1103" s="36">
        <v>961258783</v>
      </c>
      <c r="M1103" s="36"/>
      <c r="N1103" s="58" t="s">
        <v>112</v>
      </c>
      <c r="O1103" s="58" t="s">
        <v>11962</v>
      </c>
      <c r="P1103" s="56">
        <v>80</v>
      </c>
      <c r="Q1103" s="56" t="s">
        <v>378</v>
      </c>
      <c r="R1103" s="36" t="s">
        <v>459</v>
      </c>
      <c r="S1103" s="36" t="s">
        <v>375</v>
      </c>
      <c r="T1103" s="36">
        <v>3189503</v>
      </c>
      <c r="U1103" s="58" t="s">
        <v>16072</v>
      </c>
      <c r="V1103" s="59">
        <v>3189503</v>
      </c>
      <c r="W1103" s="56">
        <v>53.71</v>
      </c>
    </row>
    <row r="1104" spans="1:23" s="46" customFormat="1" ht="11.25">
      <c r="A1104" s="55" t="s">
        <v>11371</v>
      </c>
      <c r="B1104" s="56" t="s">
        <v>17650</v>
      </c>
      <c r="C1104" s="57" t="s">
        <v>574</v>
      </c>
      <c r="D1104" s="56">
        <v>0</v>
      </c>
      <c r="E1104" s="56">
        <v>1</v>
      </c>
      <c r="F1104" s="56">
        <v>30</v>
      </c>
      <c r="G1104" s="56">
        <v>1</v>
      </c>
      <c r="H1104" s="56" t="s">
        <v>17651</v>
      </c>
      <c r="I1104" s="56">
        <v>2</v>
      </c>
      <c r="J1104" s="36" t="s">
        <v>15664</v>
      </c>
      <c r="K1104" s="36"/>
      <c r="L1104" s="36">
        <v>991923423</v>
      </c>
      <c r="M1104" s="36"/>
      <c r="N1104" s="58" t="s">
        <v>398</v>
      </c>
      <c r="O1104" s="58" t="s">
        <v>665</v>
      </c>
      <c r="P1104" s="56">
        <v>82</v>
      </c>
      <c r="Q1104" s="56" t="s">
        <v>378</v>
      </c>
      <c r="R1104" s="36" t="s">
        <v>460</v>
      </c>
      <c r="S1104" s="36" t="s">
        <v>375</v>
      </c>
      <c r="T1104" s="36">
        <v>2184358</v>
      </c>
      <c r="U1104" s="58" t="s">
        <v>17645</v>
      </c>
      <c r="V1104" s="59">
        <v>1885138</v>
      </c>
      <c r="W1104" s="56">
        <v>43.27</v>
      </c>
    </row>
    <row r="1105" spans="1:23" s="46" customFormat="1" ht="11.25">
      <c r="A1105" s="55" t="s">
        <v>11371</v>
      </c>
      <c r="B1105" s="56" t="s">
        <v>17650</v>
      </c>
      <c r="C1105" s="57" t="s">
        <v>8788</v>
      </c>
      <c r="D1105" s="56">
        <v>0</v>
      </c>
      <c r="E1105" s="56">
        <v>1</v>
      </c>
      <c r="F1105" s="56">
        <v>30</v>
      </c>
      <c r="G1105" s="56">
        <v>1</v>
      </c>
      <c r="H1105" s="56" t="s">
        <v>17651</v>
      </c>
      <c r="I1105" s="56">
        <v>1</v>
      </c>
      <c r="J1105" s="36" t="s">
        <v>15544</v>
      </c>
      <c r="K1105" s="36"/>
      <c r="L1105" s="36">
        <v>982581505</v>
      </c>
      <c r="M1105" s="36"/>
      <c r="N1105" s="58" t="s">
        <v>170</v>
      </c>
      <c r="O1105" s="58" t="s">
        <v>13164</v>
      </c>
      <c r="P1105" s="56">
        <v>82</v>
      </c>
      <c r="Q1105" s="56" t="s">
        <v>378</v>
      </c>
      <c r="R1105" s="36" t="s">
        <v>459</v>
      </c>
      <c r="S1105" s="36" t="s">
        <v>375</v>
      </c>
      <c r="T1105" s="36">
        <v>1970899</v>
      </c>
      <c r="U1105" s="58" t="s">
        <v>17471</v>
      </c>
      <c r="V1105" s="59">
        <v>1970899</v>
      </c>
      <c r="W1105" s="56">
        <v>42.85</v>
      </c>
    </row>
    <row r="1106" spans="1:23" s="46" customFormat="1" ht="11.25">
      <c r="A1106" s="55" t="s">
        <v>11371</v>
      </c>
      <c r="B1106" s="56" t="s">
        <v>17649</v>
      </c>
      <c r="C1106" s="57" t="s">
        <v>4582</v>
      </c>
      <c r="D1106" s="56">
        <v>25970</v>
      </c>
      <c r="E1106" s="56">
        <v>1</v>
      </c>
      <c r="F1106" s="56">
        <v>30</v>
      </c>
      <c r="G1106" s="56">
        <v>3</v>
      </c>
      <c r="H1106" s="56" t="s">
        <v>17651</v>
      </c>
      <c r="I1106" s="56">
        <v>1</v>
      </c>
      <c r="J1106" s="36" t="s">
        <v>15269</v>
      </c>
      <c r="K1106" s="36"/>
      <c r="L1106" s="36">
        <v>972111196</v>
      </c>
      <c r="M1106" s="36"/>
      <c r="N1106" s="58" t="s">
        <v>302</v>
      </c>
      <c r="O1106" s="58" t="s">
        <v>11976</v>
      </c>
      <c r="P1106" s="56">
        <v>83</v>
      </c>
      <c r="Q1106" s="56" t="s">
        <v>377</v>
      </c>
      <c r="R1106" s="36" t="s">
        <v>459</v>
      </c>
      <c r="S1106" s="36" t="s">
        <v>375</v>
      </c>
      <c r="T1106" s="36">
        <v>2823586</v>
      </c>
      <c r="U1106" s="58" t="s">
        <v>17122</v>
      </c>
      <c r="V1106" s="59">
        <v>2823586</v>
      </c>
      <c r="W1106" s="56">
        <v>39.25</v>
      </c>
    </row>
    <row r="1107" spans="1:23" s="46" customFormat="1" ht="11.25">
      <c r="A1107" s="55" t="s">
        <v>11371</v>
      </c>
      <c r="B1107" s="56" t="s">
        <v>17649</v>
      </c>
      <c r="C1107" s="57" t="s">
        <v>11182</v>
      </c>
      <c r="D1107" s="56">
        <v>13340</v>
      </c>
      <c r="E1107" s="56">
        <v>1</v>
      </c>
      <c r="F1107" s="56">
        <v>30</v>
      </c>
      <c r="G1107" s="56">
        <v>1</v>
      </c>
      <c r="H1107" s="56" t="s">
        <v>17651</v>
      </c>
      <c r="I1107" s="56">
        <v>1</v>
      </c>
      <c r="J1107" s="36" t="s">
        <v>14479</v>
      </c>
      <c r="K1107" s="36">
        <v>588</v>
      </c>
      <c r="L1107" s="36">
        <v>984967116</v>
      </c>
      <c r="M1107" s="36"/>
      <c r="N1107" s="58" t="s">
        <v>12261</v>
      </c>
      <c r="O1107" s="58" t="s">
        <v>12262</v>
      </c>
      <c r="P1107" s="56">
        <v>86</v>
      </c>
      <c r="Q1107" s="56" t="s">
        <v>378</v>
      </c>
      <c r="R1107" s="36" t="s">
        <v>459</v>
      </c>
      <c r="S1107" s="36" t="s">
        <v>375</v>
      </c>
      <c r="T1107" s="36">
        <v>2096643</v>
      </c>
      <c r="U1107" s="58" t="s">
        <v>16263</v>
      </c>
      <c r="V1107" s="59">
        <v>2096643</v>
      </c>
      <c r="W1107" s="56">
        <v>65.099999999999994</v>
      </c>
    </row>
    <row r="1108" spans="1:23" s="46" customFormat="1" ht="11.25">
      <c r="A1108" s="55" t="s">
        <v>11371</v>
      </c>
      <c r="B1108" s="56" t="s">
        <v>17649</v>
      </c>
      <c r="C1108" s="57" t="s">
        <v>5479</v>
      </c>
      <c r="D1108" s="56">
        <v>490</v>
      </c>
      <c r="E1108" s="56">
        <v>1</v>
      </c>
      <c r="F1108" s="56">
        <v>31</v>
      </c>
      <c r="G1108" s="56">
        <v>1</v>
      </c>
      <c r="H1108" s="56" t="s">
        <v>17651</v>
      </c>
      <c r="I1108" s="56">
        <v>1</v>
      </c>
      <c r="J1108" s="36" t="s">
        <v>14036</v>
      </c>
      <c r="K1108" s="36">
        <v>642</v>
      </c>
      <c r="L1108" s="36">
        <v>983457778</v>
      </c>
      <c r="M1108" s="36"/>
      <c r="N1108" s="58" t="s">
        <v>11410</v>
      </c>
      <c r="O1108" s="58" t="s">
        <v>11411</v>
      </c>
      <c r="P1108" s="56">
        <v>65</v>
      </c>
      <c r="Q1108" s="56" t="s">
        <v>378</v>
      </c>
      <c r="R1108" s="36" t="s">
        <v>459</v>
      </c>
      <c r="S1108" s="36" t="s">
        <v>375</v>
      </c>
      <c r="T1108" s="36">
        <v>323107</v>
      </c>
      <c r="U1108" s="58" t="s">
        <v>15686</v>
      </c>
      <c r="V1108" s="59">
        <v>323107</v>
      </c>
      <c r="W1108" s="56">
        <v>63.26</v>
      </c>
    </row>
    <row r="1109" spans="1:23" s="46" customFormat="1" ht="11.25">
      <c r="A1109" s="55" t="s">
        <v>11371</v>
      </c>
      <c r="B1109" s="56" t="s">
        <v>17649</v>
      </c>
      <c r="C1109" s="57" t="s">
        <v>3587</v>
      </c>
      <c r="D1109" s="56">
        <v>23872</v>
      </c>
      <c r="E1109" s="56">
        <v>1</v>
      </c>
      <c r="F1109" s="56">
        <v>31</v>
      </c>
      <c r="G1109" s="56">
        <v>1</v>
      </c>
      <c r="H1109" s="56" t="s">
        <v>17651</v>
      </c>
      <c r="I1109" s="56">
        <v>1</v>
      </c>
      <c r="J1109" s="36" t="s">
        <v>15151</v>
      </c>
      <c r="K1109" s="36"/>
      <c r="L1109" s="36">
        <v>984979258</v>
      </c>
      <c r="M1109" s="36"/>
      <c r="N1109" s="58" t="s">
        <v>13225</v>
      </c>
      <c r="O1109" s="58" t="s">
        <v>13226</v>
      </c>
      <c r="P1109" s="56">
        <v>65</v>
      </c>
      <c r="Q1109" s="56" t="s">
        <v>378</v>
      </c>
      <c r="R1109" s="36" t="s">
        <v>459</v>
      </c>
      <c r="S1109" s="36" t="s">
        <v>375</v>
      </c>
      <c r="T1109" s="36">
        <v>1613005</v>
      </c>
      <c r="U1109" s="58" t="s">
        <v>16978</v>
      </c>
      <c r="V1109" s="59">
        <v>1613005</v>
      </c>
      <c r="W1109" s="56">
        <v>54.86</v>
      </c>
    </row>
    <row r="1110" spans="1:23" s="46" customFormat="1" ht="11.25">
      <c r="A1110" s="51" t="s">
        <v>11371</v>
      </c>
      <c r="B1110" s="44" t="s">
        <v>17650</v>
      </c>
      <c r="C1110" s="52" t="s">
        <v>574</v>
      </c>
      <c r="D1110" s="44">
        <v>0</v>
      </c>
      <c r="E1110" s="44" t="s">
        <v>54</v>
      </c>
      <c r="F1110" s="44">
        <v>31</v>
      </c>
      <c r="G1110" s="44">
        <v>1</v>
      </c>
      <c r="H1110" s="44" t="s">
        <v>17651</v>
      </c>
      <c r="I1110" s="44">
        <v>2</v>
      </c>
      <c r="J1110" s="35" t="s">
        <v>15665</v>
      </c>
      <c r="K1110" s="35"/>
      <c r="L1110" s="35">
        <v>982344678</v>
      </c>
      <c r="M1110" s="35"/>
      <c r="N1110" s="45" t="s">
        <v>14020</v>
      </c>
      <c r="O1110" s="45" t="s">
        <v>14021</v>
      </c>
      <c r="P1110" s="44">
        <v>65</v>
      </c>
      <c r="Q1110" s="44" t="s">
        <v>378</v>
      </c>
      <c r="R1110" s="35" t="s">
        <v>460</v>
      </c>
      <c r="S1110" s="35" t="s">
        <v>966</v>
      </c>
      <c r="T1110" s="35"/>
      <c r="U1110" s="45" t="s">
        <v>17646</v>
      </c>
      <c r="V1110" s="46">
        <v>1271880</v>
      </c>
      <c r="W1110" s="44">
        <v>47.24</v>
      </c>
    </row>
    <row r="1111" spans="1:23" s="46" customFormat="1" ht="11.25">
      <c r="A1111" s="55" t="s">
        <v>11371</v>
      </c>
      <c r="B1111" s="56" t="s">
        <v>17649</v>
      </c>
      <c r="C1111" s="57" t="s">
        <v>10681</v>
      </c>
      <c r="D1111" s="56">
        <v>110</v>
      </c>
      <c r="E1111" s="56">
        <v>1</v>
      </c>
      <c r="F1111" s="56">
        <v>31</v>
      </c>
      <c r="G1111" s="56">
        <v>1</v>
      </c>
      <c r="H1111" s="56" t="s">
        <v>17651</v>
      </c>
      <c r="I1111" s="56">
        <v>1</v>
      </c>
      <c r="J1111" s="36" t="s">
        <v>14045</v>
      </c>
      <c r="K1111" s="36"/>
      <c r="L1111" s="36">
        <v>985247523</v>
      </c>
      <c r="M1111" s="36"/>
      <c r="N1111" s="58" t="s">
        <v>761</v>
      </c>
      <c r="O1111" s="58" t="s">
        <v>195</v>
      </c>
      <c r="P1111" s="56">
        <v>66</v>
      </c>
      <c r="Q1111" s="56" t="s">
        <v>377</v>
      </c>
      <c r="R1111" s="36" t="s">
        <v>459</v>
      </c>
      <c r="S1111" s="36" t="s">
        <v>375</v>
      </c>
      <c r="T1111" s="36">
        <v>726355</v>
      </c>
      <c r="U1111" s="58" t="s">
        <v>15701</v>
      </c>
      <c r="V1111" s="59">
        <v>726355</v>
      </c>
      <c r="W1111" s="56">
        <v>57.59</v>
      </c>
    </row>
    <row r="1112" spans="1:23" s="46" customFormat="1" ht="11.25">
      <c r="A1112" s="55" t="s">
        <v>11371</v>
      </c>
      <c r="B1112" s="56" t="s">
        <v>17649</v>
      </c>
      <c r="C1112" s="57" t="s">
        <v>10499</v>
      </c>
      <c r="D1112" s="56">
        <v>22210</v>
      </c>
      <c r="E1112" s="56">
        <v>1</v>
      </c>
      <c r="F1112" s="56">
        <v>31</v>
      </c>
      <c r="G1112" s="56">
        <v>1</v>
      </c>
      <c r="H1112" s="56" t="s">
        <v>17651</v>
      </c>
      <c r="I1112" s="56">
        <v>1</v>
      </c>
      <c r="J1112" s="36" t="s">
        <v>15042</v>
      </c>
      <c r="K1112" s="36"/>
      <c r="L1112" s="36">
        <v>983881399</v>
      </c>
      <c r="M1112" s="36"/>
      <c r="N1112" s="58" t="s">
        <v>13058</v>
      </c>
      <c r="O1112" s="58" t="s">
        <v>13059</v>
      </c>
      <c r="P1112" s="56">
        <v>67</v>
      </c>
      <c r="Q1112" s="56" t="s">
        <v>377</v>
      </c>
      <c r="R1112" s="36" t="s">
        <v>459</v>
      </c>
      <c r="S1112" s="36" t="s">
        <v>375</v>
      </c>
      <c r="T1112" s="36">
        <v>3243794</v>
      </c>
      <c r="U1112" s="58" t="s">
        <v>16856</v>
      </c>
      <c r="V1112" s="59">
        <v>3243794</v>
      </c>
      <c r="W1112" s="56">
        <v>38.82</v>
      </c>
    </row>
    <row r="1113" spans="1:23" s="46" customFormat="1" ht="11.25">
      <c r="A1113" s="55" t="s">
        <v>11371</v>
      </c>
      <c r="B1113" s="56" t="s">
        <v>17649</v>
      </c>
      <c r="C1113" s="57" t="s">
        <v>7729</v>
      </c>
      <c r="D1113" s="56">
        <v>7550</v>
      </c>
      <c r="E1113" s="56">
        <v>1</v>
      </c>
      <c r="F1113" s="56">
        <v>31</v>
      </c>
      <c r="G1113" s="56">
        <v>1</v>
      </c>
      <c r="H1113" s="56" t="s">
        <v>17651</v>
      </c>
      <c r="I1113" s="56">
        <v>3</v>
      </c>
      <c r="J1113" s="36" t="s">
        <v>14306</v>
      </c>
      <c r="K1113" s="36"/>
      <c r="L1113" s="36">
        <v>991972865</v>
      </c>
      <c r="M1113" s="36">
        <v>21645562</v>
      </c>
      <c r="N1113" s="58" t="s">
        <v>411</v>
      </c>
      <c r="O1113" s="58" t="s">
        <v>11884</v>
      </c>
      <c r="P1113" s="56">
        <v>67</v>
      </c>
      <c r="Q1113" s="56" t="s">
        <v>378</v>
      </c>
      <c r="R1113" s="36" t="s">
        <v>462</v>
      </c>
      <c r="S1113" s="36" t="s">
        <v>375</v>
      </c>
      <c r="T1113" s="36">
        <v>1508504</v>
      </c>
      <c r="U1113" s="58" t="s">
        <v>16011</v>
      </c>
      <c r="V1113" s="59">
        <v>1508412</v>
      </c>
      <c r="W1113" s="56">
        <v>73.33</v>
      </c>
    </row>
    <row r="1114" spans="1:23" s="46" customFormat="1" ht="11.25">
      <c r="A1114" s="55" t="s">
        <v>11371</v>
      </c>
      <c r="B1114" s="56" t="s">
        <v>17649</v>
      </c>
      <c r="C1114" s="57" t="s">
        <v>11373</v>
      </c>
      <c r="D1114" s="56">
        <v>23282</v>
      </c>
      <c r="E1114" s="56">
        <v>1</v>
      </c>
      <c r="F1114" s="56">
        <v>31</v>
      </c>
      <c r="G1114" s="56">
        <v>1</v>
      </c>
      <c r="H1114" s="56" t="s">
        <v>17651</v>
      </c>
      <c r="I1114" s="56">
        <v>1</v>
      </c>
      <c r="J1114" s="36" t="s">
        <v>15115</v>
      </c>
      <c r="K1114" s="36"/>
      <c r="L1114" s="36">
        <v>972657428</v>
      </c>
      <c r="M1114" s="36"/>
      <c r="N1114" s="58" t="s">
        <v>86</v>
      </c>
      <c r="O1114" s="58" t="s">
        <v>92</v>
      </c>
      <c r="P1114" s="56">
        <v>68</v>
      </c>
      <c r="Q1114" s="56" t="s">
        <v>378</v>
      </c>
      <c r="R1114" s="36" t="s">
        <v>459</v>
      </c>
      <c r="S1114" s="36" t="s">
        <v>375</v>
      </c>
      <c r="T1114" s="36">
        <v>2187902</v>
      </c>
      <c r="U1114" s="58" t="s">
        <v>16930</v>
      </c>
      <c r="V1114" s="59">
        <v>2187902</v>
      </c>
      <c r="W1114" s="56">
        <v>53.6</v>
      </c>
    </row>
    <row r="1115" spans="1:23" s="46" customFormat="1" ht="11.25">
      <c r="A1115" s="55" t="s">
        <v>11371</v>
      </c>
      <c r="B1115" s="56" t="s">
        <v>17649</v>
      </c>
      <c r="C1115" s="57" t="s">
        <v>10499</v>
      </c>
      <c r="D1115" s="56">
        <v>22210</v>
      </c>
      <c r="E1115" s="56">
        <v>1</v>
      </c>
      <c r="F1115" s="56">
        <v>31</v>
      </c>
      <c r="G1115" s="56">
        <v>1</v>
      </c>
      <c r="H1115" s="56" t="s">
        <v>17651</v>
      </c>
      <c r="I1115" s="56">
        <v>2</v>
      </c>
      <c r="J1115" s="36" t="s">
        <v>15042</v>
      </c>
      <c r="K1115" s="36"/>
      <c r="L1115" s="36">
        <v>983881399</v>
      </c>
      <c r="M1115" s="36"/>
      <c r="N1115" s="58" t="s">
        <v>13060</v>
      </c>
      <c r="O1115" s="58" t="s">
        <v>13061</v>
      </c>
      <c r="P1115" s="56">
        <v>69</v>
      </c>
      <c r="Q1115" s="56" t="s">
        <v>378</v>
      </c>
      <c r="R1115" s="36" t="s">
        <v>460</v>
      </c>
      <c r="S1115" s="36" t="s">
        <v>375</v>
      </c>
      <c r="T1115" s="36">
        <v>3339440</v>
      </c>
      <c r="U1115" s="58" t="s">
        <v>16856</v>
      </c>
      <c r="V1115" s="59">
        <v>3243794</v>
      </c>
      <c r="W1115" s="56">
        <v>38.82</v>
      </c>
    </row>
    <row r="1116" spans="1:23" s="46" customFormat="1" ht="11.25">
      <c r="A1116" s="55" t="s">
        <v>11371</v>
      </c>
      <c r="B1116" s="56" t="s">
        <v>17649</v>
      </c>
      <c r="C1116" s="57" t="s">
        <v>4582</v>
      </c>
      <c r="D1116" s="56">
        <v>25970</v>
      </c>
      <c r="E1116" s="56">
        <v>1</v>
      </c>
      <c r="F1116" s="56">
        <v>31</v>
      </c>
      <c r="G1116" s="56">
        <v>2</v>
      </c>
      <c r="H1116" s="56" t="s">
        <v>17651</v>
      </c>
      <c r="I1116" s="56">
        <v>1</v>
      </c>
      <c r="J1116" s="36" t="s">
        <v>15271</v>
      </c>
      <c r="K1116" s="36"/>
      <c r="L1116" s="36">
        <v>982473528</v>
      </c>
      <c r="M1116" s="36"/>
      <c r="N1116" s="58" t="s">
        <v>13408</v>
      </c>
      <c r="O1116" s="58" t="s">
        <v>691</v>
      </c>
      <c r="P1116" s="56">
        <v>69</v>
      </c>
      <c r="Q1116" s="56" t="s">
        <v>377</v>
      </c>
      <c r="R1116" s="36" t="s">
        <v>459</v>
      </c>
      <c r="S1116" s="36" t="s">
        <v>375</v>
      </c>
      <c r="T1116" s="36">
        <v>345500</v>
      </c>
      <c r="U1116" s="58" t="s">
        <v>17123</v>
      </c>
      <c r="V1116" s="59">
        <v>345500</v>
      </c>
      <c r="W1116" s="56">
        <v>58.33</v>
      </c>
    </row>
    <row r="1117" spans="1:23" s="46" customFormat="1" ht="11.25">
      <c r="A1117" s="55" t="s">
        <v>11371</v>
      </c>
      <c r="B1117" s="56" t="s">
        <v>17649</v>
      </c>
      <c r="C1117" s="57" t="s">
        <v>11180</v>
      </c>
      <c r="D1117" s="56">
        <v>10240</v>
      </c>
      <c r="E1117" s="56">
        <v>1</v>
      </c>
      <c r="F1117" s="56">
        <v>31</v>
      </c>
      <c r="G1117" s="56">
        <v>1</v>
      </c>
      <c r="H1117" s="56" t="s">
        <v>17651</v>
      </c>
      <c r="I1117" s="56">
        <v>2</v>
      </c>
      <c r="J1117" s="36" t="s">
        <v>14374</v>
      </c>
      <c r="K1117" s="36"/>
      <c r="L1117" s="36"/>
      <c r="M1117" s="36"/>
      <c r="N1117" s="58" t="s">
        <v>181</v>
      </c>
      <c r="O1117" s="58" t="s">
        <v>11983</v>
      </c>
      <c r="P1117" s="56">
        <v>69</v>
      </c>
      <c r="Q1117" s="56" t="s">
        <v>378</v>
      </c>
      <c r="R1117" s="36" t="s">
        <v>460</v>
      </c>
      <c r="S1117" s="36" t="s">
        <v>375</v>
      </c>
      <c r="T1117" s="36">
        <v>576617</v>
      </c>
      <c r="U1117" s="58" t="s">
        <v>16085</v>
      </c>
      <c r="V1117" s="59">
        <v>896341</v>
      </c>
      <c r="W1117" s="56">
        <v>43.7</v>
      </c>
    </row>
    <row r="1118" spans="1:23" s="46" customFormat="1" ht="11.25">
      <c r="A1118" s="55" t="s">
        <v>11371</v>
      </c>
      <c r="B1118" s="56" t="s">
        <v>17649</v>
      </c>
      <c r="C1118" s="57" t="s">
        <v>11189</v>
      </c>
      <c r="D1118" s="56">
        <v>10860</v>
      </c>
      <c r="E1118" s="56">
        <v>1</v>
      </c>
      <c r="F1118" s="56">
        <v>31</v>
      </c>
      <c r="G1118" s="56">
        <v>1</v>
      </c>
      <c r="H1118" s="56" t="s">
        <v>17651</v>
      </c>
      <c r="I1118" s="56">
        <v>2</v>
      </c>
      <c r="J1118" s="36" t="s">
        <v>14418</v>
      </c>
      <c r="K1118" s="36"/>
      <c r="L1118" s="36"/>
      <c r="M1118" s="36">
        <v>653176</v>
      </c>
      <c r="N1118" s="58" t="s">
        <v>11417</v>
      </c>
      <c r="O1118" s="58" t="s">
        <v>12060</v>
      </c>
      <c r="P1118" s="56">
        <v>69</v>
      </c>
      <c r="Q1118" s="56" t="s">
        <v>377</v>
      </c>
      <c r="R1118" s="36" t="s">
        <v>460</v>
      </c>
      <c r="S1118" s="36" t="s">
        <v>375</v>
      </c>
      <c r="T1118" s="36">
        <v>519881</v>
      </c>
      <c r="U1118" s="58" t="s">
        <v>16138</v>
      </c>
      <c r="V1118" s="59">
        <v>1517187</v>
      </c>
      <c r="W1118" s="56">
        <v>63.09</v>
      </c>
    </row>
    <row r="1119" spans="1:23" s="46" customFormat="1" ht="11.25">
      <c r="A1119" s="55" t="s">
        <v>11371</v>
      </c>
      <c r="B1119" s="56" t="s">
        <v>17649</v>
      </c>
      <c r="C1119" s="57" t="s">
        <v>11189</v>
      </c>
      <c r="D1119" s="56">
        <v>10860</v>
      </c>
      <c r="E1119" s="56">
        <v>1</v>
      </c>
      <c r="F1119" s="56">
        <v>31</v>
      </c>
      <c r="G1119" s="56">
        <v>1</v>
      </c>
      <c r="H1119" s="56" t="s">
        <v>17651</v>
      </c>
      <c r="I1119" s="56">
        <v>1</v>
      </c>
      <c r="J1119" s="36" t="s">
        <v>14418</v>
      </c>
      <c r="K1119" s="36"/>
      <c r="L1119" s="36"/>
      <c r="M1119" s="36">
        <v>653176</v>
      </c>
      <c r="N1119" s="58" t="s">
        <v>307</v>
      </c>
      <c r="O1119" s="58" t="s">
        <v>12059</v>
      </c>
      <c r="P1119" s="56">
        <v>69</v>
      </c>
      <c r="Q1119" s="56" t="s">
        <v>378</v>
      </c>
      <c r="R1119" s="36" t="s">
        <v>459</v>
      </c>
      <c r="S1119" s="36" t="s">
        <v>375</v>
      </c>
      <c r="T1119" s="36">
        <v>1517187</v>
      </c>
      <c r="U1119" s="58" t="s">
        <v>16138</v>
      </c>
      <c r="V1119" s="59">
        <v>1517187</v>
      </c>
      <c r="W1119" s="56">
        <v>63.09</v>
      </c>
    </row>
    <row r="1120" spans="1:23" s="46" customFormat="1" ht="11.25">
      <c r="A1120" s="55" t="s">
        <v>11371</v>
      </c>
      <c r="B1120" s="56" t="s">
        <v>17650</v>
      </c>
      <c r="C1120" s="57" t="s">
        <v>5636</v>
      </c>
      <c r="D1120" s="56">
        <v>0</v>
      </c>
      <c r="E1120" s="56">
        <v>1</v>
      </c>
      <c r="F1120" s="56">
        <v>31</v>
      </c>
      <c r="G1120" s="56">
        <v>5</v>
      </c>
      <c r="H1120" s="56" t="s">
        <v>17651</v>
      </c>
      <c r="I1120" s="56">
        <v>1</v>
      </c>
      <c r="J1120" s="36" t="s">
        <v>15573</v>
      </c>
      <c r="K1120" s="36"/>
      <c r="L1120" s="36">
        <v>983483784</v>
      </c>
      <c r="M1120" s="36"/>
      <c r="N1120" s="58" t="s">
        <v>12909</v>
      </c>
      <c r="O1120" s="58" t="s">
        <v>13890</v>
      </c>
      <c r="P1120" s="56">
        <v>70</v>
      </c>
      <c r="Q1120" s="56" t="s">
        <v>377</v>
      </c>
      <c r="R1120" s="36" t="s">
        <v>459</v>
      </c>
      <c r="S1120" s="36" t="s">
        <v>375</v>
      </c>
      <c r="T1120" s="36">
        <v>2544982</v>
      </c>
      <c r="U1120" s="58" t="s">
        <v>17525</v>
      </c>
      <c r="V1120" s="59">
        <v>2544982</v>
      </c>
      <c r="W1120" s="56">
        <v>50.49</v>
      </c>
    </row>
    <row r="1121" spans="1:23" s="46" customFormat="1" ht="11.25">
      <c r="A1121" s="55" t="s">
        <v>11371</v>
      </c>
      <c r="B1121" s="56" t="s">
        <v>17649</v>
      </c>
      <c r="C1121" s="57" t="s">
        <v>385</v>
      </c>
      <c r="D1121" s="56">
        <v>18590</v>
      </c>
      <c r="E1121" s="56">
        <v>1</v>
      </c>
      <c r="F1121" s="56">
        <v>31</v>
      </c>
      <c r="G1121" s="56">
        <v>1</v>
      </c>
      <c r="H1121" s="56" t="s">
        <v>17651</v>
      </c>
      <c r="I1121" s="56">
        <v>2</v>
      </c>
      <c r="J1121" s="36" t="s">
        <v>14467</v>
      </c>
      <c r="K1121" s="36">
        <v>365</v>
      </c>
      <c r="L1121" s="36">
        <v>982234294</v>
      </c>
      <c r="M1121" s="36"/>
      <c r="N1121" s="58" t="s">
        <v>12136</v>
      </c>
      <c r="O1121" s="58" t="s">
        <v>12137</v>
      </c>
      <c r="P1121" s="56">
        <v>71</v>
      </c>
      <c r="Q1121" s="56" t="s">
        <v>378</v>
      </c>
      <c r="R1121" s="36" t="s">
        <v>460</v>
      </c>
      <c r="S1121" s="36" t="s">
        <v>375</v>
      </c>
      <c r="T1121" s="36">
        <v>341425</v>
      </c>
      <c r="U1121" s="58" t="s">
        <v>16190</v>
      </c>
      <c r="V1121" s="59">
        <v>506655</v>
      </c>
      <c r="W1121" s="56">
        <v>64.34</v>
      </c>
    </row>
    <row r="1122" spans="1:23" s="46" customFormat="1" ht="11.25">
      <c r="A1122" s="55" t="s">
        <v>11371</v>
      </c>
      <c r="B1122" s="56" t="s">
        <v>17649</v>
      </c>
      <c r="C1122" s="57" t="s">
        <v>11372</v>
      </c>
      <c r="D1122" s="56">
        <v>6580</v>
      </c>
      <c r="E1122" s="56">
        <v>1</v>
      </c>
      <c r="F1122" s="56">
        <v>31</v>
      </c>
      <c r="G1122" s="56">
        <v>1</v>
      </c>
      <c r="H1122" s="56" t="s">
        <v>17651</v>
      </c>
      <c r="I1122" s="56">
        <v>4</v>
      </c>
      <c r="J1122" s="36" t="s">
        <v>14266</v>
      </c>
      <c r="K1122" s="36">
        <v>999</v>
      </c>
      <c r="L1122" s="36">
        <v>982432667</v>
      </c>
      <c r="M1122" s="36"/>
      <c r="N1122" s="58" t="s">
        <v>395</v>
      </c>
      <c r="O1122" s="58" t="s">
        <v>11812</v>
      </c>
      <c r="P1122" s="56">
        <v>71</v>
      </c>
      <c r="Q1122" s="56" t="s">
        <v>378</v>
      </c>
      <c r="R1122" s="36" t="s">
        <v>462</v>
      </c>
      <c r="S1122" s="36" t="s">
        <v>375</v>
      </c>
      <c r="T1122" s="36">
        <v>2854795</v>
      </c>
      <c r="U1122" s="58" t="s">
        <v>15966</v>
      </c>
      <c r="V1122" s="59">
        <v>695743</v>
      </c>
      <c r="W1122" s="56">
        <v>56.58</v>
      </c>
    </row>
    <row r="1123" spans="1:23" s="46" customFormat="1" ht="11.25">
      <c r="A1123" s="55" t="s">
        <v>11371</v>
      </c>
      <c r="B1123" s="56" t="s">
        <v>17649</v>
      </c>
      <c r="C1123" s="57" t="s">
        <v>10440</v>
      </c>
      <c r="D1123" s="56">
        <v>21180</v>
      </c>
      <c r="E1123" s="56">
        <v>1</v>
      </c>
      <c r="F1123" s="56">
        <v>31</v>
      </c>
      <c r="G1123" s="56">
        <v>1</v>
      </c>
      <c r="H1123" s="56" t="s">
        <v>17651</v>
      </c>
      <c r="I1123" s="56">
        <v>1</v>
      </c>
      <c r="J1123" s="36" t="s">
        <v>14995</v>
      </c>
      <c r="K1123" s="36"/>
      <c r="L1123" s="36">
        <v>985545285</v>
      </c>
      <c r="M1123" s="36"/>
      <c r="N1123" s="58" t="s">
        <v>12971</v>
      </c>
      <c r="O1123" s="58" t="s">
        <v>12972</v>
      </c>
      <c r="P1123" s="56">
        <v>72</v>
      </c>
      <c r="Q1123" s="56" t="s">
        <v>377</v>
      </c>
      <c r="R1123" s="36" t="s">
        <v>459</v>
      </c>
      <c r="S1123" s="36" t="s">
        <v>375</v>
      </c>
      <c r="T1123" s="36">
        <v>539666</v>
      </c>
      <c r="U1123" s="58" t="s">
        <v>16783</v>
      </c>
      <c r="V1123" s="59">
        <v>539666</v>
      </c>
      <c r="W1123" s="56">
        <v>55.86</v>
      </c>
    </row>
    <row r="1124" spans="1:23" s="46" customFormat="1" ht="11.25">
      <c r="A1124" s="55" t="s">
        <v>11371</v>
      </c>
      <c r="B1124" s="56" t="s">
        <v>17649</v>
      </c>
      <c r="C1124" s="57" t="s">
        <v>6989</v>
      </c>
      <c r="D1124" s="56">
        <v>28780</v>
      </c>
      <c r="E1124" s="56">
        <v>1</v>
      </c>
      <c r="F1124" s="56">
        <v>31</v>
      </c>
      <c r="G1124" s="56">
        <v>1</v>
      </c>
      <c r="H1124" s="56" t="s">
        <v>17651</v>
      </c>
      <c r="I1124" s="56">
        <v>1</v>
      </c>
      <c r="J1124" s="36" t="s">
        <v>15412</v>
      </c>
      <c r="K1124" s="36">
        <v>210</v>
      </c>
      <c r="L1124" s="36">
        <v>981673248</v>
      </c>
      <c r="M1124" s="36"/>
      <c r="N1124" s="58" t="s">
        <v>13612</v>
      </c>
      <c r="O1124" s="58" t="s">
        <v>441</v>
      </c>
      <c r="P1124" s="56">
        <v>72</v>
      </c>
      <c r="Q1124" s="56" t="s">
        <v>377</v>
      </c>
      <c r="R1124" s="36" t="s">
        <v>459</v>
      </c>
      <c r="S1124" s="36" t="s">
        <v>375</v>
      </c>
      <c r="T1124" s="36">
        <v>390657</v>
      </c>
      <c r="U1124" s="58" t="s">
        <v>17294</v>
      </c>
      <c r="V1124" s="59">
        <v>390657</v>
      </c>
      <c r="W1124" s="56">
        <v>59.03</v>
      </c>
    </row>
    <row r="1125" spans="1:23" s="46" customFormat="1" ht="11.25">
      <c r="A1125" s="55" t="s">
        <v>11371</v>
      </c>
      <c r="B1125" s="56" t="s">
        <v>17650</v>
      </c>
      <c r="C1125" s="57" t="s">
        <v>6013</v>
      </c>
      <c r="D1125" s="56">
        <v>0</v>
      </c>
      <c r="E1125" s="56">
        <v>1</v>
      </c>
      <c r="F1125" s="56">
        <v>31</v>
      </c>
      <c r="G1125" s="56">
        <v>1</v>
      </c>
      <c r="H1125" s="56" t="s">
        <v>17651</v>
      </c>
      <c r="I1125" s="56">
        <v>2</v>
      </c>
      <c r="J1125" s="36" t="s">
        <v>15481</v>
      </c>
      <c r="K1125" s="36"/>
      <c r="L1125" s="36">
        <v>984397250</v>
      </c>
      <c r="M1125" s="36"/>
      <c r="N1125" s="58" t="s">
        <v>170</v>
      </c>
      <c r="O1125" s="58" t="s">
        <v>13736</v>
      </c>
      <c r="P1125" s="56">
        <v>73</v>
      </c>
      <c r="Q1125" s="56" t="s">
        <v>378</v>
      </c>
      <c r="R1125" s="36" t="s">
        <v>462</v>
      </c>
      <c r="S1125" s="36" t="s">
        <v>375</v>
      </c>
      <c r="T1125" s="36">
        <v>1647276</v>
      </c>
      <c r="U1125" s="58" t="s">
        <v>17389</v>
      </c>
      <c r="V1125" s="59" t="s">
        <v>464</v>
      </c>
      <c r="W1125" s="56">
        <v>49.74</v>
      </c>
    </row>
    <row r="1126" spans="1:23" s="46" customFormat="1" ht="11.25">
      <c r="A1126" s="55" t="s">
        <v>11371</v>
      </c>
      <c r="B1126" s="56" t="s">
        <v>17650</v>
      </c>
      <c r="C1126" s="57" t="s">
        <v>11036</v>
      </c>
      <c r="D1126" s="56">
        <v>0</v>
      </c>
      <c r="E1126" s="56">
        <v>1</v>
      </c>
      <c r="F1126" s="56">
        <v>31</v>
      </c>
      <c r="G1126" s="56">
        <v>2</v>
      </c>
      <c r="H1126" s="56" t="s">
        <v>17651</v>
      </c>
      <c r="I1126" s="56">
        <v>1</v>
      </c>
      <c r="J1126" s="36" t="s">
        <v>15613</v>
      </c>
      <c r="K1126" s="36"/>
      <c r="L1126" s="36">
        <v>981704147</v>
      </c>
      <c r="M1126" s="36"/>
      <c r="N1126" s="58" t="s">
        <v>13928</v>
      </c>
      <c r="O1126" s="58" t="s">
        <v>207</v>
      </c>
      <c r="P1126" s="56">
        <v>75</v>
      </c>
      <c r="Q1126" s="56" t="s">
        <v>377</v>
      </c>
      <c r="R1126" s="36" t="s">
        <v>459</v>
      </c>
      <c r="S1126" s="36" t="s">
        <v>375</v>
      </c>
      <c r="T1126" s="36">
        <v>4020819</v>
      </c>
      <c r="U1126" s="58" t="s">
        <v>17559</v>
      </c>
      <c r="V1126" s="59">
        <v>4020819</v>
      </c>
      <c r="W1126" s="56">
        <v>34.83</v>
      </c>
    </row>
    <row r="1127" spans="1:23" s="46" customFormat="1" ht="11.25">
      <c r="A1127" s="55" t="s">
        <v>11371</v>
      </c>
      <c r="B1127" s="56" t="s">
        <v>17650</v>
      </c>
      <c r="C1127" s="57" t="s">
        <v>8788</v>
      </c>
      <c r="D1127" s="56">
        <v>0</v>
      </c>
      <c r="E1127" s="56">
        <v>1</v>
      </c>
      <c r="F1127" s="56">
        <v>31</v>
      </c>
      <c r="G1127" s="56">
        <v>1</v>
      </c>
      <c r="H1127" s="56" t="s">
        <v>17651</v>
      </c>
      <c r="I1127" s="56">
        <v>1</v>
      </c>
      <c r="J1127" s="36" t="s">
        <v>15545</v>
      </c>
      <c r="K1127" s="36"/>
      <c r="L1127" s="36">
        <v>981878725</v>
      </c>
      <c r="M1127" s="36"/>
      <c r="N1127" s="58" t="s">
        <v>214</v>
      </c>
      <c r="O1127" s="58" t="s">
        <v>11796</v>
      </c>
      <c r="P1127" s="56">
        <v>75</v>
      </c>
      <c r="Q1127" s="56" t="s">
        <v>377</v>
      </c>
      <c r="R1127" s="36" t="s">
        <v>459</v>
      </c>
      <c r="S1127" s="36" t="s">
        <v>375</v>
      </c>
      <c r="T1127" s="36">
        <v>1541062</v>
      </c>
      <c r="U1127" s="58" t="s">
        <v>17472</v>
      </c>
      <c r="V1127" s="59">
        <v>1541062</v>
      </c>
      <c r="W1127" s="56">
        <v>33.49</v>
      </c>
    </row>
    <row r="1128" spans="1:23" s="46" customFormat="1" ht="11.25">
      <c r="A1128" s="55" t="s">
        <v>11371</v>
      </c>
      <c r="B1128" s="56" t="s">
        <v>17649</v>
      </c>
      <c r="C1128" s="57" t="s">
        <v>11180</v>
      </c>
      <c r="D1128" s="56">
        <v>10240</v>
      </c>
      <c r="E1128" s="56">
        <v>1</v>
      </c>
      <c r="F1128" s="56">
        <v>31</v>
      </c>
      <c r="G1128" s="56">
        <v>1</v>
      </c>
      <c r="H1128" s="56" t="s">
        <v>17651</v>
      </c>
      <c r="I1128" s="56">
        <v>1</v>
      </c>
      <c r="J1128" s="36" t="s">
        <v>14374</v>
      </c>
      <c r="K1128" s="36"/>
      <c r="L1128" s="36"/>
      <c r="M1128" s="36"/>
      <c r="N1128" s="58" t="s">
        <v>117</v>
      </c>
      <c r="O1128" s="58" t="s">
        <v>11380</v>
      </c>
      <c r="P1128" s="56">
        <v>75</v>
      </c>
      <c r="Q1128" s="56" t="s">
        <v>377</v>
      </c>
      <c r="R1128" s="36" t="s">
        <v>459</v>
      </c>
      <c r="S1128" s="36" t="s">
        <v>375</v>
      </c>
      <c r="T1128" s="36">
        <v>896341</v>
      </c>
      <c r="U1128" s="58" t="s">
        <v>16085</v>
      </c>
      <c r="V1128" s="59">
        <v>896341</v>
      </c>
      <c r="W1128" s="56">
        <v>43.7</v>
      </c>
    </row>
    <row r="1129" spans="1:23" s="46" customFormat="1" ht="11.25">
      <c r="A1129" s="55" t="s">
        <v>11371</v>
      </c>
      <c r="B1129" s="56" t="s">
        <v>17649</v>
      </c>
      <c r="C1129" s="57" t="s">
        <v>11188</v>
      </c>
      <c r="D1129" s="56">
        <v>8040</v>
      </c>
      <c r="E1129" s="56">
        <v>1</v>
      </c>
      <c r="F1129" s="56">
        <v>31</v>
      </c>
      <c r="G1129" s="56">
        <v>1</v>
      </c>
      <c r="H1129" s="56" t="s">
        <v>17651</v>
      </c>
      <c r="I1129" s="56">
        <v>1</v>
      </c>
      <c r="J1129" s="36" t="s">
        <v>14743</v>
      </c>
      <c r="K1129" s="36">
        <v>397</v>
      </c>
      <c r="L1129" s="36">
        <v>982369415</v>
      </c>
      <c r="M1129" s="36"/>
      <c r="N1129" s="58" t="s">
        <v>12590</v>
      </c>
      <c r="O1129" s="58" t="s">
        <v>12591</v>
      </c>
      <c r="P1129" s="56">
        <v>75</v>
      </c>
      <c r="Q1129" s="56" t="s">
        <v>378</v>
      </c>
      <c r="R1129" s="36" t="s">
        <v>459</v>
      </c>
      <c r="S1129" s="36" t="s">
        <v>375</v>
      </c>
      <c r="T1129" s="36">
        <v>431921</v>
      </c>
      <c r="U1129" s="58" t="s">
        <v>16491</v>
      </c>
      <c r="V1129" s="59">
        <v>431921</v>
      </c>
      <c r="W1129" s="56">
        <v>62.97</v>
      </c>
    </row>
    <row r="1130" spans="1:23" s="46" customFormat="1" ht="11.25">
      <c r="A1130" s="55" t="s">
        <v>11371</v>
      </c>
      <c r="B1130" s="56" t="s">
        <v>17650</v>
      </c>
      <c r="C1130" s="57" t="s">
        <v>574</v>
      </c>
      <c r="D1130" s="56">
        <v>0</v>
      </c>
      <c r="E1130" s="56">
        <v>1</v>
      </c>
      <c r="F1130" s="56">
        <v>31</v>
      </c>
      <c r="G1130" s="56">
        <v>1</v>
      </c>
      <c r="H1130" s="56" t="s">
        <v>17651</v>
      </c>
      <c r="I1130" s="56">
        <v>1</v>
      </c>
      <c r="J1130" s="36" t="s">
        <v>15665</v>
      </c>
      <c r="K1130" s="36"/>
      <c r="L1130" s="36">
        <v>982344678</v>
      </c>
      <c r="M1130" s="36"/>
      <c r="N1130" s="58" t="s">
        <v>146</v>
      </c>
      <c r="O1130" s="58" t="s">
        <v>14019</v>
      </c>
      <c r="P1130" s="56">
        <v>75</v>
      </c>
      <c r="Q1130" s="56" t="s">
        <v>377</v>
      </c>
      <c r="R1130" s="36" t="s">
        <v>459</v>
      </c>
      <c r="S1130" s="36" t="s">
        <v>375</v>
      </c>
      <c r="T1130" s="36">
        <v>1271880</v>
      </c>
      <c r="U1130" s="58" t="s">
        <v>17646</v>
      </c>
      <c r="V1130" s="59">
        <v>1271880</v>
      </c>
      <c r="W1130" s="56">
        <v>47.24</v>
      </c>
    </row>
    <row r="1131" spans="1:23" s="46" customFormat="1" ht="11.25">
      <c r="A1131" s="51" t="s">
        <v>11371</v>
      </c>
      <c r="B1131" s="44" t="s">
        <v>17649</v>
      </c>
      <c r="C1131" s="52" t="s">
        <v>385</v>
      </c>
      <c r="D1131" s="44">
        <v>18590</v>
      </c>
      <c r="E1131" s="44" t="s">
        <v>54</v>
      </c>
      <c r="F1131" s="44">
        <v>31</v>
      </c>
      <c r="G1131" s="44">
        <v>1</v>
      </c>
      <c r="H1131" s="44" t="s">
        <v>17651</v>
      </c>
      <c r="I1131" s="44">
        <v>1</v>
      </c>
      <c r="J1131" s="35" t="s">
        <v>14467</v>
      </c>
      <c r="K1131" s="35">
        <v>365</v>
      </c>
      <c r="L1131" s="35">
        <v>982234294</v>
      </c>
      <c r="M1131" s="35"/>
      <c r="N1131" s="45" t="s">
        <v>103</v>
      </c>
      <c r="O1131" s="45" t="s">
        <v>12135</v>
      </c>
      <c r="P1131" s="44">
        <v>77</v>
      </c>
      <c r="Q1131" s="44" t="s">
        <v>377</v>
      </c>
      <c r="R1131" s="35" t="s">
        <v>459</v>
      </c>
      <c r="S1131" s="35" t="s">
        <v>375</v>
      </c>
      <c r="T1131" s="35">
        <v>506655</v>
      </c>
      <c r="U1131" s="45" t="s">
        <v>16190</v>
      </c>
      <c r="V1131" s="46">
        <v>506655</v>
      </c>
      <c r="W1131" s="44">
        <v>64.34</v>
      </c>
    </row>
    <row r="1132" spans="1:23" s="46" customFormat="1" ht="11.25">
      <c r="A1132" s="55" t="s">
        <v>11371</v>
      </c>
      <c r="B1132" s="56" t="s">
        <v>17649</v>
      </c>
      <c r="C1132" s="57" t="s">
        <v>11182</v>
      </c>
      <c r="D1132" s="56">
        <v>12860</v>
      </c>
      <c r="E1132" s="56">
        <v>1</v>
      </c>
      <c r="F1132" s="56">
        <v>31</v>
      </c>
      <c r="G1132" s="56">
        <v>1</v>
      </c>
      <c r="H1132" s="56" t="s">
        <v>17651</v>
      </c>
      <c r="I1132" s="56">
        <v>2</v>
      </c>
      <c r="J1132" s="36" t="s">
        <v>14514</v>
      </c>
      <c r="K1132" s="36"/>
      <c r="L1132" s="36">
        <v>983438113</v>
      </c>
      <c r="M1132" s="36"/>
      <c r="N1132" s="58" t="s">
        <v>154</v>
      </c>
      <c r="O1132" s="58" t="s">
        <v>12227</v>
      </c>
      <c r="P1132" s="56">
        <v>81</v>
      </c>
      <c r="Q1132" s="56" t="s">
        <v>378</v>
      </c>
      <c r="R1132" s="36" t="s">
        <v>462</v>
      </c>
      <c r="S1132" s="36" t="s">
        <v>375</v>
      </c>
      <c r="T1132" s="36">
        <v>1502913</v>
      </c>
      <c r="U1132" s="58" t="s">
        <v>16241</v>
      </c>
      <c r="V1132" s="59">
        <v>668345</v>
      </c>
      <c r="W1132" s="56">
        <v>58.4</v>
      </c>
    </row>
    <row r="1133" spans="1:23" s="46" customFormat="1" ht="11.25">
      <c r="A1133" s="55" t="s">
        <v>11371</v>
      </c>
      <c r="B1133" s="56" t="s">
        <v>17649</v>
      </c>
      <c r="C1133" s="57" t="s">
        <v>4027</v>
      </c>
      <c r="D1133" s="56">
        <v>21690</v>
      </c>
      <c r="E1133" s="56">
        <v>1</v>
      </c>
      <c r="F1133" s="56">
        <v>31</v>
      </c>
      <c r="G1133" s="56">
        <v>2</v>
      </c>
      <c r="H1133" s="56" t="s">
        <v>17651</v>
      </c>
      <c r="I1133" s="56">
        <v>2</v>
      </c>
      <c r="J1133" s="36" t="s">
        <v>15017</v>
      </c>
      <c r="K1133" s="36"/>
      <c r="L1133" s="36">
        <v>981992644</v>
      </c>
      <c r="M1133" s="36"/>
      <c r="N1133" s="58" t="s">
        <v>11419</v>
      </c>
      <c r="O1133" s="58" t="s">
        <v>13002</v>
      </c>
      <c r="P1133" s="56">
        <v>82</v>
      </c>
      <c r="Q1133" s="56" t="s">
        <v>378</v>
      </c>
      <c r="R1133" s="36" t="s">
        <v>462</v>
      </c>
      <c r="S1133" s="36" t="s">
        <v>375</v>
      </c>
      <c r="T1133" s="36">
        <v>1796740</v>
      </c>
      <c r="U1133" s="58" t="s">
        <v>16810</v>
      </c>
      <c r="V1133" s="59">
        <v>1849464</v>
      </c>
      <c r="W1133" s="56">
        <v>56.03</v>
      </c>
    </row>
    <row r="1134" spans="1:23" s="46" customFormat="1" ht="11.25">
      <c r="A1134" s="55" t="s">
        <v>11371</v>
      </c>
      <c r="B1134" s="56" t="s">
        <v>17649</v>
      </c>
      <c r="C1134" s="57" t="s">
        <v>11217</v>
      </c>
      <c r="D1134" s="56">
        <v>2865</v>
      </c>
      <c r="E1134" s="56">
        <v>1</v>
      </c>
      <c r="F1134" s="56">
        <v>31</v>
      </c>
      <c r="G1134" s="56">
        <v>1</v>
      </c>
      <c r="H1134" s="56" t="s">
        <v>17651</v>
      </c>
      <c r="I1134" s="56">
        <v>10</v>
      </c>
      <c r="J1134" s="36" t="s">
        <v>14130</v>
      </c>
      <c r="K1134" s="36"/>
      <c r="L1134" s="36">
        <v>984495142</v>
      </c>
      <c r="M1134" s="36">
        <v>21648317</v>
      </c>
      <c r="N1134" s="58" t="s">
        <v>11567</v>
      </c>
      <c r="O1134" s="58" t="s">
        <v>800</v>
      </c>
      <c r="P1134" s="56">
        <v>82</v>
      </c>
      <c r="Q1134" s="56" t="s">
        <v>378</v>
      </c>
      <c r="R1134" s="36" t="s">
        <v>462</v>
      </c>
      <c r="S1134" s="36" t="s">
        <v>375</v>
      </c>
      <c r="T1134" s="36">
        <v>5897736</v>
      </c>
      <c r="U1134" s="58" t="s">
        <v>15801</v>
      </c>
      <c r="V1134" s="59">
        <v>1655745</v>
      </c>
      <c r="W1134" s="56">
        <v>69.52</v>
      </c>
    </row>
    <row r="1135" spans="1:23" s="46" customFormat="1" ht="11.25">
      <c r="A1135" s="55" t="s">
        <v>11371</v>
      </c>
      <c r="B1135" s="56" t="s">
        <v>17649</v>
      </c>
      <c r="C1135" s="57" t="s">
        <v>3088</v>
      </c>
      <c r="D1135" s="56">
        <v>16310</v>
      </c>
      <c r="E1135" s="56">
        <v>1</v>
      </c>
      <c r="F1135" s="56">
        <v>31</v>
      </c>
      <c r="G1135" s="56">
        <v>1</v>
      </c>
      <c r="H1135" s="56" t="s">
        <v>17651</v>
      </c>
      <c r="I1135" s="56">
        <v>1</v>
      </c>
      <c r="J1135" s="36" t="s">
        <v>14657</v>
      </c>
      <c r="K1135" s="36"/>
      <c r="L1135" s="36">
        <v>981121151</v>
      </c>
      <c r="M1135" s="36">
        <v>683943</v>
      </c>
      <c r="N1135" s="58" t="s">
        <v>12456</v>
      </c>
      <c r="O1135" s="58" t="s">
        <v>12457</v>
      </c>
      <c r="P1135" s="56">
        <v>83</v>
      </c>
      <c r="Q1135" s="56" t="s">
        <v>377</v>
      </c>
      <c r="R1135" s="36" t="s">
        <v>459</v>
      </c>
      <c r="S1135" s="36" t="s">
        <v>375</v>
      </c>
      <c r="T1135" s="36">
        <v>86232</v>
      </c>
      <c r="U1135" s="58" t="s">
        <v>16398</v>
      </c>
      <c r="V1135" s="59">
        <v>86232</v>
      </c>
      <c r="W1135" s="56">
        <v>67.349999999999994</v>
      </c>
    </row>
    <row r="1136" spans="1:23" s="46" customFormat="1" ht="11.25">
      <c r="A1136" s="55" t="s">
        <v>11371</v>
      </c>
      <c r="B1136" s="56" t="s">
        <v>17649</v>
      </c>
      <c r="C1136" s="57" t="s">
        <v>3088</v>
      </c>
      <c r="D1136" s="56">
        <v>16310</v>
      </c>
      <c r="E1136" s="56">
        <v>1</v>
      </c>
      <c r="F1136" s="56">
        <v>31</v>
      </c>
      <c r="G1136" s="56">
        <v>1</v>
      </c>
      <c r="H1136" s="56" t="s">
        <v>17651</v>
      </c>
      <c r="I1136" s="56">
        <v>2</v>
      </c>
      <c r="J1136" s="36" t="s">
        <v>14657</v>
      </c>
      <c r="K1136" s="36"/>
      <c r="L1136" s="36">
        <v>981121151</v>
      </c>
      <c r="M1136" s="36">
        <v>683943</v>
      </c>
      <c r="N1136" s="58" t="s">
        <v>115</v>
      </c>
      <c r="O1136" s="58" t="s">
        <v>12458</v>
      </c>
      <c r="P1136" s="56">
        <v>84</v>
      </c>
      <c r="Q1136" s="56" t="s">
        <v>378</v>
      </c>
      <c r="R1136" s="36" t="s">
        <v>460</v>
      </c>
      <c r="S1136" s="36" t="s">
        <v>375</v>
      </c>
      <c r="T1136" s="36">
        <v>99361</v>
      </c>
      <c r="U1136" s="58" t="s">
        <v>16398</v>
      </c>
      <c r="V1136" s="59">
        <v>86232</v>
      </c>
      <c r="W1136" s="56">
        <v>67.349999999999994</v>
      </c>
    </row>
    <row r="1137" spans="1:23" s="46" customFormat="1" ht="11.25">
      <c r="A1137" s="55" t="s">
        <v>11371</v>
      </c>
      <c r="B1137" s="56" t="s">
        <v>17649</v>
      </c>
      <c r="C1137" s="57" t="s">
        <v>8366</v>
      </c>
      <c r="D1137" s="56">
        <v>20391</v>
      </c>
      <c r="E1137" s="56">
        <v>1</v>
      </c>
      <c r="F1137" s="56">
        <v>31</v>
      </c>
      <c r="G1137" s="56">
        <v>1</v>
      </c>
      <c r="H1137" s="56" t="s">
        <v>17651</v>
      </c>
      <c r="I1137" s="56">
        <v>6</v>
      </c>
      <c r="J1137" s="36" t="s">
        <v>14960</v>
      </c>
      <c r="K1137" s="36">
        <v>451</v>
      </c>
      <c r="L1137" s="36"/>
      <c r="M1137" s="36">
        <v>21649614</v>
      </c>
      <c r="N1137" s="58" t="s">
        <v>12926</v>
      </c>
      <c r="O1137" s="58" t="s">
        <v>12927</v>
      </c>
      <c r="P1137" s="56">
        <v>90</v>
      </c>
      <c r="Q1137" s="56" t="s">
        <v>378</v>
      </c>
      <c r="R1137" s="36" t="s">
        <v>462</v>
      </c>
      <c r="S1137" s="36" t="s">
        <v>375</v>
      </c>
      <c r="T1137" s="36">
        <v>2024090</v>
      </c>
      <c r="U1137" s="58" t="s">
        <v>16746</v>
      </c>
      <c r="V1137" s="59">
        <v>535369</v>
      </c>
      <c r="W1137" s="56">
        <v>75.63</v>
      </c>
    </row>
    <row r="1138" spans="1:23" s="46" customFormat="1" ht="11.25">
      <c r="A1138" s="51" t="s">
        <v>11371</v>
      </c>
      <c r="B1138" s="44" t="s">
        <v>17649</v>
      </c>
      <c r="C1138" s="52" t="s">
        <v>3088</v>
      </c>
      <c r="D1138" s="44">
        <v>15340</v>
      </c>
      <c r="E1138" s="44" t="s">
        <v>54</v>
      </c>
      <c r="F1138" s="44">
        <v>32</v>
      </c>
      <c r="G1138" s="44">
        <v>1</v>
      </c>
      <c r="H1138" s="44" t="s">
        <v>17651</v>
      </c>
      <c r="I1138" s="44">
        <v>2</v>
      </c>
      <c r="J1138" s="35" t="s">
        <v>14633</v>
      </c>
      <c r="K1138" s="35">
        <v>393</v>
      </c>
      <c r="L1138" s="35">
        <v>983305481</v>
      </c>
      <c r="M1138" s="35"/>
      <c r="N1138" s="45" t="s">
        <v>12424</v>
      </c>
      <c r="O1138" s="45" t="s">
        <v>12425</v>
      </c>
      <c r="P1138" s="44">
        <v>65</v>
      </c>
      <c r="Q1138" s="44" t="s">
        <v>378</v>
      </c>
      <c r="R1138" s="35" t="s">
        <v>463</v>
      </c>
      <c r="S1138" s="35" t="s">
        <v>375</v>
      </c>
      <c r="T1138" s="35">
        <v>377751</v>
      </c>
      <c r="U1138" s="45" t="s">
        <v>16372</v>
      </c>
      <c r="V1138" s="46">
        <v>1223719</v>
      </c>
      <c r="W1138" s="44">
        <v>54.86</v>
      </c>
    </row>
    <row r="1139" spans="1:23" s="46" customFormat="1" ht="11.25">
      <c r="A1139" s="55" t="s">
        <v>11371</v>
      </c>
      <c r="B1139" s="56" t="s">
        <v>17649</v>
      </c>
      <c r="C1139" s="57" t="s">
        <v>8366</v>
      </c>
      <c r="D1139" s="56">
        <v>20160</v>
      </c>
      <c r="E1139" s="56">
        <v>1</v>
      </c>
      <c r="F1139" s="56">
        <v>32</v>
      </c>
      <c r="G1139" s="56">
        <v>1</v>
      </c>
      <c r="H1139" s="56" t="s">
        <v>17651</v>
      </c>
      <c r="I1139" s="56">
        <v>3</v>
      </c>
      <c r="J1139" s="36" t="s">
        <v>14947</v>
      </c>
      <c r="K1139" s="36"/>
      <c r="L1139" s="36">
        <v>981360661</v>
      </c>
      <c r="M1139" s="36"/>
      <c r="N1139" s="58" t="s">
        <v>12904</v>
      </c>
      <c r="O1139" s="58" t="s">
        <v>12905</v>
      </c>
      <c r="P1139" s="56">
        <v>65</v>
      </c>
      <c r="Q1139" s="56" t="s">
        <v>377</v>
      </c>
      <c r="R1139" s="36" t="s">
        <v>462</v>
      </c>
      <c r="S1139" s="36" t="s">
        <v>375</v>
      </c>
      <c r="T1139" s="36">
        <v>2107507</v>
      </c>
      <c r="U1139" s="58" t="s">
        <v>16730</v>
      </c>
      <c r="V1139" s="59">
        <v>2088558</v>
      </c>
      <c r="W1139" s="56">
        <v>64.56</v>
      </c>
    </row>
    <row r="1140" spans="1:23" s="46" customFormat="1" ht="11.25">
      <c r="A1140" s="55" t="s">
        <v>11371</v>
      </c>
      <c r="B1140" s="56" t="s">
        <v>17650</v>
      </c>
      <c r="C1140" s="57" t="s">
        <v>8788</v>
      </c>
      <c r="D1140" s="56">
        <v>0</v>
      </c>
      <c r="E1140" s="56">
        <v>1</v>
      </c>
      <c r="F1140" s="56">
        <v>32</v>
      </c>
      <c r="G1140" s="56">
        <v>2</v>
      </c>
      <c r="H1140" s="56" t="s">
        <v>17651</v>
      </c>
      <c r="I1140" s="56">
        <v>1</v>
      </c>
      <c r="J1140" s="36" t="s">
        <v>15546</v>
      </c>
      <c r="K1140" s="36"/>
      <c r="L1140" s="36">
        <v>982947637</v>
      </c>
      <c r="M1140" s="36"/>
      <c r="N1140" s="58" t="s">
        <v>11932</v>
      </c>
      <c r="O1140" s="58" t="s">
        <v>13832</v>
      </c>
      <c r="P1140" s="56">
        <v>66</v>
      </c>
      <c r="Q1140" s="56" t="s">
        <v>377</v>
      </c>
      <c r="R1140" s="36" t="s">
        <v>459</v>
      </c>
      <c r="S1140" s="36" t="s">
        <v>375</v>
      </c>
      <c r="T1140" s="36">
        <v>1218547</v>
      </c>
      <c r="U1140" s="58" t="s">
        <v>17473</v>
      </c>
      <c r="V1140" s="59">
        <v>1218547</v>
      </c>
      <c r="W1140" s="56">
        <v>53.09</v>
      </c>
    </row>
    <row r="1141" spans="1:23" s="46" customFormat="1" ht="11.25">
      <c r="A1141" s="55" t="s">
        <v>11371</v>
      </c>
      <c r="B1141" s="56" t="s">
        <v>17649</v>
      </c>
      <c r="C1141" s="57" t="s">
        <v>11182</v>
      </c>
      <c r="D1141" s="56">
        <v>13460</v>
      </c>
      <c r="E1141" s="56">
        <v>1</v>
      </c>
      <c r="F1141" s="56">
        <v>32</v>
      </c>
      <c r="G1141" s="56">
        <v>1</v>
      </c>
      <c r="H1141" s="56" t="s">
        <v>17651</v>
      </c>
      <c r="I1141" s="56">
        <v>1</v>
      </c>
      <c r="J1141" s="36" t="s">
        <v>14540</v>
      </c>
      <c r="K1141" s="36">
        <v>526</v>
      </c>
      <c r="L1141" s="36">
        <v>981779850</v>
      </c>
      <c r="M1141" s="36"/>
      <c r="N1141" s="58" t="s">
        <v>206</v>
      </c>
      <c r="O1141" s="58" t="s">
        <v>187</v>
      </c>
      <c r="P1141" s="56">
        <v>66</v>
      </c>
      <c r="Q1141" s="56" t="s">
        <v>377</v>
      </c>
      <c r="R1141" s="36" t="s">
        <v>459</v>
      </c>
      <c r="S1141" s="36" t="s">
        <v>375</v>
      </c>
      <c r="T1141" s="36">
        <v>1593854</v>
      </c>
      <c r="U1141" s="58" t="s">
        <v>16269</v>
      </c>
      <c r="V1141" s="59">
        <v>1593854</v>
      </c>
      <c r="W1141" s="56">
        <v>60.25</v>
      </c>
    </row>
    <row r="1142" spans="1:23" s="46" customFormat="1" ht="11.25">
      <c r="A1142" s="55" t="s">
        <v>11371</v>
      </c>
      <c r="B1142" s="56" t="s">
        <v>17649</v>
      </c>
      <c r="C1142" s="57" t="s">
        <v>11373</v>
      </c>
      <c r="D1142" s="56">
        <v>22820</v>
      </c>
      <c r="E1142" s="56">
        <v>1</v>
      </c>
      <c r="F1142" s="56">
        <v>32</v>
      </c>
      <c r="G1142" s="56">
        <v>1</v>
      </c>
      <c r="H1142" s="56" t="s">
        <v>17651</v>
      </c>
      <c r="I1142" s="56">
        <v>1</v>
      </c>
      <c r="J1142" s="36" t="s">
        <v>15088</v>
      </c>
      <c r="K1142" s="36"/>
      <c r="L1142" s="36">
        <v>982749110</v>
      </c>
      <c r="M1142" s="36"/>
      <c r="N1142" s="58" t="s">
        <v>13127</v>
      </c>
      <c r="O1142" s="58" t="s">
        <v>13128</v>
      </c>
      <c r="P1142" s="56">
        <v>66</v>
      </c>
      <c r="Q1142" s="56" t="s">
        <v>378</v>
      </c>
      <c r="R1142" s="36" t="s">
        <v>459</v>
      </c>
      <c r="S1142" s="36" t="s">
        <v>375</v>
      </c>
      <c r="T1142" s="36">
        <v>321660</v>
      </c>
      <c r="U1142" s="58" t="s">
        <v>16899</v>
      </c>
      <c r="V1142" s="59">
        <v>321660</v>
      </c>
      <c r="W1142" s="56">
        <v>68.150000000000006</v>
      </c>
    </row>
    <row r="1143" spans="1:23" s="46" customFormat="1" ht="11.25">
      <c r="A1143" s="55" t="s">
        <v>11371</v>
      </c>
      <c r="B1143" s="56" t="s">
        <v>17649</v>
      </c>
      <c r="C1143" s="57" t="s">
        <v>6989</v>
      </c>
      <c r="D1143" s="56">
        <v>26980</v>
      </c>
      <c r="E1143" s="56">
        <v>1</v>
      </c>
      <c r="F1143" s="56">
        <v>32</v>
      </c>
      <c r="G1143" s="56">
        <v>1</v>
      </c>
      <c r="H1143" s="56" t="s">
        <v>17651</v>
      </c>
      <c r="I1143" s="56">
        <v>1</v>
      </c>
      <c r="J1143" s="36" t="s">
        <v>15325</v>
      </c>
      <c r="K1143" s="36"/>
      <c r="L1143" s="36"/>
      <c r="M1143" s="36">
        <v>21649174</v>
      </c>
      <c r="N1143" s="58" t="s">
        <v>12554</v>
      </c>
      <c r="O1143" s="58" t="s">
        <v>108</v>
      </c>
      <c r="P1143" s="56">
        <v>66</v>
      </c>
      <c r="Q1143" s="56" t="s">
        <v>377</v>
      </c>
      <c r="R1143" s="36" t="s">
        <v>459</v>
      </c>
      <c r="S1143" s="36" t="s">
        <v>375</v>
      </c>
      <c r="T1143" s="36">
        <v>454554</v>
      </c>
      <c r="U1143" s="58" t="s">
        <v>17189</v>
      </c>
      <c r="V1143" s="59">
        <v>454554</v>
      </c>
      <c r="W1143" s="56">
        <v>76.66</v>
      </c>
    </row>
    <row r="1144" spans="1:23" s="46" customFormat="1" ht="11.25">
      <c r="A1144" s="55" t="s">
        <v>11371</v>
      </c>
      <c r="B1144" s="56" t="s">
        <v>17649</v>
      </c>
      <c r="C1144" s="57" t="s">
        <v>11372</v>
      </c>
      <c r="D1144" s="56">
        <v>6030</v>
      </c>
      <c r="E1144" s="56">
        <v>1</v>
      </c>
      <c r="F1144" s="56">
        <v>32</v>
      </c>
      <c r="G1144" s="56">
        <v>1</v>
      </c>
      <c r="H1144" s="56" t="s">
        <v>17651</v>
      </c>
      <c r="I1144" s="56">
        <v>2</v>
      </c>
      <c r="J1144" s="36" t="s">
        <v>14256</v>
      </c>
      <c r="K1144" s="36">
        <v>640</v>
      </c>
      <c r="L1144" s="36">
        <v>982167580</v>
      </c>
      <c r="M1144" s="36"/>
      <c r="N1144" s="58" t="s">
        <v>408</v>
      </c>
      <c r="O1144" s="58" t="s">
        <v>11789</v>
      </c>
      <c r="P1144" s="56">
        <v>66</v>
      </c>
      <c r="Q1144" s="56" t="s">
        <v>378</v>
      </c>
      <c r="R1144" s="36" t="s">
        <v>460</v>
      </c>
      <c r="S1144" s="36" t="s">
        <v>375</v>
      </c>
      <c r="T1144" s="36">
        <v>1268855</v>
      </c>
      <c r="U1144" s="58" t="s">
        <v>15952</v>
      </c>
      <c r="V1144" s="59">
        <v>529974</v>
      </c>
      <c r="W1144" s="56">
        <v>58.73</v>
      </c>
    </row>
    <row r="1145" spans="1:23" s="46" customFormat="1" ht="11.25">
      <c r="A1145" s="55" t="s">
        <v>11371</v>
      </c>
      <c r="B1145" s="56" t="s">
        <v>17649</v>
      </c>
      <c r="C1145" s="57" t="s">
        <v>11189</v>
      </c>
      <c r="D1145" s="56">
        <v>10750</v>
      </c>
      <c r="E1145" s="56">
        <v>1</v>
      </c>
      <c r="F1145" s="56">
        <v>32</v>
      </c>
      <c r="G1145" s="56">
        <v>1</v>
      </c>
      <c r="H1145" s="56" t="s">
        <v>17651</v>
      </c>
      <c r="I1145" s="56">
        <v>6</v>
      </c>
      <c r="J1145" s="36" t="s">
        <v>14413</v>
      </c>
      <c r="K1145" s="36">
        <v>53</v>
      </c>
      <c r="L1145" s="36"/>
      <c r="M1145" s="36">
        <v>640520</v>
      </c>
      <c r="N1145" s="58" t="s">
        <v>12049</v>
      </c>
      <c r="O1145" s="58" t="s">
        <v>12050</v>
      </c>
      <c r="P1145" s="56">
        <v>67</v>
      </c>
      <c r="Q1145" s="56" t="s">
        <v>378</v>
      </c>
      <c r="R1145" s="36" t="s">
        <v>462</v>
      </c>
      <c r="S1145" s="36" t="s">
        <v>375</v>
      </c>
      <c r="T1145" s="36">
        <v>737267</v>
      </c>
      <c r="U1145" s="58" t="s">
        <v>16133</v>
      </c>
      <c r="V1145" s="59">
        <v>404564</v>
      </c>
      <c r="W1145" s="56">
        <v>80.56</v>
      </c>
    </row>
    <row r="1146" spans="1:23" s="46" customFormat="1" ht="11.25">
      <c r="A1146" s="55" t="s">
        <v>11371</v>
      </c>
      <c r="B1146" s="56" t="s">
        <v>17649</v>
      </c>
      <c r="C1146" s="57" t="s">
        <v>385</v>
      </c>
      <c r="D1146" s="56">
        <v>11640</v>
      </c>
      <c r="E1146" s="56">
        <v>1</v>
      </c>
      <c r="F1146" s="56">
        <v>32</v>
      </c>
      <c r="G1146" s="56">
        <v>2</v>
      </c>
      <c r="H1146" s="56" t="s">
        <v>17651</v>
      </c>
      <c r="I1146" s="56">
        <v>1</v>
      </c>
      <c r="J1146" s="36" t="s">
        <v>14450</v>
      </c>
      <c r="K1146" s="36">
        <v>390</v>
      </c>
      <c r="L1146" s="36"/>
      <c r="M1146" s="36">
        <v>643240</v>
      </c>
      <c r="N1146" s="58" t="s">
        <v>273</v>
      </c>
      <c r="O1146" s="58" t="s">
        <v>12109</v>
      </c>
      <c r="P1146" s="56">
        <v>67</v>
      </c>
      <c r="Q1146" s="56" t="s">
        <v>378</v>
      </c>
      <c r="R1146" s="36" t="s">
        <v>459</v>
      </c>
      <c r="S1146" s="36" t="s">
        <v>375</v>
      </c>
      <c r="T1146" s="36">
        <v>1240698</v>
      </c>
      <c r="U1146" s="58" t="s">
        <v>16173</v>
      </c>
      <c r="V1146" s="59">
        <v>1240698</v>
      </c>
      <c r="W1146" s="56">
        <v>73.84</v>
      </c>
    </row>
    <row r="1147" spans="1:23" s="46" customFormat="1" ht="11.25">
      <c r="A1147" s="55" t="s">
        <v>11371</v>
      </c>
      <c r="B1147" s="56" t="s">
        <v>17649</v>
      </c>
      <c r="C1147" s="57" t="s">
        <v>11373</v>
      </c>
      <c r="D1147" s="56">
        <v>22820</v>
      </c>
      <c r="E1147" s="56">
        <v>1</v>
      </c>
      <c r="F1147" s="56">
        <v>32</v>
      </c>
      <c r="G1147" s="56">
        <v>1</v>
      </c>
      <c r="H1147" s="56" t="s">
        <v>17651</v>
      </c>
      <c r="I1147" s="56">
        <v>4</v>
      </c>
      <c r="J1147" s="36" t="s">
        <v>15088</v>
      </c>
      <c r="K1147" s="36"/>
      <c r="L1147" s="36">
        <v>982749110</v>
      </c>
      <c r="M1147" s="36"/>
      <c r="N1147" s="58" t="s">
        <v>863</v>
      </c>
      <c r="O1147" s="58" t="s">
        <v>13129</v>
      </c>
      <c r="P1147" s="56">
        <v>67</v>
      </c>
      <c r="Q1147" s="56" t="s">
        <v>378</v>
      </c>
      <c r="R1147" s="36" t="s">
        <v>462</v>
      </c>
      <c r="S1147" s="36" t="s">
        <v>375</v>
      </c>
      <c r="T1147" s="36">
        <v>1388816</v>
      </c>
      <c r="U1147" s="58" t="s">
        <v>16899</v>
      </c>
      <c r="V1147" s="59">
        <v>321660</v>
      </c>
      <c r="W1147" s="56">
        <v>68.150000000000006</v>
      </c>
    </row>
    <row r="1148" spans="1:23" s="46" customFormat="1" ht="11.25">
      <c r="A1148" s="51" t="s">
        <v>11371</v>
      </c>
      <c r="B1148" s="44" t="s">
        <v>17649</v>
      </c>
      <c r="C1148" s="52" t="s">
        <v>3587</v>
      </c>
      <c r="D1148" s="44">
        <v>24430</v>
      </c>
      <c r="E1148" s="44" t="s">
        <v>54</v>
      </c>
      <c r="F1148" s="44">
        <v>32</v>
      </c>
      <c r="G1148" s="44">
        <v>1</v>
      </c>
      <c r="H1148" s="44" t="s">
        <v>17651</v>
      </c>
      <c r="I1148" s="44">
        <v>3</v>
      </c>
      <c r="J1148" s="35" t="s">
        <v>15174</v>
      </c>
      <c r="K1148" s="35"/>
      <c r="L1148" s="35">
        <v>985230041</v>
      </c>
      <c r="M1148" s="35"/>
      <c r="N1148" s="45" t="s">
        <v>11404</v>
      </c>
      <c r="O1148" s="45" t="s">
        <v>856</v>
      </c>
      <c r="P1148" s="44">
        <v>67</v>
      </c>
      <c r="Q1148" s="44" t="s">
        <v>377</v>
      </c>
      <c r="R1148" s="35" t="s">
        <v>968</v>
      </c>
      <c r="S1148" s="35" t="s">
        <v>375</v>
      </c>
      <c r="T1148" s="35">
        <v>1806245</v>
      </c>
      <c r="U1148" s="45" t="s">
        <v>17010</v>
      </c>
      <c r="V1148" s="46">
        <v>358605</v>
      </c>
      <c r="W1148" s="44">
        <v>54.13</v>
      </c>
    </row>
    <row r="1149" spans="1:23" s="46" customFormat="1" ht="11.25">
      <c r="A1149" s="55" t="s">
        <v>11371</v>
      </c>
      <c r="B1149" s="56" t="s">
        <v>17650</v>
      </c>
      <c r="C1149" s="57" t="s">
        <v>6013</v>
      </c>
      <c r="D1149" s="56">
        <v>0</v>
      </c>
      <c r="E1149" s="56">
        <v>1</v>
      </c>
      <c r="F1149" s="56">
        <v>32</v>
      </c>
      <c r="G1149" s="56">
        <v>2</v>
      </c>
      <c r="H1149" s="56" t="s">
        <v>17651</v>
      </c>
      <c r="I1149" s="56">
        <v>1</v>
      </c>
      <c r="J1149" s="36" t="s">
        <v>15482</v>
      </c>
      <c r="K1149" s="36"/>
      <c r="L1149" s="36">
        <v>982954817</v>
      </c>
      <c r="M1149" s="36"/>
      <c r="N1149" s="58" t="s">
        <v>175</v>
      </c>
      <c r="O1149" s="58" t="s">
        <v>13737</v>
      </c>
      <c r="P1149" s="56">
        <v>68</v>
      </c>
      <c r="Q1149" s="56" t="s">
        <v>377</v>
      </c>
      <c r="R1149" s="36" t="s">
        <v>459</v>
      </c>
      <c r="S1149" s="36" t="s">
        <v>375</v>
      </c>
      <c r="T1149" s="36">
        <v>1975929</v>
      </c>
      <c r="U1149" s="58" t="s">
        <v>17390</v>
      </c>
      <c r="V1149" s="59">
        <v>1975929</v>
      </c>
      <c r="W1149" s="56">
        <v>42.55</v>
      </c>
    </row>
    <row r="1150" spans="1:23" s="46" customFormat="1" ht="11.25">
      <c r="A1150" s="55" t="s">
        <v>11371</v>
      </c>
      <c r="B1150" s="56" t="s">
        <v>17650</v>
      </c>
      <c r="C1150" s="57" t="s">
        <v>574</v>
      </c>
      <c r="D1150" s="56">
        <v>0</v>
      </c>
      <c r="E1150" s="56">
        <v>1</v>
      </c>
      <c r="F1150" s="56">
        <v>32</v>
      </c>
      <c r="G1150" s="56">
        <v>1</v>
      </c>
      <c r="H1150" s="56" t="s">
        <v>17651</v>
      </c>
      <c r="I1150" s="56">
        <v>1</v>
      </c>
      <c r="J1150" s="36" t="s">
        <v>15666</v>
      </c>
      <c r="K1150" s="36"/>
      <c r="L1150" s="36">
        <v>981697738</v>
      </c>
      <c r="M1150" s="36"/>
      <c r="N1150" s="58" t="s">
        <v>14022</v>
      </c>
      <c r="O1150" s="58" t="s">
        <v>665</v>
      </c>
      <c r="P1150" s="56">
        <v>70</v>
      </c>
      <c r="Q1150" s="56" t="s">
        <v>377</v>
      </c>
      <c r="R1150" s="36" t="s">
        <v>459</v>
      </c>
      <c r="S1150" s="36" t="s">
        <v>375</v>
      </c>
      <c r="T1150" s="36">
        <v>1058461</v>
      </c>
      <c r="U1150" s="58" t="s">
        <v>17647</v>
      </c>
      <c r="V1150" s="59">
        <v>1058461</v>
      </c>
      <c r="W1150" s="56">
        <v>32.89</v>
      </c>
    </row>
    <row r="1151" spans="1:23" s="46" customFormat="1" ht="11.25">
      <c r="A1151" s="55" t="s">
        <v>11371</v>
      </c>
      <c r="B1151" s="56" t="s">
        <v>17649</v>
      </c>
      <c r="C1151" s="57" t="s">
        <v>4027</v>
      </c>
      <c r="D1151" s="56">
        <v>21695</v>
      </c>
      <c r="E1151" s="56">
        <v>1</v>
      </c>
      <c r="F1151" s="56">
        <v>32</v>
      </c>
      <c r="G1151" s="56">
        <v>1</v>
      </c>
      <c r="H1151" s="56" t="s">
        <v>17651</v>
      </c>
      <c r="I1151" s="56">
        <v>1</v>
      </c>
      <c r="J1151" s="36" t="s">
        <v>15022</v>
      </c>
      <c r="K1151" s="36"/>
      <c r="L1151" s="36">
        <v>982389642</v>
      </c>
      <c r="M1151" s="36"/>
      <c r="N1151" s="58" t="s">
        <v>13008</v>
      </c>
      <c r="O1151" s="58" t="s">
        <v>13009</v>
      </c>
      <c r="P1151" s="56">
        <v>70</v>
      </c>
      <c r="Q1151" s="56" t="s">
        <v>378</v>
      </c>
      <c r="R1151" s="36" t="s">
        <v>459</v>
      </c>
      <c r="S1151" s="36" t="s">
        <v>375</v>
      </c>
      <c r="T1151" s="36">
        <v>1876789</v>
      </c>
      <c r="U1151" s="58" t="s">
        <v>16816</v>
      </c>
      <c r="V1151" s="59">
        <v>1876789</v>
      </c>
      <c r="W1151" s="56">
        <v>58.34</v>
      </c>
    </row>
    <row r="1152" spans="1:23" s="46" customFormat="1" ht="11.25">
      <c r="A1152" s="55" t="s">
        <v>11371</v>
      </c>
      <c r="B1152" s="56" t="s">
        <v>17649</v>
      </c>
      <c r="C1152" s="57" t="s">
        <v>11372</v>
      </c>
      <c r="D1152" s="56">
        <v>6030</v>
      </c>
      <c r="E1152" s="56">
        <v>1</v>
      </c>
      <c r="F1152" s="56">
        <v>32</v>
      </c>
      <c r="G1152" s="56">
        <v>1</v>
      </c>
      <c r="H1152" s="56" t="s">
        <v>17651</v>
      </c>
      <c r="I1152" s="56">
        <v>1</v>
      </c>
      <c r="J1152" s="36" t="s">
        <v>14256</v>
      </c>
      <c r="K1152" s="36">
        <v>640</v>
      </c>
      <c r="L1152" s="36">
        <v>982167580</v>
      </c>
      <c r="M1152" s="36"/>
      <c r="N1152" s="58" t="s">
        <v>11788</v>
      </c>
      <c r="O1152" s="58" t="s">
        <v>303</v>
      </c>
      <c r="P1152" s="56">
        <v>70</v>
      </c>
      <c r="Q1152" s="56" t="s">
        <v>377</v>
      </c>
      <c r="R1152" s="36" t="s">
        <v>459</v>
      </c>
      <c r="S1152" s="36" t="s">
        <v>375</v>
      </c>
      <c r="T1152" s="36">
        <v>529974</v>
      </c>
      <c r="U1152" s="58" t="s">
        <v>15952</v>
      </c>
      <c r="V1152" s="59">
        <v>529974</v>
      </c>
      <c r="W1152" s="56">
        <v>58.73</v>
      </c>
    </row>
    <row r="1153" spans="1:23" s="46" customFormat="1" ht="11.25">
      <c r="A1153" s="51" t="s">
        <v>11371</v>
      </c>
      <c r="B1153" s="44" t="s">
        <v>17649</v>
      </c>
      <c r="C1153" s="52" t="s">
        <v>385</v>
      </c>
      <c r="D1153" s="44">
        <v>11640</v>
      </c>
      <c r="E1153" s="44" t="s">
        <v>54</v>
      </c>
      <c r="F1153" s="44">
        <v>32</v>
      </c>
      <c r="G1153" s="44">
        <v>2</v>
      </c>
      <c r="H1153" s="44" t="s">
        <v>17651</v>
      </c>
      <c r="I1153" s="44">
        <v>2</v>
      </c>
      <c r="J1153" s="35" t="s">
        <v>14450</v>
      </c>
      <c r="K1153" s="35">
        <v>390</v>
      </c>
      <c r="L1153" s="35"/>
      <c r="M1153" s="35">
        <v>643240</v>
      </c>
      <c r="N1153" s="45" t="s">
        <v>146</v>
      </c>
      <c r="O1153" s="45" t="s">
        <v>116</v>
      </c>
      <c r="P1153" s="44">
        <v>71</v>
      </c>
      <c r="Q1153" s="44" t="s">
        <v>377</v>
      </c>
      <c r="R1153" s="35" t="s">
        <v>460</v>
      </c>
      <c r="S1153" s="35" t="s">
        <v>376</v>
      </c>
      <c r="T1153" s="35"/>
      <c r="U1153" s="45" t="s">
        <v>16173</v>
      </c>
      <c r="V1153" s="46">
        <v>1240698</v>
      </c>
      <c r="W1153" s="44">
        <v>73.84</v>
      </c>
    </row>
    <row r="1154" spans="1:23" s="46" customFormat="1" ht="11.25">
      <c r="A1154" s="55" t="s">
        <v>11371</v>
      </c>
      <c r="B1154" s="56" t="s">
        <v>17649</v>
      </c>
      <c r="C1154" s="57" t="s">
        <v>10681</v>
      </c>
      <c r="D1154" s="56">
        <v>1730</v>
      </c>
      <c r="E1154" s="56">
        <v>1</v>
      </c>
      <c r="F1154" s="56">
        <v>32</v>
      </c>
      <c r="G1154" s="56">
        <v>1</v>
      </c>
      <c r="H1154" s="56" t="s">
        <v>17651</v>
      </c>
      <c r="I1154" s="56">
        <v>2</v>
      </c>
      <c r="J1154" s="36" t="s">
        <v>14066</v>
      </c>
      <c r="K1154" s="36"/>
      <c r="L1154" s="36">
        <v>961252121</v>
      </c>
      <c r="M1154" s="36"/>
      <c r="N1154" s="58" t="s">
        <v>11475</v>
      </c>
      <c r="O1154" s="58" t="s">
        <v>11476</v>
      </c>
      <c r="P1154" s="56">
        <v>71</v>
      </c>
      <c r="Q1154" s="56" t="s">
        <v>377</v>
      </c>
      <c r="R1154" s="36" t="s">
        <v>460</v>
      </c>
      <c r="S1154" s="36" t="s">
        <v>375</v>
      </c>
      <c r="T1154" s="36">
        <v>2113061</v>
      </c>
      <c r="U1154" s="58" t="s">
        <v>15732</v>
      </c>
      <c r="V1154" s="59">
        <v>2025144</v>
      </c>
      <c r="W1154" s="56">
        <v>40.299999999999997</v>
      </c>
    </row>
    <row r="1155" spans="1:23" s="46" customFormat="1" ht="11.25">
      <c r="A1155" s="55" t="s">
        <v>11371</v>
      </c>
      <c r="B1155" s="56" t="s">
        <v>17649</v>
      </c>
      <c r="C1155" s="57" t="s">
        <v>11217</v>
      </c>
      <c r="D1155" s="56">
        <v>2760</v>
      </c>
      <c r="E1155" s="56">
        <v>1</v>
      </c>
      <c r="F1155" s="56">
        <v>32</v>
      </c>
      <c r="G1155" s="56">
        <v>1</v>
      </c>
      <c r="H1155" s="56" t="s">
        <v>17651</v>
      </c>
      <c r="I1155" s="56">
        <v>2</v>
      </c>
      <c r="J1155" s="36" t="s">
        <v>14120</v>
      </c>
      <c r="K1155" s="36"/>
      <c r="L1155" s="36">
        <v>982620019</v>
      </c>
      <c r="M1155" s="36"/>
      <c r="N1155" s="58" t="s">
        <v>97</v>
      </c>
      <c r="O1155" s="58" t="s">
        <v>782</v>
      </c>
      <c r="P1155" s="56">
        <v>71</v>
      </c>
      <c r="Q1155" s="56" t="s">
        <v>378</v>
      </c>
      <c r="R1155" s="36" t="s">
        <v>460</v>
      </c>
      <c r="S1155" s="36" t="s">
        <v>375</v>
      </c>
      <c r="T1155" s="36">
        <v>1930741</v>
      </c>
      <c r="U1155" s="58" t="s">
        <v>15790</v>
      </c>
      <c r="V1155" s="59">
        <v>1930740</v>
      </c>
      <c r="W1155" s="56">
        <v>61.88</v>
      </c>
    </row>
    <row r="1156" spans="1:23" s="46" customFormat="1" ht="11.25">
      <c r="A1156" s="55" t="s">
        <v>11371</v>
      </c>
      <c r="B1156" s="56" t="s">
        <v>17649</v>
      </c>
      <c r="C1156" s="57" t="s">
        <v>10499</v>
      </c>
      <c r="D1156" s="56">
        <v>22321</v>
      </c>
      <c r="E1156" s="56">
        <v>1</v>
      </c>
      <c r="F1156" s="56">
        <v>32</v>
      </c>
      <c r="G1156" s="56">
        <v>1</v>
      </c>
      <c r="H1156" s="56" t="s">
        <v>17651</v>
      </c>
      <c r="I1156" s="56">
        <v>3</v>
      </c>
      <c r="J1156" s="36" t="s">
        <v>15060</v>
      </c>
      <c r="K1156" s="36">
        <v>238</v>
      </c>
      <c r="L1156" s="36">
        <v>971111895</v>
      </c>
      <c r="M1156" s="36"/>
      <c r="N1156" s="58" t="s">
        <v>894</v>
      </c>
      <c r="O1156" s="58" t="s">
        <v>13075</v>
      </c>
      <c r="P1156" s="56">
        <v>71</v>
      </c>
      <c r="Q1156" s="56" t="s">
        <v>378</v>
      </c>
      <c r="R1156" s="36" t="s">
        <v>463</v>
      </c>
      <c r="S1156" s="36" t="s">
        <v>375</v>
      </c>
      <c r="T1156" s="36">
        <v>1546762</v>
      </c>
      <c r="U1156" s="58" t="s">
        <v>16866</v>
      </c>
      <c r="V1156" s="59">
        <v>2263581</v>
      </c>
      <c r="W1156" s="56">
        <v>73.2</v>
      </c>
    </row>
    <row r="1157" spans="1:23" s="46" customFormat="1" ht="11.25">
      <c r="A1157" s="51" t="s">
        <v>11371</v>
      </c>
      <c r="B1157" s="44" t="s">
        <v>17649</v>
      </c>
      <c r="C1157" s="52" t="s">
        <v>3587</v>
      </c>
      <c r="D1157" s="44">
        <v>24430</v>
      </c>
      <c r="E1157" s="44" t="s">
        <v>54</v>
      </c>
      <c r="F1157" s="44">
        <v>32</v>
      </c>
      <c r="G1157" s="44">
        <v>1</v>
      </c>
      <c r="H1157" s="44" t="s">
        <v>17651</v>
      </c>
      <c r="I1157" s="44">
        <v>2</v>
      </c>
      <c r="J1157" s="35" t="s">
        <v>15174</v>
      </c>
      <c r="K1157" s="35"/>
      <c r="L1157" s="35">
        <v>985230041</v>
      </c>
      <c r="M1157" s="35"/>
      <c r="N1157" s="45" t="s">
        <v>278</v>
      </c>
      <c r="O1157" s="45" t="s">
        <v>13137</v>
      </c>
      <c r="P1157" s="44">
        <v>72</v>
      </c>
      <c r="Q1157" s="44" t="s">
        <v>378</v>
      </c>
      <c r="R1157" s="35" t="s">
        <v>461</v>
      </c>
      <c r="S1157" s="35" t="s">
        <v>375</v>
      </c>
      <c r="T1157" s="35">
        <v>439235</v>
      </c>
      <c r="U1157" s="45" t="s">
        <v>17010</v>
      </c>
      <c r="V1157" s="46">
        <v>358605</v>
      </c>
      <c r="W1157" s="44">
        <v>54.13</v>
      </c>
    </row>
    <row r="1158" spans="1:23" s="46" customFormat="1" ht="11.25">
      <c r="A1158" s="55" t="s">
        <v>11371</v>
      </c>
      <c r="B1158" s="56" t="s">
        <v>17649</v>
      </c>
      <c r="C1158" s="57" t="s">
        <v>3177</v>
      </c>
      <c r="D1158" s="56">
        <v>5390</v>
      </c>
      <c r="E1158" s="56">
        <v>1</v>
      </c>
      <c r="F1158" s="56">
        <v>32</v>
      </c>
      <c r="G1158" s="56">
        <v>1</v>
      </c>
      <c r="H1158" s="56" t="s">
        <v>17651</v>
      </c>
      <c r="I1158" s="56">
        <v>1</v>
      </c>
      <c r="J1158" s="36" t="s">
        <v>14226</v>
      </c>
      <c r="K1158" s="36"/>
      <c r="L1158" s="36"/>
      <c r="M1158" s="36">
        <v>991373512</v>
      </c>
      <c r="N1158" s="58" t="s">
        <v>853</v>
      </c>
      <c r="O1158" s="58" t="s">
        <v>11726</v>
      </c>
      <c r="P1158" s="56">
        <v>73</v>
      </c>
      <c r="Q1158" s="56" t="s">
        <v>377</v>
      </c>
      <c r="R1158" s="36" t="s">
        <v>459</v>
      </c>
      <c r="S1158" s="36" t="s">
        <v>375</v>
      </c>
      <c r="T1158" s="36">
        <v>397315</v>
      </c>
      <c r="U1158" s="58" t="s">
        <v>15916</v>
      </c>
      <c r="V1158" s="59">
        <v>397315</v>
      </c>
      <c r="W1158" s="56">
        <v>57.78</v>
      </c>
    </row>
    <row r="1159" spans="1:23" s="46" customFormat="1" ht="11.25">
      <c r="A1159" s="55" t="s">
        <v>11371</v>
      </c>
      <c r="B1159" s="56" t="s">
        <v>17650</v>
      </c>
      <c r="C1159" s="57" t="s">
        <v>5636</v>
      </c>
      <c r="D1159" s="56">
        <v>0</v>
      </c>
      <c r="E1159" s="56">
        <v>1</v>
      </c>
      <c r="F1159" s="56">
        <v>32</v>
      </c>
      <c r="G1159" s="56">
        <v>6</v>
      </c>
      <c r="H1159" s="56" t="s">
        <v>17651</v>
      </c>
      <c r="I1159" s="56">
        <v>1</v>
      </c>
      <c r="J1159" s="36" t="s">
        <v>15573</v>
      </c>
      <c r="K1159" s="36"/>
      <c r="L1159" s="36">
        <v>985848529</v>
      </c>
      <c r="M1159" s="36"/>
      <c r="N1159" s="58" t="s">
        <v>13891</v>
      </c>
      <c r="O1159" s="58" t="s">
        <v>13892</v>
      </c>
      <c r="P1159" s="56">
        <v>73</v>
      </c>
      <c r="Q1159" s="56" t="s">
        <v>378</v>
      </c>
      <c r="R1159" s="36" t="s">
        <v>459</v>
      </c>
      <c r="S1159" s="36" t="s">
        <v>375</v>
      </c>
      <c r="T1159" s="36">
        <v>396637</v>
      </c>
      <c r="U1159" s="58" t="s">
        <v>17526</v>
      </c>
      <c r="V1159" s="59">
        <v>396637</v>
      </c>
      <c r="W1159" s="56">
        <v>47.12</v>
      </c>
    </row>
    <row r="1160" spans="1:23" s="46" customFormat="1" ht="11.25">
      <c r="A1160" s="55" t="s">
        <v>11371</v>
      </c>
      <c r="B1160" s="56" t="s">
        <v>17649</v>
      </c>
      <c r="C1160" s="57" t="s">
        <v>11217</v>
      </c>
      <c r="D1160" s="56">
        <v>2760</v>
      </c>
      <c r="E1160" s="56">
        <v>1</v>
      </c>
      <c r="F1160" s="56">
        <v>32</v>
      </c>
      <c r="G1160" s="56">
        <v>1</v>
      </c>
      <c r="H1160" s="56" t="s">
        <v>17651</v>
      </c>
      <c r="I1160" s="56">
        <v>1</v>
      </c>
      <c r="J1160" s="36" t="s">
        <v>14120</v>
      </c>
      <c r="K1160" s="36"/>
      <c r="L1160" s="36">
        <v>982620019</v>
      </c>
      <c r="M1160" s="36"/>
      <c r="N1160" s="58" t="s">
        <v>84</v>
      </c>
      <c r="O1160" s="58" t="s">
        <v>11555</v>
      </c>
      <c r="P1160" s="56">
        <v>73</v>
      </c>
      <c r="Q1160" s="56" t="s">
        <v>377</v>
      </c>
      <c r="R1160" s="36" t="s">
        <v>459</v>
      </c>
      <c r="S1160" s="36" t="s">
        <v>375</v>
      </c>
      <c r="T1160" s="36">
        <v>1930740</v>
      </c>
      <c r="U1160" s="58" t="s">
        <v>15790</v>
      </c>
      <c r="V1160" s="59">
        <v>1930740</v>
      </c>
      <c r="W1160" s="56">
        <v>61.88</v>
      </c>
    </row>
    <row r="1161" spans="1:23" s="46" customFormat="1" ht="11.25">
      <c r="A1161" s="55" t="s">
        <v>11371</v>
      </c>
      <c r="B1161" s="56" t="s">
        <v>17649</v>
      </c>
      <c r="C1161" s="57" t="s">
        <v>4582</v>
      </c>
      <c r="D1161" s="56">
        <v>26160</v>
      </c>
      <c r="E1161" s="56">
        <v>1</v>
      </c>
      <c r="F1161" s="56">
        <v>32</v>
      </c>
      <c r="G1161" s="56">
        <v>2</v>
      </c>
      <c r="H1161" s="56" t="s">
        <v>17651</v>
      </c>
      <c r="I1161" s="56">
        <v>1</v>
      </c>
      <c r="J1161" s="36" t="s">
        <v>15271</v>
      </c>
      <c r="K1161" s="36">
        <v>1340</v>
      </c>
      <c r="L1161" s="36"/>
      <c r="M1161" s="36"/>
      <c r="N1161" s="58" t="s">
        <v>13420</v>
      </c>
      <c r="O1161" s="58" t="s">
        <v>13421</v>
      </c>
      <c r="P1161" s="56">
        <v>74</v>
      </c>
      <c r="Q1161" s="56" t="s">
        <v>378</v>
      </c>
      <c r="R1161" s="36" t="s">
        <v>459</v>
      </c>
      <c r="S1161" s="36" t="s">
        <v>375</v>
      </c>
      <c r="T1161" s="36">
        <v>2515434</v>
      </c>
      <c r="U1161" s="58" t="s">
        <v>17133</v>
      </c>
      <c r="V1161" s="59">
        <v>2515434</v>
      </c>
      <c r="W1161" s="56">
        <v>62.1</v>
      </c>
    </row>
    <row r="1162" spans="1:23" s="46" customFormat="1" ht="11.25">
      <c r="A1162" s="55" t="s">
        <v>11371</v>
      </c>
      <c r="B1162" s="56" t="s">
        <v>17650</v>
      </c>
      <c r="C1162" s="57" t="s">
        <v>11036</v>
      </c>
      <c r="D1162" s="56">
        <v>0</v>
      </c>
      <c r="E1162" s="56">
        <v>1</v>
      </c>
      <c r="F1162" s="56">
        <v>32</v>
      </c>
      <c r="G1162" s="56">
        <v>3</v>
      </c>
      <c r="H1162" s="56" t="s">
        <v>17651</v>
      </c>
      <c r="I1162" s="56">
        <v>2</v>
      </c>
      <c r="J1162" s="36" t="s">
        <v>15613</v>
      </c>
      <c r="K1162" s="36"/>
      <c r="L1162" s="36">
        <v>985898161</v>
      </c>
      <c r="M1162" s="36"/>
      <c r="N1162" s="58" t="s">
        <v>11557</v>
      </c>
      <c r="O1162" s="58" t="s">
        <v>662</v>
      </c>
      <c r="P1162" s="56">
        <v>74</v>
      </c>
      <c r="Q1162" s="56" t="s">
        <v>378</v>
      </c>
      <c r="R1162" s="36" t="s">
        <v>460</v>
      </c>
      <c r="S1162" s="36" t="s">
        <v>375</v>
      </c>
      <c r="T1162" s="36">
        <v>1224427</v>
      </c>
      <c r="U1162" s="58" t="s">
        <v>17560</v>
      </c>
      <c r="V1162" s="59">
        <v>729813</v>
      </c>
      <c r="W1162" s="56">
        <v>38.81</v>
      </c>
    </row>
    <row r="1163" spans="1:23" s="46" customFormat="1" ht="11.25">
      <c r="A1163" s="55" t="s">
        <v>11371</v>
      </c>
      <c r="B1163" s="56" t="s">
        <v>17649</v>
      </c>
      <c r="C1163" s="57" t="s">
        <v>7729</v>
      </c>
      <c r="D1163" s="56">
        <v>0</v>
      </c>
      <c r="E1163" s="56">
        <v>1</v>
      </c>
      <c r="F1163" s="56">
        <v>32</v>
      </c>
      <c r="G1163" s="56">
        <v>1</v>
      </c>
      <c r="H1163" s="56" t="s">
        <v>17651</v>
      </c>
      <c r="I1163" s="56">
        <v>3</v>
      </c>
      <c r="J1163" s="36" t="s">
        <v>14296</v>
      </c>
      <c r="K1163" s="36"/>
      <c r="L1163" s="36">
        <v>983458767</v>
      </c>
      <c r="M1163" s="36">
        <v>646394</v>
      </c>
      <c r="N1163" s="58" t="s">
        <v>97</v>
      </c>
      <c r="O1163" s="58" t="s">
        <v>11872</v>
      </c>
      <c r="P1163" s="56">
        <v>74</v>
      </c>
      <c r="Q1163" s="56" t="s">
        <v>378</v>
      </c>
      <c r="R1163" s="36" t="s">
        <v>462</v>
      </c>
      <c r="S1163" s="36" t="s">
        <v>375</v>
      </c>
      <c r="T1163" s="36">
        <v>3866890</v>
      </c>
      <c r="U1163" s="58" t="s">
        <v>16001</v>
      </c>
      <c r="V1163" s="59">
        <v>2386586</v>
      </c>
      <c r="W1163" s="56">
        <v>78.19</v>
      </c>
    </row>
    <row r="1164" spans="1:23" s="46" customFormat="1" ht="11.25">
      <c r="A1164" s="55" t="s">
        <v>11371</v>
      </c>
      <c r="B1164" s="56" t="s">
        <v>17649</v>
      </c>
      <c r="C1164" s="57" t="s">
        <v>3088</v>
      </c>
      <c r="D1164" s="56">
        <v>15340</v>
      </c>
      <c r="E1164" s="56">
        <v>1</v>
      </c>
      <c r="F1164" s="56">
        <v>32</v>
      </c>
      <c r="G1164" s="56">
        <v>1</v>
      </c>
      <c r="H1164" s="56" t="s">
        <v>17651</v>
      </c>
      <c r="I1164" s="56">
        <v>1</v>
      </c>
      <c r="J1164" s="36" t="s">
        <v>14633</v>
      </c>
      <c r="K1164" s="36">
        <v>393</v>
      </c>
      <c r="L1164" s="36">
        <v>983305481</v>
      </c>
      <c r="M1164" s="36"/>
      <c r="N1164" s="58" t="s">
        <v>134</v>
      </c>
      <c r="O1164" s="58" t="s">
        <v>798</v>
      </c>
      <c r="P1164" s="56">
        <v>76</v>
      </c>
      <c r="Q1164" s="56" t="s">
        <v>378</v>
      </c>
      <c r="R1164" s="36" t="s">
        <v>459</v>
      </c>
      <c r="S1164" s="36" t="s">
        <v>375</v>
      </c>
      <c r="T1164" s="36">
        <v>1223719</v>
      </c>
      <c r="U1164" s="58" t="s">
        <v>16372</v>
      </c>
      <c r="V1164" s="59">
        <v>1223719</v>
      </c>
      <c r="W1164" s="56">
        <v>54.86</v>
      </c>
    </row>
    <row r="1165" spans="1:23" s="46" customFormat="1" ht="11.25">
      <c r="A1165" s="51" t="s">
        <v>11371</v>
      </c>
      <c r="B1165" s="44" t="s">
        <v>17650</v>
      </c>
      <c r="C1165" s="52" t="s">
        <v>11036</v>
      </c>
      <c r="D1165" s="44">
        <v>0</v>
      </c>
      <c r="E1165" s="44" t="s">
        <v>54</v>
      </c>
      <c r="F1165" s="44">
        <v>32</v>
      </c>
      <c r="G1165" s="44">
        <v>3</v>
      </c>
      <c r="H1165" s="44" t="s">
        <v>17651</v>
      </c>
      <c r="I1165" s="44">
        <v>1</v>
      </c>
      <c r="J1165" s="35" t="s">
        <v>15613</v>
      </c>
      <c r="K1165" s="35"/>
      <c r="L1165" s="35">
        <v>985898161</v>
      </c>
      <c r="M1165" s="35"/>
      <c r="N1165" s="45" t="s">
        <v>89</v>
      </c>
      <c r="O1165" s="45" t="s">
        <v>150</v>
      </c>
      <c r="P1165" s="44">
        <v>77</v>
      </c>
      <c r="Q1165" s="44" t="s">
        <v>377</v>
      </c>
      <c r="R1165" s="35" t="s">
        <v>459</v>
      </c>
      <c r="S1165" s="35" t="s">
        <v>375</v>
      </c>
      <c r="T1165" s="35">
        <v>729813</v>
      </c>
      <c r="U1165" s="45" t="s">
        <v>17560</v>
      </c>
      <c r="V1165" s="46">
        <v>729813</v>
      </c>
      <c r="W1165" s="44">
        <v>38.81</v>
      </c>
    </row>
    <row r="1166" spans="1:23" s="46" customFormat="1" ht="11.25">
      <c r="A1166" s="55" t="s">
        <v>11371</v>
      </c>
      <c r="B1166" s="56" t="s">
        <v>17649</v>
      </c>
      <c r="C1166" s="57" t="s">
        <v>11180</v>
      </c>
      <c r="D1166" s="56">
        <v>10190</v>
      </c>
      <c r="E1166" s="56">
        <v>1</v>
      </c>
      <c r="F1166" s="56">
        <v>32</v>
      </c>
      <c r="G1166" s="56">
        <v>1</v>
      </c>
      <c r="H1166" s="56" t="s">
        <v>17651</v>
      </c>
      <c r="I1166" s="56">
        <v>2</v>
      </c>
      <c r="J1166" s="36" t="s">
        <v>14100</v>
      </c>
      <c r="K1166" s="36"/>
      <c r="L1166" s="36"/>
      <c r="M1166" s="36">
        <v>21650663</v>
      </c>
      <c r="N1166" s="58" t="s">
        <v>811</v>
      </c>
      <c r="O1166" s="58" t="s">
        <v>11975</v>
      </c>
      <c r="P1166" s="56">
        <v>77</v>
      </c>
      <c r="Q1166" s="56" t="s">
        <v>378</v>
      </c>
      <c r="R1166" s="36" t="s">
        <v>462</v>
      </c>
      <c r="S1166" s="36" t="s">
        <v>375</v>
      </c>
      <c r="T1166" s="36">
        <v>1981721</v>
      </c>
      <c r="U1166" s="58" t="s">
        <v>16078</v>
      </c>
      <c r="V1166" s="59">
        <v>1817116</v>
      </c>
      <c r="W1166" s="56">
        <v>56.14</v>
      </c>
    </row>
    <row r="1167" spans="1:23" s="46" customFormat="1" ht="11.25">
      <c r="A1167" s="55" t="s">
        <v>11371</v>
      </c>
      <c r="B1167" s="56" t="s">
        <v>17649</v>
      </c>
      <c r="C1167" s="57" t="s">
        <v>10440</v>
      </c>
      <c r="D1167" s="56">
        <v>21400</v>
      </c>
      <c r="E1167" s="56">
        <v>1</v>
      </c>
      <c r="F1167" s="56">
        <v>32</v>
      </c>
      <c r="G1167" s="56">
        <v>1</v>
      </c>
      <c r="H1167" s="56" t="s">
        <v>17651</v>
      </c>
      <c r="I1167" s="56">
        <v>1</v>
      </c>
      <c r="J1167" s="36" t="s">
        <v>14834</v>
      </c>
      <c r="K1167" s="36">
        <v>999</v>
      </c>
      <c r="L1167" s="36">
        <v>981603273</v>
      </c>
      <c r="M1167" s="36"/>
      <c r="N1167" s="58" t="s">
        <v>151</v>
      </c>
      <c r="O1167" s="58" t="s">
        <v>12977</v>
      </c>
      <c r="P1167" s="56">
        <v>77</v>
      </c>
      <c r="Q1167" s="56" t="s">
        <v>378</v>
      </c>
      <c r="R1167" s="36" t="s">
        <v>459</v>
      </c>
      <c r="S1167" s="36" t="s">
        <v>375</v>
      </c>
      <c r="T1167" s="36">
        <v>1236192</v>
      </c>
      <c r="U1167" s="58" t="s">
        <v>16787</v>
      </c>
      <c r="V1167" s="59">
        <v>1236192</v>
      </c>
      <c r="W1167" s="56">
        <v>70.34</v>
      </c>
    </row>
    <row r="1168" spans="1:23" s="46" customFormat="1" ht="11.25">
      <c r="A1168" s="55" t="s">
        <v>11371</v>
      </c>
      <c r="B1168" s="56" t="s">
        <v>17649</v>
      </c>
      <c r="C1168" s="57" t="s">
        <v>11188</v>
      </c>
      <c r="D1168" s="56">
        <v>18350</v>
      </c>
      <c r="E1168" s="56">
        <v>1</v>
      </c>
      <c r="F1168" s="56">
        <v>32</v>
      </c>
      <c r="G1168" s="56">
        <v>1</v>
      </c>
      <c r="H1168" s="56" t="s">
        <v>17651</v>
      </c>
      <c r="I1168" s="56">
        <v>1</v>
      </c>
      <c r="J1168" s="36" t="s">
        <v>14791</v>
      </c>
      <c r="K1168" s="36">
        <v>1111</v>
      </c>
      <c r="L1168" s="36">
        <v>984859735</v>
      </c>
      <c r="M1168" s="36"/>
      <c r="N1168" s="58" t="s">
        <v>651</v>
      </c>
      <c r="O1168" s="58" t="s">
        <v>760</v>
      </c>
      <c r="P1168" s="56">
        <v>78</v>
      </c>
      <c r="Q1168" s="56" t="s">
        <v>378</v>
      </c>
      <c r="R1168" s="36" t="s">
        <v>459</v>
      </c>
      <c r="S1168" s="36" t="s">
        <v>375</v>
      </c>
      <c r="T1168" s="36">
        <v>4247626</v>
      </c>
      <c r="U1168" s="58" t="s">
        <v>16544</v>
      </c>
      <c r="V1168" s="59">
        <v>4247626</v>
      </c>
      <c r="W1168" s="56">
        <v>46.38</v>
      </c>
    </row>
    <row r="1169" spans="1:23" s="46" customFormat="1" ht="11.25">
      <c r="A1169" s="55" t="s">
        <v>11371</v>
      </c>
      <c r="B1169" s="56" t="s">
        <v>17649</v>
      </c>
      <c r="C1169" s="57" t="s">
        <v>3177</v>
      </c>
      <c r="D1169" s="56">
        <v>5390</v>
      </c>
      <c r="E1169" s="56">
        <v>1</v>
      </c>
      <c r="F1169" s="56">
        <v>32</v>
      </c>
      <c r="G1169" s="56">
        <v>1</v>
      </c>
      <c r="H1169" s="56" t="s">
        <v>17651</v>
      </c>
      <c r="I1169" s="56">
        <v>2</v>
      </c>
      <c r="J1169" s="36" t="s">
        <v>14226</v>
      </c>
      <c r="K1169" s="36"/>
      <c r="L1169" s="36"/>
      <c r="M1169" s="36">
        <v>991373512</v>
      </c>
      <c r="N1169" s="58" t="s">
        <v>11727</v>
      </c>
      <c r="O1169" s="58" t="s">
        <v>11728</v>
      </c>
      <c r="P1169" s="56">
        <v>80</v>
      </c>
      <c r="Q1169" s="56" t="s">
        <v>378</v>
      </c>
      <c r="R1169" s="36" t="s">
        <v>460</v>
      </c>
      <c r="S1169" s="36" t="s">
        <v>375</v>
      </c>
      <c r="T1169" s="36">
        <v>123713</v>
      </c>
      <c r="U1169" s="58" t="s">
        <v>15916</v>
      </c>
      <c r="V1169" s="59">
        <v>397315</v>
      </c>
      <c r="W1169" s="56">
        <v>57.78</v>
      </c>
    </row>
    <row r="1170" spans="1:23" s="46" customFormat="1" ht="11.25">
      <c r="A1170" s="51" t="s">
        <v>11371</v>
      </c>
      <c r="B1170" s="44" t="s">
        <v>17649</v>
      </c>
      <c r="C1170" s="52" t="s">
        <v>8366</v>
      </c>
      <c r="D1170" s="44">
        <v>20160</v>
      </c>
      <c r="E1170" s="44" t="s">
        <v>54</v>
      </c>
      <c r="F1170" s="44">
        <v>32</v>
      </c>
      <c r="G1170" s="44">
        <v>1</v>
      </c>
      <c r="H1170" s="44" t="s">
        <v>17651</v>
      </c>
      <c r="I1170" s="44">
        <v>4</v>
      </c>
      <c r="J1170" s="35" t="s">
        <v>14947</v>
      </c>
      <c r="K1170" s="35"/>
      <c r="L1170" s="35">
        <v>981360661</v>
      </c>
      <c r="M1170" s="35"/>
      <c r="N1170" s="45" t="s">
        <v>12906</v>
      </c>
      <c r="O1170" s="45" t="s">
        <v>119</v>
      </c>
      <c r="P1170" s="44">
        <v>88</v>
      </c>
      <c r="Q1170" s="44" t="s">
        <v>378</v>
      </c>
      <c r="R1170" s="35" t="s">
        <v>462</v>
      </c>
      <c r="S1170" s="35" t="s">
        <v>376</v>
      </c>
      <c r="T1170" s="35"/>
      <c r="U1170" s="45" t="s">
        <v>16730</v>
      </c>
      <c r="V1170" s="46">
        <v>2088558</v>
      </c>
      <c r="W1170" s="44">
        <v>64.56</v>
      </c>
    </row>
    <row r="1171" spans="1:23" s="46" customFormat="1" ht="11.25">
      <c r="A1171" s="55" t="s">
        <v>11371</v>
      </c>
      <c r="B1171" s="56" t="s">
        <v>17649</v>
      </c>
      <c r="C1171" s="57" t="s">
        <v>3587</v>
      </c>
      <c r="D1171" s="56">
        <v>24430</v>
      </c>
      <c r="E1171" s="56">
        <v>1</v>
      </c>
      <c r="F1171" s="56">
        <v>32</v>
      </c>
      <c r="G1171" s="56">
        <v>1</v>
      </c>
      <c r="H1171" s="56" t="s">
        <v>17651</v>
      </c>
      <c r="I1171" s="56">
        <v>1</v>
      </c>
      <c r="J1171" s="36" t="s">
        <v>15174</v>
      </c>
      <c r="K1171" s="36"/>
      <c r="L1171" s="36">
        <v>985230041</v>
      </c>
      <c r="M1171" s="36"/>
      <c r="N1171" s="58" t="s">
        <v>416</v>
      </c>
      <c r="O1171" s="58" t="s">
        <v>13137</v>
      </c>
      <c r="P1171" s="56">
        <v>90</v>
      </c>
      <c r="Q1171" s="56" t="s">
        <v>378</v>
      </c>
      <c r="R1171" s="36" t="s">
        <v>459</v>
      </c>
      <c r="S1171" s="36" t="s">
        <v>375</v>
      </c>
      <c r="T1171" s="36">
        <v>358605</v>
      </c>
      <c r="U1171" s="58" t="s">
        <v>17010</v>
      </c>
      <c r="V1171" s="59">
        <v>358605</v>
      </c>
      <c r="W1171" s="56">
        <v>54.13</v>
      </c>
    </row>
    <row r="1172" spans="1:23" s="46" customFormat="1" ht="11.25">
      <c r="A1172" s="55" t="s">
        <v>11371</v>
      </c>
      <c r="B1172" s="56" t="s">
        <v>17649</v>
      </c>
      <c r="C1172" s="57" t="s">
        <v>4027</v>
      </c>
      <c r="D1172" s="56">
        <v>21680</v>
      </c>
      <c r="E1172" s="56">
        <v>1</v>
      </c>
      <c r="F1172" s="56">
        <v>33</v>
      </c>
      <c r="G1172" s="56">
        <v>1</v>
      </c>
      <c r="H1172" s="56" t="s">
        <v>17651</v>
      </c>
      <c r="I1172" s="56">
        <v>1</v>
      </c>
      <c r="J1172" s="36" t="s">
        <v>15011</v>
      </c>
      <c r="K1172" s="36"/>
      <c r="L1172" s="36">
        <v>982444659</v>
      </c>
      <c r="M1172" s="36"/>
      <c r="N1172" s="58" t="s">
        <v>248</v>
      </c>
      <c r="O1172" s="58" t="s">
        <v>11901</v>
      </c>
      <c r="P1172" s="56">
        <v>66</v>
      </c>
      <c r="Q1172" s="56" t="s">
        <v>377</v>
      </c>
      <c r="R1172" s="36" t="s">
        <v>459</v>
      </c>
      <c r="S1172" s="36" t="s">
        <v>375</v>
      </c>
      <c r="T1172" s="36">
        <v>2122874</v>
      </c>
      <c r="U1172" s="58" t="s">
        <v>16804</v>
      </c>
      <c r="V1172" s="59">
        <v>2122874</v>
      </c>
      <c r="W1172" s="56">
        <v>50.82</v>
      </c>
    </row>
    <row r="1173" spans="1:23" s="46" customFormat="1" ht="11.25">
      <c r="A1173" s="55" t="s">
        <v>11371</v>
      </c>
      <c r="B1173" s="56" t="s">
        <v>17650</v>
      </c>
      <c r="C1173" s="57" t="s">
        <v>574</v>
      </c>
      <c r="D1173" s="56">
        <v>0</v>
      </c>
      <c r="E1173" s="56">
        <v>1</v>
      </c>
      <c r="F1173" s="56">
        <v>33</v>
      </c>
      <c r="G1173" s="56">
        <v>2</v>
      </c>
      <c r="H1173" s="56" t="s">
        <v>17651</v>
      </c>
      <c r="I1173" s="56">
        <v>2</v>
      </c>
      <c r="J1173" s="36" t="s">
        <v>15138</v>
      </c>
      <c r="K1173" s="36"/>
      <c r="L1173" s="36">
        <v>981746400</v>
      </c>
      <c r="M1173" s="36"/>
      <c r="N1173" s="58" t="s">
        <v>14023</v>
      </c>
      <c r="O1173" s="58" t="s">
        <v>14024</v>
      </c>
      <c r="P1173" s="56">
        <v>67</v>
      </c>
      <c r="Q1173" s="56" t="s">
        <v>378</v>
      </c>
      <c r="R1173" s="36" t="s">
        <v>462</v>
      </c>
      <c r="S1173" s="36" t="s">
        <v>375</v>
      </c>
      <c r="T1173" s="36">
        <v>2961249</v>
      </c>
      <c r="U1173" s="58" t="s">
        <v>17648</v>
      </c>
      <c r="V1173" s="59">
        <v>2961249</v>
      </c>
      <c r="W1173" s="56">
        <v>56.37</v>
      </c>
    </row>
    <row r="1174" spans="1:23" s="46" customFormat="1" ht="11.25">
      <c r="A1174" s="55" t="s">
        <v>11371</v>
      </c>
      <c r="B1174" s="56" t="s">
        <v>17650</v>
      </c>
      <c r="C1174" s="57" t="s">
        <v>6013</v>
      </c>
      <c r="D1174" s="56">
        <v>0</v>
      </c>
      <c r="E1174" s="56">
        <v>1</v>
      </c>
      <c r="F1174" s="56">
        <v>33</v>
      </c>
      <c r="G1174" s="56">
        <v>1</v>
      </c>
      <c r="H1174" s="56" t="s">
        <v>17651</v>
      </c>
      <c r="I1174" s="56">
        <v>1</v>
      </c>
      <c r="J1174" s="36" t="s">
        <v>15483</v>
      </c>
      <c r="K1174" s="36"/>
      <c r="L1174" s="36">
        <v>981459656</v>
      </c>
      <c r="M1174" s="36"/>
      <c r="N1174" s="58" t="s">
        <v>13738</v>
      </c>
      <c r="O1174" s="58" t="s">
        <v>13739</v>
      </c>
      <c r="P1174" s="56">
        <v>68</v>
      </c>
      <c r="Q1174" s="56" t="s">
        <v>377</v>
      </c>
      <c r="R1174" s="36" t="s">
        <v>459</v>
      </c>
      <c r="S1174" s="36" t="s">
        <v>375</v>
      </c>
      <c r="T1174" s="36">
        <v>1831009</v>
      </c>
      <c r="U1174" s="58" t="s">
        <v>17391</v>
      </c>
      <c r="V1174" s="59">
        <v>1831009</v>
      </c>
      <c r="W1174" s="56">
        <v>54.52</v>
      </c>
    </row>
    <row r="1175" spans="1:23" s="46" customFormat="1" ht="11.25">
      <c r="A1175" s="55" t="s">
        <v>11371</v>
      </c>
      <c r="B1175" s="56" t="s">
        <v>17649</v>
      </c>
      <c r="C1175" s="57" t="s">
        <v>10681</v>
      </c>
      <c r="D1175" s="56">
        <v>1690</v>
      </c>
      <c r="E1175" s="56">
        <v>1</v>
      </c>
      <c r="F1175" s="56">
        <v>33</v>
      </c>
      <c r="G1175" s="56">
        <v>1</v>
      </c>
      <c r="H1175" s="56" t="s">
        <v>17651</v>
      </c>
      <c r="I1175" s="56">
        <v>1</v>
      </c>
      <c r="J1175" s="36" t="s">
        <v>14066</v>
      </c>
      <c r="K1175" s="36"/>
      <c r="L1175" s="36">
        <v>981830136</v>
      </c>
      <c r="M1175" s="36"/>
      <c r="N1175" s="58" t="s">
        <v>11469</v>
      </c>
      <c r="O1175" s="58" t="s">
        <v>11470</v>
      </c>
      <c r="P1175" s="56">
        <v>69</v>
      </c>
      <c r="Q1175" s="56" t="s">
        <v>378</v>
      </c>
      <c r="R1175" s="36" t="s">
        <v>459</v>
      </c>
      <c r="S1175" s="36" t="s">
        <v>375</v>
      </c>
      <c r="T1175" s="36">
        <v>1748408</v>
      </c>
      <c r="U1175" s="58" t="s">
        <v>15728</v>
      </c>
      <c r="V1175" s="59">
        <v>1748408</v>
      </c>
      <c r="W1175" s="56">
        <v>69.5</v>
      </c>
    </row>
    <row r="1176" spans="1:23" s="46" customFormat="1" ht="11.25">
      <c r="A1176" s="55" t="s">
        <v>11371</v>
      </c>
      <c r="B1176" s="56" t="s">
        <v>17649</v>
      </c>
      <c r="C1176" s="57" t="s">
        <v>11180</v>
      </c>
      <c r="D1176" s="56">
        <v>10320</v>
      </c>
      <c r="E1176" s="56">
        <v>1</v>
      </c>
      <c r="F1176" s="56">
        <v>33</v>
      </c>
      <c r="G1176" s="56">
        <v>1</v>
      </c>
      <c r="H1176" s="56" t="s">
        <v>17651</v>
      </c>
      <c r="I1176" s="56">
        <v>1</v>
      </c>
      <c r="J1176" s="36" t="s">
        <v>14376</v>
      </c>
      <c r="K1176" s="36">
        <v>25</v>
      </c>
      <c r="L1176" s="36">
        <v>982545320</v>
      </c>
      <c r="M1176" s="36"/>
      <c r="N1176" s="58" t="s">
        <v>11989</v>
      </c>
      <c r="O1176" s="58" t="s">
        <v>11990</v>
      </c>
      <c r="P1176" s="56">
        <v>69</v>
      </c>
      <c r="Q1176" s="56" t="s">
        <v>378</v>
      </c>
      <c r="R1176" s="36" t="s">
        <v>459</v>
      </c>
      <c r="S1176" s="36" t="s">
        <v>375</v>
      </c>
      <c r="T1176" s="36">
        <v>506657</v>
      </c>
      <c r="U1176" s="58" t="s">
        <v>16088</v>
      </c>
      <c r="V1176" s="59">
        <v>506657</v>
      </c>
      <c r="W1176" s="56">
        <v>69.569999999999993</v>
      </c>
    </row>
    <row r="1177" spans="1:23" s="46" customFormat="1" ht="11.25">
      <c r="A1177" s="55" t="s">
        <v>11371</v>
      </c>
      <c r="B1177" s="56" t="s">
        <v>17649</v>
      </c>
      <c r="C1177" s="57" t="s">
        <v>11217</v>
      </c>
      <c r="D1177" s="56">
        <v>2410</v>
      </c>
      <c r="E1177" s="56">
        <v>1</v>
      </c>
      <c r="F1177" s="56">
        <v>33</v>
      </c>
      <c r="G1177" s="56">
        <v>1</v>
      </c>
      <c r="H1177" s="56" t="s">
        <v>17651</v>
      </c>
      <c r="I1177" s="56">
        <v>1</v>
      </c>
      <c r="J1177" s="36" t="s">
        <v>14106</v>
      </c>
      <c r="K1177" s="36"/>
      <c r="L1177" s="36">
        <v>973201842</v>
      </c>
      <c r="M1177" s="36"/>
      <c r="N1177" s="58" t="s">
        <v>255</v>
      </c>
      <c r="O1177" s="58" t="s">
        <v>11533</v>
      </c>
      <c r="P1177" s="56">
        <v>70</v>
      </c>
      <c r="Q1177" s="56" t="s">
        <v>378</v>
      </c>
      <c r="R1177" s="36" t="s">
        <v>459</v>
      </c>
      <c r="S1177" s="36" t="s">
        <v>375</v>
      </c>
      <c r="T1177" s="36">
        <v>1849466</v>
      </c>
      <c r="U1177" s="58" t="s">
        <v>15776</v>
      </c>
      <c r="V1177" s="59">
        <v>1849466</v>
      </c>
      <c r="W1177" s="56">
        <v>61.1</v>
      </c>
    </row>
    <row r="1178" spans="1:23" s="46" customFormat="1" ht="11.25">
      <c r="A1178" s="55" t="s">
        <v>11371</v>
      </c>
      <c r="B1178" s="56" t="s">
        <v>17649</v>
      </c>
      <c r="C1178" s="57" t="s">
        <v>11188</v>
      </c>
      <c r="D1178" s="56">
        <v>18355</v>
      </c>
      <c r="E1178" s="56">
        <v>1</v>
      </c>
      <c r="F1178" s="56">
        <v>33</v>
      </c>
      <c r="G1178" s="56">
        <v>1</v>
      </c>
      <c r="H1178" s="56" t="s">
        <v>17651</v>
      </c>
      <c r="I1178" s="56">
        <v>1</v>
      </c>
      <c r="J1178" s="36" t="s">
        <v>14792</v>
      </c>
      <c r="K1178" s="36">
        <v>1135</v>
      </c>
      <c r="L1178" s="36">
        <v>981561464</v>
      </c>
      <c r="M1178" s="36"/>
      <c r="N1178" s="58" t="s">
        <v>101</v>
      </c>
      <c r="O1178" s="58" t="s">
        <v>12661</v>
      </c>
      <c r="P1178" s="56">
        <v>70</v>
      </c>
      <c r="Q1178" s="56" t="s">
        <v>377</v>
      </c>
      <c r="R1178" s="36" t="s">
        <v>459</v>
      </c>
      <c r="S1178" s="36" t="s">
        <v>375</v>
      </c>
      <c r="T1178" s="36">
        <v>841701</v>
      </c>
      <c r="U1178" s="58" t="s">
        <v>16545</v>
      </c>
      <c r="V1178" s="59">
        <v>841701</v>
      </c>
      <c r="W1178" s="56">
        <v>64.760000000000005</v>
      </c>
    </row>
    <row r="1179" spans="1:23" s="46" customFormat="1" ht="11.25">
      <c r="A1179" s="55" t="s">
        <v>11371</v>
      </c>
      <c r="B1179" s="56" t="s">
        <v>17649</v>
      </c>
      <c r="C1179" s="57" t="s">
        <v>11372</v>
      </c>
      <c r="D1179" s="56">
        <v>7280</v>
      </c>
      <c r="E1179" s="56">
        <v>1</v>
      </c>
      <c r="F1179" s="56">
        <v>33</v>
      </c>
      <c r="G1179" s="56">
        <v>1</v>
      </c>
      <c r="H1179" s="56" t="s">
        <v>17651</v>
      </c>
      <c r="I1179" s="56">
        <v>1</v>
      </c>
      <c r="J1179" s="36" t="s">
        <v>14288</v>
      </c>
      <c r="K1179" s="36">
        <v>608</v>
      </c>
      <c r="L1179" s="36">
        <v>961307251</v>
      </c>
      <c r="M1179" s="36"/>
      <c r="N1179" s="58" t="s">
        <v>418</v>
      </c>
      <c r="O1179" s="58" t="s">
        <v>11858</v>
      </c>
      <c r="P1179" s="56">
        <v>71</v>
      </c>
      <c r="Q1179" s="56" t="s">
        <v>378</v>
      </c>
      <c r="R1179" s="36" t="s">
        <v>459</v>
      </c>
      <c r="S1179" s="36" t="s">
        <v>375</v>
      </c>
      <c r="T1179" s="36">
        <v>337175</v>
      </c>
      <c r="U1179" s="58" t="s">
        <v>15991</v>
      </c>
      <c r="V1179" s="59">
        <v>337175</v>
      </c>
      <c r="W1179" s="56">
        <v>46.55</v>
      </c>
    </row>
    <row r="1180" spans="1:23" s="46" customFormat="1" ht="11.25">
      <c r="A1180" s="51" t="s">
        <v>11371</v>
      </c>
      <c r="B1180" s="44" t="s">
        <v>17649</v>
      </c>
      <c r="C1180" s="52" t="s">
        <v>10681</v>
      </c>
      <c r="D1180" s="44">
        <v>1690</v>
      </c>
      <c r="E1180" s="44" t="s">
        <v>54</v>
      </c>
      <c r="F1180" s="44">
        <v>33</v>
      </c>
      <c r="G1180" s="44">
        <v>1</v>
      </c>
      <c r="H1180" s="44" t="s">
        <v>17651</v>
      </c>
      <c r="I1180" s="44">
        <v>2</v>
      </c>
      <c r="J1180" s="35" t="s">
        <v>14066</v>
      </c>
      <c r="K1180" s="35"/>
      <c r="L1180" s="35">
        <v>981830136</v>
      </c>
      <c r="M1180" s="35"/>
      <c r="N1180" s="45" t="s">
        <v>365</v>
      </c>
      <c r="O1180" s="45" t="s">
        <v>11471</v>
      </c>
      <c r="P1180" s="44">
        <v>71</v>
      </c>
      <c r="Q1180" s="44" t="s">
        <v>377</v>
      </c>
      <c r="R1180" s="35" t="s">
        <v>460</v>
      </c>
      <c r="S1180" s="35" t="s">
        <v>376</v>
      </c>
      <c r="T1180" s="35"/>
      <c r="U1180" s="45" t="s">
        <v>15728</v>
      </c>
      <c r="V1180" s="46">
        <v>1748408</v>
      </c>
      <c r="W1180" s="44">
        <v>69.5</v>
      </c>
    </row>
    <row r="1181" spans="1:23" s="46" customFormat="1" ht="11.25">
      <c r="A1181" s="55" t="s">
        <v>11371</v>
      </c>
      <c r="B1181" s="56" t="s">
        <v>17649</v>
      </c>
      <c r="C1181" s="57" t="s">
        <v>4582</v>
      </c>
      <c r="D1181" s="56">
        <v>25990</v>
      </c>
      <c r="E1181" s="56">
        <v>1</v>
      </c>
      <c r="F1181" s="56">
        <v>33</v>
      </c>
      <c r="G1181" s="56">
        <v>1</v>
      </c>
      <c r="H1181" s="56" t="s">
        <v>17651</v>
      </c>
      <c r="I1181" s="56">
        <v>1</v>
      </c>
      <c r="J1181" s="36" t="s">
        <v>15274</v>
      </c>
      <c r="K1181" s="36">
        <v>875</v>
      </c>
      <c r="L1181" s="36">
        <v>961451200</v>
      </c>
      <c r="M1181" s="36"/>
      <c r="N1181" s="58" t="s">
        <v>13412</v>
      </c>
      <c r="O1181" s="58" t="s">
        <v>699</v>
      </c>
      <c r="P1181" s="56">
        <v>72</v>
      </c>
      <c r="Q1181" s="56" t="s">
        <v>377</v>
      </c>
      <c r="R1181" s="36" t="s">
        <v>459</v>
      </c>
      <c r="S1181" s="36" t="s">
        <v>375</v>
      </c>
      <c r="T1181" s="36">
        <v>1788937</v>
      </c>
      <c r="U1181" s="58" t="s">
        <v>17126</v>
      </c>
      <c r="V1181" s="59">
        <v>1788937</v>
      </c>
      <c r="W1181" s="56">
        <v>64.040000000000006</v>
      </c>
    </row>
    <row r="1182" spans="1:23" s="46" customFormat="1" ht="11.25">
      <c r="A1182" s="55" t="s">
        <v>11371</v>
      </c>
      <c r="B1182" s="56" t="s">
        <v>17649</v>
      </c>
      <c r="C1182" s="57" t="s">
        <v>8366</v>
      </c>
      <c r="D1182" s="56">
        <v>17910</v>
      </c>
      <c r="E1182" s="56">
        <v>1</v>
      </c>
      <c r="F1182" s="56">
        <v>33</v>
      </c>
      <c r="G1182" s="56">
        <v>1</v>
      </c>
      <c r="H1182" s="56" t="s">
        <v>17651</v>
      </c>
      <c r="I1182" s="56">
        <v>1</v>
      </c>
      <c r="J1182" s="36" t="s">
        <v>14755</v>
      </c>
      <c r="K1182" s="36"/>
      <c r="L1182" s="36">
        <v>984633314</v>
      </c>
      <c r="M1182" s="36"/>
      <c r="N1182" s="58" t="s">
        <v>12886</v>
      </c>
      <c r="O1182" s="58" t="s">
        <v>11583</v>
      </c>
      <c r="P1182" s="56">
        <v>72</v>
      </c>
      <c r="Q1182" s="56" t="s">
        <v>378</v>
      </c>
      <c r="R1182" s="36" t="s">
        <v>459</v>
      </c>
      <c r="S1182" s="36" t="s">
        <v>375</v>
      </c>
      <c r="T1182" s="36">
        <v>1404369</v>
      </c>
      <c r="U1182" s="58" t="s">
        <v>16709</v>
      </c>
      <c r="V1182" s="59">
        <v>1404369</v>
      </c>
      <c r="W1182" s="56">
        <v>49.88</v>
      </c>
    </row>
    <row r="1183" spans="1:23" s="46" customFormat="1" ht="11.25">
      <c r="A1183" s="55" t="s">
        <v>11371</v>
      </c>
      <c r="B1183" s="56" t="s">
        <v>17649</v>
      </c>
      <c r="C1183" s="57" t="s">
        <v>6989</v>
      </c>
      <c r="D1183" s="56">
        <v>28870</v>
      </c>
      <c r="E1183" s="56">
        <v>1</v>
      </c>
      <c r="F1183" s="56">
        <v>33</v>
      </c>
      <c r="G1183" s="56">
        <v>2</v>
      </c>
      <c r="H1183" s="56" t="s">
        <v>17651</v>
      </c>
      <c r="I1183" s="56">
        <v>1</v>
      </c>
      <c r="J1183" s="36" t="s">
        <v>15418</v>
      </c>
      <c r="K1183" s="36"/>
      <c r="L1183" s="36">
        <v>984640667</v>
      </c>
      <c r="M1183" s="36"/>
      <c r="N1183" s="58" t="s">
        <v>256</v>
      </c>
      <c r="O1183" s="58" t="s">
        <v>13622</v>
      </c>
      <c r="P1183" s="56">
        <v>72</v>
      </c>
      <c r="Q1183" s="56" t="s">
        <v>378</v>
      </c>
      <c r="R1183" s="36" t="s">
        <v>459</v>
      </c>
      <c r="S1183" s="36" t="s">
        <v>375</v>
      </c>
      <c r="T1183" s="36">
        <v>1035632</v>
      </c>
      <c r="U1183" s="58" t="s">
        <v>17302</v>
      </c>
      <c r="V1183" s="59">
        <v>1035632</v>
      </c>
      <c r="W1183" s="56">
        <v>61.16</v>
      </c>
    </row>
    <row r="1184" spans="1:23" s="46" customFormat="1" ht="11.25">
      <c r="A1184" s="55" t="s">
        <v>11371</v>
      </c>
      <c r="B1184" s="56" t="s">
        <v>17649</v>
      </c>
      <c r="C1184" s="57" t="s">
        <v>10440</v>
      </c>
      <c r="D1184" s="56">
        <v>1580</v>
      </c>
      <c r="E1184" s="56">
        <v>1</v>
      </c>
      <c r="F1184" s="56">
        <v>33</v>
      </c>
      <c r="G1184" s="56">
        <v>1</v>
      </c>
      <c r="H1184" s="56" t="s">
        <v>17651</v>
      </c>
      <c r="I1184" s="56">
        <v>2</v>
      </c>
      <c r="J1184" s="36" t="s">
        <v>14975</v>
      </c>
      <c r="K1184" s="36"/>
      <c r="L1184" s="36">
        <v>983459427</v>
      </c>
      <c r="M1184" s="36"/>
      <c r="N1184" s="58" t="s">
        <v>83</v>
      </c>
      <c r="O1184" s="58" t="s">
        <v>264</v>
      </c>
      <c r="P1184" s="56">
        <v>74</v>
      </c>
      <c r="Q1184" s="56" t="s">
        <v>378</v>
      </c>
      <c r="R1184" s="36" t="s">
        <v>460</v>
      </c>
      <c r="S1184" s="36" t="s">
        <v>376</v>
      </c>
      <c r="T1184" s="36"/>
      <c r="U1184" s="58" t="s">
        <v>16763</v>
      </c>
      <c r="V1184" s="59">
        <v>2026609</v>
      </c>
      <c r="W1184" s="56">
        <v>56.57</v>
      </c>
    </row>
    <row r="1185" spans="1:23" s="46" customFormat="1" ht="11.25">
      <c r="A1185" s="51" t="s">
        <v>11371</v>
      </c>
      <c r="B1185" s="44" t="s">
        <v>17649</v>
      </c>
      <c r="C1185" s="52" t="s">
        <v>10499</v>
      </c>
      <c r="D1185" s="44">
        <v>22300</v>
      </c>
      <c r="E1185" s="44" t="s">
        <v>54</v>
      </c>
      <c r="F1185" s="44">
        <v>33</v>
      </c>
      <c r="G1185" s="44">
        <v>2</v>
      </c>
      <c r="H1185" s="44" t="s">
        <v>17651</v>
      </c>
      <c r="I1185" s="44">
        <v>2</v>
      </c>
      <c r="J1185" s="35" t="s">
        <v>15062</v>
      </c>
      <c r="K1185" s="35"/>
      <c r="L1185" s="35">
        <v>961856750</v>
      </c>
      <c r="M1185" s="35">
        <v>21647677</v>
      </c>
      <c r="N1185" s="45" t="s">
        <v>180</v>
      </c>
      <c r="O1185" s="45" t="s">
        <v>13072</v>
      </c>
      <c r="P1185" s="44">
        <v>75</v>
      </c>
      <c r="Q1185" s="44" t="s">
        <v>378</v>
      </c>
      <c r="R1185" s="35" t="s">
        <v>460</v>
      </c>
      <c r="S1185" s="35" t="s">
        <v>375</v>
      </c>
      <c r="T1185" s="35">
        <v>1481469</v>
      </c>
      <c r="U1185" s="45" t="s">
        <v>16864</v>
      </c>
      <c r="V1185" s="46">
        <v>1481470</v>
      </c>
      <c r="W1185" s="44">
        <v>50.05</v>
      </c>
    </row>
    <row r="1186" spans="1:23" s="46" customFormat="1" ht="11.25">
      <c r="A1186" s="55" t="s">
        <v>11371</v>
      </c>
      <c r="B1186" s="56" t="s">
        <v>17649</v>
      </c>
      <c r="C1186" s="57" t="s">
        <v>11373</v>
      </c>
      <c r="D1186" s="56">
        <v>18550</v>
      </c>
      <c r="E1186" s="56">
        <v>1</v>
      </c>
      <c r="F1186" s="56">
        <v>33</v>
      </c>
      <c r="G1186" s="56">
        <v>1</v>
      </c>
      <c r="H1186" s="56" t="s">
        <v>17651</v>
      </c>
      <c r="I1186" s="56">
        <v>1</v>
      </c>
      <c r="J1186" s="36" t="s">
        <v>15076</v>
      </c>
      <c r="K1186" s="36"/>
      <c r="L1186" s="36">
        <v>982389581</v>
      </c>
      <c r="M1186" s="36"/>
      <c r="N1186" s="58" t="s">
        <v>709</v>
      </c>
      <c r="O1186" s="58" t="s">
        <v>13101</v>
      </c>
      <c r="P1186" s="56">
        <v>75</v>
      </c>
      <c r="Q1186" s="56" t="s">
        <v>377</v>
      </c>
      <c r="R1186" s="36" t="s">
        <v>459</v>
      </c>
      <c r="S1186" s="36" t="s">
        <v>375</v>
      </c>
      <c r="T1186" s="36">
        <v>275477</v>
      </c>
      <c r="U1186" s="58" t="s">
        <v>16886</v>
      </c>
      <c r="V1186" s="59">
        <v>275477</v>
      </c>
      <c r="W1186" s="56">
        <v>53.38</v>
      </c>
    </row>
    <row r="1187" spans="1:23" s="46" customFormat="1" ht="11.25">
      <c r="A1187" s="51" t="s">
        <v>11371</v>
      </c>
      <c r="B1187" s="44" t="s">
        <v>17649</v>
      </c>
      <c r="C1187" s="52" t="s">
        <v>11373</v>
      </c>
      <c r="D1187" s="44">
        <v>18550</v>
      </c>
      <c r="E1187" s="44" t="s">
        <v>54</v>
      </c>
      <c r="F1187" s="44">
        <v>33</v>
      </c>
      <c r="G1187" s="44">
        <v>1</v>
      </c>
      <c r="H1187" s="44" t="s">
        <v>17651</v>
      </c>
      <c r="I1187" s="44">
        <v>2</v>
      </c>
      <c r="J1187" s="35" t="s">
        <v>15076</v>
      </c>
      <c r="K1187" s="35"/>
      <c r="L1187" s="35">
        <v>982389581</v>
      </c>
      <c r="M1187" s="35"/>
      <c r="N1187" s="45" t="s">
        <v>308</v>
      </c>
      <c r="O1187" s="45" t="s">
        <v>13102</v>
      </c>
      <c r="P1187" s="44">
        <v>75</v>
      </c>
      <c r="Q1187" s="44" t="s">
        <v>378</v>
      </c>
      <c r="R1187" s="35" t="s">
        <v>460</v>
      </c>
      <c r="S1187" s="35" t="s">
        <v>375</v>
      </c>
      <c r="T1187" s="35">
        <v>1847456</v>
      </c>
      <c r="U1187" s="45" t="s">
        <v>16886</v>
      </c>
      <c r="V1187" s="46">
        <v>275477</v>
      </c>
      <c r="W1187" s="44">
        <v>53.38</v>
      </c>
    </row>
    <row r="1188" spans="1:23" s="46" customFormat="1" ht="11.25">
      <c r="A1188" s="55" t="s">
        <v>11371</v>
      </c>
      <c r="B1188" s="56" t="s">
        <v>17649</v>
      </c>
      <c r="C1188" s="57" t="s">
        <v>3177</v>
      </c>
      <c r="D1188" s="56">
        <v>5480</v>
      </c>
      <c r="E1188" s="56">
        <v>1</v>
      </c>
      <c r="F1188" s="56">
        <v>33</v>
      </c>
      <c r="G1188" s="56">
        <v>1</v>
      </c>
      <c r="H1188" s="56" t="s">
        <v>17651</v>
      </c>
      <c r="I1188" s="56">
        <v>1</v>
      </c>
      <c r="J1188" s="36" t="s">
        <v>14232</v>
      </c>
      <c r="K1188" s="36"/>
      <c r="L1188" s="36">
        <v>981647718</v>
      </c>
      <c r="M1188" s="36"/>
      <c r="N1188" s="58" t="s">
        <v>776</v>
      </c>
      <c r="O1188" s="58" t="s">
        <v>11737</v>
      </c>
      <c r="P1188" s="56">
        <v>76</v>
      </c>
      <c r="Q1188" s="56" t="s">
        <v>377</v>
      </c>
      <c r="R1188" s="36" t="s">
        <v>459</v>
      </c>
      <c r="S1188" s="36" t="s">
        <v>375</v>
      </c>
      <c r="T1188" s="36">
        <v>482110</v>
      </c>
      <c r="U1188" s="58" t="s">
        <v>15922</v>
      </c>
      <c r="V1188" s="59">
        <v>482110</v>
      </c>
      <c r="W1188" s="56">
        <v>58.35</v>
      </c>
    </row>
    <row r="1189" spans="1:23" s="46" customFormat="1" ht="11.25">
      <c r="A1189" s="55" t="s">
        <v>11371</v>
      </c>
      <c r="B1189" s="56" t="s">
        <v>17649</v>
      </c>
      <c r="C1189" s="57" t="s">
        <v>385</v>
      </c>
      <c r="D1189" s="56">
        <v>11640</v>
      </c>
      <c r="E1189" s="56">
        <v>1</v>
      </c>
      <c r="F1189" s="56">
        <v>33</v>
      </c>
      <c r="G1189" s="56">
        <v>1</v>
      </c>
      <c r="H1189" s="56" t="s">
        <v>17651</v>
      </c>
      <c r="I1189" s="56">
        <v>1</v>
      </c>
      <c r="J1189" s="36" t="s">
        <v>14451</v>
      </c>
      <c r="K1189" s="36"/>
      <c r="L1189" s="36"/>
      <c r="M1189" s="36">
        <v>21641542</v>
      </c>
      <c r="N1189" s="58" t="s">
        <v>88</v>
      </c>
      <c r="O1189" s="58" t="s">
        <v>12110</v>
      </c>
      <c r="P1189" s="56">
        <v>76</v>
      </c>
      <c r="Q1189" s="56" t="s">
        <v>378</v>
      </c>
      <c r="R1189" s="36" t="s">
        <v>459</v>
      </c>
      <c r="S1189" s="36" t="s">
        <v>375</v>
      </c>
      <c r="T1189" s="36">
        <v>121620</v>
      </c>
      <c r="U1189" s="58" t="s">
        <v>16174</v>
      </c>
      <c r="V1189" s="59">
        <v>121620</v>
      </c>
      <c r="W1189" s="56">
        <v>69.78</v>
      </c>
    </row>
    <row r="1190" spans="1:23" s="46" customFormat="1" ht="11.25">
      <c r="A1190" s="55" t="s">
        <v>11371</v>
      </c>
      <c r="B1190" s="56" t="s">
        <v>17649</v>
      </c>
      <c r="C1190" s="57" t="s">
        <v>7729</v>
      </c>
      <c r="D1190" s="56">
        <v>0</v>
      </c>
      <c r="E1190" s="56">
        <v>1</v>
      </c>
      <c r="F1190" s="56">
        <v>33</v>
      </c>
      <c r="G1190" s="56">
        <v>1</v>
      </c>
      <c r="H1190" s="56" t="s">
        <v>17651</v>
      </c>
      <c r="I1190" s="56">
        <v>1</v>
      </c>
      <c r="J1190" s="36" t="s">
        <v>14297</v>
      </c>
      <c r="K1190" s="36">
        <v>62</v>
      </c>
      <c r="L1190" s="36">
        <v>981251878</v>
      </c>
      <c r="M1190" s="36"/>
      <c r="N1190" s="58" t="s">
        <v>101</v>
      </c>
      <c r="O1190" s="58" t="s">
        <v>11873</v>
      </c>
      <c r="P1190" s="56">
        <v>76</v>
      </c>
      <c r="Q1190" s="56" t="s">
        <v>377</v>
      </c>
      <c r="R1190" s="36" t="s">
        <v>459</v>
      </c>
      <c r="S1190" s="36" t="s">
        <v>375</v>
      </c>
      <c r="T1190" s="36">
        <v>1205308</v>
      </c>
      <c r="U1190" s="58" t="s">
        <v>16002</v>
      </c>
      <c r="V1190" s="59">
        <v>1205308</v>
      </c>
      <c r="W1190" s="56">
        <v>68.36</v>
      </c>
    </row>
    <row r="1191" spans="1:23" s="46" customFormat="1" ht="11.25">
      <c r="A1191" s="55" t="s">
        <v>11371</v>
      </c>
      <c r="B1191" s="56" t="s">
        <v>17649</v>
      </c>
      <c r="C1191" s="57" t="s">
        <v>3088</v>
      </c>
      <c r="D1191" s="56">
        <v>16310</v>
      </c>
      <c r="E1191" s="56">
        <v>1</v>
      </c>
      <c r="F1191" s="56">
        <v>33</v>
      </c>
      <c r="G1191" s="56">
        <v>1</v>
      </c>
      <c r="H1191" s="56" t="s">
        <v>17652</v>
      </c>
      <c r="I1191" s="56">
        <v>1</v>
      </c>
      <c r="J1191" s="36" t="s">
        <v>14658</v>
      </c>
      <c r="K1191" s="36">
        <v>393</v>
      </c>
      <c r="L1191" s="36"/>
      <c r="M1191" s="36"/>
      <c r="N1191" s="58" t="s">
        <v>870</v>
      </c>
      <c r="O1191" s="58" t="s">
        <v>116</v>
      </c>
      <c r="P1191" s="56">
        <v>77</v>
      </c>
      <c r="Q1191" s="56" t="s">
        <v>377</v>
      </c>
      <c r="R1191" s="36" t="s">
        <v>459</v>
      </c>
      <c r="S1191" s="36" t="s">
        <v>375</v>
      </c>
      <c r="T1191" s="36">
        <v>721869</v>
      </c>
      <c r="U1191" s="58" t="s">
        <v>16399</v>
      </c>
      <c r="V1191" s="59">
        <v>721869</v>
      </c>
      <c r="W1191" s="56">
        <v>47.81</v>
      </c>
    </row>
    <row r="1192" spans="1:23" s="46" customFormat="1" ht="11.25">
      <c r="A1192" s="55" t="s">
        <v>11371</v>
      </c>
      <c r="B1192" s="56" t="s">
        <v>17650</v>
      </c>
      <c r="C1192" s="57" t="s">
        <v>8788</v>
      </c>
      <c r="D1192" s="56">
        <v>0</v>
      </c>
      <c r="E1192" s="56">
        <v>1</v>
      </c>
      <c r="F1192" s="56">
        <v>33</v>
      </c>
      <c r="G1192" s="56">
        <v>3</v>
      </c>
      <c r="H1192" s="56" t="s">
        <v>17651</v>
      </c>
      <c r="I1192" s="56">
        <v>2</v>
      </c>
      <c r="J1192" s="36" t="s">
        <v>15547</v>
      </c>
      <c r="K1192" s="36"/>
      <c r="L1192" s="36">
        <v>971650341</v>
      </c>
      <c r="M1192" s="36"/>
      <c r="N1192" s="58" t="s">
        <v>13639</v>
      </c>
      <c r="O1192" s="58" t="s">
        <v>172</v>
      </c>
      <c r="P1192" s="56">
        <v>78</v>
      </c>
      <c r="Q1192" s="56" t="s">
        <v>377</v>
      </c>
      <c r="R1192" s="36" t="s">
        <v>460</v>
      </c>
      <c r="S1192" s="36" t="s">
        <v>375</v>
      </c>
      <c r="T1192" s="36">
        <v>1932286</v>
      </c>
      <c r="U1192" s="58" t="s">
        <v>17474</v>
      </c>
      <c r="V1192" s="59">
        <v>1575678</v>
      </c>
      <c r="W1192" s="56">
        <v>47</v>
      </c>
    </row>
    <row r="1193" spans="1:23" s="46" customFormat="1" ht="11.25">
      <c r="A1193" s="55" t="s">
        <v>11371</v>
      </c>
      <c r="B1193" s="56" t="s">
        <v>17650</v>
      </c>
      <c r="C1193" s="57" t="s">
        <v>6013</v>
      </c>
      <c r="D1193" s="56">
        <v>0</v>
      </c>
      <c r="E1193" s="56">
        <v>1</v>
      </c>
      <c r="F1193" s="56">
        <v>33</v>
      </c>
      <c r="G1193" s="56">
        <v>1</v>
      </c>
      <c r="H1193" s="56" t="s">
        <v>17651</v>
      </c>
      <c r="I1193" s="56">
        <v>5</v>
      </c>
      <c r="J1193" s="36" t="s">
        <v>15483</v>
      </c>
      <c r="K1193" s="36"/>
      <c r="L1193" s="36">
        <v>981459656</v>
      </c>
      <c r="M1193" s="36"/>
      <c r="N1193" s="58" t="s">
        <v>13098</v>
      </c>
      <c r="O1193" s="58" t="s">
        <v>13740</v>
      </c>
      <c r="P1193" s="56">
        <v>78</v>
      </c>
      <c r="Q1193" s="56" t="s">
        <v>378</v>
      </c>
      <c r="R1193" s="36" t="s">
        <v>462</v>
      </c>
      <c r="S1193" s="36" t="s">
        <v>375</v>
      </c>
      <c r="T1193" s="36">
        <v>634722</v>
      </c>
      <c r="U1193" s="58" t="s">
        <v>17391</v>
      </c>
      <c r="V1193" s="59">
        <v>1831009</v>
      </c>
      <c r="W1193" s="56">
        <v>54.52</v>
      </c>
    </row>
    <row r="1194" spans="1:23" s="46" customFormat="1" ht="11.25">
      <c r="A1194" s="55" t="s">
        <v>11371</v>
      </c>
      <c r="B1194" s="56" t="s">
        <v>17650</v>
      </c>
      <c r="C1194" s="57" t="s">
        <v>11036</v>
      </c>
      <c r="D1194" s="56">
        <v>0</v>
      </c>
      <c r="E1194" s="56">
        <v>1</v>
      </c>
      <c r="F1194" s="56">
        <v>33</v>
      </c>
      <c r="G1194" s="56">
        <v>4</v>
      </c>
      <c r="H1194" s="56" t="s">
        <v>17651</v>
      </c>
      <c r="I1194" s="56">
        <v>1</v>
      </c>
      <c r="J1194" s="36" t="s">
        <v>15614</v>
      </c>
      <c r="K1194" s="36"/>
      <c r="L1194" s="36">
        <v>982175803</v>
      </c>
      <c r="M1194" s="36"/>
      <c r="N1194" s="58" t="s">
        <v>409</v>
      </c>
      <c r="O1194" s="58" t="s">
        <v>13929</v>
      </c>
      <c r="P1194" s="56">
        <v>79</v>
      </c>
      <c r="Q1194" s="56" t="s">
        <v>378</v>
      </c>
      <c r="R1194" s="36" t="s">
        <v>459</v>
      </c>
      <c r="S1194" s="36" t="s">
        <v>375</v>
      </c>
      <c r="T1194" s="36">
        <v>142124</v>
      </c>
      <c r="U1194" s="58" t="s">
        <v>17561</v>
      </c>
      <c r="V1194" s="59">
        <v>142124</v>
      </c>
      <c r="W1194" s="56">
        <v>55.2</v>
      </c>
    </row>
    <row r="1195" spans="1:23" s="46" customFormat="1" ht="11.25">
      <c r="A1195" s="55" t="s">
        <v>11371</v>
      </c>
      <c r="B1195" s="56" t="s">
        <v>17650</v>
      </c>
      <c r="C1195" s="57" t="s">
        <v>5636</v>
      </c>
      <c r="D1195" s="56">
        <v>4050</v>
      </c>
      <c r="E1195" s="56">
        <v>1</v>
      </c>
      <c r="F1195" s="56">
        <v>33</v>
      </c>
      <c r="G1195" s="56">
        <v>1</v>
      </c>
      <c r="H1195" s="56" t="s">
        <v>17651</v>
      </c>
      <c r="I1195" s="56">
        <v>1</v>
      </c>
      <c r="J1195" s="36" t="s">
        <v>15585</v>
      </c>
      <c r="K1195" s="36">
        <v>220</v>
      </c>
      <c r="L1195" s="36">
        <v>985387455</v>
      </c>
      <c r="M1195" s="36"/>
      <c r="N1195" s="58" t="s">
        <v>862</v>
      </c>
      <c r="O1195" s="58" t="s">
        <v>13894</v>
      </c>
      <c r="P1195" s="56">
        <v>81</v>
      </c>
      <c r="Q1195" s="56" t="s">
        <v>378</v>
      </c>
      <c r="R1195" s="36" t="s">
        <v>459</v>
      </c>
      <c r="S1195" s="36" t="s">
        <v>375</v>
      </c>
      <c r="T1195" s="36">
        <v>2149353</v>
      </c>
      <c r="U1195" s="58" t="s">
        <v>17528</v>
      </c>
      <c r="V1195" s="59">
        <v>2149353</v>
      </c>
      <c r="W1195" s="56">
        <v>41.14</v>
      </c>
    </row>
    <row r="1196" spans="1:23" s="46" customFormat="1" ht="11.25">
      <c r="A1196" s="55" t="s">
        <v>11371</v>
      </c>
      <c r="B1196" s="56" t="s">
        <v>17649</v>
      </c>
      <c r="C1196" s="57" t="s">
        <v>10440</v>
      </c>
      <c r="D1196" s="56">
        <v>1580</v>
      </c>
      <c r="E1196" s="56">
        <v>1</v>
      </c>
      <c r="F1196" s="56">
        <v>33</v>
      </c>
      <c r="G1196" s="56">
        <v>1</v>
      </c>
      <c r="H1196" s="56" t="s">
        <v>17651</v>
      </c>
      <c r="I1196" s="56">
        <v>1</v>
      </c>
      <c r="J1196" s="36" t="s">
        <v>14975</v>
      </c>
      <c r="K1196" s="36"/>
      <c r="L1196" s="36">
        <v>983459427</v>
      </c>
      <c r="M1196" s="36"/>
      <c r="N1196" s="58" t="s">
        <v>320</v>
      </c>
      <c r="O1196" s="58" t="s">
        <v>12950</v>
      </c>
      <c r="P1196" s="56">
        <v>81</v>
      </c>
      <c r="Q1196" s="56" t="s">
        <v>377</v>
      </c>
      <c r="R1196" s="36" t="s">
        <v>459</v>
      </c>
      <c r="S1196" s="36" t="s">
        <v>375</v>
      </c>
      <c r="T1196" s="36">
        <v>2026609</v>
      </c>
      <c r="U1196" s="58" t="s">
        <v>16763</v>
      </c>
      <c r="V1196" s="59">
        <v>2026609</v>
      </c>
      <c r="W1196" s="56">
        <v>56.57</v>
      </c>
    </row>
    <row r="1197" spans="1:23" s="46" customFormat="1" ht="11.25">
      <c r="A1197" s="55" t="s">
        <v>11371</v>
      </c>
      <c r="B1197" s="56" t="s">
        <v>17649</v>
      </c>
      <c r="C1197" s="57" t="s">
        <v>11217</v>
      </c>
      <c r="D1197" s="56">
        <v>2410</v>
      </c>
      <c r="E1197" s="56">
        <v>1</v>
      </c>
      <c r="F1197" s="56">
        <v>33</v>
      </c>
      <c r="G1197" s="56">
        <v>1</v>
      </c>
      <c r="H1197" s="56" t="s">
        <v>17651</v>
      </c>
      <c r="I1197" s="56">
        <v>2</v>
      </c>
      <c r="J1197" s="36" t="s">
        <v>14106</v>
      </c>
      <c r="K1197" s="36"/>
      <c r="L1197" s="36">
        <v>973201842</v>
      </c>
      <c r="M1197" s="36"/>
      <c r="N1197" s="58" t="s">
        <v>117</v>
      </c>
      <c r="O1197" s="58" t="s">
        <v>121</v>
      </c>
      <c r="P1197" s="56">
        <v>81</v>
      </c>
      <c r="Q1197" s="56" t="s">
        <v>377</v>
      </c>
      <c r="R1197" s="36" t="s">
        <v>460</v>
      </c>
      <c r="S1197" s="36" t="s">
        <v>375</v>
      </c>
      <c r="T1197" s="36">
        <v>3342877</v>
      </c>
      <c r="U1197" s="58" t="s">
        <v>15776</v>
      </c>
      <c r="V1197" s="59">
        <v>1849466</v>
      </c>
      <c r="W1197" s="56">
        <v>61.1</v>
      </c>
    </row>
    <row r="1198" spans="1:23" s="46" customFormat="1" ht="11.25">
      <c r="A1198" s="55" t="s">
        <v>11371</v>
      </c>
      <c r="B1198" s="56" t="s">
        <v>17649</v>
      </c>
      <c r="C1198" s="57" t="s">
        <v>10499</v>
      </c>
      <c r="D1198" s="56">
        <v>22300</v>
      </c>
      <c r="E1198" s="56">
        <v>1</v>
      </c>
      <c r="F1198" s="56">
        <v>33</v>
      </c>
      <c r="G1198" s="56">
        <v>2</v>
      </c>
      <c r="H1198" s="56" t="s">
        <v>17651</v>
      </c>
      <c r="I1198" s="56">
        <v>1</v>
      </c>
      <c r="J1198" s="36" t="s">
        <v>15062</v>
      </c>
      <c r="K1198" s="36"/>
      <c r="L1198" s="36">
        <v>961856750</v>
      </c>
      <c r="M1198" s="36">
        <v>21647677</v>
      </c>
      <c r="N1198" s="58" t="s">
        <v>13070</v>
      </c>
      <c r="O1198" s="58" t="s">
        <v>13071</v>
      </c>
      <c r="P1198" s="56">
        <v>82</v>
      </c>
      <c r="Q1198" s="56" t="s">
        <v>377</v>
      </c>
      <c r="R1198" s="36" t="s">
        <v>459</v>
      </c>
      <c r="S1198" s="36" t="s">
        <v>375</v>
      </c>
      <c r="T1198" s="36">
        <v>1481470</v>
      </c>
      <c r="U1198" s="58" t="s">
        <v>16864</v>
      </c>
      <c r="V1198" s="59">
        <v>1481470</v>
      </c>
      <c r="W1198" s="56">
        <v>50.05</v>
      </c>
    </row>
    <row r="1199" spans="1:23" s="46" customFormat="1" ht="11.25">
      <c r="A1199" s="55" t="s">
        <v>11371</v>
      </c>
      <c r="B1199" s="56" t="s">
        <v>17649</v>
      </c>
      <c r="C1199" s="57" t="s">
        <v>11189</v>
      </c>
      <c r="D1199" s="56">
        <v>10450</v>
      </c>
      <c r="E1199" s="56">
        <v>1</v>
      </c>
      <c r="F1199" s="56">
        <v>33</v>
      </c>
      <c r="G1199" s="56">
        <v>1</v>
      </c>
      <c r="H1199" s="56" t="s">
        <v>17651</v>
      </c>
      <c r="I1199" s="56">
        <v>1</v>
      </c>
      <c r="J1199" s="36" t="s">
        <v>14399</v>
      </c>
      <c r="K1199" s="36">
        <v>950</v>
      </c>
      <c r="L1199" s="36">
        <v>981164629</v>
      </c>
      <c r="M1199" s="36"/>
      <c r="N1199" s="58" t="s">
        <v>12033</v>
      </c>
      <c r="O1199" s="58" t="s">
        <v>12034</v>
      </c>
      <c r="P1199" s="56">
        <v>84</v>
      </c>
      <c r="Q1199" s="56" t="s">
        <v>378</v>
      </c>
      <c r="R1199" s="36" t="s">
        <v>459</v>
      </c>
      <c r="S1199" s="36" t="s">
        <v>375</v>
      </c>
      <c r="T1199" s="36">
        <v>94141</v>
      </c>
      <c r="U1199" s="58" t="s">
        <v>16117</v>
      </c>
      <c r="V1199" s="59">
        <v>94141</v>
      </c>
      <c r="W1199" s="56">
        <v>63.83</v>
      </c>
    </row>
    <row r="1200" spans="1:23" s="46" customFormat="1" ht="11.25">
      <c r="A1200" s="51" t="s">
        <v>11371</v>
      </c>
      <c r="B1200" s="44" t="s">
        <v>17650</v>
      </c>
      <c r="C1200" s="52" t="s">
        <v>8788</v>
      </c>
      <c r="D1200" s="44">
        <v>0</v>
      </c>
      <c r="E1200" s="44" t="s">
        <v>54</v>
      </c>
      <c r="F1200" s="44">
        <v>33</v>
      </c>
      <c r="G1200" s="44">
        <v>3</v>
      </c>
      <c r="H1200" s="44" t="s">
        <v>17651</v>
      </c>
      <c r="I1200" s="44">
        <v>1</v>
      </c>
      <c r="J1200" s="35" t="s">
        <v>15547</v>
      </c>
      <c r="K1200" s="35"/>
      <c r="L1200" s="35">
        <v>971650341</v>
      </c>
      <c r="M1200" s="35"/>
      <c r="N1200" s="45" t="s">
        <v>355</v>
      </c>
      <c r="O1200" s="45" t="s">
        <v>13833</v>
      </c>
      <c r="P1200" s="44">
        <v>85</v>
      </c>
      <c r="Q1200" s="44" t="s">
        <v>378</v>
      </c>
      <c r="R1200" s="35" t="s">
        <v>459</v>
      </c>
      <c r="S1200" s="35" t="s">
        <v>375</v>
      </c>
      <c r="T1200" s="35">
        <v>1575678</v>
      </c>
      <c r="U1200" s="45" t="s">
        <v>17474</v>
      </c>
      <c r="V1200" s="46">
        <v>1575678</v>
      </c>
      <c r="W1200" s="44">
        <v>47</v>
      </c>
    </row>
    <row r="1201" spans="1:23" s="46" customFormat="1" ht="11.25">
      <c r="A1201" s="55" t="s">
        <v>11371</v>
      </c>
      <c r="B1201" s="56" t="s">
        <v>17649</v>
      </c>
      <c r="C1201" s="57" t="s">
        <v>3587</v>
      </c>
      <c r="D1201" s="56">
        <v>28990</v>
      </c>
      <c r="E1201" s="56">
        <v>1</v>
      </c>
      <c r="F1201" s="56">
        <v>33</v>
      </c>
      <c r="G1201" s="56">
        <v>1</v>
      </c>
      <c r="H1201" s="56" t="s">
        <v>17651</v>
      </c>
      <c r="I1201" s="56">
        <v>1</v>
      </c>
      <c r="J1201" s="36" t="s">
        <v>15178</v>
      </c>
      <c r="K1201" s="36"/>
      <c r="L1201" s="36">
        <v>971683682</v>
      </c>
      <c r="M1201" s="36"/>
      <c r="N1201" s="58" t="s">
        <v>158</v>
      </c>
      <c r="O1201" s="58" t="s">
        <v>12511</v>
      </c>
      <c r="P1201" s="56">
        <v>85</v>
      </c>
      <c r="Q1201" s="56" t="s">
        <v>378</v>
      </c>
      <c r="R1201" s="36" t="s">
        <v>459</v>
      </c>
      <c r="S1201" s="36" t="s">
        <v>375</v>
      </c>
      <c r="T1201" s="36">
        <v>2322315</v>
      </c>
      <c r="U1201" s="58" t="s">
        <v>17015</v>
      </c>
      <c r="V1201" s="59">
        <v>2322315</v>
      </c>
      <c r="W1201" s="56">
        <v>58.73</v>
      </c>
    </row>
    <row r="1202" spans="1:23" s="46" customFormat="1" ht="11.25">
      <c r="A1202" s="55" t="s">
        <v>11371</v>
      </c>
      <c r="B1202" s="56" t="s">
        <v>17649</v>
      </c>
      <c r="C1202" s="57" t="s">
        <v>11182</v>
      </c>
      <c r="D1202" s="56">
        <v>13270</v>
      </c>
      <c r="E1202" s="56">
        <v>1</v>
      </c>
      <c r="F1202" s="56">
        <v>33</v>
      </c>
      <c r="G1202" s="56">
        <v>1</v>
      </c>
      <c r="H1202" s="56" t="s">
        <v>17651</v>
      </c>
      <c r="I1202" s="56">
        <v>1</v>
      </c>
      <c r="J1202" s="36" t="s">
        <v>14530</v>
      </c>
      <c r="K1202" s="36">
        <v>515</v>
      </c>
      <c r="L1202" s="36"/>
      <c r="M1202" s="36"/>
      <c r="N1202" s="58" t="s">
        <v>12251</v>
      </c>
      <c r="O1202" s="58" t="s">
        <v>12252</v>
      </c>
      <c r="P1202" s="56">
        <v>86</v>
      </c>
      <c r="Q1202" s="56" t="s">
        <v>378</v>
      </c>
      <c r="R1202" s="36" t="s">
        <v>459</v>
      </c>
      <c r="S1202" s="36" t="s">
        <v>375</v>
      </c>
      <c r="T1202" s="36">
        <v>90914</v>
      </c>
      <c r="U1202" s="58" t="s">
        <v>16257</v>
      </c>
      <c r="V1202" s="59">
        <v>90914</v>
      </c>
      <c r="W1202" s="56">
        <v>62.24</v>
      </c>
    </row>
    <row r="1203" spans="1:23" s="46" customFormat="1" ht="11.25">
      <c r="A1203" s="55" t="s">
        <v>11371</v>
      </c>
      <c r="B1203" s="56" t="s">
        <v>17650</v>
      </c>
      <c r="C1203" s="57" t="s">
        <v>6013</v>
      </c>
      <c r="D1203" s="56">
        <v>0</v>
      </c>
      <c r="E1203" s="56">
        <v>1</v>
      </c>
      <c r="F1203" s="56">
        <v>34</v>
      </c>
      <c r="G1203" s="56">
        <v>3</v>
      </c>
      <c r="H1203" s="56" t="s">
        <v>17651</v>
      </c>
      <c r="I1203" s="56">
        <v>1</v>
      </c>
      <c r="J1203" s="36" t="s">
        <v>15484</v>
      </c>
      <c r="K1203" s="36"/>
      <c r="L1203" s="36"/>
      <c r="M1203" s="36"/>
      <c r="N1203" s="58" t="s">
        <v>271</v>
      </c>
      <c r="O1203" s="58" t="s">
        <v>303</v>
      </c>
      <c r="P1203" s="56">
        <v>67</v>
      </c>
      <c r="Q1203" s="56" t="s">
        <v>377</v>
      </c>
      <c r="R1203" s="36" t="s">
        <v>459</v>
      </c>
      <c r="S1203" s="36" t="s">
        <v>375</v>
      </c>
      <c r="T1203" s="36">
        <v>3599242</v>
      </c>
      <c r="U1203" s="58" t="s">
        <v>17392</v>
      </c>
      <c r="V1203" s="59">
        <v>3599242</v>
      </c>
      <c r="W1203" s="56">
        <v>34.14</v>
      </c>
    </row>
    <row r="1204" spans="1:23" s="46" customFormat="1" ht="11.25">
      <c r="A1204" s="55" t="s">
        <v>11371</v>
      </c>
      <c r="B1204" s="56" t="s">
        <v>17649</v>
      </c>
      <c r="C1204" s="57" t="s">
        <v>10440</v>
      </c>
      <c r="D1204" s="56">
        <v>21460</v>
      </c>
      <c r="E1204" s="56">
        <v>1</v>
      </c>
      <c r="F1204" s="56">
        <v>34</v>
      </c>
      <c r="G1204" s="56">
        <v>2</v>
      </c>
      <c r="H1204" s="56" t="s">
        <v>17651</v>
      </c>
      <c r="I1204" s="56">
        <v>1</v>
      </c>
      <c r="J1204" s="36" t="s">
        <v>15002</v>
      </c>
      <c r="K1204" s="36"/>
      <c r="L1204" s="36">
        <v>983240337</v>
      </c>
      <c r="M1204" s="36"/>
      <c r="N1204" s="58" t="s">
        <v>12984</v>
      </c>
      <c r="O1204" s="58" t="s">
        <v>12985</v>
      </c>
      <c r="P1204" s="56">
        <v>67</v>
      </c>
      <c r="Q1204" s="56" t="s">
        <v>378</v>
      </c>
      <c r="R1204" s="36" t="s">
        <v>459</v>
      </c>
      <c r="S1204" s="36" t="s">
        <v>375</v>
      </c>
      <c r="T1204" s="36">
        <v>5110684</v>
      </c>
      <c r="U1204" s="58" t="s">
        <v>16792</v>
      </c>
      <c r="V1204" s="59">
        <v>5110684</v>
      </c>
      <c r="W1204" s="56">
        <v>54.41</v>
      </c>
    </row>
    <row r="1205" spans="1:23" s="46" customFormat="1" ht="11.25">
      <c r="A1205" s="55" t="s">
        <v>11371</v>
      </c>
      <c r="B1205" s="56" t="s">
        <v>17649</v>
      </c>
      <c r="C1205" s="57" t="s">
        <v>3088</v>
      </c>
      <c r="D1205" s="56">
        <v>16510</v>
      </c>
      <c r="E1205" s="56">
        <v>1</v>
      </c>
      <c r="F1205" s="56">
        <v>34</v>
      </c>
      <c r="G1205" s="56">
        <v>1</v>
      </c>
      <c r="H1205" s="56" t="s">
        <v>17651</v>
      </c>
      <c r="I1205" s="56">
        <v>2</v>
      </c>
      <c r="J1205" s="36" t="s">
        <v>14673</v>
      </c>
      <c r="K1205" s="36"/>
      <c r="L1205" s="36">
        <v>981429972</v>
      </c>
      <c r="M1205" s="36"/>
      <c r="N1205" s="58" t="s">
        <v>343</v>
      </c>
      <c r="O1205" s="58" t="s">
        <v>12480</v>
      </c>
      <c r="P1205" s="56">
        <v>68</v>
      </c>
      <c r="Q1205" s="56" t="s">
        <v>378</v>
      </c>
      <c r="R1205" s="36" t="s">
        <v>460</v>
      </c>
      <c r="S1205" s="36" t="s">
        <v>375</v>
      </c>
      <c r="T1205" s="36">
        <v>479412</v>
      </c>
      <c r="U1205" s="58" t="s">
        <v>16416</v>
      </c>
      <c r="V1205" s="59">
        <v>2036822</v>
      </c>
      <c r="W1205" s="56">
        <v>67.42</v>
      </c>
    </row>
    <row r="1206" spans="1:23" s="46" customFormat="1" ht="11.25">
      <c r="A1206" s="55" t="s">
        <v>11371</v>
      </c>
      <c r="B1206" s="56" t="s">
        <v>17649</v>
      </c>
      <c r="C1206" s="57" t="s">
        <v>11217</v>
      </c>
      <c r="D1206" s="56">
        <v>3050</v>
      </c>
      <c r="E1206" s="56">
        <v>1</v>
      </c>
      <c r="F1206" s="56">
        <v>34</v>
      </c>
      <c r="G1206" s="56">
        <v>1</v>
      </c>
      <c r="H1206" s="56" t="s">
        <v>17651</v>
      </c>
      <c r="I1206" s="56">
        <v>1</v>
      </c>
      <c r="J1206" s="36" t="s">
        <v>14135</v>
      </c>
      <c r="K1206" s="36">
        <v>20</v>
      </c>
      <c r="L1206" s="36">
        <v>984586106</v>
      </c>
      <c r="M1206" s="36"/>
      <c r="N1206" s="58" t="s">
        <v>291</v>
      </c>
      <c r="O1206" s="58" t="s">
        <v>11572</v>
      </c>
      <c r="P1206" s="56">
        <v>68</v>
      </c>
      <c r="Q1206" s="56" t="s">
        <v>377</v>
      </c>
      <c r="R1206" s="36" t="s">
        <v>459</v>
      </c>
      <c r="S1206" s="36" t="s">
        <v>375</v>
      </c>
      <c r="T1206" s="36">
        <v>500073</v>
      </c>
      <c r="U1206" s="58" t="s">
        <v>15806</v>
      </c>
      <c r="V1206" s="59">
        <v>500073</v>
      </c>
      <c r="W1206" s="56">
        <v>53.2</v>
      </c>
    </row>
    <row r="1207" spans="1:23" s="46" customFormat="1" ht="11.25">
      <c r="A1207" s="55" t="s">
        <v>11371</v>
      </c>
      <c r="B1207" s="56" t="s">
        <v>17649</v>
      </c>
      <c r="C1207" s="57" t="s">
        <v>11189</v>
      </c>
      <c r="D1207" s="56">
        <v>10350</v>
      </c>
      <c r="E1207" s="56">
        <v>1</v>
      </c>
      <c r="F1207" s="56">
        <v>34</v>
      </c>
      <c r="G1207" s="56">
        <v>1</v>
      </c>
      <c r="H1207" s="56" t="s">
        <v>17651</v>
      </c>
      <c r="I1207" s="56">
        <v>2</v>
      </c>
      <c r="J1207" s="36" t="s">
        <v>14386</v>
      </c>
      <c r="K1207" s="36">
        <v>922</v>
      </c>
      <c r="L1207" s="36"/>
      <c r="M1207" s="36">
        <v>655195</v>
      </c>
      <c r="N1207" s="58" t="s">
        <v>777</v>
      </c>
      <c r="O1207" s="58" t="s">
        <v>104</v>
      </c>
      <c r="P1207" s="56">
        <v>68</v>
      </c>
      <c r="Q1207" s="56" t="s">
        <v>378</v>
      </c>
      <c r="R1207" s="36" t="s">
        <v>460</v>
      </c>
      <c r="S1207" s="36" t="s">
        <v>375</v>
      </c>
      <c r="T1207" s="36">
        <v>965974</v>
      </c>
      <c r="U1207" s="58" t="s">
        <v>16099</v>
      </c>
      <c r="V1207" s="59">
        <v>308110</v>
      </c>
      <c r="W1207" s="56">
        <v>59.11</v>
      </c>
    </row>
    <row r="1208" spans="1:23" s="46" customFormat="1" ht="11.25">
      <c r="A1208" s="55" t="s">
        <v>11371</v>
      </c>
      <c r="B1208" s="56" t="s">
        <v>17649</v>
      </c>
      <c r="C1208" s="57" t="s">
        <v>6989</v>
      </c>
      <c r="D1208" s="56">
        <v>28870</v>
      </c>
      <c r="E1208" s="56">
        <v>1</v>
      </c>
      <c r="F1208" s="56">
        <v>34</v>
      </c>
      <c r="G1208" s="56">
        <v>1</v>
      </c>
      <c r="H1208" s="56" t="s">
        <v>17651</v>
      </c>
      <c r="I1208" s="56">
        <v>2</v>
      </c>
      <c r="J1208" s="36" t="s">
        <v>15419</v>
      </c>
      <c r="K1208" s="36">
        <v>30</v>
      </c>
      <c r="L1208" s="36">
        <v>983714893</v>
      </c>
      <c r="M1208" s="36">
        <v>21648495</v>
      </c>
      <c r="N1208" s="58" t="s">
        <v>13623</v>
      </c>
      <c r="O1208" s="58" t="s">
        <v>13624</v>
      </c>
      <c r="P1208" s="56">
        <v>70</v>
      </c>
      <c r="Q1208" s="56" t="s">
        <v>378</v>
      </c>
      <c r="R1208" s="36" t="s">
        <v>460</v>
      </c>
      <c r="S1208" s="36" t="s">
        <v>375</v>
      </c>
      <c r="T1208" s="36">
        <v>1131047</v>
      </c>
      <c r="U1208" s="58" t="s">
        <v>17303</v>
      </c>
      <c r="V1208" s="59">
        <v>845748</v>
      </c>
      <c r="W1208" s="56">
        <v>63.06</v>
      </c>
    </row>
    <row r="1209" spans="1:23" s="46" customFormat="1" ht="11.25">
      <c r="A1209" s="55" t="s">
        <v>11371</v>
      </c>
      <c r="B1209" s="56" t="s">
        <v>17649</v>
      </c>
      <c r="C1209" s="57" t="s">
        <v>3088</v>
      </c>
      <c r="D1209" s="56">
        <v>16510</v>
      </c>
      <c r="E1209" s="56">
        <v>1</v>
      </c>
      <c r="F1209" s="56">
        <v>34</v>
      </c>
      <c r="G1209" s="56">
        <v>1</v>
      </c>
      <c r="H1209" s="56" t="s">
        <v>17651</v>
      </c>
      <c r="I1209" s="56">
        <v>1</v>
      </c>
      <c r="J1209" s="36" t="s">
        <v>14673</v>
      </c>
      <c r="K1209" s="36"/>
      <c r="L1209" s="36">
        <v>981429972</v>
      </c>
      <c r="M1209" s="36"/>
      <c r="N1209" s="58" t="s">
        <v>12479</v>
      </c>
      <c r="O1209" s="58" t="s">
        <v>11725</v>
      </c>
      <c r="P1209" s="56">
        <v>71</v>
      </c>
      <c r="Q1209" s="56" t="s">
        <v>377</v>
      </c>
      <c r="R1209" s="36" t="s">
        <v>459</v>
      </c>
      <c r="S1209" s="36" t="s">
        <v>375</v>
      </c>
      <c r="T1209" s="36">
        <v>2036822</v>
      </c>
      <c r="U1209" s="58" t="s">
        <v>16416</v>
      </c>
      <c r="V1209" s="59">
        <v>2036822</v>
      </c>
      <c r="W1209" s="56">
        <v>67.42</v>
      </c>
    </row>
    <row r="1210" spans="1:23" s="46" customFormat="1" ht="11.25">
      <c r="A1210" s="55" t="s">
        <v>11371</v>
      </c>
      <c r="B1210" s="56" t="s">
        <v>17649</v>
      </c>
      <c r="C1210" s="57" t="s">
        <v>8366</v>
      </c>
      <c r="D1210" s="56">
        <v>20330</v>
      </c>
      <c r="E1210" s="56">
        <v>1</v>
      </c>
      <c r="F1210" s="56">
        <v>34</v>
      </c>
      <c r="G1210" s="56">
        <v>1</v>
      </c>
      <c r="H1210" s="56" t="s">
        <v>17651</v>
      </c>
      <c r="I1210" s="56">
        <v>1</v>
      </c>
      <c r="J1210" s="36" t="s">
        <v>14956</v>
      </c>
      <c r="K1210" s="36">
        <v>95</v>
      </c>
      <c r="L1210" s="36">
        <v>976165757</v>
      </c>
      <c r="M1210" s="36"/>
      <c r="N1210" s="58" t="s">
        <v>932</v>
      </c>
      <c r="O1210" s="58" t="s">
        <v>12920</v>
      </c>
      <c r="P1210" s="56">
        <v>72</v>
      </c>
      <c r="Q1210" s="56" t="s">
        <v>378</v>
      </c>
      <c r="R1210" s="36" t="s">
        <v>459</v>
      </c>
      <c r="S1210" s="36" t="s">
        <v>375</v>
      </c>
      <c r="T1210" s="36">
        <v>978329</v>
      </c>
      <c r="U1210" s="58" t="s">
        <v>16742</v>
      </c>
      <c r="V1210" s="59">
        <v>978329</v>
      </c>
      <c r="W1210" s="56">
        <v>59.73</v>
      </c>
    </row>
    <row r="1211" spans="1:23" s="46" customFormat="1" ht="11.25">
      <c r="A1211" s="55" t="s">
        <v>11371</v>
      </c>
      <c r="B1211" s="56" t="s">
        <v>17649</v>
      </c>
      <c r="C1211" s="57" t="s">
        <v>11188</v>
      </c>
      <c r="D1211" s="56">
        <v>18300</v>
      </c>
      <c r="E1211" s="56">
        <v>1</v>
      </c>
      <c r="F1211" s="56">
        <v>34</v>
      </c>
      <c r="G1211" s="56">
        <v>1</v>
      </c>
      <c r="H1211" s="56" t="s">
        <v>17651</v>
      </c>
      <c r="I1211" s="56">
        <v>1</v>
      </c>
      <c r="J1211" s="36" t="s">
        <v>14786</v>
      </c>
      <c r="K1211" s="36">
        <v>43</v>
      </c>
      <c r="L1211" s="36"/>
      <c r="M1211" s="36">
        <v>21642609</v>
      </c>
      <c r="N1211" s="58" t="s">
        <v>282</v>
      </c>
      <c r="O1211" s="58" t="s">
        <v>12648</v>
      </c>
      <c r="P1211" s="56">
        <v>73</v>
      </c>
      <c r="Q1211" s="56" t="s">
        <v>378</v>
      </c>
      <c r="R1211" s="36" t="s">
        <v>459</v>
      </c>
      <c r="S1211" s="36" t="s">
        <v>375</v>
      </c>
      <c r="T1211" s="36">
        <v>1753678</v>
      </c>
      <c r="U1211" s="58" t="s">
        <v>16538</v>
      </c>
      <c r="V1211" s="59">
        <v>1753678</v>
      </c>
      <c r="W1211" s="56">
        <v>78.489999999999995</v>
      </c>
    </row>
    <row r="1212" spans="1:23" s="46" customFormat="1" ht="11.25">
      <c r="A1212" s="55" t="s">
        <v>11371</v>
      </c>
      <c r="B1212" s="56" t="s">
        <v>17649</v>
      </c>
      <c r="C1212" s="57" t="s">
        <v>385</v>
      </c>
      <c r="D1212" s="56">
        <v>11660</v>
      </c>
      <c r="E1212" s="56">
        <v>1</v>
      </c>
      <c r="F1212" s="56">
        <v>34</v>
      </c>
      <c r="G1212" s="56">
        <v>1</v>
      </c>
      <c r="H1212" s="56" t="s">
        <v>17651</v>
      </c>
      <c r="I1212" s="56">
        <v>1</v>
      </c>
      <c r="J1212" s="36" t="s">
        <v>14456</v>
      </c>
      <c r="K1212" s="36">
        <v>490</v>
      </c>
      <c r="L1212" s="36">
        <v>991801518</v>
      </c>
      <c r="M1212" s="36"/>
      <c r="N1212" s="58" t="s">
        <v>12118</v>
      </c>
      <c r="O1212" s="58" t="s">
        <v>12119</v>
      </c>
      <c r="P1212" s="56">
        <v>73</v>
      </c>
      <c r="Q1212" s="56" t="s">
        <v>378</v>
      </c>
      <c r="R1212" s="36" t="s">
        <v>459</v>
      </c>
      <c r="S1212" s="36" t="s">
        <v>375</v>
      </c>
      <c r="T1212" s="36">
        <v>239513</v>
      </c>
      <c r="U1212" s="58" t="s">
        <v>16179</v>
      </c>
      <c r="V1212" s="59">
        <v>239513</v>
      </c>
      <c r="W1212" s="56">
        <v>63.74</v>
      </c>
    </row>
    <row r="1213" spans="1:23" s="46" customFormat="1" ht="11.25">
      <c r="A1213" s="55" t="s">
        <v>11371</v>
      </c>
      <c r="B1213" s="56" t="s">
        <v>17649</v>
      </c>
      <c r="C1213" s="57" t="s">
        <v>11188</v>
      </c>
      <c r="D1213" s="56">
        <v>18300</v>
      </c>
      <c r="E1213" s="56">
        <v>1</v>
      </c>
      <c r="F1213" s="56">
        <v>34</v>
      </c>
      <c r="G1213" s="56">
        <v>1</v>
      </c>
      <c r="H1213" s="56" t="s">
        <v>17651</v>
      </c>
      <c r="I1213" s="56">
        <v>2</v>
      </c>
      <c r="J1213" s="36" t="s">
        <v>14786</v>
      </c>
      <c r="K1213" s="36">
        <v>43</v>
      </c>
      <c r="L1213" s="36"/>
      <c r="M1213" s="36">
        <v>21642609</v>
      </c>
      <c r="N1213" s="58" t="s">
        <v>132</v>
      </c>
      <c r="O1213" s="58" t="s">
        <v>12649</v>
      </c>
      <c r="P1213" s="56">
        <v>74</v>
      </c>
      <c r="Q1213" s="56" t="s">
        <v>377</v>
      </c>
      <c r="R1213" s="36" t="s">
        <v>460</v>
      </c>
      <c r="S1213" s="36" t="s">
        <v>375</v>
      </c>
      <c r="T1213" s="36">
        <v>976540</v>
      </c>
      <c r="U1213" s="58" t="s">
        <v>16538</v>
      </c>
      <c r="V1213" s="59">
        <v>1753678</v>
      </c>
      <c r="W1213" s="56">
        <v>78.489999999999995</v>
      </c>
    </row>
    <row r="1214" spans="1:23" s="46" customFormat="1" ht="11.25">
      <c r="A1214" s="55" t="s">
        <v>11371</v>
      </c>
      <c r="B1214" s="56" t="s">
        <v>17649</v>
      </c>
      <c r="C1214" s="57" t="s">
        <v>7729</v>
      </c>
      <c r="D1214" s="56">
        <v>7860</v>
      </c>
      <c r="E1214" s="56">
        <v>1</v>
      </c>
      <c r="F1214" s="56">
        <v>34</v>
      </c>
      <c r="G1214" s="56">
        <v>1</v>
      </c>
      <c r="H1214" s="56" t="s">
        <v>17651</v>
      </c>
      <c r="I1214" s="56">
        <v>10</v>
      </c>
      <c r="J1214" s="36" t="s">
        <v>14309</v>
      </c>
      <c r="K1214" s="36"/>
      <c r="L1214" s="36">
        <v>971347027</v>
      </c>
      <c r="M1214" s="36"/>
      <c r="N1214" s="58" t="s">
        <v>154</v>
      </c>
      <c r="O1214" s="58" t="s">
        <v>229</v>
      </c>
      <c r="P1214" s="56">
        <v>74</v>
      </c>
      <c r="Q1214" s="56" t="s">
        <v>378</v>
      </c>
      <c r="R1214" s="36" t="s">
        <v>462</v>
      </c>
      <c r="S1214" s="36" t="s">
        <v>375</v>
      </c>
      <c r="T1214" s="36">
        <v>1823458</v>
      </c>
      <c r="U1214" s="58" t="s">
        <v>16014</v>
      </c>
      <c r="V1214" s="59">
        <v>3484936</v>
      </c>
      <c r="W1214" s="56">
        <v>64.48</v>
      </c>
    </row>
    <row r="1215" spans="1:23" s="46" customFormat="1" ht="11.25">
      <c r="A1215" s="55" t="s">
        <v>11371</v>
      </c>
      <c r="B1215" s="56" t="s">
        <v>17649</v>
      </c>
      <c r="C1215" s="57" t="s">
        <v>3587</v>
      </c>
      <c r="D1215" s="56">
        <v>23870</v>
      </c>
      <c r="E1215" s="56">
        <v>1</v>
      </c>
      <c r="F1215" s="56">
        <v>34</v>
      </c>
      <c r="G1215" s="56">
        <v>2</v>
      </c>
      <c r="H1215" s="56" t="s">
        <v>17651</v>
      </c>
      <c r="I1215" s="56">
        <v>2</v>
      </c>
      <c r="J1215" s="36" t="s">
        <v>15148</v>
      </c>
      <c r="K1215" s="36"/>
      <c r="L1215" s="36"/>
      <c r="M1215" s="36"/>
      <c r="N1215" s="58" t="s">
        <v>224</v>
      </c>
      <c r="O1215" s="58" t="s">
        <v>13221</v>
      </c>
      <c r="P1215" s="56">
        <v>75</v>
      </c>
      <c r="Q1215" s="56" t="s">
        <v>378</v>
      </c>
      <c r="R1215" s="36" t="s">
        <v>460</v>
      </c>
      <c r="S1215" s="36" t="s">
        <v>375</v>
      </c>
      <c r="T1215" s="36">
        <v>2139231</v>
      </c>
      <c r="U1215" s="58" t="s">
        <v>16975</v>
      </c>
      <c r="V1215" s="59">
        <v>3285464</v>
      </c>
      <c r="W1215" s="56"/>
    </row>
    <row r="1216" spans="1:23" s="46" customFormat="1" ht="11.25">
      <c r="A1216" s="55" t="s">
        <v>11371</v>
      </c>
      <c r="B1216" s="56" t="s">
        <v>17649</v>
      </c>
      <c r="C1216" s="57" t="s">
        <v>11189</v>
      </c>
      <c r="D1216" s="56">
        <v>10350</v>
      </c>
      <c r="E1216" s="56">
        <v>1</v>
      </c>
      <c r="F1216" s="56">
        <v>34</v>
      </c>
      <c r="G1216" s="56">
        <v>1</v>
      </c>
      <c r="H1216" s="56" t="s">
        <v>17651</v>
      </c>
      <c r="I1216" s="56">
        <v>1</v>
      </c>
      <c r="J1216" s="36" t="s">
        <v>14386</v>
      </c>
      <c r="K1216" s="36">
        <v>922</v>
      </c>
      <c r="L1216" s="36"/>
      <c r="M1216" s="36">
        <v>655195</v>
      </c>
      <c r="N1216" s="58" t="s">
        <v>235</v>
      </c>
      <c r="O1216" s="58" t="s">
        <v>12002</v>
      </c>
      <c r="P1216" s="56">
        <v>75</v>
      </c>
      <c r="Q1216" s="56" t="s">
        <v>377</v>
      </c>
      <c r="R1216" s="36" t="s">
        <v>459</v>
      </c>
      <c r="S1216" s="36" t="s">
        <v>375</v>
      </c>
      <c r="T1216" s="36">
        <v>308110</v>
      </c>
      <c r="U1216" s="58" t="s">
        <v>16099</v>
      </c>
      <c r="V1216" s="59">
        <v>308110</v>
      </c>
      <c r="W1216" s="56">
        <v>59.11</v>
      </c>
    </row>
    <row r="1217" spans="1:23" s="46" customFormat="1" ht="11.25">
      <c r="A1217" s="55" t="s">
        <v>11371</v>
      </c>
      <c r="B1217" s="56" t="s">
        <v>17649</v>
      </c>
      <c r="C1217" s="57" t="s">
        <v>10499</v>
      </c>
      <c r="D1217" s="56">
        <v>23750</v>
      </c>
      <c r="E1217" s="56">
        <v>1</v>
      </c>
      <c r="F1217" s="56">
        <v>34</v>
      </c>
      <c r="G1217" s="56">
        <v>1</v>
      </c>
      <c r="H1217" s="56" t="s">
        <v>17651</v>
      </c>
      <c r="I1217" s="56">
        <v>1</v>
      </c>
      <c r="J1217" s="36" t="s">
        <v>15058</v>
      </c>
      <c r="K1217" s="36">
        <v>377</v>
      </c>
      <c r="L1217" s="36"/>
      <c r="M1217" s="36"/>
      <c r="N1217" s="58" t="s">
        <v>13091</v>
      </c>
      <c r="O1217" s="58" t="s">
        <v>13092</v>
      </c>
      <c r="P1217" s="56">
        <v>77</v>
      </c>
      <c r="Q1217" s="56" t="s">
        <v>378</v>
      </c>
      <c r="R1217" s="36" t="s">
        <v>459</v>
      </c>
      <c r="S1217" s="36" t="s">
        <v>375</v>
      </c>
      <c r="T1217" s="36">
        <v>1193124</v>
      </c>
      <c r="U1217" s="58" t="s">
        <v>16880</v>
      </c>
      <c r="V1217" s="59">
        <v>1193124</v>
      </c>
      <c r="W1217" s="56">
        <v>57.67</v>
      </c>
    </row>
    <row r="1218" spans="1:23" s="46" customFormat="1" ht="11.25">
      <c r="A1218" s="55" t="s">
        <v>11371</v>
      </c>
      <c r="B1218" s="56" t="s">
        <v>17649</v>
      </c>
      <c r="C1218" s="57" t="s">
        <v>4582</v>
      </c>
      <c r="D1218" s="56">
        <v>0</v>
      </c>
      <c r="E1218" s="56">
        <v>1</v>
      </c>
      <c r="F1218" s="56">
        <v>34</v>
      </c>
      <c r="G1218" s="56">
        <v>1</v>
      </c>
      <c r="H1218" s="56" t="s">
        <v>17651</v>
      </c>
      <c r="I1218" s="56">
        <v>1</v>
      </c>
      <c r="J1218" s="36" t="s">
        <v>15180</v>
      </c>
      <c r="K1218" s="36"/>
      <c r="L1218" s="36"/>
      <c r="M1218" s="36">
        <v>596360</v>
      </c>
      <c r="N1218" s="58" t="s">
        <v>305</v>
      </c>
      <c r="O1218" s="58" t="s">
        <v>119</v>
      </c>
      <c r="P1218" s="56">
        <v>77</v>
      </c>
      <c r="Q1218" s="56" t="s">
        <v>378</v>
      </c>
      <c r="R1218" s="36" t="s">
        <v>459</v>
      </c>
      <c r="S1218" s="36" t="s">
        <v>375</v>
      </c>
      <c r="T1218" s="36">
        <v>540860</v>
      </c>
      <c r="U1218" s="58" t="s">
        <v>961</v>
      </c>
      <c r="V1218" s="59">
        <v>540860</v>
      </c>
      <c r="W1218" s="56">
        <v>69.81</v>
      </c>
    </row>
    <row r="1219" spans="1:23" s="46" customFormat="1" ht="11.25">
      <c r="A1219" s="55" t="s">
        <v>11371</v>
      </c>
      <c r="B1219" s="56" t="s">
        <v>17649</v>
      </c>
      <c r="C1219" s="57" t="s">
        <v>11182</v>
      </c>
      <c r="D1219" s="56">
        <v>13240</v>
      </c>
      <c r="E1219" s="56">
        <v>1</v>
      </c>
      <c r="F1219" s="56">
        <v>34</v>
      </c>
      <c r="G1219" s="56">
        <v>1</v>
      </c>
      <c r="H1219" s="56" t="s">
        <v>17651</v>
      </c>
      <c r="I1219" s="56">
        <v>1</v>
      </c>
      <c r="J1219" s="36" t="s">
        <v>14528</v>
      </c>
      <c r="K1219" s="36">
        <v>66</v>
      </c>
      <c r="L1219" s="36">
        <v>971587676</v>
      </c>
      <c r="M1219" s="36"/>
      <c r="N1219" s="58" t="s">
        <v>12248</v>
      </c>
      <c r="O1219" s="58" t="s">
        <v>12249</v>
      </c>
      <c r="P1219" s="56">
        <v>78</v>
      </c>
      <c r="Q1219" s="56" t="s">
        <v>378</v>
      </c>
      <c r="R1219" s="36" t="s">
        <v>459</v>
      </c>
      <c r="S1219" s="36" t="s">
        <v>375</v>
      </c>
      <c r="T1219" s="36">
        <v>149572</v>
      </c>
      <c r="U1219" s="58" t="s">
        <v>16255</v>
      </c>
      <c r="V1219" s="59">
        <v>149572</v>
      </c>
      <c r="W1219" s="56">
        <v>67.25</v>
      </c>
    </row>
    <row r="1220" spans="1:23" s="46" customFormat="1" ht="11.25">
      <c r="A1220" s="55" t="s">
        <v>11371</v>
      </c>
      <c r="B1220" s="56" t="s">
        <v>17649</v>
      </c>
      <c r="C1220" s="57" t="s">
        <v>4027</v>
      </c>
      <c r="D1220" s="56">
        <v>21880</v>
      </c>
      <c r="E1220" s="56">
        <v>1</v>
      </c>
      <c r="F1220" s="56">
        <v>34</v>
      </c>
      <c r="G1220" s="56">
        <v>1</v>
      </c>
      <c r="H1220" s="56" t="s">
        <v>17651</v>
      </c>
      <c r="I1220" s="56">
        <v>2</v>
      </c>
      <c r="J1220" s="36" t="s">
        <v>15041</v>
      </c>
      <c r="K1220" s="36"/>
      <c r="L1220" s="36">
        <v>984511448</v>
      </c>
      <c r="M1220" s="36"/>
      <c r="N1220" s="58" t="s">
        <v>13033</v>
      </c>
      <c r="O1220" s="58" t="s">
        <v>13034</v>
      </c>
      <c r="P1220" s="56">
        <v>79</v>
      </c>
      <c r="Q1220" s="56" t="s">
        <v>378</v>
      </c>
      <c r="R1220" s="36" t="s">
        <v>460</v>
      </c>
      <c r="S1220" s="36" t="s">
        <v>375</v>
      </c>
      <c r="T1220" s="36">
        <v>731359</v>
      </c>
      <c r="U1220" s="58" t="s">
        <v>16837</v>
      </c>
      <c r="V1220" s="59">
        <v>733345</v>
      </c>
      <c r="W1220" s="56">
        <v>61.75</v>
      </c>
    </row>
    <row r="1221" spans="1:23" s="46" customFormat="1" ht="11.25">
      <c r="A1221" s="55" t="s">
        <v>11371</v>
      </c>
      <c r="B1221" s="56" t="s">
        <v>17650</v>
      </c>
      <c r="C1221" s="57" t="s">
        <v>11036</v>
      </c>
      <c r="D1221" s="56">
        <v>0</v>
      </c>
      <c r="E1221" s="56">
        <v>1</v>
      </c>
      <c r="F1221" s="56">
        <v>34</v>
      </c>
      <c r="G1221" s="56">
        <v>1</v>
      </c>
      <c r="H1221" s="56" t="s">
        <v>17651</v>
      </c>
      <c r="I1221" s="56">
        <v>2</v>
      </c>
      <c r="J1221" s="36" t="s">
        <v>15615</v>
      </c>
      <c r="K1221" s="36"/>
      <c r="L1221" s="36"/>
      <c r="M1221" s="36"/>
      <c r="N1221" s="58" t="s">
        <v>170</v>
      </c>
      <c r="O1221" s="58" t="s">
        <v>13931</v>
      </c>
      <c r="P1221" s="56">
        <v>79</v>
      </c>
      <c r="Q1221" s="56" t="s">
        <v>378</v>
      </c>
      <c r="R1221" s="36" t="s">
        <v>460</v>
      </c>
      <c r="S1221" s="36" t="s">
        <v>375</v>
      </c>
      <c r="T1221" s="36">
        <v>1999215</v>
      </c>
      <c r="U1221" s="58" t="s">
        <v>17562</v>
      </c>
      <c r="V1221" s="59">
        <v>2151454</v>
      </c>
      <c r="W1221" s="56">
        <v>50.45</v>
      </c>
    </row>
    <row r="1222" spans="1:23" s="46" customFormat="1" ht="11.25">
      <c r="A1222" s="55" t="s">
        <v>11371</v>
      </c>
      <c r="B1222" s="56" t="s">
        <v>17649</v>
      </c>
      <c r="C1222" s="57" t="s">
        <v>11180</v>
      </c>
      <c r="D1222" s="56">
        <v>10210</v>
      </c>
      <c r="E1222" s="56">
        <v>1</v>
      </c>
      <c r="F1222" s="56">
        <v>34</v>
      </c>
      <c r="G1222" s="56">
        <v>1</v>
      </c>
      <c r="H1222" s="56" t="s">
        <v>17651</v>
      </c>
      <c r="I1222" s="56">
        <v>1</v>
      </c>
      <c r="J1222" s="36" t="s">
        <v>14368</v>
      </c>
      <c r="K1222" s="36"/>
      <c r="L1222" s="36">
        <v>982401058</v>
      </c>
      <c r="M1222" s="36"/>
      <c r="N1222" s="58" t="s">
        <v>87</v>
      </c>
      <c r="O1222" s="58" t="s">
        <v>11976</v>
      </c>
      <c r="P1222" s="56">
        <v>79</v>
      </c>
      <c r="Q1222" s="56" t="s">
        <v>377</v>
      </c>
      <c r="R1222" s="36" t="s">
        <v>459</v>
      </c>
      <c r="S1222" s="36" t="s">
        <v>375</v>
      </c>
      <c r="T1222" s="36">
        <v>550308</v>
      </c>
      <c r="U1222" s="58" t="s">
        <v>16079</v>
      </c>
      <c r="V1222" s="59">
        <v>550308</v>
      </c>
      <c r="W1222" s="56">
        <v>50.27</v>
      </c>
    </row>
    <row r="1223" spans="1:23" s="46" customFormat="1" ht="11.25">
      <c r="A1223" s="51" t="s">
        <v>11371</v>
      </c>
      <c r="B1223" s="44" t="s">
        <v>17649</v>
      </c>
      <c r="C1223" s="52" t="s">
        <v>4027</v>
      </c>
      <c r="D1223" s="44">
        <v>21880</v>
      </c>
      <c r="E1223" s="44" t="s">
        <v>54</v>
      </c>
      <c r="F1223" s="44">
        <v>34</v>
      </c>
      <c r="G1223" s="44">
        <v>1</v>
      </c>
      <c r="H1223" s="44" t="s">
        <v>17651</v>
      </c>
      <c r="I1223" s="44">
        <v>1</v>
      </c>
      <c r="J1223" s="35" t="s">
        <v>15041</v>
      </c>
      <c r="K1223" s="35"/>
      <c r="L1223" s="35">
        <v>984511448</v>
      </c>
      <c r="M1223" s="35"/>
      <c r="N1223" s="45" t="s">
        <v>12576</v>
      </c>
      <c r="O1223" s="45" t="s">
        <v>254</v>
      </c>
      <c r="P1223" s="44">
        <v>80</v>
      </c>
      <c r="Q1223" s="44" t="s">
        <v>377</v>
      </c>
      <c r="R1223" s="35" t="s">
        <v>459</v>
      </c>
      <c r="S1223" s="35" t="s">
        <v>375</v>
      </c>
      <c r="T1223" s="35">
        <v>733345</v>
      </c>
      <c r="U1223" s="45" t="s">
        <v>16837</v>
      </c>
      <c r="V1223" s="46">
        <v>733345</v>
      </c>
      <c r="W1223" s="44">
        <v>61.75</v>
      </c>
    </row>
    <row r="1224" spans="1:23" s="46" customFormat="1" ht="11.25">
      <c r="A1224" s="55" t="s">
        <v>11371</v>
      </c>
      <c r="B1224" s="56" t="s">
        <v>17650</v>
      </c>
      <c r="C1224" s="57" t="s">
        <v>11036</v>
      </c>
      <c r="D1224" s="56">
        <v>0</v>
      </c>
      <c r="E1224" s="56">
        <v>1</v>
      </c>
      <c r="F1224" s="56">
        <v>34</v>
      </c>
      <c r="G1224" s="56">
        <v>1</v>
      </c>
      <c r="H1224" s="56" t="s">
        <v>17651</v>
      </c>
      <c r="I1224" s="56">
        <v>1</v>
      </c>
      <c r="J1224" s="36" t="s">
        <v>15615</v>
      </c>
      <c r="K1224" s="36"/>
      <c r="L1224" s="36"/>
      <c r="M1224" s="36"/>
      <c r="N1224" s="58" t="s">
        <v>13930</v>
      </c>
      <c r="O1224" s="58" t="s">
        <v>204</v>
      </c>
      <c r="P1224" s="56">
        <v>81</v>
      </c>
      <c r="Q1224" s="56" t="s">
        <v>377</v>
      </c>
      <c r="R1224" s="36" t="s">
        <v>459</v>
      </c>
      <c r="S1224" s="36" t="s">
        <v>375</v>
      </c>
      <c r="T1224" s="36">
        <v>2151454</v>
      </c>
      <c r="U1224" s="58" t="s">
        <v>17562</v>
      </c>
      <c r="V1224" s="59">
        <v>2151454</v>
      </c>
      <c r="W1224" s="56">
        <v>50.45</v>
      </c>
    </row>
    <row r="1225" spans="1:23" s="46" customFormat="1" ht="11.25">
      <c r="A1225" s="55" t="s">
        <v>11371</v>
      </c>
      <c r="B1225" s="56" t="s">
        <v>17650</v>
      </c>
      <c r="C1225" s="57" t="s">
        <v>8788</v>
      </c>
      <c r="D1225" s="56">
        <v>0</v>
      </c>
      <c r="E1225" s="56">
        <v>1</v>
      </c>
      <c r="F1225" s="56">
        <v>34</v>
      </c>
      <c r="G1225" s="56">
        <v>4</v>
      </c>
      <c r="H1225" s="56" t="s">
        <v>17651</v>
      </c>
      <c r="I1225" s="56">
        <v>1</v>
      </c>
      <c r="J1225" s="36" t="s">
        <v>15548</v>
      </c>
      <c r="K1225" s="36"/>
      <c r="L1225" s="36"/>
      <c r="M1225" s="36"/>
      <c r="N1225" s="58" t="s">
        <v>13834</v>
      </c>
      <c r="O1225" s="58" t="s">
        <v>13835</v>
      </c>
      <c r="P1225" s="56">
        <v>82</v>
      </c>
      <c r="Q1225" s="56" t="s">
        <v>378</v>
      </c>
      <c r="R1225" s="36" t="s">
        <v>459</v>
      </c>
      <c r="S1225" s="36" t="s">
        <v>375</v>
      </c>
      <c r="T1225" s="36">
        <v>5864898</v>
      </c>
      <c r="U1225" s="58" t="s">
        <v>17475</v>
      </c>
      <c r="V1225" s="59">
        <v>5864898</v>
      </c>
      <c r="W1225" s="56">
        <v>26.63</v>
      </c>
    </row>
    <row r="1226" spans="1:23" s="46" customFormat="1" ht="11.25">
      <c r="A1226" s="55" t="s">
        <v>11371</v>
      </c>
      <c r="B1226" s="56" t="s">
        <v>17649</v>
      </c>
      <c r="C1226" s="57" t="s">
        <v>11373</v>
      </c>
      <c r="D1226" s="56">
        <v>23240</v>
      </c>
      <c r="E1226" s="56">
        <v>1</v>
      </c>
      <c r="F1226" s="56">
        <v>34</v>
      </c>
      <c r="G1226" s="56">
        <v>1</v>
      </c>
      <c r="H1226" s="56" t="s">
        <v>17651</v>
      </c>
      <c r="I1226" s="56">
        <v>1</v>
      </c>
      <c r="J1226" s="36" t="s">
        <v>15113</v>
      </c>
      <c r="K1226" s="36"/>
      <c r="L1226" s="36">
        <v>982489381</v>
      </c>
      <c r="M1226" s="36"/>
      <c r="N1226" s="58" t="s">
        <v>13156</v>
      </c>
      <c r="O1226" s="58" t="s">
        <v>13157</v>
      </c>
      <c r="P1226" s="56">
        <v>82</v>
      </c>
      <c r="Q1226" s="56" t="s">
        <v>378</v>
      </c>
      <c r="R1226" s="36" t="s">
        <v>459</v>
      </c>
      <c r="S1226" s="36" t="s">
        <v>375</v>
      </c>
      <c r="T1226" s="36">
        <v>1376231</v>
      </c>
      <c r="U1226" s="58" t="s">
        <v>16928</v>
      </c>
      <c r="V1226" s="59">
        <v>1376231</v>
      </c>
      <c r="W1226" s="56">
        <v>59.55</v>
      </c>
    </row>
    <row r="1227" spans="1:23" s="46" customFormat="1" ht="11.25">
      <c r="A1227" s="55" t="s">
        <v>11371</v>
      </c>
      <c r="B1227" s="56" t="s">
        <v>17649</v>
      </c>
      <c r="C1227" s="57" t="s">
        <v>3587</v>
      </c>
      <c r="D1227" s="56">
        <v>23870</v>
      </c>
      <c r="E1227" s="56">
        <v>1</v>
      </c>
      <c r="F1227" s="56">
        <v>34</v>
      </c>
      <c r="G1227" s="56">
        <v>2</v>
      </c>
      <c r="H1227" s="56" t="s">
        <v>17651</v>
      </c>
      <c r="I1227" s="56">
        <v>1</v>
      </c>
      <c r="J1227" s="36" t="s">
        <v>15148</v>
      </c>
      <c r="K1227" s="36"/>
      <c r="L1227" s="36"/>
      <c r="M1227" s="36"/>
      <c r="N1227" s="58" t="s">
        <v>13219</v>
      </c>
      <c r="O1227" s="58" t="s">
        <v>13220</v>
      </c>
      <c r="P1227" s="56">
        <v>82</v>
      </c>
      <c r="Q1227" s="56" t="s">
        <v>377</v>
      </c>
      <c r="R1227" s="36" t="s">
        <v>459</v>
      </c>
      <c r="S1227" s="36" t="s">
        <v>375</v>
      </c>
      <c r="T1227" s="36">
        <v>3285464</v>
      </c>
      <c r="U1227" s="58" t="s">
        <v>16975</v>
      </c>
      <c r="V1227" s="59">
        <v>3285464</v>
      </c>
      <c r="W1227" s="56">
        <v>40.22</v>
      </c>
    </row>
    <row r="1228" spans="1:23" s="46" customFormat="1" ht="11.25">
      <c r="A1228" s="55" t="s">
        <v>11371</v>
      </c>
      <c r="B1228" s="56" t="s">
        <v>17650</v>
      </c>
      <c r="C1228" s="57" t="s">
        <v>5636</v>
      </c>
      <c r="D1228" s="56">
        <v>0</v>
      </c>
      <c r="E1228" s="56">
        <v>1</v>
      </c>
      <c r="F1228" s="56">
        <v>34</v>
      </c>
      <c r="G1228" s="56">
        <v>3</v>
      </c>
      <c r="H1228" s="56" t="s">
        <v>17651</v>
      </c>
      <c r="I1228" s="56">
        <v>1</v>
      </c>
      <c r="J1228" s="36" t="s">
        <v>15584</v>
      </c>
      <c r="K1228" s="36"/>
      <c r="L1228" s="36">
        <v>985342209</v>
      </c>
      <c r="M1228" s="36"/>
      <c r="N1228" s="58" t="s">
        <v>756</v>
      </c>
      <c r="O1228" s="58" t="s">
        <v>13893</v>
      </c>
      <c r="P1228" s="56">
        <v>82</v>
      </c>
      <c r="Q1228" s="56" t="s">
        <v>378</v>
      </c>
      <c r="R1228" s="36" t="s">
        <v>459</v>
      </c>
      <c r="S1228" s="36" t="s">
        <v>375</v>
      </c>
      <c r="T1228" s="36">
        <v>1397376</v>
      </c>
      <c r="U1228" s="58" t="s">
        <v>17527</v>
      </c>
      <c r="V1228" s="59">
        <v>1397376</v>
      </c>
      <c r="W1228" s="56">
        <v>34.19</v>
      </c>
    </row>
    <row r="1229" spans="1:23" s="46" customFormat="1" ht="11.25">
      <c r="A1229" s="55" t="s">
        <v>11371</v>
      </c>
      <c r="B1229" s="56" t="s">
        <v>17649</v>
      </c>
      <c r="C1229" s="57" t="s">
        <v>11372</v>
      </c>
      <c r="D1229" s="56">
        <v>60100</v>
      </c>
      <c r="E1229" s="56">
        <v>1</v>
      </c>
      <c r="F1229" s="56">
        <v>34</v>
      </c>
      <c r="G1229" s="56">
        <v>1</v>
      </c>
      <c r="H1229" s="56" t="s">
        <v>17651</v>
      </c>
      <c r="I1229" s="56">
        <v>5</v>
      </c>
      <c r="J1229" s="36" t="s">
        <v>14292</v>
      </c>
      <c r="K1229" s="36">
        <v>1039</v>
      </c>
      <c r="L1229" s="36">
        <v>981543823</v>
      </c>
      <c r="M1229" s="36"/>
      <c r="N1229" s="58" t="s">
        <v>727</v>
      </c>
      <c r="O1229" s="58" t="s">
        <v>171</v>
      </c>
      <c r="P1229" s="56">
        <v>88</v>
      </c>
      <c r="Q1229" s="56" t="s">
        <v>378</v>
      </c>
      <c r="R1229" s="36" t="s">
        <v>462</v>
      </c>
      <c r="S1229" s="36" t="s">
        <v>375</v>
      </c>
      <c r="T1229" s="36">
        <v>2156663</v>
      </c>
      <c r="U1229" s="58" t="s">
        <v>15997</v>
      </c>
      <c r="V1229" s="59">
        <v>561421</v>
      </c>
      <c r="W1229" s="56">
        <v>53.43</v>
      </c>
    </row>
    <row r="1230" spans="1:23" s="46" customFormat="1" ht="11.25">
      <c r="A1230" s="55" t="s">
        <v>11371</v>
      </c>
      <c r="B1230" s="56" t="s">
        <v>17649</v>
      </c>
      <c r="C1230" s="57" t="s">
        <v>3177</v>
      </c>
      <c r="D1230" s="56">
        <v>5440</v>
      </c>
      <c r="E1230" s="56">
        <v>1</v>
      </c>
      <c r="F1230" s="56">
        <v>34</v>
      </c>
      <c r="G1230" s="56">
        <v>1</v>
      </c>
      <c r="H1230" s="56" t="s">
        <v>17651</v>
      </c>
      <c r="I1230" s="56">
        <v>9</v>
      </c>
      <c r="J1230" s="36" t="s">
        <v>14231</v>
      </c>
      <c r="K1230" s="36"/>
      <c r="L1230" s="36">
        <v>972699404</v>
      </c>
      <c r="M1230" s="36"/>
      <c r="N1230" s="58" t="s">
        <v>11736</v>
      </c>
      <c r="O1230" s="58" t="s">
        <v>207</v>
      </c>
      <c r="P1230" s="56">
        <v>89</v>
      </c>
      <c r="Q1230" s="56" t="s">
        <v>378</v>
      </c>
      <c r="R1230" s="36" t="s">
        <v>462</v>
      </c>
      <c r="S1230" s="36" t="s">
        <v>375</v>
      </c>
      <c r="T1230" s="36">
        <v>115386</v>
      </c>
      <c r="U1230" s="58" t="s">
        <v>15921</v>
      </c>
      <c r="V1230" s="59">
        <v>873723</v>
      </c>
      <c r="W1230" s="56">
        <v>65.7</v>
      </c>
    </row>
    <row r="1231" spans="1:23" s="46" customFormat="1" ht="11.25">
      <c r="A1231" s="55" t="s">
        <v>11371</v>
      </c>
      <c r="B1231" s="56" t="s">
        <v>17649</v>
      </c>
      <c r="C1231" s="57" t="s">
        <v>10681</v>
      </c>
      <c r="D1231" s="56">
        <v>1690</v>
      </c>
      <c r="E1231" s="56">
        <v>1</v>
      </c>
      <c r="F1231" s="56">
        <v>34</v>
      </c>
      <c r="G1231" s="56">
        <v>3</v>
      </c>
      <c r="H1231" s="56" t="s">
        <v>17651</v>
      </c>
      <c r="I1231" s="56">
        <v>5</v>
      </c>
      <c r="J1231" s="36" t="s">
        <v>14066</v>
      </c>
      <c r="K1231" s="36"/>
      <c r="L1231" s="36">
        <v>981963576</v>
      </c>
      <c r="M1231" s="36"/>
      <c r="N1231" s="58" t="s">
        <v>86</v>
      </c>
      <c r="O1231" s="58" t="s">
        <v>149</v>
      </c>
      <c r="P1231" s="56">
        <v>91</v>
      </c>
      <c r="Q1231" s="56" t="s">
        <v>378</v>
      </c>
      <c r="R1231" s="36" t="s">
        <v>463</v>
      </c>
      <c r="S1231" s="36" t="s">
        <v>375</v>
      </c>
      <c r="T1231" s="36">
        <v>4947805</v>
      </c>
      <c r="U1231" s="58" t="s">
        <v>15729</v>
      </c>
      <c r="V1231" s="59" t="s">
        <v>464</v>
      </c>
      <c r="W1231" s="56">
        <v>73.86</v>
      </c>
    </row>
    <row r="1232" spans="1:23" s="46" customFormat="1" ht="11.25">
      <c r="A1232" s="55" t="s">
        <v>11371</v>
      </c>
      <c r="B1232" s="56" t="s">
        <v>17649</v>
      </c>
      <c r="C1232" s="57" t="s">
        <v>4027</v>
      </c>
      <c r="D1232" s="56">
        <v>21830</v>
      </c>
      <c r="E1232" s="56">
        <v>1</v>
      </c>
      <c r="F1232" s="56">
        <v>35</v>
      </c>
      <c r="G1232" s="56">
        <v>1</v>
      </c>
      <c r="H1232" s="56" t="s">
        <v>17651</v>
      </c>
      <c r="I1232" s="56">
        <v>6</v>
      </c>
      <c r="J1232" s="36" t="s">
        <v>15035</v>
      </c>
      <c r="K1232" s="36"/>
      <c r="L1232" s="36"/>
      <c r="M1232" s="36">
        <v>699635</v>
      </c>
      <c r="N1232" s="58" t="s">
        <v>703</v>
      </c>
      <c r="O1232" s="58" t="s">
        <v>207</v>
      </c>
      <c r="P1232" s="56">
        <v>66</v>
      </c>
      <c r="Q1232" s="56" t="s">
        <v>378</v>
      </c>
      <c r="R1232" s="36" t="s">
        <v>462</v>
      </c>
      <c r="S1232" s="36" t="s">
        <v>375</v>
      </c>
      <c r="T1232" s="36">
        <v>299744</v>
      </c>
      <c r="U1232" s="58" t="s">
        <v>16830</v>
      </c>
      <c r="V1232" s="59" t="s">
        <v>464</v>
      </c>
      <c r="W1232" s="56">
        <v>78.739999999999995</v>
      </c>
    </row>
    <row r="1233" spans="1:23" s="46" customFormat="1" ht="11.25">
      <c r="A1233" s="55" t="s">
        <v>11371</v>
      </c>
      <c r="B1233" s="56" t="s">
        <v>17649</v>
      </c>
      <c r="C1233" s="57" t="s">
        <v>3088</v>
      </c>
      <c r="D1233" s="56">
        <v>16510</v>
      </c>
      <c r="E1233" s="56">
        <v>1</v>
      </c>
      <c r="F1233" s="56">
        <v>35</v>
      </c>
      <c r="G1233" s="56">
        <v>2</v>
      </c>
      <c r="H1233" s="56" t="s">
        <v>17651</v>
      </c>
      <c r="I1233" s="56">
        <v>1</v>
      </c>
      <c r="J1233" s="36" t="s">
        <v>14674</v>
      </c>
      <c r="K1233" s="36"/>
      <c r="L1233" s="36">
        <v>982700407</v>
      </c>
      <c r="M1233" s="36"/>
      <c r="N1233" s="58" t="s">
        <v>682</v>
      </c>
      <c r="O1233" s="58" t="s">
        <v>12481</v>
      </c>
      <c r="P1233" s="56">
        <v>66</v>
      </c>
      <c r="Q1233" s="56" t="s">
        <v>378</v>
      </c>
      <c r="R1233" s="36" t="s">
        <v>459</v>
      </c>
      <c r="S1233" s="36" t="s">
        <v>375</v>
      </c>
      <c r="T1233" s="36">
        <v>565395</v>
      </c>
      <c r="U1233" s="58" t="s">
        <v>16417</v>
      </c>
      <c r="V1233" s="59">
        <v>565395</v>
      </c>
      <c r="W1233" s="56">
        <v>71.41</v>
      </c>
    </row>
    <row r="1234" spans="1:23" s="46" customFormat="1" ht="11.25">
      <c r="A1234" s="55" t="s">
        <v>11371</v>
      </c>
      <c r="B1234" s="56" t="s">
        <v>17649</v>
      </c>
      <c r="C1234" s="57" t="s">
        <v>10681</v>
      </c>
      <c r="D1234" s="56">
        <v>1690</v>
      </c>
      <c r="E1234" s="56">
        <v>1</v>
      </c>
      <c r="F1234" s="56">
        <v>35</v>
      </c>
      <c r="G1234" s="56">
        <v>4</v>
      </c>
      <c r="H1234" s="56" t="s">
        <v>17651</v>
      </c>
      <c r="I1234" s="56">
        <v>1</v>
      </c>
      <c r="J1234" s="36" t="s">
        <v>14066</v>
      </c>
      <c r="K1234" s="36"/>
      <c r="L1234" s="36">
        <v>984889447</v>
      </c>
      <c r="M1234" s="36"/>
      <c r="N1234" s="58" t="s">
        <v>105</v>
      </c>
      <c r="O1234" s="58" t="s">
        <v>254</v>
      </c>
      <c r="P1234" s="56">
        <v>68</v>
      </c>
      <c r="Q1234" s="56" t="s">
        <v>377</v>
      </c>
      <c r="R1234" s="36" t="s">
        <v>459</v>
      </c>
      <c r="S1234" s="36" t="s">
        <v>375</v>
      </c>
      <c r="T1234" s="36">
        <v>1827400</v>
      </c>
      <c r="U1234" s="58" t="s">
        <v>15730</v>
      </c>
      <c r="V1234" s="59">
        <v>1827400</v>
      </c>
      <c r="W1234" s="56">
        <v>61.24</v>
      </c>
    </row>
    <row r="1235" spans="1:23" s="46" customFormat="1" ht="11.25">
      <c r="A1235" s="55" t="s">
        <v>11371</v>
      </c>
      <c r="B1235" s="56" t="s">
        <v>17649</v>
      </c>
      <c r="C1235" s="57" t="s">
        <v>10681</v>
      </c>
      <c r="D1235" s="56">
        <v>1690</v>
      </c>
      <c r="E1235" s="56">
        <v>1</v>
      </c>
      <c r="F1235" s="56">
        <v>35</v>
      </c>
      <c r="G1235" s="56">
        <v>4</v>
      </c>
      <c r="H1235" s="56" t="s">
        <v>17651</v>
      </c>
      <c r="I1235" s="56">
        <v>2</v>
      </c>
      <c r="J1235" s="36" t="s">
        <v>14066</v>
      </c>
      <c r="K1235" s="36"/>
      <c r="L1235" s="36">
        <v>984889447</v>
      </c>
      <c r="M1235" s="36"/>
      <c r="N1235" s="58" t="s">
        <v>11472</v>
      </c>
      <c r="O1235" s="58" t="s">
        <v>11473</v>
      </c>
      <c r="P1235" s="56">
        <v>68</v>
      </c>
      <c r="Q1235" s="56" t="s">
        <v>378</v>
      </c>
      <c r="R1235" s="36" t="s">
        <v>460</v>
      </c>
      <c r="S1235" s="36" t="s">
        <v>375</v>
      </c>
      <c r="T1235" s="36">
        <v>2156670</v>
      </c>
      <c r="U1235" s="58" t="s">
        <v>15730</v>
      </c>
      <c r="V1235" s="59">
        <v>1827400</v>
      </c>
      <c r="W1235" s="56">
        <v>61.24</v>
      </c>
    </row>
    <row r="1236" spans="1:23" s="46" customFormat="1" ht="11.25">
      <c r="A1236" s="55" t="s">
        <v>11371</v>
      </c>
      <c r="B1236" s="56" t="s">
        <v>17649</v>
      </c>
      <c r="C1236" s="57" t="s">
        <v>10499</v>
      </c>
      <c r="D1236" s="56">
        <v>22290</v>
      </c>
      <c r="E1236" s="56">
        <v>1</v>
      </c>
      <c r="F1236" s="56">
        <v>35</v>
      </c>
      <c r="G1236" s="56">
        <v>1</v>
      </c>
      <c r="H1236" s="56" t="s">
        <v>17651</v>
      </c>
      <c r="I1236" s="56">
        <v>2</v>
      </c>
      <c r="J1236" s="36" t="s">
        <v>15059</v>
      </c>
      <c r="K1236" s="36">
        <v>1520</v>
      </c>
      <c r="L1236" s="36">
        <v>984438916</v>
      </c>
      <c r="M1236" s="36"/>
      <c r="N1236" s="58" t="s">
        <v>677</v>
      </c>
      <c r="O1236" s="58" t="s">
        <v>13067</v>
      </c>
      <c r="P1236" s="56">
        <v>70</v>
      </c>
      <c r="Q1236" s="56" t="s">
        <v>378</v>
      </c>
      <c r="R1236" s="36" t="s">
        <v>462</v>
      </c>
      <c r="S1236" s="36" t="s">
        <v>375</v>
      </c>
      <c r="T1236" s="36">
        <v>298096</v>
      </c>
      <c r="U1236" s="58" t="s">
        <v>16861</v>
      </c>
      <c r="V1236" s="59">
        <v>255848</v>
      </c>
      <c r="W1236" s="56">
        <v>52.87</v>
      </c>
    </row>
    <row r="1237" spans="1:23" s="46" customFormat="1" ht="11.25">
      <c r="A1237" s="55" t="s">
        <v>11371</v>
      </c>
      <c r="B1237" s="56" t="s">
        <v>17649</v>
      </c>
      <c r="C1237" s="57" t="s">
        <v>8366</v>
      </c>
      <c r="D1237" s="56">
        <v>20330</v>
      </c>
      <c r="E1237" s="56">
        <v>1</v>
      </c>
      <c r="F1237" s="56">
        <v>35</v>
      </c>
      <c r="G1237" s="56">
        <v>2</v>
      </c>
      <c r="H1237" s="56" t="s">
        <v>17651</v>
      </c>
      <c r="I1237" s="56">
        <v>1</v>
      </c>
      <c r="J1237" s="36" t="s">
        <v>14957</v>
      </c>
      <c r="K1237" s="36"/>
      <c r="L1237" s="36">
        <v>984967400</v>
      </c>
      <c r="M1237" s="36">
        <v>21646841</v>
      </c>
      <c r="N1237" s="58" t="s">
        <v>265</v>
      </c>
      <c r="O1237" s="58" t="s">
        <v>12921</v>
      </c>
      <c r="P1237" s="56">
        <v>70</v>
      </c>
      <c r="Q1237" s="56" t="s">
        <v>378</v>
      </c>
      <c r="R1237" s="36" t="s">
        <v>459</v>
      </c>
      <c r="S1237" s="36" t="s">
        <v>375</v>
      </c>
      <c r="T1237" s="36">
        <v>3918849</v>
      </c>
      <c r="U1237" s="58" t="s">
        <v>16743</v>
      </c>
      <c r="V1237" s="59">
        <v>3918849</v>
      </c>
      <c r="W1237" s="56">
        <v>67.22</v>
      </c>
    </row>
    <row r="1238" spans="1:23" s="46" customFormat="1" ht="11.25">
      <c r="A1238" s="55" t="s">
        <v>11371</v>
      </c>
      <c r="B1238" s="56" t="s">
        <v>17649</v>
      </c>
      <c r="C1238" s="57" t="s">
        <v>11182</v>
      </c>
      <c r="D1238" s="56">
        <v>14160</v>
      </c>
      <c r="E1238" s="56">
        <v>1</v>
      </c>
      <c r="F1238" s="56">
        <v>35</v>
      </c>
      <c r="G1238" s="56">
        <v>1</v>
      </c>
      <c r="H1238" s="56" t="s">
        <v>17651</v>
      </c>
      <c r="I1238" s="56">
        <v>1</v>
      </c>
      <c r="J1238" s="36" t="s">
        <v>14577</v>
      </c>
      <c r="K1238" s="36"/>
      <c r="L1238" s="36">
        <v>984168573</v>
      </c>
      <c r="M1238" s="36"/>
      <c r="N1238" s="58" t="s">
        <v>11442</v>
      </c>
      <c r="O1238" s="58" t="s">
        <v>150</v>
      </c>
      <c r="P1238" s="56">
        <v>71</v>
      </c>
      <c r="Q1238" s="56" t="s">
        <v>378</v>
      </c>
      <c r="R1238" s="36" t="s">
        <v>459</v>
      </c>
      <c r="S1238" s="36" t="s">
        <v>375</v>
      </c>
      <c r="T1238" s="36">
        <v>2049965</v>
      </c>
      <c r="U1238" s="58" t="s">
        <v>16310</v>
      </c>
      <c r="V1238" s="59">
        <v>2049965</v>
      </c>
      <c r="W1238" s="56">
        <v>54.65</v>
      </c>
    </row>
    <row r="1239" spans="1:23" s="46" customFormat="1" ht="11.25">
      <c r="A1239" s="55" t="s">
        <v>11371</v>
      </c>
      <c r="B1239" s="56" t="s">
        <v>17649</v>
      </c>
      <c r="C1239" s="57" t="s">
        <v>7729</v>
      </c>
      <c r="D1239" s="56">
        <v>8280</v>
      </c>
      <c r="E1239" s="56">
        <v>1</v>
      </c>
      <c r="F1239" s="56">
        <v>35</v>
      </c>
      <c r="G1239" s="56">
        <v>1</v>
      </c>
      <c r="H1239" s="56" t="s">
        <v>17651</v>
      </c>
      <c r="I1239" s="56">
        <v>6</v>
      </c>
      <c r="J1239" s="36" t="s">
        <v>14321</v>
      </c>
      <c r="K1239" s="36"/>
      <c r="L1239" s="36">
        <v>984911187</v>
      </c>
      <c r="M1239" s="36"/>
      <c r="N1239" s="58" t="s">
        <v>931</v>
      </c>
      <c r="O1239" s="58" t="s">
        <v>11903</v>
      </c>
      <c r="P1239" s="56">
        <v>71</v>
      </c>
      <c r="Q1239" s="56" t="s">
        <v>378</v>
      </c>
      <c r="R1239" s="36" t="s">
        <v>462</v>
      </c>
      <c r="S1239" s="36" t="s">
        <v>375</v>
      </c>
      <c r="T1239" s="36">
        <v>2065285</v>
      </c>
      <c r="U1239" s="58" t="s">
        <v>16030</v>
      </c>
      <c r="V1239" s="59">
        <v>4584003</v>
      </c>
      <c r="W1239" s="56">
        <v>42.53</v>
      </c>
    </row>
    <row r="1240" spans="1:23" s="46" customFormat="1" ht="11.25">
      <c r="A1240" s="55" t="s">
        <v>11371</v>
      </c>
      <c r="B1240" s="56" t="s">
        <v>17650</v>
      </c>
      <c r="C1240" s="57" t="s">
        <v>6013</v>
      </c>
      <c r="D1240" s="56">
        <v>0</v>
      </c>
      <c r="E1240" s="56">
        <v>1</v>
      </c>
      <c r="F1240" s="56">
        <v>35</v>
      </c>
      <c r="G1240" s="56">
        <v>4</v>
      </c>
      <c r="H1240" s="56" t="s">
        <v>17651</v>
      </c>
      <c r="I1240" s="56">
        <v>1</v>
      </c>
      <c r="J1240" s="36" t="s">
        <v>15485</v>
      </c>
      <c r="K1240" s="36"/>
      <c r="L1240" s="36">
        <v>971271473</v>
      </c>
      <c r="M1240" s="36"/>
      <c r="N1240" s="58" t="s">
        <v>712</v>
      </c>
      <c r="O1240" s="58" t="s">
        <v>13741</v>
      </c>
      <c r="P1240" s="56">
        <v>71</v>
      </c>
      <c r="Q1240" s="56" t="s">
        <v>377</v>
      </c>
      <c r="R1240" s="36" t="s">
        <v>459</v>
      </c>
      <c r="S1240" s="36" t="s">
        <v>375</v>
      </c>
      <c r="T1240" s="36">
        <v>499250</v>
      </c>
      <c r="U1240" s="58" t="s">
        <v>17393</v>
      </c>
      <c r="V1240" s="59">
        <v>499250</v>
      </c>
      <c r="W1240" s="56">
        <v>51.43</v>
      </c>
    </row>
    <row r="1241" spans="1:23" s="46" customFormat="1" ht="11.25">
      <c r="A1241" s="55" t="s">
        <v>11371</v>
      </c>
      <c r="B1241" s="56" t="s">
        <v>17649</v>
      </c>
      <c r="C1241" s="57" t="s">
        <v>385</v>
      </c>
      <c r="D1241" s="56">
        <v>1160</v>
      </c>
      <c r="E1241" s="56">
        <v>1</v>
      </c>
      <c r="F1241" s="56">
        <v>35</v>
      </c>
      <c r="G1241" s="56">
        <v>2</v>
      </c>
      <c r="H1241" s="56" t="s">
        <v>17651</v>
      </c>
      <c r="I1241" s="56">
        <v>1</v>
      </c>
      <c r="J1241" s="36" t="s">
        <v>14424</v>
      </c>
      <c r="K1241" s="36">
        <v>294</v>
      </c>
      <c r="L1241" s="36"/>
      <c r="M1241" s="36">
        <v>21643326</v>
      </c>
      <c r="N1241" s="58" t="s">
        <v>12067</v>
      </c>
      <c r="O1241" s="58" t="s">
        <v>12068</v>
      </c>
      <c r="P1241" s="56">
        <v>71</v>
      </c>
      <c r="Q1241" s="56" t="s">
        <v>378</v>
      </c>
      <c r="R1241" s="36" t="s">
        <v>459</v>
      </c>
      <c r="S1241" s="36" t="s">
        <v>375</v>
      </c>
      <c r="T1241" s="36">
        <v>302960</v>
      </c>
      <c r="U1241" s="58" t="s">
        <v>16145</v>
      </c>
      <c r="V1241" s="59">
        <v>302960</v>
      </c>
      <c r="W1241" s="56">
        <v>55.15</v>
      </c>
    </row>
    <row r="1242" spans="1:23" s="46" customFormat="1" ht="11.25">
      <c r="A1242" s="55" t="s">
        <v>11371</v>
      </c>
      <c r="B1242" s="56" t="s">
        <v>17649</v>
      </c>
      <c r="C1242" s="57" t="s">
        <v>10440</v>
      </c>
      <c r="D1242" s="56">
        <v>21460</v>
      </c>
      <c r="E1242" s="56">
        <v>1</v>
      </c>
      <c r="F1242" s="56">
        <v>35</v>
      </c>
      <c r="G1242" s="56">
        <v>1</v>
      </c>
      <c r="H1242" s="56" t="s">
        <v>17651</v>
      </c>
      <c r="I1242" s="56">
        <v>2</v>
      </c>
      <c r="J1242" s="36" t="s">
        <v>15003</v>
      </c>
      <c r="K1242" s="36"/>
      <c r="L1242" s="36">
        <v>981569063</v>
      </c>
      <c r="M1242" s="36"/>
      <c r="N1242" s="58" t="s">
        <v>88</v>
      </c>
      <c r="O1242" s="58" t="s">
        <v>12986</v>
      </c>
      <c r="P1242" s="56">
        <v>72</v>
      </c>
      <c r="Q1242" s="56" t="s">
        <v>378</v>
      </c>
      <c r="R1242" s="36" t="s">
        <v>460</v>
      </c>
      <c r="S1242" s="36" t="s">
        <v>375</v>
      </c>
      <c r="T1242" s="36">
        <v>2010256</v>
      </c>
      <c r="U1242" s="58" t="s">
        <v>16793</v>
      </c>
      <c r="V1242" s="59">
        <v>2165807</v>
      </c>
      <c r="W1242" s="56">
        <v>52.01</v>
      </c>
    </row>
    <row r="1243" spans="1:23" s="46" customFormat="1" ht="11.25">
      <c r="A1243" s="55" t="s">
        <v>11371</v>
      </c>
      <c r="B1243" s="56" t="s">
        <v>17649</v>
      </c>
      <c r="C1243" s="57" t="s">
        <v>10499</v>
      </c>
      <c r="D1243" s="56">
        <v>22290</v>
      </c>
      <c r="E1243" s="56">
        <v>1</v>
      </c>
      <c r="F1243" s="56">
        <v>35</v>
      </c>
      <c r="G1243" s="56">
        <v>1</v>
      </c>
      <c r="H1243" s="56" t="s">
        <v>17651</v>
      </c>
      <c r="I1243" s="56">
        <v>1</v>
      </c>
      <c r="J1243" s="36" t="s">
        <v>15059</v>
      </c>
      <c r="K1243" s="36">
        <v>1520</v>
      </c>
      <c r="L1243" s="36">
        <v>984438916</v>
      </c>
      <c r="M1243" s="36"/>
      <c r="N1243" s="58" t="s">
        <v>11644</v>
      </c>
      <c r="O1243" s="58" t="s">
        <v>13066</v>
      </c>
      <c r="P1243" s="56">
        <v>72</v>
      </c>
      <c r="Q1243" s="56" t="s">
        <v>378</v>
      </c>
      <c r="R1243" s="36" t="s">
        <v>459</v>
      </c>
      <c r="S1243" s="36" t="s">
        <v>375</v>
      </c>
      <c r="T1243" s="36">
        <v>255848</v>
      </c>
      <c r="U1243" s="58" t="s">
        <v>16861</v>
      </c>
      <c r="V1243" s="59">
        <v>255848</v>
      </c>
      <c r="W1243" s="56">
        <v>52.87</v>
      </c>
    </row>
    <row r="1244" spans="1:23" s="46" customFormat="1" ht="11.25">
      <c r="A1244" s="55" t="s">
        <v>11371</v>
      </c>
      <c r="B1244" s="56" t="s">
        <v>17649</v>
      </c>
      <c r="C1244" s="57" t="s">
        <v>11373</v>
      </c>
      <c r="D1244" s="56">
        <v>18190</v>
      </c>
      <c r="E1244" s="56">
        <v>1</v>
      </c>
      <c r="F1244" s="56">
        <v>35</v>
      </c>
      <c r="G1244" s="56">
        <v>1</v>
      </c>
      <c r="H1244" s="56" t="s">
        <v>17651</v>
      </c>
      <c r="I1244" s="56">
        <v>1</v>
      </c>
      <c r="J1244" s="36" t="s">
        <v>15075</v>
      </c>
      <c r="K1244" s="36"/>
      <c r="L1244" s="36">
        <v>961593243</v>
      </c>
      <c r="M1244" s="36"/>
      <c r="N1244" s="58" t="s">
        <v>154</v>
      </c>
      <c r="O1244" s="58" t="s">
        <v>13100</v>
      </c>
      <c r="P1244" s="56">
        <v>72</v>
      </c>
      <c r="Q1244" s="56" t="s">
        <v>378</v>
      </c>
      <c r="R1244" s="36" t="s">
        <v>459</v>
      </c>
      <c r="S1244" s="36" t="s">
        <v>375</v>
      </c>
      <c r="T1244" s="36">
        <v>1835269</v>
      </c>
      <c r="U1244" s="58" t="s">
        <v>16885</v>
      </c>
      <c r="V1244" s="59">
        <v>1835269</v>
      </c>
      <c r="W1244" s="56">
        <v>57.8</v>
      </c>
    </row>
    <row r="1245" spans="1:23" s="46" customFormat="1" ht="11.25">
      <c r="A1245" s="55" t="s">
        <v>11371</v>
      </c>
      <c r="B1245" s="56" t="s">
        <v>17649</v>
      </c>
      <c r="C1245" s="57" t="s">
        <v>4582</v>
      </c>
      <c r="D1245" s="56">
        <v>25310</v>
      </c>
      <c r="E1245" s="56">
        <v>1</v>
      </c>
      <c r="F1245" s="56">
        <v>35</v>
      </c>
      <c r="G1245" s="56">
        <v>1</v>
      </c>
      <c r="H1245" s="56" t="s">
        <v>17651</v>
      </c>
      <c r="I1245" s="56">
        <v>1</v>
      </c>
      <c r="J1245" s="36" t="s">
        <v>15241</v>
      </c>
      <c r="K1245" s="36"/>
      <c r="L1245" s="36">
        <v>991944141</v>
      </c>
      <c r="M1245" s="36"/>
      <c r="N1245" s="58" t="s">
        <v>748</v>
      </c>
      <c r="O1245" s="58" t="s">
        <v>223</v>
      </c>
      <c r="P1245" s="56">
        <v>72</v>
      </c>
      <c r="Q1245" s="56" t="s">
        <v>378</v>
      </c>
      <c r="R1245" s="36" t="s">
        <v>459</v>
      </c>
      <c r="S1245" s="36" t="s">
        <v>375</v>
      </c>
      <c r="T1245" s="36">
        <v>1802156</v>
      </c>
      <c r="U1245" s="58" t="s">
        <v>17086</v>
      </c>
      <c r="V1245" s="59">
        <v>1802156</v>
      </c>
      <c r="W1245" s="56">
        <v>61.49</v>
      </c>
    </row>
    <row r="1246" spans="1:23" s="46" customFormat="1" ht="11.25">
      <c r="A1246" s="55" t="s">
        <v>11371</v>
      </c>
      <c r="B1246" s="56" t="s">
        <v>17649</v>
      </c>
      <c r="C1246" s="57" t="s">
        <v>10440</v>
      </c>
      <c r="D1246" s="56">
        <v>21460</v>
      </c>
      <c r="E1246" s="56">
        <v>1</v>
      </c>
      <c r="F1246" s="56">
        <v>35</v>
      </c>
      <c r="G1246" s="56">
        <v>1</v>
      </c>
      <c r="H1246" s="56" t="s">
        <v>17651</v>
      </c>
      <c r="I1246" s="56">
        <v>1</v>
      </c>
      <c r="J1246" s="36" t="s">
        <v>15003</v>
      </c>
      <c r="K1246" s="36"/>
      <c r="L1246" s="36">
        <v>981569063</v>
      </c>
      <c r="M1246" s="36"/>
      <c r="N1246" s="58" t="s">
        <v>364</v>
      </c>
      <c r="O1246" s="58" t="s">
        <v>803</v>
      </c>
      <c r="P1246" s="56">
        <v>74</v>
      </c>
      <c r="Q1246" s="56" t="s">
        <v>377</v>
      </c>
      <c r="R1246" s="36" t="s">
        <v>459</v>
      </c>
      <c r="S1246" s="36" t="s">
        <v>375</v>
      </c>
      <c r="T1246" s="36">
        <v>2165807</v>
      </c>
      <c r="U1246" s="58" t="s">
        <v>16793</v>
      </c>
      <c r="V1246" s="59">
        <v>2165807</v>
      </c>
      <c r="W1246" s="56">
        <v>52.01</v>
      </c>
    </row>
    <row r="1247" spans="1:23" s="46" customFormat="1" ht="11.25">
      <c r="A1247" s="55" t="s">
        <v>11371</v>
      </c>
      <c r="B1247" s="56" t="s">
        <v>17650</v>
      </c>
      <c r="C1247" s="57" t="s">
        <v>8788</v>
      </c>
      <c r="D1247" s="56">
        <v>0</v>
      </c>
      <c r="E1247" s="56">
        <v>1</v>
      </c>
      <c r="F1247" s="56">
        <v>35</v>
      </c>
      <c r="G1247" s="56">
        <v>5</v>
      </c>
      <c r="H1247" s="56" t="s">
        <v>17651</v>
      </c>
      <c r="I1247" s="56">
        <v>1</v>
      </c>
      <c r="J1247" s="36" t="s">
        <v>15549</v>
      </c>
      <c r="K1247" s="36"/>
      <c r="L1247" s="36">
        <v>981396578</v>
      </c>
      <c r="M1247" s="36"/>
      <c r="N1247" s="58" t="s">
        <v>437</v>
      </c>
      <c r="O1247" s="58" t="s">
        <v>13836</v>
      </c>
      <c r="P1247" s="56">
        <v>74</v>
      </c>
      <c r="Q1247" s="56" t="s">
        <v>377</v>
      </c>
      <c r="R1247" s="36" t="s">
        <v>459</v>
      </c>
      <c r="S1247" s="36" t="s">
        <v>375</v>
      </c>
      <c r="T1247" s="36">
        <v>370991</v>
      </c>
      <c r="U1247" s="58" t="s">
        <v>17476</v>
      </c>
      <c r="V1247" s="59">
        <v>370991</v>
      </c>
      <c r="W1247" s="56">
        <v>60.7</v>
      </c>
    </row>
    <row r="1248" spans="1:23" s="46" customFormat="1" ht="11.25">
      <c r="A1248" s="55" t="s">
        <v>11371</v>
      </c>
      <c r="B1248" s="56" t="s">
        <v>17649</v>
      </c>
      <c r="C1248" s="57" t="s">
        <v>11217</v>
      </c>
      <c r="D1248" s="56">
        <v>6090</v>
      </c>
      <c r="E1248" s="56">
        <v>1</v>
      </c>
      <c r="F1248" s="56">
        <v>35</v>
      </c>
      <c r="G1248" s="56">
        <v>1</v>
      </c>
      <c r="H1248" s="56" t="s">
        <v>17651</v>
      </c>
      <c r="I1248" s="56">
        <v>1</v>
      </c>
      <c r="J1248" s="36" t="s">
        <v>14145</v>
      </c>
      <c r="K1248" s="36"/>
      <c r="L1248" s="36"/>
      <c r="M1248" s="36"/>
      <c r="N1248" s="58" t="s">
        <v>11587</v>
      </c>
      <c r="O1248" s="58" t="s">
        <v>11588</v>
      </c>
      <c r="P1248" s="56">
        <v>76</v>
      </c>
      <c r="Q1248" s="56" t="s">
        <v>377</v>
      </c>
      <c r="R1248" s="36" t="s">
        <v>459</v>
      </c>
      <c r="S1248" s="36" t="s">
        <v>375</v>
      </c>
      <c r="T1248" s="36">
        <v>1686212</v>
      </c>
      <c r="U1248" s="58" t="s">
        <v>15818</v>
      </c>
      <c r="V1248" s="59">
        <v>1686212</v>
      </c>
      <c r="W1248" s="56">
        <v>51.54</v>
      </c>
    </row>
    <row r="1249" spans="1:23" s="46" customFormat="1" ht="11.25">
      <c r="A1249" s="55" t="s">
        <v>11371</v>
      </c>
      <c r="B1249" s="56" t="s">
        <v>17649</v>
      </c>
      <c r="C1249" s="57" t="s">
        <v>3587</v>
      </c>
      <c r="D1249" s="56">
        <v>23870</v>
      </c>
      <c r="E1249" s="56">
        <v>1</v>
      </c>
      <c r="F1249" s="56">
        <v>35</v>
      </c>
      <c r="G1249" s="56">
        <v>1</v>
      </c>
      <c r="H1249" s="56" t="s">
        <v>17651</v>
      </c>
      <c r="I1249" s="56">
        <v>1</v>
      </c>
      <c r="J1249" s="36" t="s">
        <v>15149</v>
      </c>
      <c r="K1249" s="36"/>
      <c r="L1249" s="36">
        <v>971225978</v>
      </c>
      <c r="M1249" s="36"/>
      <c r="N1249" s="58" t="s">
        <v>915</v>
      </c>
      <c r="O1249" s="58" t="s">
        <v>13222</v>
      </c>
      <c r="P1249" s="56">
        <v>76</v>
      </c>
      <c r="Q1249" s="56" t="s">
        <v>377</v>
      </c>
      <c r="R1249" s="36" t="s">
        <v>459</v>
      </c>
      <c r="S1249" s="36" t="s">
        <v>375</v>
      </c>
      <c r="T1249" s="36">
        <v>2963413</v>
      </c>
      <c r="U1249" s="58" t="s">
        <v>16976</v>
      </c>
      <c r="V1249" s="59">
        <v>2963413</v>
      </c>
      <c r="W1249" s="56">
        <v>30.58</v>
      </c>
    </row>
    <row r="1250" spans="1:23" s="46" customFormat="1" ht="11.25">
      <c r="A1250" s="55" t="s">
        <v>11371</v>
      </c>
      <c r="B1250" s="56" t="s">
        <v>17649</v>
      </c>
      <c r="C1250" s="57" t="s">
        <v>11217</v>
      </c>
      <c r="D1250" s="56">
        <v>6090</v>
      </c>
      <c r="E1250" s="56">
        <v>1</v>
      </c>
      <c r="F1250" s="56">
        <v>35</v>
      </c>
      <c r="G1250" s="56">
        <v>1</v>
      </c>
      <c r="H1250" s="56" t="s">
        <v>17651</v>
      </c>
      <c r="I1250" s="56">
        <v>2</v>
      </c>
      <c r="J1250" s="36" t="s">
        <v>14145</v>
      </c>
      <c r="K1250" s="36"/>
      <c r="L1250" s="36"/>
      <c r="M1250" s="36"/>
      <c r="N1250" s="58" t="s">
        <v>97</v>
      </c>
      <c r="O1250" s="58" t="s">
        <v>11589</v>
      </c>
      <c r="P1250" s="56">
        <v>77</v>
      </c>
      <c r="Q1250" s="56" t="s">
        <v>378</v>
      </c>
      <c r="R1250" s="36" t="s">
        <v>460</v>
      </c>
      <c r="S1250" s="36" t="s">
        <v>375</v>
      </c>
      <c r="T1250" s="36">
        <v>1516645</v>
      </c>
      <c r="U1250" s="58" t="s">
        <v>15818</v>
      </c>
      <c r="V1250" s="59">
        <v>1686212</v>
      </c>
      <c r="W1250" s="56">
        <v>51.54</v>
      </c>
    </row>
    <row r="1251" spans="1:23" s="46" customFormat="1" ht="11.25">
      <c r="A1251" s="55" t="s">
        <v>11371</v>
      </c>
      <c r="B1251" s="56" t="s">
        <v>17649</v>
      </c>
      <c r="C1251" s="57" t="s">
        <v>11188</v>
      </c>
      <c r="D1251" s="56">
        <v>18280</v>
      </c>
      <c r="E1251" s="56">
        <v>1</v>
      </c>
      <c r="F1251" s="56">
        <v>35</v>
      </c>
      <c r="G1251" s="56">
        <v>2</v>
      </c>
      <c r="H1251" s="56" t="s">
        <v>17651</v>
      </c>
      <c r="I1251" s="56">
        <v>1</v>
      </c>
      <c r="J1251" s="36" t="s">
        <v>14780</v>
      </c>
      <c r="K1251" s="36">
        <v>565</v>
      </c>
      <c r="L1251" s="36"/>
      <c r="M1251" s="36">
        <v>640696</v>
      </c>
      <c r="N1251" s="58" t="s">
        <v>765</v>
      </c>
      <c r="O1251" s="58" t="s">
        <v>12640</v>
      </c>
      <c r="P1251" s="56">
        <v>81</v>
      </c>
      <c r="Q1251" s="56" t="s">
        <v>377</v>
      </c>
      <c r="R1251" s="36" t="s">
        <v>459</v>
      </c>
      <c r="S1251" s="36" t="s">
        <v>375</v>
      </c>
      <c r="T1251" s="36">
        <v>1905398</v>
      </c>
      <c r="U1251" s="58" t="s">
        <v>16532</v>
      </c>
      <c r="V1251" s="59">
        <v>1905398</v>
      </c>
      <c r="W1251" s="56">
        <v>68.349999999999994</v>
      </c>
    </row>
    <row r="1252" spans="1:23" s="46" customFormat="1" ht="11.25">
      <c r="A1252" s="55" t="s">
        <v>11371</v>
      </c>
      <c r="B1252" s="56" t="s">
        <v>17649</v>
      </c>
      <c r="C1252" s="57" t="s">
        <v>3177</v>
      </c>
      <c r="D1252" s="56">
        <v>3800</v>
      </c>
      <c r="E1252" s="56">
        <v>1</v>
      </c>
      <c r="F1252" s="56">
        <v>35</v>
      </c>
      <c r="G1252" s="56">
        <v>1</v>
      </c>
      <c r="H1252" s="56" t="s">
        <v>17651</v>
      </c>
      <c r="I1252" s="56">
        <v>3</v>
      </c>
      <c r="J1252" s="36" t="s">
        <v>14164</v>
      </c>
      <c r="K1252" s="36"/>
      <c r="L1252" s="36">
        <v>982175134</v>
      </c>
      <c r="M1252" s="36"/>
      <c r="N1252" s="58" t="s">
        <v>11620</v>
      </c>
      <c r="O1252" s="58" t="s">
        <v>11621</v>
      </c>
      <c r="P1252" s="56">
        <v>82</v>
      </c>
      <c r="Q1252" s="56" t="s">
        <v>377</v>
      </c>
      <c r="R1252" s="36" t="s">
        <v>462</v>
      </c>
      <c r="S1252" s="36" t="s">
        <v>375</v>
      </c>
      <c r="T1252" s="36">
        <v>1748891</v>
      </c>
      <c r="U1252" s="58" t="s">
        <v>15846</v>
      </c>
      <c r="V1252" s="59">
        <v>1381036</v>
      </c>
      <c r="W1252" s="56">
        <v>67.44</v>
      </c>
    </row>
    <row r="1253" spans="1:23" s="46" customFormat="1" ht="11.25">
      <c r="A1253" s="51" t="s">
        <v>11371</v>
      </c>
      <c r="B1253" s="44" t="s">
        <v>17649</v>
      </c>
      <c r="C1253" s="52" t="s">
        <v>3587</v>
      </c>
      <c r="D1253" s="44">
        <v>23870</v>
      </c>
      <c r="E1253" s="44" t="s">
        <v>54</v>
      </c>
      <c r="F1253" s="44">
        <v>35</v>
      </c>
      <c r="G1253" s="44">
        <v>1</v>
      </c>
      <c r="H1253" s="44" t="s">
        <v>17651</v>
      </c>
      <c r="I1253" s="44">
        <v>2</v>
      </c>
      <c r="J1253" s="35" t="s">
        <v>15149</v>
      </c>
      <c r="K1253" s="35"/>
      <c r="L1253" s="35">
        <v>971225978</v>
      </c>
      <c r="M1253" s="35"/>
      <c r="N1253" s="45" t="s">
        <v>311</v>
      </c>
      <c r="O1253" s="45" t="s">
        <v>13223</v>
      </c>
      <c r="P1253" s="44">
        <v>82</v>
      </c>
      <c r="Q1253" s="44" t="s">
        <v>378</v>
      </c>
      <c r="R1253" s="35" t="s">
        <v>460</v>
      </c>
      <c r="S1253" s="35" t="s">
        <v>375</v>
      </c>
      <c r="T1253" s="35">
        <v>3327225</v>
      </c>
      <c r="U1253" s="45" t="s">
        <v>16976</v>
      </c>
      <c r="V1253" s="46">
        <v>2963413</v>
      </c>
      <c r="W1253" s="44">
        <v>30.58</v>
      </c>
    </row>
    <row r="1254" spans="1:23" s="46" customFormat="1" ht="11.25">
      <c r="A1254" s="55" t="s">
        <v>11371</v>
      </c>
      <c r="B1254" s="56" t="s">
        <v>17649</v>
      </c>
      <c r="C1254" s="57" t="s">
        <v>11189</v>
      </c>
      <c r="D1254" s="56">
        <v>10660</v>
      </c>
      <c r="E1254" s="56">
        <v>1</v>
      </c>
      <c r="F1254" s="56">
        <v>35</v>
      </c>
      <c r="G1254" s="56">
        <v>1</v>
      </c>
      <c r="H1254" s="56" t="s">
        <v>17651</v>
      </c>
      <c r="I1254" s="56">
        <v>1</v>
      </c>
      <c r="J1254" s="36" t="s">
        <v>14409</v>
      </c>
      <c r="K1254" s="36"/>
      <c r="L1254" s="36"/>
      <c r="M1254" s="36"/>
      <c r="N1254" s="58" t="s">
        <v>210</v>
      </c>
      <c r="O1254" s="58" t="s">
        <v>245</v>
      </c>
      <c r="P1254" s="56">
        <v>83</v>
      </c>
      <c r="Q1254" s="56" t="s">
        <v>377</v>
      </c>
      <c r="R1254" s="36" t="s">
        <v>459</v>
      </c>
      <c r="S1254" s="36" t="s">
        <v>375</v>
      </c>
      <c r="T1254" s="36">
        <v>330882</v>
      </c>
      <c r="U1254" s="58" t="s">
        <v>16128</v>
      </c>
      <c r="V1254" s="59">
        <v>330882</v>
      </c>
      <c r="W1254" s="56">
        <v>47.93</v>
      </c>
    </row>
    <row r="1255" spans="1:23" s="46" customFormat="1" ht="11.25">
      <c r="A1255" s="55" t="s">
        <v>11371</v>
      </c>
      <c r="B1255" s="56" t="s">
        <v>17649</v>
      </c>
      <c r="C1255" s="57" t="s">
        <v>11180</v>
      </c>
      <c r="D1255" s="56">
        <v>10210</v>
      </c>
      <c r="E1255" s="56">
        <v>1</v>
      </c>
      <c r="F1255" s="56">
        <v>35</v>
      </c>
      <c r="G1255" s="56">
        <v>1</v>
      </c>
      <c r="H1255" s="56" t="s">
        <v>17651</v>
      </c>
      <c r="I1255" s="56">
        <v>1</v>
      </c>
      <c r="J1255" s="36" t="s">
        <v>14369</v>
      </c>
      <c r="K1255" s="36">
        <v>152</v>
      </c>
      <c r="L1255" s="36"/>
      <c r="M1255" s="36"/>
      <c r="N1255" s="58" t="s">
        <v>11977</v>
      </c>
      <c r="O1255" s="58" t="s">
        <v>176</v>
      </c>
      <c r="P1255" s="56">
        <v>85</v>
      </c>
      <c r="Q1255" s="56" t="s">
        <v>378</v>
      </c>
      <c r="R1255" s="36" t="s">
        <v>459</v>
      </c>
      <c r="S1255" s="36" t="s">
        <v>375</v>
      </c>
      <c r="T1255" s="36">
        <v>195468</v>
      </c>
      <c r="U1255" s="58" t="s">
        <v>16080</v>
      </c>
      <c r="V1255" s="59">
        <v>195468</v>
      </c>
      <c r="W1255" s="56">
        <v>46.21</v>
      </c>
    </row>
    <row r="1256" spans="1:23" s="46" customFormat="1" ht="11.25">
      <c r="A1256" s="55" t="s">
        <v>11371</v>
      </c>
      <c r="B1256" s="56" t="s">
        <v>17649</v>
      </c>
      <c r="C1256" s="57" t="s">
        <v>6989</v>
      </c>
      <c r="D1256" s="56">
        <v>15930</v>
      </c>
      <c r="E1256" s="56">
        <v>1</v>
      </c>
      <c r="F1256" s="56">
        <v>35</v>
      </c>
      <c r="G1256" s="56">
        <v>3</v>
      </c>
      <c r="H1256" s="56" t="s">
        <v>17651</v>
      </c>
      <c r="I1256" s="56">
        <v>4</v>
      </c>
      <c r="J1256" s="36" t="s">
        <v>15296</v>
      </c>
      <c r="K1256" s="36"/>
      <c r="L1256" s="36">
        <v>981212196</v>
      </c>
      <c r="M1256" s="36"/>
      <c r="N1256" s="58" t="s">
        <v>166</v>
      </c>
      <c r="O1256" s="58" t="s">
        <v>13452</v>
      </c>
      <c r="P1256" s="56">
        <v>86</v>
      </c>
      <c r="Q1256" s="56" t="s">
        <v>377</v>
      </c>
      <c r="R1256" s="36" t="s">
        <v>462</v>
      </c>
      <c r="S1256" s="36" t="s">
        <v>375</v>
      </c>
      <c r="T1256" s="36">
        <v>105149</v>
      </c>
      <c r="U1256" s="58" t="s">
        <v>17158</v>
      </c>
      <c r="V1256" s="59">
        <v>1030353</v>
      </c>
      <c r="W1256" s="56">
        <v>65.45</v>
      </c>
    </row>
    <row r="1257" spans="1:23" s="46" customFormat="1" ht="11.25">
      <c r="A1257" s="55" t="s">
        <v>11371</v>
      </c>
      <c r="B1257" s="56" t="s">
        <v>17650</v>
      </c>
      <c r="C1257" s="57" t="s">
        <v>11036</v>
      </c>
      <c r="D1257" s="56">
        <v>0</v>
      </c>
      <c r="E1257" s="56">
        <v>1</v>
      </c>
      <c r="F1257" s="56">
        <v>35</v>
      </c>
      <c r="G1257" s="56">
        <v>2</v>
      </c>
      <c r="H1257" s="56" t="s">
        <v>17651</v>
      </c>
      <c r="I1257" s="56">
        <v>1</v>
      </c>
      <c r="J1257" s="36" t="s">
        <v>15616</v>
      </c>
      <c r="K1257" s="36"/>
      <c r="L1257" s="36"/>
      <c r="M1257" s="36"/>
      <c r="N1257" s="58" t="s">
        <v>13932</v>
      </c>
      <c r="O1257" s="58" t="s">
        <v>11901</v>
      </c>
      <c r="P1257" s="56">
        <v>86</v>
      </c>
      <c r="Q1257" s="56" t="s">
        <v>377</v>
      </c>
      <c r="R1257" s="36" t="s">
        <v>459</v>
      </c>
      <c r="S1257" s="36" t="s">
        <v>375</v>
      </c>
      <c r="T1257" s="36">
        <v>288116</v>
      </c>
      <c r="U1257" s="58" t="s">
        <v>17563</v>
      </c>
      <c r="V1257" s="59">
        <v>288116</v>
      </c>
      <c r="W1257" s="56">
        <v>39.61</v>
      </c>
    </row>
    <row r="1258" spans="1:23" s="46" customFormat="1" ht="11.25">
      <c r="A1258" s="55" t="s">
        <v>11371</v>
      </c>
      <c r="B1258" s="56" t="s">
        <v>17649</v>
      </c>
      <c r="C1258" s="57" t="s">
        <v>11372</v>
      </c>
      <c r="D1258" s="56">
        <v>5410</v>
      </c>
      <c r="E1258" s="56">
        <v>1</v>
      </c>
      <c r="F1258" s="56">
        <v>35</v>
      </c>
      <c r="G1258" s="56">
        <v>1</v>
      </c>
      <c r="H1258" s="56" t="s">
        <v>17651</v>
      </c>
      <c r="I1258" s="56">
        <v>1</v>
      </c>
      <c r="J1258" s="36" t="s">
        <v>14255</v>
      </c>
      <c r="K1258" s="36"/>
      <c r="L1258" s="36">
        <v>985846237</v>
      </c>
      <c r="M1258" s="36"/>
      <c r="N1258" s="58" t="s">
        <v>11786</v>
      </c>
      <c r="O1258" s="58" t="s">
        <v>11787</v>
      </c>
      <c r="P1258" s="56">
        <v>87</v>
      </c>
      <c r="Q1258" s="56" t="s">
        <v>377</v>
      </c>
      <c r="R1258" s="36" t="s">
        <v>459</v>
      </c>
      <c r="S1258" s="36" t="s">
        <v>375</v>
      </c>
      <c r="T1258" s="36">
        <v>1721525</v>
      </c>
      <c r="U1258" s="58" t="s">
        <v>15951</v>
      </c>
      <c r="V1258" s="59">
        <v>1721525</v>
      </c>
      <c r="W1258" s="56">
        <v>49.66</v>
      </c>
    </row>
    <row r="1259" spans="1:23" s="46" customFormat="1" ht="11.25">
      <c r="A1259" s="51" t="s">
        <v>11371</v>
      </c>
      <c r="B1259" s="44" t="s">
        <v>17649</v>
      </c>
      <c r="C1259" s="52" t="s">
        <v>385</v>
      </c>
      <c r="D1259" s="44">
        <v>1160</v>
      </c>
      <c r="E1259" s="44" t="s">
        <v>54</v>
      </c>
      <c r="F1259" s="44">
        <v>35</v>
      </c>
      <c r="G1259" s="44">
        <v>2</v>
      </c>
      <c r="H1259" s="44" t="s">
        <v>17651</v>
      </c>
      <c r="I1259" s="44">
        <v>2</v>
      </c>
      <c r="J1259" s="35" t="s">
        <v>14424</v>
      </c>
      <c r="K1259" s="35">
        <v>294</v>
      </c>
      <c r="L1259" s="35"/>
      <c r="M1259" s="35">
        <v>21643326</v>
      </c>
      <c r="N1259" s="45" t="s">
        <v>12069</v>
      </c>
      <c r="O1259" s="45" t="s">
        <v>12070</v>
      </c>
      <c r="P1259" s="44">
        <v>88</v>
      </c>
      <c r="Q1259" s="44" t="s">
        <v>377</v>
      </c>
      <c r="R1259" s="35" t="s">
        <v>460</v>
      </c>
      <c r="S1259" s="35" t="s">
        <v>375</v>
      </c>
      <c r="T1259" s="35">
        <v>1796124</v>
      </c>
      <c r="U1259" s="45" t="s">
        <v>16145</v>
      </c>
      <c r="V1259" s="46">
        <v>302960</v>
      </c>
      <c r="W1259" s="44">
        <v>55.15</v>
      </c>
    </row>
    <row r="1260" spans="1:23" s="46" customFormat="1" ht="11.25">
      <c r="A1260" s="55" t="s">
        <v>11371</v>
      </c>
      <c r="B1260" s="56" t="s">
        <v>17649</v>
      </c>
      <c r="C1260" s="57" t="s">
        <v>4582</v>
      </c>
      <c r="D1260" s="56">
        <v>25310</v>
      </c>
      <c r="E1260" s="56">
        <v>1</v>
      </c>
      <c r="F1260" s="56">
        <v>35</v>
      </c>
      <c r="G1260" s="56">
        <v>1</v>
      </c>
      <c r="H1260" s="56" t="s">
        <v>17651</v>
      </c>
      <c r="I1260" s="56">
        <v>2</v>
      </c>
      <c r="J1260" s="36" t="s">
        <v>15241</v>
      </c>
      <c r="K1260" s="36"/>
      <c r="L1260" s="36">
        <v>991944141</v>
      </c>
      <c r="M1260" s="36"/>
      <c r="N1260" s="58" t="s">
        <v>13356</v>
      </c>
      <c r="O1260" s="58" t="s">
        <v>13357</v>
      </c>
      <c r="P1260" s="56">
        <v>89</v>
      </c>
      <c r="Q1260" s="56" t="s">
        <v>378</v>
      </c>
      <c r="R1260" s="36" t="s">
        <v>463</v>
      </c>
      <c r="S1260" s="36" t="s">
        <v>375</v>
      </c>
      <c r="T1260" s="36">
        <v>313372</v>
      </c>
      <c r="U1260" s="58" t="s">
        <v>17086</v>
      </c>
      <c r="V1260" s="59">
        <v>1802156</v>
      </c>
      <c r="W1260" s="56">
        <v>61.49</v>
      </c>
    </row>
    <row r="1261" spans="1:23" s="46" customFormat="1" ht="11.25">
      <c r="A1261" s="55" t="s">
        <v>11371</v>
      </c>
      <c r="B1261" s="56" t="s">
        <v>17649</v>
      </c>
      <c r="C1261" s="57" t="s">
        <v>4027</v>
      </c>
      <c r="D1261" s="56">
        <v>21830</v>
      </c>
      <c r="E1261" s="56">
        <v>1</v>
      </c>
      <c r="F1261" s="56">
        <v>35</v>
      </c>
      <c r="G1261" s="56">
        <v>1</v>
      </c>
      <c r="H1261" s="56" t="s">
        <v>17651</v>
      </c>
      <c r="I1261" s="56">
        <v>7</v>
      </c>
      <c r="J1261" s="36" t="s">
        <v>15035</v>
      </c>
      <c r="K1261" s="36"/>
      <c r="L1261" s="36"/>
      <c r="M1261" s="36">
        <v>699635</v>
      </c>
      <c r="N1261" s="58" t="s">
        <v>11968</v>
      </c>
      <c r="O1261" s="58" t="s">
        <v>13027</v>
      </c>
      <c r="P1261" s="56">
        <v>95</v>
      </c>
      <c r="Q1261" s="56" t="s">
        <v>378</v>
      </c>
      <c r="R1261" s="36" t="s">
        <v>462</v>
      </c>
      <c r="S1261" s="36" t="s">
        <v>375</v>
      </c>
      <c r="T1261" s="36">
        <v>75136</v>
      </c>
      <c r="U1261" s="58" t="s">
        <v>16830</v>
      </c>
      <c r="V1261" s="59" t="s">
        <v>464</v>
      </c>
      <c r="W1261" s="56">
        <v>78.739999999999995</v>
      </c>
    </row>
    <row r="1262" spans="1:23" s="46" customFormat="1" ht="11.25">
      <c r="A1262" s="51" t="s">
        <v>11371</v>
      </c>
      <c r="B1262" s="44" t="s">
        <v>17649</v>
      </c>
      <c r="C1262" s="52" t="s">
        <v>10440</v>
      </c>
      <c r="D1262" s="44">
        <v>1550</v>
      </c>
      <c r="E1262" s="44" t="s">
        <v>54</v>
      </c>
      <c r="F1262" s="44">
        <v>36</v>
      </c>
      <c r="G1262" s="44">
        <v>1</v>
      </c>
      <c r="H1262" s="44" t="s">
        <v>17651</v>
      </c>
      <c r="I1262" s="44">
        <v>1</v>
      </c>
      <c r="J1262" s="35" t="s">
        <v>14975</v>
      </c>
      <c r="K1262" s="35"/>
      <c r="L1262" s="35">
        <v>982605879</v>
      </c>
      <c r="M1262" s="35"/>
      <c r="N1262" s="45" t="s">
        <v>302</v>
      </c>
      <c r="O1262" s="45" t="s">
        <v>12948</v>
      </c>
      <c r="P1262" s="44">
        <v>65</v>
      </c>
      <c r="Q1262" s="44" t="s">
        <v>377</v>
      </c>
      <c r="R1262" s="35" t="s">
        <v>459</v>
      </c>
      <c r="S1262" s="35" t="s">
        <v>375</v>
      </c>
      <c r="T1262" s="35">
        <v>959636</v>
      </c>
      <c r="U1262" s="45" t="s">
        <v>16762</v>
      </c>
      <c r="V1262" s="46">
        <v>959636</v>
      </c>
      <c r="W1262" s="44">
        <v>65.22</v>
      </c>
    </row>
    <row r="1263" spans="1:23" s="46" customFormat="1" ht="11.25">
      <c r="A1263" s="55" t="s">
        <v>11371</v>
      </c>
      <c r="B1263" s="56" t="s">
        <v>17649</v>
      </c>
      <c r="C1263" s="57" t="s">
        <v>10440</v>
      </c>
      <c r="D1263" s="56">
        <v>1550</v>
      </c>
      <c r="E1263" s="56">
        <v>1</v>
      </c>
      <c r="F1263" s="56">
        <v>36</v>
      </c>
      <c r="G1263" s="56">
        <v>1</v>
      </c>
      <c r="H1263" s="56" t="s">
        <v>17651</v>
      </c>
      <c r="I1263" s="56">
        <v>2</v>
      </c>
      <c r="J1263" s="36" t="s">
        <v>14975</v>
      </c>
      <c r="K1263" s="36"/>
      <c r="L1263" s="36">
        <v>982605879</v>
      </c>
      <c r="M1263" s="36"/>
      <c r="N1263" s="58" t="s">
        <v>249</v>
      </c>
      <c r="O1263" s="58" t="s">
        <v>12949</v>
      </c>
      <c r="P1263" s="56">
        <v>66</v>
      </c>
      <c r="Q1263" s="56" t="s">
        <v>378</v>
      </c>
      <c r="R1263" s="36" t="s">
        <v>460</v>
      </c>
      <c r="S1263" s="36" t="s">
        <v>375</v>
      </c>
      <c r="T1263" s="36">
        <v>1231338</v>
      </c>
      <c r="U1263" s="58" t="s">
        <v>16762</v>
      </c>
      <c r="V1263" s="59">
        <v>959636</v>
      </c>
      <c r="W1263" s="56">
        <v>65.22</v>
      </c>
    </row>
    <row r="1264" spans="1:23" s="46" customFormat="1" ht="11.25">
      <c r="A1264" s="55" t="s">
        <v>11371</v>
      </c>
      <c r="B1264" s="56" t="s">
        <v>17649</v>
      </c>
      <c r="C1264" s="57" t="s">
        <v>3088</v>
      </c>
      <c r="D1264" s="56">
        <v>16340</v>
      </c>
      <c r="E1264" s="56">
        <v>1</v>
      </c>
      <c r="F1264" s="56">
        <v>36</v>
      </c>
      <c r="G1264" s="56">
        <v>1</v>
      </c>
      <c r="H1264" s="56" t="s">
        <v>17651</v>
      </c>
      <c r="I1264" s="56">
        <v>2</v>
      </c>
      <c r="J1264" s="36" t="s">
        <v>14661</v>
      </c>
      <c r="K1264" s="36">
        <v>794</v>
      </c>
      <c r="L1264" s="36">
        <v>982413166</v>
      </c>
      <c r="M1264" s="36"/>
      <c r="N1264" s="58" t="s">
        <v>762</v>
      </c>
      <c r="O1264" s="58" t="s">
        <v>445</v>
      </c>
      <c r="P1264" s="56">
        <v>67</v>
      </c>
      <c r="Q1264" s="56" t="s">
        <v>378</v>
      </c>
      <c r="R1264" s="36" t="s">
        <v>460</v>
      </c>
      <c r="S1264" s="36" t="s">
        <v>375</v>
      </c>
      <c r="T1264" s="36">
        <v>340289</v>
      </c>
      <c r="U1264" s="58" t="s">
        <v>16402</v>
      </c>
      <c r="V1264" s="59">
        <v>685339</v>
      </c>
      <c r="W1264" s="56">
        <v>61.11</v>
      </c>
    </row>
    <row r="1265" spans="1:23" s="46" customFormat="1" ht="11.25">
      <c r="A1265" s="55" t="s">
        <v>11371</v>
      </c>
      <c r="B1265" s="56" t="s">
        <v>17649</v>
      </c>
      <c r="C1265" s="57" t="s">
        <v>11189</v>
      </c>
      <c r="D1265" s="56">
        <v>10440</v>
      </c>
      <c r="E1265" s="56">
        <v>1</v>
      </c>
      <c r="F1265" s="56">
        <v>36</v>
      </c>
      <c r="G1265" s="56">
        <v>1</v>
      </c>
      <c r="H1265" s="56" t="s">
        <v>17651</v>
      </c>
      <c r="I1265" s="56">
        <v>2</v>
      </c>
      <c r="J1265" s="36" t="s">
        <v>14398</v>
      </c>
      <c r="K1265" s="36"/>
      <c r="L1265" s="36"/>
      <c r="M1265" s="36">
        <v>640324</v>
      </c>
      <c r="N1265" s="58" t="s">
        <v>12027</v>
      </c>
      <c r="O1265" s="58" t="s">
        <v>12028</v>
      </c>
      <c r="P1265" s="56">
        <v>67</v>
      </c>
      <c r="Q1265" s="56" t="s">
        <v>378</v>
      </c>
      <c r="R1265" s="36" t="s">
        <v>460</v>
      </c>
      <c r="S1265" s="36" t="s">
        <v>375</v>
      </c>
      <c r="T1265" s="36">
        <v>368971</v>
      </c>
      <c r="U1265" s="58" t="s">
        <v>16114</v>
      </c>
      <c r="V1265" s="59">
        <v>460497</v>
      </c>
      <c r="W1265" s="56">
        <v>73.87</v>
      </c>
    </row>
    <row r="1266" spans="1:23" s="46" customFormat="1" ht="11.25">
      <c r="A1266" s="55" t="s">
        <v>11371</v>
      </c>
      <c r="B1266" s="56" t="s">
        <v>17649</v>
      </c>
      <c r="C1266" s="57" t="s">
        <v>11182</v>
      </c>
      <c r="D1266" s="56">
        <v>14200</v>
      </c>
      <c r="E1266" s="56">
        <v>1</v>
      </c>
      <c r="F1266" s="56">
        <v>36</v>
      </c>
      <c r="G1266" s="56">
        <v>2</v>
      </c>
      <c r="H1266" s="56" t="s">
        <v>17651</v>
      </c>
      <c r="I1266" s="56">
        <v>1</v>
      </c>
      <c r="J1266" s="36" t="s">
        <v>14588</v>
      </c>
      <c r="K1266" s="36"/>
      <c r="L1266" s="36">
        <v>982777258</v>
      </c>
      <c r="M1266" s="36"/>
      <c r="N1266" s="58" t="s">
        <v>278</v>
      </c>
      <c r="O1266" s="58" t="s">
        <v>314</v>
      </c>
      <c r="P1266" s="56">
        <v>67</v>
      </c>
      <c r="Q1266" s="56" t="s">
        <v>378</v>
      </c>
      <c r="R1266" s="36" t="s">
        <v>459</v>
      </c>
      <c r="S1266" s="36" t="s">
        <v>375</v>
      </c>
      <c r="T1266" s="36">
        <v>892271</v>
      </c>
      <c r="U1266" s="58" t="s">
        <v>16321</v>
      </c>
      <c r="V1266" s="59">
        <v>892271</v>
      </c>
      <c r="W1266" s="56">
        <v>56.51</v>
      </c>
    </row>
    <row r="1267" spans="1:23" s="46" customFormat="1" ht="11.25">
      <c r="A1267" s="55" t="s">
        <v>11371</v>
      </c>
      <c r="B1267" s="56" t="s">
        <v>17649</v>
      </c>
      <c r="C1267" s="57" t="s">
        <v>3088</v>
      </c>
      <c r="D1267" s="56">
        <v>16340</v>
      </c>
      <c r="E1267" s="56">
        <v>1</v>
      </c>
      <c r="F1267" s="56">
        <v>36</v>
      </c>
      <c r="G1267" s="56">
        <v>1</v>
      </c>
      <c r="H1267" s="56" t="s">
        <v>17651</v>
      </c>
      <c r="I1267" s="56">
        <v>1</v>
      </c>
      <c r="J1267" s="36" t="s">
        <v>14661</v>
      </c>
      <c r="K1267" s="36">
        <v>794</v>
      </c>
      <c r="L1267" s="36">
        <v>982413166</v>
      </c>
      <c r="M1267" s="36"/>
      <c r="N1267" s="58" t="s">
        <v>117</v>
      </c>
      <c r="O1267" s="58" t="s">
        <v>12463</v>
      </c>
      <c r="P1267" s="56">
        <v>68</v>
      </c>
      <c r="Q1267" s="56" t="s">
        <v>377</v>
      </c>
      <c r="R1267" s="36" t="s">
        <v>459</v>
      </c>
      <c r="S1267" s="36" t="s">
        <v>375</v>
      </c>
      <c r="T1267" s="36">
        <v>685339</v>
      </c>
      <c r="U1267" s="58" t="s">
        <v>16402</v>
      </c>
      <c r="V1267" s="59">
        <v>685339</v>
      </c>
      <c r="W1267" s="56">
        <v>61.11</v>
      </c>
    </row>
    <row r="1268" spans="1:23" s="46" customFormat="1" ht="11.25">
      <c r="A1268" s="55" t="s">
        <v>11371</v>
      </c>
      <c r="B1268" s="56" t="s">
        <v>17649</v>
      </c>
      <c r="C1268" s="57" t="s">
        <v>11189</v>
      </c>
      <c r="D1268" s="56">
        <v>10440</v>
      </c>
      <c r="E1268" s="56">
        <v>1</v>
      </c>
      <c r="F1268" s="56">
        <v>36</v>
      </c>
      <c r="G1268" s="56">
        <v>1</v>
      </c>
      <c r="H1268" s="56" t="s">
        <v>17651</v>
      </c>
      <c r="I1268" s="56">
        <v>1</v>
      </c>
      <c r="J1268" s="36" t="s">
        <v>14398</v>
      </c>
      <c r="K1268" s="36"/>
      <c r="L1268" s="36"/>
      <c r="M1268" s="36">
        <v>640324</v>
      </c>
      <c r="N1268" s="58" t="s">
        <v>12025</v>
      </c>
      <c r="O1268" s="58" t="s">
        <v>12026</v>
      </c>
      <c r="P1268" s="56">
        <v>68</v>
      </c>
      <c r="Q1268" s="56" t="s">
        <v>377</v>
      </c>
      <c r="R1268" s="36" t="s">
        <v>459</v>
      </c>
      <c r="S1268" s="36" t="s">
        <v>375</v>
      </c>
      <c r="T1268" s="36">
        <v>460497</v>
      </c>
      <c r="U1268" s="58" t="s">
        <v>16114</v>
      </c>
      <c r="V1268" s="59">
        <v>460497</v>
      </c>
      <c r="W1268" s="56">
        <v>73.87</v>
      </c>
    </row>
    <row r="1269" spans="1:23" s="46" customFormat="1" ht="11.25">
      <c r="A1269" s="55" t="s">
        <v>11371</v>
      </c>
      <c r="B1269" s="56" t="s">
        <v>17649</v>
      </c>
      <c r="C1269" s="57" t="s">
        <v>11217</v>
      </c>
      <c r="D1269" s="56">
        <v>6050</v>
      </c>
      <c r="E1269" s="56">
        <v>1</v>
      </c>
      <c r="F1269" s="56">
        <v>36</v>
      </c>
      <c r="G1269" s="56">
        <v>1</v>
      </c>
      <c r="H1269" s="56" t="s">
        <v>17651</v>
      </c>
      <c r="I1269" s="56">
        <v>1</v>
      </c>
      <c r="J1269" s="36" t="s">
        <v>14143</v>
      </c>
      <c r="K1269" s="36"/>
      <c r="L1269" s="36">
        <v>982864287</v>
      </c>
      <c r="M1269" s="36"/>
      <c r="N1269" s="58" t="s">
        <v>244</v>
      </c>
      <c r="O1269" s="58" t="s">
        <v>11584</v>
      </c>
      <c r="P1269" s="56">
        <v>68</v>
      </c>
      <c r="Q1269" s="56" t="s">
        <v>377</v>
      </c>
      <c r="R1269" s="36" t="s">
        <v>459</v>
      </c>
      <c r="S1269" s="36" t="s">
        <v>375</v>
      </c>
      <c r="T1269" s="36">
        <v>1438935</v>
      </c>
      <c r="U1269" s="58" t="s">
        <v>15816</v>
      </c>
      <c r="V1269" s="59">
        <v>1438935</v>
      </c>
      <c r="W1269" s="56">
        <v>52.76</v>
      </c>
    </row>
    <row r="1270" spans="1:23" s="46" customFormat="1" ht="11.25">
      <c r="A1270" s="55" t="s">
        <v>11371</v>
      </c>
      <c r="B1270" s="56" t="s">
        <v>17649</v>
      </c>
      <c r="C1270" s="57" t="s">
        <v>10681</v>
      </c>
      <c r="D1270" s="56">
        <v>1290</v>
      </c>
      <c r="E1270" s="56">
        <v>1</v>
      </c>
      <c r="F1270" s="56">
        <v>36</v>
      </c>
      <c r="G1270" s="56">
        <v>1</v>
      </c>
      <c r="H1270" s="56" t="s">
        <v>17651</v>
      </c>
      <c r="I1270" s="56">
        <v>1</v>
      </c>
      <c r="J1270" s="36" t="s">
        <v>14060</v>
      </c>
      <c r="K1270" s="36"/>
      <c r="L1270" s="36">
        <v>981849668</v>
      </c>
      <c r="M1270" s="36"/>
      <c r="N1270" s="58" t="s">
        <v>168</v>
      </c>
      <c r="O1270" s="58" t="s">
        <v>11459</v>
      </c>
      <c r="P1270" s="56">
        <v>70</v>
      </c>
      <c r="Q1270" s="56" t="s">
        <v>378</v>
      </c>
      <c r="R1270" s="36" t="s">
        <v>459</v>
      </c>
      <c r="S1270" s="36" t="s">
        <v>375</v>
      </c>
      <c r="T1270" s="36">
        <v>524688</v>
      </c>
      <c r="U1270" s="58" t="s">
        <v>15722</v>
      </c>
      <c r="V1270" s="59">
        <v>524688</v>
      </c>
      <c r="W1270" s="56">
        <v>67.209999999999994</v>
      </c>
    </row>
    <row r="1271" spans="1:23" s="46" customFormat="1" ht="11.25">
      <c r="A1271" s="55" t="s">
        <v>11371</v>
      </c>
      <c r="B1271" s="56" t="s">
        <v>17650</v>
      </c>
      <c r="C1271" s="57" t="s">
        <v>8788</v>
      </c>
      <c r="D1271" s="56">
        <v>0</v>
      </c>
      <c r="E1271" s="56">
        <v>1</v>
      </c>
      <c r="F1271" s="56">
        <v>36</v>
      </c>
      <c r="G1271" s="56">
        <v>1</v>
      </c>
      <c r="H1271" s="56" t="s">
        <v>17651</v>
      </c>
      <c r="I1271" s="56">
        <v>1</v>
      </c>
      <c r="J1271" s="36" t="s">
        <v>15550</v>
      </c>
      <c r="K1271" s="36"/>
      <c r="L1271" s="36">
        <v>984515048</v>
      </c>
      <c r="M1271" s="36"/>
      <c r="N1271" s="58" t="s">
        <v>302</v>
      </c>
      <c r="O1271" s="58" t="s">
        <v>13837</v>
      </c>
      <c r="P1271" s="56">
        <v>71</v>
      </c>
      <c r="Q1271" s="56" t="s">
        <v>377</v>
      </c>
      <c r="R1271" s="36" t="s">
        <v>459</v>
      </c>
      <c r="S1271" s="36" t="s">
        <v>375</v>
      </c>
      <c r="T1271" s="36">
        <v>2575688</v>
      </c>
      <c r="U1271" s="58" t="s">
        <v>17477</v>
      </c>
      <c r="V1271" s="59">
        <v>2575688</v>
      </c>
      <c r="W1271" s="56">
        <v>23.03</v>
      </c>
    </row>
    <row r="1272" spans="1:23" s="46" customFormat="1" ht="11.25">
      <c r="A1272" s="55" t="s">
        <v>11371</v>
      </c>
      <c r="B1272" s="56" t="s">
        <v>17649</v>
      </c>
      <c r="C1272" s="57" t="s">
        <v>10499</v>
      </c>
      <c r="D1272" s="56">
        <v>22290</v>
      </c>
      <c r="E1272" s="56">
        <v>1</v>
      </c>
      <c r="F1272" s="56">
        <v>36</v>
      </c>
      <c r="G1272" s="56">
        <v>1</v>
      </c>
      <c r="H1272" s="56" t="s">
        <v>17651</v>
      </c>
      <c r="I1272" s="56">
        <v>6</v>
      </c>
      <c r="J1272" s="36" t="s">
        <v>15060</v>
      </c>
      <c r="K1272" s="36"/>
      <c r="L1272" s="36">
        <v>983757067</v>
      </c>
      <c r="M1272" s="36"/>
      <c r="N1272" s="58" t="s">
        <v>13068</v>
      </c>
      <c r="O1272" s="58" t="s">
        <v>222</v>
      </c>
      <c r="P1272" s="56">
        <v>71</v>
      </c>
      <c r="Q1272" s="56" t="s">
        <v>378</v>
      </c>
      <c r="R1272" s="36" t="s">
        <v>462</v>
      </c>
      <c r="S1272" s="36" t="s">
        <v>375</v>
      </c>
      <c r="T1272" s="36">
        <v>6667429</v>
      </c>
      <c r="U1272" s="58" t="s">
        <v>16862</v>
      </c>
      <c r="V1272" s="59" t="s">
        <v>464</v>
      </c>
      <c r="W1272" s="56">
        <v>60.82</v>
      </c>
    </row>
    <row r="1273" spans="1:23" s="46" customFormat="1" ht="11.25">
      <c r="A1273" s="55" t="s">
        <v>11371</v>
      </c>
      <c r="B1273" s="56" t="s">
        <v>17649</v>
      </c>
      <c r="C1273" s="57" t="s">
        <v>385</v>
      </c>
      <c r="D1273" s="56">
        <v>11660</v>
      </c>
      <c r="E1273" s="56">
        <v>1</v>
      </c>
      <c r="F1273" s="56">
        <v>36</v>
      </c>
      <c r="G1273" s="56">
        <v>3</v>
      </c>
      <c r="H1273" s="56" t="s">
        <v>17651</v>
      </c>
      <c r="I1273" s="56">
        <v>1</v>
      </c>
      <c r="J1273" s="36" t="s">
        <v>14457</v>
      </c>
      <c r="K1273" s="36">
        <v>51</v>
      </c>
      <c r="L1273" s="36"/>
      <c r="M1273" s="36">
        <v>21640946</v>
      </c>
      <c r="N1273" s="58" t="s">
        <v>12120</v>
      </c>
      <c r="O1273" s="58" t="s">
        <v>12121</v>
      </c>
      <c r="P1273" s="56">
        <v>72</v>
      </c>
      <c r="Q1273" s="56" t="s">
        <v>377</v>
      </c>
      <c r="R1273" s="36" t="s">
        <v>459</v>
      </c>
      <c r="S1273" s="36" t="s">
        <v>375</v>
      </c>
      <c r="T1273" s="36">
        <v>254795</v>
      </c>
      <c r="U1273" s="58" t="s">
        <v>16180</v>
      </c>
      <c r="V1273" s="59">
        <v>254795</v>
      </c>
      <c r="W1273" s="56">
        <v>66.59</v>
      </c>
    </row>
    <row r="1274" spans="1:23" s="46" customFormat="1" ht="11.25">
      <c r="A1274" s="51" t="s">
        <v>11371</v>
      </c>
      <c r="B1274" s="44" t="s">
        <v>17649</v>
      </c>
      <c r="C1274" s="52" t="s">
        <v>11180</v>
      </c>
      <c r="D1274" s="44">
        <v>10280</v>
      </c>
      <c r="E1274" s="44" t="s">
        <v>54</v>
      </c>
      <c r="F1274" s="44">
        <v>36</v>
      </c>
      <c r="G1274" s="44">
        <v>1</v>
      </c>
      <c r="H1274" s="44" t="s">
        <v>17651</v>
      </c>
      <c r="I1274" s="44">
        <v>2</v>
      </c>
      <c r="J1274" s="35" t="s">
        <v>14369</v>
      </c>
      <c r="K1274" s="35">
        <v>173</v>
      </c>
      <c r="L1274" s="35">
        <v>981675799</v>
      </c>
      <c r="M1274" s="35">
        <v>643343</v>
      </c>
      <c r="N1274" s="45" t="s">
        <v>325</v>
      </c>
      <c r="O1274" s="45" t="s">
        <v>757</v>
      </c>
      <c r="P1274" s="44">
        <v>73</v>
      </c>
      <c r="Q1274" s="44" t="s">
        <v>378</v>
      </c>
      <c r="R1274" s="35" t="s">
        <v>460</v>
      </c>
      <c r="S1274" s="35" t="s">
        <v>375</v>
      </c>
      <c r="T1274" s="35">
        <v>206026</v>
      </c>
      <c r="U1274" s="45" t="s">
        <v>16087</v>
      </c>
      <c r="V1274" s="46">
        <v>208873</v>
      </c>
      <c r="W1274" s="44">
        <v>81.58</v>
      </c>
    </row>
    <row r="1275" spans="1:23" s="46" customFormat="1" ht="11.25">
      <c r="A1275" s="55" t="s">
        <v>11371</v>
      </c>
      <c r="B1275" s="56" t="s">
        <v>17649</v>
      </c>
      <c r="C1275" s="57" t="s">
        <v>11188</v>
      </c>
      <c r="D1275" s="56">
        <v>18280</v>
      </c>
      <c r="E1275" s="56">
        <v>1</v>
      </c>
      <c r="F1275" s="56">
        <v>36</v>
      </c>
      <c r="G1275" s="56">
        <v>1</v>
      </c>
      <c r="H1275" s="56" t="s">
        <v>17651</v>
      </c>
      <c r="I1275" s="56">
        <v>1</v>
      </c>
      <c r="J1275" s="36" t="s">
        <v>14781</v>
      </c>
      <c r="K1275" s="36">
        <v>42</v>
      </c>
      <c r="L1275" s="36">
        <v>982844637</v>
      </c>
      <c r="M1275" s="36"/>
      <c r="N1275" s="58" t="s">
        <v>434</v>
      </c>
      <c r="O1275" s="58" t="s">
        <v>12641</v>
      </c>
      <c r="P1275" s="56">
        <v>73</v>
      </c>
      <c r="Q1275" s="56" t="s">
        <v>377</v>
      </c>
      <c r="R1275" s="36" t="s">
        <v>459</v>
      </c>
      <c r="S1275" s="36" t="s">
        <v>375</v>
      </c>
      <c r="T1275" s="36">
        <v>492009</v>
      </c>
      <c r="U1275" s="58" t="s">
        <v>16533</v>
      </c>
      <c r="V1275" s="59">
        <v>492009</v>
      </c>
      <c r="W1275" s="56">
        <v>63.63</v>
      </c>
    </row>
    <row r="1276" spans="1:23" s="46" customFormat="1" ht="11.25">
      <c r="A1276" s="55" t="s">
        <v>11371</v>
      </c>
      <c r="B1276" s="56" t="s">
        <v>17649</v>
      </c>
      <c r="C1276" s="57" t="s">
        <v>3177</v>
      </c>
      <c r="D1276" s="56">
        <v>4560</v>
      </c>
      <c r="E1276" s="56">
        <v>1</v>
      </c>
      <c r="F1276" s="56">
        <v>36</v>
      </c>
      <c r="G1276" s="56">
        <v>1</v>
      </c>
      <c r="H1276" s="56" t="s">
        <v>17651</v>
      </c>
      <c r="I1276" s="56">
        <v>1</v>
      </c>
      <c r="J1276" s="36" t="s">
        <v>14185</v>
      </c>
      <c r="K1276" s="36"/>
      <c r="L1276" s="36">
        <v>983482476</v>
      </c>
      <c r="M1276" s="36"/>
      <c r="N1276" s="58" t="s">
        <v>412</v>
      </c>
      <c r="O1276" s="58" t="s">
        <v>116</v>
      </c>
      <c r="P1276" s="56">
        <v>73</v>
      </c>
      <c r="Q1276" s="56" t="s">
        <v>378</v>
      </c>
      <c r="R1276" s="36" t="s">
        <v>459</v>
      </c>
      <c r="S1276" s="36" t="s">
        <v>375</v>
      </c>
      <c r="T1276" s="36">
        <v>1225826</v>
      </c>
      <c r="U1276" s="58" t="s">
        <v>15870</v>
      </c>
      <c r="V1276" s="59">
        <v>1225826</v>
      </c>
      <c r="W1276" s="56">
        <v>64.73</v>
      </c>
    </row>
    <row r="1277" spans="1:23" s="46" customFormat="1" ht="11.25">
      <c r="A1277" s="55" t="s">
        <v>11371</v>
      </c>
      <c r="B1277" s="56" t="s">
        <v>17650</v>
      </c>
      <c r="C1277" s="57" t="s">
        <v>11036</v>
      </c>
      <c r="D1277" s="56">
        <v>0</v>
      </c>
      <c r="E1277" s="56">
        <v>1</v>
      </c>
      <c r="F1277" s="56">
        <v>36</v>
      </c>
      <c r="G1277" s="56">
        <v>3</v>
      </c>
      <c r="H1277" s="56" t="s">
        <v>17651</v>
      </c>
      <c r="I1277" s="56">
        <v>1</v>
      </c>
      <c r="J1277" s="36" t="s">
        <v>14237</v>
      </c>
      <c r="K1277" s="36"/>
      <c r="L1277" s="36"/>
      <c r="M1277" s="36"/>
      <c r="N1277" s="58" t="s">
        <v>302</v>
      </c>
      <c r="O1277" s="58" t="s">
        <v>12091</v>
      </c>
      <c r="P1277" s="56">
        <v>74</v>
      </c>
      <c r="Q1277" s="56" t="s">
        <v>377</v>
      </c>
      <c r="R1277" s="36" t="s">
        <v>459</v>
      </c>
      <c r="S1277" s="36" t="s">
        <v>375</v>
      </c>
      <c r="T1277" s="36">
        <v>1214120</v>
      </c>
      <c r="U1277" s="58" t="s">
        <v>17564</v>
      </c>
      <c r="V1277" s="59">
        <v>1214120</v>
      </c>
      <c r="W1277" s="56">
        <v>41.92</v>
      </c>
    </row>
    <row r="1278" spans="1:23" s="46" customFormat="1" ht="11.25">
      <c r="A1278" s="55" t="s">
        <v>11371</v>
      </c>
      <c r="B1278" s="56" t="s">
        <v>17649</v>
      </c>
      <c r="C1278" s="57" t="s">
        <v>11188</v>
      </c>
      <c r="D1278" s="56">
        <v>18280</v>
      </c>
      <c r="E1278" s="56">
        <v>1</v>
      </c>
      <c r="F1278" s="56">
        <v>36</v>
      </c>
      <c r="G1278" s="56">
        <v>1</v>
      </c>
      <c r="H1278" s="56" t="s">
        <v>17651</v>
      </c>
      <c r="I1278" s="56">
        <v>2</v>
      </c>
      <c r="J1278" s="36" t="s">
        <v>14781</v>
      </c>
      <c r="K1278" s="36">
        <v>42</v>
      </c>
      <c r="L1278" s="36">
        <v>982844637</v>
      </c>
      <c r="M1278" s="36"/>
      <c r="N1278" s="58" t="s">
        <v>276</v>
      </c>
      <c r="O1278" s="58" t="s">
        <v>12641</v>
      </c>
      <c r="P1278" s="56">
        <v>75</v>
      </c>
      <c r="Q1278" s="56" t="s">
        <v>377</v>
      </c>
      <c r="R1278" s="36" t="s">
        <v>462</v>
      </c>
      <c r="S1278" s="36" t="s">
        <v>375</v>
      </c>
      <c r="T1278" s="36">
        <v>322902</v>
      </c>
      <c r="U1278" s="58" t="s">
        <v>16533</v>
      </c>
      <c r="V1278" s="59">
        <v>492009</v>
      </c>
      <c r="W1278" s="56">
        <v>63.63</v>
      </c>
    </row>
    <row r="1279" spans="1:23" s="46" customFormat="1" ht="11.25">
      <c r="A1279" s="55" t="s">
        <v>11371</v>
      </c>
      <c r="B1279" s="56" t="s">
        <v>17649</v>
      </c>
      <c r="C1279" s="57" t="s">
        <v>8366</v>
      </c>
      <c r="D1279" s="56">
        <v>19920</v>
      </c>
      <c r="E1279" s="56">
        <v>1</v>
      </c>
      <c r="F1279" s="56">
        <v>36</v>
      </c>
      <c r="G1279" s="56">
        <v>1</v>
      </c>
      <c r="H1279" s="56" t="s">
        <v>17651</v>
      </c>
      <c r="I1279" s="56">
        <v>1</v>
      </c>
      <c r="J1279" s="36" t="s">
        <v>14940</v>
      </c>
      <c r="K1279" s="36"/>
      <c r="L1279" s="36"/>
      <c r="M1279" s="36">
        <v>21654398</v>
      </c>
      <c r="N1279" s="58" t="s">
        <v>12895</v>
      </c>
      <c r="O1279" s="58" t="s">
        <v>12896</v>
      </c>
      <c r="P1279" s="56">
        <v>76</v>
      </c>
      <c r="Q1279" s="56" t="s">
        <v>378</v>
      </c>
      <c r="R1279" s="36" t="s">
        <v>459</v>
      </c>
      <c r="S1279" s="36" t="s">
        <v>375</v>
      </c>
      <c r="T1279" s="36">
        <v>791307</v>
      </c>
      <c r="U1279" s="58" t="s">
        <v>16723</v>
      </c>
      <c r="V1279" s="59">
        <v>791307</v>
      </c>
      <c r="W1279" s="56">
        <v>61.89</v>
      </c>
    </row>
    <row r="1280" spans="1:23" s="46" customFormat="1" ht="11.25">
      <c r="A1280" s="55" t="s">
        <v>11371</v>
      </c>
      <c r="B1280" s="56" t="s">
        <v>17650</v>
      </c>
      <c r="C1280" s="57" t="s">
        <v>11036</v>
      </c>
      <c r="D1280" s="56">
        <v>0</v>
      </c>
      <c r="E1280" s="56">
        <v>1</v>
      </c>
      <c r="F1280" s="56">
        <v>36</v>
      </c>
      <c r="G1280" s="56">
        <v>3</v>
      </c>
      <c r="H1280" s="56" t="s">
        <v>17651</v>
      </c>
      <c r="I1280" s="56">
        <v>2</v>
      </c>
      <c r="J1280" s="36" t="s">
        <v>14237</v>
      </c>
      <c r="K1280" s="36"/>
      <c r="L1280" s="36"/>
      <c r="M1280" s="36"/>
      <c r="N1280" s="58" t="s">
        <v>216</v>
      </c>
      <c r="O1280" s="58" t="s">
        <v>13933</v>
      </c>
      <c r="P1280" s="56">
        <v>76</v>
      </c>
      <c r="Q1280" s="56" t="s">
        <v>378</v>
      </c>
      <c r="R1280" s="36" t="s">
        <v>460</v>
      </c>
      <c r="S1280" s="36" t="s">
        <v>375</v>
      </c>
      <c r="T1280" s="36">
        <v>288229</v>
      </c>
      <c r="U1280" s="58" t="s">
        <v>17564</v>
      </c>
      <c r="V1280" s="59">
        <v>1214120</v>
      </c>
      <c r="W1280" s="56">
        <v>41.92</v>
      </c>
    </row>
    <row r="1281" spans="1:23" s="46" customFormat="1" ht="11.25">
      <c r="A1281" s="55" t="s">
        <v>11371</v>
      </c>
      <c r="B1281" s="56" t="s">
        <v>17649</v>
      </c>
      <c r="C1281" s="57" t="s">
        <v>3587</v>
      </c>
      <c r="D1281" s="56">
        <v>24470</v>
      </c>
      <c r="E1281" s="56">
        <v>1</v>
      </c>
      <c r="F1281" s="56">
        <v>36</v>
      </c>
      <c r="G1281" s="56">
        <v>1</v>
      </c>
      <c r="H1281" s="56" t="s">
        <v>17651</v>
      </c>
      <c r="I1281" s="56">
        <v>1</v>
      </c>
      <c r="J1281" s="36" t="s">
        <v>15175</v>
      </c>
      <c r="K1281" s="36"/>
      <c r="L1281" s="36">
        <v>982580487</v>
      </c>
      <c r="M1281" s="36"/>
      <c r="N1281" s="58" t="s">
        <v>13265</v>
      </c>
      <c r="O1281" s="58" t="s">
        <v>13266</v>
      </c>
      <c r="P1281" s="56">
        <v>77</v>
      </c>
      <c r="Q1281" s="56" t="s">
        <v>378</v>
      </c>
      <c r="R1281" s="36" t="s">
        <v>459</v>
      </c>
      <c r="S1281" s="36" t="s">
        <v>375</v>
      </c>
      <c r="T1281" s="36">
        <v>1876872</v>
      </c>
      <c r="U1281" s="58" t="s">
        <v>17011</v>
      </c>
      <c r="V1281" s="59">
        <v>1876872</v>
      </c>
      <c r="W1281" s="56">
        <v>63.12</v>
      </c>
    </row>
    <row r="1282" spans="1:23" s="46" customFormat="1" ht="11.25">
      <c r="A1282" s="51" t="s">
        <v>11371</v>
      </c>
      <c r="B1282" s="44" t="s">
        <v>17650</v>
      </c>
      <c r="C1282" s="52" t="s">
        <v>6013</v>
      </c>
      <c r="D1282" s="44">
        <v>0</v>
      </c>
      <c r="E1282" s="44" t="s">
        <v>54</v>
      </c>
      <c r="F1282" s="44">
        <v>36</v>
      </c>
      <c r="G1282" s="44">
        <v>2</v>
      </c>
      <c r="H1282" s="44" t="s">
        <v>17651</v>
      </c>
      <c r="I1282" s="44">
        <v>1</v>
      </c>
      <c r="J1282" s="35" t="s">
        <v>15486</v>
      </c>
      <c r="K1282" s="35"/>
      <c r="L1282" s="35"/>
      <c r="M1282" s="35"/>
      <c r="N1282" s="45" t="s">
        <v>11829</v>
      </c>
      <c r="O1282" s="45" t="s">
        <v>13741</v>
      </c>
      <c r="P1282" s="44">
        <v>77</v>
      </c>
      <c r="Q1282" s="44" t="s">
        <v>377</v>
      </c>
      <c r="R1282" s="35" t="s">
        <v>459</v>
      </c>
      <c r="S1282" s="35" t="s">
        <v>375</v>
      </c>
      <c r="T1282" s="35">
        <v>1341143</v>
      </c>
      <c r="U1282" s="45" t="s">
        <v>17394</v>
      </c>
      <c r="V1282" s="46">
        <v>1341143</v>
      </c>
      <c r="W1282" s="44">
        <v>38.14</v>
      </c>
    </row>
    <row r="1283" spans="1:23" s="46" customFormat="1" ht="11.25">
      <c r="A1283" s="55" t="s">
        <v>11371</v>
      </c>
      <c r="B1283" s="56" t="s">
        <v>17650</v>
      </c>
      <c r="C1283" s="57" t="s">
        <v>6013</v>
      </c>
      <c r="D1283" s="56">
        <v>0</v>
      </c>
      <c r="E1283" s="56">
        <v>1</v>
      </c>
      <c r="F1283" s="56">
        <v>36</v>
      </c>
      <c r="G1283" s="56">
        <v>2</v>
      </c>
      <c r="H1283" s="56" t="s">
        <v>17651</v>
      </c>
      <c r="I1283" s="56">
        <v>2</v>
      </c>
      <c r="J1283" s="36" t="s">
        <v>15486</v>
      </c>
      <c r="K1283" s="36"/>
      <c r="L1283" s="36"/>
      <c r="M1283" s="36"/>
      <c r="N1283" s="58" t="s">
        <v>188</v>
      </c>
      <c r="O1283" s="58" t="s">
        <v>229</v>
      </c>
      <c r="P1283" s="56">
        <v>79</v>
      </c>
      <c r="Q1283" s="56" t="s">
        <v>378</v>
      </c>
      <c r="R1283" s="36" t="s">
        <v>460</v>
      </c>
      <c r="S1283" s="36" t="s">
        <v>375</v>
      </c>
      <c r="T1283" s="36">
        <v>1832348</v>
      </c>
      <c r="U1283" s="58" t="s">
        <v>17394</v>
      </c>
      <c r="V1283" s="59">
        <v>1341143</v>
      </c>
      <c r="W1283" s="56">
        <v>38.14</v>
      </c>
    </row>
    <row r="1284" spans="1:23" s="46" customFormat="1" ht="11.25">
      <c r="A1284" s="55" t="s">
        <v>11371</v>
      </c>
      <c r="B1284" s="56" t="s">
        <v>17649</v>
      </c>
      <c r="C1284" s="57" t="s">
        <v>11180</v>
      </c>
      <c r="D1284" s="56">
        <v>10280</v>
      </c>
      <c r="E1284" s="56">
        <v>1</v>
      </c>
      <c r="F1284" s="56">
        <v>36</v>
      </c>
      <c r="G1284" s="56">
        <v>1</v>
      </c>
      <c r="H1284" s="56" t="s">
        <v>17651</v>
      </c>
      <c r="I1284" s="56">
        <v>1</v>
      </c>
      <c r="J1284" s="36" t="s">
        <v>14369</v>
      </c>
      <c r="K1284" s="36">
        <v>173</v>
      </c>
      <c r="L1284" s="36">
        <v>981675799</v>
      </c>
      <c r="M1284" s="36">
        <v>643343</v>
      </c>
      <c r="N1284" s="58" t="s">
        <v>93</v>
      </c>
      <c r="O1284" s="58" t="s">
        <v>11988</v>
      </c>
      <c r="P1284" s="56">
        <v>80</v>
      </c>
      <c r="Q1284" s="56" t="s">
        <v>377</v>
      </c>
      <c r="R1284" s="36" t="s">
        <v>459</v>
      </c>
      <c r="S1284" s="36" t="s">
        <v>375</v>
      </c>
      <c r="T1284" s="36">
        <v>208873</v>
      </c>
      <c r="U1284" s="58" t="s">
        <v>16087</v>
      </c>
      <c r="V1284" s="59">
        <v>208873</v>
      </c>
      <c r="W1284" s="56">
        <v>81.58</v>
      </c>
    </row>
    <row r="1285" spans="1:23" s="46" customFormat="1" ht="11.25">
      <c r="A1285" s="55" t="s">
        <v>11371</v>
      </c>
      <c r="B1285" s="56" t="s">
        <v>17649</v>
      </c>
      <c r="C1285" s="57" t="s">
        <v>11217</v>
      </c>
      <c r="D1285" s="56">
        <v>6050</v>
      </c>
      <c r="E1285" s="56">
        <v>1</v>
      </c>
      <c r="F1285" s="56">
        <v>36</v>
      </c>
      <c r="G1285" s="56">
        <v>1</v>
      </c>
      <c r="H1285" s="56" t="s">
        <v>17651</v>
      </c>
      <c r="I1285" s="56">
        <v>2</v>
      </c>
      <c r="J1285" s="36" t="s">
        <v>14143</v>
      </c>
      <c r="K1285" s="36"/>
      <c r="L1285" s="36">
        <v>982864287</v>
      </c>
      <c r="M1285" s="36"/>
      <c r="N1285" s="58" t="s">
        <v>256</v>
      </c>
      <c r="O1285" s="58" t="s">
        <v>11585</v>
      </c>
      <c r="P1285" s="56">
        <v>81</v>
      </c>
      <c r="Q1285" s="56" t="s">
        <v>378</v>
      </c>
      <c r="R1285" s="36" t="s">
        <v>460</v>
      </c>
      <c r="S1285" s="36" t="s">
        <v>375</v>
      </c>
      <c r="T1285" s="36">
        <v>392143</v>
      </c>
      <c r="U1285" s="58" t="s">
        <v>15816</v>
      </c>
      <c r="V1285" s="59">
        <v>1438935</v>
      </c>
      <c r="W1285" s="56">
        <v>52.76</v>
      </c>
    </row>
    <row r="1286" spans="1:23" s="46" customFormat="1" ht="11.25">
      <c r="A1286" s="55" t="s">
        <v>11371</v>
      </c>
      <c r="B1286" s="56" t="s">
        <v>17649</v>
      </c>
      <c r="C1286" s="57" t="s">
        <v>6989</v>
      </c>
      <c r="D1286" s="56">
        <v>28530</v>
      </c>
      <c r="E1286" s="56">
        <v>1</v>
      </c>
      <c r="F1286" s="56">
        <v>36</v>
      </c>
      <c r="G1286" s="56">
        <v>1</v>
      </c>
      <c r="H1286" s="56" t="s">
        <v>17651</v>
      </c>
      <c r="I1286" s="56">
        <v>1</v>
      </c>
      <c r="J1286" s="36" t="s">
        <v>15396</v>
      </c>
      <c r="K1286" s="36"/>
      <c r="L1286" s="36"/>
      <c r="M1286" s="36"/>
      <c r="N1286" s="58" t="s">
        <v>111</v>
      </c>
      <c r="O1286" s="58" t="s">
        <v>11407</v>
      </c>
      <c r="P1286" s="56">
        <v>86</v>
      </c>
      <c r="Q1286" s="56" t="s">
        <v>377</v>
      </c>
      <c r="R1286" s="36" t="s">
        <v>459</v>
      </c>
      <c r="S1286" s="36" t="s">
        <v>375</v>
      </c>
      <c r="T1286" s="36">
        <v>1649178</v>
      </c>
      <c r="U1286" s="58" t="s">
        <v>17273</v>
      </c>
      <c r="V1286" s="59">
        <v>1649178</v>
      </c>
      <c r="W1286" s="56">
        <v>48.82</v>
      </c>
    </row>
    <row r="1287" spans="1:23" s="46" customFormat="1" ht="11.25">
      <c r="A1287" s="55" t="s">
        <v>11371</v>
      </c>
      <c r="B1287" s="56" t="s">
        <v>17649</v>
      </c>
      <c r="C1287" s="57" t="s">
        <v>11372</v>
      </c>
      <c r="D1287" s="56">
        <v>6110</v>
      </c>
      <c r="E1287" s="56">
        <v>1</v>
      </c>
      <c r="F1287" s="56">
        <v>36</v>
      </c>
      <c r="G1287" s="56">
        <v>1</v>
      </c>
      <c r="H1287" s="56" t="s">
        <v>17651</v>
      </c>
      <c r="I1287" s="56">
        <v>6</v>
      </c>
      <c r="J1287" s="36" t="s">
        <v>14258</v>
      </c>
      <c r="K1287" s="36"/>
      <c r="L1287" s="36">
        <v>981706872</v>
      </c>
      <c r="M1287" s="36"/>
      <c r="N1287" s="58" t="s">
        <v>11792</v>
      </c>
      <c r="O1287" s="58" t="s">
        <v>11793</v>
      </c>
      <c r="P1287" s="56">
        <v>87</v>
      </c>
      <c r="Q1287" s="56" t="s">
        <v>378</v>
      </c>
      <c r="R1287" s="36" t="s">
        <v>462</v>
      </c>
      <c r="S1287" s="36" t="s">
        <v>375</v>
      </c>
      <c r="T1287" s="36">
        <v>327761</v>
      </c>
      <c r="U1287" s="58" t="s">
        <v>15954</v>
      </c>
      <c r="V1287" s="59">
        <v>1122284</v>
      </c>
      <c r="W1287" s="56">
        <v>71.33</v>
      </c>
    </row>
    <row r="1288" spans="1:23" s="46" customFormat="1" ht="11.25">
      <c r="A1288" s="55" t="s">
        <v>11371</v>
      </c>
      <c r="B1288" s="56" t="s">
        <v>17649</v>
      </c>
      <c r="C1288" s="57" t="s">
        <v>4582</v>
      </c>
      <c r="D1288" s="56">
        <v>24580</v>
      </c>
      <c r="E1288" s="56">
        <v>1</v>
      </c>
      <c r="F1288" s="56">
        <v>36</v>
      </c>
      <c r="G1288" s="56">
        <v>1</v>
      </c>
      <c r="H1288" s="56" t="s">
        <v>17651</v>
      </c>
      <c r="I1288" s="56">
        <v>2</v>
      </c>
      <c r="J1288" s="36" t="s">
        <v>15191</v>
      </c>
      <c r="K1288" s="36"/>
      <c r="L1288" s="36">
        <v>984450862</v>
      </c>
      <c r="M1288" s="36"/>
      <c r="N1288" s="58" t="s">
        <v>13286</v>
      </c>
      <c r="O1288" s="58" t="s">
        <v>13287</v>
      </c>
      <c r="P1288" s="56">
        <v>90</v>
      </c>
      <c r="Q1288" s="56" t="s">
        <v>378</v>
      </c>
      <c r="R1288" s="36" t="s">
        <v>462</v>
      </c>
      <c r="S1288" s="36" t="s">
        <v>375</v>
      </c>
      <c r="T1288" s="36">
        <v>129600</v>
      </c>
      <c r="U1288" s="58" t="s">
        <v>17030</v>
      </c>
      <c r="V1288" s="59">
        <v>5107427</v>
      </c>
      <c r="W1288" s="56">
        <v>60.71</v>
      </c>
    </row>
    <row r="1289" spans="1:23" s="46" customFormat="1" ht="11.25">
      <c r="A1289" s="55" t="s">
        <v>11371</v>
      </c>
      <c r="B1289" s="56" t="s">
        <v>17649</v>
      </c>
      <c r="C1289" s="57" t="s">
        <v>10440</v>
      </c>
      <c r="D1289" s="56">
        <v>21490</v>
      </c>
      <c r="E1289" s="56">
        <v>1</v>
      </c>
      <c r="F1289" s="56">
        <v>37</v>
      </c>
      <c r="G1289" s="56">
        <v>7</v>
      </c>
      <c r="H1289" s="56" t="s">
        <v>17651</v>
      </c>
      <c r="I1289" s="56">
        <v>4</v>
      </c>
      <c r="J1289" s="36" t="s">
        <v>15005</v>
      </c>
      <c r="K1289" s="36"/>
      <c r="L1289" s="36">
        <v>982600875</v>
      </c>
      <c r="M1289" s="36"/>
      <c r="N1289" s="58" t="s">
        <v>12992</v>
      </c>
      <c r="O1289" s="58" t="s">
        <v>12993</v>
      </c>
      <c r="P1289" s="56">
        <v>65</v>
      </c>
      <c r="Q1289" s="56" t="s">
        <v>378</v>
      </c>
      <c r="R1289" s="36" t="s">
        <v>462</v>
      </c>
      <c r="S1289" s="36" t="s">
        <v>375</v>
      </c>
      <c r="T1289" s="36">
        <v>438488</v>
      </c>
      <c r="U1289" s="58" t="s">
        <v>16796</v>
      </c>
      <c r="V1289" s="59">
        <v>4357140</v>
      </c>
      <c r="W1289" s="56">
        <v>67.81</v>
      </c>
    </row>
    <row r="1290" spans="1:23" s="46" customFormat="1" ht="11.25">
      <c r="A1290" s="51" t="s">
        <v>11371</v>
      </c>
      <c r="B1290" s="44" t="s">
        <v>17649</v>
      </c>
      <c r="C1290" s="52" t="s">
        <v>4582</v>
      </c>
      <c r="D1290" s="44">
        <v>25470</v>
      </c>
      <c r="E1290" s="44" t="s">
        <v>54</v>
      </c>
      <c r="F1290" s="44">
        <v>37</v>
      </c>
      <c r="G1290" s="44">
        <v>1</v>
      </c>
      <c r="H1290" s="44" t="s">
        <v>17651</v>
      </c>
      <c r="I1290" s="44">
        <v>2</v>
      </c>
      <c r="J1290" s="35" t="s">
        <v>15247</v>
      </c>
      <c r="K1290" s="35"/>
      <c r="L1290" s="35">
        <v>984682397</v>
      </c>
      <c r="M1290" s="35"/>
      <c r="N1290" s="45" t="s">
        <v>131</v>
      </c>
      <c r="O1290" s="45" t="s">
        <v>13371</v>
      </c>
      <c r="P1290" s="44">
        <v>65</v>
      </c>
      <c r="Q1290" s="44" t="s">
        <v>378</v>
      </c>
      <c r="R1290" s="35" t="s">
        <v>460</v>
      </c>
      <c r="S1290" s="35" t="s">
        <v>962</v>
      </c>
      <c r="T1290" s="35"/>
      <c r="U1290" s="45" t="s">
        <v>17094</v>
      </c>
      <c r="V1290" s="46">
        <v>1711588</v>
      </c>
      <c r="W1290" s="44">
        <v>37.19</v>
      </c>
    </row>
    <row r="1291" spans="1:23" s="46" customFormat="1" ht="11.25">
      <c r="A1291" s="55" t="s">
        <v>11371</v>
      </c>
      <c r="B1291" s="56" t="s">
        <v>17649</v>
      </c>
      <c r="C1291" s="57" t="s">
        <v>11188</v>
      </c>
      <c r="D1291" s="56">
        <v>11800</v>
      </c>
      <c r="E1291" s="56">
        <v>1</v>
      </c>
      <c r="F1291" s="56">
        <v>37</v>
      </c>
      <c r="G1291" s="56">
        <v>1</v>
      </c>
      <c r="H1291" s="56" t="s">
        <v>17651</v>
      </c>
      <c r="I1291" s="56">
        <v>2</v>
      </c>
      <c r="J1291" s="36" t="s">
        <v>14748</v>
      </c>
      <c r="K1291" s="36">
        <v>192</v>
      </c>
      <c r="L1291" s="36">
        <v>981339880</v>
      </c>
      <c r="M1291" s="36"/>
      <c r="N1291" s="58" t="s">
        <v>12598</v>
      </c>
      <c r="O1291" s="58" t="s">
        <v>744</v>
      </c>
      <c r="P1291" s="56">
        <v>65</v>
      </c>
      <c r="Q1291" s="56" t="s">
        <v>378</v>
      </c>
      <c r="R1291" s="36" t="s">
        <v>460</v>
      </c>
      <c r="S1291" s="36" t="s">
        <v>375</v>
      </c>
      <c r="T1291" s="36">
        <v>1221139</v>
      </c>
      <c r="U1291" s="58" t="s">
        <v>16496</v>
      </c>
      <c r="V1291" s="59">
        <v>2111099</v>
      </c>
      <c r="W1291" s="56">
        <v>67.59</v>
      </c>
    </row>
    <row r="1292" spans="1:23" s="46" customFormat="1" ht="11.25">
      <c r="A1292" s="55" t="s">
        <v>11371</v>
      </c>
      <c r="B1292" s="56" t="s">
        <v>17649</v>
      </c>
      <c r="C1292" s="57" t="s">
        <v>3088</v>
      </c>
      <c r="D1292" s="56">
        <v>16480</v>
      </c>
      <c r="E1292" s="56">
        <v>1</v>
      </c>
      <c r="F1292" s="56">
        <v>37</v>
      </c>
      <c r="G1292" s="56">
        <v>1</v>
      </c>
      <c r="H1292" s="56" t="s">
        <v>17651</v>
      </c>
      <c r="I1292" s="56">
        <v>4</v>
      </c>
      <c r="J1292" s="36" t="s">
        <v>14672</v>
      </c>
      <c r="K1292" s="36"/>
      <c r="L1292" s="36">
        <v>981257271</v>
      </c>
      <c r="M1292" s="36"/>
      <c r="N1292" s="58" t="s">
        <v>692</v>
      </c>
      <c r="O1292" s="58" t="s">
        <v>12478</v>
      </c>
      <c r="P1292" s="56">
        <v>66</v>
      </c>
      <c r="Q1292" s="56" t="s">
        <v>377</v>
      </c>
      <c r="R1292" s="36" t="s">
        <v>462</v>
      </c>
      <c r="S1292" s="36" t="s">
        <v>375</v>
      </c>
      <c r="T1292" s="36">
        <v>882306</v>
      </c>
      <c r="U1292" s="58" t="s">
        <v>16415</v>
      </c>
      <c r="V1292" s="59">
        <v>4856155</v>
      </c>
      <c r="W1292" s="56">
        <v>64.89</v>
      </c>
    </row>
    <row r="1293" spans="1:23" s="46" customFormat="1" ht="11.25">
      <c r="A1293" s="55" t="s">
        <v>11371</v>
      </c>
      <c r="B1293" s="56" t="s">
        <v>17649</v>
      </c>
      <c r="C1293" s="57" t="s">
        <v>11180</v>
      </c>
      <c r="D1293" s="56">
        <v>10210</v>
      </c>
      <c r="E1293" s="56">
        <v>1</v>
      </c>
      <c r="F1293" s="56">
        <v>37</v>
      </c>
      <c r="G1293" s="56">
        <v>1</v>
      </c>
      <c r="H1293" s="56" t="s">
        <v>17651</v>
      </c>
      <c r="I1293" s="56">
        <v>1</v>
      </c>
      <c r="J1293" s="36" t="s">
        <v>14370</v>
      </c>
      <c r="K1293" s="36">
        <v>184</v>
      </c>
      <c r="L1293" s="36"/>
      <c r="M1293" s="36">
        <v>21641366</v>
      </c>
      <c r="N1293" s="58" t="s">
        <v>305</v>
      </c>
      <c r="O1293" s="58" t="s">
        <v>11978</v>
      </c>
      <c r="P1293" s="56">
        <v>66</v>
      </c>
      <c r="Q1293" s="56" t="s">
        <v>378</v>
      </c>
      <c r="R1293" s="36" t="s">
        <v>459</v>
      </c>
      <c r="S1293" s="36" t="s">
        <v>375</v>
      </c>
      <c r="T1293" s="36">
        <v>330515</v>
      </c>
      <c r="U1293" s="58" t="s">
        <v>16081</v>
      </c>
      <c r="V1293" s="59">
        <v>330515</v>
      </c>
      <c r="W1293" s="56">
        <v>66.010000000000005</v>
      </c>
    </row>
    <row r="1294" spans="1:23" s="46" customFormat="1" ht="11.25">
      <c r="A1294" s="55" t="s">
        <v>11371</v>
      </c>
      <c r="B1294" s="56" t="s">
        <v>17649</v>
      </c>
      <c r="C1294" s="57" t="s">
        <v>3587</v>
      </c>
      <c r="D1294" s="56">
        <v>23860</v>
      </c>
      <c r="E1294" s="56">
        <v>1</v>
      </c>
      <c r="F1294" s="56">
        <v>37</v>
      </c>
      <c r="G1294" s="56">
        <v>1</v>
      </c>
      <c r="H1294" s="56" t="s">
        <v>17651</v>
      </c>
      <c r="I1294" s="56">
        <v>4</v>
      </c>
      <c r="J1294" s="36" t="s">
        <v>15147</v>
      </c>
      <c r="K1294" s="36"/>
      <c r="L1294" s="36">
        <v>982668512</v>
      </c>
      <c r="M1294" s="36"/>
      <c r="N1294" s="58" t="s">
        <v>913</v>
      </c>
      <c r="O1294" s="58" t="s">
        <v>13218</v>
      </c>
      <c r="P1294" s="56">
        <v>66</v>
      </c>
      <c r="Q1294" s="56" t="s">
        <v>378</v>
      </c>
      <c r="R1294" s="36" t="s">
        <v>462</v>
      </c>
      <c r="S1294" s="36" t="s">
        <v>375</v>
      </c>
      <c r="T1294" s="36">
        <v>959985</v>
      </c>
      <c r="U1294" s="58" t="s">
        <v>16974</v>
      </c>
      <c r="V1294" s="59">
        <v>3412942</v>
      </c>
      <c r="W1294" s="56">
        <v>70.55</v>
      </c>
    </row>
    <row r="1295" spans="1:23" s="46" customFormat="1" ht="11.25">
      <c r="A1295" s="55" t="s">
        <v>11371</v>
      </c>
      <c r="B1295" s="56" t="s">
        <v>17649</v>
      </c>
      <c r="C1295" s="57" t="s">
        <v>11373</v>
      </c>
      <c r="D1295" s="56">
        <v>23200</v>
      </c>
      <c r="E1295" s="56">
        <v>1</v>
      </c>
      <c r="F1295" s="56">
        <v>37</v>
      </c>
      <c r="G1295" s="56">
        <v>1</v>
      </c>
      <c r="H1295" s="56" t="s">
        <v>17651</v>
      </c>
      <c r="I1295" s="56">
        <v>1</v>
      </c>
      <c r="J1295" s="36" t="s">
        <v>15109</v>
      </c>
      <c r="K1295" s="36"/>
      <c r="L1295" s="36">
        <v>984202842</v>
      </c>
      <c r="M1295" s="36"/>
      <c r="N1295" s="58" t="s">
        <v>13150</v>
      </c>
      <c r="O1295" s="58" t="s">
        <v>864</v>
      </c>
      <c r="P1295" s="56">
        <v>67</v>
      </c>
      <c r="Q1295" s="56" t="s">
        <v>378</v>
      </c>
      <c r="R1295" s="36" t="s">
        <v>459</v>
      </c>
      <c r="S1295" s="36" t="s">
        <v>375</v>
      </c>
      <c r="T1295" s="36">
        <v>1111227</v>
      </c>
      <c r="U1295" s="58" t="s">
        <v>16923</v>
      </c>
      <c r="V1295" s="59">
        <v>1111227</v>
      </c>
      <c r="W1295" s="56">
        <v>63.09</v>
      </c>
    </row>
    <row r="1296" spans="1:23" s="46" customFormat="1" ht="11.25">
      <c r="A1296" s="55" t="s">
        <v>11371</v>
      </c>
      <c r="B1296" s="56" t="s">
        <v>17649</v>
      </c>
      <c r="C1296" s="57" t="s">
        <v>11182</v>
      </c>
      <c r="D1296" s="56">
        <v>14200</v>
      </c>
      <c r="E1296" s="56">
        <v>1</v>
      </c>
      <c r="F1296" s="56">
        <v>37</v>
      </c>
      <c r="G1296" s="56">
        <v>1</v>
      </c>
      <c r="H1296" s="56" t="s">
        <v>17651</v>
      </c>
      <c r="I1296" s="56">
        <v>2</v>
      </c>
      <c r="J1296" s="36" t="s">
        <v>14589</v>
      </c>
      <c r="K1296" s="36">
        <v>1353</v>
      </c>
      <c r="L1296" s="36"/>
      <c r="M1296" s="36">
        <v>21650099</v>
      </c>
      <c r="N1296" s="58" t="s">
        <v>825</v>
      </c>
      <c r="O1296" s="58" t="s">
        <v>12353</v>
      </c>
      <c r="P1296" s="56">
        <v>67</v>
      </c>
      <c r="Q1296" s="56" t="s">
        <v>378</v>
      </c>
      <c r="R1296" s="36" t="s">
        <v>461</v>
      </c>
      <c r="S1296" s="36" t="s">
        <v>375</v>
      </c>
      <c r="T1296" s="36">
        <v>302895</v>
      </c>
      <c r="U1296" s="58" t="s">
        <v>16322</v>
      </c>
      <c r="V1296" s="59">
        <v>123011</v>
      </c>
      <c r="W1296" s="56">
        <v>52.73</v>
      </c>
    </row>
    <row r="1297" spans="1:23" s="46" customFormat="1" ht="11.25">
      <c r="A1297" s="55" t="s">
        <v>11371</v>
      </c>
      <c r="B1297" s="56" t="s">
        <v>17649</v>
      </c>
      <c r="C1297" s="57" t="s">
        <v>3177</v>
      </c>
      <c r="D1297" s="56">
        <v>4971</v>
      </c>
      <c r="E1297" s="56">
        <v>1</v>
      </c>
      <c r="F1297" s="56">
        <v>37</v>
      </c>
      <c r="G1297" s="56">
        <v>2</v>
      </c>
      <c r="H1297" s="56" t="s">
        <v>17651</v>
      </c>
      <c r="I1297" s="56">
        <v>1</v>
      </c>
      <c r="J1297" s="36" t="s">
        <v>14209</v>
      </c>
      <c r="K1297" s="36"/>
      <c r="L1297" s="36">
        <v>982277576</v>
      </c>
      <c r="M1297" s="36"/>
      <c r="N1297" s="58" t="s">
        <v>11691</v>
      </c>
      <c r="O1297" s="58" t="s">
        <v>11692</v>
      </c>
      <c r="P1297" s="56">
        <v>67</v>
      </c>
      <c r="Q1297" s="56" t="s">
        <v>377</v>
      </c>
      <c r="R1297" s="36" t="s">
        <v>459</v>
      </c>
      <c r="S1297" s="36" t="s">
        <v>375</v>
      </c>
      <c r="T1297" s="36">
        <v>5376976</v>
      </c>
      <c r="U1297" s="58" t="s">
        <v>15897</v>
      </c>
      <c r="V1297" s="59">
        <v>5376976</v>
      </c>
      <c r="W1297" s="56">
        <v>44.9</v>
      </c>
    </row>
    <row r="1298" spans="1:23" s="46" customFormat="1" ht="11.25">
      <c r="A1298" s="55" t="s">
        <v>11371</v>
      </c>
      <c r="B1298" s="56" t="s">
        <v>17650</v>
      </c>
      <c r="C1298" s="57" t="s">
        <v>6013</v>
      </c>
      <c r="D1298" s="56">
        <v>0</v>
      </c>
      <c r="E1298" s="56">
        <v>1</v>
      </c>
      <c r="F1298" s="56">
        <v>37</v>
      </c>
      <c r="G1298" s="56">
        <v>2</v>
      </c>
      <c r="H1298" s="56" t="s">
        <v>17651</v>
      </c>
      <c r="I1298" s="56">
        <v>1</v>
      </c>
      <c r="J1298" s="36" t="s">
        <v>15487</v>
      </c>
      <c r="K1298" s="36"/>
      <c r="L1298" s="36">
        <v>983473859</v>
      </c>
      <c r="M1298" s="36"/>
      <c r="N1298" s="58" t="s">
        <v>12737</v>
      </c>
      <c r="O1298" s="58" t="s">
        <v>172</v>
      </c>
      <c r="P1298" s="56">
        <v>68</v>
      </c>
      <c r="Q1298" s="56" t="s">
        <v>377</v>
      </c>
      <c r="R1298" s="36" t="s">
        <v>459</v>
      </c>
      <c r="S1298" s="36" t="s">
        <v>375</v>
      </c>
      <c r="T1298" s="36">
        <v>412402</v>
      </c>
      <c r="U1298" s="58" t="s">
        <v>17395</v>
      </c>
      <c r="V1298" s="59">
        <v>412402</v>
      </c>
      <c r="W1298" s="56">
        <v>52.02</v>
      </c>
    </row>
    <row r="1299" spans="1:23" s="46" customFormat="1" ht="11.25">
      <c r="A1299" s="55" t="s">
        <v>11371</v>
      </c>
      <c r="B1299" s="56" t="s">
        <v>17649</v>
      </c>
      <c r="C1299" s="57" t="s">
        <v>11189</v>
      </c>
      <c r="D1299" s="56">
        <v>10430</v>
      </c>
      <c r="E1299" s="56">
        <v>1</v>
      </c>
      <c r="F1299" s="56">
        <v>37</v>
      </c>
      <c r="G1299" s="56">
        <v>1</v>
      </c>
      <c r="H1299" s="56" t="s">
        <v>17651</v>
      </c>
      <c r="I1299" s="56">
        <v>1</v>
      </c>
      <c r="J1299" s="36" t="s">
        <v>14392</v>
      </c>
      <c r="K1299" s="36">
        <v>1021</v>
      </c>
      <c r="L1299" s="36"/>
      <c r="M1299" s="36"/>
      <c r="N1299" s="58" t="s">
        <v>12013</v>
      </c>
      <c r="O1299" s="58" t="s">
        <v>12014</v>
      </c>
      <c r="P1299" s="56">
        <v>68</v>
      </c>
      <c r="Q1299" s="56" t="s">
        <v>377</v>
      </c>
      <c r="R1299" s="36" t="s">
        <v>459</v>
      </c>
      <c r="S1299" s="36" t="s">
        <v>375</v>
      </c>
      <c r="T1299" s="36">
        <v>394610</v>
      </c>
      <c r="U1299" s="58" t="s">
        <v>16107</v>
      </c>
      <c r="V1299" s="59">
        <v>394610</v>
      </c>
      <c r="W1299" s="56">
        <v>56.22</v>
      </c>
    </row>
    <row r="1300" spans="1:23" s="46" customFormat="1" ht="11.25">
      <c r="A1300" s="55" t="s">
        <v>11371</v>
      </c>
      <c r="B1300" s="56" t="s">
        <v>17649</v>
      </c>
      <c r="C1300" s="57" t="s">
        <v>4582</v>
      </c>
      <c r="D1300" s="56">
        <v>25470</v>
      </c>
      <c r="E1300" s="56">
        <v>1</v>
      </c>
      <c r="F1300" s="56">
        <v>37</v>
      </c>
      <c r="G1300" s="56">
        <v>1</v>
      </c>
      <c r="H1300" s="56" t="s">
        <v>17651</v>
      </c>
      <c r="I1300" s="56">
        <v>1</v>
      </c>
      <c r="J1300" s="36" t="s">
        <v>15247</v>
      </c>
      <c r="K1300" s="36"/>
      <c r="L1300" s="36">
        <v>984682397</v>
      </c>
      <c r="M1300" s="36"/>
      <c r="N1300" s="58" t="s">
        <v>192</v>
      </c>
      <c r="O1300" s="58" t="s">
        <v>13370</v>
      </c>
      <c r="P1300" s="56">
        <v>72</v>
      </c>
      <c r="Q1300" s="56" t="s">
        <v>377</v>
      </c>
      <c r="R1300" s="36" t="s">
        <v>459</v>
      </c>
      <c r="S1300" s="36" t="s">
        <v>375</v>
      </c>
      <c r="T1300" s="36">
        <v>1711588</v>
      </c>
      <c r="U1300" s="58" t="s">
        <v>17094</v>
      </c>
      <c r="V1300" s="59">
        <v>1711588</v>
      </c>
      <c r="W1300" s="56">
        <v>37.19</v>
      </c>
    </row>
    <row r="1301" spans="1:23" s="46" customFormat="1" ht="11.25">
      <c r="A1301" s="55" t="s">
        <v>11371</v>
      </c>
      <c r="B1301" s="56" t="s">
        <v>17650</v>
      </c>
      <c r="C1301" s="57" t="s">
        <v>11036</v>
      </c>
      <c r="D1301" s="56">
        <v>0</v>
      </c>
      <c r="E1301" s="56">
        <v>1</v>
      </c>
      <c r="F1301" s="56">
        <v>37</v>
      </c>
      <c r="G1301" s="56">
        <v>4</v>
      </c>
      <c r="H1301" s="56" t="s">
        <v>17651</v>
      </c>
      <c r="I1301" s="56">
        <v>2</v>
      </c>
      <c r="J1301" s="36" t="s">
        <v>15617</v>
      </c>
      <c r="K1301" s="36"/>
      <c r="L1301" s="36">
        <v>981537765</v>
      </c>
      <c r="M1301" s="36"/>
      <c r="N1301" s="58" t="s">
        <v>13936</v>
      </c>
      <c r="O1301" s="58" t="s">
        <v>13937</v>
      </c>
      <c r="P1301" s="56">
        <v>72</v>
      </c>
      <c r="Q1301" s="56" t="s">
        <v>378</v>
      </c>
      <c r="R1301" s="36" t="s">
        <v>460</v>
      </c>
      <c r="S1301" s="36" t="s">
        <v>375</v>
      </c>
      <c r="T1301" s="36">
        <v>3313615</v>
      </c>
      <c r="U1301" s="58" t="s">
        <v>17565</v>
      </c>
      <c r="V1301" s="59">
        <v>342024</v>
      </c>
      <c r="W1301" s="56">
        <v>55.18</v>
      </c>
    </row>
    <row r="1302" spans="1:23" s="46" customFormat="1" ht="11.25">
      <c r="A1302" s="51" t="s">
        <v>11371</v>
      </c>
      <c r="B1302" s="44" t="s">
        <v>17649</v>
      </c>
      <c r="C1302" s="52" t="s">
        <v>10681</v>
      </c>
      <c r="D1302" s="44">
        <v>0</v>
      </c>
      <c r="E1302" s="44" t="s">
        <v>54</v>
      </c>
      <c r="F1302" s="44">
        <v>37</v>
      </c>
      <c r="G1302" s="44">
        <v>1</v>
      </c>
      <c r="H1302" s="44" t="s">
        <v>17651</v>
      </c>
      <c r="I1302" s="44">
        <v>2</v>
      </c>
      <c r="J1302" s="35" t="s">
        <v>14044</v>
      </c>
      <c r="K1302" s="35"/>
      <c r="L1302" s="35">
        <v>983452212</v>
      </c>
      <c r="M1302" s="35">
        <v>21634866</v>
      </c>
      <c r="N1302" s="45" t="s">
        <v>11433</v>
      </c>
      <c r="O1302" s="45" t="s">
        <v>92</v>
      </c>
      <c r="P1302" s="44">
        <v>72</v>
      </c>
      <c r="Q1302" s="44" t="s">
        <v>377</v>
      </c>
      <c r="R1302" s="35" t="s">
        <v>460</v>
      </c>
      <c r="S1302" s="35" t="s">
        <v>375</v>
      </c>
      <c r="T1302" s="35">
        <v>632409</v>
      </c>
      <c r="U1302" s="45" t="s">
        <v>15700</v>
      </c>
      <c r="V1302" s="46">
        <v>2299960</v>
      </c>
      <c r="W1302" s="44">
        <v>68.400000000000006</v>
      </c>
    </row>
    <row r="1303" spans="1:23" s="46" customFormat="1" ht="11.25">
      <c r="A1303" s="55" t="s">
        <v>11371</v>
      </c>
      <c r="B1303" s="56" t="s">
        <v>17649</v>
      </c>
      <c r="C1303" s="57" t="s">
        <v>8366</v>
      </c>
      <c r="D1303" s="56">
        <v>19890</v>
      </c>
      <c r="E1303" s="56">
        <v>1</v>
      </c>
      <c r="F1303" s="56">
        <v>37</v>
      </c>
      <c r="G1303" s="56">
        <v>1</v>
      </c>
      <c r="H1303" s="56" t="s">
        <v>17651</v>
      </c>
      <c r="I1303" s="56">
        <v>1</v>
      </c>
      <c r="J1303" s="36" t="s">
        <v>14939</v>
      </c>
      <c r="K1303" s="36"/>
      <c r="L1303" s="36">
        <v>982571582</v>
      </c>
      <c r="M1303" s="36"/>
      <c r="N1303" s="58" t="s">
        <v>343</v>
      </c>
      <c r="O1303" s="58" t="s">
        <v>207</v>
      </c>
      <c r="P1303" s="56">
        <v>73</v>
      </c>
      <c r="Q1303" s="56" t="s">
        <v>378</v>
      </c>
      <c r="R1303" s="36" t="s">
        <v>459</v>
      </c>
      <c r="S1303" s="36" t="s">
        <v>375</v>
      </c>
      <c r="T1303" s="36">
        <v>737187</v>
      </c>
      <c r="U1303" s="58" t="s">
        <v>16722</v>
      </c>
      <c r="V1303" s="59">
        <v>737187</v>
      </c>
      <c r="W1303" s="56">
        <v>58.94</v>
      </c>
    </row>
    <row r="1304" spans="1:23" s="46" customFormat="1" ht="11.25">
      <c r="A1304" s="55" t="s">
        <v>11371</v>
      </c>
      <c r="B1304" s="56" t="s">
        <v>17649</v>
      </c>
      <c r="C1304" s="57" t="s">
        <v>10499</v>
      </c>
      <c r="D1304" s="56">
        <v>22690</v>
      </c>
      <c r="E1304" s="56">
        <v>1</v>
      </c>
      <c r="F1304" s="56">
        <v>37</v>
      </c>
      <c r="G1304" s="56">
        <v>1</v>
      </c>
      <c r="H1304" s="56" t="s">
        <v>17651</v>
      </c>
      <c r="I1304" s="56">
        <v>1</v>
      </c>
      <c r="J1304" s="36" t="s">
        <v>15068</v>
      </c>
      <c r="K1304" s="36"/>
      <c r="L1304" s="36">
        <v>985961957</v>
      </c>
      <c r="M1304" s="36"/>
      <c r="N1304" s="58" t="s">
        <v>13089</v>
      </c>
      <c r="O1304" s="58" t="s">
        <v>11735</v>
      </c>
      <c r="P1304" s="56">
        <v>74</v>
      </c>
      <c r="Q1304" s="56" t="s">
        <v>378</v>
      </c>
      <c r="R1304" s="36" t="s">
        <v>459</v>
      </c>
      <c r="S1304" s="36" t="s">
        <v>375</v>
      </c>
      <c r="T1304" s="36">
        <v>1415853</v>
      </c>
      <c r="U1304" s="58" t="s">
        <v>16878</v>
      </c>
      <c r="V1304" s="59">
        <v>1415853</v>
      </c>
      <c r="W1304" s="56">
        <v>53.34</v>
      </c>
    </row>
    <row r="1305" spans="1:23" s="46" customFormat="1" ht="11.25">
      <c r="A1305" s="55" t="s">
        <v>11371</v>
      </c>
      <c r="B1305" s="56" t="s">
        <v>17650</v>
      </c>
      <c r="C1305" s="57" t="s">
        <v>11036</v>
      </c>
      <c r="D1305" s="56">
        <v>0</v>
      </c>
      <c r="E1305" s="56">
        <v>1</v>
      </c>
      <c r="F1305" s="56">
        <v>37</v>
      </c>
      <c r="G1305" s="56">
        <v>4</v>
      </c>
      <c r="H1305" s="56" t="s">
        <v>17651</v>
      </c>
      <c r="I1305" s="56">
        <v>1</v>
      </c>
      <c r="J1305" s="36" t="s">
        <v>15617</v>
      </c>
      <c r="K1305" s="36"/>
      <c r="L1305" s="36">
        <v>981537765</v>
      </c>
      <c r="M1305" s="36"/>
      <c r="N1305" s="58" t="s">
        <v>13934</v>
      </c>
      <c r="O1305" s="58" t="s">
        <v>13935</v>
      </c>
      <c r="P1305" s="56">
        <v>74</v>
      </c>
      <c r="Q1305" s="56" t="s">
        <v>377</v>
      </c>
      <c r="R1305" s="36" t="s">
        <v>459</v>
      </c>
      <c r="S1305" s="36" t="s">
        <v>375</v>
      </c>
      <c r="T1305" s="36">
        <v>342024</v>
      </c>
      <c r="U1305" s="58" t="s">
        <v>17565</v>
      </c>
      <c r="V1305" s="59">
        <v>342024</v>
      </c>
      <c r="W1305" s="56">
        <v>55.18</v>
      </c>
    </row>
    <row r="1306" spans="1:23" s="46" customFormat="1" ht="11.25">
      <c r="A1306" s="55" t="s">
        <v>11371</v>
      </c>
      <c r="B1306" s="56" t="s">
        <v>17649</v>
      </c>
      <c r="C1306" s="57" t="s">
        <v>6989</v>
      </c>
      <c r="D1306" s="56">
        <v>28660</v>
      </c>
      <c r="E1306" s="56">
        <v>1</v>
      </c>
      <c r="F1306" s="56">
        <v>37</v>
      </c>
      <c r="G1306" s="56">
        <v>1</v>
      </c>
      <c r="H1306" s="56" t="s">
        <v>17651</v>
      </c>
      <c r="I1306" s="56">
        <v>1</v>
      </c>
      <c r="J1306" s="36" t="s">
        <v>15408</v>
      </c>
      <c r="K1306" s="36"/>
      <c r="L1306" s="36">
        <v>982859480</v>
      </c>
      <c r="M1306" s="36"/>
      <c r="N1306" s="58" t="s">
        <v>90</v>
      </c>
      <c r="O1306" s="58" t="s">
        <v>13603</v>
      </c>
      <c r="P1306" s="56">
        <v>75</v>
      </c>
      <c r="Q1306" s="56" t="s">
        <v>377</v>
      </c>
      <c r="R1306" s="36" t="s">
        <v>459</v>
      </c>
      <c r="S1306" s="36" t="s">
        <v>375</v>
      </c>
      <c r="T1306" s="36">
        <v>2070390</v>
      </c>
      <c r="U1306" s="58" t="s">
        <v>17288</v>
      </c>
      <c r="V1306" s="59">
        <v>2070390</v>
      </c>
      <c r="W1306" s="56">
        <v>66.5</v>
      </c>
    </row>
    <row r="1307" spans="1:23" s="46" customFormat="1" ht="11.25">
      <c r="A1307" s="55" t="s">
        <v>11371</v>
      </c>
      <c r="B1307" s="56" t="s">
        <v>17649</v>
      </c>
      <c r="C1307" s="57" t="s">
        <v>11372</v>
      </c>
      <c r="D1307" s="56">
        <v>7230</v>
      </c>
      <c r="E1307" s="56">
        <v>1</v>
      </c>
      <c r="F1307" s="56">
        <v>37</v>
      </c>
      <c r="G1307" s="56">
        <v>1</v>
      </c>
      <c r="H1307" s="56" t="s">
        <v>17651</v>
      </c>
      <c r="I1307" s="56">
        <v>1</v>
      </c>
      <c r="J1307" s="36" t="s">
        <v>14286</v>
      </c>
      <c r="K1307" s="36"/>
      <c r="L1307" s="36">
        <v>981143720</v>
      </c>
      <c r="M1307" s="36"/>
      <c r="N1307" s="58" t="s">
        <v>11853</v>
      </c>
      <c r="O1307" s="58" t="s">
        <v>11854</v>
      </c>
      <c r="P1307" s="56">
        <v>75</v>
      </c>
      <c r="Q1307" s="56" t="s">
        <v>377</v>
      </c>
      <c r="R1307" s="36" t="s">
        <v>459</v>
      </c>
      <c r="S1307" s="36" t="s">
        <v>375</v>
      </c>
      <c r="T1307" s="36">
        <v>1068583</v>
      </c>
      <c r="U1307" s="58" t="s">
        <v>15988</v>
      </c>
      <c r="V1307" s="59">
        <v>1068583</v>
      </c>
      <c r="W1307" s="56">
        <v>36.880000000000003</v>
      </c>
    </row>
    <row r="1308" spans="1:23" s="46" customFormat="1" ht="11.25">
      <c r="A1308" s="55" t="s">
        <v>11371</v>
      </c>
      <c r="B1308" s="56" t="s">
        <v>17649</v>
      </c>
      <c r="C1308" s="57" t="s">
        <v>385</v>
      </c>
      <c r="D1308" s="56">
        <v>11620</v>
      </c>
      <c r="E1308" s="56">
        <v>1</v>
      </c>
      <c r="F1308" s="56">
        <v>37</v>
      </c>
      <c r="G1308" s="56">
        <v>1</v>
      </c>
      <c r="H1308" s="56" t="s">
        <v>17651</v>
      </c>
      <c r="I1308" s="56">
        <v>1</v>
      </c>
      <c r="J1308" s="36" t="s">
        <v>14448</v>
      </c>
      <c r="K1308" s="36">
        <v>33</v>
      </c>
      <c r="L1308" s="36">
        <v>991661599</v>
      </c>
      <c r="M1308" s="36"/>
      <c r="N1308" s="58" t="s">
        <v>12103</v>
      </c>
      <c r="O1308" s="58" t="s">
        <v>12104</v>
      </c>
      <c r="P1308" s="56">
        <v>76</v>
      </c>
      <c r="Q1308" s="56" t="s">
        <v>377</v>
      </c>
      <c r="R1308" s="36" t="s">
        <v>459</v>
      </c>
      <c r="S1308" s="36" t="s">
        <v>375</v>
      </c>
      <c r="T1308" s="36">
        <v>217789</v>
      </c>
      <c r="U1308" s="58" t="s">
        <v>16171</v>
      </c>
      <c r="V1308" s="59">
        <v>217789</v>
      </c>
      <c r="W1308" s="56">
        <v>59.47</v>
      </c>
    </row>
    <row r="1309" spans="1:23" s="46" customFormat="1" ht="11.25">
      <c r="A1309" s="51" t="s">
        <v>11371</v>
      </c>
      <c r="B1309" s="44" t="s">
        <v>17649</v>
      </c>
      <c r="C1309" s="52" t="s">
        <v>8366</v>
      </c>
      <c r="D1309" s="44">
        <v>19890</v>
      </c>
      <c r="E1309" s="44" t="s">
        <v>54</v>
      </c>
      <c r="F1309" s="44">
        <v>37</v>
      </c>
      <c r="G1309" s="44">
        <v>1</v>
      </c>
      <c r="H1309" s="44" t="s">
        <v>17651</v>
      </c>
      <c r="I1309" s="44">
        <v>2</v>
      </c>
      <c r="J1309" s="35" t="s">
        <v>14939</v>
      </c>
      <c r="K1309" s="35"/>
      <c r="L1309" s="35">
        <v>982571582</v>
      </c>
      <c r="M1309" s="35"/>
      <c r="N1309" s="45" t="s">
        <v>362</v>
      </c>
      <c r="O1309" s="45" t="s">
        <v>219</v>
      </c>
      <c r="P1309" s="44">
        <v>77</v>
      </c>
      <c r="Q1309" s="44" t="s">
        <v>377</v>
      </c>
      <c r="R1309" s="35" t="s">
        <v>460</v>
      </c>
      <c r="S1309" s="35" t="s">
        <v>375</v>
      </c>
      <c r="T1309" s="35">
        <v>262034</v>
      </c>
      <c r="U1309" s="45" t="s">
        <v>16722</v>
      </c>
      <c r="V1309" s="46">
        <v>737187</v>
      </c>
      <c r="W1309" s="44">
        <v>58.94</v>
      </c>
    </row>
    <row r="1310" spans="1:23" s="46" customFormat="1" ht="11.25">
      <c r="A1310" s="55" t="s">
        <v>11371</v>
      </c>
      <c r="B1310" s="56" t="s">
        <v>17650</v>
      </c>
      <c r="C1310" s="57" t="s">
        <v>8788</v>
      </c>
      <c r="D1310" s="56">
        <v>0</v>
      </c>
      <c r="E1310" s="56">
        <v>1</v>
      </c>
      <c r="F1310" s="56">
        <v>37</v>
      </c>
      <c r="G1310" s="56">
        <v>5</v>
      </c>
      <c r="H1310" s="56" t="s">
        <v>17651</v>
      </c>
      <c r="I1310" s="56">
        <v>1</v>
      </c>
      <c r="J1310" s="36" t="s">
        <v>15551</v>
      </c>
      <c r="K1310" s="36"/>
      <c r="L1310" s="36"/>
      <c r="M1310" s="36"/>
      <c r="N1310" s="58" t="s">
        <v>13838</v>
      </c>
      <c r="O1310" s="58" t="s">
        <v>11655</v>
      </c>
      <c r="P1310" s="56">
        <v>77</v>
      </c>
      <c r="Q1310" s="56" t="s">
        <v>377</v>
      </c>
      <c r="R1310" s="36" t="s">
        <v>459</v>
      </c>
      <c r="S1310" s="36" t="s">
        <v>375</v>
      </c>
      <c r="T1310" s="36">
        <v>2156129</v>
      </c>
      <c r="U1310" s="58" t="s">
        <v>17478</v>
      </c>
      <c r="V1310" s="59">
        <v>2156129</v>
      </c>
      <c r="W1310" s="56">
        <v>29.9</v>
      </c>
    </row>
    <row r="1311" spans="1:23" s="46" customFormat="1" ht="11.25">
      <c r="A1311" s="55" t="s">
        <v>11371</v>
      </c>
      <c r="B1311" s="56" t="s">
        <v>17649</v>
      </c>
      <c r="C1311" s="57" t="s">
        <v>11217</v>
      </c>
      <c r="D1311" s="56">
        <v>6050</v>
      </c>
      <c r="E1311" s="56">
        <v>1</v>
      </c>
      <c r="F1311" s="56">
        <v>37</v>
      </c>
      <c r="G1311" s="56">
        <v>2</v>
      </c>
      <c r="H1311" s="56" t="s">
        <v>17651</v>
      </c>
      <c r="I1311" s="56">
        <v>1</v>
      </c>
      <c r="J1311" s="36" t="s">
        <v>14144</v>
      </c>
      <c r="K1311" s="36"/>
      <c r="L1311" s="36"/>
      <c r="M1311" s="36"/>
      <c r="N1311" s="58" t="s">
        <v>307</v>
      </c>
      <c r="O1311" s="58" t="s">
        <v>11586</v>
      </c>
      <c r="P1311" s="56">
        <v>84</v>
      </c>
      <c r="Q1311" s="56" t="s">
        <v>378</v>
      </c>
      <c r="R1311" s="36" t="s">
        <v>459</v>
      </c>
      <c r="S1311" s="36" t="s">
        <v>375</v>
      </c>
      <c r="T1311" s="36">
        <v>166748</v>
      </c>
      <c r="U1311" s="58" t="s">
        <v>15817</v>
      </c>
      <c r="V1311" s="59">
        <v>166748</v>
      </c>
      <c r="W1311" s="56">
        <v>46.77</v>
      </c>
    </row>
    <row r="1312" spans="1:23" s="46" customFormat="1" ht="11.25">
      <c r="A1312" s="55" t="s">
        <v>11371</v>
      </c>
      <c r="B1312" s="56" t="s">
        <v>17649</v>
      </c>
      <c r="C1312" s="57" t="s">
        <v>6989</v>
      </c>
      <c r="D1312" s="56">
        <v>28660</v>
      </c>
      <c r="E1312" s="56">
        <v>1</v>
      </c>
      <c r="F1312" s="56">
        <v>37</v>
      </c>
      <c r="G1312" s="56">
        <v>1</v>
      </c>
      <c r="H1312" s="56" t="s">
        <v>17651</v>
      </c>
      <c r="I1312" s="56">
        <v>2</v>
      </c>
      <c r="J1312" s="36" t="s">
        <v>15408</v>
      </c>
      <c r="K1312" s="36"/>
      <c r="L1312" s="36">
        <v>982859480</v>
      </c>
      <c r="M1312" s="36"/>
      <c r="N1312" s="58" t="s">
        <v>13604</v>
      </c>
      <c r="O1312" s="58" t="s">
        <v>13605</v>
      </c>
      <c r="P1312" s="56">
        <v>85</v>
      </c>
      <c r="Q1312" s="56" t="s">
        <v>378</v>
      </c>
      <c r="R1312" s="36" t="s">
        <v>460</v>
      </c>
      <c r="S1312" s="36" t="s">
        <v>375</v>
      </c>
      <c r="T1312" s="36">
        <v>2070411</v>
      </c>
      <c r="U1312" s="58" t="s">
        <v>17288</v>
      </c>
      <c r="V1312" s="59">
        <v>2070390</v>
      </c>
      <c r="W1312" s="56">
        <v>66.5</v>
      </c>
    </row>
    <row r="1313" spans="1:23" s="46" customFormat="1" ht="11.25">
      <c r="A1313" s="55" t="s">
        <v>11371</v>
      </c>
      <c r="B1313" s="56" t="s">
        <v>17649</v>
      </c>
      <c r="C1313" s="57" t="s">
        <v>11182</v>
      </c>
      <c r="D1313" s="56">
        <v>14200</v>
      </c>
      <c r="E1313" s="56">
        <v>1</v>
      </c>
      <c r="F1313" s="56">
        <v>37</v>
      </c>
      <c r="G1313" s="56">
        <v>1</v>
      </c>
      <c r="H1313" s="56" t="s">
        <v>17651</v>
      </c>
      <c r="I1313" s="56">
        <v>1</v>
      </c>
      <c r="J1313" s="36" t="s">
        <v>14589</v>
      </c>
      <c r="K1313" s="36">
        <v>1353</v>
      </c>
      <c r="L1313" s="36"/>
      <c r="M1313" s="36">
        <v>21650099</v>
      </c>
      <c r="N1313" s="58" t="s">
        <v>12351</v>
      </c>
      <c r="O1313" s="58" t="s">
        <v>12352</v>
      </c>
      <c r="P1313" s="56">
        <v>85</v>
      </c>
      <c r="Q1313" s="56" t="s">
        <v>378</v>
      </c>
      <c r="R1313" s="36" t="s">
        <v>459</v>
      </c>
      <c r="S1313" s="36" t="s">
        <v>375</v>
      </c>
      <c r="T1313" s="36">
        <v>123011</v>
      </c>
      <c r="U1313" s="58" t="s">
        <v>16322</v>
      </c>
      <c r="V1313" s="59">
        <v>123011</v>
      </c>
      <c r="W1313" s="56">
        <v>52.73</v>
      </c>
    </row>
    <row r="1314" spans="1:23" s="46" customFormat="1" ht="11.25">
      <c r="A1314" s="55" t="s">
        <v>11371</v>
      </c>
      <c r="B1314" s="56" t="s">
        <v>17649</v>
      </c>
      <c r="C1314" s="57" t="s">
        <v>10681</v>
      </c>
      <c r="D1314" s="56">
        <v>0</v>
      </c>
      <c r="E1314" s="56">
        <v>1</v>
      </c>
      <c r="F1314" s="56">
        <v>37</v>
      </c>
      <c r="G1314" s="56">
        <v>1</v>
      </c>
      <c r="H1314" s="56" t="s">
        <v>17651</v>
      </c>
      <c r="I1314" s="56">
        <v>3</v>
      </c>
      <c r="J1314" s="36" t="s">
        <v>14044</v>
      </c>
      <c r="K1314" s="36"/>
      <c r="L1314" s="36">
        <v>983452212</v>
      </c>
      <c r="M1314" s="36">
        <v>21634866</v>
      </c>
      <c r="N1314" s="58" t="s">
        <v>724</v>
      </c>
      <c r="O1314" s="58" t="s">
        <v>772</v>
      </c>
      <c r="P1314" s="56">
        <v>89</v>
      </c>
      <c r="Q1314" s="56" t="s">
        <v>378</v>
      </c>
      <c r="R1314" s="36" t="s">
        <v>462</v>
      </c>
      <c r="S1314" s="36" t="s">
        <v>375</v>
      </c>
      <c r="T1314" s="36">
        <v>3977991</v>
      </c>
      <c r="U1314" s="58" t="s">
        <v>15700</v>
      </c>
      <c r="V1314" s="59">
        <v>2299960</v>
      </c>
      <c r="W1314" s="56">
        <v>68.400000000000006</v>
      </c>
    </row>
    <row r="1315" spans="1:23" s="46" customFormat="1" ht="11.25">
      <c r="A1315" s="55" t="s">
        <v>11371</v>
      </c>
      <c r="B1315" s="56" t="s">
        <v>17649</v>
      </c>
      <c r="C1315" s="57" t="s">
        <v>3088</v>
      </c>
      <c r="D1315" s="56">
        <v>16340</v>
      </c>
      <c r="E1315" s="56">
        <v>1</v>
      </c>
      <c r="F1315" s="56">
        <v>38</v>
      </c>
      <c r="G1315" s="56">
        <v>1</v>
      </c>
      <c r="H1315" s="56" t="s">
        <v>17651</v>
      </c>
      <c r="I1315" s="56">
        <v>2</v>
      </c>
      <c r="J1315" s="36" t="s">
        <v>14662</v>
      </c>
      <c r="K1315" s="36">
        <v>430</v>
      </c>
      <c r="L1315" s="36">
        <v>984226315</v>
      </c>
      <c r="M1315" s="36"/>
      <c r="N1315" s="58" t="s">
        <v>12464</v>
      </c>
      <c r="O1315" s="58" t="s">
        <v>967</v>
      </c>
      <c r="P1315" s="56">
        <v>65</v>
      </c>
      <c r="Q1315" s="56" t="s">
        <v>378</v>
      </c>
      <c r="R1315" s="36" t="s">
        <v>460</v>
      </c>
      <c r="S1315" s="36" t="s">
        <v>375</v>
      </c>
      <c r="T1315" s="36">
        <v>546848</v>
      </c>
      <c r="U1315" s="58" t="s">
        <v>16403</v>
      </c>
      <c r="V1315" s="59">
        <v>2164719</v>
      </c>
      <c r="W1315" s="56">
        <v>60.8</v>
      </c>
    </row>
    <row r="1316" spans="1:23" s="46" customFormat="1" ht="11.25">
      <c r="A1316" s="55" t="s">
        <v>11371</v>
      </c>
      <c r="B1316" s="56" t="s">
        <v>17649</v>
      </c>
      <c r="C1316" s="57" t="s">
        <v>10681</v>
      </c>
      <c r="D1316" s="56">
        <v>1690</v>
      </c>
      <c r="E1316" s="56">
        <v>1</v>
      </c>
      <c r="F1316" s="56">
        <v>38</v>
      </c>
      <c r="G1316" s="56">
        <v>2</v>
      </c>
      <c r="H1316" s="56" t="s">
        <v>17651</v>
      </c>
      <c r="I1316" s="56">
        <v>1</v>
      </c>
      <c r="J1316" s="36" t="s">
        <v>14066</v>
      </c>
      <c r="K1316" s="36"/>
      <c r="L1316" s="36">
        <v>984666195</v>
      </c>
      <c r="M1316" s="36"/>
      <c r="N1316" s="58" t="s">
        <v>198</v>
      </c>
      <c r="O1316" s="58" t="s">
        <v>11474</v>
      </c>
      <c r="P1316" s="56">
        <v>65</v>
      </c>
      <c r="Q1316" s="56" t="s">
        <v>378</v>
      </c>
      <c r="R1316" s="36" t="s">
        <v>459</v>
      </c>
      <c r="S1316" s="36" t="s">
        <v>375</v>
      </c>
      <c r="T1316" s="36">
        <v>571297</v>
      </c>
      <c r="U1316" s="58" t="s">
        <v>15731</v>
      </c>
      <c r="V1316" s="59">
        <v>571297</v>
      </c>
      <c r="W1316" s="56">
        <v>45.92</v>
      </c>
    </row>
    <row r="1317" spans="1:23" s="46" customFormat="1" ht="11.25">
      <c r="A1317" s="55" t="s">
        <v>11371</v>
      </c>
      <c r="B1317" s="56" t="s">
        <v>17649</v>
      </c>
      <c r="C1317" s="57" t="s">
        <v>11188</v>
      </c>
      <c r="D1317" s="56">
        <v>18405</v>
      </c>
      <c r="E1317" s="56">
        <v>1</v>
      </c>
      <c r="F1317" s="56">
        <v>38</v>
      </c>
      <c r="G1317" s="56">
        <v>1</v>
      </c>
      <c r="H1317" s="56" t="s">
        <v>17651</v>
      </c>
      <c r="I1317" s="56">
        <v>2</v>
      </c>
      <c r="J1317" s="36" t="s">
        <v>14803</v>
      </c>
      <c r="K1317" s="36">
        <v>250</v>
      </c>
      <c r="L1317" s="36">
        <v>984789720</v>
      </c>
      <c r="M1317" s="36"/>
      <c r="N1317" s="58" t="s">
        <v>305</v>
      </c>
      <c r="O1317" s="58" t="s">
        <v>12677</v>
      </c>
      <c r="P1317" s="56">
        <v>65</v>
      </c>
      <c r="Q1317" s="56" t="s">
        <v>378</v>
      </c>
      <c r="R1317" s="36" t="s">
        <v>460</v>
      </c>
      <c r="S1317" s="36" t="s">
        <v>375</v>
      </c>
      <c r="T1317" s="36">
        <v>3386440</v>
      </c>
      <c r="U1317" s="58" t="s">
        <v>16556</v>
      </c>
      <c r="V1317" s="59">
        <v>384337</v>
      </c>
      <c r="W1317" s="56">
        <v>56.64</v>
      </c>
    </row>
    <row r="1318" spans="1:23" s="46" customFormat="1" ht="11.25">
      <c r="A1318" s="55" t="s">
        <v>11371</v>
      </c>
      <c r="B1318" s="56" t="s">
        <v>17649</v>
      </c>
      <c r="C1318" s="57" t="s">
        <v>11372</v>
      </c>
      <c r="D1318" s="56">
        <v>6760</v>
      </c>
      <c r="E1318" s="56">
        <v>1</v>
      </c>
      <c r="F1318" s="56">
        <v>38</v>
      </c>
      <c r="G1318" s="56">
        <v>1</v>
      </c>
      <c r="H1318" s="56" t="s">
        <v>17651</v>
      </c>
      <c r="I1318" s="56">
        <v>1</v>
      </c>
      <c r="J1318" s="36" t="s">
        <v>14272</v>
      </c>
      <c r="K1318" s="36"/>
      <c r="L1318" s="36">
        <v>982339801</v>
      </c>
      <c r="M1318" s="36"/>
      <c r="N1318" s="58" t="s">
        <v>11821</v>
      </c>
      <c r="O1318" s="58" t="s">
        <v>11822</v>
      </c>
      <c r="P1318" s="56">
        <v>67</v>
      </c>
      <c r="Q1318" s="56" t="s">
        <v>378</v>
      </c>
      <c r="R1318" s="36" t="s">
        <v>459</v>
      </c>
      <c r="S1318" s="36" t="s">
        <v>375</v>
      </c>
      <c r="T1318" s="36">
        <v>2085531</v>
      </c>
      <c r="U1318" s="58" t="s">
        <v>15972</v>
      </c>
      <c r="V1318" s="59">
        <v>2085531</v>
      </c>
      <c r="W1318" s="56">
        <v>67.209999999999994</v>
      </c>
    </row>
    <row r="1319" spans="1:23" s="46" customFormat="1" ht="11.25">
      <c r="A1319" s="55" t="s">
        <v>11371</v>
      </c>
      <c r="B1319" s="56" t="s">
        <v>17649</v>
      </c>
      <c r="C1319" s="57" t="s">
        <v>11180</v>
      </c>
      <c r="D1319" s="56">
        <v>10320</v>
      </c>
      <c r="E1319" s="56">
        <v>1</v>
      </c>
      <c r="F1319" s="56">
        <v>38</v>
      </c>
      <c r="G1319" s="56">
        <v>1</v>
      </c>
      <c r="H1319" s="56" t="s">
        <v>17651</v>
      </c>
      <c r="I1319" s="56">
        <v>1</v>
      </c>
      <c r="J1319" s="36" t="s">
        <v>14377</v>
      </c>
      <c r="K1319" s="36">
        <v>82</v>
      </c>
      <c r="L1319" s="36">
        <v>981365106</v>
      </c>
      <c r="M1319" s="36">
        <v>21643112</v>
      </c>
      <c r="N1319" s="58" t="s">
        <v>11991</v>
      </c>
      <c r="O1319" s="58" t="s">
        <v>11992</v>
      </c>
      <c r="P1319" s="56">
        <v>69</v>
      </c>
      <c r="Q1319" s="56" t="s">
        <v>377</v>
      </c>
      <c r="R1319" s="36" t="s">
        <v>459</v>
      </c>
      <c r="S1319" s="36" t="s">
        <v>375</v>
      </c>
      <c r="T1319" s="36">
        <v>1128215</v>
      </c>
      <c r="U1319" s="58" t="s">
        <v>16089</v>
      </c>
      <c r="V1319" s="59">
        <v>1128215</v>
      </c>
      <c r="W1319" s="56">
        <v>55.52</v>
      </c>
    </row>
    <row r="1320" spans="1:23" s="46" customFormat="1" ht="11.25">
      <c r="A1320" s="55" t="s">
        <v>11371</v>
      </c>
      <c r="B1320" s="56" t="s">
        <v>17649</v>
      </c>
      <c r="C1320" s="57" t="s">
        <v>11180</v>
      </c>
      <c r="D1320" s="56">
        <v>10320</v>
      </c>
      <c r="E1320" s="56">
        <v>1</v>
      </c>
      <c r="F1320" s="56">
        <v>38</v>
      </c>
      <c r="G1320" s="56">
        <v>1</v>
      </c>
      <c r="H1320" s="56" t="s">
        <v>17651</v>
      </c>
      <c r="I1320" s="56">
        <v>2</v>
      </c>
      <c r="J1320" s="36" t="s">
        <v>14377</v>
      </c>
      <c r="K1320" s="36">
        <v>82</v>
      </c>
      <c r="L1320" s="36">
        <v>981365106</v>
      </c>
      <c r="M1320" s="36">
        <v>21643112</v>
      </c>
      <c r="N1320" s="58" t="s">
        <v>153</v>
      </c>
      <c r="O1320" s="58" t="s">
        <v>11993</v>
      </c>
      <c r="P1320" s="56">
        <v>69</v>
      </c>
      <c r="Q1320" s="56" t="s">
        <v>378</v>
      </c>
      <c r="R1320" s="36" t="s">
        <v>460</v>
      </c>
      <c r="S1320" s="36" t="s">
        <v>375</v>
      </c>
      <c r="T1320" s="36">
        <v>5609140</v>
      </c>
      <c r="U1320" s="58" t="s">
        <v>16089</v>
      </c>
      <c r="V1320" s="59">
        <v>1128215</v>
      </c>
      <c r="W1320" s="56">
        <v>55.52</v>
      </c>
    </row>
    <row r="1321" spans="1:23" s="46" customFormat="1" ht="11.25">
      <c r="A1321" s="55" t="s">
        <v>11371</v>
      </c>
      <c r="B1321" s="56" t="s">
        <v>17649</v>
      </c>
      <c r="C1321" s="57" t="s">
        <v>11182</v>
      </c>
      <c r="D1321" s="56">
        <v>14040</v>
      </c>
      <c r="E1321" s="56">
        <v>1</v>
      </c>
      <c r="F1321" s="56">
        <v>38</v>
      </c>
      <c r="G1321" s="56">
        <v>1</v>
      </c>
      <c r="H1321" s="56" t="s">
        <v>17651</v>
      </c>
      <c r="I1321" s="56">
        <v>1</v>
      </c>
      <c r="J1321" s="36" t="s">
        <v>941</v>
      </c>
      <c r="K1321" s="36">
        <v>1136</v>
      </c>
      <c r="L1321" s="36"/>
      <c r="M1321" s="36">
        <v>21641895</v>
      </c>
      <c r="N1321" s="58" t="s">
        <v>928</v>
      </c>
      <c r="O1321" s="58" t="s">
        <v>12321</v>
      </c>
      <c r="P1321" s="56">
        <v>69</v>
      </c>
      <c r="Q1321" s="56" t="s">
        <v>378</v>
      </c>
      <c r="R1321" s="36" t="s">
        <v>459</v>
      </c>
      <c r="S1321" s="36" t="s">
        <v>375</v>
      </c>
      <c r="T1321" s="36">
        <v>395357</v>
      </c>
      <c r="U1321" s="58" t="s">
        <v>16302</v>
      </c>
      <c r="V1321" s="59">
        <v>395357</v>
      </c>
      <c r="W1321" s="56">
        <v>78.45</v>
      </c>
    </row>
    <row r="1322" spans="1:23" s="46" customFormat="1" ht="11.25">
      <c r="A1322" s="55" t="s">
        <v>11371</v>
      </c>
      <c r="B1322" s="56" t="s">
        <v>17649</v>
      </c>
      <c r="C1322" s="57" t="s">
        <v>8366</v>
      </c>
      <c r="D1322" s="56">
        <v>0</v>
      </c>
      <c r="E1322" s="56">
        <v>1</v>
      </c>
      <c r="F1322" s="56">
        <v>38</v>
      </c>
      <c r="G1322" s="56">
        <v>2</v>
      </c>
      <c r="H1322" s="56" t="s">
        <v>17651</v>
      </c>
      <c r="I1322" s="56">
        <v>1</v>
      </c>
      <c r="J1322" s="36" t="s">
        <v>948</v>
      </c>
      <c r="K1322" s="36"/>
      <c r="L1322" s="36"/>
      <c r="M1322" s="36">
        <v>647071</v>
      </c>
      <c r="N1322" s="58" t="s">
        <v>405</v>
      </c>
      <c r="O1322" s="58" t="s">
        <v>12855</v>
      </c>
      <c r="P1322" s="56">
        <v>70</v>
      </c>
      <c r="Q1322" s="56" t="s">
        <v>378</v>
      </c>
      <c r="R1322" s="36" t="s">
        <v>459</v>
      </c>
      <c r="S1322" s="36" t="s">
        <v>375</v>
      </c>
      <c r="T1322" s="36">
        <v>1072227</v>
      </c>
      <c r="U1322" s="58" t="s">
        <v>16682</v>
      </c>
      <c r="V1322" s="59">
        <v>1072227</v>
      </c>
      <c r="W1322" s="56">
        <v>70.39</v>
      </c>
    </row>
    <row r="1323" spans="1:23" s="46" customFormat="1" ht="11.25">
      <c r="A1323" s="55" t="s">
        <v>11371</v>
      </c>
      <c r="B1323" s="56" t="s">
        <v>17650</v>
      </c>
      <c r="C1323" s="57" t="s">
        <v>11036</v>
      </c>
      <c r="D1323" s="56">
        <v>0</v>
      </c>
      <c r="E1323" s="56">
        <v>1</v>
      </c>
      <c r="F1323" s="56">
        <v>38</v>
      </c>
      <c r="G1323" s="56">
        <v>5</v>
      </c>
      <c r="H1323" s="56" t="s">
        <v>17651</v>
      </c>
      <c r="I1323" s="56">
        <v>1</v>
      </c>
      <c r="J1323" s="36" t="s">
        <v>15618</v>
      </c>
      <c r="K1323" s="36"/>
      <c r="L1323" s="36">
        <v>982689214</v>
      </c>
      <c r="M1323" s="36"/>
      <c r="N1323" s="58" t="s">
        <v>320</v>
      </c>
      <c r="O1323" s="58" t="s">
        <v>13938</v>
      </c>
      <c r="P1323" s="56">
        <v>70</v>
      </c>
      <c r="Q1323" s="56" t="s">
        <v>377</v>
      </c>
      <c r="R1323" s="36" t="s">
        <v>459</v>
      </c>
      <c r="S1323" s="36" t="s">
        <v>375</v>
      </c>
      <c r="T1323" s="36">
        <v>739482</v>
      </c>
      <c r="U1323" s="58" t="s">
        <v>17566</v>
      </c>
      <c r="V1323" s="59">
        <v>739482</v>
      </c>
      <c r="W1323" s="56">
        <v>38.46</v>
      </c>
    </row>
    <row r="1324" spans="1:23" s="46" customFormat="1" ht="11.25">
      <c r="A1324" s="55" t="s">
        <v>11371</v>
      </c>
      <c r="B1324" s="56" t="s">
        <v>17649</v>
      </c>
      <c r="C1324" s="57" t="s">
        <v>4582</v>
      </c>
      <c r="D1324" s="56">
        <v>25970</v>
      </c>
      <c r="E1324" s="56">
        <v>1</v>
      </c>
      <c r="F1324" s="56">
        <v>38</v>
      </c>
      <c r="G1324" s="56">
        <v>1</v>
      </c>
      <c r="H1324" s="56" t="s">
        <v>17651</v>
      </c>
      <c r="I1324" s="56">
        <v>2</v>
      </c>
      <c r="J1324" s="36" t="s">
        <v>15272</v>
      </c>
      <c r="K1324" s="36"/>
      <c r="L1324" s="36">
        <v>972111196</v>
      </c>
      <c r="M1324" s="36"/>
      <c r="N1324" s="58" t="s">
        <v>13409</v>
      </c>
      <c r="O1324" s="58" t="s">
        <v>13410</v>
      </c>
      <c r="P1324" s="56">
        <v>71</v>
      </c>
      <c r="Q1324" s="56" t="s">
        <v>378</v>
      </c>
      <c r="R1324" s="36" t="s">
        <v>460</v>
      </c>
      <c r="S1324" s="36" t="s">
        <v>375</v>
      </c>
      <c r="T1324" s="36">
        <v>1076709</v>
      </c>
      <c r="U1324" s="58" t="s">
        <v>17124</v>
      </c>
      <c r="V1324" s="59">
        <v>2110610</v>
      </c>
      <c r="W1324" s="56">
        <v>46.05</v>
      </c>
    </row>
    <row r="1325" spans="1:23" s="46" customFormat="1" ht="11.25">
      <c r="A1325" s="55" t="s">
        <v>11371</v>
      </c>
      <c r="B1325" s="56" t="s">
        <v>17649</v>
      </c>
      <c r="C1325" s="57" t="s">
        <v>11188</v>
      </c>
      <c r="D1325" s="56">
        <v>18405</v>
      </c>
      <c r="E1325" s="56">
        <v>1</v>
      </c>
      <c r="F1325" s="56">
        <v>38</v>
      </c>
      <c r="G1325" s="56">
        <v>1</v>
      </c>
      <c r="H1325" s="56" t="s">
        <v>17651</v>
      </c>
      <c r="I1325" s="56">
        <v>1</v>
      </c>
      <c r="J1325" s="36" t="s">
        <v>14803</v>
      </c>
      <c r="K1325" s="36">
        <v>250</v>
      </c>
      <c r="L1325" s="36">
        <v>984789720</v>
      </c>
      <c r="M1325" s="36"/>
      <c r="N1325" s="58" t="s">
        <v>12554</v>
      </c>
      <c r="O1325" s="58" t="s">
        <v>872</v>
      </c>
      <c r="P1325" s="56">
        <v>71</v>
      </c>
      <c r="Q1325" s="56" t="s">
        <v>377</v>
      </c>
      <c r="R1325" s="36" t="s">
        <v>459</v>
      </c>
      <c r="S1325" s="36" t="s">
        <v>375</v>
      </c>
      <c r="T1325" s="36">
        <v>384337</v>
      </c>
      <c r="U1325" s="58" t="s">
        <v>16556</v>
      </c>
      <c r="V1325" s="59">
        <v>384337</v>
      </c>
      <c r="W1325" s="56">
        <v>56.64</v>
      </c>
    </row>
    <row r="1326" spans="1:23" s="46" customFormat="1" ht="11.25">
      <c r="A1326" s="55" t="s">
        <v>11371</v>
      </c>
      <c r="B1326" s="56" t="s">
        <v>17649</v>
      </c>
      <c r="C1326" s="57" t="s">
        <v>11373</v>
      </c>
      <c r="D1326" s="56">
        <v>23289</v>
      </c>
      <c r="E1326" s="56">
        <v>1</v>
      </c>
      <c r="F1326" s="56">
        <v>38</v>
      </c>
      <c r="G1326" s="56">
        <v>1</v>
      </c>
      <c r="H1326" s="56" t="s">
        <v>17651</v>
      </c>
      <c r="I1326" s="56">
        <v>2</v>
      </c>
      <c r="J1326" s="36" t="s">
        <v>15118</v>
      </c>
      <c r="K1326" s="36"/>
      <c r="L1326" s="36">
        <v>971664114</v>
      </c>
      <c r="M1326" s="36"/>
      <c r="N1326" s="58" t="s">
        <v>13160</v>
      </c>
      <c r="O1326" s="58" t="s">
        <v>13161</v>
      </c>
      <c r="P1326" s="56">
        <v>72</v>
      </c>
      <c r="Q1326" s="56" t="s">
        <v>378</v>
      </c>
      <c r="R1326" s="36" t="s">
        <v>462</v>
      </c>
      <c r="S1326" s="36" t="s">
        <v>375</v>
      </c>
      <c r="T1326" s="36">
        <v>2584200</v>
      </c>
      <c r="U1326" s="58" t="s">
        <v>16933</v>
      </c>
      <c r="V1326" s="59">
        <v>2314224</v>
      </c>
      <c r="W1326" s="56">
        <v>64.36</v>
      </c>
    </row>
    <row r="1327" spans="1:23" s="46" customFormat="1" ht="11.25">
      <c r="A1327" s="55" t="s">
        <v>11371</v>
      </c>
      <c r="B1327" s="56" t="s">
        <v>17649</v>
      </c>
      <c r="C1327" s="57" t="s">
        <v>3587</v>
      </c>
      <c r="D1327" s="56">
        <v>24230</v>
      </c>
      <c r="E1327" s="56">
        <v>1</v>
      </c>
      <c r="F1327" s="56">
        <v>38</v>
      </c>
      <c r="G1327" s="56">
        <v>1</v>
      </c>
      <c r="H1327" s="56" t="s">
        <v>17651</v>
      </c>
      <c r="I1327" s="56">
        <v>1</v>
      </c>
      <c r="J1327" s="36" t="s">
        <v>952</v>
      </c>
      <c r="K1327" s="36"/>
      <c r="L1327" s="36">
        <v>984282065</v>
      </c>
      <c r="M1327" s="36"/>
      <c r="N1327" s="58" t="s">
        <v>197</v>
      </c>
      <c r="O1327" s="58" t="s">
        <v>13254</v>
      </c>
      <c r="P1327" s="56">
        <v>72</v>
      </c>
      <c r="Q1327" s="56" t="s">
        <v>377</v>
      </c>
      <c r="R1327" s="36" t="s">
        <v>459</v>
      </c>
      <c r="S1327" s="36" t="s">
        <v>375</v>
      </c>
      <c r="T1327" s="36">
        <v>1923029</v>
      </c>
      <c r="U1327" s="58" t="s">
        <v>17005</v>
      </c>
      <c r="V1327" s="59">
        <v>1923029</v>
      </c>
      <c r="W1327" s="56">
        <v>43.68</v>
      </c>
    </row>
    <row r="1328" spans="1:23" s="46" customFormat="1" ht="11.25">
      <c r="A1328" s="55" t="s">
        <v>11371</v>
      </c>
      <c r="B1328" s="56" t="s">
        <v>17649</v>
      </c>
      <c r="C1328" s="57" t="s">
        <v>11217</v>
      </c>
      <c r="D1328" s="56">
        <v>3020</v>
      </c>
      <c r="E1328" s="56">
        <v>1</v>
      </c>
      <c r="F1328" s="56">
        <v>38</v>
      </c>
      <c r="G1328" s="56">
        <v>1</v>
      </c>
      <c r="H1328" s="56" t="s">
        <v>17651</v>
      </c>
      <c r="I1328" s="56">
        <v>5</v>
      </c>
      <c r="J1328" s="36" t="s">
        <v>14134</v>
      </c>
      <c r="K1328" s="36"/>
      <c r="L1328" s="36">
        <v>981396767</v>
      </c>
      <c r="M1328" s="36"/>
      <c r="N1328" s="58" t="s">
        <v>268</v>
      </c>
      <c r="O1328" s="58" t="s">
        <v>11571</v>
      </c>
      <c r="P1328" s="56">
        <v>72</v>
      </c>
      <c r="Q1328" s="56" t="s">
        <v>378</v>
      </c>
      <c r="R1328" s="36" t="s">
        <v>462</v>
      </c>
      <c r="S1328" s="36" t="s">
        <v>375</v>
      </c>
      <c r="T1328" s="36">
        <v>2113784</v>
      </c>
      <c r="U1328" s="58" t="s">
        <v>15805</v>
      </c>
      <c r="V1328" s="59">
        <v>2113784</v>
      </c>
      <c r="W1328" s="56">
        <v>60.36</v>
      </c>
    </row>
    <row r="1329" spans="1:23" s="46" customFormat="1" ht="11.25">
      <c r="A1329" s="55" t="s">
        <v>11371</v>
      </c>
      <c r="B1329" s="56" t="s">
        <v>17649</v>
      </c>
      <c r="C1329" s="57" t="s">
        <v>11189</v>
      </c>
      <c r="D1329" s="56">
        <v>10620</v>
      </c>
      <c r="E1329" s="56">
        <v>1</v>
      </c>
      <c r="F1329" s="56">
        <v>38</v>
      </c>
      <c r="G1329" s="56">
        <v>1</v>
      </c>
      <c r="H1329" s="56" t="s">
        <v>17651</v>
      </c>
      <c r="I1329" s="56">
        <v>1</v>
      </c>
      <c r="J1329" s="36" t="s">
        <v>14407</v>
      </c>
      <c r="K1329" s="36"/>
      <c r="L1329" s="36">
        <v>983446969</v>
      </c>
      <c r="M1329" s="36"/>
      <c r="N1329" s="58" t="s">
        <v>12041</v>
      </c>
      <c r="O1329" s="58" t="s">
        <v>12042</v>
      </c>
      <c r="P1329" s="56">
        <v>73</v>
      </c>
      <c r="Q1329" s="56" t="s">
        <v>378</v>
      </c>
      <c r="R1329" s="36" t="s">
        <v>459</v>
      </c>
      <c r="S1329" s="36" t="s">
        <v>375</v>
      </c>
      <c r="T1329" s="36">
        <v>400892</v>
      </c>
      <c r="U1329" s="58" t="s">
        <v>16126</v>
      </c>
      <c r="V1329" s="59">
        <v>400892</v>
      </c>
      <c r="W1329" s="56">
        <v>64.069999999999993</v>
      </c>
    </row>
    <row r="1330" spans="1:23" s="46" customFormat="1" ht="11.25">
      <c r="A1330" s="55" t="s">
        <v>11371</v>
      </c>
      <c r="B1330" s="56" t="s">
        <v>17650</v>
      </c>
      <c r="C1330" s="57" t="s">
        <v>8788</v>
      </c>
      <c r="D1330" s="56">
        <v>0</v>
      </c>
      <c r="E1330" s="56">
        <v>1</v>
      </c>
      <c r="F1330" s="56">
        <v>38</v>
      </c>
      <c r="G1330" s="56">
        <v>1</v>
      </c>
      <c r="H1330" s="56" t="s">
        <v>17651</v>
      </c>
      <c r="I1330" s="56">
        <v>1</v>
      </c>
      <c r="J1330" s="36" t="s">
        <v>15552</v>
      </c>
      <c r="K1330" s="36"/>
      <c r="L1330" s="36">
        <v>984832594</v>
      </c>
      <c r="M1330" s="36"/>
      <c r="N1330" s="58" t="s">
        <v>13839</v>
      </c>
      <c r="O1330" s="58" t="s">
        <v>13810</v>
      </c>
      <c r="P1330" s="56">
        <v>74</v>
      </c>
      <c r="Q1330" s="56" t="s">
        <v>377</v>
      </c>
      <c r="R1330" s="36" t="s">
        <v>459</v>
      </c>
      <c r="S1330" s="36" t="s">
        <v>375</v>
      </c>
      <c r="T1330" s="36">
        <v>323370</v>
      </c>
      <c r="U1330" s="58" t="s">
        <v>17479</v>
      </c>
      <c r="V1330" s="59">
        <v>323370</v>
      </c>
      <c r="W1330" s="56">
        <v>50.15</v>
      </c>
    </row>
    <row r="1331" spans="1:23" s="46" customFormat="1" ht="11.25">
      <c r="A1331" s="55" t="s">
        <v>11371</v>
      </c>
      <c r="B1331" s="56" t="s">
        <v>17649</v>
      </c>
      <c r="C1331" s="57" t="s">
        <v>3088</v>
      </c>
      <c r="D1331" s="56">
        <v>16340</v>
      </c>
      <c r="E1331" s="56">
        <v>1</v>
      </c>
      <c r="F1331" s="56">
        <v>38</v>
      </c>
      <c r="G1331" s="56">
        <v>1</v>
      </c>
      <c r="H1331" s="56" t="s">
        <v>17651</v>
      </c>
      <c r="I1331" s="56">
        <v>1</v>
      </c>
      <c r="J1331" s="36" t="s">
        <v>14662</v>
      </c>
      <c r="K1331" s="36">
        <v>430</v>
      </c>
      <c r="L1331" s="36">
        <v>984226315</v>
      </c>
      <c r="M1331" s="36"/>
      <c r="N1331" s="58" t="s">
        <v>668</v>
      </c>
      <c r="O1331" s="58" t="s">
        <v>345</v>
      </c>
      <c r="P1331" s="56">
        <v>74</v>
      </c>
      <c r="Q1331" s="56" t="s">
        <v>377</v>
      </c>
      <c r="R1331" s="36" t="s">
        <v>459</v>
      </c>
      <c r="S1331" s="36" t="s">
        <v>375</v>
      </c>
      <c r="T1331" s="36">
        <v>2164719</v>
      </c>
      <c r="U1331" s="58" t="s">
        <v>16403</v>
      </c>
      <c r="V1331" s="59">
        <v>2164719</v>
      </c>
      <c r="W1331" s="56">
        <v>60.8</v>
      </c>
    </row>
    <row r="1332" spans="1:23" s="46" customFormat="1" ht="11.25">
      <c r="A1332" s="55" t="s">
        <v>11371</v>
      </c>
      <c r="B1332" s="56" t="s">
        <v>17649</v>
      </c>
      <c r="C1332" s="57" t="s">
        <v>10499</v>
      </c>
      <c r="D1332" s="56">
        <v>22540</v>
      </c>
      <c r="E1332" s="56">
        <v>1</v>
      </c>
      <c r="F1332" s="56">
        <v>38</v>
      </c>
      <c r="G1332" s="56">
        <v>1</v>
      </c>
      <c r="H1332" s="56" t="s">
        <v>17651</v>
      </c>
      <c r="I1332" s="56">
        <v>1</v>
      </c>
      <c r="J1332" s="36" t="s">
        <v>15070</v>
      </c>
      <c r="K1332" s="36"/>
      <c r="L1332" s="36">
        <v>961826354</v>
      </c>
      <c r="M1332" s="36"/>
      <c r="N1332" s="58" t="s">
        <v>164</v>
      </c>
      <c r="O1332" s="58" t="s">
        <v>13085</v>
      </c>
      <c r="P1332" s="56">
        <v>75</v>
      </c>
      <c r="Q1332" s="56" t="s">
        <v>378</v>
      </c>
      <c r="R1332" s="36" t="s">
        <v>459</v>
      </c>
      <c r="S1332" s="36" t="s">
        <v>375</v>
      </c>
      <c r="T1332" s="36">
        <v>3778384</v>
      </c>
      <c r="U1332" s="58" t="s">
        <v>16874</v>
      </c>
      <c r="V1332" s="59">
        <v>3778384</v>
      </c>
      <c r="W1332" s="56">
        <v>50.65</v>
      </c>
    </row>
    <row r="1333" spans="1:23" s="46" customFormat="1" ht="11.25">
      <c r="A1333" s="55" t="s">
        <v>11371</v>
      </c>
      <c r="B1333" s="56" t="s">
        <v>17649</v>
      </c>
      <c r="C1333" s="57" t="s">
        <v>10440</v>
      </c>
      <c r="D1333" s="56">
        <v>20510</v>
      </c>
      <c r="E1333" s="56">
        <v>1</v>
      </c>
      <c r="F1333" s="56">
        <v>38</v>
      </c>
      <c r="G1333" s="56">
        <v>4</v>
      </c>
      <c r="H1333" s="56" t="s">
        <v>17651</v>
      </c>
      <c r="I1333" s="56">
        <v>5</v>
      </c>
      <c r="J1333" s="36" t="s">
        <v>14976</v>
      </c>
      <c r="K1333" s="36"/>
      <c r="L1333" s="36">
        <v>981162517</v>
      </c>
      <c r="M1333" s="36"/>
      <c r="N1333" s="58" t="s">
        <v>342</v>
      </c>
      <c r="O1333" s="58" t="s">
        <v>12951</v>
      </c>
      <c r="P1333" s="56">
        <v>77</v>
      </c>
      <c r="Q1333" s="56" t="s">
        <v>378</v>
      </c>
      <c r="R1333" s="36" t="s">
        <v>462</v>
      </c>
      <c r="S1333" s="36" t="s">
        <v>375</v>
      </c>
      <c r="T1333" s="36">
        <v>5989803</v>
      </c>
      <c r="U1333" s="58" t="s">
        <v>16764</v>
      </c>
      <c r="V1333" s="59">
        <v>666497</v>
      </c>
      <c r="W1333" s="56">
        <v>70.13</v>
      </c>
    </row>
    <row r="1334" spans="1:23" s="46" customFormat="1" ht="11.25">
      <c r="A1334" s="55" t="s">
        <v>11371</v>
      </c>
      <c r="B1334" s="56" t="s">
        <v>17649</v>
      </c>
      <c r="C1334" s="57" t="s">
        <v>6989</v>
      </c>
      <c r="D1334" s="56">
        <v>0</v>
      </c>
      <c r="E1334" s="56">
        <v>1</v>
      </c>
      <c r="F1334" s="56">
        <v>38</v>
      </c>
      <c r="G1334" s="56">
        <v>1</v>
      </c>
      <c r="H1334" s="56" t="s">
        <v>17651</v>
      </c>
      <c r="I1334" s="56">
        <v>1</v>
      </c>
      <c r="J1334" s="36" t="s">
        <v>456</v>
      </c>
      <c r="K1334" s="36"/>
      <c r="L1334" s="36">
        <v>982153421</v>
      </c>
      <c r="M1334" s="36"/>
      <c r="N1334" s="58" t="s">
        <v>13447</v>
      </c>
      <c r="O1334" s="58" t="s">
        <v>13448</v>
      </c>
      <c r="P1334" s="56">
        <v>80</v>
      </c>
      <c r="Q1334" s="56" t="s">
        <v>377</v>
      </c>
      <c r="R1334" s="36" t="s">
        <v>459</v>
      </c>
      <c r="S1334" s="36" t="s">
        <v>375</v>
      </c>
      <c r="T1334" s="36">
        <v>1965479</v>
      </c>
      <c r="U1334" s="58" t="s">
        <v>17154</v>
      </c>
      <c r="V1334" s="59">
        <v>1965479</v>
      </c>
      <c r="W1334" s="56">
        <v>53.29</v>
      </c>
    </row>
    <row r="1335" spans="1:23" s="46" customFormat="1" ht="11.25">
      <c r="A1335" s="55" t="s">
        <v>11371</v>
      </c>
      <c r="B1335" s="56" t="s">
        <v>17649</v>
      </c>
      <c r="C1335" s="57" t="s">
        <v>385</v>
      </c>
      <c r="D1335" s="56">
        <v>11470</v>
      </c>
      <c r="E1335" s="56">
        <v>1</v>
      </c>
      <c r="F1335" s="56">
        <v>38</v>
      </c>
      <c r="G1335" s="56">
        <v>1</v>
      </c>
      <c r="H1335" s="56" t="s">
        <v>17651</v>
      </c>
      <c r="I1335" s="56">
        <v>1</v>
      </c>
      <c r="J1335" s="36" t="s">
        <v>14437</v>
      </c>
      <c r="K1335" s="36">
        <v>86</v>
      </c>
      <c r="L1335" s="36">
        <v>981438188</v>
      </c>
      <c r="M1335" s="36">
        <v>21644488</v>
      </c>
      <c r="N1335" s="58" t="s">
        <v>251</v>
      </c>
      <c r="O1335" s="58" t="s">
        <v>12087</v>
      </c>
      <c r="P1335" s="56">
        <v>81</v>
      </c>
      <c r="Q1335" s="56" t="s">
        <v>377</v>
      </c>
      <c r="R1335" s="36" t="s">
        <v>459</v>
      </c>
      <c r="S1335" s="36" t="s">
        <v>375</v>
      </c>
      <c r="T1335" s="36">
        <v>184857</v>
      </c>
      <c r="U1335" s="58" t="s">
        <v>16159</v>
      </c>
      <c r="V1335" s="59">
        <v>184857</v>
      </c>
      <c r="W1335" s="56">
        <v>44.04</v>
      </c>
    </row>
    <row r="1336" spans="1:23" s="46" customFormat="1" ht="11.25">
      <c r="A1336" s="55" t="s">
        <v>11371</v>
      </c>
      <c r="B1336" s="56" t="s">
        <v>17649</v>
      </c>
      <c r="C1336" s="57" t="s">
        <v>3177</v>
      </c>
      <c r="D1336" s="56">
        <v>3708</v>
      </c>
      <c r="E1336" s="56">
        <v>1</v>
      </c>
      <c r="F1336" s="56">
        <v>38</v>
      </c>
      <c r="G1336" s="56">
        <v>1</v>
      </c>
      <c r="H1336" s="56" t="s">
        <v>17651</v>
      </c>
      <c r="I1336" s="56">
        <v>2</v>
      </c>
      <c r="J1336" s="36" t="s">
        <v>938</v>
      </c>
      <c r="K1336" s="36"/>
      <c r="L1336" s="36"/>
      <c r="M1336" s="36"/>
      <c r="N1336" s="58" t="s">
        <v>11615</v>
      </c>
      <c r="O1336" s="58" t="s">
        <v>11616</v>
      </c>
      <c r="P1336" s="56">
        <v>82</v>
      </c>
      <c r="Q1336" s="56" t="s">
        <v>378</v>
      </c>
      <c r="R1336" s="36" t="s">
        <v>462</v>
      </c>
      <c r="S1336" s="36" t="s">
        <v>375</v>
      </c>
      <c r="T1336" s="36">
        <v>1584274</v>
      </c>
      <c r="U1336" s="58" t="s">
        <v>15841</v>
      </c>
      <c r="V1336" s="59">
        <v>1638739</v>
      </c>
      <c r="W1336" s="56">
        <v>50.79</v>
      </c>
    </row>
    <row r="1337" spans="1:23" s="46" customFormat="1" ht="11.25">
      <c r="A1337" s="55" t="s">
        <v>11371</v>
      </c>
      <c r="B1337" s="56" t="s">
        <v>17650</v>
      </c>
      <c r="C1337" s="57" t="s">
        <v>6013</v>
      </c>
      <c r="D1337" s="56">
        <v>0</v>
      </c>
      <c r="E1337" s="56">
        <v>1</v>
      </c>
      <c r="F1337" s="56">
        <v>38</v>
      </c>
      <c r="G1337" s="56">
        <v>1</v>
      </c>
      <c r="H1337" s="56" t="s">
        <v>17651</v>
      </c>
      <c r="I1337" s="56">
        <v>2</v>
      </c>
      <c r="J1337" s="36" t="s">
        <v>15488</v>
      </c>
      <c r="K1337" s="36"/>
      <c r="L1337" s="36">
        <v>981936876</v>
      </c>
      <c r="M1337" s="36"/>
      <c r="N1337" s="58" t="s">
        <v>198</v>
      </c>
      <c r="O1337" s="58" t="s">
        <v>13742</v>
      </c>
      <c r="P1337" s="56">
        <v>84</v>
      </c>
      <c r="Q1337" s="56" t="s">
        <v>378</v>
      </c>
      <c r="R1337" s="36" t="s">
        <v>462</v>
      </c>
      <c r="S1337" s="36" t="s">
        <v>375</v>
      </c>
      <c r="T1337" s="36">
        <v>3292651</v>
      </c>
      <c r="U1337" s="58" t="s">
        <v>17396</v>
      </c>
      <c r="V1337" s="59">
        <v>1238766</v>
      </c>
      <c r="W1337" s="56">
        <v>46.31</v>
      </c>
    </row>
    <row r="1338" spans="1:23" s="46" customFormat="1" ht="11.25">
      <c r="A1338" s="55" t="s">
        <v>11371</v>
      </c>
      <c r="B1338" s="56" t="s">
        <v>17649</v>
      </c>
      <c r="C1338" s="57" t="s">
        <v>10499</v>
      </c>
      <c r="D1338" s="56">
        <v>21580</v>
      </c>
      <c r="E1338" s="56">
        <v>1</v>
      </c>
      <c r="F1338" s="56">
        <v>39</v>
      </c>
      <c r="G1338" s="56">
        <v>1</v>
      </c>
      <c r="H1338" s="56" t="s">
        <v>17651</v>
      </c>
      <c r="I1338" s="56">
        <v>1</v>
      </c>
      <c r="J1338" s="36" t="s">
        <v>15048</v>
      </c>
      <c r="K1338" s="36"/>
      <c r="L1338" s="36">
        <v>982958425</v>
      </c>
      <c r="M1338" s="36"/>
      <c r="N1338" s="58" t="s">
        <v>11391</v>
      </c>
      <c r="O1338" s="58" t="s">
        <v>13042</v>
      </c>
      <c r="P1338" s="56">
        <v>65</v>
      </c>
      <c r="Q1338" s="56" t="s">
        <v>378</v>
      </c>
      <c r="R1338" s="36" t="s">
        <v>459</v>
      </c>
      <c r="S1338" s="36" t="s">
        <v>375</v>
      </c>
      <c r="T1338" s="36">
        <v>1694286</v>
      </c>
      <c r="U1338" s="58" t="s">
        <v>16845</v>
      </c>
      <c r="V1338" s="59">
        <v>1694286</v>
      </c>
      <c r="W1338" s="56">
        <v>39.82</v>
      </c>
    </row>
    <row r="1339" spans="1:23" s="46" customFormat="1" ht="11.25">
      <c r="A1339" s="55" t="s">
        <v>11371</v>
      </c>
      <c r="B1339" s="56" t="s">
        <v>17649</v>
      </c>
      <c r="C1339" s="57" t="s">
        <v>10681</v>
      </c>
      <c r="D1339" s="56">
        <v>1790</v>
      </c>
      <c r="E1339" s="56">
        <v>1</v>
      </c>
      <c r="F1339" s="56">
        <v>39</v>
      </c>
      <c r="G1339" s="56">
        <v>1</v>
      </c>
      <c r="H1339" s="56" t="s">
        <v>17651</v>
      </c>
      <c r="I1339" s="56">
        <v>1</v>
      </c>
      <c r="J1339" s="36" t="s">
        <v>14066</v>
      </c>
      <c r="K1339" s="36"/>
      <c r="L1339" s="36">
        <v>981382491</v>
      </c>
      <c r="M1339" s="36"/>
      <c r="N1339" s="58" t="s">
        <v>11479</v>
      </c>
      <c r="O1339" s="58" t="s">
        <v>441</v>
      </c>
      <c r="P1339" s="56">
        <v>65</v>
      </c>
      <c r="Q1339" s="56" t="s">
        <v>378</v>
      </c>
      <c r="R1339" s="36" t="s">
        <v>459</v>
      </c>
      <c r="S1339" s="36" t="s">
        <v>375</v>
      </c>
      <c r="T1339" s="36">
        <v>717997</v>
      </c>
      <c r="U1339" s="58" t="s">
        <v>15734</v>
      </c>
      <c r="V1339" s="59">
        <v>717997</v>
      </c>
      <c r="W1339" s="56">
        <v>59.51</v>
      </c>
    </row>
    <row r="1340" spans="1:23" s="46" customFormat="1" ht="11.25">
      <c r="A1340" s="55" t="s">
        <v>11371</v>
      </c>
      <c r="B1340" s="56" t="s">
        <v>17649</v>
      </c>
      <c r="C1340" s="57" t="s">
        <v>11372</v>
      </c>
      <c r="D1340" s="56">
        <v>6640</v>
      </c>
      <c r="E1340" s="56">
        <v>1</v>
      </c>
      <c r="F1340" s="56">
        <v>39</v>
      </c>
      <c r="G1340" s="56">
        <v>1</v>
      </c>
      <c r="H1340" s="56" t="s">
        <v>17651</v>
      </c>
      <c r="I1340" s="56">
        <v>1</v>
      </c>
      <c r="J1340" s="36" t="s">
        <v>14267</v>
      </c>
      <c r="K1340" s="36">
        <v>692</v>
      </c>
      <c r="L1340" s="36">
        <v>982655254</v>
      </c>
      <c r="M1340" s="36"/>
      <c r="N1340" s="58" t="s">
        <v>11417</v>
      </c>
      <c r="O1340" s="58" t="s">
        <v>11813</v>
      </c>
      <c r="P1340" s="56">
        <v>66</v>
      </c>
      <c r="Q1340" s="56" t="s">
        <v>377</v>
      </c>
      <c r="R1340" s="36" t="s">
        <v>459</v>
      </c>
      <c r="S1340" s="36" t="s">
        <v>375</v>
      </c>
      <c r="T1340" s="36">
        <v>1966814</v>
      </c>
      <c r="U1340" s="58" t="s">
        <v>15967</v>
      </c>
      <c r="V1340" s="59">
        <v>1966814</v>
      </c>
      <c r="W1340" s="56">
        <v>56.51</v>
      </c>
    </row>
    <row r="1341" spans="1:23" s="46" customFormat="1" ht="11.25">
      <c r="A1341" s="55" t="s">
        <v>11371</v>
      </c>
      <c r="B1341" s="56" t="s">
        <v>17649</v>
      </c>
      <c r="C1341" s="57" t="s">
        <v>11182</v>
      </c>
      <c r="D1341" s="56">
        <v>13320</v>
      </c>
      <c r="E1341" s="56">
        <v>1</v>
      </c>
      <c r="F1341" s="56">
        <v>39</v>
      </c>
      <c r="G1341" s="56">
        <v>1</v>
      </c>
      <c r="H1341" s="56" t="s">
        <v>17651</v>
      </c>
      <c r="I1341" s="56">
        <v>1</v>
      </c>
      <c r="J1341" s="36" t="s">
        <v>14534</v>
      </c>
      <c r="K1341" s="36">
        <v>866</v>
      </c>
      <c r="L1341" s="36">
        <v>981682219</v>
      </c>
      <c r="M1341" s="36"/>
      <c r="N1341" s="58" t="s">
        <v>12257</v>
      </c>
      <c r="O1341" s="58" t="s">
        <v>12258</v>
      </c>
      <c r="P1341" s="56">
        <v>66</v>
      </c>
      <c r="Q1341" s="56" t="s">
        <v>378</v>
      </c>
      <c r="R1341" s="36" t="s">
        <v>459</v>
      </c>
      <c r="S1341" s="36" t="s">
        <v>375</v>
      </c>
      <c r="T1341" s="36">
        <v>501410</v>
      </c>
      <c r="U1341" s="58" t="s">
        <v>16261</v>
      </c>
      <c r="V1341" s="59">
        <v>501410</v>
      </c>
      <c r="W1341" s="56">
        <v>60</v>
      </c>
    </row>
    <row r="1342" spans="1:23" s="46" customFormat="1" ht="11.25">
      <c r="A1342" s="51" t="s">
        <v>11371</v>
      </c>
      <c r="B1342" s="44" t="s">
        <v>17650</v>
      </c>
      <c r="C1342" s="52" t="s">
        <v>8788</v>
      </c>
      <c r="D1342" s="44">
        <v>0</v>
      </c>
      <c r="E1342" s="44" t="s">
        <v>54</v>
      </c>
      <c r="F1342" s="44">
        <v>39</v>
      </c>
      <c r="G1342" s="44">
        <v>1</v>
      </c>
      <c r="H1342" s="44" t="s">
        <v>17651</v>
      </c>
      <c r="I1342" s="44">
        <v>2</v>
      </c>
      <c r="J1342" s="35" t="s">
        <v>15553</v>
      </c>
      <c r="K1342" s="35"/>
      <c r="L1342" s="35">
        <v>983418293</v>
      </c>
      <c r="M1342" s="35"/>
      <c r="N1342" s="45" t="s">
        <v>13841</v>
      </c>
      <c r="O1342" s="45" t="s">
        <v>13842</v>
      </c>
      <c r="P1342" s="44">
        <v>66</v>
      </c>
      <c r="Q1342" s="44" t="s">
        <v>378</v>
      </c>
      <c r="R1342" s="35" t="s">
        <v>460</v>
      </c>
      <c r="S1342" s="35" t="s">
        <v>375</v>
      </c>
      <c r="T1342" s="35">
        <v>2364949</v>
      </c>
      <c r="U1342" s="45" t="s">
        <v>17480</v>
      </c>
      <c r="V1342" s="46">
        <v>2364963</v>
      </c>
      <c r="W1342" s="44">
        <v>36.26</v>
      </c>
    </row>
    <row r="1343" spans="1:23" s="46" customFormat="1" ht="11.25">
      <c r="A1343" s="51" t="s">
        <v>11371</v>
      </c>
      <c r="B1343" s="44" t="s">
        <v>17649</v>
      </c>
      <c r="C1343" s="52" t="s">
        <v>3088</v>
      </c>
      <c r="D1343" s="44">
        <v>16460</v>
      </c>
      <c r="E1343" s="44" t="s">
        <v>54</v>
      </c>
      <c r="F1343" s="44">
        <v>39</v>
      </c>
      <c r="G1343" s="44">
        <v>1</v>
      </c>
      <c r="H1343" s="44" t="s">
        <v>17651</v>
      </c>
      <c r="I1343" s="44">
        <v>4</v>
      </c>
      <c r="J1343" s="35" t="s">
        <v>14670</v>
      </c>
      <c r="K1343" s="35">
        <v>150</v>
      </c>
      <c r="L1343" s="35">
        <v>985675026</v>
      </c>
      <c r="M1343" s="35"/>
      <c r="N1343" s="45" t="s">
        <v>759</v>
      </c>
      <c r="O1343" s="45" t="s">
        <v>11494</v>
      </c>
      <c r="P1343" s="44">
        <v>66</v>
      </c>
      <c r="Q1343" s="44" t="s">
        <v>377</v>
      </c>
      <c r="R1343" s="35" t="s">
        <v>462</v>
      </c>
      <c r="S1343" s="35" t="s">
        <v>374</v>
      </c>
      <c r="T1343" s="35"/>
      <c r="U1343" s="45" t="s">
        <v>16412</v>
      </c>
      <c r="V1343" s="46">
        <v>593532</v>
      </c>
      <c r="W1343" s="44">
        <v>69.09</v>
      </c>
    </row>
    <row r="1344" spans="1:23" s="46" customFormat="1" ht="11.25">
      <c r="A1344" s="55" t="s">
        <v>11371</v>
      </c>
      <c r="B1344" s="56" t="s">
        <v>17649</v>
      </c>
      <c r="C1344" s="57" t="s">
        <v>11373</v>
      </c>
      <c r="D1344" s="56">
        <v>23140</v>
      </c>
      <c r="E1344" s="56">
        <v>1</v>
      </c>
      <c r="F1344" s="56">
        <v>39</v>
      </c>
      <c r="G1344" s="56">
        <v>1</v>
      </c>
      <c r="H1344" s="56" t="s">
        <v>17651</v>
      </c>
      <c r="I1344" s="56">
        <v>1</v>
      </c>
      <c r="J1344" s="36" t="s">
        <v>15106</v>
      </c>
      <c r="K1344" s="36"/>
      <c r="L1344" s="36">
        <v>982261808</v>
      </c>
      <c r="M1344" s="36"/>
      <c r="N1344" s="58" t="s">
        <v>268</v>
      </c>
      <c r="O1344" s="58" t="s">
        <v>13146</v>
      </c>
      <c r="P1344" s="56">
        <v>66</v>
      </c>
      <c r="Q1344" s="56" t="s">
        <v>378</v>
      </c>
      <c r="R1344" s="36" t="s">
        <v>459</v>
      </c>
      <c r="S1344" s="36" t="s">
        <v>375</v>
      </c>
      <c r="T1344" s="36">
        <v>2508628</v>
      </c>
      <c r="U1344" s="58" t="s">
        <v>16920</v>
      </c>
      <c r="V1344" s="59">
        <v>2508628</v>
      </c>
      <c r="W1344" s="56">
        <v>49.05</v>
      </c>
    </row>
    <row r="1345" spans="1:23" s="46" customFormat="1" ht="11.25">
      <c r="A1345" s="55" t="s">
        <v>11371</v>
      </c>
      <c r="B1345" s="56" t="s">
        <v>17650</v>
      </c>
      <c r="C1345" s="57" t="s">
        <v>8788</v>
      </c>
      <c r="D1345" s="56">
        <v>0</v>
      </c>
      <c r="E1345" s="56">
        <v>1</v>
      </c>
      <c r="F1345" s="56">
        <v>39</v>
      </c>
      <c r="G1345" s="56">
        <v>1</v>
      </c>
      <c r="H1345" s="56" t="s">
        <v>17651</v>
      </c>
      <c r="I1345" s="56">
        <v>1</v>
      </c>
      <c r="J1345" s="36" t="s">
        <v>15553</v>
      </c>
      <c r="K1345" s="36"/>
      <c r="L1345" s="36">
        <v>983418293</v>
      </c>
      <c r="M1345" s="36"/>
      <c r="N1345" s="58" t="s">
        <v>859</v>
      </c>
      <c r="O1345" s="58" t="s">
        <v>13840</v>
      </c>
      <c r="P1345" s="56">
        <v>67</v>
      </c>
      <c r="Q1345" s="56" t="s">
        <v>377</v>
      </c>
      <c r="R1345" s="36" t="s">
        <v>459</v>
      </c>
      <c r="S1345" s="36" t="s">
        <v>375</v>
      </c>
      <c r="T1345" s="36">
        <v>2364963</v>
      </c>
      <c r="U1345" s="58" t="s">
        <v>17480</v>
      </c>
      <c r="V1345" s="59">
        <v>2364963</v>
      </c>
      <c r="W1345" s="56">
        <v>36.26</v>
      </c>
    </row>
    <row r="1346" spans="1:23" s="46" customFormat="1" ht="11.25">
      <c r="A1346" s="55" t="s">
        <v>11371</v>
      </c>
      <c r="B1346" s="56" t="s">
        <v>17649</v>
      </c>
      <c r="C1346" s="57" t="s">
        <v>10440</v>
      </c>
      <c r="D1346" s="56">
        <v>20710</v>
      </c>
      <c r="E1346" s="56">
        <v>1</v>
      </c>
      <c r="F1346" s="56">
        <v>39</v>
      </c>
      <c r="G1346" s="56">
        <v>2</v>
      </c>
      <c r="H1346" s="56" t="s">
        <v>17651</v>
      </c>
      <c r="I1346" s="56">
        <v>1</v>
      </c>
      <c r="J1346" s="36" t="s">
        <v>14980</v>
      </c>
      <c r="K1346" s="36">
        <v>70</v>
      </c>
      <c r="L1346" s="36">
        <v>983642418</v>
      </c>
      <c r="M1346" s="36"/>
      <c r="N1346" s="58" t="s">
        <v>11626</v>
      </c>
      <c r="O1346" s="58" t="s">
        <v>12954</v>
      </c>
      <c r="P1346" s="56">
        <v>69</v>
      </c>
      <c r="Q1346" s="56" t="s">
        <v>378</v>
      </c>
      <c r="R1346" s="36" t="s">
        <v>459</v>
      </c>
      <c r="S1346" s="36" t="s">
        <v>375</v>
      </c>
      <c r="T1346" s="36">
        <v>2359397</v>
      </c>
      <c r="U1346" s="58" t="s">
        <v>16768</v>
      </c>
      <c r="V1346" s="59">
        <v>2359397</v>
      </c>
      <c r="W1346" s="56">
        <v>60.63</v>
      </c>
    </row>
    <row r="1347" spans="1:23" s="46" customFormat="1" ht="11.25">
      <c r="A1347" s="55" t="s">
        <v>11371</v>
      </c>
      <c r="B1347" s="56" t="s">
        <v>17649</v>
      </c>
      <c r="C1347" s="57" t="s">
        <v>3177</v>
      </c>
      <c r="D1347" s="56">
        <v>5050</v>
      </c>
      <c r="E1347" s="56">
        <v>1</v>
      </c>
      <c r="F1347" s="56">
        <v>39</v>
      </c>
      <c r="G1347" s="56">
        <v>1</v>
      </c>
      <c r="H1347" s="56" t="s">
        <v>17651</v>
      </c>
      <c r="I1347" s="56">
        <v>2</v>
      </c>
      <c r="J1347" s="36" t="s">
        <v>14214</v>
      </c>
      <c r="K1347" s="36"/>
      <c r="L1347" s="36">
        <v>984155136</v>
      </c>
      <c r="M1347" s="36"/>
      <c r="N1347" s="58" t="s">
        <v>11703</v>
      </c>
      <c r="O1347" s="58" t="s">
        <v>11704</v>
      </c>
      <c r="P1347" s="56">
        <v>69</v>
      </c>
      <c r="Q1347" s="56" t="s">
        <v>378</v>
      </c>
      <c r="R1347" s="36" t="s">
        <v>460</v>
      </c>
      <c r="S1347" s="36" t="s">
        <v>375</v>
      </c>
      <c r="T1347" s="36">
        <v>3322040</v>
      </c>
      <c r="U1347" s="58" t="s">
        <v>15903</v>
      </c>
      <c r="V1347" s="59">
        <v>3324670</v>
      </c>
      <c r="W1347" s="56">
        <v>48.46</v>
      </c>
    </row>
    <row r="1348" spans="1:23" s="46" customFormat="1" ht="11.25">
      <c r="A1348" s="55" t="s">
        <v>11371</v>
      </c>
      <c r="B1348" s="56" t="s">
        <v>17649</v>
      </c>
      <c r="C1348" s="57" t="s">
        <v>385</v>
      </c>
      <c r="D1348" s="56">
        <v>11570</v>
      </c>
      <c r="E1348" s="56">
        <v>1</v>
      </c>
      <c r="F1348" s="56">
        <v>39</v>
      </c>
      <c r="G1348" s="56">
        <v>1</v>
      </c>
      <c r="H1348" s="56" t="s">
        <v>17651</v>
      </c>
      <c r="I1348" s="56">
        <v>1</v>
      </c>
      <c r="J1348" s="36" t="s">
        <v>941</v>
      </c>
      <c r="K1348" s="36">
        <v>241</v>
      </c>
      <c r="L1348" s="36"/>
      <c r="M1348" s="36">
        <v>21642258</v>
      </c>
      <c r="N1348" s="58" t="s">
        <v>861</v>
      </c>
      <c r="O1348" s="58" t="s">
        <v>12092</v>
      </c>
      <c r="P1348" s="56">
        <v>71</v>
      </c>
      <c r="Q1348" s="56" t="s">
        <v>378</v>
      </c>
      <c r="R1348" s="36" t="s">
        <v>459</v>
      </c>
      <c r="S1348" s="36" t="s">
        <v>375</v>
      </c>
      <c r="T1348" s="36">
        <v>1361567</v>
      </c>
      <c r="U1348" s="58" t="s">
        <v>16161</v>
      </c>
      <c r="V1348" s="59">
        <v>1361567</v>
      </c>
      <c r="W1348" s="56">
        <v>61.09</v>
      </c>
    </row>
    <row r="1349" spans="1:23" s="46" customFormat="1" ht="11.25">
      <c r="A1349" s="55" t="s">
        <v>11371</v>
      </c>
      <c r="B1349" s="56" t="s">
        <v>17649</v>
      </c>
      <c r="C1349" s="57" t="s">
        <v>11217</v>
      </c>
      <c r="D1349" s="56">
        <v>1900</v>
      </c>
      <c r="E1349" s="56">
        <v>1</v>
      </c>
      <c r="F1349" s="56">
        <v>39</v>
      </c>
      <c r="G1349" s="56">
        <v>1</v>
      </c>
      <c r="H1349" s="56" t="s">
        <v>17651</v>
      </c>
      <c r="I1349" s="56">
        <v>1</v>
      </c>
      <c r="J1349" s="36" t="s">
        <v>14085</v>
      </c>
      <c r="K1349" s="36"/>
      <c r="L1349" s="36">
        <v>984129156</v>
      </c>
      <c r="M1349" s="36"/>
      <c r="N1349" s="58" t="s">
        <v>117</v>
      </c>
      <c r="O1349" s="58" t="s">
        <v>207</v>
      </c>
      <c r="P1349" s="56">
        <v>71</v>
      </c>
      <c r="Q1349" s="56" t="s">
        <v>377</v>
      </c>
      <c r="R1349" s="36" t="s">
        <v>459</v>
      </c>
      <c r="S1349" s="36" t="s">
        <v>375</v>
      </c>
      <c r="T1349" s="36">
        <v>632575</v>
      </c>
      <c r="U1349" s="58" t="s">
        <v>15752</v>
      </c>
      <c r="V1349" s="59">
        <v>632575</v>
      </c>
      <c r="W1349" s="56">
        <v>24.26</v>
      </c>
    </row>
    <row r="1350" spans="1:23" s="46" customFormat="1" ht="11.25">
      <c r="A1350" s="55" t="s">
        <v>11371</v>
      </c>
      <c r="B1350" s="56" t="s">
        <v>17649</v>
      </c>
      <c r="C1350" s="57" t="s">
        <v>11188</v>
      </c>
      <c r="D1350" s="56">
        <v>18400</v>
      </c>
      <c r="E1350" s="56">
        <v>1</v>
      </c>
      <c r="F1350" s="56">
        <v>39</v>
      </c>
      <c r="G1350" s="56">
        <v>1</v>
      </c>
      <c r="H1350" s="56" t="s">
        <v>17651</v>
      </c>
      <c r="I1350" s="56">
        <v>1</v>
      </c>
      <c r="J1350" s="36" t="s">
        <v>14793</v>
      </c>
      <c r="K1350" s="36">
        <v>1050</v>
      </c>
      <c r="L1350" s="36">
        <v>961968880</v>
      </c>
      <c r="M1350" s="36"/>
      <c r="N1350" s="58" t="s">
        <v>677</v>
      </c>
      <c r="O1350" s="58" t="s">
        <v>125</v>
      </c>
      <c r="P1350" s="56">
        <v>71</v>
      </c>
      <c r="Q1350" s="56" t="s">
        <v>378</v>
      </c>
      <c r="R1350" s="36" t="s">
        <v>459</v>
      </c>
      <c r="S1350" s="36" t="s">
        <v>375</v>
      </c>
      <c r="T1350" s="36">
        <v>272257</v>
      </c>
      <c r="U1350" s="58" t="s">
        <v>16546</v>
      </c>
      <c r="V1350" s="59">
        <v>272257</v>
      </c>
      <c r="W1350" s="56">
        <v>57.65</v>
      </c>
    </row>
    <row r="1351" spans="1:23" s="46" customFormat="1" ht="11.25">
      <c r="A1351" s="55" t="s">
        <v>11371</v>
      </c>
      <c r="B1351" s="56" t="s">
        <v>17649</v>
      </c>
      <c r="C1351" s="57" t="s">
        <v>3088</v>
      </c>
      <c r="D1351" s="56">
        <v>16460</v>
      </c>
      <c r="E1351" s="56">
        <v>1</v>
      </c>
      <c r="F1351" s="56">
        <v>39</v>
      </c>
      <c r="G1351" s="56">
        <v>1</v>
      </c>
      <c r="H1351" s="56" t="s">
        <v>17651</v>
      </c>
      <c r="I1351" s="56">
        <v>1</v>
      </c>
      <c r="J1351" s="36" t="s">
        <v>14670</v>
      </c>
      <c r="K1351" s="36">
        <v>150</v>
      </c>
      <c r="L1351" s="36">
        <v>985675026</v>
      </c>
      <c r="M1351" s="36"/>
      <c r="N1351" s="58" t="s">
        <v>220</v>
      </c>
      <c r="O1351" s="58" t="s">
        <v>11901</v>
      </c>
      <c r="P1351" s="56">
        <v>72</v>
      </c>
      <c r="Q1351" s="56" t="s">
        <v>378</v>
      </c>
      <c r="R1351" s="36" t="s">
        <v>459</v>
      </c>
      <c r="S1351" s="36" t="s">
        <v>375</v>
      </c>
      <c r="T1351" s="36">
        <v>593532</v>
      </c>
      <c r="U1351" s="58" t="s">
        <v>16412</v>
      </c>
      <c r="V1351" s="59">
        <v>593532</v>
      </c>
      <c r="W1351" s="56">
        <v>69.09</v>
      </c>
    </row>
    <row r="1352" spans="1:23" s="46" customFormat="1" ht="11.25">
      <c r="A1352" s="55" t="s">
        <v>11371</v>
      </c>
      <c r="B1352" s="56" t="s">
        <v>17649</v>
      </c>
      <c r="C1352" s="57" t="s">
        <v>11180</v>
      </c>
      <c r="D1352" s="56">
        <v>9170</v>
      </c>
      <c r="E1352" s="56">
        <v>1</v>
      </c>
      <c r="F1352" s="56">
        <v>39</v>
      </c>
      <c r="G1352" s="56">
        <v>1</v>
      </c>
      <c r="H1352" s="56" t="s">
        <v>17651</v>
      </c>
      <c r="I1352" s="56">
        <v>1</v>
      </c>
      <c r="J1352" s="36" t="s">
        <v>14342</v>
      </c>
      <c r="K1352" s="36">
        <v>287</v>
      </c>
      <c r="L1352" s="36"/>
      <c r="M1352" s="36">
        <v>21643830</v>
      </c>
      <c r="N1352" s="58" t="s">
        <v>11934</v>
      </c>
      <c r="O1352" s="58" t="s">
        <v>11935</v>
      </c>
      <c r="P1352" s="56">
        <v>73</v>
      </c>
      <c r="Q1352" s="56" t="s">
        <v>378</v>
      </c>
      <c r="R1352" s="36" t="s">
        <v>459</v>
      </c>
      <c r="S1352" s="36" t="s">
        <v>375</v>
      </c>
      <c r="T1352" s="36">
        <v>257411</v>
      </c>
      <c r="U1352" s="58" t="s">
        <v>16051</v>
      </c>
      <c r="V1352" s="59">
        <v>257411</v>
      </c>
      <c r="W1352" s="56">
        <v>63.02</v>
      </c>
    </row>
    <row r="1353" spans="1:23" s="46" customFormat="1" ht="11.25">
      <c r="A1353" s="55" t="s">
        <v>11371</v>
      </c>
      <c r="B1353" s="56" t="s">
        <v>17649</v>
      </c>
      <c r="C1353" s="57" t="s">
        <v>4582</v>
      </c>
      <c r="D1353" s="56">
        <v>26300</v>
      </c>
      <c r="E1353" s="56">
        <v>1</v>
      </c>
      <c r="F1353" s="56">
        <v>39</v>
      </c>
      <c r="G1353" s="56">
        <v>1</v>
      </c>
      <c r="H1353" s="56" t="s">
        <v>17651</v>
      </c>
      <c r="I1353" s="56">
        <v>1</v>
      </c>
      <c r="J1353" s="36" t="s">
        <v>15281</v>
      </c>
      <c r="K1353" s="36">
        <v>4582</v>
      </c>
      <c r="L1353" s="36">
        <v>984392766</v>
      </c>
      <c r="M1353" s="36"/>
      <c r="N1353" s="58" t="s">
        <v>13423</v>
      </c>
      <c r="O1353" s="58" t="s">
        <v>13424</v>
      </c>
      <c r="P1353" s="56">
        <v>73</v>
      </c>
      <c r="Q1353" s="56" t="s">
        <v>378</v>
      </c>
      <c r="R1353" s="36" t="s">
        <v>459</v>
      </c>
      <c r="S1353" s="36" t="s">
        <v>375</v>
      </c>
      <c r="T1353" s="36">
        <v>227913</v>
      </c>
      <c r="U1353" s="58" t="s">
        <v>17135</v>
      </c>
      <c r="V1353" s="59">
        <v>227913</v>
      </c>
      <c r="W1353" s="56">
        <v>50.27</v>
      </c>
    </row>
    <row r="1354" spans="1:23" s="46" customFormat="1" ht="11.25">
      <c r="A1354" s="55" t="s">
        <v>11371</v>
      </c>
      <c r="B1354" s="56" t="s">
        <v>17649</v>
      </c>
      <c r="C1354" s="57" t="s">
        <v>3587</v>
      </c>
      <c r="D1354" s="56">
        <v>0</v>
      </c>
      <c r="E1354" s="56">
        <v>1</v>
      </c>
      <c r="F1354" s="56">
        <v>39</v>
      </c>
      <c r="G1354" s="56">
        <v>1</v>
      </c>
      <c r="H1354" s="56" t="s">
        <v>17651</v>
      </c>
      <c r="I1354" s="56">
        <v>1</v>
      </c>
      <c r="J1354" s="36" t="s">
        <v>15130</v>
      </c>
      <c r="K1354" s="36"/>
      <c r="L1354" s="36"/>
      <c r="M1354" s="36"/>
      <c r="N1354" s="58" t="s">
        <v>911</v>
      </c>
      <c r="O1354" s="58" t="s">
        <v>12422</v>
      </c>
      <c r="P1354" s="56">
        <v>73</v>
      </c>
      <c r="Q1354" s="56" t="s">
        <v>377</v>
      </c>
      <c r="R1354" s="36" t="s">
        <v>459</v>
      </c>
      <c r="S1354" s="36" t="s">
        <v>375</v>
      </c>
      <c r="T1354" s="36">
        <v>410156</v>
      </c>
      <c r="U1354" s="58" t="s">
        <v>16947</v>
      </c>
      <c r="V1354" s="59">
        <v>410156</v>
      </c>
      <c r="W1354" s="56">
        <v>42.36</v>
      </c>
    </row>
    <row r="1355" spans="1:23" s="46" customFormat="1" ht="11.25">
      <c r="A1355" s="55" t="s">
        <v>11371</v>
      </c>
      <c r="B1355" s="56" t="s">
        <v>17649</v>
      </c>
      <c r="C1355" s="57" t="s">
        <v>6989</v>
      </c>
      <c r="D1355" s="56">
        <v>0</v>
      </c>
      <c r="E1355" s="56">
        <v>1</v>
      </c>
      <c r="F1355" s="56">
        <v>39</v>
      </c>
      <c r="G1355" s="56">
        <v>1</v>
      </c>
      <c r="H1355" s="56" t="s">
        <v>17651</v>
      </c>
      <c r="I1355" s="56">
        <v>1</v>
      </c>
      <c r="J1355" s="36" t="s">
        <v>15294</v>
      </c>
      <c r="K1355" s="36"/>
      <c r="L1355" s="36">
        <v>982398297</v>
      </c>
      <c r="M1355" s="36"/>
      <c r="N1355" s="58" t="s">
        <v>208</v>
      </c>
      <c r="O1355" s="58" t="s">
        <v>13449</v>
      </c>
      <c r="P1355" s="56">
        <v>75</v>
      </c>
      <c r="Q1355" s="56" t="s">
        <v>377</v>
      </c>
      <c r="R1355" s="36" t="s">
        <v>459</v>
      </c>
      <c r="S1355" s="36" t="s">
        <v>375</v>
      </c>
      <c r="T1355" s="36">
        <v>1215851</v>
      </c>
      <c r="U1355" s="58" t="s">
        <v>17155</v>
      </c>
      <c r="V1355" s="59">
        <v>1215851</v>
      </c>
      <c r="W1355" s="56">
        <v>53.94</v>
      </c>
    </row>
    <row r="1356" spans="1:23" s="46" customFormat="1" ht="11.25">
      <c r="A1356" s="55" t="s">
        <v>11371</v>
      </c>
      <c r="B1356" s="56" t="s">
        <v>17649</v>
      </c>
      <c r="C1356" s="57" t="s">
        <v>3177</v>
      </c>
      <c r="D1356" s="56">
        <v>5050</v>
      </c>
      <c r="E1356" s="56">
        <v>1</v>
      </c>
      <c r="F1356" s="56">
        <v>39</v>
      </c>
      <c r="G1356" s="56">
        <v>1</v>
      </c>
      <c r="H1356" s="56" t="s">
        <v>17651</v>
      </c>
      <c r="I1356" s="56">
        <v>1</v>
      </c>
      <c r="J1356" s="36" t="s">
        <v>14214</v>
      </c>
      <c r="K1356" s="36"/>
      <c r="L1356" s="36">
        <v>984155136</v>
      </c>
      <c r="M1356" s="36"/>
      <c r="N1356" s="58" t="s">
        <v>235</v>
      </c>
      <c r="O1356" s="58" t="s">
        <v>11702</v>
      </c>
      <c r="P1356" s="56">
        <v>75</v>
      </c>
      <c r="Q1356" s="56" t="s">
        <v>377</v>
      </c>
      <c r="R1356" s="36" t="s">
        <v>459</v>
      </c>
      <c r="S1356" s="36" t="s">
        <v>375</v>
      </c>
      <c r="T1356" s="36">
        <v>3324670</v>
      </c>
      <c r="U1356" s="58" t="s">
        <v>15903</v>
      </c>
      <c r="V1356" s="59">
        <v>3324670</v>
      </c>
      <c r="W1356" s="56">
        <v>48.46</v>
      </c>
    </row>
    <row r="1357" spans="1:23" s="46" customFormat="1" ht="11.25">
      <c r="A1357" s="55" t="s">
        <v>11371</v>
      </c>
      <c r="B1357" s="56" t="s">
        <v>17650</v>
      </c>
      <c r="C1357" s="57" t="s">
        <v>6013</v>
      </c>
      <c r="D1357" s="56">
        <v>0</v>
      </c>
      <c r="E1357" s="56">
        <v>1</v>
      </c>
      <c r="F1357" s="56">
        <v>39</v>
      </c>
      <c r="G1357" s="56">
        <v>4</v>
      </c>
      <c r="H1357" s="56" t="s">
        <v>17651</v>
      </c>
      <c r="I1357" s="56">
        <v>1</v>
      </c>
      <c r="J1357" s="36" t="s">
        <v>15489</v>
      </c>
      <c r="K1357" s="36"/>
      <c r="L1357" s="36">
        <v>982649505</v>
      </c>
      <c r="M1357" s="36"/>
      <c r="N1357" s="58" t="s">
        <v>13743</v>
      </c>
      <c r="O1357" s="58" t="s">
        <v>13744</v>
      </c>
      <c r="P1357" s="56">
        <v>77</v>
      </c>
      <c r="Q1357" s="56" t="s">
        <v>378</v>
      </c>
      <c r="R1357" s="36" t="s">
        <v>459</v>
      </c>
      <c r="S1357" s="36" t="s">
        <v>375</v>
      </c>
      <c r="T1357" s="36">
        <v>1826148</v>
      </c>
      <c r="U1357" s="58" t="s">
        <v>17397</v>
      </c>
      <c r="V1357" s="59">
        <v>1826148</v>
      </c>
      <c r="W1357" s="56">
        <v>53.57</v>
      </c>
    </row>
    <row r="1358" spans="1:23" s="46" customFormat="1" ht="11.25">
      <c r="A1358" s="55" t="s">
        <v>11371</v>
      </c>
      <c r="B1358" s="56" t="s">
        <v>17649</v>
      </c>
      <c r="C1358" s="57" t="s">
        <v>8366</v>
      </c>
      <c r="D1358" s="56">
        <v>20600</v>
      </c>
      <c r="E1358" s="56">
        <v>1</v>
      </c>
      <c r="F1358" s="56">
        <v>39</v>
      </c>
      <c r="G1358" s="56">
        <v>1</v>
      </c>
      <c r="H1358" s="56" t="s">
        <v>17651</v>
      </c>
      <c r="I1358" s="56">
        <v>2</v>
      </c>
      <c r="J1358" s="36" t="s">
        <v>14967</v>
      </c>
      <c r="K1358" s="36"/>
      <c r="L1358" s="36">
        <v>984197658</v>
      </c>
      <c r="M1358" s="36"/>
      <c r="N1358" s="58" t="s">
        <v>347</v>
      </c>
      <c r="O1358" s="58" t="s">
        <v>12937</v>
      </c>
      <c r="P1358" s="56">
        <v>77</v>
      </c>
      <c r="Q1358" s="56" t="s">
        <v>378</v>
      </c>
      <c r="R1358" s="36" t="s">
        <v>460</v>
      </c>
      <c r="S1358" s="36" t="s">
        <v>375</v>
      </c>
      <c r="T1358" s="36">
        <v>2460463</v>
      </c>
      <c r="U1358" s="58" t="s">
        <v>16754</v>
      </c>
      <c r="V1358" s="59">
        <v>1906609</v>
      </c>
      <c r="W1358" s="56">
        <v>54.12</v>
      </c>
    </row>
    <row r="1359" spans="1:23" s="46" customFormat="1" ht="11.25">
      <c r="A1359" s="51" t="s">
        <v>11371</v>
      </c>
      <c r="B1359" s="44" t="s">
        <v>17649</v>
      </c>
      <c r="C1359" s="52" t="s">
        <v>4582</v>
      </c>
      <c r="D1359" s="44">
        <v>26300</v>
      </c>
      <c r="E1359" s="44" t="s">
        <v>54</v>
      </c>
      <c r="F1359" s="44">
        <v>39</v>
      </c>
      <c r="G1359" s="44">
        <v>1</v>
      </c>
      <c r="H1359" s="44" t="s">
        <v>17651</v>
      </c>
      <c r="I1359" s="44">
        <v>2</v>
      </c>
      <c r="J1359" s="35" t="s">
        <v>15281</v>
      </c>
      <c r="K1359" s="35">
        <v>4582</v>
      </c>
      <c r="L1359" s="35">
        <v>984392766</v>
      </c>
      <c r="M1359" s="35"/>
      <c r="N1359" s="45" t="s">
        <v>184</v>
      </c>
      <c r="O1359" s="45" t="s">
        <v>329</v>
      </c>
      <c r="P1359" s="44">
        <v>78</v>
      </c>
      <c r="Q1359" s="44" t="s">
        <v>377</v>
      </c>
      <c r="R1359" s="35" t="s">
        <v>460</v>
      </c>
      <c r="S1359" s="35" t="s">
        <v>375</v>
      </c>
      <c r="T1359" s="35">
        <v>159479</v>
      </c>
      <c r="U1359" s="45" t="s">
        <v>17135</v>
      </c>
      <c r="V1359" s="46">
        <v>227913</v>
      </c>
      <c r="W1359" s="44">
        <v>50.27</v>
      </c>
    </row>
    <row r="1360" spans="1:23" s="46" customFormat="1" ht="11.25">
      <c r="A1360" s="55" t="s">
        <v>11371</v>
      </c>
      <c r="B1360" s="56" t="s">
        <v>17650</v>
      </c>
      <c r="C1360" s="57" t="s">
        <v>11036</v>
      </c>
      <c r="D1360" s="56">
        <v>0</v>
      </c>
      <c r="E1360" s="56">
        <v>1</v>
      </c>
      <c r="F1360" s="56">
        <v>39</v>
      </c>
      <c r="G1360" s="56">
        <v>1</v>
      </c>
      <c r="H1360" s="56" t="s">
        <v>17651</v>
      </c>
      <c r="I1360" s="56">
        <v>1</v>
      </c>
      <c r="J1360" s="36" t="s">
        <v>14237</v>
      </c>
      <c r="K1360" s="36"/>
      <c r="L1360" s="36"/>
      <c r="M1360" s="36"/>
      <c r="N1360" s="58" t="s">
        <v>12144</v>
      </c>
      <c r="O1360" s="58" t="s">
        <v>736</v>
      </c>
      <c r="P1360" s="56">
        <v>82</v>
      </c>
      <c r="Q1360" s="56" t="s">
        <v>377</v>
      </c>
      <c r="R1360" s="36" t="s">
        <v>459</v>
      </c>
      <c r="S1360" s="36" t="s">
        <v>375</v>
      </c>
      <c r="T1360" s="36">
        <v>2247283</v>
      </c>
      <c r="U1360" s="58" t="s">
        <v>17567</v>
      </c>
      <c r="V1360" s="59">
        <v>2247283</v>
      </c>
      <c r="W1360" s="56">
        <v>41.78</v>
      </c>
    </row>
    <row r="1361" spans="1:23" s="46" customFormat="1" ht="11.25">
      <c r="A1361" s="55" t="s">
        <v>11371</v>
      </c>
      <c r="B1361" s="56" t="s">
        <v>17649</v>
      </c>
      <c r="C1361" s="57" t="s">
        <v>11189</v>
      </c>
      <c r="D1361" s="56">
        <v>1670</v>
      </c>
      <c r="E1361" s="56">
        <v>1</v>
      </c>
      <c r="F1361" s="56">
        <v>39</v>
      </c>
      <c r="G1361" s="56">
        <v>1</v>
      </c>
      <c r="H1361" s="56" t="s">
        <v>17651</v>
      </c>
      <c r="I1361" s="56">
        <v>1</v>
      </c>
      <c r="J1361" s="36" t="s">
        <v>14382</v>
      </c>
      <c r="K1361" s="36">
        <v>553</v>
      </c>
      <c r="L1361" s="36"/>
      <c r="M1361" s="36">
        <v>647979</v>
      </c>
      <c r="N1361" s="58" t="s">
        <v>861</v>
      </c>
      <c r="O1361" s="58" t="s">
        <v>11998</v>
      </c>
      <c r="P1361" s="56">
        <v>82</v>
      </c>
      <c r="Q1361" s="56" t="s">
        <v>378</v>
      </c>
      <c r="R1361" s="36" t="s">
        <v>459</v>
      </c>
      <c r="S1361" s="36" t="s">
        <v>375</v>
      </c>
      <c r="T1361" s="36">
        <v>611623</v>
      </c>
      <c r="U1361" s="58" t="s">
        <v>16095</v>
      </c>
      <c r="V1361" s="59">
        <v>611623</v>
      </c>
      <c r="W1361" s="56">
        <v>61.51</v>
      </c>
    </row>
    <row r="1362" spans="1:23" s="46" customFormat="1" ht="11.25">
      <c r="A1362" s="55" t="s">
        <v>11371</v>
      </c>
      <c r="B1362" s="56" t="s">
        <v>17649</v>
      </c>
      <c r="C1362" s="57" t="s">
        <v>8366</v>
      </c>
      <c r="D1362" s="56">
        <v>20600</v>
      </c>
      <c r="E1362" s="56">
        <v>1</v>
      </c>
      <c r="F1362" s="56">
        <v>39</v>
      </c>
      <c r="G1362" s="56">
        <v>1</v>
      </c>
      <c r="H1362" s="56" t="s">
        <v>17651</v>
      </c>
      <c r="I1362" s="56">
        <v>1</v>
      </c>
      <c r="J1362" s="36" t="s">
        <v>14967</v>
      </c>
      <c r="K1362" s="36"/>
      <c r="L1362" s="36">
        <v>984197658</v>
      </c>
      <c r="M1362" s="36"/>
      <c r="N1362" s="58" t="s">
        <v>238</v>
      </c>
      <c r="O1362" s="58" t="s">
        <v>252</v>
      </c>
      <c r="P1362" s="56">
        <v>83</v>
      </c>
      <c r="Q1362" s="56" t="s">
        <v>377</v>
      </c>
      <c r="R1362" s="36" t="s">
        <v>459</v>
      </c>
      <c r="S1362" s="36" t="s">
        <v>375</v>
      </c>
      <c r="T1362" s="36">
        <v>1906609</v>
      </c>
      <c r="U1362" s="58" t="s">
        <v>16754</v>
      </c>
      <c r="V1362" s="59">
        <v>1906609</v>
      </c>
      <c r="W1362" s="56">
        <v>54.12</v>
      </c>
    </row>
    <row r="1363" spans="1:23" s="46" customFormat="1" ht="11.25">
      <c r="A1363" s="55" t="s">
        <v>11371</v>
      </c>
      <c r="B1363" s="56" t="s">
        <v>17649</v>
      </c>
      <c r="C1363" s="57" t="s">
        <v>6989</v>
      </c>
      <c r="D1363" s="56">
        <v>0</v>
      </c>
      <c r="E1363" s="56">
        <v>1</v>
      </c>
      <c r="F1363" s="56">
        <v>39</v>
      </c>
      <c r="G1363" s="56">
        <v>1</v>
      </c>
      <c r="H1363" s="56" t="s">
        <v>17651</v>
      </c>
      <c r="I1363" s="56">
        <v>2</v>
      </c>
      <c r="J1363" s="36" t="s">
        <v>15294</v>
      </c>
      <c r="K1363" s="36"/>
      <c r="L1363" s="36">
        <v>982398297</v>
      </c>
      <c r="M1363" s="36"/>
      <c r="N1363" s="58" t="s">
        <v>13450</v>
      </c>
      <c r="O1363" s="58" t="s">
        <v>125</v>
      </c>
      <c r="P1363" s="56">
        <v>87</v>
      </c>
      <c r="Q1363" s="56" t="s">
        <v>378</v>
      </c>
      <c r="R1363" s="36" t="s">
        <v>460</v>
      </c>
      <c r="S1363" s="36" t="s">
        <v>375</v>
      </c>
      <c r="T1363" s="36">
        <v>3713828</v>
      </c>
      <c r="U1363" s="58" t="s">
        <v>17155</v>
      </c>
      <c r="V1363" s="59">
        <v>1215851</v>
      </c>
      <c r="W1363" s="56">
        <v>53.94</v>
      </c>
    </row>
    <row r="1364" spans="1:23" s="46" customFormat="1" ht="11.25">
      <c r="A1364" s="55" t="s">
        <v>11371</v>
      </c>
      <c r="B1364" s="56" t="s">
        <v>17649</v>
      </c>
      <c r="C1364" s="57" t="s">
        <v>11180</v>
      </c>
      <c r="D1364" s="56">
        <v>9170</v>
      </c>
      <c r="E1364" s="56">
        <v>1</v>
      </c>
      <c r="F1364" s="56">
        <v>39</v>
      </c>
      <c r="G1364" s="56">
        <v>1</v>
      </c>
      <c r="H1364" s="56" t="s">
        <v>17651</v>
      </c>
      <c r="I1364" s="56">
        <v>2</v>
      </c>
      <c r="J1364" s="36" t="s">
        <v>14342</v>
      </c>
      <c r="K1364" s="36">
        <v>287</v>
      </c>
      <c r="L1364" s="36"/>
      <c r="M1364" s="36">
        <v>21643830</v>
      </c>
      <c r="N1364" s="58" t="s">
        <v>912</v>
      </c>
      <c r="O1364" s="58" t="s">
        <v>11936</v>
      </c>
      <c r="P1364" s="56">
        <v>93</v>
      </c>
      <c r="Q1364" s="56" t="s">
        <v>378</v>
      </c>
      <c r="R1364" s="36" t="s">
        <v>462</v>
      </c>
      <c r="S1364" s="36" t="s">
        <v>375</v>
      </c>
      <c r="T1364" s="36">
        <v>2388812</v>
      </c>
      <c r="U1364" s="58" t="s">
        <v>16051</v>
      </c>
      <c r="V1364" s="59">
        <v>257411</v>
      </c>
      <c r="W1364" s="56">
        <v>63.02</v>
      </c>
    </row>
    <row r="1365" spans="1:23" s="46" customFormat="1" ht="11.25">
      <c r="A1365" s="55" t="s">
        <v>11371</v>
      </c>
      <c r="B1365" s="56" t="s">
        <v>17649</v>
      </c>
      <c r="C1365" s="57" t="s">
        <v>11217</v>
      </c>
      <c r="D1365" s="56">
        <v>2884</v>
      </c>
      <c r="E1365" s="56">
        <v>1</v>
      </c>
      <c r="F1365" s="56">
        <v>40</v>
      </c>
      <c r="G1365" s="56">
        <v>1</v>
      </c>
      <c r="H1365" s="56" t="s">
        <v>17651</v>
      </c>
      <c r="I1365" s="56">
        <v>1</v>
      </c>
      <c r="J1365" s="36" t="s">
        <v>14131</v>
      </c>
      <c r="K1365" s="36"/>
      <c r="L1365" s="36">
        <v>991421824</v>
      </c>
      <c r="M1365" s="36"/>
      <c r="N1365" s="58" t="s">
        <v>134</v>
      </c>
      <c r="O1365" s="58" t="s">
        <v>11568</v>
      </c>
      <c r="P1365" s="56">
        <v>66</v>
      </c>
      <c r="Q1365" s="56" t="s">
        <v>378</v>
      </c>
      <c r="R1365" s="36" t="s">
        <v>459</v>
      </c>
      <c r="S1365" s="36" t="s">
        <v>375</v>
      </c>
      <c r="T1365" s="36">
        <v>340127</v>
      </c>
      <c r="U1365" s="58" t="s">
        <v>15802</v>
      </c>
      <c r="V1365" s="59">
        <v>340127</v>
      </c>
      <c r="W1365" s="56">
        <v>57.95</v>
      </c>
    </row>
    <row r="1366" spans="1:23" s="46" customFormat="1" ht="11.25">
      <c r="A1366" s="55" t="s">
        <v>11371</v>
      </c>
      <c r="B1366" s="56" t="s">
        <v>17649</v>
      </c>
      <c r="C1366" s="57" t="s">
        <v>11182</v>
      </c>
      <c r="D1366" s="56">
        <v>13950</v>
      </c>
      <c r="E1366" s="56">
        <v>1</v>
      </c>
      <c r="F1366" s="56">
        <v>40</v>
      </c>
      <c r="G1366" s="56">
        <v>1</v>
      </c>
      <c r="H1366" s="56" t="s">
        <v>17651</v>
      </c>
      <c r="I1366" s="56">
        <v>1</v>
      </c>
      <c r="J1366" s="36" t="s">
        <v>14562</v>
      </c>
      <c r="K1366" s="36"/>
      <c r="L1366" s="36">
        <v>982373540</v>
      </c>
      <c r="M1366" s="36"/>
      <c r="N1366" s="58" t="s">
        <v>113</v>
      </c>
      <c r="O1366" s="58" t="s">
        <v>252</v>
      </c>
      <c r="P1366" s="56">
        <v>66</v>
      </c>
      <c r="Q1366" s="56" t="s">
        <v>377</v>
      </c>
      <c r="R1366" s="36" t="s">
        <v>459</v>
      </c>
      <c r="S1366" s="36" t="s">
        <v>375</v>
      </c>
      <c r="T1366" s="36">
        <v>655339</v>
      </c>
      <c r="U1366" s="58" t="s">
        <v>16293</v>
      </c>
      <c r="V1366" s="59">
        <v>655339</v>
      </c>
      <c r="W1366" s="56">
        <v>52.6</v>
      </c>
    </row>
    <row r="1367" spans="1:23" s="46" customFormat="1" ht="11.25">
      <c r="A1367" s="55" t="s">
        <v>11371</v>
      </c>
      <c r="B1367" s="56" t="s">
        <v>17649</v>
      </c>
      <c r="C1367" s="57" t="s">
        <v>11182</v>
      </c>
      <c r="D1367" s="56">
        <v>13950</v>
      </c>
      <c r="E1367" s="56">
        <v>1</v>
      </c>
      <c r="F1367" s="56">
        <v>40</v>
      </c>
      <c r="G1367" s="56">
        <v>1</v>
      </c>
      <c r="H1367" s="56" t="s">
        <v>17651</v>
      </c>
      <c r="I1367" s="56">
        <v>2</v>
      </c>
      <c r="J1367" s="36" t="s">
        <v>14562</v>
      </c>
      <c r="K1367" s="36"/>
      <c r="L1367" s="36">
        <v>982373540</v>
      </c>
      <c r="M1367" s="36"/>
      <c r="N1367" s="58" t="s">
        <v>294</v>
      </c>
      <c r="O1367" s="58" t="s">
        <v>12307</v>
      </c>
      <c r="P1367" s="56">
        <v>66</v>
      </c>
      <c r="Q1367" s="56" t="s">
        <v>378</v>
      </c>
      <c r="R1367" s="36" t="s">
        <v>460</v>
      </c>
      <c r="S1367" s="36" t="s">
        <v>375</v>
      </c>
      <c r="T1367" s="36">
        <v>1686937</v>
      </c>
      <c r="U1367" s="58" t="s">
        <v>16293</v>
      </c>
      <c r="V1367" s="59">
        <v>655339</v>
      </c>
      <c r="W1367" s="56">
        <v>52.6</v>
      </c>
    </row>
    <row r="1368" spans="1:23" s="46" customFormat="1" ht="11.25">
      <c r="A1368" s="55" t="s">
        <v>11371</v>
      </c>
      <c r="B1368" s="56" t="s">
        <v>17649</v>
      </c>
      <c r="C1368" s="57" t="s">
        <v>3088</v>
      </c>
      <c r="D1368" s="56">
        <v>16510</v>
      </c>
      <c r="E1368" s="56">
        <v>1</v>
      </c>
      <c r="F1368" s="56">
        <v>40</v>
      </c>
      <c r="G1368" s="56">
        <v>1</v>
      </c>
      <c r="H1368" s="56" t="s">
        <v>17651</v>
      </c>
      <c r="I1368" s="56">
        <v>2</v>
      </c>
      <c r="J1368" s="36" t="s">
        <v>14659</v>
      </c>
      <c r="K1368" s="36">
        <v>130</v>
      </c>
      <c r="L1368" s="36"/>
      <c r="M1368" s="36">
        <v>21674732</v>
      </c>
      <c r="N1368" s="58" t="s">
        <v>300</v>
      </c>
      <c r="O1368" s="58" t="s">
        <v>12483</v>
      </c>
      <c r="P1368" s="56">
        <v>67</v>
      </c>
      <c r="Q1368" s="56" t="s">
        <v>378</v>
      </c>
      <c r="R1368" s="36" t="s">
        <v>460</v>
      </c>
      <c r="S1368" s="36" t="s">
        <v>375</v>
      </c>
      <c r="T1368" s="36">
        <v>1907091</v>
      </c>
      <c r="U1368" s="58" t="s">
        <v>16418</v>
      </c>
      <c r="V1368" s="59">
        <v>1493689</v>
      </c>
      <c r="W1368" s="56">
        <v>63.02</v>
      </c>
    </row>
    <row r="1369" spans="1:23" s="46" customFormat="1" ht="11.25">
      <c r="A1369" s="55" t="s">
        <v>11371</v>
      </c>
      <c r="B1369" s="56" t="s">
        <v>17650</v>
      </c>
      <c r="C1369" s="57" t="s">
        <v>11036</v>
      </c>
      <c r="D1369" s="56">
        <v>0</v>
      </c>
      <c r="E1369" s="56">
        <v>1</v>
      </c>
      <c r="F1369" s="56">
        <v>40</v>
      </c>
      <c r="G1369" s="56">
        <v>2</v>
      </c>
      <c r="H1369" s="56" t="s">
        <v>17651</v>
      </c>
      <c r="I1369" s="56">
        <v>1</v>
      </c>
      <c r="J1369" s="36" t="s">
        <v>15619</v>
      </c>
      <c r="K1369" s="36"/>
      <c r="L1369" s="36">
        <v>982594042</v>
      </c>
      <c r="M1369" s="36"/>
      <c r="N1369" s="58" t="s">
        <v>120</v>
      </c>
      <c r="O1369" s="58" t="s">
        <v>13939</v>
      </c>
      <c r="P1369" s="56">
        <v>67</v>
      </c>
      <c r="Q1369" s="56" t="s">
        <v>378</v>
      </c>
      <c r="R1369" s="36" t="s">
        <v>459</v>
      </c>
      <c r="S1369" s="36" t="s">
        <v>375</v>
      </c>
      <c r="T1369" s="36">
        <v>4365489</v>
      </c>
      <c r="U1369" s="58" t="s">
        <v>17568</v>
      </c>
      <c r="V1369" s="59">
        <v>4365489</v>
      </c>
      <c r="W1369" s="56">
        <v>51.85</v>
      </c>
    </row>
    <row r="1370" spans="1:23" s="46" customFormat="1" ht="11.25">
      <c r="A1370" s="55" t="s">
        <v>11371</v>
      </c>
      <c r="B1370" s="56" t="s">
        <v>17649</v>
      </c>
      <c r="C1370" s="57" t="s">
        <v>10499</v>
      </c>
      <c r="D1370" s="56">
        <v>23800</v>
      </c>
      <c r="E1370" s="56">
        <v>1</v>
      </c>
      <c r="F1370" s="56">
        <v>40</v>
      </c>
      <c r="G1370" s="56">
        <v>1</v>
      </c>
      <c r="H1370" s="56" t="s">
        <v>17651</v>
      </c>
      <c r="I1370" s="56">
        <v>1</v>
      </c>
      <c r="J1370" s="36" t="s">
        <v>15072</v>
      </c>
      <c r="K1370" s="36"/>
      <c r="L1370" s="36">
        <v>981475867</v>
      </c>
      <c r="M1370" s="36"/>
      <c r="N1370" s="58" t="s">
        <v>397</v>
      </c>
      <c r="O1370" s="58" t="s">
        <v>13093</v>
      </c>
      <c r="P1370" s="56">
        <v>69</v>
      </c>
      <c r="Q1370" s="56" t="s">
        <v>377</v>
      </c>
      <c r="R1370" s="36" t="s">
        <v>459</v>
      </c>
      <c r="S1370" s="36" t="s">
        <v>375</v>
      </c>
      <c r="T1370" s="36">
        <v>319622</v>
      </c>
      <c r="U1370" s="58" t="s">
        <v>16881</v>
      </c>
      <c r="V1370" s="59">
        <v>319622</v>
      </c>
      <c r="W1370" s="56">
        <v>46.93</v>
      </c>
    </row>
    <row r="1371" spans="1:23" s="46" customFormat="1" ht="11.25">
      <c r="A1371" s="55" t="s">
        <v>11371</v>
      </c>
      <c r="B1371" s="56" t="s">
        <v>17649</v>
      </c>
      <c r="C1371" s="57" t="s">
        <v>11372</v>
      </c>
      <c r="D1371" s="56">
        <v>6850</v>
      </c>
      <c r="E1371" s="56">
        <v>1</v>
      </c>
      <c r="F1371" s="56">
        <v>40</v>
      </c>
      <c r="G1371" s="56">
        <v>1</v>
      </c>
      <c r="H1371" s="56" t="s">
        <v>17651</v>
      </c>
      <c r="I1371" s="56">
        <v>1</v>
      </c>
      <c r="J1371" s="36" t="s">
        <v>14275</v>
      </c>
      <c r="K1371" s="36"/>
      <c r="L1371" s="36">
        <v>984797116</v>
      </c>
      <c r="M1371" s="36"/>
      <c r="N1371" s="58" t="s">
        <v>11826</v>
      </c>
      <c r="O1371" s="58" t="s">
        <v>145</v>
      </c>
      <c r="P1371" s="56">
        <v>69</v>
      </c>
      <c r="Q1371" s="56" t="s">
        <v>377</v>
      </c>
      <c r="R1371" s="36" t="s">
        <v>459</v>
      </c>
      <c r="S1371" s="36" t="s">
        <v>375</v>
      </c>
      <c r="T1371" s="36">
        <v>286286</v>
      </c>
      <c r="U1371" s="58" t="s">
        <v>15975</v>
      </c>
      <c r="V1371" s="59">
        <v>286286</v>
      </c>
      <c r="W1371" s="56">
        <v>51.25</v>
      </c>
    </row>
    <row r="1372" spans="1:23" s="46" customFormat="1" ht="11.25">
      <c r="A1372" s="55" t="s">
        <v>11371</v>
      </c>
      <c r="B1372" s="56" t="s">
        <v>17649</v>
      </c>
      <c r="C1372" s="57" t="s">
        <v>11373</v>
      </c>
      <c r="D1372" s="56">
        <v>22740</v>
      </c>
      <c r="E1372" s="56">
        <v>1</v>
      </c>
      <c r="F1372" s="56">
        <v>40</v>
      </c>
      <c r="G1372" s="56">
        <v>1</v>
      </c>
      <c r="H1372" s="56" t="s">
        <v>17651</v>
      </c>
      <c r="I1372" s="56">
        <v>1</v>
      </c>
      <c r="J1372" s="36" t="s">
        <v>15080</v>
      </c>
      <c r="K1372" s="36">
        <v>290</v>
      </c>
      <c r="L1372" s="36">
        <v>981750137</v>
      </c>
      <c r="M1372" s="36"/>
      <c r="N1372" s="58" t="s">
        <v>192</v>
      </c>
      <c r="O1372" s="58" t="s">
        <v>13106</v>
      </c>
      <c r="P1372" s="56">
        <v>70</v>
      </c>
      <c r="Q1372" s="56" t="s">
        <v>377</v>
      </c>
      <c r="R1372" s="36" t="s">
        <v>459</v>
      </c>
      <c r="S1372" s="36" t="s">
        <v>375</v>
      </c>
      <c r="T1372" s="36">
        <v>371904</v>
      </c>
      <c r="U1372" s="58" t="s">
        <v>16890</v>
      </c>
      <c r="V1372" s="59">
        <v>371904</v>
      </c>
      <c r="W1372" s="56">
        <v>59.47</v>
      </c>
    </row>
    <row r="1373" spans="1:23" s="46" customFormat="1" ht="11.25">
      <c r="A1373" s="55" t="s">
        <v>11371</v>
      </c>
      <c r="B1373" s="56" t="s">
        <v>17649</v>
      </c>
      <c r="C1373" s="57" t="s">
        <v>6989</v>
      </c>
      <c r="D1373" s="56">
        <v>28050</v>
      </c>
      <c r="E1373" s="56">
        <v>1</v>
      </c>
      <c r="F1373" s="56">
        <v>40</v>
      </c>
      <c r="G1373" s="56">
        <v>1</v>
      </c>
      <c r="H1373" s="56" t="s">
        <v>17651</v>
      </c>
      <c r="I1373" s="56">
        <v>2</v>
      </c>
      <c r="J1373" s="36" t="s">
        <v>15373</v>
      </c>
      <c r="K1373" s="36">
        <v>508</v>
      </c>
      <c r="L1373" s="36">
        <v>982973368</v>
      </c>
      <c r="M1373" s="36"/>
      <c r="N1373" s="58" t="s">
        <v>148</v>
      </c>
      <c r="O1373" s="58" t="s">
        <v>13555</v>
      </c>
      <c r="P1373" s="56">
        <v>70</v>
      </c>
      <c r="Q1373" s="56" t="s">
        <v>378</v>
      </c>
      <c r="R1373" s="36" t="s">
        <v>462</v>
      </c>
      <c r="S1373" s="36" t="s">
        <v>375</v>
      </c>
      <c r="T1373" s="36">
        <v>2391061</v>
      </c>
      <c r="U1373" s="58" t="s">
        <v>17249</v>
      </c>
      <c r="V1373" s="59" t="s">
        <v>464</v>
      </c>
      <c r="W1373" s="56">
        <v>60.96</v>
      </c>
    </row>
    <row r="1374" spans="1:23" s="46" customFormat="1" ht="11.25">
      <c r="A1374" s="55" t="s">
        <v>11371</v>
      </c>
      <c r="B1374" s="56" t="s">
        <v>17649</v>
      </c>
      <c r="C1374" s="57" t="s">
        <v>11189</v>
      </c>
      <c r="D1374" s="56">
        <v>1620</v>
      </c>
      <c r="E1374" s="56">
        <v>1</v>
      </c>
      <c r="F1374" s="56">
        <v>40</v>
      </c>
      <c r="G1374" s="56">
        <v>1</v>
      </c>
      <c r="H1374" s="56" t="s">
        <v>17651</v>
      </c>
      <c r="I1374" s="56">
        <v>1</v>
      </c>
      <c r="J1374" s="36" t="s">
        <v>14382</v>
      </c>
      <c r="K1374" s="36"/>
      <c r="L1374" s="36">
        <v>961323944</v>
      </c>
      <c r="M1374" s="36">
        <v>21655316</v>
      </c>
      <c r="N1374" s="58" t="s">
        <v>11996</v>
      </c>
      <c r="O1374" s="58" t="s">
        <v>11997</v>
      </c>
      <c r="P1374" s="56">
        <v>72</v>
      </c>
      <c r="Q1374" s="56" t="s">
        <v>378</v>
      </c>
      <c r="R1374" s="36" t="s">
        <v>459</v>
      </c>
      <c r="S1374" s="36" t="s">
        <v>375</v>
      </c>
      <c r="T1374" s="36">
        <v>339638</v>
      </c>
      <c r="U1374" s="58" t="s">
        <v>16094</v>
      </c>
      <c r="V1374" s="59">
        <v>339638</v>
      </c>
      <c r="W1374" s="56">
        <v>66.260000000000005</v>
      </c>
    </row>
    <row r="1375" spans="1:23" s="46" customFormat="1" ht="11.25">
      <c r="A1375" s="55" t="s">
        <v>11371</v>
      </c>
      <c r="B1375" s="56" t="s">
        <v>17649</v>
      </c>
      <c r="C1375" s="57" t="s">
        <v>11180</v>
      </c>
      <c r="D1375" s="56">
        <v>8182</v>
      </c>
      <c r="E1375" s="56">
        <v>1</v>
      </c>
      <c r="F1375" s="56">
        <v>40</v>
      </c>
      <c r="G1375" s="56">
        <v>1</v>
      </c>
      <c r="H1375" s="56" t="s">
        <v>17651</v>
      </c>
      <c r="I1375" s="56">
        <v>1</v>
      </c>
      <c r="J1375" s="36" t="s">
        <v>14325</v>
      </c>
      <c r="K1375" s="36"/>
      <c r="L1375" s="36">
        <v>982401613</v>
      </c>
      <c r="M1375" s="36"/>
      <c r="N1375" s="58" t="s">
        <v>11908</v>
      </c>
      <c r="O1375" s="58" t="s">
        <v>11909</v>
      </c>
      <c r="P1375" s="56">
        <v>73</v>
      </c>
      <c r="Q1375" s="56" t="s">
        <v>377</v>
      </c>
      <c r="R1375" s="36" t="s">
        <v>459</v>
      </c>
      <c r="S1375" s="36" t="s">
        <v>375</v>
      </c>
      <c r="T1375" s="36">
        <v>2672261</v>
      </c>
      <c r="U1375" s="58" t="s">
        <v>16034</v>
      </c>
      <c r="V1375" s="59">
        <v>2672261</v>
      </c>
      <c r="W1375" s="56">
        <v>67.959999999999994</v>
      </c>
    </row>
    <row r="1376" spans="1:23" s="46" customFormat="1" ht="11.25">
      <c r="A1376" s="55" t="s">
        <v>11371</v>
      </c>
      <c r="B1376" s="56" t="s">
        <v>17649</v>
      </c>
      <c r="C1376" s="57" t="s">
        <v>3587</v>
      </c>
      <c r="D1376" s="56">
        <v>24470</v>
      </c>
      <c r="E1376" s="56">
        <v>1</v>
      </c>
      <c r="F1376" s="56">
        <v>40</v>
      </c>
      <c r="G1376" s="56">
        <v>1</v>
      </c>
      <c r="H1376" s="56" t="s">
        <v>17651</v>
      </c>
      <c r="I1376" s="56">
        <v>1</v>
      </c>
      <c r="J1376" s="36" t="s">
        <v>15169</v>
      </c>
      <c r="K1376" s="36"/>
      <c r="L1376" s="36">
        <v>985290247</v>
      </c>
      <c r="M1376" s="36"/>
      <c r="N1376" s="58" t="s">
        <v>13267</v>
      </c>
      <c r="O1376" s="58" t="s">
        <v>13268</v>
      </c>
      <c r="P1376" s="56">
        <v>73</v>
      </c>
      <c r="Q1376" s="56" t="s">
        <v>377</v>
      </c>
      <c r="R1376" s="36" t="s">
        <v>459</v>
      </c>
      <c r="S1376" s="36" t="s">
        <v>375</v>
      </c>
      <c r="T1376" s="36">
        <v>1136876</v>
      </c>
      <c r="U1376" s="58" t="s">
        <v>17012</v>
      </c>
      <c r="V1376" s="59">
        <v>1136876</v>
      </c>
      <c r="W1376" s="56">
        <v>54.85</v>
      </c>
    </row>
    <row r="1377" spans="1:23" s="46" customFormat="1" ht="11.25">
      <c r="A1377" s="51" t="s">
        <v>11371</v>
      </c>
      <c r="B1377" s="44" t="s">
        <v>17649</v>
      </c>
      <c r="C1377" s="52" t="s">
        <v>3088</v>
      </c>
      <c r="D1377" s="44">
        <v>16510</v>
      </c>
      <c r="E1377" s="44" t="s">
        <v>54</v>
      </c>
      <c r="F1377" s="44">
        <v>40</v>
      </c>
      <c r="G1377" s="44">
        <v>1</v>
      </c>
      <c r="H1377" s="44" t="s">
        <v>17651</v>
      </c>
      <c r="I1377" s="44">
        <v>1</v>
      </c>
      <c r="J1377" s="35" t="s">
        <v>14659</v>
      </c>
      <c r="K1377" s="35">
        <v>130</v>
      </c>
      <c r="L1377" s="35"/>
      <c r="M1377" s="35">
        <v>21674732</v>
      </c>
      <c r="N1377" s="45" t="s">
        <v>105</v>
      </c>
      <c r="O1377" s="45" t="s">
        <v>12482</v>
      </c>
      <c r="P1377" s="44">
        <v>74</v>
      </c>
      <c r="Q1377" s="44" t="s">
        <v>377</v>
      </c>
      <c r="R1377" s="35" t="s">
        <v>459</v>
      </c>
      <c r="S1377" s="35" t="s">
        <v>375</v>
      </c>
      <c r="T1377" s="35">
        <v>1493689</v>
      </c>
      <c r="U1377" s="45" t="s">
        <v>16418</v>
      </c>
      <c r="V1377" s="46">
        <v>1493689</v>
      </c>
      <c r="W1377" s="44">
        <v>63.02</v>
      </c>
    </row>
    <row r="1378" spans="1:23" s="46" customFormat="1" ht="11.25">
      <c r="A1378" s="55" t="s">
        <v>11371</v>
      </c>
      <c r="B1378" s="56" t="s">
        <v>17649</v>
      </c>
      <c r="C1378" s="57" t="s">
        <v>3177</v>
      </c>
      <c r="D1378" s="56">
        <v>4050</v>
      </c>
      <c r="E1378" s="56">
        <v>1</v>
      </c>
      <c r="F1378" s="56">
        <v>40</v>
      </c>
      <c r="G1378" s="56">
        <v>1</v>
      </c>
      <c r="H1378" s="56" t="s">
        <v>17651</v>
      </c>
      <c r="I1378" s="56">
        <v>1</v>
      </c>
      <c r="J1378" s="36" t="s">
        <v>14167</v>
      </c>
      <c r="K1378" s="36"/>
      <c r="L1378" s="36">
        <v>984403824</v>
      </c>
      <c r="M1378" s="36"/>
      <c r="N1378" s="58" t="s">
        <v>138</v>
      </c>
      <c r="O1378" s="58" t="s">
        <v>11623</v>
      </c>
      <c r="P1378" s="56">
        <v>75</v>
      </c>
      <c r="Q1378" s="56" t="s">
        <v>377</v>
      </c>
      <c r="R1378" s="36" t="s">
        <v>459</v>
      </c>
      <c r="S1378" s="36" t="s">
        <v>375</v>
      </c>
      <c r="T1378" s="36">
        <v>298384</v>
      </c>
      <c r="U1378" s="58" t="s">
        <v>15850</v>
      </c>
      <c r="V1378" s="59">
        <v>298384</v>
      </c>
      <c r="W1378" s="56">
        <v>62.31</v>
      </c>
    </row>
    <row r="1379" spans="1:23" s="46" customFormat="1" ht="11.25">
      <c r="A1379" s="55" t="s">
        <v>11371</v>
      </c>
      <c r="B1379" s="56" t="s">
        <v>17649</v>
      </c>
      <c r="C1379" s="57" t="s">
        <v>10440</v>
      </c>
      <c r="D1379" s="56">
        <v>21670</v>
      </c>
      <c r="E1379" s="56">
        <v>1</v>
      </c>
      <c r="F1379" s="56">
        <v>40</v>
      </c>
      <c r="G1379" s="56">
        <v>1</v>
      </c>
      <c r="H1379" s="56" t="s">
        <v>17651</v>
      </c>
      <c r="I1379" s="56">
        <v>1</v>
      </c>
      <c r="J1379" s="36" t="s">
        <v>15008</v>
      </c>
      <c r="K1379" s="36"/>
      <c r="L1379" s="36">
        <v>982911618</v>
      </c>
      <c r="M1379" s="36"/>
      <c r="N1379" s="58" t="s">
        <v>11879</v>
      </c>
      <c r="O1379" s="58" t="s">
        <v>723</v>
      </c>
      <c r="P1379" s="56">
        <v>75</v>
      </c>
      <c r="Q1379" s="56" t="s">
        <v>377</v>
      </c>
      <c r="R1379" s="36" t="s">
        <v>459</v>
      </c>
      <c r="S1379" s="36" t="s">
        <v>375</v>
      </c>
      <c r="T1379" s="36">
        <v>3438612</v>
      </c>
      <c r="U1379" s="58" t="s">
        <v>16801</v>
      </c>
      <c r="V1379" s="59">
        <v>3438612</v>
      </c>
      <c r="W1379" s="56">
        <v>46.38</v>
      </c>
    </row>
    <row r="1380" spans="1:23" s="46" customFormat="1" ht="11.25">
      <c r="A1380" s="55" t="s">
        <v>11371</v>
      </c>
      <c r="B1380" s="56" t="s">
        <v>17649</v>
      </c>
      <c r="C1380" s="57" t="s">
        <v>4582</v>
      </c>
      <c r="D1380" s="56">
        <v>24710</v>
      </c>
      <c r="E1380" s="56">
        <v>1</v>
      </c>
      <c r="F1380" s="56">
        <v>40</v>
      </c>
      <c r="G1380" s="56">
        <v>1</v>
      </c>
      <c r="H1380" s="56" t="s">
        <v>17651</v>
      </c>
      <c r="I1380" s="56">
        <v>1</v>
      </c>
      <c r="J1380" s="36" t="s">
        <v>15185</v>
      </c>
      <c r="K1380" s="36"/>
      <c r="L1380" s="36">
        <v>982934155</v>
      </c>
      <c r="M1380" s="36"/>
      <c r="N1380" s="58" t="s">
        <v>197</v>
      </c>
      <c r="O1380" s="58" t="s">
        <v>13300</v>
      </c>
      <c r="P1380" s="56">
        <v>75</v>
      </c>
      <c r="Q1380" s="56" t="s">
        <v>377</v>
      </c>
      <c r="R1380" s="36" t="s">
        <v>459</v>
      </c>
      <c r="S1380" s="36" t="s">
        <v>375</v>
      </c>
      <c r="T1380" s="36">
        <v>3893222</v>
      </c>
      <c r="U1380" s="58" t="s">
        <v>17043</v>
      </c>
      <c r="V1380" s="59">
        <v>3893222</v>
      </c>
      <c r="W1380" s="56">
        <v>65.510000000000005</v>
      </c>
    </row>
    <row r="1381" spans="1:23" s="46" customFormat="1" ht="11.25">
      <c r="A1381" s="55" t="s">
        <v>11371</v>
      </c>
      <c r="B1381" s="56" t="s">
        <v>17650</v>
      </c>
      <c r="C1381" s="57" t="s">
        <v>6013</v>
      </c>
      <c r="D1381" s="56">
        <v>0</v>
      </c>
      <c r="E1381" s="56">
        <v>1</v>
      </c>
      <c r="F1381" s="56">
        <v>40</v>
      </c>
      <c r="G1381" s="56">
        <v>5</v>
      </c>
      <c r="H1381" s="56" t="s">
        <v>17651</v>
      </c>
      <c r="I1381" s="56">
        <v>1</v>
      </c>
      <c r="J1381" s="36" t="s">
        <v>15490</v>
      </c>
      <c r="K1381" s="36"/>
      <c r="L1381" s="36"/>
      <c r="M1381" s="36"/>
      <c r="N1381" s="58" t="s">
        <v>131</v>
      </c>
      <c r="O1381" s="58" t="s">
        <v>222</v>
      </c>
      <c r="P1381" s="56">
        <v>78</v>
      </c>
      <c r="Q1381" s="56" t="s">
        <v>378</v>
      </c>
      <c r="R1381" s="36" t="s">
        <v>459</v>
      </c>
      <c r="S1381" s="36" t="s">
        <v>375</v>
      </c>
      <c r="T1381" s="36">
        <v>1119249</v>
      </c>
      <c r="U1381" s="58" t="s">
        <v>17398</v>
      </c>
      <c r="V1381" s="59">
        <v>1119249</v>
      </c>
      <c r="W1381" s="56">
        <v>37.159999999999997</v>
      </c>
    </row>
    <row r="1382" spans="1:23" s="46" customFormat="1" ht="11.25">
      <c r="A1382" s="55" t="s">
        <v>11371</v>
      </c>
      <c r="B1382" s="56" t="s">
        <v>17649</v>
      </c>
      <c r="C1382" s="57" t="s">
        <v>385</v>
      </c>
      <c r="D1382" s="56">
        <v>11110</v>
      </c>
      <c r="E1382" s="56">
        <v>1</v>
      </c>
      <c r="F1382" s="56">
        <v>40</v>
      </c>
      <c r="G1382" s="56">
        <v>1</v>
      </c>
      <c r="H1382" s="56" t="s">
        <v>17651</v>
      </c>
      <c r="I1382" s="56">
        <v>1</v>
      </c>
      <c r="J1382" s="36" t="s">
        <v>14428</v>
      </c>
      <c r="K1382" s="36">
        <v>323</v>
      </c>
      <c r="L1382" s="36">
        <v>981771685</v>
      </c>
      <c r="M1382" s="36"/>
      <c r="N1382" s="58" t="s">
        <v>283</v>
      </c>
      <c r="O1382" s="58" t="s">
        <v>12074</v>
      </c>
      <c r="P1382" s="56">
        <v>78</v>
      </c>
      <c r="Q1382" s="56" t="s">
        <v>378</v>
      </c>
      <c r="R1382" s="36" t="s">
        <v>459</v>
      </c>
      <c r="S1382" s="36" t="s">
        <v>375</v>
      </c>
      <c r="T1382" s="36">
        <v>4172705</v>
      </c>
      <c r="U1382" s="58" t="s">
        <v>16149</v>
      </c>
      <c r="V1382" s="59">
        <v>4172705</v>
      </c>
      <c r="W1382" s="56">
        <v>51.23</v>
      </c>
    </row>
    <row r="1383" spans="1:23" s="46" customFormat="1" ht="11.25">
      <c r="A1383" s="55" t="s">
        <v>11371</v>
      </c>
      <c r="B1383" s="56" t="s">
        <v>17649</v>
      </c>
      <c r="C1383" s="57" t="s">
        <v>11188</v>
      </c>
      <c r="D1383" s="56">
        <v>18400</v>
      </c>
      <c r="E1383" s="56">
        <v>1</v>
      </c>
      <c r="F1383" s="56">
        <v>40</v>
      </c>
      <c r="G1383" s="56">
        <v>1</v>
      </c>
      <c r="H1383" s="56" t="s">
        <v>17651</v>
      </c>
      <c r="I1383" s="56">
        <v>1</v>
      </c>
      <c r="J1383" s="36" t="s">
        <v>14794</v>
      </c>
      <c r="K1383" s="36">
        <v>236</v>
      </c>
      <c r="L1383" s="36">
        <v>982480565</v>
      </c>
      <c r="M1383" s="36"/>
      <c r="N1383" s="58" t="s">
        <v>12662</v>
      </c>
      <c r="O1383" s="58" t="s">
        <v>149</v>
      </c>
      <c r="P1383" s="56">
        <v>79</v>
      </c>
      <c r="Q1383" s="56" t="s">
        <v>377</v>
      </c>
      <c r="R1383" s="36" t="s">
        <v>459</v>
      </c>
      <c r="S1383" s="36" t="s">
        <v>375</v>
      </c>
      <c r="T1383" s="36">
        <v>4286523</v>
      </c>
      <c r="U1383" s="58" t="s">
        <v>16547</v>
      </c>
      <c r="V1383" s="59">
        <v>4286523</v>
      </c>
      <c r="W1383" s="56">
        <v>60.69</v>
      </c>
    </row>
    <row r="1384" spans="1:23" s="46" customFormat="1" ht="11.25">
      <c r="A1384" s="55" t="s">
        <v>11371</v>
      </c>
      <c r="B1384" s="56" t="s">
        <v>17650</v>
      </c>
      <c r="C1384" s="57" t="s">
        <v>8788</v>
      </c>
      <c r="D1384" s="56">
        <v>0</v>
      </c>
      <c r="E1384" s="56">
        <v>1</v>
      </c>
      <c r="F1384" s="56">
        <v>40</v>
      </c>
      <c r="G1384" s="56">
        <v>1</v>
      </c>
      <c r="H1384" s="56" t="s">
        <v>17651</v>
      </c>
      <c r="I1384" s="56">
        <v>1</v>
      </c>
      <c r="J1384" s="36" t="s">
        <v>15554</v>
      </c>
      <c r="K1384" s="36"/>
      <c r="L1384" s="36">
        <v>982267777</v>
      </c>
      <c r="M1384" s="36"/>
      <c r="N1384" s="58" t="s">
        <v>13843</v>
      </c>
      <c r="O1384" s="58" t="s">
        <v>13844</v>
      </c>
      <c r="P1384" s="56">
        <v>82</v>
      </c>
      <c r="Q1384" s="56" t="s">
        <v>378</v>
      </c>
      <c r="R1384" s="36" t="s">
        <v>459</v>
      </c>
      <c r="S1384" s="36" t="s">
        <v>375</v>
      </c>
      <c r="T1384" s="36">
        <v>1823192</v>
      </c>
      <c r="U1384" s="58" t="s">
        <v>17481</v>
      </c>
      <c r="V1384" s="59">
        <v>1823192</v>
      </c>
      <c r="W1384" s="56">
        <v>29.63</v>
      </c>
    </row>
    <row r="1385" spans="1:23" s="46" customFormat="1" ht="11.25">
      <c r="A1385" s="55" t="s">
        <v>11371</v>
      </c>
      <c r="B1385" s="56" t="s">
        <v>17649</v>
      </c>
      <c r="C1385" s="57" t="s">
        <v>10681</v>
      </c>
      <c r="D1385" s="56">
        <v>1180</v>
      </c>
      <c r="E1385" s="56">
        <v>1</v>
      </c>
      <c r="F1385" s="56">
        <v>40</v>
      </c>
      <c r="G1385" s="56">
        <v>1</v>
      </c>
      <c r="H1385" s="56" t="s">
        <v>17651</v>
      </c>
      <c r="I1385" s="56">
        <v>2</v>
      </c>
      <c r="J1385" s="36" t="s">
        <v>14051</v>
      </c>
      <c r="K1385" s="36"/>
      <c r="L1385" s="36">
        <v>985420738</v>
      </c>
      <c r="M1385" s="36"/>
      <c r="N1385" s="58" t="s">
        <v>182</v>
      </c>
      <c r="O1385" s="58" t="s">
        <v>11451</v>
      </c>
      <c r="P1385" s="56">
        <v>82</v>
      </c>
      <c r="Q1385" s="56" t="s">
        <v>378</v>
      </c>
      <c r="R1385" s="36" t="s">
        <v>462</v>
      </c>
      <c r="S1385" s="36" t="s">
        <v>375</v>
      </c>
      <c r="T1385" s="36">
        <v>205140</v>
      </c>
      <c r="U1385" s="58" t="s">
        <v>15715</v>
      </c>
      <c r="V1385" s="59">
        <v>1535693</v>
      </c>
      <c r="W1385" s="56">
        <v>65.290000000000006</v>
      </c>
    </row>
    <row r="1386" spans="1:23" s="46" customFormat="1" ht="11.25">
      <c r="A1386" s="55" t="s">
        <v>11371</v>
      </c>
      <c r="B1386" s="56" t="s">
        <v>17649</v>
      </c>
      <c r="C1386" s="57" t="s">
        <v>4582</v>
      </c>
      <c r="D1386" s="56">
        <v>24710</v>
      </c>
      <c r="E1386" s="56">
        <v>1</v>
      </c>
      <c r="F1386" s="56">
        <v>40</v>
      </c>
      <c r="G1386" s="56">
        <v>1</v>
      </c>
      <c r="H1386" s="56" t="s">
        <v>17651</v>
      </c>
      <c r="I1386" s="56">
        <v>2</v>
      </c>
      <c r="J1386" s="36" t="s">
        <v>15185</v>
      </c>
      <c r="K1386" s="36"/>
      <c r="L1386" s="36">
        <v>982934155</v>
      </c>
      <c r="M1386" s="36"/>
      <c r="N1386" s="58" t="s">
        <v>11412</v>
      </c>
      <c r="O1386" s="58" t="s">
        <v>13301</v>
      </c>
      <c r="P1386" s="56">
        <v>85</v>
      </c>
      <c r="Q1386" s="56" t="s">
        <v>378</v>
      </c>
      <c r="R1386" s="36" t="s">
        <v>460</v>
      </c>
      <c r="S1386" s="36" t="s">
        <v>375</v>
      </c>
      <c r="T1386" s="36">
        <v>378726</v>
      </c>
      <c r="U1386" s="58" t="s">
        <v>17043</v>
      </c>
      <c r="V1386" s="59">
        <v>3893222</v>
      </c>
      <c r="W1386" s="56">
        <v>65.510000000000005</v>
      </c>
    </row>
    <row r="1387" spans="1:23" s="46" customFormat="1" ht="11.25">
      <c r="A1387" s="55" t="s">
        <v>11371</v>
      </c>
      <c r="B1387" s="56" t="s">
        <v>17649</v>
      </c>
      <c r="C1387" s="57" t="s">
        <v>8366</v>
      </c>
      <c r="D1387" s="56">
        <v>19810</v>
      </c>
      <c r="E1387" s="56">
        <v>1</v>
      </c>
      <c r="F1387" s="56">
        <v>40</v>
      </c>
      <c r="G1387" s="56">
        <v>1</v>
      </c>
      <c r="H1387" s="56" t="s">
        <v>17651</v>
      </c>
      <c r="I1387" s="56">
        <v>4</v>
      </c>
      <c r="J1387" s="36" t="s">
        <v>14934</v>
      </c>
      <c r="K1387" s="36"/>
      <c r="L1387" s="36"/>
      <c r="M1387" s="36">
        <v>21646223</v>
      </c>
      <c r="N1387" s="58" t="s">
        <v>351</v>
      </c>
      <c r="O1387" s="58" t="s">
        <v>731</v>
      </c>
      <c r="P1387" s="56">
        <v>87</v>
      </c>
      <c r="Q1387" s="56" t="s">
        <v>378</v>
      </c>
      <c r="R1387" s="36" t="s">
        <v>462</v>
      </c>
      <c r="S1387" s="36" t="s">
        <v>375</v>
      </c>
      <c r="T1387" s="36">
        <v>3851176</v>
      </c>
      <c r="U1387" s="58" t="s">
        <v>16715</v>
      </c>
      <c r="V1387" s="59">
        <v>702994</v>
      </c>
      <c r="W1387" s="56">
        <v>67.239999999999995</v>
      </c>
    </row>
    <row r="1388" spans="1:23" s="46" customFormat="1" ht="11.25">
      <c r="A1388" s="51" t="s">
        <v>11371</v>
      </c>
      <c r="B1388" s="44" t="s">
        <v>17649</v>
      </c>
      <c r="C1388" s="52" t="s">
        <v>11189</v>
      </c>
      <c r="D1388" s="44">
        <v>10410</v>
      </c>
      <c r="E1388" s="44" t="s">
        <v>54</v>
      </c>
      <c r="F1388" s="44">
        <v>41</v>
      </c>
      <c r="G1388" s="44">
        <v>1</v>
      </c>
      <c r="H1388" s="44" t="s">
        <v>17651</v>
      </c>
      <c r="I1388" s="44">
        <v>2</v>
      </c>
      <c r="J1388" s="35" t="s">
        <v>14389</v>
      </c>
      <c r="K1388" s="35"/>
      <c r="L1388" s="35">
        <v>991722482</v>
      </c>
      <c r="M1388" s="35"/>
      <c r="N1388" s="45" t="s">
        <v>11565</v>
      </c>
      <c r="O1388" s="45" t="s">
        <v>676</v>
      </c>
      <c r="P1388" s="44">
        <v>65</v>
      </c>
      <c r="Q1388" s="44" t="s">
        <v>377</v>
      </c>
      <c r="R1388" s="35" t="s">
        <v>460</v>
      </c>
      <c r="S1388" s="35" t="s">
        <v>376</v>
      </c>
      <c r="T1388" s="35"/>
      <c r="U1388" s="45" t="s">
        <v>16103</v>
      </c>
      <c r="V1388" s="46">
        <v>925606</v>
      </c>
      <c r="W1388" s="44">
        <v>56.17</v>
      </c>
    </row>
    <row r="1389" spans="1:23" s="46" customFormat="1" ht="11.25">
      <c r="A1389" s="51" t="s">
        <v>11371</v>
      </c>
      <c r="B1389" s="44" t="s">
        <v>17650</v>
      </c>
      <c r="C1389" s="52" t="s">
        <v>6013</v>
      </c>
      <c r="D1389" s="44">
        <v>0</v>
      </c>
      <c r="E1389" s="44" t="s">
        <v>54</v>
      </c>
      <c r="F1389" s="44">
        <v>41</v>
      </c>
      <c r="G1389" s="44">
        <v>1</v>
      </c>
      <c r="H1389" s="44" t="s">
        <v>17651</v>
      </c>
      <c r="I1389" s="44">
        <v>2</v>
      </c>
      <c r="J1389" s="35" t="s">
        <v>15491</v>
      </c>
      <c r="K1389" s="35"/>
      <c r="L1389" s="35">
        <v>983174222</v>
      </c>
      <c r="M1389" s="35"/>
      <c r="N1389" s="45" t="s">
        <v>334</v>
      </c>
      <c r="O1389" s="45" t="s">
        <v>13716</v>
      </c>
      <c r="P1389" s="44">
        <v>65</v>
      </c>
      <c r="Q1389" s="44" t="s">
        <v>377</v>
      </c>
      <c r="R1389" s="35" t="s">
        <v>460</v>
      </c>
      <c r="S1389" s="35" t="s">
        <v>375</v>
      </c>
      <c r="T1389" s="35">
        <v>2107854</v>
      </c>
      <c r="U1389" s="45" t="s">
        <v>17399</v>
      </c>
      <c r="V1389" s="46">
        <v>306220</v>
      </c>
      <c r="W1389" s="44">
        <v>35.96</v>
      </c>
    </row>
    <row r="1390" spans="1:23" s="46" customFormat="1" ht="11.25">
      <c r="A1390" s="55" t="s">
        <v>11371</v>
      </c>
      <c r="B1390" s="56" t="s">
        <v>17649</v>
      </c>
      <c r="C1390" s="57" t="s">
        <v>11373</v>
      </c>
      <c r="D1390" s="56">
        <v>22910</v>
      </c>
      <c r="E1390" s="56">
        <v>1</v>
      </c>
      <c r="F1390" s="56">
        <v>41</v>
      </c>
      <c r="G1390" s="56">
        <v>1</v>
      </c>
      <c r="H1390" s="56" t="s">
        <v>17651</v>
      </c>
      <c r="I1390" s="56">
        <v>1</v>
      </c>
      <c r="J1390" s="36" t="s">
        <v>15099</v>
      </c>
      <c r="K1390" s="36">
        <v>265</v>
      </c>
      <c r="L1390" s="36">
        <v>971393979</v>
      </c>
      <c r="M1390" s="36"/>
      <c r="N1390" s="58" t="s">
        <v>799</v>
      </c>
      <c r="O1390" s="58" t="s">
        <v>354</v>
      </c>
      <c r="P1390" s="56">
        <v>65</v>
      </c>
      <c r="Q1390" s="56" t="s">
        <v>378</v>
      </c>
      <c r="R1390" s="36" t="s">
        <v>459</v>
      </c>
      <c r="S1390" s="36" t="s">
        <v>375</v>
      </c>
      <c r="T1390" s="36">
        <v>565577</v>
      </c>
      <c r="U1390" s="58" t="s">
        <v>16910</v>
      </c>
      <c r="V1390" s="59">
        <v>565577</v>
      </c>
      <c r="W1390" s="56">
        <v>60.91</v>
      </c>
    </row>
    <row r="1391" spans="1:23" s="46" customFormat="1" ht="11.25">
      <c r="A1391" s="55" t="s">
        <v>11371</v>
      </c>
      <c r="B1391" s="56" t="s">
        <v>17649</v>
      </c>
      <c r="C1391" s="57" t="s">
        <v>11188</v>
      </c>
      <c r="D1391" s="56">
        <v>18401</v>
      </c>
      <c r="E1391" s="56">
        <v>1</v>
      </c>
      <c r="F1391" s="56">
        <v>41</v>
      </c>
      <c r="G1391" s="56">
        <v>1</v>
      </c>
      <c r="H1391" s="56" t="s">
        <v>17651</v>
      </c>
      <c r="I1391" s="56">
        <v>1</v>
      </c>
      <c r="J1391" s="36" t="s">
        <v>14797</v>
      </c>
      <c r="K1391" s="36">
        <v>239</v>
      </c>
      <c r="L1391" s="36"/>
      <c r="M1391" s="36">
        <v>21644841</v>
      </c>
      <c r="N1391" s="58" t="s">
        <v>799</v>
      </c>
      <c r="O1391" s="58" t="s">
        <v>12668</v>
      </c>
      <c r="P1391" s="56">
        <v>65</v>
      </c>
      <c r="Q1391" s="56" t="s">
        <v>378</v>
      </c>
      <c r="R1391" s="36" t="s">
        <v>459</v>
      </c>
      <c r="S1391" s="36" t="s">
        <v>375</v>
      </c>
      <c r="T1391" s="36">
        <v>2133115</v>
      </c>
      <c r="U1391" s="58" t="s">
        <v>16550</v>
      </c>
      <c r="V1391" s="59">
        <v>2133115</v>
      </c>
      <c r="W1391" s="56">
        <v>71.95</v>
      </c>
    </row>
    <row r="1392" spans="1:23" s="46" customFormat="1" ht="11.25">
      <c r="A1392" s="55" t="s">
        <v>11371</v>
      </c>
      <c r="B1392" s="56" t="s">
        <v>17649</v>
      </c>
      <c r="C1392" s="57" t="s">
        <v>11189</v>
      </c>
      <c r="D1392" s="56">
        <v>10410</v>
      </c>
      <c r="E1392" s="56">
        <v>1</v>
      </c>
      <c r="F1392" s="56">
        <v>41</v>
      </c>
      <c r="G1392" s="56">
        <v>1</v>
      </c>
      <c r="H1392" s="56" t="s">
        <v>17651</v>
      </c>
      <c r="I1392" s="56">
        <v>1</v>
      </c>
      <c r="J1392" s="36" t="s">
        <v>14389</v>
      </c>
      <c r="K1392" s="36"/>
      <c r="L1392" s="36">
        <v>991722482</v>
      </c>
      <c r="M1392" s="36"/>
      <c r="N1392" s="58" t="s">
        <v>12007</v>
      </c>
      <c r="O1392" s="58" t="s">
        <v>12008</v>
      </c>
      <c r="P1392" s="56">
        <v>67</v>
      </c>
      <c r="Q1392" s="56" t="s">
        <v>378</v>
      </c>
      <c r="R1392" s="36" t="s">
        <v>459</v>
      </c>
      <c r="S1392" s="36" t="s">
        <v>375</v>
      </c>
      <c r="T1392" s="36">
        <v>825606</v>
      </c>
      <c r="U1392" s="58" t="s">
        <v>16103</v>
      </c>
      <c r="V1392" s="59">
        <v>925606</v>
      </c>
      <c r="W1392" s="56">
        <v>56.17</v>
      </c>
    </row>
    <row r="1393" spans="1:23" s="46" customFormat="1" ht="11.25">
      <c r="A1393" s="55" t="s">
        <v>11371</v>
      </c>
      <c r="B1393" s="56" t="s">
        <v>17650</v>
      </c>
      <c r="C1393" s="57" t="s">
        <v>6013</v>
      </c>
      <c r="D1393" s="56">
        <v>0</v>
      </c>
      <c r="E1393" s="56">
        <v>1</v>
      </c>
      <c r="F1393" s="56">
        <v>41</v>
      </c>
      <c r="G1393" s="56">
        <v>1</v>
      </c>
      <c r="H1393" s="56" t="s">
        <v>17651</v>
      </c>
      <c r="I1393" s="56">
        <v>1</v>
      </c>
      <c r="J1393" s="36" t="s">
        <v>15491</v>
      </c>
      <c r="K1393" s="36"/>
      <c r="L1393" s="36">
        <v>983174222</v>
      </c>
      <c r="M1393" s="36"/>
      <c r="N1393" s="58" t="s">
        <v>926</v>
      </c>
      <c r="O1393" s="58" t="s">
        <v>13745</v>
      </c>
      <c r="P1393" s="56">
        <v>68</v>
      </c>
      <c r="Q1393" s="56" t="s">
        <v>378</v>
      </c>
      <c r="R1393" s="36" t="s">
        <v>459</v>
      </c>
      <c r="S1393" s="36" t="s">
        <v>375</v>
      </c>
      <c r="T1393" s="36">
        <v>306220</v>
      </c>
      <c r="U1393" s="58" t="s">
        <v>17399</v>
      </c>
      <c r="V1393" s="59">
        <v>306220</v>
      </c>
      <c r="W1393" s="56">
        <v>35.96</v>
      </c>
    </row>
    <row r="1394" spans="1:23" s="46" customFormat="1" ht="11.25">
      <c r="A1394" s="55" t="s">
        <v>11371</v>
      </c>
      <c r="B1394" s="56" t="s">
        <v>17649</v>
      </c>
      <c r="C1394" s="57" t="s">
        <v>11372</v>
      </c>
      <c r="D1394" s="56">
        <v>6760</v>
      </c>
      <c r="E1394" s="56">
        <v>1</v>
      </c>
      <c r="F1394" s="56">
        <v>41</v>
      </c>
      <c r="G1394" s="56">
        <v>1</v>
      </c>
      <c r="H1394" s="56" t="s">
        <v>17651</v>
      </c>
      <c r="I1394" s="56">
        <v>2</v>
      </c>
      <c r="J1394" s="36" t="s">
        <v>14273</v>
      </c>
      <c r="K1394" s="36"/>
      <c r="L1394" s="36">
        <v>981520472</v>
      </c>
      <c r="M1394" s="36"/>
      <c r="N1394" s="58" t="s">
        <v>321</v>
      </c>
      <c r="O1394" s="58" t="s">
        <v>11823</v>
      </c>
      <c r="P1394" s="56">
        <v>69</v>
      </c>
      <c r="Q1394" s="56" t="s">
        <v>378</v>
      </c>
      <c r="R1394" s="36" t="s">
        <v>460</v>
      </c>
      <c r="S1394" s="36" t="s">
        <v>375</v>
      </c>
      <c r="T1394" s="36">
        <v>877102</v>
      </c>
      <c r="U1394" s="58" t="s">
        <v>15973</v>
      </c>
      <c r="V1394" s="59">
        <v>583843</v>
      </c>
      <c r="W1394" s="56">
        <v>54.6</v>
      </c>
    </row>
    <row r="1395" spans="1:23" s="46" customFormat="1" ht="11.25">
      <c r="A1395" s="55" t="s">
        <v>11371</v>
      </c>
      <c r="B1395" s="56" t="s">
        <v>17649</v>
      </c>
      <c r="C1395" s="57" t="s">
        <v>385</v>
      </c>
      <c r="D1395" s="56">
        <v>11050</v>
      </c>
      <c r="E1395" s="56">
        <v>1</v>
      </c>
      <c r="F1395" s="56">
        <v>41</v>
      </c>
      <c r="G1395" s="56">
        <v>1</v>
      </c>
      <c r="H1395" s="56" t="s">
        <v>17651</v>
      </c>
      <c r="I1395" s="56">
        <v>1</v>
      </c>
      <c r="J1395" s="36" t="s">
        <v>14426</v>
      </c>
      <c r="K1395" s="36">
        <v>40</v>
      </c>
      <c r="L1395" s="36"/>
      <c r="M1395" s="36">
        <v>21643099</v>
      </c>
      <c r="N1395" s="58" t="s">
        <v>154</v>
      </c>
      <c r="O1395" s="58" t="s">
        <v>12072</v>
      </c>
      <c r="P1395" s="56">
        <v>70</v>
      </c>
      <c r="Q1395" s="56" t="s">
        <v>378</v>
      </c>
      <c r="R1395" s="36" t="s">
        <v>459</v>
      </c>
      <c r="S1395" s="36" t="s">
        <v>375</v>
      </c>
      <c r="T1395" s="36">
        <v>289959</v>
      </c>
      <c r="U1395" s="58" t="s">
        <v>16147</v>
      </c>
      <c r="V1395" s="59">
        <v>289959</v>
      </c>
      <c r="W1395" s="56">
        <v>61.85</v>
      </c>
    </row>
    <row r="1396" spans="1:23" s="46" customFormat="1" ht="11.25">
      <c r="A1396" s="55" t="s">
        <v>11371</v>
      </c>
      <c r="B1396" s="56" t="s">
        <v>17649</v>
      </c>
      <c r="C1396" s="57" t="s">
        <v>3587</v>
      </c>
      <c r="D1396" s="56">
        <v>24100</v>
      </c>
      <c r="E1396" s="56">
        <v>1</v>
      </c>
      <c r="F1396" s="56">
        <v>41</v>
      </c>
      <c r="G1396" s="56">
        <v>1</v>
      </c>
      <c r="H1396" s="56" t="s">
        <v>17651</v>
      </c>
      <c r="I1396" s="56">
        <v>1</v>
      </c>
      <c r="J1396" s="36" t="s">
        <v>15168</v>
      </c>
      <c r="K1396" s="36"/>
      <c r="L1396" s="36">
        <v>981285973</v>
      </c>
      <c r="M1396" s="36"/>
      <c r="N1396" s="58" t="s">
        <v>290</v>
      </c>
      <c r="O1396" s="58" t="s">
        <v>766</v>
      </c>
      <c r="P1396" s="56">
        <v>70</v>
      </c>
      <c r="Q1396" s="56" t="s">
        <v>377</v>
      </c>
      <c r="R1396" s="36" t="s">
        <v>459</v>
      </c>
      <c r="S1396" s="36" t="s">
        <v>375</v>
      </c>
      <c r="T1396" s="36">
        <v>590493</v>
      </c>
      <c r="U1396" s="58" t="s">
        <v>16999</v>
      </c>
      <c r="V1396" s="59">
        <v>590493</v>
      </c>
      <c r="W1396" s="56">
        <v>63.75</v>
      </c>
    </row>
    <row r="1397" spans="1:23" s="46" customFormat="1" ht="11.25">
      <c r="A1397" s="55" t="s">
        <v>11371</v>
      </c>
      <c r="B1397" s="56" t="s">
        <v>17649</v>
      </c>
      <c r="C1397" s="57" t="s">
        <v>10499</v>
      </c>
      <c r="D1397" s="56">
        <v>22300</v>
      </c>
      <c r="E1397" s="56">
        <v>1</v>
      </c>
      <c r="F1397" s="56">
        <v>41</v>
      </c>
      <c r="G1397" s="56">
        <v>1</v>
      </c>
      <c r="H1397" s="56" t="s">
        <v>17651</v>
      </c>
      <c r="I1397" s="56">
        <v>2</v>
      </c>
      <c r="J1397" s="36" t="s">
        <v>15063</v>
      </c>
      <c r="K1397" s="36"/>
      <c r="L1397" s="36">
        <v>971337228</v>
      </c>
      <c r="M1397" s="36"/>
      <c r="N1397" s="58" t="s">
        <v>13074</v>
      </c>
      <c r="O1397" s="58" t="s">
        <v>11643</v>
      </c>
      <c r="P1397" s="56">
        <v>71</v>
      </c>
      <c r="Q1397" s="56" t="s">
        <v>378</v>
      </c>
      <c r="R1397" s="36" t="s">
        <v>460</v>
      </c>
      <c r="S1397" s="36" t="s">
        <v>375</v>
      </c>
      <c r="T1397" s="36">
        <v>355482</v>
      </c>
      <c r="U1397" s="58" t="s">
        <v>16865</v>
      </c>
      <c r="V1397" s="59">
        <v>2139806</v>
      </c>
      <c r="W1397" s="56">
        <v>52.39</v>
      </c>
    </row>
    <row r="1398" spans="1:23" s="46" customFormat="1" ht="11.25">
      <c r="A1398" s="55" t="s">
        <v>11371</v>
      </c>
      <c r="B1398" s="56" t="s">
        <v>17649</v>
      </c>
      <c r="C1398" s="57" t="s">
        <v>11180</v>
      </c>
      <c r="D1398" s="56">
        <v>10090</v>
      </c>
      <c r="E1398" s="56">
        <v>1</v>
      </c>
      <c r="F1398" s="56">
        <v>41</v>
      </c>
      <c r="G1398" s="56">
        <v>1</v>
      </c>
      <c r="H1398" s="56" t="s">
        <v>17651</v>
      </c>
      <c r="I1398" s="56">
        <v>1</v>
      </c>
      <c r="J1398" s="36" t="s">
        <v>14363</v>
      </c>
      <c r="K1398" s="36">
        <v>52</v>
      </c>
      <c r="L1398" s="36"/>
      <c r="M1398" s="36">
        <v>21643134</v>
      </c>
      <c r="N1398" s="58" t="s">
        <v>11587</v>
      </c>
      <c r="O1398" s="58" t="s">
        <v>444</v>
      </c>
      <c r="P1398" s="56">
        <v>72</v>
      </c>
      <c r="Q1398" s="56" t="s">
        <v>377</v>
      </c>
      <c r="R1398" s="36" t="s">
        <v>459</v>
      </c>
      <c r="S1398" s="36" t="s">
        <v>375</v>
      </c>
      <c r="T1398" s="36">
        <v>638648</v>
      </c>
      <c r="U1398" s="58" t="s">
        <v>16073</v>
      </c>
      <c r="V1398" s="59">
        <v>638648</v>
      </c>
      <c r="W1398" s="56">
        <v>71.47</v>
      </c>
    </row>
    <row r="1399" spans="1:23" s="46" customFormat="1" ht="11.25">
      <c r="A1399" s="55" t="s">
        <v>11371</v>
      </c>
      <c r="B1399" s="56" t="s">
        <v>17649</v>
      </c>
      <c r="C1399" s="57" t="s">
        <v>11180</v>
      </c>
      <c r="D1399" s="56">
        <v>10090</v>
      </c>
      <c r="E1399" s="56">
        <v>1</v>
      </c>
      <c r="F1399" s="56">
        <v>41</v>
      </c>
      <c r="G1399" s="56">
        <v>1</v>
      </c>
      <c r="H1399" s="56" t="s">
        <v>17651</v>
      </c>
      <c r="I1399" s="56">
        <v>2</v>
      </c>
      <c r="J1399" s="36" t="s">
        <v>14363</v>
      </c>
      <c r="K1399" s="36">
        <v>52</v>
      </c>
      <c r="L1399" s="36"/>
      <c r="M1399" s="36">
        <v>21643134</v>
      </c>
      <c r="N1399" s="58" t="s">
        <v>11963</v>
      </c>
      <c r="O1399" s="58" t="s">
        <v>11964</v>
      </c>
      <c r="P1399" s="56">
        <v>72</v>
      </c>
      <c r="Q1399" s="56" t="s">
        <v>378</v>
      </c>
      <c r="R1399" s="36" t="s">
        <v>460</v>
      </c>
      <c r="S1399" s="36" t="s">
        <v>375</v>
      </c>
      <c r="T1399" s="36">
        <v>829831</v>
      </c>
      <c r="U1399" s="58" t="s">
        <v>16073</v>
      </c>
      <c r="V1399" s="59">
        <v>638648</v>
      </c>
      <c r="W1399" s="56">
        <v>71.47</v>
      </c>
    </row>
    <row r="1400" spans="1:23" s="46" customFormat="1" ht="11.25">
      <c r="A1400" s="55" t="s">
        <v>11371</v>
      </c>
      <c r="B1400" s="56" t="s">
        <v>17649</v>
      </c>
      <c r="C1400" s="57" t="s">
        <v>4582</v>
      </c>
      <c r="D1400" s="56">
        <v>25970</v>
      </c>
      <c r="E1400" s="56">
        <v>1</v>
      </c>
      <c r="F1400" s="56">
        <v>41</v>
      </c>
      <c r="G1400" s="56">
        <v>1</v>
      </c>
      <c r="H1400" s="56" t="s">
        <v>17651</v>
      </c>
      <c r="I1400" s="56">
        <v>1</v>
      </c>
      <c r="J1400" s="36" t="s">
        <v>15273</v>
      </c>
      <c r="K1400" s="36">
        <v>770</v>
      </c>
      <c r="L1400" s="36">
        <v>971588090</v>
      </c>
      <c r="M1400" s="36"/>
      <c r="N1400" s="58" t="s">
        <v>13411</v>
      </c>
      <c r="O1400" s="58" t="s">
        <v>150</v>
      </c>
      <c r="P1400" s="56">
        <v>72</v>
      </c>
      <c r="Q1400" s="56" t="s">
        <v>378</v>
      </c>
      <c r="R1400" s="36" t="s">
        <v>459</v>
      </c>
      <c r="S1400" s="36" t="s">
        <v>375</v>
      </c>
      <c r="T1400" s="36">
        <v>395167</v>
      </c>
      <c r="U1400" s="58" t="s">
        <v>17125</v>
      </c>
      <c r="V1400" s="59">
        <v>395167</v>
      </c>
      <c r="W1400" s="56">
        <v>60.74</v>
      </c>
    </row>
    <row r="1401" spans="1:23" s="46" customFormat="1" ht="11.25">
      <c r="A1401" s="55" t="s">
        <v>11371</v>
      </c>
      <c r="B1401" s="56" t="s">
        <v>17649</v>
      </c>
      <c r="C1401" s="57" t="s">
        <v>10681</v>
      </c>
      <c r="D1401" s="56">
        <v>1560</v>
      </c>
      <c r="E1401" s="56">
        <v>1</v>
      </c>
      <c r="F1401" s="56">
        <v>41</v>
      </c>
      <c r="G1401" s="56">
        <v>1</v>
      </c>
      <c r="H1401" s="56" t="s">
        <v>17651</v>
      </c>
      <c r="I1401" s="56">
        <v>1</v>
      </c>
      <c r="J1401" s="36" t="s">
        <v>14065</v>
      </c>
      <c r="K1401" s="36"/>
      <c r="L1401" s="36">
        <v>984288169</v>
      </c>
      <c r="M1401" s="36"/>
      <c r="N1401" s="58" t="s">
        <v>11434</v>
      </c>
      <c r="O1401" s="58" t="s">
        <v>11468</v>
      </c>
      <c r="P1401" s="56">
        <v>74</v>
      </c>
      <c r="Q1401" s="56" t="s">
        <v>378</v>
      </c>
      <c r="R1401" s="36" t="s">
        <v>459</v>
      </c>
      <c r="S1401" s="36" t="s">
        <v>375</v>
      </c>
      <c r="T1401" s="36">
        <v>2803689</v>
      </c>
      <c r="U1401" s="58" t="s">
        <v>15727</v>
      </c>
      <c r="V1401" s="59">
        <v>2803689</v>
      </c>
      <c r="W1401" s="56">
        <v>38.35</v>
      </c>
    </row>
    <row r="1402" spans="1:23" s="46" customFormat="1" ht="11.25">
      <c r="A1402" s="55" t="s">
        <v>11371</v>
      </c>
      <c r="B1402" s="56" t="s">
        <v>17649</v>
      </c>
      <c r="C1402" s="57" t="s">
        <v>8366</v>
      </c>
      <c r="D1402" s="56">
        <v>19810</v>
      </c>
      <c r="E1402" s="56">
        <v>1</v>
      </c>
      <c r="F1402" s="56">
        <v>41</v>
      </c>
      <c r="G1402" s="56">
        <v>2</v>
      </c>
      <c r="H1402" s="56" t="s">
        <v>17651</v>
      </c>
      <c r="I1402" s="56">
        <v>1</v>
      </c>
      <c r="J1402" s="36" t="s">
        <v>14935</v>
      </c>
      <c r="K1402" s="36"/>
      <c r="L1402" s="36">
        <v>984870099</v>
      </c>
      <c r="M1402" s="36"/>
      <c r="N1402" s="58" t="s">
        <v>667</v>
      </c>
      <c r="O1402" s="58" t="s">
        <v>12890</v>
      </c>
      <c r="P1402" s="56">
        <v>75</v>
      </c>
      <c r="Q1402" s="56" t="s">
        <v>377</v>
      </c>
      <c r="R1402" s="36" t="s">
        <v>459</v>
      </c>
      <c r="S1402" s="36" t="s">
        <v>375</v>
      </c>
      <c r="T1402" s="36">
        <v>2084911</v>
      </c>
      <c r="U1402" s="58" t="s">
        <v>16716</v>
      </c>
      <c r="V1402" s="59">
        <v>2084911</v>
      </c>
      <c r="W1402" s="56">
        <v>53.79</v>
      </c>
    </row>
    <row r="1403" spans="1:23" s="46" customFormat="1" ht="11.25">
      <c r="A1403" s="55" t="s">
        <v>11371</v>
      </c>
      <c r="B1403" s="56" t="s">
        <v>17649</v>
      </c>
      <c r="C1403" s="57" t="s">
        <v>11188</v>
      </c>
      <c r="D1403" s="56">
        <v>18401</v>
      </c>
      <c r="E1403" s="56">
        <v>1</v>
      </c>
      <c r="F1403" s="56">
        <v>41</v>
      </c>
      <c r="G1403" s="56">
        <v>1</v>
      </c>
      <c r="H1403" s="56" t="s">
        <v>17651</v>
      </c>
      <c r="I1403" s="56">
        <v>2</v>
      </c>
      <c r="J1403" s="36" t="s">
        <v>14797</v>
      </c>
      <c r="K1403" s="36">
        <v>239</v>
      </c>
      <c r="L1403" s="36"/>
      <c r="M1403" s="36">
        <v>21644841</v>
      </c>
      <c r="N1403" s="58" t="s">
        <v>244</v>
      </c>
      <c r="O1403" s="58" t="s">
        <v>295</v>
      </c>
      <c r="P1403" s="56">
        <v>76</v>
      </c>
      <c r="Q1403" s="56" t="s">
        <v>377</v>
      </c>
      <c r="R1403" s="36" t="s">
        <v>460</v>
      </c>
      <c r="S1403" s="36" t="s">
        <v>375</v>
      </c>
      <c r="T1403" s="36">
        <v>263681</v>
      </c>
      <c r="U1403" s="58" t="s">
        <v>16550</v>
      </c>
      <c r="V1403" s="59">
        <v>2133115</v>
      </c>
      <c r="W1403" s="56">
        <v>71.95</v>
      </c>
    </row>
    <row r="1404" spans="1:23" s="46" customFormat="1" ht="11.25">
      <c r="A1404" s="55" t="s">
        <v>11371</v>
      </c>
      <c r="B1404" s="56" t="s">
        <v>17649</v>
      </c>
      <c r="C1404" s="57" t="s">
        <v>3088</v>
      </c>
      <c r="D1404" s="56">
        <v>0</v>
      </c>
      <c r="E1404" s="56">
        <v>1</v>
      </c>
      <c r="F1404" s="56">
        <v>41</v>
      </c>
      <c r="G1404" s="56">
        <v>3</v>
      </c>
      <c r="H1404" s="56" t="s">
        <v>17651</v>
      </c>
      <c r="I1404" s="56">
        <v>2</v>
      </c>
      <c r="J1404" s="36" t="s">
        <v>14598</v>
      </c>
      <c r="K1404" s="36"/>
      <c r="L1404" s="36">
        <v>982723307</v>
      </c>
      <c r="M1404" s="36"/>
      <c r="N1404" s="58" t="s">
        <v>674</v>
      </c>
      <c r="O1404" s="58" t="s">
        <v>12367</v>
      </c>
      <c r="P1404" s="56">
        <v>76</v>
      </c>
      <c r="Q1404" s="56" t="s">
        <v>378</v>
      </c>
      <c r="R1404" s="36" t="s">
        <v>460</v>
      </c>
      <c r="S1404" s="36" t="s">
        <v>375</v>
      </c>
      <c r="T1404" s="36">
        <v>3754845</v>
      </c>
      <c r="U1404" s="58" t="s">
        <v>16331</v>
      </c>
      <c r="V1404" s="59">
        <v>271037</v>
      </c>
      <c r="W1404" s="56">
        <v>54.13</v>
      </c>
    </row>
    <row r="1405" spans="1:23" s="46" customFormat="1" ht="11.25">
      <c r="A1405" s="55" t="s">
        <v>11371</v>
      </c>
      <c r="B1405" s="56" t="s">
        <v>17649</v>
      </c>
      <c r="C1405" s="57" t="s">
        <v>3088</v>
      </c>
      <c r="D1405" s="56">
        <v>0</v>
      </c>
      <c r="E1405" s="56">
        <v>1</v>
      </c>
      <c r="F1405" s="56">
        <v>41</v>
      </c>
      <c r="G1405" s="56">
        <v>3</v>
      </c>
      <c r="H1405" s="56" t="s">
        <v>17651</v>
      </c>
      <c r="I1405" s="56">
        <v>1</v>
      </c>
      <c r="J1405" s="36" t="s">
        <v>14598</v>
      </c>
      <c r="K1405" s="36"/>
      <c r="L1405" s="36">
        <v>982723307</v>
      </c>
      <c r="M1405" s="36"/>
      <c r="N1405" s="58" t="s">
        <v>101</v>
      </c>
      <c r="O1405" s="58" t="s">
        <v>11837</v>
      </c>
      <c r="P1405" s="56">
        <v>77</v>
      </c>
      <c r="Q1405" s="56" t="s">
        <v>377</v>
      </c>
      <c r="R1405" s="36" t="s">
        <v>459</v>
      </c>
      <c r="S1405" s="36" t="s">
        <v>375</v>
      </c>
      <c r="T1405" s="36">
        <v>271037</v>
      </c>
      <c r="U1405" s="58" t="s">
        <v>16331</v>
      </c>
      <c r="V1405" s="59">
        <v>271037</v>
      </c>
      <c r="W1405" s="56">
        <v>54.13</v>
      </c>
    </row>
    <row r="1406" spans="1:23" s="46" customFormat="1" ht="11.25">
      <c r="A1406" s="55" t="s">
        <v>11371</v>
      </c>
      <c r="B1406" s="56" t="s">
        <v>17649</v>
      </c>
      <c r="C1406" s="57" t="s">
        <v>10440</v>
      </c>
      <c r="D1406" s="56">
        <v>20780</v>
      </c>
      <c r="E1406" s="56">
        <v>1</v>
      </c>
      <c r="F1406" s="56">
        <v>41</v>
      </c>
      <c r="G1406" s="56">
        <v>6</v>
      </c>
      <c r="H1406" s="56" t="s">
        <v>17651</v>
      </c>
      <c r="I1406" s="56">
        <v>1</v>
      </c>
      <c r="J1406" s="36" t="s">
        <v>14986</v>
      </c>
      <c r="K1406" s="36"/>
      <c r="L1406" s="36">
        <v>981739024</v>
      </c>
      <c r="M1406" s="36"/>
      <c r="N1406" s="58" t="s">
        <v>885</v>
      </c>
      <c r="O1406" s="58" t="s">
        <v>12959</v>
      </c>
      <c r="P1406" s="56">
        <v>81</v>
      </c>
      <c r="Q1406" s="56" t="s">
        <v>378</v>
      </c>
      <c r="R1406" s="36" t="s">
        <v>459</v>
      </c>
      <c r="S1406" s="36" t="s">
        <v>375</v>
      </c>
      <c r="T1406" s="36">
        <v>125660</v>
      </c>
      <c r="U1406" s="58" t="s">
        <v>16774</v>
      </c>
      <c r="V1406" s="59">
        <v>125660</v>
      </c>
      <c r="W1406" s="56">
        <v>40.35</v>
      </c>
    </row>
    <row r="1407" spans="1:23" s="46" customFormat="1" ht="11.25">
      <c r="A1407" s="51" t="s">
        <v>11371</v>
      </c>
      <c r="B1407" s="44" t="s">
        <v>17649</v>
      </c>
      <c r="C1407" s="52" t="s">
        <v>10499</v>
      </c>
      <c r="D1407" s="44">
        <v>22300</v>
      </c>
      <c r="E1407" s="44" t="s">
        <v>54</v>
      </c>
      <c r="F1407" s="44">
        <v>41</v>
      </c>
      <c r="G1407" s="44">
        <v>1</v>
      </c>
      <c r="H1407" s="44" t="s">
        <v>17651</v>
      </c>
      <c r="I1407" s="44">
        <v>1</v>
      </c>
      <c r="J1407" s="35" t="s">
        <v>15063</v>
      </c>
      <c r="K1407" s="35"/>
      <c r="L1407" s="35">
        <v>971337228</v>
      </c>
      <c r="M1407" s="35"/>
      <c r="N1407" s="45" t="s">
        <v>696</v>
      </c>
      <c r="O1407" s="45" t="s">
        <v>13073</v>
      </c>
      <c r="P1407" s="44">
        <v>81</v>
      </c>
      <c r="Q1407" s="44" t="s">
        <v>377</v>
      </c>
      <c r="R1407" s="35" t="s">
        <v>459</v>
      </c>
      <c r="S1407" s="35" t="s">
        <v>375</v>
      </c>
      <c r="T1407" s="35">
        <v>2139806</v>
      </c>
      <c r="U1407" s="45" t="s">
        <v>16865</v>
      </c>
      <c r="V1407" s="46">
        <v>2139806</v>
      </c>
      <c r="W1407" s="44">
        <v>52.39</v>
      </c>
    </row>
    <row r="1408" spans="1:23" s="46" customFormat="1" ht="11.25">
      <c r="A1408" s="55" t="s">
        <v>11371</v>
      </c>
      <c r="B1408" s="56" t="s">
        <v>17649</v>
      </c>
      <c r="C1408" s="57" t="s">
        <v>8366</v>
      </c>
      <c r="D1408" s="56">
        <v>19810</v>
      </c>
      <c r="E1408" s="56">
        <v>1</v>
      </c>
      <c r="F1408" s="56">
        <v>41</v>
      </c>
      <c r="G1408" s="56">
        <v>2</v>
      </c>
      <c r="H1408" s="56" t="s">
        <v>17651</v>
      </c>
      <c r="I1408" s="56">
        <v>2</v>
      </c>
      <c r="J1408" s="36" t="s">
        <v>14935</v>
      </c>
      <c r="K1408" s="36"/>
      <c r="L1408" s="36">
        <v>984870099</v>
      </c>
      <c r="M1408" s="36"/>
      <c r="N1408" s="58" t="s">
        <v>158</v>
      </c>
      <c r="O1408" s="58" t="s">
        <v>12891</v>
      </c>
      <c r="P1408" s="56">
        <v>82</v>
      </c>
      <c r="Q1408" s="56" t="s">
        <v>378</v>
      </c>
      <c r="R1408" s="36" t="s">
        <v>460</v>
      </c>
      <c r="S1408" s="36" t="s">
        <v>375</v>
      </c>
      <c r="T1408" s="36">
        <v>2161829</v>
      </c>
      <c r="U1408" s="58" t="s">
        <v>16716</v>
      </c>
      <c r="V1408" s="59">
        <v>2084911</v>
      </c>
      <c r="W1408" s="56">
        <v>53.79</v>
      </c>
    </row>
    <row r="1409" spans="1:23" s="46" customFormat="1" ht="11.25">
      <c r="A1409" s="55" t="s">
        <v>11371</v>
      </c>
      <c r="B1409" s="56" t="s">
        <v>17650</v>
      </c>
      <c r="C1409" s="57" t="s">
        <v>8788</v>
      </c>
      <c r="D1409" s="56">
        <v>0</v>
      </c>
      <c r="E1409" s="56">
        <v>1</v>
      </c>
      <c r="F1409" s="56">
        <v>41</v>
      </c>
      <c r="G1409" s="56">
        <v>1</v>
      </c>
      <c r="H1409" s="56" t="s">
        <v>17651</v>
      </c>
      <c r="I1409" s="56">
        <v>4</v>
      </c>
      <c r="J1409" s="36" t="s">
        <v>15555</v>
      </c>
      <c r="K1409" s="36"/>
      <c r="L1409" s="36">
        <v>981182398</v>
      </c>
      <c r="M1409" s="36"/>
      <c r="N1409" s="58" t="s">
        <v>140</v>
      </c>
      <c r="O1409" s="58" t="s">
        <v>13845</v>
      </c>
      <c r="P1409" s="56">
        <v>82</v>
      </c>
      <c r="Q1409" s="56" t="s">
        <v>378</v>
      </c>
      <c r="R1409" s="36" t="s">
        <v>462</v>
      </c>
      <c r="S1409" s="36" t="s">
        <v>375</v>
      </c>
      <c r="T1409" s="36">
        <v>1926176</v>
      </c>
      <c r="U1409" s="58" t="s">
        <v>17482</v>
      </c>
      <c r="V1409" s="59">
        <v>4311691</v>
      </c>
      <c r="W1409" s="56">
        <v>71.88</v>
      </c>
    </row>
    <row r="1410" spans="1:23" s="46" customFormat="1" ht="11.25">
      <c r="A1410" s="55" t="s">
        <v>11371</v>
      </c>
      <c r="B1410" s="56" t="s">
        <v>17649</v>
      </c>
      <c r="C1410" s="57" t="s">
        <v>11217</v>
      </c>
      <c r="D1410" s="56">
        <v>6140</v>
      </c>
      <c r="E1410" s="56">
        <v>1</v>
      </c>
      <c r="F1410" s="56">
        <v>41</v>
      </c>
      <c r="G1410" s="56">
        <v>1</v>
      </c>
      <c r="H1410" s="56" t="s">
        <v>17651</v>
      </c>
      <c r="I1410" s="56">
        <v>6</v>
      </c>
      <c r="J1410" s="36" t="s">
        <v>14146</v>
      </c>
      <c r="K1410" s="36"/>
      <c r="L1410" s="36">
        <v>991611756</v>
      </c>
      <c r="M1410" s="36"/>
      <c r="N1410" s="58" t="s">
        <v>409</v>
      </c>
      <c r="O1410" s="58" t="s">
        <v>11590</v>
      </c>
      <c r="P1410" s="56">
        <v>85</v>
      </c>
      <c r="Q1410" s="56" t="s">
        <v>378</v>
      </c>
      <c r="R1410" s="36" t="s">
        <v>462</v>
      </c>
      <c r="S1410" s="36" t="s">
        <v>375</v>
      </c>
      <c r="T1410" s="36">
        <v>1738409</v>
      </c>
      <c r="U1410" s="58" t="s">
        <v>15819</v>
      </c>
      <c r="V1410" s="59">
        <v>1370159</v>
      </c>
      <c r="W1410" s="56">
        <v>60.83</v>
      </c>
    </row>
    <row r="1411" spans="1:23" s="46" customFormat="1" ht="11.25">
      <c r="A1411" s="55" t="s">
        <v>11371</v>
      </c>
      <c r="B1411" s="56" t="s">
        <v>17649</v>
      </c>
      <c r="C1411" s="57" t="s">
        <v>3177</v>
      </c>
      <c r="D1411" s="56">
        <v>0</v>
      </c>
      <c r="E1411" s="56">
        <v>1</v>
      </c>
      <c r="F1411" s="56">
        <v>41</v>
      </c>
      <c r="G1411" s="56">
        <v>1</v>
      </c>
      <c r="H1411" s="56" t="s">
        <v>17651</v>
      </c>
      <c r="I1411" s="56">
        <v>1</v>
      </c>
      <c r="J1411" s="36" t="s">
        <v>14150</v>
      </c>
      <c r="K1411" s="36"/>
      <c r="L1411" s="36">
        <v>985119234</v>
      </c>
      <c r="M1411" s="36"/>
      <c r="N1411" s="58" t="s">
        <v>721</v>
      </c>
      <c r="O1411" s="58" t="s">
        <v>11594</v>
      </c>
      <c r="P1411" s="56">
        <v>88</v>
      </c>
      <c r="Q1411" s="56" t="s">
        <v>378</v>
      </c>
      <c r="R1411" s="36" t="s">
        <v>459</v>
      </c>
      <c r="S1411" s="36" t="s">
        <v>375</v>
      </c>
      <c r="T1411" s="36">
        <v>2688826</v>
      </c>
      <c r="U1411" s="58" t="s">
        <v>15823</v>
      </c>
      <c r="V1411" s="59">
        <v>2688826</v>
      </c>
      <c r="W1411" s="56">
        <v>63.21</v>
      </c>
    </row>
    <row r="1412" spans="1:23" s="46" customFormat="1" ht="11.25">
      <c r="A1412" s="55" t="s">
        <v>11371</v>
      </c>
      <c r="B1412" s="56" t="s">
        <v>17650</v>
      </c>
      <c r="C1412" s="57" t="s">
        <v>11036</v>
      </c>
      <c r="D1412" s="56">
        <v>0</v>
      </c>
      <c r="E1412" s="56">
        <v>1</v>
      </c>
      <c r="F1412" s="56">
        <v>41</v>
      </c>
      <c r="G1412" s="56">
        <v>3</v>
      </c>
      <c r="H1412" s="56" t="s">
        <v>17651</v>
      </c>
      <c r="I1412" s="56">
        <v>1</v>
      </c>
      <c r="J1412" s="36" t="s">
        <v>15619</v>
      </c>
      <c r="K1412" s="36"/>
      <c r="L1412" s="36"/>
      <c r="M1412" s="36"/>
      <c r="N1412" s="58" t="s">
        <v>13738</v>
      </c>
      <c r="O1412" s="58" t="s">
        <v>12091</v>
      </c>
      <c r="P1412" s="56">
        <v>92</v>
      </c>
      <c r="Q1412" s="56" t="s">
        <v>377</v>
      </c>
      <c r="R1412" s="36" t="s">
        <v>459</v>
      </c>
      <c r="S1412" s="36" t="s">
        <v>375</v>
      </c>
      <c r="T1412" s="36">
        <v>3313112</v>
      </c>
      <c r="U1412" s="58" t="s">
        <v>17569</v>
      </c>
      <c r="V1412" s="59">
        <v>3313112</v>
      </c>
      <c r="W1412" s="56">
        <v>29.12</v>
      </c>
    </row>
    <row r="1413" spans="1:23" s="46" customFormat="1" ht="11.25">
      <c r="A1413" s="51" t="s">
        <v>11371</v>
      </c>
      <c r="B1413" s="44" t="s">
        <v>17650</v>
      </c>
      <c r="C1413" s="52" t="s">
        <v>6013</v>
      </c>
      <c r="D1413" s="44">
        <v>0</v>
      </c>
      <c r="E1413" s="44" t="s">
        <v>54</v>
      </c>
      <c r="F1413" s="44">
        <v>42</v>
      </c>
      <c r="G1413" s="44">
        <v>3</v>
      </c>
      <c r="H1413" s="44" t="s">
        <v>17651</v>
      </c>
      <c r="I1413" s="44">
        <v>2</v>
      </c>
      <c r="J1413" s="35" t="s">
        <v>15492</v>
      </c>
      <c r="K1413" s="35"/>
      <c r="L1413" s="35">
        <v>983805173</v>
      </c>
      <c r="M1413" s="35"/>
      <c r="N1413" s="45" t="s">
        <v>102</v>
      </c>
      <c r="O1413" s="45" t="s">
        <v>121</v>
      </c>
      <c r="P1413" s="44">
        <v>65</v>
      </c>
      <c r="Q1413" s="44" t="s">
        <v>378</v>
      </c>
      <c r="R1413" s="35" t="s">
        <v>460</v>
      </c>
      <c r="S1413" s="35" t="s">
        <v>375</v>
      </c>
      <c r="T1413" s="35">
        <v>2943970</v>
      </c>
      <c r="U1413" s="45" t="s">
        <v>17400</v>
      </c>
      <c r="V1413" s="46">
        <v>2944000</v>
      </c>
      <c r="W1413" s="44">
        <v>49.47</v>
      </c>
    </row>
    <row r="1414" spans="1:23" s="46" customFormat="1" ht="11.25">
      <c r="A1414" s="51" t="s">
        <v>11371</v>
      </c>
      <c r="B1414" s="44" t="s">
        <v>17649</v>
      </c>
      <c r="C1414" s="52" t="s">
        <v>10499</v>
      </c>
      <c r="D1414" s="44">
        <v>22630</v>
      </c>
      <c r="E1414" s="44" t="s">
        <v>54</v>
      </c>
      <c r="F1414" s="44">
        <v>42</v>
      </c>
      <c r="G1414" s="44">
        <v>1</v>
      </c>
      <c r="H1414" s="44" t="s">
        <v>17651</v>
      </c>
      <c r="I1414" s="44">
        <v>1</v>
      </c>
      <c r="J1414" s="35" t="s">
        <v>15058</v>
      </c>
      <c r="K1414" s="35"/>
      <c r="L1414" s="35">
        <v>981944376</v>
      </c>
      <c r="M1414" s="35"/>
      <c r="N1414" s="45" t="s">
        <v>184</v>
      </c>
      <c r="O1414" s="45" t="s">
        <v>13086</v>
      </c>
      <c r="P1414" s="44">
        <v>65</v>
      </c>
      <c r="Q1414" s="44" t="s">
        <v>377</v>
      </c>
      <c r="R1414" s="35" t="s">
        <v>459</v>
      </c>
      <c r="S1414" s="35" t="s">
        <v>375</v>
      </c>
      <c r="T1414" s="35">
        <v>1976370</v>
      </c>
      <c r="U1414" s="45" t="s">
        <v>16875</v>
      </c>
      <c r="V1414" s="46">
        <v>1976370</v>
      </c>
      <c r="W1414" s="44">
        <v>65.12</v>
      </c>
    </row>
    <row r="1415" spans="1:23" s="46" customFormat="1" ht="11.25">
      <c r="A1415" s="55" t="s">
        <v>11371</v>
      </c>
      <c r="B1415" s="56" t="s">
        <v>17649</v>
      </c>
      <c r="C1415" s="57" t="s">
        <v>11373</v>
      </c>
      <c r="D1415" s="56">
        <v>22740</v>
      </c>
      <c r="E1415" s="56">
        <v>1</v>
      </c>
      <c r="F1415" s="56">
        <v>42</v>
      </c>
      <c r="G1415" s="56">
        <v>2</v>
      </c>
      <c r="H1415" s="56" t="s">
        <v>17651</v>
      </c>
      <c r="I1415" s="56">
        <v>1</v>
      </c>
      <c r="J1415" s="36" t="s">
        <v>15081</v>
      </c>
      <c r="K1415" s="36">
        <v>182</v>
      </c>
      <c r="L1415" s="36"/>
      <c r="M1415" s="36">
        <v>21650416</v>
      </c>
      <c r="N1415" s="58" t="s">
        <v>90</v>
      </c>
      <c r="O1415" s="58" t="s">
        <v>13107</v>
      </c>
      <c r="P1415" s="56">
        <v>66</v>
      </c>
      <c r="Q1415" s="56" t="s">
        <v>377</v>
      </c>
      <c r="R1415" s="36" t="s">
        <v>459</v>
      </c>
      <c r="S1415" s="36" t="s">
        <v>375</v>
      </c>
      <c r="T1415" s="36">
        <v>1246555</v>
      </c>
      <c r="U1415" s="58" t="s">
        <v>16891</v>
      </c>
      <c r="V1415" s="59">
        <v>1246555</v>
      </c>
      <c r="W1415" s="56">
        <v>69.510000000000005</v>
      </c>
    </row>
    <row r="1416" spans="1:23" s="46" customFormat="1" ht="11.25">
      <c r="A1416" s="55" t="s">
        <v>11371</v>
      </c>
      <c r="B1416" s="56" t="s">
        <v>17649</v>
      </c>
      <c r="C1416" s="57" t="s">
        <v>10499</v>
      </c>
      <c r="D1416" s="56">
        <v>22630</v>
      </c>
      <c r="E1416" s="56">
        <v>1</v>
      </c>
      <c r="F1416" s="56">
        <v>42</v>
      </c>
      <c r="G1416" s="56">
        <v>1</v>
      </c>
      <c r="H1416" s="56" t="s">
        <v>17651</v>
      </c>
      <c r="I1416" s="56">
        <v>2</v>
      </c>
      <c r="J1416" s="36" t="s">
        <v>15058</v>
      </c>
      <c r="K1416" s="36"/>
      <c r="L1416" s="36">
        <v>981944376</v>
      </c>
      <c r="M1416" s="36"/>
      <c r="N1416" s="58" t="s">
        <v>292</v>
      </c>
      <c r="O1416" s="58" t="s">
        <v>13087</v>
      </c>
      <c r="P1416" s="56">
        <v>66</v>
      </c>
      <c r="Q1416" s="56" t="s">
        <v>378</v>
      </c>
      <c r="R1416" s="36" t="s">
        <v>460</v>
      </c>
      <c r="S1416" s="36" t="s">
        <v>375</v>
      </c>
      <c r="T1416" s="36">
        <v>409845</v>
      </c>
      <c r="U1416" s="58" t="s">
        <v>16875</v>
      </c>
      <c r="V1416" s="59">
        <v>1976370</v>
      </c>
      <c r="W1416" s="56">
        <v>65.12</v>
      </c>
    </row>
    <row r="1417" spans="1:23" s="46" customFormat="1" ht="11.25">
      <c r="A1417" s="55" t="s">
        <v>11371</v>
      </c>
      <c r="B1417" s="56" t="s">
        <v>17649</v>
      </c>
      <c r="C1417" s="57" t="s">
        <v>385</v>
      </c>
      <c r="D1417" s="56">
        <v>11640</v>
      </c>
      <c r="E1417" s="56">
        <v>1</v>
      </c>
      <c r="F1417" s="56">
        <v>42</v>
      </c>
      <c r="G1417" s="56">
        <v>1</v>
      </c>
      <c r="H1417" s="56" t="s">
        <v>17651</v>
      </c>
      <c r="I1417" s="56">
        <v>1</v>
      </c>
      <c r="J1417" s="36" t="s">
        <v>14452</v>
      </c>
      <c r="K1417" s="36">
        <v>382</v>
      </c>
      <c r="L1417" s="36"/>
      <c r="M1417" s="36">
        <v>642680</v>
      </c>
      <c r="N1417" s="58" t="s">
        <v>934</v>
      </c>
      <c r="O1417" s="58" t="s">
        <v>12111</v>
      </c>
      <c r="P1417" s="56">
        <v>71</v>
      </c>
      <c r="Q1417" s="56" t="s">
        <v>378</v>
      </c>
      <c r="R1417" s="36" t="s">
        <v>459</v>
      </c>
      <c r="S1417" s="36" t="s">
        <v>375</v>
      </c>
      <c r="T1417" s="36">
        <v>1391184</v>
      </c>
      <c r="U1417" s="58" t="s">
        <v>16175</v>
      </c>
      <c r="V1417" s="59">
        <v>1391184</v>
      </c>
      <c r="W1417" s="56">
        <v>82.25</v>
      </c>
    </row>
    <row r="1418" spans="1:23" s="46" customFormat="1" ht="11.25">
      <c r="A1418" s="55" t="s">
        <v>11371</v>
      </c>
      <c r="B1418" s="56" t="s">
        <v>17649</v>
      </c>
      <c r="C1418" s="57" t="s">
        <v>3177</v>
      </c>
      <c r="D1418" s="56">
        <v>4395</v>
      </c>
      <c r="E1418" s="56">
        <v>1</v>
      </c>
      <c r="F1418" s="56">
        <v>42</v>
      </c>
      <c r="G1418" s="56">
        <v>1</v>
      </c>
      <c r="H1418" s="56" t="s">
        <v>17651</v>
      </c>
      <c r="I1418" s="56">
        <v>4</v>
      </c>
      <c r="J1418" s="36" t="s">
        <v>14175</v>
      </c>
      <c r="K1418" s="36"/>
      <c r="L1418" s="36">
        <v>983848950</v>
      </c>
      <c r="M1418" s="36"/>
      <c r="N1418" s="58" t="s">
        <v>11641</v>
      </c>
      <c r="O1418" s="58" t="s">
        <v>371</v>
      </c>
      <c r="P1418" s="56">
        <v>71</v>
      </c>
      <c r="Q1418" s="56" t="s">
        <v>377</v>
      </c>
      <c r="R1418" s="36" t="s">
        <v>462</v>
      </c>
      <c r="S1418" s="36" t="s">
        <v>375</v>
      </c>
      <c r="T1418" s="36">
        <v>1447703</v>
      </c>
      <c r="U1418" s="58" t="s">
        <v>15860</v>
      </c>
      <c r="V1418" s="59">
        <v>6944080</v>
      </c>
      <c r="W1418" s="56">
        <v>59.19</v>
      </c>
    </row>
    <row r="1419" spans="1:23" s="46" customFormat="1" ht="11.25">
      <c r="A1419" s="55" t="s">
        <v>11371</v>
      </c>
      <c r="B1419" s="56" t="s">
        <v>17650</v>
      </c>
      <c r="C1419" s="57" t="s">
        <v>6013</v>
      </c>
      <c r="D1419" s="56">
        <v>0</v>
      </c>
      <c r="E1419" s="56">
        <v>1</v>
      </c>
      <c r="F1419" s="56">
        <v>42</v>
      </c>
      <c r="G1419" s="56">
        <v>3</v>
      </c>
      <c r="H1419" s="56" t="s">
        <v>17651</v>
      </c>
      <c r="I1419" s="56">
        <v>1</v>
      </c>
      <c r="J1419" s="36" t="s">
        <v>15492</v>
      </c>
      <c r="K1419" s="36"/>
      <c r="L1419" s="36">
        <v>983805173</v>
      </c>
      <c r="M1419" s="36"/>
      <c r="N1419" s="58" t="s">
        <v>138</v>
      </c>
      <c r="O1419" s="58" t="s">
        <v>149</v>
      </c>
      <c r="P1419" s="56">
        <v>71</v>
      </c>
      <c r="Q1419" s="56" t="s">
        <v>377</v>
      </c>
      <c r="R1419" s="36" t="s">
        <v>459</v>
      </c>
      <c r="S1419" s="36" t="s">
        <v>375</v>
      </c>
      <c r="T1419" s="36">
        <v>2944000</v>
      </c>
      <c r="U1419" s="58" t="s">
        <v>17400</v>
      </c>
      <c r="V1419" s="59">
        <v>2944000</v>
      </c>
      <c r="W1419" s="56">
        <v>49.47</v>
      </c>
    </row>
    <row r="1420" spans="1:23" s="46" customFormat="1" ht="11.25">
      <c r="A1420" s="55" t="s">
        <v>11371</v>
      </c>
      <c r="B1420" s="56" t="s">
        <v>17649</v>
      </c>
      <c r="C1420" s="57" t="s">
        <v>3587</v>
      </c>
      <c r="D1420" s="56">
        <v>24910</v>
      </c>
      <c r="E1420" s="56">
        <v>1</v>
      </c>
      <c r="F1420" s="56">
        <v>42</v>
      </c>
      <c r="G1420" s="56">
        <v>1</v>
      </c>
      <c r="H1420" s="56" t="s">
        <v>17651</v>
      </c>
      <c r="I1420" s="56">
        <v>2</v>
      </c>
      <c r="J1420" s="36" t="s">
        <v>15177</v>
      </c>
      <c r="K1420" s="36">
        <v>446</v>
      </c>
      <c r="L1420" s="36">
        <v>982159228</v>
      </c>
      <c r="M1420" s="36"/>
      <c r="N1420" s="58" t="s">
        <v>17656</v>
      </c>
      <c r="O1420" s="58" t="s">
        <v>17657</v>
      </c>
      <c r="P1420" s="56">
        <v>71</v>
      </c>
      <c r="Q1420" s="56" t="s">
        <v>377</v>
      </c>
      <c r="R1420" s="36" t="s">
        <v>460</v>
      </c>
      <c r="S1420" s="36" t="s">
        <v>375</v>
      </c>
      <c r="T1420" s="36">
        <v>549074</v>
      </c>
      <c r="U1420" s="58" t="s">
        <v>17014</v>
      </c>
      <c r="V1420" s="59">
        <v>622880</v>
      </c>
      <c r="W1420" s="56">
        <v>46.49</v>
      </c>
    </row>
    <row r="1421" spans="1:23" s="46" customFormat="1" ht="11.25">
      <c r="A1421" s="55" t="s">
        <v>11371</v>
      </c>
      <c r="B1421" s="56" t="s">
        <v>17649</v>
      </c>
      <c r="C1421" s="57" t="s">
        <v>11189</v>
      </c>
      <c r="D1421" s="56">
        <v>10350</v>
      </c>
      <c r="E1421" s="56">
        <v>1</v>
      </c>
      <c r="F1421" s="56">
        <v>42</v>
      </c>
      <c r="G1421" s="56">
        <v>1</v>
      </c>
      <c r="H1421" s="56" t="s">
        <v>17651</v>
      </c>
      <c r="I1421" s="56">
        <v>1</v>
      </c>
      <c r="J1421" s="36" t="s">
        <v>14387</v>
      </c>
      <c r="K1421" s="36">
        <v>915</v>
      </c>
      <c r="L1421" s="36"/>
      <c r="M1421" s="36">
        <v>21643147</v>
      </c>
      <c r="N1421" s="58" t="s">
        <v>11897</v>
      </c>
      <c r="O1421" s="58" t="s">
        <v>12003</v>
      </c>
      <c r="P1421" s="56">
        <v>72</v>
      </c>
      <c r="Q1421" s="56" t="s">
        <v>378</v>
      </c>
      <c r="R1421" s="36" t="s">
        <v>459</v>
      </c>
      <c r="S1421" s="36" t="s">
        <v>375</v>
      </c>
      <c r="T1421" s="36">
        <v>1742917</v>
      </c>
      <c r="U1421" s="58" t="s">
        <v>16100</v>
      </c>
      <c r="V1421" s="59">
        <v>1742917</v>
      </c>
      <c r="W1421" s="56">
        <v>63.88</v>
      </c>
    </row>
    <row r="1422" spans="1:23" s="46" customFormat="1" ht="11.25">
      <c r="A1422" s="55" t="s">
        <v>11371</v>
      </c>
      <c r="B1422" s="56" t="s">
        <v>17649</v>
      </c>
      <c r="C1422" s="57" t="s">
        <v>11182</v>
      </c>
      <c r="D1422" s="56">
        <v>13860</v>
      </c>
      <c r="E1422" s="56">
        <v>1</v>
      </c>
      <c r="F1422" s="56">
        <v>42</v>
      </c>
      <c r="G1422" s="56">
        <v>1</v>
      </c>
      <c r="H1422" s="56" t="s">
        <v>17651</v>
      </c>
      <c r="I1422" s="56">
        <v>2</v>
      </c>
      <c r="J1422" s="36" t="s">
        <v>14557</v>
      </c>
      <c r="K1422" s="36">
        <v>173</v>
      </c>
      <c r="L1422" s="36">
        <v>981507297</v>
      </c>
      <c r="M1422" s="36">
        <v>21647038</v>
      </c>
      <c r="N1422" s="58" t="s">
        <v>12301</v>
      </c>
      <c r="O1422" s="58" t="s">
        <v>12302</v>
      </c>
      <c r="P1422" s="56">
        <v>72</v>
      </c>
      <c r="Q1422" s="56" t="s">
        <v>377</v>
      </c>
      <c r="R1422" s="36" t="s">
        <v>460</v>
      </c>
      <c r="S1422" s="36" t="s">
        <v>375</v>
      </c>
      <c r="T1422" s="36">
        <v>927791</v>
      </c>
      <c r="U1422" s="58" t="s">
        <v>16287</v>
      </c>
      <c r="V1422" s="59">
        <v>927792</v>
      </c>
      <c r="W1422" s="56">
        <v>59.04</v>
      </c>
    </row>
    <row r="1423" spans="1:23" s="46" customFormat="1" ht="11.25">
      <c r="A1423" s="55" t="s">
        <v>11371</v>
      </c>
      <c r="B1423" s="56" t="s">
        <v>17649</v>
      </c>
      <c r="C1423" s="57" t="s">
        <v>11372</v>
      </c>
      <c r="D1423" s="56">
        <v>6640</v>
      </c>
      <c r="E1423" s="56">
        <v>1</v>
      </c>
      <c r="F1423" s="56">
        <v>42</v>
      </c>
      <c r="G1423" s="56">
        <v>1</v>
      </c>
      <c r="H1423" s="56" t="s">
        <v>17651</v>
      </c>
      <c r="I1423" s="56">
        <v>1</v>
      </c>
      <c r="J1423" s="36" t="s">
        <v>14268</v>
      </c>
      <c r="K1423" s="36">
        <v>688</v>
      </c>
      <c r="L1423" s="36">
        <v>982767098</v>
      </c>
      <c r="M1423" s="36"/>
      <c r="N1423" s="58" t="s">
        <v>160</v>
      </c>
      <c r="O1423" s="58" t="s">
        <v>11814</v>
      </c>
      <c r="P1423" s="56">
        <v>73</v>
      </c>
      <c r="Q1423" s="56" t="s">
        <v>378</v>
      </c>
      <c r="R1423" s="36" t="s">
        <v>459</v>
      </c>
      <c r="S1423" s="36" t="s">
        <v>375</v>
      </c>
      <c r="T1423" s="36">
        <v>258385</v>
      </c>
      <c r="U1423" s="58" t="s">
        <v>15968</v>
      </c>
      <c r="V1423" s="59">
        <v>258385</v>
      </c>
      <c r="W1423" s="56">
        <v>47.37</v>
      </c>
    </row>
    <row r="1424" spans="1:23" s="46" customFormat="1" ht="11.25">
      <c r="A1424" s="55" t="s">
        <v>11371</v>
      </c>
      <c r="B1424" s="56" t="s">
        <v>17649</v>
      </c>
      <c r="C1424" s="57" t="s">
        <v>3088</v>
      </c>
      <c r="D1424" s="56">
        <v>0</v>
      </c>
      <c r="E1424" s="56">
        <v>1</v>
      </c>
      <c r="F1424" s="56">
        <v>42</v>
      </c>
      <c r="G1424" s="56">
        <v>2</v>
      </c>
      <c r="H1424" s="56" t="s">
        <v>17651</v>
      </c>
      <c r="I1424" s="56">
        <v>1</v>
      </c>
      <c r="J1424" s="36" t="s">
        <v>14598</v>
      </c>
      <c r="K1424" s="36"/>
      <c r="L1424" s="36">
        <v>984452303</v>
      </c>
      <c r="M1424" s="36"/>
      <c r="N1424" s="58" t="s">
        <v>191</v>
      </c>
      <c r="O1424" s="58" t="s">
        <v>12368</v>
      </c>
      <c r="P1424" s="56">
        <v>73</v>
      </c>
      <c r="Q1424" s="56" t="s">
        <v>377</v>
      </c>
      <c r="R1424" s="36" t="s">
        <v>459</v>
      </c>
      <c r="S1424" s="36" t="s">
        <v>375</v>
      </c>
      <c r="T1424" s="36">
        <v>1933389</v>
      </c>
      <c r="U1424" s="58" t="s">
        <v>16332</v>
      </c>
      <c r="V1424" s="59">
        <v>1933389</v>
      </c>
      <c r="W1424" s="56">
        <v>56.06</v>
      </c>
    </row>
    <row r="1425" spans="1:23" s="46" customFormat="1" ht="11.25">
      <c r="A1425" s="55" t="s">
        <v>11371</v>
      </c>
      <c r="B1425" s="56" t="s">
        <v>17649</v>
      </c>
      <c r="C1425" s="57" t="s">
        <v>3088</v>
      </c>
      <c r="D1425" s="56">
        <v>0</v>
      </c>
      <c r="E1425" s="56">
        <v>1</v>
      </c>
      <c r="F1425" s="56">
        <v>42</v>
      </c>
      <c r="G1425" s="56">
        <v>2</v>
      </c>
      <c r="H1425" s="56" t="s">
        <v>17651</v>
      </c>
      <c r="I1425" s="56">
        <v>2</v>
      </c>
      <c r="J1425" s="36" t="s">
        <v>14598</v>
      </c>
      <c r="K1425" s="36"/>
      <c r="L1425" s="36">
        <v>984452303</v>
      </c>
      <c r="M1425" s="36"/>
      <c r="N1425" s="58" t="s">
        <v>143</v>
      </c>
      <c r="O1425" s="58" t="s">
        <v>12369</v>
      </c>
      <c r="P1425" s="56">
        <v>73</v>
      </c>
      <c r="Q1425" s="56" t="s">
        <v>378</v>
      </c>
      <c r="R1425" s="36" t="s">
        <v>460</v>
      </c>
      <c r="S1425" s="36" t="s">
        <v>375</v>
      </c>
      <c r="T1425" s="36">
        <v>2899410</v>
      </c>
      <c r="U1425" s="58" t="s">
        <v>16332</v>
      </c>
      <c r="V1425" s="59">
        <v>1933389</v>
      </c>
      <c r="W1425" s="56">
        <v>56.06</v>
      </c>
    </row>
    <row r="1426" spans="1:23" s="46" customFormat="1" ht="11.25">
      <c r="A1426" s="51" t="s">
        <v>11371</v>
      </c>
      <c r="B1426" s="44" t="s">
        <v>17649</v>
      </c>
      <c r="C1426" s="52" t="s">
        <v>11188</v>
      </c>
      <c r="D1426" s="44">
        <v>18100</v>
      </c>
      <c r="E1426" s="44" t="s">
        <v>54</v>
      </c>
      <c r="F1426" s="44">
        <v>42</v>
      </c>
      <c r="G1426" s="44">
        <v>1</v>
      </c>
      <c r="H1426" s="44" t="s">
        <v>17651</v>
      </c>
      <c r="I1426" s="44">
        <v>1</v>
      </c>
      <c r="J1426" s="35" t="s">
        <v>14765</v>
      </c>
      <c r="K1426" s="35">
        <v>171</v>
      </c>
      <c r="L1426" s="35">
        <v>983334173</v>
      </c>
      <c r="M1426" s="35">
        <v>644573</v>
      </c>
      <c r="N1426" s="45" t="s">
        <v>831</v>
      </c>
      <c r="O1426" s="45" t="s">
        <v>229</v>
      </c>
      <c r="P1426" s="44">
        <v>74</v>
      </c>
      <c r="Q1426" s="44" t="s">
        <v>377</v>
      </c>
      <c r="R1426" s="35" t="s">
        <v>459</v>
      </c>
      <c r="S1426" s="35" t="s">
        <v>375</v>
      </c>
      <c r="T1426" s="35">
        <v>307007</v>
      </c>
      <c r="U1426" s="45" t="s">
        <v>16515</v>
      </c>
      <c r="V1426" s="46">
        <v>307007</v>
      </c>
      <c r="W1426" s="44">
        <v>71.67</v>
      </c>
    </row>
    <row r="1427" spans="1:23" s="46" customFormat="1" ht="11.25">
      <c r="A1427" s="55" t="s">
        <v>11371</v>
      </c>
      <c r="B1427" s="56" t="s">
        <v>17649</v>
      </c>
      <c r="C1427" s="57" t="s">
        <v>11188</v>
      </c>
      <c r="D1427" s="56">
        <v>18100</v>
      </c>
      <c r="E1427" s="56">
        <v>1</v>
      </c>
      <c r="F1427" s="56">
        <v>42</v>
      </c>
      <c r="G1427" s="56">
        <v>1</v>
      </c>
      <c r="H1427" s="56" t="s">
        <v>17651</v>
      </c>
      <c r="I1427" s="56">
        <v>2</v>
      </c>
      <c r="J1427" s="36" t="s">
        <v>14765</v>
      </c>
      <c r="K1427" s="36">
        <v>171</v>
      </c>
      <c r="L1427" s="36">
        <v>983334173</v>
      </c>
      <c r="M1427" s="36">
        <v>644573</v>
      </c>
      <c r="N1427" s="58" t="s">
        <v>695</v>
      </c>
      <c r="O1427" s="58" t="s">
        <v>12624</v>
      </c>
      <c r="P1427" s="56">
        <v>74</v>
      </c>
      <c r="Q1427" s="56" t="s">
        <v>378</v>
      </c>
      <c r="R1427" s="36" t="s">
        <v>460</v>
      </c>
      <c r="S1427" s="36" t="s">
        <v>375</v>
      </c>
      <c r="T1427" s="36">
        <v>2290157</v>
      </c>
      <c r="U1427" s="58" t="s">
        <v>16515</v>
      </c>
      <c r="V1427" s="59">
        <v>307007</v>
      </c>
      <c r="W1427" s="56">
        <v>71.67</v>
      </c>
    </row>
    <row r="1428" spans="1:23" s="46" customFormat="1" ht="11.25">
      <c r="A1428" s="55" t="s">
        <v>11371</v>
      </c>
      <c r="B1428" s="56" t="s">
        <v>17649</v>
      </c>
      <c r="C1428" s="57" t="s">
        <v>3177</v>
      </c>
      <c r="D1428" s="56">
        <v>4395</v>
      </c>
      <c r="E1428" s="56">
        <v>1</v>
      </c>
      <c r="F1428" s="56">
        <v>42</v>
      </c>
      <c r="G1428" s="56">
        <v>1</v>
      </c>
      <c r="H1428" s="56" t="s">
        <v>17651</v>
      </c>
      <c r="I1428" s="56">
        <v>3</v>
      </c>
      <c r="J1428" s="36" t="s">
        <v>14175</v>
      </c>
      <c r="K1428" s="36"/>
      <c r="L1428" s="36">
        <v>983848950</v>
      </c>
      <c r="M1428" s="36"/>
      <c r="N1428" s="58" t="s">
        <v>85</v>
      </c>
      <c r="O1428" s="58" t="s">
        <v>11640</v>
      </c>
      <c r="P1428" s="56">
        <v>75</v>
      </c>
      <c r="Q1428" s="56" t="s">
        <v>378</v>
      </c>
      <c r="R1428" s="36" t="s">
        <v>462</v>
      </c>
      <c r="S1428" s="36" t="s">
        <v>375</v>
      </c>
      <c r="T1428" s="36">
        <v>1877891</v>
      </c>
      <c r="U1428" s="58" t="s">
        <v>15860</v>
      </c>
      <c r="V1428" s="59">
        <v>6944080</v>
      </c>
      <c r="W1428" s="56">
        <v>59.19</v>
      </c>
    </row>
    <row r="1429" spans="1:23" s="46" customFormat="1" ht="11.25">
      <c r="A1429" s="55" t="s">
        <v>11371</v>
      </c>
      <c r="B1429" s="56" t="s">
        <v>17649</v>
      </c>
      <c r="C1429" s="57" t="s">
        <v>10440</v>
      </c>
      <c r="D1429" s="56">
        <v>0</v>
      </c>
      <c r="E1429" s="56">
        <v>1</v>
      </c>
      <c r="F1429" s="56">
        <v>42</v>
      </c>
      <c r="G1429" s="56">
        <v>1</v>
      </c>
      <c r="H1429" s="56" t="s">
        <v>17651</v>
      </c>
      <c r="I1429" s="56">
        <v>2</v>
      </c>
      <c r="J1429" s="36" t="s">
        <v>14973</v>
      </c>
      <c r="K1429" s="36"/>
      <c r="L1429" s="36"/>
      <c r="M1429" s="36">
        <v>699322</v>
      </c>
      <c r="N1429" s="58" t="s">
        <v>12945</v>
      </c>
      <c r="O1429" s="58" t="s">
        <v>12946</v>
      </c>
      <c r="P1429" s="56">
        <v>75</v>
      </c>
      <c r="Q1429" s="56" t="s">
        <v>378</v>
      </c>
      <c r="R1429" s="36" t="s">
        <v>460</v>
      </c>
      <c r="S1429" s="36" t="s">
        <v>375</v>
      </c>
      <c r="T1429" s="36">
        <v>3690381</v>
      </c>
      <c r="U1429" s="58" t="s">
        <v>16760</v>
      </c>
      <c r="V1429" s="59">
        <v>1624804</v>
      </c>
      <c r="W1429" s="56">
        <v>62.53</v>
      </c>
    </row>
    <row r="1430" spans="1:23" s="46" customFormat="1" ht="11.25">
      <c r="A1430" s="55" t="s">
        <v>11371</v>
      </c>
      <c r="B1430" s="56" t="s">
        <v>17650</v>
      </c>
      <c r="C1430" s="57" t="s">
        <v>11036</v>
      </c>
      <c r="D1430" s="56">
        <v>0</v>
      </c>
      <c r="E1430" s="56">
        <v>1</v>
      </c>
      <c r="F1430" s="56">
        <v>42</v>
      </c>
      <c r="G1430" s="56">
        <v>4</v>
      </c>
      <c r="H1430" s="56" t="s">
        <v>17651</v>
      </c>
      <c r="I1430" s="56">
        <v>1</v>
      </c>
      <c r="J1430" s="36" t="s">
        <v>15620</v>
      </c>
      <c r="K1430" s="36"/>
      <c r="L1430" s="36">
        <v>981772959</v>
      </c>
      <c r="M1430" s="36"/>
      <c r="N1430" s="58" t="s">
        <v>193</v>
      </c>
      <c r="O1430" s="58" t="s">
        <v>13940</v>
      </c>
      <c r="P1430" s="56">
        <v>75</v>
      </c>
      <c r="Q1430" s="56" t="s">
        <v>378</v>
      </c>
      <c r="R1430" s="36" t="s">
        <v>459</v>
      </c>
      <c r="S1430" s="36" t="s">
        <v>375</v>
      </c>
      <c r="T1430" s="36">
        <v>1286770</v>
      </c>
      <c r="U1430" s="58" t="s">
        <v>17570</v>
      </c>
      <c r="V1430" s="59">
        <v>1286770</v>
      </c>
      <c r="W1430" s="56">
        <v>48.65</v>
      </c>
    </row>
    <row r="1431" spans="1:23" s="46" customFormat="1" ht="11.25">
      <c r="A1431" s="55" t="s">
        <v>11371</v>
      </c>
      <c r="B1431" s="56" t="s">
        <v>17650</v>
      </c>
      <c r="C1431" s="57" t="s">
        <v>8788</v>
      </c>
      <c r="D1431" s="56">
        <v>0</v>
      </c>
      <c r="E1431" s="56">
        <v>1</v>
      </c>
      <c r="F1431" s="56">
        <v>42</v>
      </c>
      <c r="G1431" s="56">
        <v>2</v>
      </c>
      <c r="H1431" s="56" t="s">
        <v>17651</v>
      </c>
      <c r="I1431" s="56">
        <v>1</v>
      </c>
      <c r="J1431" s="36" t="s">
        <v>15556</v>
      </c>
      <c r="K1431" s="36"/>
      <c r="L1431" s="36">
        <v>981615768</v>
      </c>
      <c r="M1431" s="36"/>
      <c r="N1431" s="58" t="s">
        <v>185</v>
      </c>
      <c r="O1431" s="58" t="s">
        <v>11796</v>
      </c>
      <c r="P1431" s="56">
        <v>76</v>
      </c>
      <c r="Q1431" s="56" t="s">
        <v>378</v>
      </c>
      <c r="R1431" s="36" t="s">
        <v>459</v>
      </c>
      <c r="S1431" s="36" t="s">
        <v>375</v>
      </c>
      <c r="T1431" s="36">
        <v>2152764</v>
      </c>
      <c r="U1431" s="58" t="s">
        <v>17483</v>
      </c>
      <c r="V1431" s="59">
        <v>2152764</v>
      </c>
      <c r="W1431" s="56">
        <v>37.04</v>
      </c>
    </row>
    <row r="1432" spans="1:23" s="46" customFormat="1" ht="11.25">
      <c r="A1432" s="55" t="s">
        <v>11371</v>
      </c>
      <c r="B1432" s="56" t="s">
        <v>17649</v>
      </c>
      <c r="C1432" s="57" t="s">
        <v>6989</v>
      </c>
      <c r="D1432" s="56">
        <v>16800</v>
      </c>
      <c r="E1432" s="56">
        <v>1</v>
      </c>
      <c r="F1432" s="56">
        <v>42</v>
      </c>
      <c r="G1432" s="56">
        <v>1</v>
      </c>
      <c r="H1432" s="56" t="s">
        <v>17651</v>
      </c>
      <c r="I1432" s="56">
        <v>2</v>
      </c>
      <c r="J1432" s="36" t="s">
        <v>15297</v>
      </c>
      <c r="K1432" s="36"/>
      <c r="L1432" s="36">
        <v>982610553</v>
      </c>
      <c r="M1432" s="36"/>
      <c r="N1432" s="58" t="s">
        <v>13454</v>
      </c>
      <c r="O1432" s="58" t="s">
        <v>12082</v>
      </c>
      <c r="P1432" s="56">
        <v>80</v>
      </c>
      <c r="Q1432" s="56" t="s">
        <v>377</v>
      </c>
      <c r="R1432" s="36" t="s">
        <v>460</v>
      </c>
      <c r="S1432" s="36" t="s">
        <v>375</v>
      </c>
      <c r="T1432" s="36">
        <v>412707</v>
      </c>
      <c r="U1432" s="58" t="s">
        <v>17159</v>
      </c>
      <c r="V1432" s="59">
        <v>413815</v>
      </c>
      <c r="W1432" s="56">
        <v>59.18</v>
      </c>
    </row>
    <row r="1433" spans="1:23" s="46" customFormat="1" ht="11.25">
      <c r="A1433" s="55" t="s">
        <v>11371</v>
      </c>
      <c r="B1433" s="56" t="s">
        <v>17649</v>
      </c>
      <c r="C1433" s="57" t="s">
        <v>8366</v>
      </c>
      <c r="D1433" s="56">
        <v>19680</v>
      </c>
      <c r="E1433" s="56">
        <v>1</v>
      </c>
      <c r="F1433" s="56">
        <v>42</v>
      </c>
      <c r="G1433" s="56">
        <v>1</v>
      </c>
      <c r="H1433" s="56" t="s">
        <v>17651</v>
      </c>
      <c r="I1433" s="56">
        <v>1</v>
      </c>
      <c r="J1433" s="36" t="s">
        <v>14930</v>
      </c>
      <c r="K1433" s="36"/>
      <c r="L1433" s="36">
        <v>971596312</v>
      </c>
      <c r="M1433" s="36"/>
      <c r="N1433" s="58" t="s">
        <v>342</v>
      </c>
      <c r="O1433" s="58" t="s">
        <v>357</v>
      </c>
      <c r="P1433" s="56">
        <v>80</v>
      </c>
      <c r="Q1433" s="56" t="s">
        <v>378</v>
      </c>
      <c r="R1433" s="36" t="s">
        <v>459</v>
      </c>
      <c r="S1433" s="36" t="s">
        <v>375</v>
      </c>
      <c r="T1433" s="36">
        <v>3583095</v>
      </c>
      <c r="U1433" s="58" t="s">
        <v>16711</v>
      </c>
      <c r="V1433" s="59">
        <v>3583095</v>
      </c>
      <c r="W1433" s="56">
        <v>54.65</v>
      </c>
    </row>
    <row r="1434" spans="1:23" s="46" customFormat="1" ht="11.25">
      <c r="A1434" s="55" t="s">
        <v>11371</v>
      </c>
      <c r="B1434" s="56" t="s">
        <v>17649</v>
      </c>
      <c r="C1434" s="57" t="s">
        <v>11180</v>
      </c>
      <c r="D1434" s="56">
        <v>8730</v>
      </c>
      <c r="E1434" s="56">
        <v>1</v>
      </c>
      <c r="F1434" s="56">
        <v>42</v>
      </c>
      <c r="G1434" s="56">
        <v>1</v>
      </c>
      <c r="H1434" s="56" t="s">
        <v>17651</v>
      </c>
      <c r="I1434" s="56">
        <v>1</v>
      </c>
      <c r="J1434" s="36" t="s">
        <v>14337</v>
      </c>
      <c r="K1434" s="36"/>
      <c r="L1434" s="36">
        <v>982408189</v>
      </c>
      <c r="M1434" s="36"/>
      <c r="N1434" s="58" t="s">
        <v>200</v>
      </c>
      <c r="O1434" s="58" t="s">
        <v>11925</v>
      </c>
      <c r="P1434" s="56">
        <v>81</v>
      </c>
      <c r="Q1434" s="56" t="s">
        <v>377</v>
      </c>
      <c r="R1434" s="36" t="s">
        <v>459</v>
      </c>
      <c r="S1434" s="36" t="s">
        <v>375</v>
      </c>
      <c r="T1434" s="36">
        <v>144231</v>
      </c>
      <c r="U1434" s="58" t="s">
        <v>16046</v>
      </c>
      <c r="V1434" s="59">
        <v>144231</v>
      </c>
      <c r="W1434" s="56">
        <v>66.650000000000006</v>
      </c>
    </row>
    <row r="1435" spans="1:23" s="46" customFormat="1" ht="11.25">
      <c r="A1435" s="55" t="s">
        <v>11371</v>
      </c>
      <c r="B1435" s="56" t="s">
        <v>17649</v>
      </c>
      <c r="C1435" s="57" t="s">
        <v>10440</v>
      </c>
      <c r="D1435" s="56">
        <v>0</v>
      </c>
      <c r="E1435" s="56">
        <v>1</v>
      </c>
      <c r="F1435" s="56">
        <v>42</v>
      </c>
      <c r="G1435" s="56">
        <v>1</v>
      </c>
      <c r="H1435" s="56" t="s">
        <v>17651</v>
      </c>
      <c r="I1435" s="56">
        <v>1</v>
      </c>
      <c r="J1435" s="36" t="s">
        <v>14973</v>
      </c>
      <c r="K1435" s="36"/>
      <c r="L1435" s="36"/>
      <c r="M1435" s="36">
        <v>699322</v>
      </c>
      <c r="N1435" s="58" t="s">
        <v>712</v>
      </c>
      <c r="O1435" s="58" t="s">
        <v>12944</v>
      </c>
      <c r="P1435" s="56">
        <v>81</v>
      </c>
      <c r="Q1435" s="56" t="s">
        <v>377</v>
      </c>
      <c r="R1435" s="36" t="s">
        <v>459</v>
      </c>
      <c r="S1435" s="36" t="s">
        <v>375</v>
      </c>
      <c r="T1435" s="36">
        <v>1624804</v>
      </c>
      <c r="U1435" s="58" t="s">
        <v>16760</v>
      </c>
      <c r="V1435" s="59">
        <v>1624804</v>
      </c>
      <c r="W1435" s="56">
        <v>62.53</v>
      </c>
    </row>
    <row r="1436" spans="1:23" s="46" customFormat="1" ht="11.25">
      <c r="A1436" s="55" t="s">
        <v>11371</v>
      </c>
      <c r="B1436" s="56" t="s">
        <v>17649</v>
      </c>
      <c r="C1436" s="57" t="s">
        <v>6989</v>
      </c>
      <c r="D1436" s="56">
        <v>16800</v>
      </c>
      <c r="E1436" s="56">
        <v>1</v>
      </c>
      <c r="F1436" s="56">
        <v>42</v>
      </c>
      <c r="G1436" s="56">
        <v>1</v>
      </c>
      <c r="H1436" s="56" t="s">
        <v>17651</v>
      </c>
      <c r="I1436" s="56">
        <v>1</v>
      </c>
      <c r="J1436" s="36" t="s">
        <v>15297</v>
      </c>
      <c r="K1436" s="36"/>
      <c r="L1436" s="36">
        <v>982610553</v>
      </c>
      <c r="M1436" s="36"/>
      <c r="N1436" s="58" t="s">
        <v>13142</v>
      </c>
      <c r="O1436" s="58" t="s">
        <v>13453</v>
      </c>
      <c r="P1436" s="56">
        <v>83</v>
      </c>
      <c r="Q1436" s="56" t="s">
        <v>378</v>
      </c>
      <c r="R1436" s="36" t="s">
        <v>459</v>
      </c>
      <c r="S1436" s="36" t="s">
        <v>375</v>
      </c>
      <c r="T1436" s="36">
        <v>413815</v>
      </c>
      <c r="U1436" s="58" t="s">
        <v>17159</v>
      </c>
      <c r="V1436" s="59">
        <v>413815</v>
      </c>
      <c r="W1436" s="56">
        <v>59.18</v>
      </c>
    </row>
    <row r="1437" spans="1:23" s="46" customFormat="1" ht="11.25">
      <c r="A1437" s="55" t="s">
        <v>11371</v>
      </c>
      <c r="B1437" s="56" t="s">
        <v>17650</v>
      </c>
      <c r="C1437" s="57" t="s">
        <v>11036</v>
      </c>
      <c r="D1437" s="56">
        <v>0</v>
      </c>
      <c r="E1437" s="56">
        <v>1</v>
      </c>
      <c r="F1437" s="56">
        <v>42</v>
      </c>
      <c r="G1437" s="56">
        <v>4</v>
      </c>
      <c r="H1437" s="56" t="s">
        <v>17651</v>
      </c>
      <c r="I1437" s="56">
        <v>2</v>
      </c>
      <c r="J1437" s="36" t="s">
        <v>15620</v>
      </c>
      <c r="K1437" s="36"/>
      <c r="L1437" s="36">
        <v>981772959</v>
      </c>
      <c r="M1437" s="36"/>
      <c r="N1437" s="58" t="s">
        <v>13941</v>
      </c>
      <c r="O1437" s="58" t="s">
        <v>176</v>
      </c>
      <c r="P1437" s="56">
        <v>83</v>
      </c>
      <c r="Q1437" s="56" t="s">
        <v>377</v>
      </c>
      <c r="R1437" s="36" t="s">
        <v>460</v>
      </c>
      <c r="S1437" s="36" t="s">
        <v>375</v>
      </c>
      <c r="T1437" s="36">
        <v>1286769</v>
      </c>
      <c r="U1437" s="58" t="s">
        <v>17570</v>
      </c>
      <c r="V1437" s="59">
        <v>1286770</v>
      </c>
      <c r="W1437" s="56">
        <v>48.65</v>
      </c>
    </row>
    <row r="1438" spans="1:23" s="46" customFormat="1" ht="11.25">
      <c r="A1438" s="55" t="s">
        <v>11371</v>
      </c>
      <c r="B1438" s="56" t="s">
        <v>17649</v>
      </c>
      <c r="C1438" s="57" t="s">
        <v>11217</v>
      </c>
      <c r="D1438" s="56">
        <v>3050</v>
      </c>
      <c r="E1438" s="56">
        <v>1</v>
      </c>
      <c r="F1438" s="56">
        <v>42</v>
      </c>
      <c r="G1438" s="56">
        <v>1</v>
      </c>
      <c r="H1438" s="56" t="s">
        <v>17651</v>
      </c>
      <c r="I1438" s="56">
        <v>1</v>
      </c>
      <c r="J1438" s="36" t="s">
        <v>14136</v>
      </c>
      <c r="K1438" s="36"/>
      <c r="L1438" s="36"/>
      <c r="M1438" s="36">
        <v>648410</v>
      </c>
      <c r="N1438" s="58" t="s">
        <v>11573</v>
      </c>
      <c r="O1438" s="58" t="s">
        <v>11574</v>
      </c>
      <c r="P1438" s="56">
        <v>84</v>
      </c>
      <c r="Q1438" s="56" t="s">
        <v>378</v>
      </c>
      <c r="R1438" s="36" t="s">
        <v>459</v>
      </c>
      <c r="S1438" s="36" t="s">
        <v>375</v>
      </c>
      <c r="T1438" s="36">
        <v>2396186</v>
      </c>
      <c r="U1438" s="58" t="s">
        <v>15807</v>
      </c>
      <c r="V1438" s="59">
        <v>2396186</v>
      </c>
      <c r="W1438" s="56">
        <v>59.04</v>
      </c>
    </row>
    <row r="1439" spans="1:23" s="46" customFormat="1" ht="11.25">
      <c r="A1439" s="55" t="s">
        <v>11371</v>
      </c>
      <c r="B1439" s="56" t="s">
        <v>17649</v>
      </c>
      <c r="C1439" s="57" t="s">
        <v>3587</v>
      </c>
      <c r="D1439" s="56">
        <v>24910</v>
      </c>
      <c r="E1439" s="56">
        <v>1</v>
      </c>
      <c r="F1439" s="56">
        <v>42</v>
      </c>
      <c r="G1439" s="56">
        <v>1</v>
      </c>
      <c r="H1439" s="56" t="s">
        <v>17651</v>
      </c>
      <c r="I1439" s="56">
        <v>1</v>
      </c>
      <c r="J1439" s="36" t="s">
        <v>15177</v>
      </c>
      <c r="K1439" s="36">
        <v>446</v>
      </c>
      <c r="L1439" s="36">
        <v>982159228</v>
      </c>
      <c r="M1439" s="36"/>
      <c r="N1439" s="58" t="s">
        <v>133</v>
      </c>
      <c r="O1439" s="58" t="s">
        <v>13269</v>
      </c>
      <c r="P1439" s="56">
        <v>84</v>
      </c>
      <c r="Q1439" s="56" t="s">
        <v>378</v>
      </c>
      <c r="R1439" s="36" t="s">
        <v>459</v>
      </c>
      <c r="S1439" s="36" t="s">
        <v>375</v>
      </c>
      <c r="T1439" s="36">
        <v>622880</v>
      </c>
      <c r="U1439" s="58" t="s">
        <v>17014</v>
      </c>
      <c r="V1439" s="59">
        <v>622880</v>
      </c>
      <c r="W1439" s="56">
        <v>46.49</v>
      </c>
    </row>
    <row r="1440" spans="1:23" s="46" customFormat="1" ht="11.25">
      <c r="A1440" s="55" t="s">
        <v>11371</v>
      </c>
      <c r="B1440" s="56" t="s">
        <v>17649</v>
      </c>
      <c r="C1440" s="57" t="s">
        <v>4582</v>
      </c>
      <c r="D1440" s="56">
        <v>26090</v>
      </c>
      <c r="E1440" s="56">
        <v>1</v>
      </c>
      <c r="F1440" s="56">
        <v>42</v>
      </c>
      <c r="G1440" s="56">
        <v>1</v>
      </c>
      <c r="H1440" s="56" t="s">
        <v>17651</v>
      </c>
      <c r="I1440" s="56">
        <v>1</v>
      </c>
      <c r="J1440" s="36" t="s">
        <v>15278</v>
      </c>
      <c r="K1440" s="36"/>
      <c r="L1440" s="36"/>
      <c r="M1440" s="36"/>
      <c r="N1440" s="58" t="s">
        <v>427</v>
      </c>
      <c r="O1440" s="58" t="s">
        <v>13416</v>
      </c>
      <c r="P1440" s="56">
        <v>86</v>
      </c>
      <c r="Q1440" s="56" t="s">
        <v>377</v>
      </c>
      <c r="R1440" s="36" t="s">
        <v>459</v>
      </c>
      <c r="S1440" s="36" t="s">
        <v>375</v>
      </c>
      <c r="T1440" s="36">
        <v>3407613</v>
      </c>
      <c r="U1440" s="58" t="s">
        <v>17130</v>
      </c>
      <c r="V1440" s="59">
        <v>3407613</v>
      </c>
      <c r="W1440" s="56">
        <v>36.5</v>
      </c>
    </row>
    <row r="1441" spans="1:23" s="46" customFormat="1" ht="11.25">
      <c r="A1441" s="51" t="s">
        <v>11371</v>
      </c>
      <c r="B1441" s="44" t="s">
        <v>17649</v>
      </c>
      <c r="C1441" s="52" t="s">
        <v>3587</v>
      </c>
      <c r="D1441" s="44">
        <v>24380</v>
      </c>
      <c r="E1441" s="44" t="s">
        <v>54</v>
      </c>
      <c r="F1441" s="44">
        <v>43</v>
      </c>
      <c r="G1441" s="44">
        <v>1</v>
      </c>
      <c r="H1441" s="44" t="s">
        <v>17651</v>
      </c>
      <c r="I1441" s="44">
        <v>2</v>
      </c>
      <c r="J1441" s="35" t="s">
        <v>15151</v>
      </c>
      <c r="K1441" s="35">
        <v>36</v>
      </c>
      <c r="L1441" s="35">
        <v>985300601</v>
      </c>
      <c r="M1441" s="35"/>
      <c r="N1441" s="45" t="s">
        <v>368</v>
      </c>
      <c r="O1441" s="45" t="s">
        <v>13260</v>
      </c>
      <c r="P1441" s="44">
        <v>66</v>
      </c>
      <c r="Q1441" s="44" t="s">
        <v>378</v>
      </c>
      <c r="R1441" s="35" t="s">
        <v>460</v>
      </c>
      <c r="S1441" s="35" t="s">
        <v>375</v>
      </c>
      <c r="T1441" s="35">
        <v>2187342</v>
      </c>
      <c r="U1441" s="45" t="s">
        <v>17009</v>
      </c>
      <c r="V1441" s="46">
        <v>1993420</v>
      </c>
      <c r="W1441" s="44">
        <v>54.34</v>
      </c>
    </row>
    <row r="1442" spans="1:23" s="46" customFormat="1" ht="11.25">
      <c r="A1442" s="55" t="s">
        <v>11371</v>
      </c>
      <c r="B1442" s="56" t="s">
        <v>17649</v>
      </c>
      <c r="C1442" s="57" t="s">
        <v>11372</v>
      </c>
      <c r="D1442" s="56">
        <v>6850</v>
      </c>
      <c r="E1442" s="56">
        <v>1</v>
      </c>
      <c r="F1442" s="56">
        <v>43</v>
      </c>
      <c r="G1442" s="56">
        <v>2</v>
      </c>
      <c r="H1442" s="56" t="s">
        <v>17651</v>
      </c>
      <c r="I1442" s="56">
        <v>2</v>
      </c>
      <c r="J1442" s="36" t="s">
        <v>14275</v>
      </c>
      <c r="K1442" s="36"/>
      <c r="L1442" s="36">
        <v>984211326</v>
      </c>
      <c r="M1442" s="36"/>
      <c r="N1442" s="58" t="s">
        <v>680</v>
      </c>
      <c r="O1442" s="58" t="s">
        <v>11828</v>
      </c>
      <c r="P1442" s="56">
        <v>66</v>
      </c>
      <c r="Q1442" s="56" t="s">
        <v>378</v>
      </c>
      <c r="R1442" s="36" t="s">
        <v>460</v>
      </c>
      <c r="S1442" s="36" t="s">
        <v>375</v>
      </c>
      <c r="T1442" s="36">
        <v>2895966</v>
      </c>
      <c r="U1442" s="58" t="s">
        <v>15976</v>
      </c>
      <c r="V1442" s="59">
        <v>2101950</v>
      </c>
      <c r="W1442" s="56">
        <v>57.65</v>
      </c>
    </row>
    <row r="1443" spans="1:23" s="46" customFormat="1" ht="11.25">
      <c r="A1443" s="55" t="s">
        <v>11371</v>
      </c>
      <c r="B1443" s="56" t="s">
        <v>17649</v>
      </c>
      <c r="C1443" s="57" t="s">
        <v>6989</v>
      </c>
      <c r="D1443" s="56">
        <v>26680</v>
      </c>
      <c r="E1443" s="56">
        <v>1</v>
      </c>
      <c r="F1443" s="56">
        <v>43</v>
      </c>
      <c r="G1443" s="56">
        <v>1</v>
      </c>
      <c r="H1443" s="56" t="s">
        <v>17651</v>
      </c>
      <c r="I1443" s="56">
        <v>2</v>
      </c>
      <c r="J1443" s="36" t="s">
        <v>15319</v>
      </c>
      <c r="K1443" s="36">
        <v>47</v>
      </c>
      <c r="L1443" s="36">
        <v>982736322</v>
      </c>
      <c r="M1443" s="36"/>
      <c r="N1443" s="58" t="s">
        <v>198</v>
      </c>
      <c r="O1443" s="58" t="s">
        <v>13480</v>
      </c>
      <c r="P1443" s="56">
        <v>67</v>
      </c>
      <c r="Q1443" s="56" t="s">
        <v>378</v>
      </c>
      <c r="R1443" s="36" t="s">
        <v>460</v>
      </c>
      <c r="S1443" s="36" t="s">
        <v>375</v>
      </c>
      <c r="T1443" s="36">
        <v>518645</v>
      </c>
      <c r="U1443" s="58" t="s">
        <v>17182</v>
      </c>
      <c r="V1443" s="59">
        <v>336081</v>
      </c>
      <c r="W1443" s="56">
        <v>59.75</v>
      </c>
    </row>
    <row r="1444" spans="1:23" s="46" customFormat="1" ht="11.25">
      <c r="A1444" s="55" t="s">
        <v>11371</v>
      </c>
      <c r="B1444" s="56" t="s">
        <v>17649</v>
      </c>
      <c r="C1444" s="57" t="s">
        <v>11372</v>
      </c>
      <c r="D1444" s="56">
        <v>6850</v>
      </c>
      <c r="E1444" s="56">
        <v>1</v>
      </c>
      <c r="F1444" s="56">
        <v>43</v>
      </c>
      <c r="G1444" s="56">
        <v>2</v>
      </c>
      <c r="H1444" s="56" t="s">
        <v>17651</v>
      </c>
      <c r="I1444" s="56">
        <v>1</v>
      </c>
      <c r="J1444" s="36" t="s">
        <v>14275</v>
      </c>
      <c r="K1444" s="36"/>
      <c r="L1444" s="36">
        <v>984211326</v>
      </c>
      <c r="M1444" s="36"/>
      <c r="N1444" s="58" t="s">
        <v>11827</v>
      </c>
      <c r="O1444" s="58" t="s">
        <v>207</v>
      </c>
      <c r="P1444" s="56">
        <v>67</v>
      </c>
      <c r="Q1444" s="56" t="s">
        <v>377</v>
      </c>
      <c r="R1444" s="36" t="s">
        <v>459</v>
      </c>
      <c r="S1444" s="36" t="s">
        <v>375</v>
      </c>
      <c r="T1444" s="36">
        <v>2101950</v>
      </c>
      <c r="U1444" s="58" t="s">
        <v>15976</v>
      </c>
      <c r="V1444" s="59">
        <v>2101950</v>
      </c>
      <c r="W1444" s="56">
        <v>57.65</v>
      </c>
    </row>
    <row r="1445" spans="1:23" s="46" customFormat="1" ht="11.25">
      <c r="A1445" s="55" t="s">
        <v>11371</v>
      </c>
      <c r="B1445" s="56" t="s">
        <v>17650</v>
      </c>
      <c r="C1445" s="57" t="s">
        <v>11036</v>
      </c>
      <c r="D1445" s="56">
        <v>0</v>
      </c>
      <c r="E1445" s="56">
        <v>1</v>
      </c>
      <c r="F1445" s="56">
        <v>43</v>
      </c>
      <c r="G1445" s="56">
        <v>1</v>
      </c>
      <c r="H1445" s="56" t="s">
        <v>17651</v>
      </c>
      <c r="I1445" s="56">
        <v>1</v>
      </c>
      <c r="J1445" s="36" t="s">
        <v>15621</v>
      </c>
      <c r="K1445" s="36"/>
      <c r="L1445" s="36">
        <v>981869237</v>
      </c>
      <c r="M1445" s="36"/>
      <c r="N1445" s="58" t="s">
        <v>652</v>
      </c>
      <c r="O1445" s="58" t="s">
        <v>13942</v>
      </c>
      <c r="P1445" s="56">
        <v>68</v>
      </c>
      <c r="Q1445" s="56" t="s">
        <v>378</v>
      </c>
      <c r="R1445" s="36" t="s">
        <v>459</v>
      </c>
      <c r="S1445" s="36" t="s">
        <v>375</v>
      </c>
      <c r="T1445" s="36">
        <v>2571647</v>
      </c>
      <c r="U1445" s="58" t="s">
        <v>17571</v>
      </c>
      <c r="V1445" s="59">
        <v>2571647</v>
      </c>
      <c r="W1445" s="56">
        <v>49.14</v>
      </c>
    </row>
    <row r="1446" spans="1:23" s="46" customFormat="1" ht="11.25">
      <c r="A1446" s="55" t="s">
        <v>11371</v>
      </c>
      <c r="B1446" s="56" t="s">
        <v>17649</v>
      </c>
      <c r="C1446" s="57" t="s">
        <v>4582</v>
      </c>
      <c r="D1446" s="56">
        <v>25270</v>
      </c>
      <c r="E1446" s="56">
        <v>1</v>
      </c>
      <c r="F1446" s="56">
        <v>43</v>
      </c>
      <c r="G1446" s="56">
        <v>1</v>
      </c>
      <c r="H1446" s="56" t="s">
        <v>17651</v>
      </c>
      <c r="I1446" s="56">
        <v>1</v>
      </c>
      <c r="J1446" s="36" t="s">
        <v>15239</v>
      </c>
      <c r="K1446" s="36">
        <v>141</v>
      </c>
      <c r="L1446" s="36">
        <v>983825601</v>
      </c>
      <c r="M1446" s="36">
        <v>596226</v>
      </c>
      <c r="N1446" s="58" t="s">
        <v>12543</v>
      </c>
      <c r="O1446" s="58" t="s">
        <v>13353</v>
      </c>
      <c r="P1446" s="56">
        <v>68</v>
      </c>
      <c r="Q1446" s="56" t="s">
        <v>378</v>
      </c>
      <c r="R1446" s="36" t="s">
        <v>459</v>
      </c>
      <c r="S1446" s="36" t="s">
        <v>375</v>
      </c>
      <c r="T1446" s="36">
        <v>563164</v>
      </c>
      <c r="U1446" s="58" t="s">
        <v>17084</v>
      </c>
      <c r="V1446" s="59">
        <v>563164</v>
      </c>
      <c r="W1446" s="56">
        <v>75.09</v>
      </c>
    </row>
    <row r="1447" spans="1:23" s="46" customFormat="1" ht="11.25">
      <c r="A1447" s="55" t="s">
        <v>11371</v>
      </c>
      <c r="B1447" s="56" t="s">
        <v>17649</v>
      </c>
      <c r="C1447" s="57" t="s">
        <v>11373</v>
      </c>
      <c r="D1447" s="56">
        <v>22790</v>
      </c>
      <c r="E1447" s="56">
        <v>1</v>
      </c>
      <c r="F1447" s="56">
        <v>43</v>
      </c>
      <c r="G1447" s="56">
        <v>1</v>
      </c>
      <c r="H1447" s="56" t="s">
        <v>17651</v>
      </c>
      <c r="I1447" s="56">
        <v>1</v>
      </c>
      <c r="J1447" s="36" t="s">
        <v>14893</v>
      </c>
      <c r="K1447" s="36">
        <v>351</v>
      </c>
      <c r="L1447" s="36">
        <v>985571316</v>
      </c>
      <c r="M1447" s="36"/>
      <c r="N1447" s="58" t="s">
        <v>13113</v>
      </c>
      <c r="O1447" s="58" t="s">
        <v>13114</v>
      </c>
      <c r="P1447" s="56">
        <v>68</v>
      </c>
      <c r="Q1447" s="56" t="s">
        <v>377</v>
      </c>
      <c r="R1447" s="36" t="s">
        <v>459</v>
      </c>
      <c r="S1447" s="36" t="s">
        <v>375</v>
      </c>
      <c r="T1447" s="36">
        <v>1535138</v>
      </c>
      <c r="U1447" s="58" t="s">
        <v>16894</v>
      </c>
      <c r="V1447" s="59">
        <v>1535138</v>
      </c>
      <c r="W1447" s="56">
        <v>61.84</v>
      </c>
    </row>
    <row r="1448" spans="1:23" s="46" customFormat="1" ht="11.25">
      <c r="A1448" s="55" t="s">
        <v>11371</v>
      </c>
      <c r="B1448" s="56" t="s">
        <v>17649</v>
      </c>
      <c r="C1448" s="57" t="s">
        <v>3177</v>
      </c>
      <c r="D1448" s="56">
        <v>4971</v>
      </c>
      <c r="E1448" s="56">
        <v>1</v>
      </c>
      <c r="F1448" s="56">
        <v>43</v>
      </c>
      <c r="G1448" s="56">
        <v>1</v>
      </c>
      <c r="H1448" s="56" t="s">
        <v>17651</v>
      </c>
      <c r="I1448" s="56">
        <v>1</v>
      </c>
      <c r="J1448" s="36" t="s">
        <v>14210</v>
      </c>
      <c r="K1448" s="36"/>
      <c r="L1448" s="36"/>
      <c r="M1448" s="36"/>
      <c r="N1448" s="58" t="s">
        <v>151</v>
      </c>
      <c r="O1448" s="58" t="s">
        <v>11693</v>
      </c>
      <c r="P1448" s="56">
        <v>68</v>
      </c>
      <c r="Q1448" s="56" t="s">
        <v>378</v>
      </c>
      <c r="R1448" s="36" t="s">
        <v>459</v>
      </c>
      <c r="S1448" s="36" t="s">
        <v>375</v>
      </c>
      <c r="T1448" s="36">
        <v>2654307</v>
      </c>
      <c r="U1448" s="58" t="s">
        <v>15898</v>
      </c>
      <c r="V1448" s="59">
        <v>2654307</v>
      </c>
      <c r="W1448" s="56">
        <v>58.16</v>
      </c>
    </row>
    <row r="1449" spans="1:23" s="46" customFormat="1" ht="11.25">
      <c r="A1449" s="51" t="s">
        <v>11371</v>
      </c>
      <c r="B1449" s="44" t="s">
        <v>17649</v>
      </c>
      <c r="C1449" s="52" t="s">
        <v>3587</v>
      </c>
      <c r="D1449" s="44">
        <v>24380</v>
      </c>
      <c r="E1449" s="44" t="s">
        <v>54</v>
      </c>
      <c r="F1449" s="44">
        <v>43</v>
      </c>
      <c r="G1449" s="44">
        <v>1</v>
      </c>
      <c r="H1449" s="44" t="s">
        <v>17651</v>
      </c>
      <c r="I1449" s="44">
        <v>1</v>
      </c>
      <c r="J1449" s="35" t="s">
        <v>15151</v>
      </c>
      <c r="K1449" s="35">
        <v>36</v>
      </c>
      <c r="L1449" s="35">
        <v>985300601</v>
      </c>
      <c r="M1449" s="35"/>
      <c r="N1449" s="45" t="s">
        <v>833</v>
      </c>
      <c r="O1449" s="45" t="s">
        <v>816</v>
      </c>
      <c r="P1449" s="44">
        <v>70</v>
      </c>
      <c r="Q1449" s="44" t="s">
        <v>377</v>
      </c>
      <c r="R1449" s="35" t="s">
        <v>459</v>
      </c>
      <c r="S1449" s="35" t="s">
        <v>375</v>
      </c>
      <c r="T1449" s="35">
        <v>1993420</v>
      </c>
      <c r="U1449" s="45" t="s">
        <v>17009</v>
      </c>
      <c r="V1449" s="46">
        <v>1993420</v>
      </c>
      <c r="W1449" s="44">
        <v>54.34</v>
      </c>
    </row>
    <row r="1450" spans="1:23" s="46" customFormat="1" ht="11.25">
      <c r="A1450" s="55" t="s">
        <v>11371</v>
      </c>
      <c r="B1450" s="56" t="s">
        <v>17649</v>
      </c>
      <c r="C1450" s="57" t="s">
        <v>10499</v>
      </c>
      <c r="D1450" s="56">
        <v>21920</v>
      </c>
      <c r="E1450" s="56">
        <v>1</v>
      </c>
      <c r="F1450" s="56">
        <v>43</v>
      </c>
      <c r="G1450" s="56">
        <v>1</v>
      </c>
      <c r="H1450" s="56" t="s">
        <v>17651</v>
      </c>
      <c r="I1450" s="56">
        <v>2</v>
      </c>
      <c r="J1450" s="36" t="s">
        <v>15051</v>
      </c>
      <c r="K1450" s="36"/>
      <c r="L1450" s="36">
        <v>982103325</v>
      </c>
      <c r="M1450" s="36"/>
      <c r="N1450" s="58" t="s">
        <v>13048</v>
      </c>
      <c r="O1450" s="58" t="s">
        <v>11578</v>
      </c>
      <c r="P1450" s="56">
        <v>70</v>
      </c>
      <c r="Q1450" s="56" t="s">
        <v>378</v>
      </c>
      <c r="R1450" s="36" t="s">
        <v>460</v>
      </c>
      <c r="S1450" s="36" t="s">
        <v>375</v>
      </c>
      <c r="T1450" s="36">
        <v>5188914</v>
      </c>
      <c r="U1450" s="58" t="s">
        <v>16851</v>
      </c>
      <c r="V1450" s="59" t="s">
        <v>464</v>
      </c>
      <c r="W1450" s="56">
        <v>50.79</v>
      </c>
    </row>
    <row r="1451" spans="1:23" s="46" customFormat="1" ht="11.25">
      <c r="A1451" s="51" t="s">
        <v>11371</v>
      </c>
      <c r="B1451" s="44" t="s">
        <v>17649</v>
      </c>
      <c r="C1451" s="52" t="s">
        <v>11217</v>
      </c>
      <c r="D1451" s="44">
        <v>2230</v>
      </c>
      <c r="E1451" s="44" t="s">
        <v>54</v>
      </c>
      <c r="F1451" s="44">
        <v>43</v>
      </c>
      <c r="G1451" s="44">
        <v>1</v>
      </c>
      <c r="H1451" s="44" t="s">
        <v>17651</v>
      </c>
      <c r="I1451" s="44">
        <v>1</v>
      </c>
      <c r="J1451" s="35" t="s">
        <v>14100</v>
      </c>
      <c r="K1451" s="35"/>
      <c r="L1451" s="35">
        <v>961504343</v>
      </c>
      <c r="M1451" s="35"/>
      <c r="N1451" s="45" t="s">
        <v>230</v>
      </c>
      <c r="O1451" s="45" t="s">
        <v>264</v>
      </c>
      <c r="P1451" s="44">
        <v>71</v>
      </c>
      <c r="Q1451" s="44" t="s">
        <v>377</v>
      </c>
      <c r="R1451" s="35" t="s">
        <v>459</v>
      </c>
      <c r="S1451" s="35" t="s">
        <v>375</v>
      </c>
      <c r="T1451" s="35">
        <v>1171577</v>
      </c>
      <c r="U1451" s="45" t="s">
        <v>15768</v>
      </c>
      <c r="V1451" s="46">
        <v>1171577</v>
      </c>
      <c r="W1451" s="44">
        <v>52.97</v>
      </c>
    </row>
    <row r="1452" spans="1:23" s="46" customFormat="1" ht="11.25">
      <c r="A1452" s="55" t="s">
        <v>11371</v>
      </c>
      <c r="B1452" s="56" t="s">
        <v>17649</v>
      </c>
      <c r="C1452" s="57" t="s">
        <v>6989</v>
      </c>
      <c r="D1452" s="56">
        <v>26680</v>
      </c>
      <c r="E1452" s="56">
        <v>1</v>
      </c>
      <c r="F1452" s="56">
        <v>43</v>
      </c>
      <c r="G1452" s="56">
        <v>1</v>
      </c>
      <c r="H1452" s="56" t="s">
        <v>17651</v>
      </c>
      <c r="I1452" s="56">
        <v>1</v>
      </c>
      <c r="J1452" s="36" t="s">
        <v>15319</v>
      </c>
      <c r="K1452" s="36">
        <v>47</v>
      </c>
      <c r="L1452" s="36">
        <v>982736322</v>
      </c>
      <c r="M1452" s="36"/>
      <c r="N1452" s="58" t="s">
        <v>427</v>
      </c>
      <c r="O1452" s="58" t="s">
        <v>967</v>
      </c>
      <c r="P1452" s="56">
        <v>71</v>
      </c>
      <c r="Q1452" s="56" t="s">
        <v>377</v>
      </c>
      <c r="R1452" s="36" t="s">
        <v>459</v>
      </c>
      <c r="S1452" s="36" t="s">
        <v>375</v>
      </c>
      <c r="T1452" s="36">
        <v>336081</v>
      </c>
      <c r="U1452" s="58" t="s">
        <v>17182</v>
      </c>
      <c r="V1452" s="59">
        <v>336081</v>
      </c>
      <c r="W1452" s="56">
        <v>59.75</v>
      </c>
    </row>
    <row r="1453" spans="1:23" s="46" customFormat="1" ht="11.25">
      <c r="A1453" s="55" t="s">
        <v>11371</v>
      </c>
      <c r="B1453" s="56" t="s">
        <v>17649</v>
      </c>
      <c r="C1453" s="57" t="s">
        <v>11188</v>
      </c>
      <c r="D1453" s="56">
        <v>21460</v>
      </c>
      <c r="E1453" s="56">
        <v>1</v>
      </c>
      <c r="F1453" s="56">
        <v>43</v>
      </c>
      <c r="G1453" s="56">
        <v>1</v>
      </c>
      <c r="H1453" s="56" t="s">
        <v>17651</v>
      </c>
      <c r="I1453" s="56">
        <v>1</v>
      </c>
      <c r="J1453" s="36" t="s">
        <v>14904</v>
      </c>
      <c r="K1453" s="36"/>
      <c r="L1453" s="36"/>
      <c r="M1453" s="36"/>
      <c r="N1453" s="58" t="s">
        <v>234</v>
      </c>
      <c r="O1453" s="58" t="s">
        <v>237</v>
      </c>
      <c r="P1453" s="56">
        <v>71</v>
      </c>
      <c r="Q1453" s="56" t="s">
        <v>378</v>
      </c>
      <c r="R1453" s="36" t="s">
        <v>459</v>
      </c>
      <c r="S1453" s="36" t="s">
        <v>375</v>
      </c>
      <c r="T1453" s="36">
        <v>121453</v>
      </c>
      <c r="U1453" s="58" t="s">
        <v>16679</v>
      </c>
      <c r="V1453" s="59">
        <v>121453</v>
      </c>
      <c r="W1453" s="56">
        <v>56.78</v>
      </c>
    </row>
    <row r="1454" spans="1:23" s="46" customFormat="1" ht="11.25">
      <c r="A1454" s="55" t="s">
        <v>11371</v>
      </c>
      <c r="B1454" s="56" t="s">
        <v>17649</v>
      </c>
      <c r="C1454" s="57" t="s">
        <v>3088</v>
      </c>
      <c r="D1454" s="56">
        <v>0</v>
      </c>
      <c r="E1454" s="56">
        <v>1</v>
      </c>
      <c r="F1454" s="56">
        <v>43</v>
      </c>
      <c r="G1454" s="56">
        <v>1</v>
      </c>
      <c r="H1454" s="56" t="s">
        <v>17651</v>
      </c>
      <c r="I1454" s="56">
        <v>1</v>
      </c>
      <c r="J1454" s="36" t="s">
        <v>14598</v>
      </c>
      <c r="K1454" s="36"/>
      <c r="L1454" s="36"/>
      <c r="M1454" s="36"/>
      <c r="N1454" s="58" t="s">
        <v>283</v>
      </c>
      <c r="O1454" s="58" t="s">
        <v>119</v>
      </c>
      <c r="P1454" s="56">
        <v>71</v>
      </c>
      <c r="Q1454" s="56" t="s">
        <v>378</v>
      </c>
      <c r="R1454" s="36" t="s">
        <v>459</v>
      </c>
      <c r="S1454" s="36" t="s">
        <v>375</v>
      </c>
      <c r="T1454" s="36">
        <v>482060</v>
      </c>
      <c r="U1454" s="58" t="s">
        <v>16333</v>
      </c>
      <c r="V1454" s="59">
        <v>482060</v>
      </c>
      <c r="W1454" s="56">
        <v>63.77</v>
      </c>
    </row>
    <row r="1455" spans="1:23" s="46" customFormat="1" ht="11.25">
      <c r="A1455" s="55" t="s">
        <v>11371</v>
      </c>
      <c r="B1455" s="56" t="s">
        <v>17649</v>
      </c>
      <c r="C1455" s="57" t="s">
        <v>11182</v>
      </c>
      <c r="D1455" s="56">
        <v>13690</v>
      </c>
      <c r="E1455" s="56">
        <v>1</v>
      </c>
      <c r="F1455" s="56">
        <v>43</v>
      </c>
      <c r="G1455" s="56">
        <v>1</v>
      </c>
      <c r="H1455" s="56" t="s">
        <v>17651</v>
      </c>
      <c r="I1455" s="56">
        <v>2</v>
      </c>
      <c r="J1455" s="36" t="s">
        <v>14552</v>
      </c>
      <c r="K1455" s="36">
        <v>2011</v>
      </c>
      <c r="L1455" s="36">
        <v>985313839</v>
      </c>
      <c r="M1455" s="36">
        <v>21644251</v>
      </c>
      <c r="N1455" s="58" t="s">
        <v>11439</v>
      </c>
      <c r="O1455" s="58" t="s">
        <v>12294</v>
      </c>
      <c r="P1455" s="56">
        <v>72</v>
      </c>
      <c r="Q1455" s="56" t="s">
        <v>377</v>
      </c>
      <c r="R1455" s="36" t="s">
        <v>460</v>
      </c>
      <c r="S1455" s="36" t="s">
        <v>375</v>
      </c>
      <c r="T1455" s="36">
        <v>527936</v>
      </c>
      <c r="U1455" s="58" t="s">
        <v>16282</v>
      </c>
      <c r="V1455" s="59">
        <v>1480055</v>
      </c>
      <c r="W1455" s="56">
        <v>74</v>
      </c>
    </row>
    <row r="1456" spans="1:23" s="46" customFormat="1" ht="11.25">
      <c r="A1456" s="55" t="s">
        <v>11371</v>
      </c>
      <c r="B1456" s="56" t="s">
        <v>17649</v>
      </c>
      <c r="C1456" s="57" t="s">
        <v>11217</v>
      </c>
      <c r="D1456" s="56">
        <v>2230</v>
      </c>
      <c r="E1456" s="56">
        <v>1</v>
      </c>
      <c r="F1456" s="56">
        <v>43</v>
      </c>
      <c r="G1456" s="56">
        <v>1</v>
      </c>
      <c r="H1456" s="56" t="s">
        <v>17651</v>
      </c>
      <c r="I1456" s="56">
        <v>2</v>
      </c>
      <c r="J1456" s="36" t="s">
        <v>14100</v>
      </c>
      <c r="K1456" s="36"/>
      <c r="L1456" s="36">
        <v>961504343</v>
      </c>
      <c r="M1456" s="36"/>
      <c r="N1456" s="58" t="s">
        <v>11404</v>
      </c>
      <c r="O1456" s="58" t="s">
        <v>11523</v>
      </c>
      <c r="P1456" s="56">
        <v>73</v>
      </c>
      <c r="Q1456" s="56" t="s">
        <v>378</v>
      </c>
      <c r="R1456" s="36" t="s">
        <v>460</v>
      </c>
      <c r="S1456" s="36" t="s">
        <v>375</v>
      </c>
      <c r="T1456" s="36">
        <v>3206024</v>
      </c>
      <c r="U1456" s="58" t="s">
        <v>15768</v>
      </c>
      <c r="V1456" s="59">
        <v>1171577</v>
      </c>
      <c r="W1456" s="56">
        <v>52.97</v>
      </c>
    </row>
    <row r="1457" spans="1:23" s="46" customFormat="1" ht="11.25">
      <c r="A1457" s="55" t="s">
        <v>11371</v>
      </c>
      <c r="B1457" s="56" t="s">
        <v>17649</v>
      </c>
      <c r="C1457" s="57" t="s">
        <v>10440</v>
      </c>
      <c r="D1457" s="56">
        <v>21590</v>
      </c>
      <c r="E1457" s="56">
        <v>1</v>
      </c>
      <c r="F1457" s="56">
        <v>43</v>
      </c>
      <c r="G1457" s="56">
        <v>1</v>
      </c>
      <c r="H1457" s="56" t="s">
        <v>17651</v>
      </c>
      <c r="I1457" s="56">
        <v>1</v>
      </c>
      <c r="J1457" s="36" t="s">
        <v>15007</v>
      </c>
      <c r="K1457" s="36"/>
      <c r="L1457" s="36">
        <v>982488938</v>
      </c>
      <c r="M1457" s="36"/>
      <c r="N1457" s="58" t="s">
        <v>328</v>
      </c>
      <c r="O1457" s="58" t="s">
        <v>12994</v>
      </c>
      <c r="P1457" s="56">
        <v>74</v>
      </c>
      <c r="Q1457" s="56" t="s">
        <v>377</v>
      </c>
      <c r="R1457" s="36" t="s">
        <v>459</v>
      </c>
      <c r="S1457" s="36" t="s">
        <v>375</v>
      </c>
      <c r="T1457" s="36">
        <v>1510109</v>
      </c>
      <c r="U1457" s="58" t="s">
        <v>16800</v>
      </c>
      <c r="V1457" s="59">
        <v>1510109</v>
      </c>
      <c r="W1457" s="56">
        <v>55.48</v>
      </c>
    </row>
    <row r="1458" spans="1:23" s="46" customFormat="1" ht="11.25">
      <c r="A1458" s="55" t="s">
        <v>11371</v>
      </c>
      <c r="B1458" s="56" t="s">
        <v>17649</v>
      </c>
      <c r="C1458" s="57" t="s">
        <v>11182</v>
      </c>
      <c r="D1458" s="56">
        <v>13690</v>
      </c>
      <c r="E1458" s="56">
        <v>1</v>
      </c>
      <c r="F1458" s="56">
        <v>43</v>
      </c>
      <c r="G1458" s="56">
        <v>1</v>
      </c>
      <c r="H1458" s="56" t="s">
        <v>17651</v>
      </c>
      <c r="I1458" s="56">
        <v>1</v>
      </c>
      <c r="J1458" s="36" t="s">
        <v>14552</v>
      </c>
      <c r="K1458" s="36">
        <v>2011</v>
      </c>
      <c r="L1458" s="36">
        <v>985313839</v>
      </c>
      <c r="M1458" s="36">
        <v>21644251</v>
      </c>
      <c r="N1458" s="58" t="s">
        <v>685</v>
      </c>
      <c r="O1458" s="58" t="s">
        <v>12293</v>
      </c>
      <c r="P1458" s="56">
        <v>74</v>
      </c>
      <c r="Q1458" s="56" t="s">
        <v>378</v>
      </c>
      <c r="R1458" s="36" t="s">
        <v>459</v>
      </c>
      <c r="S1458" s="36" t="s">
        <v>375</v>
      </c>
      <c r="T1458" s="36">
        <v>148055</v>
      </c>
      <c r="U1458" s="58" t="s">
        <v>16282</v>
      </c>
      <c r="V1458" s="59">
        <v>1480055</v>
      </c>
      <c r="W1458" s="56">
        <v>74</v>
      </c>
    </row>
    <row r="1459" spans="1:23" s="46" customFormat="1" ht="11.25">
      <c r="A1459" s="55" t="s">
        <v>11371</v>
      </c>
      <c r="B1459" s="56" t="s">
        <v>17650</v>
      </c>
      <c r="C1459" s="57" t="s">
        <v>6013</v>
      </c>
      <c r="D1459" s="56">
        <v>0</v>
      </c>
      <c r="E1459" s="56">
        <v>1</v>
      </c>
      <c r="F1459" s="56">
        <v>43</v>
      </c>
      <c r="G1459" s="56">
        <v>3</v>
      </c>
      <c r="H1459" s="56" t="s">
        <v>17651</v>
      </c>
      <c r="I1459" s="56">
        <v>2</v>
      </c>
      <c r="J1459" s="36" t="s">
        <v>15493</v>
      </c>
      <c r="K1459" s="36"/>
      <c r="L1459" s="36">
        <v>982569642</v>
      </c>
      <c r="M1459" s="36"/>
      <c r="N1459" s="58" t="s">
        <v>309</v>
      </c>
      <c r="O1459" s="58" t="s">
        <v>13747</v>
      </c>
      <c r="P1459" s="56">
        <v>74</v>
      </c>
      <c r="Q1459" s="56" t="s">
        <v>378</v>
      </c>
      <c r="R1459" s="36" t="s">
        <v>460</v>
      </c>
      <c r="S1459" s="36" t="s">
        <v>375</v>
      </c>
      <c r="T1459" s="36">
        <v>6962033</v>
      </c>
      <c r="U1459" s="58" t="s">
        <v>17401</v>
      </c>
      <c r="V1459" s="59">
        <v>3284023</v>
      </c>
      <c r="W1459" s="56">
        <v>40.08</v>
      </c>
    </row>
    <row r="1460" spans="1:23" s="46" customFormat="1" ht="11.25">
      <c r="A1460" s="51" t="s">
        <v>11371</v>
      </c>
      <c r="B1460" s="44" t="s">
        <v>17649</v>
      </c>
      <c r="C1460" s="52" t="s">
        <v>3587</v>
      </c>
      <c r="D1460" s="44">
        <v>24380</v>
      </c>
      <c r="E1460" s="44" t="s">
        <v>54</v>
      </c>
      <c r="F1460" s="44">
        <v>43</v>
      </c>
      <c r="G1460" s="44">
        <v>1</v>
      </c>
      <c r="H1460" s="44" t="s">
        <v>17651</v>
      </c>
      <c r="I1460" s="44">
        <v>7</v>
      </c>
      <c r="J1460" s="35" t="s">
        <v>15151</v>
      </c>
      <c r="K1460" s="35">
        <v>36</v>
      </c>
      <c r="L1460" s="35">
        <v>985300601</v>
      </c>
      <c r="M1460" s="35"/>
      <c r="N1460" s="45" t="s">
        <v>180</v>
      </c>
      <c r="O1460" s="45" t="s">
        <v>13262</v>
      </c>
      <c r="P1460" s="44">
        <v>75</v>
      </c>
      <c r="Q1460" s="44" t="s">
        <v>378</v>
      </c>
      <c r="R1460" s="35" t="s">
        <v>462</v>
      </c>
      <c r="S1460" s="35" t="s">
        <v>375</v>
      </c>
      <c r="T1460" s="35">
        <v>3355643</v>
      </c>
      <c r="U1460" s="45" t="s">
        <v>17009</v>
      </c>
      <c r="V1460" s="46">
        <v>1993420</v>
      </c>
      <c r="W1460" s="44">
        <v>54.34</v>
      </c>
    </row>
    <row r="1461" spans="1:23" s="46" customFormat="1" ht="11.25">
      <c r="A1461" s="51" t="s">
        <v>11371</v>
      </c>
      <c r="B1461" s="44" t="s">
        <v>17649</v>
      </c>
      <c r="C1461" s="52" t="s">
        <v>3587</v>
      </c>
      <c r="D1461" s="44">
        <v>24380</v>
      </c>
      <c r="E1461" s="44" t="s">
        <v>54</v>
      </c>
      <c r="F1461" s="44">
        <v>43</v>
      </c>
      <c r="G1461" s="44">
        <v>1</v>
      </c>
      <c r="H1461" s="44" t="s">
        <v>17651</v>
      </c>
      <c r="I1461" s="44">
        <v>6</v>
      </c>
      <c r="J1461" s="35" t="s">
        <v>15151</v>
      </c>
      <c r="K1461" s="35">
        <v>36</v>
      </c>
      <c r="L1461" s="35">
        <v>985300601</v>
      </c>
      <c r="M1461" s="35"/>
      <c r="N1461" s="45" t="s">
        <v>11932</v>
      </c>
      <c r="O1461" s="45" t="s">
        <v>13261</v>
      </c>
      <c r="P1461" s="44">
        <v>76</v>
      </c>
      <c r="Q1461" s="44" t="s">
        <v>377</v>
      </c>
      <c r="R1461" s="35" t="s">
        <v>462</v>
      </c>
      <c r="S1461" s="35" t="s">
        <v>375</v>
      </c>
      <c r="T1461" s="35">
        <v>3355642</v>
      </c>
      <c r="U1461" s="45" t="s">
        <v>17009</v>
      </c>
      <c r="V1461" s="46">
        <v>1993420</v>
      </c>
      <c r="W1461" s="44">
        <v>54.34</v>
      </c>
    </row>
    <row r="1462" spans="1:23" s="46" customFormat="1" ht="11.25">
      <c r="A1462" s="55" t="s">
        <v>11371</v>
      </c>
      <c r="B1462" s="56" t="s">
        <v>17649</v>
      </c>
      <c r="C1462" s="57" t="s">
        <v>11189</v>
      </c>
      <c r="D1462" s="56">
        <v>10350</v>
      </c>
      <c r="E1462" s="56">
        <v>1</v>
      </c>
      <c r="F1462" s="56">
        <v>43</v>
      </c>
      <c r="G1462" s="56">
        <v>2</v>
      </c>
      <c r="H1462" s="56" t="s">
        <v>17651</v>
      </c>
      <c r="I1462" s="56">
        <v>3</v>
      </c>
      <c r="J1462" s="36" t="s">
        <v>14387</v>
      </c>
      <c r="K1462" s="36">
        <v>913</v>
      </c>
      <c r="L1462" s="36">
        <v>981937489</v>
      </c>
      <c r="M1462" s="36"/>
      <c r="N1462" s="58" t="s">
        <v>12005</v>
      </c>
      <c r="O1462" s="58" t="s">
        <v>923</v>
      </c>
      <c r="P1462" s="56">
        <v>76</v>
      </c>
      <c r="Q1462" s="56" t="s">
        <v>378</v>
      </c>
      <c r="R1462" s="36" t="s">
        <v>462</v>
      </c>
      <c r="S1462" s="36" t="s">
        <v>375</v>
      </c>
      <c r="T1462" s="36">
        <v>7008532</v>
      </c>
      <c r="U1462" s="58" t="s">
        <v>16101</v>
      </c>
      <c r="V1462" s="59">
        <v>1223678</v>
      </c>
      <c r="W1462" s="56">
        <v>59.54</v>
      </c>
    </row>
    <row r="1463" spans="1:23" s="46" customFormat="1" ht="11.25">
      <c r="A1463" s="55" t="s">
        <v>11371</v>
      </c>
      <c r="B1463" s="56" t="s">
        <v>17649</v>
      </c>
      <c r="C1463" s="57" t="s">
        <v>11373</v>
      </c>
      <c r="D1463" s="56">
        <v>22790</v>
      </c>
      <c r="E1463" s="56">
        <v>1</v>
      </c>
      <c r="F1463" s="56">
        <v>43</v>
      </c>
      <c r="G1463" s="56">
        <v>1</v>
      </c>
      <c r="H1463" s="56" t="s">
        <v>17651</v>
      </c>
      <c r="I1463" s="56">
        <v>2</v>
      </c>
      <c r="J1463" s="36" t="s">
        <v>14893</v>
      </c>
      <c r="K1463" s="36">
        <v>351</v>
      </c>
      <c r="L1463" s="36">
        <v>985571316</v>
      </c>
      <c r="M1463" s="36"/>
      <c r="N1463" s="58" t="s">
        <v>143</v>
      </c>
      <c r="O1463" s="58" t="s">
        <v>13115</v>
      </c>
      <c r="P1463" s="56">
        <v>76</v>
      </c>
      <c r="Q1463" s="56" t="s">
        <v>378</v>
      </c>
      <c r="R1463" s="36" t="s">
        <v>462</v>
      </c>
      <c r="S1463" s="36" t="s">
        <v>375</v>
      </c>
      <c r="T1463" s="36">
        <v>277090</v>
      </c>
      <c r="U1463" s="58" t="s">
        <v>16894</v>
      </c>
      <c r="V1463" s="59">
        <v>1535138</v>
      </c>
      <c r="W1463" s="56">
        <v>61.84</v>
      </c>
    </row>
    <row r="1464" spans="1:23" s="46" customFormat="1" ht="11.25">
      <c r="A1464" s="55" t="s">
        <v>11371</v>
      </c>
      <c r="B1464" s="56" t="s">
        <v>17650</v>
      </c>
      <c r="C1464" s="57" t="s">
        <v>8788</v>
      </c>
      <c r="D1464" s="56">
        <v>0</v>
      </c>
      <c r="E1464" s="56">
        <v>1</v>
      </c>
      <c r="F1464" s="56">
        <v>43</v>
      </c>
      <c r="G1464" s="56">
        <v>3</v>
      </c>
      <c r="H1464" s="56" t="s">
        <v>17651</v>
      </c>
      <c r="I1464" s="56">
        <v>1</v>
      </c>
      <c r="J1464" s="36" t="s">
        <v>15554</v>
      </c>
      <c r="K1464" s="36"/>
      <c r="L1464" s="36">
        <v>982900821</v>
      </c>
      <c r="M1464" s="36"/>
      <c r="N1464" s="58" t="s">
        <v>13846</v>
      </c>
      <c r="O1464" s="58" t="s">
        <v>13847</v>
      </c>
      <c r="P1464" s="56">
        <v>78</v>
      </c>
      <c r="Q1464" s="56" t="s">
        <v>378</v>
      </c>
      <c r="R1464" s="36" t="s">
        <v>459</v>
      </c>
      <c r="S1464" s="36" t="s">
        <v>375</v>
      </c>
      <c r="T1464" s="36">
        <v>1546749</v>
      </c>
      <c r="U1464" s="58" t="s">
        <v>17484</v>
      </c>
      <c r="V1464" s="59">
        <v>1546749</v>
      </c>
      <c r="W1464" s="56">
        <v>27.72</v>
      </c>
    </row>
    <row r="1465" spans="1:23" s="46" customFormat="1" ht="11.25">
      <c r="A1465" s="51" t="s">
        <v>11371</v>
      </c>
      <c r="B1465" s="44" t="s">
        <v>17650</v>
      </c>
      <c r="C1465" s="52" t="s">
        <v>6013</v>
      </c>
      <c r="D1465" s="44">
        <v>0</v>
      </c>
      <c r="E1465" s="44" t="s">
        <v>54</v>
      </c>
      <c r="F1465" s="44">
        <v>43</v>
      </c>
      <c r="G1465" s="44">
        <v>3</v>
      </c>
      <c r="H1465" s="44" t="s">
        <v>17651</v>
      </c>
      <c r="I1465" s="44">
        <v>1</v>
      </c>
      <c r="J1465" s="35" t="s">
        <v>15493</v>
      </c>
      <c r="K1465" s="35"/>
      <c r="L1465" s="35">
        <v>982569642</v>
      </c>
      <c r="M1465" s="35"/>
      <c r="N1465" s="45" t="s">
        <v>155</v>
      </c>
      <c r="O1465" s="45" t="s">
        <v>13746</v>
      </c>
      <c r="P1465" s="44">
        <v>80</v>
      </c>
      <c r="Q1465" s="44" t="s">
        <v>377</v>
      </c>
      <c r="R1465" s="35" t="s">
        <v>459</v>
      </c>
      <c r="S1465" s="35" t="s">
        <v>375</v>
      </c>
      <c r="T1465" s="35">
        <v>3284023</v>
      </c>
      <c r="U1465" s="45" t="s">
        <v>17401</v>
      </c>
      <c r="V1465" s="46">
        <v>3284023</v>
      </c>
      <c r="W1465" s="44">
        <v>40.08</v>
      </c>
    </row>
    <row r="1466" spans="1:23" s="46" customFormat="1" ht="11.25">
      <c r="A1466" s="55" t="s">
        <v>11371</v>
      </c>
      <c r="B1466" s="56" t="s">
        <v>17649</v>
      </c>
      <c r="C1466" s="57" t="s">
        <v>11189</v>
      </c>
      <c r="D1466" s="56">
        <v>10350</v>
      </c>
      <c r="E1466" s="56">
        <v>1</v>
      </c>
      <c r="F1466" s="56">
        <v>43</v>
      </c>
      <c r="G1466" s="56">
        <v>2</v>
      </c>
      <c r="H1466" s="56" t="s">
        <v>17651</v>
      </c>
      <c r="I1466" s="56">
        <v>1</v>
      </c>
      <c r="J1466" s="36" t="s">
        <v>14387</v>
      </c>
      <c r="K1466" s="36">
        <v>913</v>
      </c>
      <c r="L1466" s="36">
        <v>981937489</v>
      </c>
      <c r="M1466" s="36"/>
      <c r="N1466" s="58" t="s">
        <v>885</v>
      </c>
      <c r="O1466" s="58" t="s">
        <v>12004</v>
      </c>
      <c r="P1466" s="56">
        <v>81</v>
      </c>
      <c r="Q1466" s="56" t="s">
        <v>378</v>
      </c>
      <c r="R1466" s="36" t="s">
        <v>459</v>
      </c>
      <c r="S1466" s="36" t="s">
        <v>375</v>
      </c>
      <c r="T1466" s="36">
        <v>1223678</v>
      </c>
      <c r="U1466" s="58" t="s">
        <v>16101</v>
      </c>
      <c r="V1466" s="59">
        <v>1223678</v>
      </c>
      <c r="W1466" s="56">
        <v>59.54</v>
      </c>
    </row>
    <row r="1467" spans="1:23" s="46" customFormat="1" ht="11.25">
      <c r="A1467" s="55" t="s">
        <v>11371</v>
      </c>
      <c r="B1467" s="56" t="s">
        <v>17649</v>
      </c>
      <c r="C1467" s="57" t="s">
        <v>11180</v>
      </c>
      <c r="D1467" s="56">
        <v>9510</v>
      </c>
      <c r="E1467" s="56">
        <v>1</v>
      </c>
      <c r="F1467" s="56">
        <v>43</v>
      </c>
      <c r="G1467" s="56">
        <v>1</v>
      </c>
      <c r="H1467" s="56" t="s">
        <v>17651</v>
      </c>
      <c r="I1467" s="56">
        <v>1</v>
      </c>
      <c r="J1467" s="36" t="s">
        <v>14349</v>
      </c>
      <c r="K1467" s="36">
        <v>456</v>
      </c>
      <c r="L1467" s="36">
        <v>971187686</v>
      </c>
      <c r="M1467" s="36"/>
      <c r="N1467" s="58" t="s">
        <v>184</v>
      </c>
      <c r="O1467" s="58" t="s">
        <v>257</v>
      </c>
      <c r="P1467" s="56">
        <v>82</v>
      </c>
      <c r="Q1467" s="56" t="s">
        <v>377</v>
      </c>
      <c r="R1467" s="36" t="s">
        <v>459</v>
      </c>
      <c r="S1467" s="36" t="s">
        <v>375</v>
      </c>
      <c r="T1467" s="36">
        <v>2119377</v>
      </c>
      <c r="U1467" s="58" t="s">
        <v>16058</v>
      </c>
      <c r="V1467" s="59">
        <v>2119377</v>
      </c>
      <c r="W1467" s="56">
        <v>52.1</v>
      </c>
    </row>
    <row r="1468" spans="1:23" s="46" customFormat="1" ht="11.25">
      <c r="A1468" s="55" t="s">
        <v>11371</v>
      </c>
      <c r="B1468" s="56" t="s">
        <v>17649</v>
      </c>
      <c r="C1468" s="57" t="s">
        <v>3587</v>
      </c>
      <c r="D1468" s="56">
        <v>24380</v>
      </c>
      <c r="E1468" s="56">
        <v>1</v>
      </c>
      <c r="F1468" s="56">
        <v>43</v>
      </c>
      <c r="G1468" s="56">
        <v>1</v>
      </c>
      <c r="H1468" s="56" t="s">
        <v>17651</v>
      </c>
      <c r="I1468" s="56">
        <v>8</v>
      </c>
      <c r="J1468" s="36" t="s">
        <v>15151</v>
      </c>
      <c r="K1468" s="36">
        <v>36</v>
      </c>
      <c r="L1468" s="36">
        <v>985300601</v>
      </c>
      <c r="M1468" s="36"/>
      <c r="N1468" s="58" t="s">
        <v>13263</v>
      </c>
      <c r="O1468" s="58" t="s">
        <v>13264</v>
      </c>
      <c r="P1468" s="56">
        <v>83</v>
      </c>
      <c r="Q1468" s="56" t="s">
        <v>377</v>
      </c>
      <c r="R1468" s="36" t="s">
        <v>462</v>
      </c>
      <c r="S1468" s="36" t="s">
        <v>375</v>
      </c>
      <c r="T1468" s="36">
        <v>2598954</v>
      </c>
      <c r="U1468" s="58" t="s">
        <v>17009</v>
      </c>
      <c r="V1468" s="59">
        <v>1993420</v>
      </c>
      <c r="W1468" s="56">
        <v>54.34</v>
      </c>
    </row>
    <row r="1469" spans="1:23" s="46" customFormat="1" ht="11.25">
      <c r="A1469" s="55" t="s">
        <v>11371</v>
      </c>
      <c r="B1469" s="56" t="s">
        <v>17649</v>
      </c>
      <c r="C1469" s="57" t="s">
        <v>8366</v>
      </c>
      <c r="D1469" s="56">
        <v>19770</v>
      </c>
      <c r="E1469" s="56">
        <v>1</v>
      </c>
      <c r="F1469" s="56">
        <v>43</v>
      </c>
      <c r="G1469" s="56">
        <v>1</v>
      </c>
      <c r="H1469" s="56" t="s">
        <v>17651</v>
      </c>
      <c r="I1469" s="56">
        <v>1</v>
      </c>
      <c r="J1469" s="36" t="s">
        <v>14932</v>
      </c>
      <c r="K1469" s="36"/>
      <c r="L1469" s="36">
        <v>981839170</v>
      </c>
      <c r="M1469" s="36"/>
      <c r="N1469" s="58" t="s">
        <v>250</v>
      </c>
      <c r="O1469" s="58" t="s">
        <v>12889</v>
      </c>
      <c r="P1469" s="56">
        <v>83</v>
      </c>
      <c r="Q1469" s="56" t="s">
        <v>378</v>
      </c>
      <c r="R1469" s="36" t="s">
        <v>459</v>
      </c>
      <c r="S1469" s="36" t="s">
        <v>375</v>
      </c>
      <c r="T1469" s="36">
        <v>178273</v>
      </c>
      <c r="U1469" s="58" t="s">
        <v>16713</v>
      </c>
      <c r="V1469" s="59">
        <v>178273</v>
      </c>
      <c r="W1469" s="56">
        <v>33.630000000000003</v>
      </c>
    </row>
    <row r="1470" spans="1:23" s="46" customFormat="1" ht="11.25">
      <c r="A1470" s="51" t="s">
        <v>11371</v>
      </c>
      <c r="B1470" s="44" t="s">
        <v>17649</v>
      </c>
      <c r="C1470" s="52" t="s">
        <v>10440</v>
      </c>
      <c r="D1470" s="44">
        <v>21590</v>
      </c>
      <c r="E1470" s="44" t="s">
        <v>54</v>
      </c>
      <c r="F1470" s="44">
        <v>43</v>
      </c>
      <c r="G1470" s="44">
        <v>1</v>
      </c>
      <c r="H1470" s="44" t="s">
        <v>17651</v>
      </c>
      <c r="I1470" s="44">
        <v>2</v>
      </c>
      <c r="J1470" s="35" t="s">
        <v>15007</v>
      </c>
      <c r="K1470" s="35"/>
      <c r="L1470" s="35">
        <v>982488938</v>
      </c>
      <c r="M1470" s="35"/>
      <c r="N1470" s="45" t="s">
        <v>130</v>
      </c>
      <c r="O1470" s="45" t="s">
        <v>12995</v>
      </c>
      <c r="P1470" s="44">
        <v>83</v>
      </c>
      <c r="Q1470" s="44" t="s">
        <v>378</v>
      </c>
      <c r="R1470" s="35" t="s">
        <v>460</v>
      </c>
      <c r="S1470" s="35" t="s">
        <v>375</v>
      </c>
      <c r="T1470" s="35">
        <v>1385484</v>
      </c>
      <c r="U1470" s="45" t="s">
        <v>16800</v>
      </c>
      <c r="V1470" s="46">
        <v>1510109</v>
      </c>
      <c r="W1470" s="44">
        <v>55.48</v>
      </c>
    </row>
    <row r="1471" spans="1:23" s="46" customFormat="1" ht="11.25">
      <c r="A1471" s="51" t="s">
        <v>11371</v>
      </c>
      <c r="B1471" s="44" t="s">
        <v>17650</v>
      </c>
      <c r="C1471" s="52" t="s">
        <v>11036</v>
      </c>
      <c r="D1471" s="44">
        <v>0</v>
      </c>
      <c r="E1471" s="44" t="s">
        <v>54</v>
      </c>
      <c r="F1471" s="44">
        <v>43</v>
      </c>
      <c r="G1471" s="44">
        <v>1</v>
      </c>
      <c r="H1471" s="44" t="s">
        <v>17651</v>
      </c>
      <c r="I1471" s="44">
        <v>2</v>
      </c>
      <c r="J1471" s="35" t="s">
        <v>15621</v>
      </c>
      <c r="K1471" s="35"/>
      <c r="L1471" s="35">
        <v>981869237</v>
      </c>
      <c r="M1471" s="35"/>
      <c r="N1471" s="45" t="s">
        <v>788</v>
      </c>
      <c r="O1471" s="45" t="s">
        <v>13943</v>
      </c>
      <c r="P1471" s="44">
        <v>84</v>
      </c>
      <c r="Q1471" s="44" t="s">
        <v>377</v>
      </c>
      <c r="R1471" s="35" t="s">
        <v>460</v>
      </c>
      <c r="S1471" s="35" t="s">
        <v>375</v>
      </c>
      <c r="T1471" s="35">
        <v>1827499</v>
      </c>
      <c r="U1471" s="45" t="s">
        <v>17571</v>
      </c>
      <c r="V1471" s="46">
        <v>2571647</v>
      </c>
      <c r="W1471" s="44">
        <v>49.14</v>
      </c>
    </row>
    <row r="1472" spans="1:23" s="46" customFormat="1" ht="11.25">
      <c r="A1472" s="55" t="s">
        <v>11371</v>
      </c>
      <c r="B1472" s="56" t="s">
        <v>17649</v>
      </c>
      <c r="C1472" s="57" t="s">
        <v>385</v>
      </c>
      <c r="D1472" s="56">
        <v>11720</v>
      </c>
      <c r="E1472" s="56">
        <v>1</v>
      </c>
      <c r="F1472" s="56">
        <v>43</v>
      </c>
      <c r="G1472" s="56">
        <v>1</v>
      </c>
      <c r="H1472" s="56" t="s">
        <v>17651</v>
      </c>
      <c r="I1472" s="56">
        <v>1</v>
      </c>
      <c r="J1472" s="36" t="s">
        <v>14461</v>
      </c>
      <c r="K1472" s="36">
        <v>17</v>
      </c>
      <c r="L1472" s="36"/>
      <c r="M1472" s="36"/>
      <c r="N1472" s="58" t="s">
        <v>12127</v>
      </c>
      <c r="O1472" s="58" t="s">
        <v>12128</v>
      </c>
      <c r="P1472" s="56">
        <v>87</v>
      </c>
      <c r="Q1472" s="56" t="s">
        <v>377</v>
      </c>
      <c r="R1472" s="36" t="s">
        <v>459</v>
      </c>
      <c r="S1472" s="36" t="s">
        <v>375</v>
      </c>
      <c r="T1472" s="36">
        <v>47675</v>
      </c>
      <c r="U1472" s="58" t="s">
        <v>16184</v>
      </c>
      <c r="V1472" s="59">
        <v>47675</v>
      </c>
      <c r="W1472" s="56">
        <v>50.01</v>
      </c>
    </row>
    <row r="1473" spans="1:23" s="46" customFormat="1" ht="11.25">
      <c r="A1473" s="55" t="s">
        <v>11371</v>
      </c>
      <c r="B1473" s="56" t="s">
        <v>17649</v>
      </c>
      <c r="C1473" s="57" t="s">
        <v>6989</v>
      </c>
      <c r="D1473" s="56">
        <v>27710</v>
      </c>
      <c r="E1473" s="56">
        <v>1</v>
      </c>
      <c r="F1473" s="56">
        <v>44</v>
      </c>
      <c r="G1473" s="56">
        <v>1</v>
      </c>
      <c r="H1473" s="56" t="s">
        <v>17651</v>
      </c>
      <c r="I1473" s="56">
        <v>1</v>
      </c>
      <c r="J1473" s="36" t="s">
        <v>15349</v>
      </c>
      <c r="K1473" s="36"/>
      <c r="L1473" s="36">
        <v>984907528</v>
      </c>
      <c r="M1473" s="36"/>
      <c r="N1473" s="58" t="s">
        <v>762</v>
      </c>
      <c r="O1473" s="58" t="s">
        <v>13526</v>
      </c>
      <c r="P1473" s="56">
        <v>67</v>
      </c>
      <c r="Q1473" s="56" t="s">
        <v>378</v>
      </c>
      <c r="R1473" s="36" t="s">
        <v>459</v>
      </c>
      <c r="S1473" s="36" t="s">
        <v>375</v>
      </c>
      <c r="T1473" s="36">
        <v>2971020</v>
      </c>
      <c r="U1473" s="58" t="s">
        <v>17220</v>
      </c>
      <c r="V1473" s="59">
        <v>2971020</v>
      </c>
      <c r="W1473" s="56">
        <v>54.55</v>
      </c>
    </row>
    <row r="1474" spans="1:23" s="46" customFormat="1" ht="11.25">
      <c r="A1474" s="55" t="s">
        <v>11371</v>
      </c>
      <c r="B1474" s="56" t="s">
        <v>17649</v>
      </c>
      <c r="C1474" s="57" t="s">
        <v>3587</v>
      </c>
      <c r="D1474" s="56">
        <v>23870</v>
      </c>
      <c r="E1474" s="56">
        <v>1</v>
      </c>
      <c r="F1474" s="56">
        <v>44</v>
      </c>
      <c r="G1474" s="56">
        <v>1</v>
      </c>
      <c r="H1474" s="56" t="s">
        <v>17651</v>
      </c>
      <c r="I1474" s="56">
        <v>1</v>
      </c>
      <c r="J1474" s="36" t="s">
        <v>15150</v>
      </c>
      <c r="K1474" s="36"/>
      <c r="L1474" s="36">
        <v>983149084</v>
      </c>
      <c r="M1474" s="36"/>
      <c r="N1474" s="58" t="s">
        <v>266</v>
      </c>
      <c r="O1474" s="58" t="s">
        <v>13224</v>
      </c>
      <c r="P1474" s="56">
        <v>67</v>
      </c>
      <c r="Q1474" s="56" t="s">
        <v>378</v>
      </c>
      <c r="R1474" s="36" t="s">
        <v>459</v>
      </c>
      <c r="S1474" s="36" t="s">
        <v>375</v>
      </c>
      <c r="T1474" s="36">
        <v>341695</v>
      </c>
      <c r="U1474" s="58" t="s">
        <v>16977</v>
      </c>
      <c r="V1474" s="59">
        <v>341695</v>
      </c>
      <c r="W1474" s="56">
        <v>72.69</v>
      </c>
    </row>
    <row r="1475" spans="1:23" s="46" customFormat="1" ht="11.25">
      <c r="A1475" s="55" t="s">
        <v>11371</v>
      </c>
      <c r="B1475" s="56" t="s">
        <v>17650</v>
      </c>
      <c r="C1475" s="57" t="s">
        <v>11036</v>
      </c>
      <c r="D1475" s="56">
        <v>0</v>
      </c>
      <c r="E1475" s="56">
        <v>1</v>
      </c>
      <c r="F1475" s="56">
        <v>44</v>
      </c>
      <c r="G1475" s="56">
        <v>1</v>
      </c>
      <c r="H1475" s="56" t="s">
        <v>17651</v>
      </c>
      <c r="I1475" s="56">
        <v>1</v>
      </c>
      <c r="J1475" s="36" t="s">
        <v>15622</v>
      </c>
      <c r="K1475" s="36"/>
      <c r="L1475" s="36"/>
      <c r="M1475" s="36"/>
      <c r="N1475" s="58" t="s">
        <v>260</v>
      </c>
      <c r="O1475" s="58" t="s">
        <v>13944</v>
      </c>
      <c r="P1475" s="56">
        <v>67</v>
      </c>
      <c r="Q1475" s="56" t="s">
        <v>378</v>
      </c>
      <c r="R1475" s="36" t="s">
        <v>459</v>
      </c>
      <c r="S1475" s="36" t="s">
        <v>375</v>
      </c>
      <c r="T1475" s="36">
        <v>5223286</v>
      </c>
      <c r="U1475" s="58" t="s">
        <v>17572</v>
      </c>
      <c r="V1475" s="59">
        <v>5223286</v>
      </c>
      <c r="W1475" s="56">
        <v>17.559999999999999</v>
      </c>
    </row>
    <row r="1476" spans="1:23" s="46" customFormat="1" ht="11.25">
      <c r="A1476" s="55" t="s">
        <v>11371</v>
      </c>
      <c r="B1476" s="56" t="s">
        <v>17650</v>
      </c>
      <c r="C1476" s="57" t="s">
        <v>6013</v>
      </c>
      <c r="D1476" s="56">
        <v>0</v>
      </c>
      <c r="E1476" s="56">
        <v>1</v>
      </c>
      <c r="F1476" s="56">
        <v>44</v>
      </c>
      <c r="G1476" s="56">
        <v>4</v>
      </c>
      <c r="H1476" s="56" t="s">
        <v>17651</v>
      </c>
      <c r="I1476" s="56">
        <v>2</v>
      </c>
      <c r="J1476" s="36" t="s">
        <v>15494</v>
      </c>
      <c r="K1476" s="36">
        <v>390</v>
      </c>
      <c r="L1476" s="36">
        <v>971360076</v>
      </c>
      <c r="M1476" s="36"/>
      <c r="N1476" s="58" t="s">
        <v>738</v>
      </c>
      <c r="O1476" s="58" t="s">
        <v>13749</v>
      </c>
      <c r="P1476" s="56">
        <v>68</v>
      </c>
      <c r="Q1476" s="56" t="s">
        <v>378</v>
      </c>
      <c r="R1476" s="36" t="s">
        <v>460</v>
      </c>
      <c r="S1476" s="36" t="s">
        <v>375</v>
      </c>
      <c r="T1476" s="36">
        <v>1068776</v>
      </c>
      <c r="U1476" s="58" t="s">
        <v>17402</v>
      </c>
      <c r="V1476" s="59">
        <v>1097797</v>
      </c>
      <c r="W1476" s="56">
        <v>52.04</v>
      </c>
    </row>
    <row r="1477" spans="1:23" s="46" customFormat="1" ht="11.25">
      <c r="A1477" s="55" t="s">
        <v>11371</v>
      </c>
      <c r="B1477" s="56" t="s">
        <v>17649</v>
      </c>
      <c r="C1477" s="57" t="s">
        <v>11188</v>
      </c>
      <c r="D1477" s="56">
        <v>18410</v>
      </c>
      <c r="E1477" s="56">
        <v>1</v>
      </c>
      <c r="F1477" s="56">
        <v>44</v>
      </c>
      <c r="G1477" s="56">
        <v>1</v>
      </c>
      <c r="H1477" s="56" t="s">
        <v>17651</v>
      </c>
      <c r="I1477" s="56">
        <v>5</v>
      </c>
      <c r="J1477" s="36" t="s">
        <v>14808</v>
      </c>
      <c r="K1477" s="36">
        <v>750</v>
      </c>
      <c r="L1477" s="36"/>
      <c r="M1477" s="36"/>
      <c r="N1477" s="58" t="s">
        <v>11790</v>
      </c>
      <c r="O1477" s="58" t="s">
        <v>12686</v>
      </c>
      <c r="P1477" s="56">
        <v>69</v>
      </c>
      <c r="Q1477" s="56" t="s">
        <v>378</v>
      </c>
      <c r="R1477" s="36" t="s">
        <v>462</v>
      </c>
      <c r="S1477" s="36" t="s">
        <v>375</v>
      </c>
      <c r="T1477" s="36">
        <v>416023</v>
      </c>
      <c r="U1477" s="58" t="s">
        <v>16562</v>
      </c>
      <c r="V1477" s="59">
        <v>1058912</v>
      </c>
      <c r="W1477" s="56">
        <v>68.47</v>
      </c>
    </row>
    <row r="1478" spans="1:23" s="46" customFormat="1" ht="11.25">
      <c r="A1478" s="55" t="s">
        <v>11371</v>
      </c>
      <c r="B1478" s="56" t="s">
        <v>17649</v>
      </c>
      <c r="C1478" s="57" t="s">
        <v>11373</v>
      </c>
      <c r="D1478" s="56">
        <v>22890</v>
      </c>
      <c r="E1478" s="56">
        <v>1</v>
      </c>
      <c r="F1478" s="56">
        <v>44</v>
      </c>
      <c r="G1478" s="56">
        <v>1</v>
      </c>
      <c r="H1478" s="56" t="s">
        <v>17651</v>
      </c>
      <c r="I1478" s="56">
        <v>2</v>
      </c>
      <c r="J1478" s="36" t="s">
        <v>15097</v>
      </c>
      <c r="K1478" s="36"/>
      <c r="L1478" s="36">
        <v>981397274</v>
      </c>
      <c r="M1478" s="36"/>
      <c r="N1478" s="58" t="s">
        <v>283</v>
      </c>
      <c r="O1478" s="58" t="s">
        <v>13138</v>
      </c>
      <c r="P1478" s="56">
        <v>71</v>
      </c>
      <c r="Q1478" s="56" t="s">
        <v>378</v>
      </c>
      <c r="R1478" s="36" t="s">
        <v>460</v>
      </c>
      <c r="S1478" s="36" t="s">
        <v>375</v>
      </c>
      <c r="T1478" s="36">
        <v>1067220</v>
      </c>
      <c r="U1478" s="58" t="s">
        <v>16908</v>
      </c>
      <c r="V1478" s="59">
        <v>2176759</v>
      </c>
      <c r="W1478" s="56">
        <v>58.18</v>
      </c>
    </row>
    <row r="1479" spans="1:23" s="46" customFormat="1" ht="11.25">
      <c r="A1479" s="55" t="s">
        <v>11371</v>
      </c>
      <c r="B1479" s="56" t="s">
        <v>17650</v>
      </c>
      <c r="C1479" s="57" t="s">
        <v>6013</v>
      </c>
      <c r="D1479" s="56">
        <v>0</v>
      </c>
      <c r="E1479" s="56">
        <v>1</v>
      </c>
      <c r="F1479" s="56">
        <v>44</v>
      </c>
      <c r="G1479" s="56">
        <v>4</v>
      </c>
      <c r="H1479" s="56" t="s">
        <v>17651</v>
      </c>
      <c r="I1479" s="56">
        <v>1</v>
      </c>
      <c r="J1479" s="36" t="s">
        <v>15494</v>
      </c>
      <c r="K1479" s="36">
        <v>390</v>
      </c>
      <c r="L1479" s="36">
        <v>971360076</v>
      </c>
      <c r="M1479" s="36"/>
      <c r="N1479" s="58" t="s">
        <v>339</v>
      </c>
      <c r="O1479" s="58" t="s">
        <v>13748</v>
      </c>
      <c r="P1479" s="56">
        <v>72</v>
      </c>
      <c r="Q1479" s="56" t="s">
        <v>377</v>
      </c>
      <c r="R1479" s="36" t="s">
        <v>459</v>
      </c>
      <c r="S1479" s="36" t="s">
        <v>375</v>
      </c>
      <c r="T1479" s="36">
        <v>1097797</v>
      </c>
      <c r="U1479" s="58" t="s">
        <v>17402</v>
      </c>
      <c r="V1479" s="59">
        <v>1097797</v>
      </c>
      <c r="W1479" s="56">
        <v>52.04</v>
      </c>
    </row>
    <row r="1480" spans="1:23" s="46" customFormat="1" ht="11.25">
      <c r="A1480" s="55" t="s">
        <v>11371</v>
      </c>
      <c r="B1480" s="56" t="s">
        <v>17649</v>
      </c>
      <c r="C1480" s="57" t="s">
        <v>3177</v>
      </c>
      <c r="D1480" s="56">
        <v>4660</v>
      </c>
      <c r="E1480" s="56">
        <v>1</v>
      </c>
      <c r="F1480" s="56">
        <v>44</v>
      </c>
      <c r="G1480" s="56">
        <v>1</v>
      </c>
      <c r="H1480" s="56" t="s">
        <v>17651</v>
      </c>
      <c r="I1480" s="56">
        <v>2</v>
      </c>
      <c r="J1480" s="36" t="s">
        <v>935</v>
      </c>
      <c r="K1480" s="36"/>
      <c r="L1480" s="36"/>
      <c r="M1480" s="36"/>
      <c r="N1480" s="58" t="s">
        <v>256</v>
      </c>
      <c r="O1480" s="58" t="s">
        <v>11668</v>
      </c>
      <c r="P1480" s="56">
        <v>72</v>
      </c>
      <c r="Q1480" s="56" t="s">
        <v>378</v>
      </c>
      <c r="R1480" s="36" t="s">
        <v>460</v>
      </c>
      <c r="S1480" s="36" t="s">
        <v>375</v>
      </c>
      <c r="T1480" s="36">
        <v>280098</v>
      </c>
      <c r="U1480" s="58" t="s">
        <v>15881</v>
      </c>
      <c r="V1480" s="59">
        <v>3332439</v>
      </c>
      <c r="W1480" s="56">
        <v>55.39</v>
      </c>
    </row>
    <row r="1481" spans="1:23" s="46" customFormat="1" ht="11.25">
      <c r="A1481" s="55" t="s">
        <v>11371</v>
      </c>
      <c r="B1481" s="56" t="s">
        <v>17649</v>
      </c>
      <c r="C1481" s="57" t="s">
        <v>3177</v>
      </c>
      <c r="D1481" s="56">
        <v>4660</v>
      </c>
      <c r="E1481" s="56">
        <v>1</v>
      </c>
      <c r="F1481" s="56">
        <v>44</v>
      </c>
      <c r="G1481" s="56">
        <v>1</v>
      </c>
      <c r="H1481" s="56" t="s">
        <v>17651</v>
      </c>
      <c r="I1481" s="56">
        <v>1</v>
      </c>
      <c r="J1481" s="36" t="s">
        <v>935</v>
      </c>
      <c r="K1481" s="36"/>
      <c r="L1481" s="36"/>
      <c r="M1481" s="36"/>
      <c r="N1481" s="58" t="s">
        <v>11667</v>
      </c>
      <c r="O1481" s="58" t="s">
        <v>360</v>
      </c>
      <c r="P1481" s="56">
        <v>72</v>
      </c>
      <c r="Q1481" s="56" t="s">
        <v>377</v>
      </c>
      <c r="R1481" s="36" t="s">
        <v>459</v>
      </c>
      <c r="S1481" s="36" t="s">
        <v>375</v>
      </c>
      <c r="T1481" s="36">
        <v>3332439</v>
      </c>
      <c r="U1481" s="58" t="s">
        <v>15881</v>
      </c>
      <c r="V1481" s="59">
        <v>3332439</v>
      </c>
      <c r="W1481" s="56">
        <v>55.39</v>
      </c>
    </row>
    <row r="1482" spans="1:23" s="46" customFormat="1" ht="11.25">
      <c r="A1482" s="55" t="s">
        <v>11371</v>
      </c>
      <c r="B1482" s="56" t="s">
        <v>17649</v>
      </c>
      <c r="C1482" s="57" t="s">
        <v>11372</v>
      </c>
      <c r="D1482" s="56">
        <v>6460</v>
      </c>
      <c r="E1482" s="56">
        <v>1</v>
      </c>
      <c r="F1482" s="56">
        <v>44</v>
      </c>
      <c r="G1482" s="56">
        <v>1</v>
      </c>
      <c r="H1482" s="56" t="s">
        <v>17651</v>
      </c>
      <c r="I1482" s="56">
        <v>2</v>
      </c>
      <c r="J1482" s="36" t="s">
        <v>14265</v>
      </c>
      <c r="K1482" s="36"/>
      <c r="L1482" s="36"/>
      <c r="M1482" s="36"/>
      <c r="N1482" s="58" t="s">
        <v>823</v>
      </c>
      <c r="O1482" s="58" t="s">
        <v>150</v>
      </c>
      <c r="P1482" s="56">
        <v>72</v>
      </c>
      <c r="Q1482" s="56" t="s">
        <v>378</v>
      </c>
      <c r="R1482" s="36" t="s">
        <v>462</v>
      </c>
      <c r="S1482" s="36" t="s">
        <v>375</v>
      </c>
      <c r="T1482" s="36">
        <v>3540974</v>
      </c>
      <c r="U1482" s="58" t="s">
        <v>15964</v>
      </c>
      <c r="V1482" s="59">
        <v>1872686</v>
      </c>
      <c r="W1482" s="56">
        <v>45.69</v>
      </c>
    </row>
    <row r="1483" spans="1:23" s="46" customFormat="1" ht="11.25">
      <c r="A1483" s="55" t="s">
        <v>11371</v>
      </c>
      <c r="B1483" s="56" t="s">
        <v>17649</v>
      </c>
      <c r="C1483" s="57" t="s">
        <v>385</v>
      </c>
      <c r="D1483" s="56">
        <v>11650</v>
      </c>
      <c r="E1483" s="56">
        <v>1</v>
      </c>
      <c r="F1483" s="56">
        <v>44</v>
      </c>
      <c r="G1483" s="56">
        <v>1</v>
      </c>
      <c r="H1483" s="56" t="s">
        <v>17651</v>
      </c>
      <c r="I1483" s="56">
        <v>1</v>
      </c>
      <c r="J1483" s="36" t="s">
        <v>14455</v>
      </c>
      <c r="K1483" s="36"/>
      <c r="L1483" s="36">
        <v>984772887</v>
      </c>
      <c r="M1483" s="36"/>
      <c r="N1483" s="58" t="s">
        <v>850</v>
      </c>
      <c r="O1483" s="58" t="s">
        <v>12117</v>
      </c>
      <c r="P1483" s="56">
        <v>73</v>
      </c>
      <c r="Q1483" s="56" t="s">
        <v>378</v>
      </c>
      <c r="R1483" s="36" t="s">
        <v>459</v>
      </c>
      <c r="S1483" s="36" t="s">
        <v>375</v>
      </c>
      <c r="T1483" s="36">
        <v>1706002</v>
      </c>
      <c r="U1483" s="58" t="s">
        <v>16178</v>
      </c>
      <c r="V1483" s="59">
        <v>1706002</v>
      </c>
      <c r="W1483" s="56">
        <v>53</v>
      </c>
    </row>
    <row r="1484" spans="1:23" s="46" customFormat="1" ht="11.25">
      <c r="A1484" s="55" t="s">
        <v>11371</v>
      </c>
      <c r="B1484" s="56" t="s">
        <v>17649</v>
      </c>
      <c r="C1484" s="57" t="s">
        <v>3088</v>
      </c>
      <c r="D1484" s="56">
        <v>16650</v>
      </c>
      <c r="E1484" s="56">
        <v>1</v>
      </c>
      <c r="F1484" s="56">
        <v>44</v>
      </c>
      <c r="G1484" s="56">
        <v>1</v>
      </c>
      <c r="H1484" s="56" t="s">
        <v>17651</v>
      </c>
      <c r="I1484" s="56">
        <v>1</v>
      </c>
      <c r="J1484" s="36" t="s">
        <v>14689</v>
      </c>
      <c r="K1484" s="36"/>
      <c r="L1484" s="36">
        <v>985143593</v>
      </c>
      <c r="M1484" s="36"/>
      <c r="N1484" s="58" t="s">
        <v>11790</v>
      </c>
      <c r="O1484" s="58" t="s">
        <v>666</v>
      </c>
      <c r="P1484" s="56">
        <v>75</v>
      </c>
      <c r="Q1484" s="56" t="s">
        <v>378</v>
      </c>
      <c r="R1484" s="36" t="s">
        <v>459</v>
      </c>
      <c r="S1484" s="36" t="s">
        <v>375</v>
      </c>
      <c r="T1484" s="36">
        <v>552779</v>
      </c>
      <c r="U1484" s="58" t="s">
        <v>16434</v>
      </c>
      <c r="V1484" s="59">
        <v>552779</v>
      </c>
      <c r="W1484" s="56">
        <v>61.78</v>
      </c>
    </row>
    <row r="1485" spans="1:23" s="46" customFormat="1" ht="11.25">
      <c r="A1485" s="55" t="s">
        <v>11371</v>
      </c>
      <c r="B1485" s="56" t="s">
        <v>17649</v>
      </c>
      <c r="C1485" s="57" t="s">
        <v>10499</v>
      </c>
      <c r="D1485" s="56">
        <v>23920</v>
      </c>
      <c r="E1485" s="56">
        <v>1</v>
      </c>
      <c r="F1485" s="56">
        <v>44</v>
      </c>
      <c r="G1485" s="56">
        <v>1</v>
      </c>
      <c r="H1485" s="56" t="s">
        <v>17651</v>
      </c>
      <c r="I1485" s="56">
        <v>1</v>
      </c>
      <c r="J1485" s="36" t="s">
        <v>15069</v>
      </c>
      <c r="K1485" s="36"/>
      <c r="L1485" s="36">
        <v>981665338</v>
      </c>
      <c r="M1485" s="36"/>
      <c r="N1485" s="58" t="s">
        <v>750</v>
      </c>
      <c r="O1485" s="58" t="s">
        <v>13094</v>
      </c>
      <c r="P1485" s="56">
        <v>77</v>
      </c>
      <c r="Q1485" s="56" t="s">
        <v>378</v>
      </c>
      <c r="R1485" s="36" t="s">
        <v>459</v>
      </c>
      <c r="S1485" s="36" t="s">
        <v>375</v>
      </c>
      <c r="T1485" s="36">
        <v>957120</v>
      </c>
      <c r="U1485" s="58" t="s">
        <v>16882</v>
      </c>
      <c r="V1485" s="59">
        <v>957120</v>
      </c>
      <c r="W1485" s="56">
        <v>72.290000000000006</v>
      </c>
    </row>
    <row r="1486" spans="1:23" s="46" customFormat="1" ht="11.25">
      <c r="A1486" s="55" t="s">
        <v>11371</v>
      </c>
      <c r="B1486" s="56" t="s">
        <v>17649</v>
      </c>
      <c r="C1486" s="57" t="s">
        <v>11373</v>
      </c>
      <c r="D1486" s="56">
        <v>22890</v>
      </c>
      <c r="E1486" s="56">
        <v>1</v>
      </c>
      <c r="F1486" s="56">
        <v>44</v>
      </c>
      <c r="G1486" s="56">
        <v>1</v>
      </c>
      <c r="H1486" s="56" t="s">
        <v>17651</v>
      </c>
      <c r="I1486" s="56">
        <v>1</v>
      </c>
      <c r="J1486" s="36" t="s">
        <v>15097</v>
      </c>
      <c r="K1486" s="36"/>
      <c r="L1486" s="36">
        <v>981397274</v>
      </c>
      <c r="M1486" s="36"/>
      <c r="N1486" s="58" t="s">
        <v>340</v>
      </c>
      <c r="O1486" s="58" t="s">
        <v>836</v>
      </c>
      <c r="P1486" s="56">
        <v>77</v>
      </c>
      <c r="Q1486" s="56" t="s">
        <v>377</v>
      </c>
      <c r="R1486" s="36" t="s">
        <v>459</v>
      </c>
      <c r="S1486" s="36" t="s">
        <v>375</v>
      </c>
      <c r="T1486" s="36">
        <v>2176759</v>
      </c>
      <c r="U1486" s="58" t="s">
        <v>16908</v>
      </c>
      <c r="V1486" s="59">
        <v>2176759</v>
      </c>
      <c r="W1486" s="56">
        <v>58.18</v>
      </c>
    </row>
    <row r="1487" spans="1:23" s="46" customFormat="1" ht="11.25">
      <c r="A1487" s="55" t="s">
        <v>11371</v>
      </c>
      <c r="B1487" s="56" t="s">
        <v>17649</v>
      </c>
      <c r="C1487" s="57" t="s">
        <v>8366</v>
      </c>
      <c r="D1487" s="56">
        <v>20290</v>
      </c>
      <c r="E1487" s="56">
        <v>1</v>
      </c>
      <c r="F1487" s="56">
        <v>44</v>
      </c>
      <c r="G1487" s="56">
        <v>1</v>
      </c>
      <c r="H1487" s="56" t="s">
        <v>17651</v>
      </c>
      <c r="I1487" s="56">
        <v>2</v>
      </c>
      <c r="J1487" s="36" t="s">
        <v>14911</v>
      </c>
      <c r="K1487" s="36"/>
      <c r="L1487" s="36">
        <v>983496114</v>
      </c>
      <c r="M1487" s="36"/>
      <c r="N1487" s="58" t="s">
        <v>658</v>
      </c>
      <c r="O1487" s="58" t="s">
        <v>12915</v>
      </c>
      <c r="P1487" s="56">
        <v>78</v>
      </c>
      <c r="Q1487" s="56" t="s">
        <v>378</v>
      </c>
      <c r="R1487" s="36" t="s">
        <v>460</v>
      </c>
      <c r="S1487" s="36" t="s">
        <v>375</v>
      </c>
      <c r="T1487" s="36">
        <v>2026517</v>
      </c>
      <c r="U1487" s="58" t="s">
        <v>16739</v>
      </c>
      <c r="V1487" s="59">
        <v>2446758</v>
      </c>
      <c r="W1487" s="56">
        <v>44.55</v>
      </c>
    </row>
    <row r="1488" spans="1:23" s="46" customFormat="1" ht="11.25">
      <c r="A1488" s="55" t="s">
        <v>11371</v>
      </c>
      <c r="B1488" s="56" t="s">
        <v>17650</v>
      </c>
      <c r="C1488" s="57" t="s">
        <v>8788</v>
      </c>
      <c r="D1488" s="56">
        <v>0</v>
      </c>
      <c r="E1488" s="56">
        <v>1</v>
      </c>
      <c r="F1488" s="56">
        <v>44</v>
      </c>
      <c r="G1488" s="56">
        <v>4</v>
      </c>
      <c r="H1488" s="56" t="s">
        <v>17651</v>
      </c>
      <c r="I1488" s="56">
        <v>1</v>
      </c>
      <c r="J1488" s="36" t="s">
        <v>15554</v>
      </c>
      <c r="K1488" s="36"/>
      <c r="L1488" s="36">
        <v>981188375</v>
      </c>
      <c r="M1488" s="36"/>
      <c r="N1488" s="58" t="s">
        <v>13848</v>
      </c>
      <c r="O1488" s="58" t="s">
        <v>13849</v>
      </c>
      <c r="P1488" s="56">
        <v>78</v>
      </c>
      <c r="Q1488" s="56" t="s">
        <v>378</v>
      </c>
      <c r="R1488" s="36" t="s">
        <v>459</v>
      </c>
      <c r="S1488" s="36" t="s">
        <v>375</v>
      </c>
      <c r="T1488" s="36">
        <v>228260</v>
      </c>
      <c r="U1488" s="58" t="s">
        <v>17485</v>
      </c>
      <c r="V1488" s="59">
        <v>228260</v>
      </c>
      <c r="W1488" s="56">
        <v>33.93</v>
      </c>
    </row>
    <row r="1489" spans="1:23" s="46" customFormat="1" ht="11.25">
      <c r="A1489" s="55" t="s">
        <v>11371</v>
      </c>
      <c r="B1489" s="56" t="s">
        <v>17649</v>
      </c>
      <c r="C1489" s="57" t="s">
        <v>11182</v>
      </c>
      <c r="D1489" s="56">
        <v>13990</v>
      </c>
      <c r="E1489" s="56">
        <v>1</v>
      </c>
      <c r="F1489" s="56">
        <v>44</v>
      </c>
      <c r="G1489" s="56">
        <v>1</v>
      </c>
      <c r="H1489" s="56" t="s">
        <v>17651</v>
      </c>
      <c r="I1489" s="56">
        <v>1</v>
      </c>
      <c r="J1489" s="36" t="s">
        <v>14563</v>
      </c>
      <c r="K1489" s="36"/>
      <c r="L1489" s="36"/>
      <c r="M1489" s="36">
        <v>21647047</v>
      </c>
      <c r="N1489" s="58" t="s">
        <v>12309</v>
      </c>
      <c r="O1489" s="58" t="s">
        <v>12310</v>
      </c>
      <c r="P1489" s="56">
        <v>80</v>
      </c>
      <c r="Q1489" s="56" t="s">
        <v>378</v>
      </c>
      <c r="R1489" s="36" t="s">
        <v>459</v>
      </c>
      <c r="S1489" s="36" t="s">
        <v>375</v>
      </c>
      <c r="T1489" s="36">
        <v>570217</v>
      </c>
      <c r="U1489" s="58" t="s">
        <v>16295</v>
      </c>
      <c r="V1489" s="59">
        <v>570217</v>
      </c>
      <c r="W1489" s="56">
        <v>75.510000000000005</v>
      </c>
    </row>
    <row r="1490" spans="1:23" s="46" customFormat="1" ht="11.25">
      <c r="A1490" s="55" t="s">
        <v>11371</v>
      </c>
      <c r="B1490" s="56" t="s">
        <v>17649</v>
      </c>
      <c r="C1490" s="57" t="s">
        <v>11180</v>
      </c>
      <c r="D1490" s="56">
        <v>9360</v>
      </c>
      <c r="E1490" s="56">
        <v>1</v>
      </c>
      <c r="F1490" s="56">
        <v>44</v>
      </c>
      <c r="G1490" s="56">
        <v>1</v>
      </c>
      <c r="H1490" s="56" t="s">
        <v>17651</v>
      </c>
      <c r="I1490" s="56">
        <v>1</v>
      </c>
      <c r="J1490" s="36" t="s">
        <v>14346</v>
      </c>
      <c r="K1490" s="36">
        <v>814</v>
      </c>
      <c r="L1490" s="36">
        <v>982802420</v>
      </c>
      <c r="M1490" s="36">
        <v>21640767</v>
      </c>
      <c r="N1490" s="58" t="s">
        <v>274</v>
      </c>
      <c r="O1490" s="58" t="s">
        <v>11942</v>
      </c>
      <c r="P1490" s="56">
        <v>80</v>
      </c>
      <c r="Q1490" s="56" t="s">
        <v>378</v>
      </c>
      <c r="R1490" s="36" t="s">
        <v>459</v>
      </c>
      <c r="S1490" s="36" t="s">
        <v>375</v>
      </c>
      <c r="T1490" s="36">
        <v>123979</v>
      </c>
      <c r="U1490" s="58" t="s">
        <v>16055</v>
      </c>
      <c r="V1490" s="59">
        <v>123979</v>
      </c>
      <c r="W1490" s="56">
        <v>74.47</v>
      </c>
    </row>
    <row r="1491" spans="1:23" s="46" customFormat="1" ht="11.25">
      <c r="A1491" s="55" t="s">
        <v>11371</v>
      </c>
      <c r="B1491" s="56" t="s">
        <v>17649</v>
      </c>
      <c r="C1491" s="57" t="s">
        <v>4582</v>
      </c>
      <c r="D1491" s="56">
        <v>25830</v>
      </c>
      <c r="E1491" s="56">
        <v>1</v>
      </c>
      <c r="F1491" s="56">
        <v>44</v>
      </c>
      <c r="G1491" s="56">
        <v>1</v>
      </c>
      <c r="H1491" s="56" t="s">
        <v>17651</v>
      </c>
      <c r="I1491" s="56">
        <v>1</v>
      </c>
      <c r="J1491" s="36" t="s">
        <v>15263</v>
      </c>
      <c r="K1491" s="36"/>
      <c r="L1491" s="36">
        <v>982743122</v>
      </c>
      <c r="M1491" s="36"/>
      <c r="N1491" s="58" t="s">
        <v>170</v>
      </c>
      <c r="O1491" s="58" t="s">
        <v>13388</v>
      </c>
      <c r="P1491" s="56">
        <v>81</v>
      </c>
      <c r="Q1491" s="56" t="s">
        <v>378</v>
      </c>
      <c r="R1491" s="36" t="s">
        <v>459</v>
      </c>
      <c r="S1491" s="36" t="s">
        <v>375</v>
      </c>
      <c r="T1491" s="36">
        <v>3471913</v>
      </c>
      <c r="U1491" s="58" t="s">
        <v>17111</v>
      </c>
      <c r="V1491" s="59">
        <v>3471913</v>
      </c>
      <c r="W1491" s="56">
        <v>70.87</v>
      </c>
    </row>
    <row r="1492" spans="1:23" s="46" customFormat="1" ht="11.25">
      <c r="A1492" s="55" t="s">
        <v>11371</v>
      </c>
      <c r="B1492" s="56" t="s">
        <v>17649</v>
      </c>
      <c r="C1492" s="57" t="s">
        <v>11189</v>
      </c>
      <c r="D1492" s="56">
        <v>10350</v>
      </c>
      <c r="E1492" s="56">
        <v>1</v>
      </c>
      <c r="F1492" s="56">
        <v>44</v>
      </c>
      <c r="G1492" s="56">
        <v>3</v>
      </c>
      <c r="H1492" s="56" t="s">
        <v>17651</v>
      </c>
      <c r="I1492" s="56">
        <v>1</v>
      </c>
      <c r="J1492" s="36" t="s">
        <v>14388</v>
      </c>
      <c r="K1492" s="36"/>
      <c r="L1492" s="36"/>
      <c r="M1492" s="36"/>
      <c r="N1492" s="58" t="s">
        <v>865</v>
      </c>
      <c r="O1492" s="58" t="s">
        <v>12006</v>
      </c>
      <c r="P1492" s="56">
        <v>83</v>
      </c>
      <c r="Q1492" s="56" t="s">
        <v>378</v>
      </c>
      <c r="R1492" s="36" t="s">
        <v>459</v>
      </c>
      <c r="S1492" s="36" t="s">
        <v>375</v>
      </c>
      <c r="T1492" s="36">
        <v>2389644</v>
      </c>
      <c r="U1492" s="58" t="s">
        <v>16102</v>
      </c>
      <c r="V1492" s="59">
        <v>2389644</v>
      </c>
      <c r="W1492" s="56">
        <v>43.49</v>
      </c>
    </row>
    <row r="1493" spans="1:23" s="46" customFormat="1" ht="11.25">
      <c r="A1493" s="55" t="s">
        <v>11371</v>
      </c>
      <c r="B1493" s="56" t="s">
        <v>17649</v>
      </c>
      <c r="C1493" s="57" t="s">
        <v>8366</v>
      </c>
      <c r="D1493" s="56">
        <v>20290</v>
      </c>
      <c r="E1493" s="56">
        <v>1</v>
      </c>
      <c r="F1493" s="56">
        <v>44</v>
      </c>
      <c r="G1493" s="56">
        <v>1</v>
      </c>
      <c r="H1493" s="56" t="s">
        <v>17651</v>
      </c>
      <c r="I1493" s="56">
        <v>1</v>
      </c>
      <c r="J1493" s="36" t="s">
        <v>14911</v>
      </c>
      <c r="K1493" s="36"/>
      <c r="L1493" s="36">
        <v>983496114</v>
      </c>
      <c r="M1493" s="36"/>
      <c r="N1493" s="58" t="s">
        <v>693</v>
      </c>
      <c r="O1493" s="58" t="s">
        <v>12861</v>
      </c>
      <c r="P1493" s="56">
        <v>85</v>
      </c>
      <c r="Q1493" s="56" t="s">
        <v>377</v>
      </c>
      <c r="R1493" s="36" t="s">
        <v>459</v>
      </c>
      <c r="S1493" s="36" t="s">
        <v>375</v>
      </c>
      <c r="T1493" s="36">
        <v>2446758</v>
      </c>
      <c r="U1493" s="58" t="s">
        <v>16739</v>
      </c>
      <c r="V1493" s="59">
        <v>2446758</v>
      </c>
      <c r="W1493" s="56">
        <v>44.55</v>
      </c>
    </row>
    <row r="1494" spans="1:23" s="46" customFormat="1" ht="11.25">
      <c r="A1494" s="55" t="s">
        <v>11371</v>
      </c>
      <c r="B1494" s="56" t="s">
        <v>17649</v>
      </c>
      <c r="C1494" s="57" t="s">
        <v>11189</v>
      </c>
      <c r="D1494" s="56">
        <v>10350</v>
      </c>
      <c r="E1494" s="56">
        <v>1</v>
      </c>
      <c r="F1494" s="56">
        <v>44</v>
      </c>
      <c r="G1494" s="56">
        <v>3</v>
      </c>
      <c r="H1494" s="56" t="s">
        <v>17651</v>
      </c>
      <c r="I1494" s="56">
        <v>3</v>
      </c>
      <c r="J1494" s="36" t="s">
        <v>14388</v>
      </c>
      <c r="K1494" s="36"/>
      <c r="L1494" s="36"/>
      <c r="M1494" s="36"/>
      <c r="N1494" s="58" t="s">
        <v>228</v>
      </c>
      <c r="O1494" s="58" t="s">
        <v>12006</v>
      </c>
      <c r="P1494" s="56">
        <v>85</v>
      </c>
      <c r="Q1494" s="56" t="s">
        <v>378</v>
      </c>
      <c r="R1494" s="36" t="s">
        <v>462</v>
      </c>
      <c r="S1494" s="36" t="s">
        <v>375</v>
      </c>
      <c r="T1494" s="36">
        <v>740883</v>
      </c>
      <c r="U1494" s="58" t="s">
        <v>16102</v>
      </c>
      <c r="V1494" s="59">
        <v>2389644</v>
      </c>
      <c r="W1494" s="56">
        <v>43.49</v>
      </c>
    </row>
    <row r="1495" spans="1:23" s="46" customFormat="1" ht="11.25">
      <c r="A1495" s="55" t="s">
        <v>11371</v>
      </c>
      <c r="B1495" s="56" t="s">
        <v>17649</v>
      </c>
      <c r="C1495" s="57" t="s">
        <v>11217</v>
      </c>
      <c r="D1495" s="56">
        <v>3200</v>
      </c>
      <c r="E1495" s="56">
        <v>1</v>
      </c>
      <c r="F1495" s="56">
        <v>44</v>
      </c>
      <c r="G1495" s="56">
        <v>1</v>
      </c>
      <c r="H1495" s="56" t="s">
        <v>17651</v>
      </c>
      <c r="I1495" s="56">
        <v>1</v>
      </c>
      <c r="J1495" s="36" t="s">
        <v>14140</v>
      </c>
      <c r="K1495" s="36"/>
      <c r="L1495" s="36">
        <v>984600219</v>
      </c>
      <c r="M1495" s="36"/>
      <c r="N1495" s="58" t="s">
        <v>423</v>
      </c>
      <c r="O1495" s="58" t="s">
        <v>11578</v>
      </c>
      <c r="P1495" s="56">
        <v>85</v>
      </c>
      <c r="Q1495" s="56" t="s">
        <v>378</v>
      </c>
      <c r="R1495" s="36" t="s">
        <v>459</v>
      </c>
      <c r="S1495" s="36" t="s">
        <v>375</v>
      </c>
      <c r="T1495" s="36">
        <v>860301</v>
      </c>
      <c r="U1495" s="58" t="s">
        <v>15811</v>
      </c>
      <c r="V1495" s="59">
        <v>860301</v>
      </c>
      <c r="W1495" s="56">
        <v>56.86</v>
      </c>
    </row>
    <row r="1496" spans="1:23" s="46" customFormat="1" ht="11.25">
      <c r="A1496" s="51" t="s">
        <v>11371</v>
      </c>
      <c r="B1496" s="44" t="s">
        <v>17649</v>
      </c>
      <c r="C1496" s="52" t="s">
        <v>11182</v>
      </c>
      <c r="D1496" s="44">
        <v>13990</v>
      </c>
      <c r="E1496" s="44" t="s">
        <v>54</v>
      </c>
      <c r="F1496" s="44">
        <v>44</v>
      </c>
      <c r="G1496" s="44">
        <v>1</v>
      </c>
      <c r="H1496" s="44" t="s">
        <v>17651</v>
      </c>
      <c r="I1496" s="44">
        <v>2</v>
      </c>
      <c r="J1496" s="35" t="s">
        <v>14563</v>
      </c>
      <c r="K1496" s="35"/>
      <c r="L1496" s="35"/>
      <c r="M1496" s="35">
        <v>21647047</v>
      </c>
      <c r="N1496" s="45" t="s">
        <v>905</v>
      </c>
      <c r="O1496" s="45" t="s">
        <v>789</v>
      </c>
      <c r="P1496" s="44">
        <v>88</v>
      </c>
      <c r="Q1496" s="44" t="s">
        <v>377</v>
      </c>
      <c r="R1496" s="35" t="s">
        <v>460</v>
      </c>
      <c r="S1496" s="35" t="s">
        <v>375</v>
      </c>
      <c r="T1496" s="35">
        <v>58770</v>
      </c>
      <c r="U1496" s="45" t="s">
        <v>16295</v>
      </c>
      <c r="V1496" s="46">
        <v>570217</v>
      </c>
      <c r="W1496" s="44">
        <v>75.510000000000005</v>
      </c>
    </row>
    <row r="1497" spans="1:23" s="46" customFormat="1" ht="11.25">
      <c r="A1497" s="55" t="s">
        <v>11371</v>
      </c>
      <c r="B1497" s="56" t="s">
        <v>17649</v>
      </c>
      <c r="C1497" s="57" t="s">
        <v>11182</v>
      </c>
      <c r="D1497" s="56">
        <v>13570</v>
      </c>
      <c r="E1497" s="56">
        <v>1</v>
      </c>
      <c r="F1497" s="56">
        <v>45</v>
      </c>
      <c r="G1497" s="56">
        <v>1</v>
      </c>
      <c r="H1497" s="56" t="s">
        <v>17651</v>
      </c>
      <c r="I1497" s="56">
        <v>1</v>
      </c>
      <c r="J1497" s="36" t="s">
        <v>14548</v>
      </c>
      <c r="K1497" s="36">
        <v>1073</v>
      </c>
      <c r="L1497" s="36"/>
      <c r="M1497" s="36">
        <v>21643545</v>
      </c>
      <c r="N1497" s="58" t="s">
        <v>124</v>
      </c>
      <c r="O1497" s="58" t="s">
        <v>12285</v>
      </c>
      <c r="P1497" s="56">
        <v>66</v>
      </c>
      <c r="Q1497" s="56" t="s">
        <v>378</v>
      </c>
      <c r="R1497" s="36" t="s">
        <v>459</v>
      </c>
      <c r="S1497" s="36" t="s">
        <v>375</v>
      </c>
      <c r="T1497" s="36">
        <v>453089</v>
      </c>
      <c r="U1497" s="58" t="s">
        <v>16277</v>
      </c>
      <c r="V1497" s="59">
        <v>453089</v>
      </c>
      <c r="W1497" s="56">
        <v>70.69</v>
      </c>
    </row>
    <row r="1498" spans="1:23" s="46" customFormat="1" ht="11.25">
      <c r="A1498" s="55" t="s">
        <v>11371</v>
      </c>
      <c r="B1498" s="56" t="s">
        <v>17649</v>
      </c>
      <c r="C1498" s="57" t="s">
        <v>385</v>
      </c>
      <c r="D1498" s="56">
        <v>11640</v>
      </c>
      <c r="E1498" s="56">
        <v>1</v>
      </c>
      <c r="F1498" s="56">
        <v>45</v>
      </c>
      <c r="G1498" s="56">
        <v>1</v>
      </c>
      <c r="H1498" s="56" t="s">
        <v>17651</v>
      </c>
      <c r="I1498" s="56">
        <v>1</v>
      </c>
      <c r="J1498" s="36" t="s">
        <v>14453</v>
      </c>
      <c r="K1498" s="36">
        <v>394</v>
      </c>
      <c r="L1498" s="36"/>
      <c r="M1498" s="36">
        <v>21640337</v>
      </c>
      <c r="N1498" s="58" t="s">
        <v>12112</v>
      </c>
      <c r="O1498" s="58" t="s">
        <v>12113</v>
      </c>
      <c r="P1498" s="56">
        <v>67</v>
      </c>
      <c r="Q1498" s="56" t="s">
        <v>378</v>
      </c>
      <c r="R1498" s="36" t="s">
        <v>459</v>
      </c>
      <c r="S1498" s="36" t="s">
        <v>375</v>
      </c>
      <c r="T1498" s="36">
        <v>358597</v>
      </c>
      <c r="U1498" s="58" t="s">
        <v>16176</v>
      </c>
      <c r="V1498" s="59">
        <v>358597</v>
      </c>
      <c r="W1498" s="56">
        <v>78.27</v>
      </c>
    </row>
    <row r="1499" spans="1:23" s="46" customFormat="1" ht="11.25">
      <c r="A1499" s="55" t="s">
        <v>11371</v>
      </c>
      <c r="B1499" s="56" t="s">
        <v>17650</v>
      </c>
      <c r="C1499" s="57" t="s">
        <v>6013</v>
      </c>
      <c r="D1499" s="56">
        <v>0</v>
      </c>
      <c r="E1499" s="56">
        <v>1</v>
      </c>
      <c r="F1499" s="56">
        <v>45</v>
      </c>
      <c r="G1499" s="56">
        <v>3</v>
      </c>
      <c r="H1499" s="56" t="s">
        <v>17651</v>
      </c>
      <c r="I1499" s="56">
        <v>1</v>
      </c>
      <c r="J1499" s="36" t="s">
        <v>15495</v>
      </c>
      <c r="K1499" s="36"/>
      <c r="L1499" s="36">
        <v>984251918</v>
      </c>
      <c r="M1499" s="36"/>
      <c r="N1499" s="58" t="s">
        <v>148</v>
      </c>
      <c r="O1499" s="58" t="s">
        <v>13733</v>
      </c>
      <c r="P1499" s="56">
        <v>67</v>
      </c>
      <c r="Q1499" s="56" t="s">
        <v>378</v>
      </c>
      <c r="R1499" s="36" t="s">
        <v>459</v>
      </c>
      <c r="S1499" s="36" t="s">
        <v>375</v>
      </c>
      <c r="T1499" s="36">
        <v>3284046</v>
      </c>
      <c r="U1499" s="58" t="s">
        <v>17403</v>
      </c>
      <c r="V1499" s="59">
        <v>3284046</v>
      </c>
      <c r="W1499" s="56">
        <v>30.91</v>
      </c>
    </row>
    <row r="1500" spans="1:23" s="46" customFormat="1" ht="11.25">
      <c r="A1500" s="55" t="s">
        <v>11371</v>
      </c>
      <c r="B1500" s="56" t="s">
        <v>17649</v>
      </c>
      <c r="C1500" s="57" t="s">
        <v>4582</v>
      </c>
      <c r="D1500" s="56">
        <v>25500</v>
      </c>
      <c r="E1500" s="56">
        <v>1</v>
      </c>
      <c r="F1500" s="56">
        <v>45</v>
      </c>
      <c r="G1500" s="56">
        <v>1</v>
      </c>
      <c r="H1500" s="56" t="s">
        <v>17651</v>
      </c>
      <c r="I1500" s="56">
        <v>1</v>
      </c>
      <c r="J1500" s="36" t="s">
        <v>15248</v>
      </c>
      <c r="K1500" s="36"/>
      <c r="L1500" s="36"/>
      <c r="M1500" s="36"/>
      <c r="N1500" s="58" t="s">
        <v>13372</v>
      </c>
      <c r="O1500" s="58" t="s">
        <v>245</v>
      </c>
      <c r="P1500" s="56">
        <v>67</v>
      </c>
      <c r="Q1500" s="56" t="s">
        <v>377</v>
      </c>
      <c r="R1500" s="36" t="s">
        <v>459</v>
      </c>
      <c r="S1500" s="36" t="s">
        <v>375</v>
      </c>
      <c r="T1500" s="36">
        <v>1680839</v>
      </c>
      <c r="U1500" s="58" t="s">
        <v>17095</v>
      </c>
      <c r="V1500" s="59">
        <v>1680839</v>
      </c>
      <c r="W1500" s="56">
        <v>51.18</v>
      </c>
    </row>
    <row r="1501" spans="1:23" s="46" customFormat="1" ht="11.25">
      <c r="A1501" s="55" t="s">
        <v>11371</v>
      </c>
      <c r="B1501" s="56" t="s">
        <v>17649</v>
      </c>
      <c r="C1501" s="57" t="s">
        <v>10499</v>
      </c>
      <c r="D1501" s="56">
        <v>22230</v>
      </c>
      <c r="E1501" s="56">
        <v>1</v>
      </c>
      <c r="F1501" s="56">
        <v>45</v>
      </c>
      <c r="G1501" s="56">
        <v>1</v>
      </c>
      <c r="H1501" s="56" t="s">
        <v>17651</v>
      </c>
      <c r="I1501" s="56">
        <v>1</v>
      </c>
      <c r="J1501" s="36" t="s">
        <v>15056</v>
      </c>
      <c r="K1501" s="36"/>
      <c r="L1501" s="36">
        <v>984732141</v>
      </c>
      <c r="M1501" s="36"/>
      <c r="N1501" s="58" t="s">
        <v>326</v>
      </c>
      <c r="O1501" s="58" t="s">
        <v>441</v>
      </c>
      <c r="P1501" s="56">
        <v>68</v>
      </c>
      <c r="Q1501" s="56" t="s">
        <v>377</v>
      </c>
      <c r="R1501" s="36" t="s">
        <v>459</v>
      </c>
      <c r="S1501" s="36" t="s">
        <v>375</v>
      </c>
      <c r="T1501" s="36">
        <v>1966612</v>
      </c>
      <c r="U1501" s="58" t="s">
        <v>16858</v>
      </c>
      <c r="V1501" s="59">
        <v>1966612</v>
      </c>
      <c r="W1501" s="56">
        <v>51.64</v>
      </c>
    </row>
    <row r="1502" spans="1:23" s="46" customFormat="1" ht="11.25">
      <c r="A1502" s="51" t="s">
        <v>11371</v>
      </c>
      <c r="B1502" s="44" t="s">
        <v>17649</v>
      </c>
      <c r="C1502" s="52" t="s">
        <v>385</v>
      </c>
      <c r="D1502" s="44">
        <v>11640</v>
      </c>
      <c r="E1502" s="44" t="s">
        <v>54</v>
      </c>
      <c r="F1502" s="44">
        <v>45</v>
      </c>
      <c r="G1502" s="44">
        <v>1</v>
      </c>
      <c r="H1502" s="44" t="s">
        <v>17651</v>
      </c>
      <c r="I1502" s="44">
        <v>2</v>
      </c>
      <c r="J1502" s="35" t="s">
        <v>14453</v>
      </c>
      <c r="K1502" s="35">
        <v>394</v>
      </c>
      <c r="L1502" s="35"/>
      <c r="M1502" s="35">
        <v>21640337</v>
      </c>
      <c r="N1502" s="45" t="s">
        <v>12114</v>
      </c>
      <c r="O1502" s="45" t="s">
        <v>12115</v>
      </c>
      <c r="P1502" s="44">
        <v>69</v>
      </c>
      <c r="Q1502" s="44" t="s">
        <v>377</v>
      </c>
      <c r="R1502" s="35" t="s">
        <v>460</v>
      </c>
      <c r="S1502" s="35" t="s">
        <v>376</v>
      </c>
      <c r="T1502" s="35"/>
      <c r="U1502" s="45" t="s">
        <v>16176</v>
      </c>
      <c r="V1502" s="46">
        <v>358597</v>
      </c>
      <c r="W1502" s="44">
        <v>78.27</v>
      </c>
    </row>
    <row r="1503" spans="1:23" s="46" customFormat="1" ht="11.25">
      <c r="A1503" s="55" t="s">
        <v>11371</v>
      </c>
      <c r="B1503" s="56" t="s">
        <v>17649</v>
      </c>
      <c r="C1503" s="57" t="s">
        <v>11217</v>
      </c>
      <c r="D1503" s="56">
        <v>3280</v>
      </c>
      <c r="E1503" s="56">
        <v>1</v>
      </c>
      <c r="F1503" s="56">
        <v>45</v>
      </c>
      <c r="G1503" s="56">
        <v>1</v>
      </c>
      <c r="H1503" s="56" t="s">
        <v>17651</v>
      </c>
      <c r="I1503" s="56">
        <v>1</v>
      </c>
      <c r="J1503" s="36" t="s">
        <v>14124</v>
      </c>
      <c r="K1503" s="36"/>
      <c r="L1503" s="36">
        <v>991273958</v>
      </c>
      <c r="M1503" s="36"/>
      <c r="N1503" s="58" t="s">
        <v>11579</v>
      </c>
      <c r="O1503" s="58" t="s">
        <v>176</v>
      </c>
      <c r="P1503" s="56">
        <v>70</v>
      </c>
      <c r="Q1503" s="56" t="s">
        <v>377</v>
      </c>
      <c r="R1503" s="36" t="s">
        <v>459</v>
      </c>
      <c r="S1503" s="36" t="s">
        <v>375</v>
      </c>
      <c r="T1503" s="36">
        <v>2330999</v>
      </c>
      <c r="U1503" s="58" t="s">
        <v>15812</v>
      </c>
      <c r="V1503" s="59">
        <v>2330999</v>
      </c>
      <c r="W1503" s="56">
        <v>56.01</v>
      </c>
    </row>
    <row r="1504" spans="1:23" s="46" customFormat="1" ht="11.25">
      <c r="A1504" s="55" t="s">
        <v>11371</v>
      </c>
      <c r="B1504" s="56" t="s">
        <v>17649</v>
      </c>
      <c r="C1504" s="57" t="s">
        <v>11189</v>
      </c>
      <c r="D1504" s="56">
        <v>10910</v>
      </c>
      <c r="E1504" s="56">
        <v>1</v>
      </c>
      <c r="F1504" s="56">
        <v>45</v>
      </c>
      <c r="G1504" s="56">
        <v>1</v>
      </c>
      <c r="H1504" s="56" t="s">
        <v>17651</v>
      </c>
      <c r="I1504" s="56">
        <v>1</v>
      </c>
      <c r="J1504" s="36" t="s">
        <v>14420</v>
      </c>
      <c r="K1504" s="36">
        <v>612</v>
      </c>
      <c r="L1504" s="36">
        <v>984938848</v>
      </c>
      <c r="M1504" s="36"/>
      <c r="N1504" s="58" t="s">
        <v>198</v>
      </c>
      <c r="O1504" s="58" t="s">
        <v>665</v>
      </c>
      <c r="P1504" s="56">
        <v>70</v>
      </c>
      <c r="Q1504" s="56" t="s">
        <v>378</v>
      </c>
      <c r="R1504" s="36" t="s">
        <v>459</v>
      </c>
      <c r="S1504" s="36" t="s">
        <v>375</v>
      </c>
      <c r="T1504" s="36">
        <v>2247287</v>
      </c>
      <c r="U1504" s="58" t="s">
        <v>16140</v>
      </c>
      <c r="V1504" s="59">
        <v>2247287</v>
      </c>
      <c r="W1504" s="56">
        <v>66.569999999999993</v>
      </c>
    </row>
    <row r="1505" spans="1:23" s="46" customFormat="1" ht="11.25">
      <c r="A1505" s="55" t="s">
        <v>11371</v>
      </c>
      <c r="B1505" s="56" t="s">
        <v>17649</v>
      </c>
      <c r="C1505" s="57" t="s">
        <v>11180</v>
      </c>
      <c r="D1505" s="56">
        <v>10170</v>
      </c>
      <c r="E1505" s="56">
        <v>1</v>
      </c>
      <c r="F1505" s="56">
        <v>45</v>
      </c>
      <c r="G1505" s="56">
        <v>1</v>
      </c>
      <c r="H1505" s="56" t="s">
        <v>17651</v>
      </c>
      <c r="I1505" s="56">
        <v>2</v>
      </c>
      <c r="J1505" s="36" t="s">
        <v>14365</v>
      </c>
      <c r="K1505" s="36">
        <v>517</v>
      </c>
      <c r="L1505" s="36">
        <v>961648384</v>
      </c>
      <c r="M1505" s="36"/>
      <c r="N1505" s="58" t="s">
        <v>11968</v>
      </c>
      <c r="O1505" s="58" t="s">
        <v>11969</v>
      </c>
      <c r="P1505" s="56">
        <v>71</v>
      </c>
      <c r="Q1505" s="56" t="s">
        <v>378</v>
      </c>
      <c r="R1505" s="36" t="s">
        <v>460</v>
      </c>
      <c r="S1505" s="36" t="s">
        <v>375</v>
      </c>
      <c r="T1505" s="36">
        <v>2131483</v>
      </c>
      <c r="U1505" s="58" t="s">
        <v>16075</v>
      </c>
      <c r="V1505" s="59">
        <v>277226</v>
      </c>
      <c r="W1505" s="56">
        <v>65.64</v>
      </c>
    </row>
    <row r="1506" spans="1:23" s="46" customFormat="1" ht="11.25">
      <c r="A1506" s="55" t="s">
        <v>11371</v>
      </c>
      <c r="B1506" s="56" t="s">
        <v>17649</v>
      </c>
      <c r="C1506" s="57" t="s">
        <v>3177</v>
      </c>
      <c r="D1506" s="56">
        <v>9650</v>
      </c>
      <c r="E1506" s="56">
        <v>1</v>
      </c>
      <c r="F1506" s="56">
        <v>45</v>
      </c>
      <c r="G1506" s="56">
        <v>2</v>
      </c>
      <c r="H1506" s="56" t="s">
        <v>17651</v>
      </c>
      <c r="I1506" s="56">
        <v>1</v>
      </c>
      <c r="J1506" s="36" t="s">
        <v>14244</v>
      </c>
      <c r="K1506" s="36"/>
      <c r="L1506" s="36">
        <v>985193080</v>
      </c>
      <c r="M1506" s="36"/>
      <c r="N1506" s="58" t="s">
        <v>11760</v>
      </c>
      <c r="O1506" s="58" t="s">
        <v>222</v>
      </c>
      <c r="P1506" s="56">
        <v>71</v>
      </c>
      <c r="Q1506" s="56" t="s">
        <v>377</v>
      </c>
      <c r="R1506" s="36" t="s">
        <v>459</v>
      </c>
      <c r="S1506" s="36" t="s">
        <v>375</v>
      </c>
      <c r="T1506" s="36">
        <v>1601445</v>
      </c>
      <c r="U1506" s="58" t="s">
        <v>15937</v>
      </c>
      <c r="V1506" s="59">
        <v>1601445</v>
      </c>
      <c r="W1506" s="56">
        <v>54.02</v>
      </c>
    </row>
    <row r="1507" spans="1:23" s="46" customFormat="1" ht="11.25">
      <c r="A1507" s="55" t="s">
        <v>11371</v>
      </c>
      <c r="B1507" s="56" t="s">
        <v>17650</v>
      </c>
      <c r="C1507" s="57" t="s">
        <v>8788</v>
      </c>
      <c r="D1507" s="56">
        <v>0</v>
      </c>
      <c r="E1507" s="56">
        <v>1</v>
      </c>
      <c r="F1507" s="56">
        <v>45</v>
      </c>
      <c r="G1507" s="56">
        <v>4</v>
      </c>
      <c r="H1507" s="56" t="s">
        <v>17651</v>
      </c>
      <c r="I1507" s="56">
        <v>2</v>
      </c>
      <c r="J1507" s="36" t="s">
        <v>15557</v>
      </c>
      <c r="K1507" s="36"/>
      <c r="L1507" s="36">
        <v>981266829</v>
      </c>
      <c r="M1507" s="36"/>
      <c r="N1507" s="58" t="s">
        <v>429</v>
      </c>
      <c r="O1507" s="58" t="s">
        <v>11976</v>
      </c>
      <c r="P1507" s="56">
        <v>71</v>
      </c>
      <c r="Q1507" s="56" t="s">
        <v>378</v>
      </c>
      <c r="R1507" s="36" t="s">
        <v>460</v>
      </c>
      <c r="S1507" s="36" t="s">
        <v>375</v>
      </c>
      <c r="T1507" s="36">
        <v>319058</v>
      </c>
      <c r="U1507" s="58" t="s">
        <v>17486</v>
      </c>
      <c r="V1507" s="59">
        <v>341208</v>
      </c>
      <c r="W1507" s="56">
        <v>66.08</v>
      </c>
    </row>
    <row r="1508" spans="1:23" s="46" customFormat="1" ht="11.25">
      <c r="A1508" s="55" t="s">
        <v>11371</v>
      </c>
      <c r="B1508" s="56" t="s">
        <v>17650</v>
      </c>
      <c r="C1508" s="57" t="s">
        <v>11036</v>
      </c>
      <c r="D1508" s="56">
        <v>0</v>
      </c>
      <c r="E1508" s="56">
        <v>1</v>
      </c>
      <c r="F1508" s="56">
        <v>45</v>
      </c>
      <c r="G1508" s="56">
        <v>1</v>
      </c>
      <c r="H1508" s="56" t="s">
        <v>17651</v>
      </c>
      <c r="I1508" s="56">
        <v>1</v>
      </c>
      <c r="J1508" s="36" t="s">
        <v>15622</v>
      </c>
      <c r="K1508" s="36"/>
      <c r="L1508" s="36"/>
      <c r="M1508" s="36"/>
      <c r="N1508" s="58" t="s">
        <v>671</v>
      </c>
      <c r="O1508" s="58" t="s">
        <v>13945</v>
      </c>
      <c r="P1508" s="56">
        <v>72</v>
      </c>
      <c r="Q1508" s="56" t="s">
        <v>378</v>
      </c>
      <c r="R1508" s="36" t="s">
        <v>459</v>
      </c>
      <c r="S1508" s="36" t="s">
        <v>375</v>
      </c>
      <c r="T1508" s="36">
        <v>2647198</v>
      </c>
      <c r="U1508" s="58" t="s">
        <v>17573</v>
      </c>
      <c r="V1508" s="59">
        <v>2647198</v>
      </c>
      <c r="W1508" s="56">
        <v>41.57</v>
      </c>
    </row>
    <row r="1509" spans="1:23" s="46" customFormat="1" ht="11.25">
      <c r="A1509" s="55" t="s">
        <v>11371</v>
      </c>
      <c r="B1509" s="56" t="s">
        <v>17649</v>
      </c>
      <c r="C1509" s="57" t="s">
        <v>11372</v>
      </c>
      <c r="D1509" s="56">
        <v>6460</v>
      </c>
      <c r="E1509" s="56">
        <v>1</v>
      </c>
      <c r="F1509" s="56">
        <v>45</v>
      </c>
      <c r="G1509" s="56">
        <v>2</v>
      </c>
      <c r="H1509" s="56" t="s">
        <v>17651</v>
      </c>
      <c r="I1509" s="56">
        <v>1</v>
      </c>
      <c r="J1509" s="36" t="s">
        <v>14265</v>
      </c>
      <c r="K1509" s="36"/>
      <c r="L1509" s="36">
        <v>982936475</v>
      </c>
      <c r="M1509" s="36"/>
      <c r="N1509" s="58" t="s">
        <v>298</v>
      </c>
      <c r="O1509" s="58" t="s">
        <v>11810</v>
      </c>
      <c r="P1509" s="56">
        <v>72</v>
      </c>
      <c r="Q1509" s="56" t="s">
        <v>378</v>
      </c>
      <c r="R1509" s="36" t="s">
        <v>459</v>
      </c>
      <c r="S1509" s="36" t="s">
        <v>375</v>
      </c>
      <c r="T1509" s="36">
        <v>3977676</v>
      </c>
      <c r="U1509" s="58" t="s">
        <v>15965</v>
      </c>
      <c r="V1509" s="59">
        <v>3977676</v>
      </c>
      <c r="W1509" s="56">
        <v>54.69</v>
      </c>
    </row>
    <row r="1510" spans="1:23" s="46" customFormat="1" ht="11.25">
      <c r="A1510" s="55" t="s">
        <v>11371</v>
      </c>
      <c r="B1510" s="56" t="s">
        <v>17650</v>
      </c>
      <c r="C1510" s="57" t="s">
        <v>8788</v>
      </c>
      <c r="D1510" s="56">
        <v>0</v>
      </c>
      <c r="E1510" s="56">
        <v>1</v>
      </c>
      <c r="F1510" s="56">
        <v>45</v>
      </c>
      <c r="G1510" s="56">
        <v>4</v>
      </c>
      <c r="H1510" s="56" t="s">
        <v>17651</v>
      </c>
      <c r="I1510" s="56">
        <v>1</v>
      </c>
      <c r="J1510" s="36" t="s">
        <v>15557</v>
      </c>
      <c r="K1510" s="36"/>
      <c r="L1510" s="36">
        <v>981266829</v>
      </c>
      <c r="M1510" s="36"/>
      <c r="N1510" s="58" t="s">
        <v>12554</v>
      </c>
      <c r="O1510" s="58" t="s">
        <v>13850</v>
      </c>
      <c r="P1510" s="56">
        <v>72</v>
      </c>
      <c r="Q1510" s="56" t="s">
        <v>377</v>
      </c>
      <c r="R1510" s="36" t="s">
        <v>459</v>
      </c>
      <c r="S1510" s="36" t="s">
        <v>375</v>
      </c>
      <c r="T1510" s="36">
        <v>341208</v>
      </c>
      <c r="U1510" s="58" t="s">
        <v>17486</v>
      </c>
      <c r="V1510" s="59">
        <v>341208</v>
      </c>
      <c r="W1510" s="56">
        <v>66.08</v>
      </c>
    </row>
    <row r="1511" spans="1:23" s="46" customFormat="1" ht="11.25">
      <c r="A1511" s="55" t="s">
        <v>11371</v>
      </c>
      <c r="B1511" s="56" t="s">
        <v>17649</v>
      </c>
      <c r="C1511" s="57" t="s">
        <v>3177</v>
      </c>
      <c r="D1511" s="56">
        <v>9650</v>
      </c>
      <c r="E1511" s="56">
        <v>1</v>
      </c>
      <c r="F1511" s="56">
        <v>45</v>
      </c>
      <c r="G1511" s="56">
        <v>2</v>
      </c>
      <c r="H1511" s="56" t="s">
        <v>17651</v>
      </c>
      <c r="I1511" s="56">
        <v>2</v>
      </c>
      <c r="J1511" s="36" t="s">
        <v>14244</v>
      </c>
      <c r="K1511" s="36"/>
      <c r="L1511" s="36">
        <v>985193080</v>
      </c>
      <c r="M1511" s="36"/>
      <c r="N1511" s="58" t="s">
        <v>170</v>
      </c>
      <c r="O1511" s="58" t="s">
        <v>11761</v>
      </c>
      <c r="P1511" s="56">
        <v>73</v>
      </c>
      <c r="Q1511" s="56" t="s">
        <v>378</v>
      </c>
      <c r="R1511" s="36" t="s">
        <v>460</v>
      </c>
      <c r="S1511" s="36" t="s">
        <v>375</v>
      </c>
      <c r="T1511" s="36">
        <v>530587</v>
      </c>
      <c r="U1511" s="58" t="s">
        <v>15937</v>
      </c>
      <c r="V1511" s="59">
        <v>1601445</v>
      </c>
      <c r="W1511" s="56">
        <v>54.02</v>
      </c>
    </row>
    <row r="1512" spans="1:23" s="46" customFormat="1" ht="11.25">
      <c r="A1512" s="55" t="s">
        <v>11371</v>
      </c>
      <c r="B1512" s="56" t="s">
        <v>17649</v>
      </c>
      <c r="C1512" s="57" t="s">
        <v>11180</v>
      </c>
      <c r="D1512" s="56">
        <v>10170</v>
      </c>
      <c r="E1512" s="56">
        <v>1</v>
      </c>
      <c r="F1512" s="56">
        <v>45</v>
      </c>
      <c r="G1512" s="56">
        <v>1</v>
      </c>
      <c r="H1512" s="56" t="s">
        <v>17651</v>
      </c>
      <c r="I1512" s="56">
        <v>1</v>
      </c>
      <c r="J1512" s="36" t="s">
        <v>14365</v>
      </c>
      <c r="K1512" s="36">
        <v>517</v>
      </c>
      <c r="L1512" s="36">
        <v>961648384</v>
      </c>
      <c r="M1512" s="36"/>
      <c r="N1512" s="58" t="s">
        <v>707</v>
      </c>
      <c r="O1512" s="58" t="s">
        <v>11967</v>
      </c>
      <c r="P1512" s="56">
        <v>74</v>
      </c>
      <c r="Q1512" s="56" t="s">
        <v>377</v>
      </c>
      <c r="R1512" s="36" t="s">
        <v>459</v>
      </c>
      <c r="S1512" s="36" t="s">
        <v>375</v>
      </c>
      <c r="T1512" s="36">
        <v>277226</v>
      </c>
      <c r="U1512" s="58" t="s">
        <v>16075</v>
      </c>
      <c r="V1512" s="59">
        <v>277226</v>
      </c>
      <c r="W1512" s="56">
        <v>65.64</v>
      </c>
    </row>
    <row r="1513" spans="1:23" s="46" customFormat="1" ht="11.25">
      <c r="A1513" s="55" t="s">
        <v>11371</v>
      </c>
      <c r="B1513" s="56" t="s">
        <v>17649</v>
      </c>
      <c r="C1513" s="57" t="s">
        <v>11373</v>
      </c>
      <c r="D1513" s="56">
        <v>23020</v>
      </c>
      <c r="E1513" s="56">
        <v>1</v>
      </c>
      <c r="F1513" s="56">
        <v>45</v>
      </c>
      <c r="G1513" s="56">
        <v>1</v>
      </c>
      <c r="H1513" s="56" t="s">
        <v>17651</v>
      </c>
      <c r="I1513" s="56">
        <v>1</v>
      </c>
      <c r="J1513" s="36" t="s">
        <v>15102</v>
      </c>
      <c r="K1513" s="36"/>
      <c r="L1513" s="36"/>
      <c r="M1513" s="36">
        <v>21654303</v>
      </c>
      <c r="N1513" s="58" t="s">
        <v>934</v>
      </c>
      <c r="O1513" s="58" t="s">
        <v>13140</v>
      </c>
      <c r="P1513" s="56">
        <v>75</v>
      </c>
      <c r="Q1513" s="56" t="s">
        <v>378</v>
      </c>
      <c r="R1513" s="36" t="s">
        <v>459</v>
      </c>
      <c r="S1513" s="36" t="s">
        <v>375</v>
      </c>
      <c r="T1513" s="36">
        <v>1127480</v>
      </c>
      <c r="U1513" s="58" t="s">
        <v>16914</v>
      </c>
      <c r="V1513" s="59">
        <v>1127480</v>
      </c>
      <c r="W1513" s="56">
        <v>73.13</v>
      </c>
    </row>
    <row r="1514" spans="1:23" s="46" customFormat="1" ht="11.25">
      <c r="A1514" s="51" t="s">
        <v>11371</v>
      </c>
      <c r="B1514" s="44" t="s">
        <v>17650</v>
      </c>
      <c r="C1514" s="52" t="s">
        <v>8788</v>
      </c>
      <c r="D1514" s="44">
        <v>0</v>
      </c>
      <c r="E1514" s="44" t="s">
        <v>54</v>
      </c>
      <c r="F1514" s="44">
        <v>45</v>
      </c>
      <c r="G1514" s="44">
        <v>4</v>
      </c>
      <c r="H1514" s="44" t="s">
        <v>17651</v>
      </c>
      <c r="I1514" s="44">
        <v>4</v>
      </c>
      <c r="J1514" s="35" t="s">
        <v>15557</v>
      </c>
      <c r="K1514" s="35"/>
      <c r="L1514" s="35">
        <v>981266829</v>
      </c>
      <c r="M1514" s="35"/>
      <c r="N1514" s="45" t="s">
        <v>13851</v>
      </c>
      <c r="O1514" s="45" t="s">
        <v>13748</v>
      </c>
      <c r="P1514" s="44">
        <v>76</v>
      </c>
      <c r="Q1514" s="44" t="s">
        <v>377</v>
      </c>
      <c r="R1514" s="35" t="s">
        <v>462</v>
      </c>
      <c r="S1514" s="35" t="s">
        <v>375</v>
      </c>
      <c r="T1514" s="35">
        <v>859603</v>
      </c>
      <c r="U1514" s="45" t="s">
        <v>17486</v>
      </c>
      <c r="V1514" s="46">
        <v>341208</v>
      </c>
      <c r="W1514" s="44">
        <v>66.08</v>
      </c>
    </row>
    <row r="1515" spans="1:23" s="46" customFormat="1" ht="11.25">
      <c r="A1515" s="55" t="s">
        <v>11371</v>
      </c>
      <c r="B1515" s="56" t="s">
        <v>17649</v>
      </c>
      <c r="C1515" s="57" t="s">
        <v>6989</v>
      </c>
      <c r="D1515" s="56">
        <v>27710</v>
      </c>
      <c r="E1515" s="56">
        <v>1</v>
      </c>
      <c r="F1515" s="56">
        <v>45</v>
      </c>
      <c r="G1515" s="56">
        <v>2</v>
      </c>
      <c r="H1515" s="56" t="s">
        <v>17651</v>
      </c>
      <c r="I1515" s="56">
        <v>1</v>
      </c>
      <c r="J1515" s="36" t="s">
        <v>15350</v>
      </c>
      <c r="K1515" s="36"/>
      <c r="L1515" s="36">
        <v>984213345</v>
      </c>
      <c r="M1515" s="36"/>
      <c r="N1515" s="58" t="s">
        <v>12608</v>
      </c>
      <c r="O1515" s="58" t="s">
        <v>304</v>
      </c>
      <c r="P1515" s="56">
        <v>77</v>
      </c>
      <c r="Q1515" s="56" t="s">
        <v>378</v>
      </c>
      <c r="R1515" s="36" t="s">
        <v>459</v>
      </c>
      <c r="S1515" s="36" t="s">
        <v>375</v>
      </c>
      <c r="T1515" s="36">
        <v>3888385</v>
      </c>
      <c r="U1515" s="58" t="s">
        <v>17221</v>
      </c>
      <c r="V1515" s="59">
        <v>3888385</v>
      </c>
      <c r="W1515" s="56">
        <v>46.3</v>
      </c>
    </row>
    <row r="1516" spans="1:23" s="46" customFormat="1" ht="11.25">
      <c r="A1516" s="55" t="s">
        <v>11371</v>
      </c>
      <c r="B1516" s="56" t="s">
        <v>17649</v>
      </c>
      <c r="C1516" s="57" t="s">
        <v>8366</v>
      </c>
      <c r="D1516" s="56">
        <v>20212</v>
      </c>
      <c r="E1516" s="56">
        <v>1</v>
      </c>
      <c r="F1516" s="56">
        <v>45</v>
      </c>
      <c r="G1516" s="56">
        <v>1</v>
      </c>
      <c r="H1516" s="56" t="s">
        <v>17651</v>
      </c>
      <c r="I1516" s="56">
        <v>1</v>
      </c>
      <c r="J1516" s="36" t="s">
        <v>14948</v>
      </c>
      <c r="K1516" s="36"/>
      <c r="L1516" s="36">
        <v>982319037</v>
      </c>
      <c r="M1516" s="36"/>
      <c r="N1516" s="58" t="s">
        <v>12909</v>
      </c>
      <c r="O1516" s="58" t="s">
        <v>12062</v>
      </c>
      <c r="P1516" s="56">
        <v>77</v>
      </c>
      <c r="Q1516" s="56" t="s">
        <v>377</v>
      </c>
      <c r="R1516" s="36" t="s">
        <v>459</v>
      </c>
      <c r="S1516" s="36" t="s">
        <v>375</v>
      </c>
      <c r="T1516" s="36">
        <v>371999</v>
      </c>
      <c r="U1516" s="58" t="s">
        <v>16733</v>
      </c>
      <c r="V1516" s="59">
        <v>371999</v>
      </c>
      <c r="W1516" s="56">
        <v>61.59</v>
      </c>
    </row>
    <row r="1517" spans="1:23" s="46" customFormat="1" ht="11.25">
      <c r="A1517" s="51" t="s">
        <v>11371</v>
      </c>
      <c r="B1517" s="44" t="s">
        <v>17649</v>
      </c>
      <c r="C1517" s="52" t="s">
        <v>11372</v>
      </c>
      <c r="D1517" s="44">
        <v>6460</v>
      </c>
      <c r="E1517" s="44" t="s">
        <v>54</v>
      </c>
      <c r="F1517" s="44">
        <v>45</v>
      </c>
      <c r="G1517" s="44">
        <v>2</v>
      </c>
      <c r="H1517" s="44" t="s">
        <v>17651</v>
      </c>
      <c r="I1517" s="44">
        <v>2</v>
      </c>
      <c r="J1517" s="35" t="s">
        <v>14265</v>
      </c>
      <c r="K1517" s="35"/>
      <c r="L1517" s="35">
        <v>982936475</v>
      </c>
      <c r="M1517" s="35"/>
      <c r="N1517" s="45" t="s">
        <v>11811</v>
      </c>
      <c r="O1517" s="45" t="s">
        <v>803</v>
      </c>
      <c r="P1517" s="44">
        <v>78</v>
      </c>
      <c r="Q1517" s="44" t="s">
        <v>377</v>
      </c>
      <c r="R1517" s="35" t="s">
        <v>460</v>
      </c>
      <c r="S1517" s="35" t="s">
        <v>376</v>
      </c>
      <c r="T1517" s="35"/>
      <c r="U1517" s="45" t="s">
        <v>15965</v>
      </c>
      <c r="V1517" s="46">
        <v>3977676</v>
      </c>
      <c r="W1517" s="44">
        <v>54.69</v>
      </c>
    </row>
    <row r="1518" spans="1:23" s="46" customFormat="1" ht="11.25">
      <c r="A1518" s="55" t="s">
        <v>11371</v>
      </c>
      <c r="B1518" s="56" t="s">
        <v>17649</v>
      </c>
      <c r="C1518" s="57" t="s">
        <v>11188</v>
      </c>
      <c r="D1518" s="56">
        <v>18850</v>
      </c>
      <c r="E1518" s="56">
        <v>1</v>
      </c>
      <c r="F1518" s="56">
        <v>45</v>
      </c>
      <c r="G1518" s="56">
        <v>1</v>
      </c>
      <c r="H1518" s="56" t="s">
        <v>17651</v>
      </c>
      <c r="I1518" s="56">
        <v>2</v>
      </c>
      <c r="J1518" s="36" t="s">
        <v>14869</v>
      </c>
      <c r="K1518" s="36"/>
      <c r="L1518" s="36"/>
      <c r="M1518" s="36"/>
      <c r="N1518" s="58" t="s">
        <v>122</v>
      </c>
      <c r="O1518" s="58" t="s">
        <v>12795</v>
      </c>
      <c r="P1518" s="56">
        <v>82</v>
      </c>
      <c r="Q1518" s="56" t="s">
        <v>378</v>
      </c>
      <c r="R1518" s="36" t="s">
        <v>462</v>
      </c>
      <c r="S1518" s="36" t="s">
        <v>375</v>
      </c>
      <c r="T1518" s="36">
        <v>1230261</v>
      </c>
      <c r="U1518" s="58" t="s">
        <v>16636</v>
      </c>
      <c r="V1518" s="59" t="s">
        <v>464</v>
      </c>
      <c r="W1518" s="56">
        <v>50.93</v>
      </c>
    </row>
    <row r="1519" spans="1:23" s="46" customFormat="1" ht="11.25">
      <c r="A1519" s="55" t="s">
        <v>11371</v>
      </c>
      <c r="B1519" s="56" t="s">
        <v>17649</v>
      </c>
      <c r="C1519" s="57" t="s">
        <v>3587</v>
      </c>
      <c r="D1519" s="56">
        <v>23750</v>
      </c>
      <c r="E1519" s="56">
        <v>1</v>
      </c>
      <c r="F1519" s="56">
        <v>45</v>
      </c>
      <c r="G1519" s="56">
        <v>1</v>
      </c>
      <c r="H1519" s="56" t="s">
        <v>17651</v>
      </c>
      <c r="I1519" s="56">
        <v>4</v>
      </c>
      <c r="J1519" s="36" t="s">
        <v>14759</v>
      </c>
      <c r="K1519" s="36">
        <v>67</v>
      </c>
      <c r="L1519" s="36">
        <v>972904756</v>
      </c>
      <c r="M1519" s="36"/>
      <c r="N1519" s="58" t="s">
        <v>13203</v>
      </c>
      <c r="O1519" s="58" t="s">
        <v>13204</v>
      </c>
      <c r="P1519" s="56">
        <v>85</v>
      </c>
      <c r="Q1519" s="56" t="s">
        <v>377</v>
      </c>
      <c r="R1519" s="36" t="s">
        <v>462</v>
      </c>
      <c r="S1519" s="36" t="s">
        <v>375</v>
      </c>
      <c r="T1519" s="36">
        <v>1191804</v>
      </c>
      <c r="U1519" s="58" t="s">
        <v>16963</v>
      </c>
      <c r="V1519" s="59" t="s">
        <v>464</v>
      </c>
      <c r="W1519" s="56">
        <v>69.36</v>
      </c>
    </row>
    <row r="1520" spans="1:23" s="46" customFormat="1" ht="11.25">
      <c r="A1520" s="55" t="s">
        <v>11371</v>
      </c>
      <c r="B1520" s="56" t="s">
        <v>17649</v>
      </c>
      <c r="C1520" s="57" t="s">
        <v>11372</v>
      </c>
      <c r="D1520" s="56">
        <v>6320</v>
      </c>
      <c r="E1520" s="56">
        <v>1</v>
      </c>
      <c r="F1520" s="56">
        <v>46</v>
      </c>
      <c r="G1520" s="56">
        <v>1</v>
      </c>
      <c r="H1520" s="56" t="s">
        <v>17651</v>
      </c>
      <c r="I1520" s="56">
        <v>2</v>
      </c>
      <c r="J1520" s="36" t="s">
        <v>947</v>
      </c>
      <c r="K1520" s="36">
        <v>480</v>
      </c>
      <c r="L1520" s="36">
        <v>984757761</v>
      </c>
      <c r="M1520" s="36"/>
      <c r="N1520" s="58" t="s">
        <v>11803</v>
      </c>
      <c r="O1520" s="58" t="s">
        <v>11804</v>
      </c>
      <c r="P1520" s="56">
        <v>65</v>
      </c>
      <c r="Q1520" s="56" t="s">
        <v>378</v>
      </c>
      <c r="R1520" s="36" t="s">
        <v>460</v>
      </c>
      <c r="S1520" s="36" t="s">
        <v>375</v>
      </c>
      <c r="T1520" s="36">
        <v>3339437</v>
      </c>
      <c r="U1520" s="58" t="s">
        <v>15960</v>
      </c>
      <c r="V1520" s="59">
        <v>2133236</v>
      </c>
      <c r="W1520" s="56">
        <v>52.84</v>
      </c>
    </row>
    <row r="1521" spans="1:23" s="46" customFormat="1" ht="11.25">
      <c r="A1521" s="55" t="s">
        <v>11371</v>
      </c>
      <c r="B1521" s="56" t="s">
        <v>17649</v>
      </c>
      <c r="C1521" s="57" t="s">
        <v>11372</v>
      </c>
      <c r="D1521" s="56">
        <v>6320</v>
      </c>
      <c r="E1521" s="56">
        <v>1</v>
      </c>
      <c r="F1521" s="56">
        <v>46</v>
      </c>
      <c r="G1521" s="56">
        <v>1</v>
      </c>
      <c r="H1521" s="56" t="s">
        <v>17651</v>
      </c>
      <c r="I1521" s="56">
        <v>1</v>
      </c>
      <c r="J1521" s="36" t="s">
        <v>947</v>
      </c>
      <c r="K1521" s="36">
        <v>480</v>
      </c>
      <c r="L1521" s="36">
        <v>984757761</v>
      </c>
      <c r="M1521" s="36"/>
      <c r="N1521" s="58" t="s">
        <v>11801</v>
      </c>
      <c r="O1521" s="58" t="s">
        <v>11802</v>
      </c>
      <c r="P1521" s="56">
        <v>67</v>
      </c>
      <c r="Q1521" s="56" t="s">
        <v>377</v>
      </c>
      <c r="R1521" s="36" t="s">
        <v>459</v>
      </c>
      <c r="S1521" s="36" t="s">
        <v>375</v>
      </c>
      <c r="T1521" s="36">
        <v>2133236</v>
      </c>
      <c r="U1521" s="58" t="s">
        <v>15960</v>
      </c>
      <c r="V1521" s="59">
        <v>2133236</v>
      </c>
      <c r="W1521" s="56">
        <v>52.84</v>
      </c>
    </row>
    <row r="1522" spans="1:23" s="46" customFormat="1" ht="11.25">
      <c r="A1522" s="55" t="s">
        <v>11371</v>
      </c>
      <c r="B1522" s="56" t="s">
        <v>17649</v>
      </c>
      <c r="C1522" s="57" t="s">
        <v>3587</v>
      </c>
      <c r="D1522" s="56">
        <v>23750</v>
      </c>
      <c r="E1522" s="56">
        <v>1</v>
      </c>
      <c r="F1522" s="56">
        <v>46</v>
      </c>
      <c r="G1522" s="56">
        <v>2</v>
      </c>
      <c r="H1522" s="56" t="s">
        <v>17651</v>
      </c>
      <c r="I1522" s="56">
        <v>1</v>
      </c>
      <c r="J1522" s="36" t="s">
        <v>15141</v>
      </c>
      <c r="K1522" s="36"/>
      <c r="L1522" s="36">
        <v>981196018</v>
      </c>
      <c r="M1522" s="36"/>
      <c r="N1522" s="58" t="s">
        <v>192</v>
      </c>
      <c r="O1522" s="58" t="s">
        <v>13205</v>
      </c>
      <c r="P1522" s="56">
        <v>67</v>
      </c>
      <c r="Q1522" s="56" t="s">
        <v>377</v>
      </c>
      <c r="R1522" s="36" t="s">
        <v>459</v>
      </c>
      <c r="S1522" s="36" t="s">
        <v>375</v>
      </c>
      <c r="T1522" s="36">
        <v>2934524</v>
      </c>
      <c r="U1522" s="58" t="s">
        <v>16964</v>
      </c>
      <c r="V1522" s="59">
        <v>2934524</v>
      </c>
      <c r="W1522" s="56">
        <v>42.81</v>
      </c>
    </row>
    <row r="1523" spans="1:23" s="46" customFormat="1" ht="11.25">
      <c r="A1523" s="55" t="s">
        <v>11371</v>
      </c>
      <c r="B1523" s="56" t="s">
        <v>17649</v>
      </c>
      <c r="C1523" s="57" t="s">
        <v>6989</v>
      </c>
      <c r="D1523" s="56">
        <v>28350</v>
      </c>
      <c r="E1523" s="56">
        <v>1</v>
      </c>
      <c r="F1523" s="56">
        <v>46</v>
      </c>
      <c r="G1523" s="56">
        <v>1</v>
      </c>
      <c r="H1523" s="56" t="s">
        <v>17651</v>
      </c>
      <c r="I1523" s="56">
        <v>2</v>
      </c>
      <c r="J1523" s="36" t="s">
        <v>15388</v>
      </c>
      <c r="K1523" s="36">
        <v>115</v>
      </c>
      <c r="L1523" s="36">
        <v>981735567</v>
      </c>
      <c r="M1523" s="36"/>
      <c r="N1523" s="58" t="s">
        <v>120</v>
      </c>
      <c r="O1523" s="58" t="s">
        <v>13576</v>
      </c>
      <c r="P1523" s="56">
        <v>67</v>
      </c>
      <c r="Q1523" s="56" t="s">
        <v>378</v>
      </c>
      <c r="R1523" s="36" t="s">
        <v>460</v>
      </c>
      <c r="S1523" s="36" t="s">
        <v>375</v>
      </c>
      <c r="T1523" s="36">
        <v>591079</v>
      </c>
      <c r="U1523" s="58" t="s">
        <v>17265</v>
      </c>
      <c r="V1523" s="59">
        <v>2239022</v>
      </c>
      <c r="W1523" s="56">
        <v>53.67</v>
      </c>
    </row>
    <row r="1524" spans="1:23" s="46" customFormat="1" ht="11.25">
      <c r="A1524" s="55" t="s">
        <v>11371</v>
      </c>
      <c r="B1524" s="56" t="s">
        <v>17649</v>
      </c>
      <c r="C1524" s="57" t="s">
        <v>3088</v>
      </c>
      <c r="D1524" s="56">
        <v>16650</v>
      </c>
      <c r="E1524" s="56">
        <v>1</v>
      </c>
      <c r="F1524" s="56">
        <v>46</v>
      </c>
      <c r="G1524" s="56">
        <v>3</v>
      </c>
      <c r="H1524" s="56" t="s">
        <v>17651</v>
      </c>
      <c r="I1524" s="56">
        <v>1</v>
      </c>
      <c r="J1524" s="36" t="s">
        <v>14690</v>
      </c>
      <c r="K1524" s="36"/>
      <c r="L1524" s="36">
        <v>982352231</v>
      </c>
      <c r="M1524" s="36"/>
      <c r="N1524" s="58" t="s">
        <v>12501</v>
      </c>
      <c r="O1524" s="58" t="s">
        <v>12502</v>
      </c>
      <c r="P1524" s="56">
        <v>68</v>
      </c>
      <c r="Q1524" s="56" t="s">
        <v>377</v>
      </c>
      <c r="R1524" s="36" t="s">
        <v>459</v>
      </c>
      <c r="S1524" s="36" t="s">
        <v>375</v>
      </c>
      <c r="T1524" s="36">
        <v>3753585</v>
      </c>
      <c r="U1524" s="58" t="s">
        <v>16435</v>
      </c>
      <c r="V1524" s="59">
        <v>3753585</v>
      </c>
      <c r="W1524" s="56">
        <v>61.65</v>
      </c>
    </row>
    <row r="1525" spans="1:23" s="46" customFormat="1" ht="11.25">
      <c r="A1525" s="55" t="s">
        <v>11371</v>
      </c>
      <c r="B1525" s="56" t="s">
        <v>17650</v>
      </c>
      <c r="C1525" s="57" t="s">
        <v>6013</v>
      </c>
      <c r="D1525" s="56">
        <v>0</v>
      </c>
      <c r="E1525" s="56">
        <v>1</v>
      </c>
      <c r="F1525" s="56">
        <v>46</v>
      </c>
      <c r="G1525" s="56">
        <v>1</v>
      </c>
      <c r="H1525" s="56" t="s">
        <v>17651</v>
      </c>
      <c r="I1525" s="56">
        <v>2</v>
      </c>
      <c r="J1525" s="36" t="s">
        <v>15496</v>
      </c>
      <c r="K1525" s="36">
        <v>765</v>
      </c>
      <c r="L1525" s="36"/>
      <c r="M1525" s="36"/>
      <c r="N1525" s="58" t="s">
        <v>342</v>
      </c>
      <c r="O1525" s="58" t="s">
        <v>13752</v>
      </c>
      <c r="P1525" s="56">
        <v>72</v>
      </c>
      <c r="Q1525" s="56" t="s">
        <v>378</v>
      </c>
      <c r="R1525" s="36" t="s">
        <v>460</v>
      </c>
      <c r="S1525" s="36" t="s">
        <v>375</v>
      </c>
      <c r="T1525" s="36">
        <v>1111858</v>
      </c>
      <c r="U1525" s="58" t="s">
        <v>17404</v>
      </c>
      <c r="V1525" s="59">
        <v>1616406</v>
      </c>
      <c r="W1525" s="56">
        <v>58.97</v>
      </c>
    </row>
    <row r="1526" spans="1:23" s="46" customFormat="1" ht="11.25">
      <c r="A1526" s="55" t="s">
        <v>11371</v>
      </c>
      <c r="B1526" s="56" t="s">
        <v>17650</v>
      </c>
      <c r="C1526" s="57" t="s">
        <v>6013</v>
      </c>
      <c r="D1526" s="56">
        <v>0</v>
      </c>
      <c r="E1526" s="56">
        <v>1</v>
      </c>
      <c r="F1526" s="56">
        <v>46</v>
      </c>
      <c r="G1526" s="56">
        <v>1</v>
      </c>
      <c r="H1526" s="56" t="s">
        <v>17651</v>
      </c>
      <c r="I1526" s="56">
        <v>1</v>
      </c>
      <c r="J1526" s="36" t="s">
        <v>15496</v>
      </c>
      <c r="K1526" s="36">
        <v>765</v>
      </c>
      <c r="L1526" s="36"/>
      <c r="M1526" s="36"/>
      <c r="N1526" s="58" t="s">
        <v>13750</v>
      </c>
      <c r="O1526" s="58" t="s">
        <v>13751</v>
      </c>
      <c r="P1526" s="56">
        <v>72</v>
      </c>
      <c r="Q1526" s="56" t="s">
        <v>377</v>
      </c>
      <c r="R1526" s="36" t="s">
        <v>459</v>
      </c>
      <c r="S1526" s="36" t="s">
        <v>375</v>
      </c>
      <c r="T1526" s="36">
        <v>1616406</v>
      </c>
      <c r="U1526" s="58" t="s">
        <v>17404</v>
      </c>
      <c r="V1526" s="59">
        <v>1616406</v>
      </c>
      <c r="W1526" s="56">
        <v>58.97</v>
      </c>
    </row>
    <row r="1527" spans="1:23" s="46" customFormat="1" ht="11.25">
      <c r="A1527" s="55" t="s">
        <v>11371</v>
      </c>
      <c r="B1527" s="56" t="s">
        <v>17649</v>
      </c>
      <c r="C1527" s="57" t="s">
        <v>6989</v>
      </c>
      <c r="D1527" s="56">
        <v>28350</v>
      </c>
      <c r="E1527" s="56">
        <v>1</v>
      </c>
      <c r="F1527" s="56">
        <v>46</v>
      </c>
      <c r="G1527" s="56">
        <v>1</v>
      </c>
      <c r="H1527" s="56" t="s">
        <v>17651</v>
      </c>
      <c r="I1527" s="56">
        <v>1</v>
      </c>
      <c r="J1527" s="36" t="s">
        <v>15388</v>
      </c>
      <c r="K1527" s="36">
        <v>115</v>
      </c>
      <c r="L1527" s="36">
        <v>981735567</v>
      </c>
      <c r="M1527" s="36"/>
      <c r="N1527" s="58" t="s">
        <v>882</v>
      </c>
      <c r="O1527" s="58" t="s">
        <v>13575</v>
      </c>
      <c r="P1527" s="56">
        <v>72</v>
      </c>
      <c r="Q1527" s="56" t="s">
        <v>377</v>
      </c>
      <c r="R1527" s="36" t="s">
        <v>459</v>
      </c>
      <c r="S1527" s="36" t="s">
        <v>375</v>
      </c>
      <c r="T1527" s="36">
        <v>2239022</v>
      </c>
      <c r="U1527" s="58" t="s">
        <v>17265</v>
      </c>
      <c r="V1527" s="59">
        <v>2239022</v>
      </c>
      <c r="W1527" s="56">
        <v>53.67</v>
      </c>
    </row>
    <row r="1528" spans="1:23" s="46" customFormat="1" ht="11.25">
      <c r="A1528" s="55" t="s">
        <v>11371</v>
      </c>
      <c r="B1528" s="56" t="s">
        <v>17649</v>
      </c>
      <c r="C1528" s="57" t="s">
        <v>11180</v>
      </c>
      <c r="D1528" s="56">
        <v>8465</v>
      </c>
      <c r="E1528" s="56">
        <v>1</v>
      </c>
      <c r="F1528" s="56">
        <v>46</v>
      </c>
      <c r="G1528" s="56">
        <v>1</v>
      </c>
      <c r="H1528" s="56" t="s">
        <v>17651</v>
      </c>
      <c r="I1528" s="56">
        <v>3</v>
      </c>
      <c r="J1528" s="36" t="s">
        <v>14330</v>
      </c>
      <c r="K1528" s="36"/>
      <c r="L1528" s="36">
        <v>982301426</v>
      </c>
      <c r="M1528" s="36"/>
      <c r="N1528" s="58" t="s">
        <v>148</v>
      </c>
      <c r="O1528" s="58" t="s">
        <v>11917</v>
      </c>
      <c r="P1528" s="56">
        <v>73</v>
      </c>
      <c r="Q1528" s="56" t="s">
        <v>378</v>
      </c>
      <c r="R1528" s="36" t="s">
        <v>462</v>
      </c>
      <c r="S1528" s="36" t="s">
        <v>375</v>
      </c>
      <c r="T1528" s="36">
        <v>2328852</v>
      </c>
      <c r="U1528" s="58" t="s">
        <v>16039</v>
      </c>
      <c r="V1528" s="59">
        <v>1543530</v>
      </c>
      <c r="W1528" s="56">
        <v>65.150000000000006</v>
      </c>
    </row>
    <row r="1529" spans="1:23" s="46" customFormat="1" ht="11.25">
      <c r="A1529" s="55" t="s">
        <v>11371</v>
      </c>
      <c r="B1529" s="56" t="s">
        <v>17650</v>
      </c>
      <c r="C1529" s="57" t="s">
        <v>8788</v>
      </c>
      <c r="D1529" s="56">
        <v>0</v>
      </c>
      <c r="E1529" s="56">
        <v>1</v>
      </c>
      <c r="F1529" s="56">
        <v>46</v>
      </c>
      <c r="G1529" s="56">
        <v>3</v>
      </c>
      <c r="H1529" s="56" t="s">
        <v>17651</v>
      </c>
      <c r="I1529" s="56">
        <v>1</v>
      </c>
      <c r="J1529" s="36" t="s">
        <v>15558</v>
      </c>
      <c r="K1529" s="36"/>
      <c r="L1529" s="36">
        <v>983443097</v>
      </c>
      <c r="M1529" s="36"/>
      <c r="N1529" s="58" t="s">
        <v>322</v>
      </c>
      <c r="O1529" s="58" t="s">
        <v>13852</v>
      </c>
      <c r="P1529" s="56">
        <v>74</v>
      </c>
      <c r="Q1529" s="56" t="s">
        <v>377</v>
      </c>
      <c r="R1529" s="36" t="s">
        <v>459</v>
      </c>
      <c r="S1529" s="36" t="s">
        <v>375</v>
      </c>
      <c r="T1529" s="36">
        <v>3359206</v>
      </c>
      <c r="U1529" s="58" t="s">
        <v>17487</v>
      </c>
      <c r="V1529" s="59">
        <v>3359206</v>
      </c>
      <c r="W1529" s="56">
        <v>56.21</v>
      </c>
    </row>
    <row r="1530" spans="1:23" s="46" customFormat="1" ht="11.25">
      <c r="A1530" s="55" t="s">
        <v>11371</v>
      </c>
      <c r="B1530" s="56" t="s">
        <v>17649</v>
      </c>
      <c r="C1530" s="57" t="s">
        <v>8366</v>
      </c>
      <c r="D1530" s="56">
        <v>5202</v>
      </c>
      <c r="E1530" s="56">
        <v>1</v>
      </c>
      <c r="F1530" s="56">
        <v>46</v>
      </c>
      <c r="G1530" s="56">
        <v>1</v>
      </c>
      <c r="H1530" s="56" t="s">
        <v>17651</v>
      </c>
      <c r="I1530" s="56">
        <v>1</v>
      </c>
      <c r="J1530" s="36" t="s">
        <v>14923</v>
      </c>
      <c r="K1530" s="36"/>
      <c r="L1530" s="36">
        <v>984896848</v>
      </c>
      <c r="M1530" s="36"/>
      <c r="N1530" s="58" t="s">
        <v>197</v>
      </c>
      <c r="O1530" s="58" t="s">
        <v>12875</v>
      </c>
      <c r="P1530" s="56">
        <v>74</v>
      </c>
      <c r="Q1530" s="56" t="s">
        <v>377</v>
      </c>
      <c r="R1530" s="36" t="s">
        <v>459</v>
      </c>
      <c r="S1530" s="36" t="s">
        <v>375</v>
      </c>
      <c r="T1530" s="36">
        <v>325737</v>
      </c>
      <c r="U1530" s="58" t="s">
        <v>16701</v>
      </c>
      <c r="V1530" s="59">
        <v>325737</v>
      </c>
      <c r="W1530" s="56">
        <v>62.76</v>
      </c>
    </row>
    <row r="1531" spans="1:23" s="46" customFormat="1" ht="11.25">
      <c r="A1531" s="55" t="s">
        <v>11371</v>
      </c>
      <c r="B1531" s="56" t="s">
        <v>17649</v>
      </c>
      <c r="C1531" s="57" t="s">
        <v>385</v>
      </c>
      <c r="D1531" s="56">
        <v>11400</v>
      </c>
      <c r="E1531" s="56">
        <v>1</v>
      </c>
      <c r="F1531" s="56">
        <v>46</v>
      </c>
      <c r="G1531" s="56">
        <v>1</v>
      </c>
      <c r="H1531" s="56" t="s">
        <v>17651</v>
      </c>
      <c r="I1531" s="56">
        <v>1</v>
      </c>
      <c r="J1531" s="36" t="s">
        <v>14436</v>
      </c>
      <c r="K1531" s="36">
        <v>386</v>
      </c>
      <c r="L1531" s="36"/>
      <c r="M1531" s="36">
        <v>21646881</v>
      </c>
      <c r="N1531" s="58" t="s">
        <v>323</v>
      </c>
      <c r="O1531" s="58" t="s">
        <v>12086</v>
      </c>
      <c r="P1531" s="56">
        <v>74</v>
      </c>
      <c r="Q1531" s="56" t="s">
        <v>378</v>
      </c>
      <c r="R1531" s="36" t="s">
        <v>459</v>
      </c>
      <c r="S1531" s="36" t="s">
        <v>375</v>
      </c>
      <c r="T1531" s="36">
        <v>618568</v>
      </c>
      <c r="U1531" s="58" t="s">
        <v>16158</v>
      </c>
      <c r="V1531" s="59">
        <v>618568</v>
      </c>
      <c r="W1531" s="56">
        <v>74.040000000000006</v>
      </c>
    </row>
    <row r="1532" spans="1:23" s="46" customFormat="1" ht="11.25">
      <c r="A1532" s="55" t="s">
        <v>11371</v>
      </c>
      <c r="B1532" s="56" t="s">
        <v>17649</v>
      </c>
      <c r="C1532" s="57" t="s">
        <v>11182</v>
      </c>
      <c r="D1532" s="56">
        <v>13610</v>
      </c>
      <c r="E1532" s="56">
        <v>1</v>
      </c>
      <c r="F1532" s="56">
        <v>46</v>
      </c>
      <c r="G1532" s="56">
        <v>1</v>
      </c>
      <c r="H1532" s="56" t="s">
        <v>17651</v>
      </c>
      <c r="I1532" s="56">
        <v>2</v>
      </c>
      <c r="J1532" s="36" t="s">
        <v>14545</v>
      </c>
      <c r="K1532" s="36">
        <v>124</v>
      </c>
      <c r="L1532" s="36">
        <v>985943407</v>
      </c>
      <c r="M1532" s="36">
        <v>21641800</v>
      </c>
      <c r="N1532" s="58" t="s">
        <v>12290</v>
      </c>
      <c r="O1532" s="58" t="s">
        <v>12289</v>
      </c>
      <c r="P1532" s="56">
        <v>75</v>
      </c>
      <c r="Q1532" s="56" t="s">
        <v>377</v>
      </c>
      <c r="R1532" s="36" t="s">
        <v>462</v>
      </c>
      <c r="S1532" s="36" t="s">
        <v>375</v>
      </c>
      <c r="T1532" s="36">
        <v>268659</v>
      </c>
      <c r="U1532" s="58" t="s">
        <v>16279</v>
      </c>
      <c r="V1532" s="59" t="s">
        <v>464</v>
      </c>
      <c r="W1532" s="56">
        <v>77.12</v>
      </c>
    </row>
    <row r="1533" spans="1:23" s="46" customFormat="1" ht="11.25">
      <c r="A1533" s="55" t="s">
        <v>11371</v>
      </c>
      <c r="B1533" s="56" t="s">
        <v>17649</v>
      </c>
      <c r="C1533" s="57" t="s">
        <v>11188</v>
      </c>
      <c r="D1533" s="56">
        <v>22880</v>
      </c>
      <c r="E1533" s="56">
        <v>1</v>
      </c>
      <c r="F1533" s="56">
        <v>46</v>
      </c>
      <c r="G1533" s="56">
        <v>2</v>
      </c>
      <c r="H1533" s="56" t="s">
        <v>17651</v>
      </c>
      <c r="I1533" s="56">
        <v>1</v>
      </c>
      <c r="J1533" s="36" t="s">
        <v>14905</v>
      </c>
      <c r="K1533" s="36">
        <v>525</v>
      </c>
      <c r="L1533" s="36">
        <v>982806612</v>
      </c>
      <c r="M1533" s="36"/>
      <c r="N1533" s="58" t="s">
        <v>12851</v>
      </c>
      <c r="O1533" s="58" t="s">
        <v>12852</v>
      </c>
      <c r="P1533" s="56">
        <v>75</v>
      </c>
      <c r="Q1533" s="56" t="s">
        <v>378</v>
      </c>
      <c r="R1533" s="36" t="s">
        <v>459</v>
      </c>
      <c r="S1533" s="36" t="s">
        <v>375</v>
      </c>
      <c r="T1533" s="36">
        <v>1936637</v>
      </c>
      <c r="U1533" s="58" t="s">
        <v>16680</v>
      </c>
      <c r="V1533" s="59">
        <v>1936637</v>
      </c>
      <c r="W1533" s="56">
        <v>61.24</v>
      </c>
    </row>
    <row r="1534" spans="1:23" s="46" customFormat="1" ht="11.25">
      <c r="A1534" s="55" t="s">
        <v>11371</v>
      </c>
      <c r="B1534" s="56" t="s">
        <v>17649</v>
      </c>
      <c r="C1534" s="57" t="s">
        <v>11217</v>
      </c>
      <c r="D1534" s="56">
        <v>2683</v>
      </c>
      <c r="E1534" s="56">
        <v>1</v>
      </c>
      <c r="F1534" s="56">
        <v>46</v>
      </c>
      <c r="G1534" s="56">
        <v>1</v>
      </c>
      <c r="H1534" s="56" t="s">
        <v>17651</v>
      </c>
      <c r="I1534" s="56">
        <v>1</v>
      </c>
      <c r="J1534" s="36" t="s">
        <v>14114</v>
      </c>
      <c r="K1534" s="36"/>
      <c r="L1534" s="36">
        <v>982585142</v>
      </c>
      <c r="M1534" s="36"/>
      <c r="N1534" s="58" t="s">
        <v>891</v>
      </c>
      <c r="O1534" s="58" t="s">
        <v>11545</v>
      </c>
      <c r="P1534" s="56">
        <v>76</v>
      </c>
      <c r="Q1534" s="56" t="s">
        <v>378</v>
      </c>
      <c r="R1534" s="36" t="s">
        <v>459</v>
      </c>
      <c r="S1534" s="36" t="s">
        <v>375</v>
      </c>
      <c r="T1534" s="36">
        <v>3468630</v>
      </c>
      <c r="U1534" s="58" t="s">
        <v>15784</v>
      </c>
      <c r="V1534" s="59">
        <v>3468630</v>
      </c>
      <c r="W1534" s="56">
        <v>66.56</v>
      </c>
    </row>
    <row r="1535" spans="1:23" s="46" customFormat="1" ht="11.25">
      <c r="A1535" s="51" t="s">
        <v>11371</v>
      </c>
      <c r="B1535" s="44" t="s">
        <v>17649</v>
      </c>
      <c r="C1535" s="52" t="s">
        <v>11182</v>
      </c>
      <c r="D1535" s="44">
        <v>13610</v>
      </c>
      <c r="E1535" s="44" t="s">
        <v>54</v>
      </c>
      <c r="F1535" s="44">
        <v>46</v>
      </c>
      <c r="G1535" s="44">
        <v>1</v>
      </c>
      <c r="H1535" s="44" t="s">
        <v>17651</v>
      </c>
      <c r="I1535" s="44">
        <v>1</v>
      </c>
      <c r="J1535" s="35" t="s">
        <v>14545</v>
      </c>
      <c r="K1535" s="35">
        <v>124</v>
      </c>
      <c r="L1535" s="35">
        <v>985943407</v>
      </c>
      <c r="M1535" s="35">
        <v>21641800</v>
      </c>
      <c r="N1535" s="45" t="s">
        <v>12288</v>
      </c>
      <c r="O1535" s="45" t="s">
        <v>12289</v>
      </c>
      <c r="P1535" s="44">
        <v>77</v>
      </c>
      <c r="Q1535" s="44" t="s">
        <v>377</v>
      </c>
      <c r="R1535" s="35" t="s">
        <v>459</v>
      </c>
      <c r="S1535" s="35" t="s">
        <v>376</v>
      </c>
      <c r="T1535" s="35"/>
      <c r="U1535" s="45" t="s">
        <v>16279</v>
      </c>
      <c r="V1535" s="35" t="s">
        <v>376</v>
      </c>
      <c r="W1535" s="44">
        <v>77.12</v>
      </c>
    </row>
    <row r="1536" spans="1:23" s="46" customFormat="1" ht="11.25">
      <c r="A1536" s="55" t="s">
        <v>11371</v>
      </c>
      <c r="B1536" s="56" t="s">
        <v>17649</v>
      </c>
      <c r="C1536" s="57" t="s">
        <v>11189</v>
      </c>
      <c r="D1536" s="56">
        <v>10800</v>
      </c>
      <c r="E1536" s="56">
        <v>1</v>
      </c>
      <c r="F1536" s="56">
        <v>46</v>
      </c>
      <c r="G1536" s="56">
        <v>1</v>
      </c>
      <c r="H1536" s="56" t="s">
        <v>17651</v>
      </c>
      <c r="I1536" s="56">
        <v>1</v>
      </c>
      <c r="J1536" s="36" t="s">
        <v>14414</v>
      </c>
      <c r="K1536" s="36">
        <v>478</v>
      </c>
      <c r="L1536" s="36"/>
      <c r="M1536" s="36"/>
      <c r="N1536" s="58" t="s">
        <v>12051</v>
      </c>
      <c r="O1536" s="58" t="s">
        <v>12052</v>
      </c>
      <c r="P1536" s="56">
        <v>78</v>
      </c>
      <c r="Q1536" s="56" t="s">
        <v>378</v>
      </c>
      <c r="R1536" s="36" t="s">
        <v>459</v>
      </c>
      <c r="S1536" s="36" t="s">
        <v>375</v>
      </c>
      <c r="T1536" s="36">
        <v>191824</v>
      </c>
      <c r="U1536" s="58" t="s">
        <v>16134</v>
      </c>
      <c r="V1536" s="59">
        <v>191824</v>
      </c>
      <c r="W1536" s="56">
        <v>58.86</v>
      </c>
    </row>
    <row r="1537" spans="1:23" s="46" customFormat="1" ht="11.25">
      <c r="A1537" s="55" t="s">
        <v>11371</v>
      </c>
      <c r="B1537" s="56" t="s">
        <v>17650</v>
      </c>
      <c r="C1537" s="57" t="s">
        <v>11036</v>
      </c>
      <c r="D1537" s="56">
        <v>0</v>
      </c>
      <c r="E1537" s="56">
        <v>1</v>
      </c>
      <c r="F1537" s="56">
        <v>46</v>
      </c>
      <c r="G1537" s="56">
        <v>1</v>
      </c>
      <c r="H1537" s="56" t="s">
        <v>17651</v>
      </c>
      <c r="I1537" s="56">
        <v>1</v>
      </c>
      <c r="J1537" s="36" t="s">
        <v>15621</v>
      </c>
      <c r="K1537" s="36"/>
      <c r="L1537" s="36">
        <v>976197875</v>
      </c>
      <c r="M1537" s="36"/>
      <c r="N1537" s="58" t="s">
        <v>12670</v>
      </c>
      <c r="O1537" s="58" t="s">
        <v>13946</v>
      </c>
      <c r="P1537" s="56">
        <v>79</v>
      </c>
      <c r="Q1537" s="56" t="s">
        <v>377</v>
      </c>
      <c r="R1537" s="36" t="s">
        <v>459</v>
      </c>
      <c r="S1537" s="36" t="s">
        <v>375</v>
      </c>
      <c r="T1537" s="36">
        <v>1452566</v>
      </c>
      <c r="U1537" s="58" t="s">
        <v>17574</v>
      </c>
      <c r="V1537" s="59">
        <v>1452566</v>
      </c>
      <c r="W1537" s="56">
        <v>39.380000000000003</v>
      </c>
    </row>
    <row r="1538" spans="1:23" s="46" customFormat="1" ht="11.25">
      <c r="A1538" s="55" t="s">
        <v>11371</v>
      </c>
      <c r="B1538" s="56" t="s">
        <v>17649</v>
      </c>
      <c r="C1538" s="57" t="s">
        <v>4582</v>
      </c>
      <c r="D1538" s="56">
        <v>26160</v>
      </c>
      <c r="E1538" s="56">
        <v>1</v>
      </c>
      <c r="F1538" s="56">
        <v>46</v>
      </c>
      <c r="G1538" s="56">
        <v>1</v>
      </c>
      <c r="H1538" s="56" t="s">
        <v>17651</v>
      </c>
      <c r="I1538" s="56">
        <v>1</v>
      </c>
      <c r="J1538" s="36" t="s">
        <v>15280</v>
      </c>
      <c r="K1538" s="36"/>
      <c r="L1538" s="36">
        <v>985505238</v>
      </c>
      <c r="M1538" s="36"/>
      <c r="N1538" s="58" t="s">
        <v>312</v>
      </c>
      <c r="O1538" s="58" t="s">
        <v>13422</v>
      </c>
      <c r="P1538" s="56">
        <v>80</v>
      </c>
      <c r="Q1538" s="56" t="s">
        <v>377</v>
      </c>
      <c r="R1538" s="36" t="s">
        <v>459</v>
      </c>
      <c r="S1538" s="36" t="s">
        <v>375</v>
      </c>
      <c r="T1538" s="36">
        <v>2154693</v>
      </c>
      <c r="U1538" s="58" t="s">
        <v>17134</v>
      </c>
      <c r="V1538" s="59">
        <v>2154693</v>
      </c>
      <c r="W1538" s="56">
        <v>40.33</v>
      </c>
    </row>
    <row r="1539" spans="1:23" s="46" customFormat="1" ht="11.25">
      <c r="A1539" s="55" t="s">
        <v>11371</v>
      </c>
      <c r="B1539" s="56" t="s">
        <v>17649</v>
      </c>
      <c r="C1539" s="57" t="s">
        <v>11373</v>
      </c>
      <c r="D1539" s="56">
        <v>22790</v>
      </c>
      <c r="E1539" s="56">
        <v>1</v>
      </c>
      <c r="F1539" s="56">
        <v>46</v>
      </c>
      <c r="G1539" s="56">
        <v>3</v>
      </c>
      <c r="H1539" s="56" t="s">
        <v>17651</v>
      </c>
      <c r="I1539" s="56">
        <v>1</v>
      </c>
      <c r="J1539" s="36" t="s">
        <v>15084</v>
      </c>
      <c r="K1539" s="36">
        <v>122</v>
      </c>
      <c r="L1539" s="36">
        <v>981227136</v>
      </c>
      <c r="M1539" s="36"/>
      <c r="N1539" s="58" t="s">
        <v>99</v>
      </c>
      <c r="O1539" s="58" t="s">
        <v>13116</v>
      </c>
      <c r="P1539" s="56">
        <v>80</v>
      </c>
      <c r="Q1539" s="56" t="s">
        <v>378</v>
      </c>
      <c r="R1539" s="36" t="s">
        <v>459</v>
      </c>
      <c r="S1539" s="36" t="s">
        <v>375</v>
      </c>
      <c r="T1539" s="36">
        <v>1510496</v>
      </c>
      <c r="U1539" s="58" t="s">
        <v>16895</v>
      </c>
      <c r="V1539" s="59">
        <v>1510496</v>
      </c>
      <c r="W1539" s="56">
        <v>69.349999999999994</v>
      </c>
    </row>
    <row r="1540" spans="1:23" s="46" customFormat="1" ht="11.25">
      <c r="A1540" s="55" t="s">
        <v>11371</v>
      </c>
      <c r="B1540" s="56" t="s">
        <v>17650</v>
      </c>
      <c r="C1540" s="57" t="s">
        <v>11036</v>
      </c>
      <c r="D1540" s="56">
        <v>0</v>
      </c>
      <c r="E1540" s="56">
        <v>1</v>
      </c>
      <c r="F1540" s="56">
        <v>46</v>
      </c>
      <c r="G1540" s="56">
        <v>1</v>
      </c>
      <c r="H1540" s="56" t="s">
        <v>17651</v>
      </c>
      <c r="I1540" s="56">
        <v>2</v>
      </c>
      <c r="J1540" s="36" t="s">
        <v>15621</v>
      </c>
      <c r="K1540" s="36"/>
      <c r="L1540" s="36">
        <v>976197875</v>
      </c>
      <c r="M1540" s="36"/>
      <c r="N1540" s="58" t="s">
        <v>13947</v>
      </c>
      <c r="O1540" s="58" t="s">
        <v>13948</v>
      </c>
      <c r="P1540" s="56">
        <v>81</v>
      </c>
      <c r="Q1540" s="56" t="s">
        <v>378</v>
      </c>
      <c r="R1540" s="36" t="s">
        <v>460</v>
      </c>
      <c r="S1540" s="36" t="s">
        <v>375</v>
      </c>
      <c r="T1540" s="36">
        <v>3815123</v>
      </c>
      <c r="U1540" s="58" t="s">
        <v>17574</v>
      </c>
      <c r="V1540" s="59">
        <v>1452566</v>
      </c>
      <c r="W1540" s="56">
        <v>39.380000000000003</v>
      </c>
    </row>
    <row r="1541" spans="1:23" s="46" customFormat="1" ht="11.25">
      <c r="A1541" s="55" t="s">
        <v>11371</v>
      </c>
      <c r="B1541" s="56" t="s">
        <v>17649</v>
      </c>
      <c r="C1541" s="57" t="s">
        <v>3177</v>
      </c>
      <c r="D1541" s="56">
        <v>4973</v>
      </c>
      <c r="E1541" s="56">
        <v>1</v>
      </c>
      <c r="F1541" s="56">
        <v>46</v>
      </c>
      <c r="G1541" s="56">
        <v>1</v>
      </c>
      <c r="H1541" s="56" t="s">
        <v>17651</v>
      </c>
      <c r="I1541" s="56">
        <v>2</v>
      </c>
      <c r="J1541" s="36" t="s">
        <v>14213</v>
      </c>
      <c r="K1541" s="36"/>
      <c r="L1541" s="36">
        <v>981186712</v>
      </c>
      <c r="M1541" s="36"/>
      <c r="N1541" s="58" t="s">
        <v>398</v>
      </c>
      <c r="O1541" s="58" t="s">
        <v>11701</v>
      </c>
      <c r="P1541" s="56">
        <v>82</v>
      </c>
      <c r="Q1541" s="56" t="s">
        <v>378</v>
      </c>
      <c r="R1541" s="36" t="s">
        <v>460</v>
      </c>
      <c r="S1541" s="36" t="s">
        <v>375</v>
      </c>
      <c r="T1541" s="36">
        <v>342799</v>
      </c>
      <c r="U1541" s="58" t="s">
        <v>15902</v>
      </c>
      <c r="V1541" s="59">
        <v>373645</v>
      </c>
      <c r="W1541" s="56">
        <v>67.42</v>
      </c>
    </row>
    <row r="1542" spans="1:23" s="46" customFormat="1" ht="11.25">
      <c r="A1542" s="55" t="s">
        <v>11371</v>
      </c>
      <c r="B1542" s="56" t="s">
        <v>17649</v>
      </c>
      <c r="C1542" s="57" t="s">
        <v>3177</v>
      </c>
      <c r="D1542" s="56">
        <v>4973</v>
      </c>
      <c r="E1542" s="56">
        <v>1</v>
      </c>
      <c r="F1542" s="56">
        <v>46</v>
      </c>
      <c r="G1542" s="56">
        <v>1</v>
      </c>
      <c r="H1542" s="56" t="s">
        <v>17651</v>
      </c>
      <c r="I1542" s="56">
        <v>1</v>
      </c>
      <c r="J1542" s="36" t="s">
        <v>14213</v>
      </c>
      <c r="K1542" s="36"/>
      <c r="L1542" s="36">
        <v>981186712</v>
      </c>
      <c r="M1542" s="36"/>
      <c r="N1542" s="58" t="s">
        <v>11699</v>
      </c>
      <c r="O1542" s="58" t="s">
        <v>11700</v>
      </c>
      <c r="P1542" s="56">
        <v>82</v>
      </c>
      <c r="Q1542" s="56" t="s">
        <v>377</v>
      </c>
      <c r="R1542" s="36" t="s">
        <v>459</v>
      </c>
      <c r="S1542" s="36" t="s">
        <v>375</v>
      </c>
      <c r="T1542" s="36">
        <v>373645</v>
      </c>
      <c r="U1542" s="58" t="s">
        <v>15902</v>
      </c>
      <c r="V1542" s="59">
        <v>373645</v>
      </c>
      <c r="W1542" s="56">
        <v>67.42</v>
      </c>
    </row>
    <row r="1543" spans="1:23" s="46" customFormat="1" ht="11.25">
      <c r="A1543" s="55" t="s">
        <v>11371</v>
      </c>
      <c r="B1543" s="56" t="s">
        <v>17649</v>
      </c>
      <c r="C1543" s="57" t="s">
        <v>11180</v>
      </c>
      <c r="D1543" s="56">
        <v>10960</v>
      </c>
      <c r="E1543" s="56">
        <v>1</v>
      </c>
      <c r="F1543" s="56">
        <v>47</v>
      </c>
      <c r="G1543" s="56">
        <v>1</v>
      </c>
      <c r="H1543" s="56" t="s">
        <v>17651</v>
      </c>
      <c r="I1543" s="56">
        <v>1</v>
      </c>
      <c r="J1543" s="36" t="s">
        <v>14379</v>
      </c>
      <c r="K1543" s="36"/>
      <c r="L1543" s="36">
        <v>961783183</v>
      </c>
      <c r="M1543" s="36">
        <v>21646314</v>
      </c>
      <c r="N1543" s="58" t="s">
        <v>154</v>
      </c>
      <c r="O1543" s="58" t="s">
        <v>11994</v>
      </c>
      <c r="P1543" s="56">
        <v>65</v>
      </c>
      <c r="Q1543" s="56" t="s">
        <v>378</v>
      </c>
      <c r="R1543" s="36" t="s">
        <v>459</v>
      </c>
      <c r="S1543" s="36" t="s">
        <v>375</v>
      </c>
      <c r="T1543" s="36">
        <v>369257</v>
      </c>
      <c r="U1543" s="58" t="s">
        <v>16091</v>
      </c>
      <c r="V1543" s="59">
        <v>369257</v>
      </c>
      <c r="W1543" s="56">
        <v>62.54</v>
      </c>
    </row>
    <row r="1544" spans="1:23" s="46" customFormat="1" ht="11.25">
      <c r="A1544" s="55" t="s">
        <v>11371</v>
      </c>
      <c r="B1544" s="56" t="s">
        <v>17650</v>
      </c>
      <c r="C1544" s="57" t="s">
        <v>11036</v>
      </c>
      <c r="D1544" s="56">
        <v>0</v>
      </c>
      <c r="E1544" s="56">
        <v>1</v>
      </c>
      <c r="F1544" s="56">
        <v>47</v>
      </c>
      <c r="G1544" s="56">
        <v>1</v>
      </c>
      <c r="H1544" s="56" t="s">
        <v>17651</v>
      </c>
      <c r="I1544" s="56">
        <v>1</v>
      </c>
      <c r="J1544" s="36" t="s">
        <v>15598</v>
      </c>
      <c r="K1544" s="36"/>
      <c r="L1544" s="36">
        <v>981423714</v>
      </c>
      <c r="M1544" s="36"/>
      <c r="N1544" s="58" t="s">
        <v>292</v>
      </c>
      <c r="O1544" s="58" t="s">
        <v>13949</v>
      </c>
      <c r="P1544" s="56">
        <v>66</v>
      </c>
      <c r="Q1544" s="56" t="s">
        <v>378</v>
      </c>
      <c r="R1544" s="36" t="s">
        <v>459</v>
      </c>
      <c r="S1544" s="36" t="s">
        <v>375</v>
      </c>
      <c r="T1544" s="36">
        <v>1019531</v>
      </c>
      <c r="U1544" s="58" t="s">
        <v>17575</v>
      </c>
      <c r="V1544" s="59">
        <v>1019531</v>
      </c>
      <c r="W1544" s="56">
        <v>44.76</v>
      </c>
    </row>
    <row r="1545" spans="1:23" s="46" customFormat="1" ht="11.25">
      <c r="A1545" s="55" t="s">
        <v>11371</v>
      </c>
      <c r="B1545" s="56" t="s">
        <v>17649</v>
      </c>
      <c r="C1545" s="57" t="s">
        <v>3177</v>
      </c>
      <c r="D1545" s="56">
        <v>4971</v>
      </c>
      <c r="E1545" s="56">
        <v>1</v>
      </c>
      <c r="F1545" s="56">
        <v>47</v>
      </c>
      <c r="G1545" s="56">
        <v>1</v>
      </c>
      <c r="H1545" s="56" t="s">
        <v>17651</v>
      </c>
      <c r="I1545" s="56">
        <v>1</v>
      </c>
      <c r="J1545" s="36" t="s">
        <v>14211</v>
      </c>
      <c r="K1545" s="36"/>
      <c r="L1545" s="36">
        <v>982579943</v>
      </c>
      <c r="M1545" s="36"/>
      <c r="N1545" s="58" t="s">
        <v>668</v>
      </c>
      <c r="O1545" s="58" t="s">
        <v>11694</v>
      </c>
      <c r="P1545" s="56">
        <v>66</v>
      </c>
      <c r="Q1545" s="56" t="s">
        <v>377</v>
      </c>
      <c r="R1545" s="36" t="s">
        <v>459</v>
      </c>
      <c r="S1545" s="36" t="s">
        <v>375</v>
      </c>
      <c r="T1545" s="36">
        <v>2263359</v>
      </c>
      <c r="U1545" s="58" t="s">
        <v>15899</v>
      </c>
      <c r="V1545" s="59">
        <v>2263359</v>
      </c>
      <c r="W1545" s="56">
        <v>49.19</v>
      </c>
    </row>
    <row r="1546" spans="1:23" s="46" customFormat="1" ht="11.25">
      <c r="A1546" s="55" t="s">
        <v>11371</v>
      </c>
      <c r="B1546" s="56" t="s">
        <v>17649</v>
      </c>
      <c r="C1546" s="57" t="s">
        <v>385</v>
      </c>
      <c r="D1546" s="56">
        <v>1120</v>
      </c>
      <c r="E1546" s="56">
        <v>1</v>
      </c>
      <c r="F1546" s="56">
        <v>47</v>
      </c>
      <c r="G1546" s="56">
        <v>1</v>
      </c>
      <c r="H1546" s="56" t="s">
        <v>17651</v>
      </c>
      <c r="I1546" s="56">
        <v>4</v>
      </c>
      <c r="J1546" s="36" t="s">
        <v>14423</v>
      </c>
      <c r="K1546" s="36">
        <v>134</v>
      </c>
      <c r="L1546" s="36">
        <v>961883357</v>
      </c>
      <c r="M1546" s="36"/>
      <c r="N1546" s="58" t="s">
        <v>12065</v>
      </c>
      <c r="O1546" s="58" t="s">
        <v>12066</v>
      </c>
      <c r="P1546" s="56">
        <v>67</v>
      </c>
      <c r="Q1546" s="56" t="s">
        <v>378</v>
      </c>
      <c r="R1546" s="36" t="s">
        <v>462</v>
      </c>
      <c r="S1546" s="36" t="s">
        <v>375</v>
      </c>
      <c r="T1546" s="36">
        <v>598434</v>
      </c>
      <c r="U1546" s="58" t="s">
        <v>16144</v>
      </c>
      <c r="V1546" s="59">
        <v>1188614</v>
      </c>
      <c r="W1546" s="56">
        <v>69.73</v>
      </c>
    </row>
    <row r="1547" spans="1:23" s="46" customFormat="1" ht="11.25">
      <c r="A1547" s="55" t="s">
        <v>11371</v>
      </c>
      <c r="B1547" s="56" t="s">
        <v>17649</v>
      </c>
      <c r="C1547" s="57" t="s">
        <v>11182</v>
      </c>
      <c r="D1547" s="56">
        <v>13490</v>
      </c>
      <c r="E1547" s="56">
        <v>1</v>
      </c>
      <c r="F1547" s="56">
        <v>47</v>
      </c>
      <c r="G1547" s="56">
        <v>1</v>
      </c>
      <c r="H1547" s="56" t="s">
        <v>17651</v>
      </c>
      <c r="I1547" s="56">
        <v>1</v>
      </c>
      <c r="J1547" s="36" t="s">
        <v>14545</v>
      </c>
      <c r="K1547" s="36">
        <v>990</v>
      </c>
      <c r="L1547" s="36">
        <v>985316610</v>
      </c>
      <c r="M1547" s="36"/>
      <c r="N1547" s="58" t="s">
        <v>12278</v>
      </c>
      <c r="O1547" s="58" t="s">
        <v>12279</v>
      </c>
      <c r="P1547" s="56">
        <v>68</v>
      </c>
      <c r="Q1547" s="56" t="s">
        <v>378</v>
      </c>
      <c r="R1547" s="36" t="s">
        <v>459</v>
      </c>
      <c r="S1547" s="36" t="s">
        <v>375</v>
      </c>
      <c r="T1547" s="36">
        <v>378462</v>
      </c>
      <c r="U1547" s="58" t="s">
        <v>16274</v>
      </c>
      <c r="V1547" s="59">
        <v>378462</v>
      </c>
      <c r="W1547" s="56">
        <v>67.19</v>
      </c>
    </row>
    <row r="1548" spans="1:23" s="46" customFormat="1" ht="11.25">
      <c r="A1548" s="55" t="s">
        <v>11371</v>
      </c>
      <c r="B1548" s="56" t="s">
        <v>17649</v>
      </c>
      <c r="C1548" s="57" t="s">
        <v>8366</v>
      </c>
      <c r="D1548" s="56">
        <v>19950</v>
      </c>
      <c r="E1548" s="56">
        <v>1</v>
      </c>
      <c r="F1548" s="56">
        <v>47</v>
      </c>
      <c r="G1548" s="56">
        <v>1</v>
      </c>
      <c r="H1548" s="56" t="s">
        <v>17651</v>
      </c>
      <c r="I1548" s="56">
        <v>5</v>
      </c>
      <c r="J1548" s="36" t="s">
        <v>14942</v>
      </c>
      <c r="K1548" s="36"/>
      <c r="L1548" s="36">
        <v>986100479</v>
      </c>
      <c r="M1548" s="36"/>
      <c r="N1548" s="58" t="s">
        <v>255</v>
      </c>
      <c r="O1548" s="58" t="s">
        <v>12898</v>
      </c>
      <c r="P1548" s="56">
        <v>68</v>
      </c>
      <c r="Q1548" s="56" t="s">
        <v>378</v>
      </c>
      <c r="R1548" s="36" t="s">
        <v>462</v>
      </c>
      <c r="S1548" s="36" t="s">
        <v>375</v>
      </c>
      <c r="T1548" s="36">
        <v>2615563</v>
      </c>
      <c r="U1548" s="58" t="s">
        <v>16725</v>
      </c>
      <c r="V1548" s="59">
        <v>4001418</v>
      </c>
      <c r="W1548" s="56">
        <v>58.74</v>
      </c>
    </row>
    <row r="1549" spans="1:23" s="46" customFormat="1" ht="11.25">
      <c r="A1549" s="55" t="s">
        <v>11371</v>
      </c>
      <c r="B1549" s="56" t="s">
        <v>17649</v>
      </c>
      <c r="C1549" s="57" t="s">
        <v>11217</v>
      </c>
      <c r="D1549" s="56">
        <v>2740</v>
      </c>
      <c r="E1549" s="56">
        <v>1</v>
      </c>
      <c r="F1549" s="56">
        <v>47</v>
      </c>
      <c r="G1549" s="56">
        <v>1</v>
      </c>
      <c r="H1549" s="56" t="s">
        <v>17651</v>
      </c>
      <c r="I1549" s="56">
        <v>1</v>
      </c>
      <c r="J1549" s="36" t="s">
        <v>14117</v>
      </c>
      <c r="K1549" s="36"/>
      <c r="L1549" s="36">
        <v>981462997</v>
      </c>
      <c r="M1549" s="36"/>
      <c r="N1549" s="58" t="s">
        <v>11383</v>
      </c>
      <c r="O1549" s="58" t="s">
        <v>11548</v>
      </c>
      <c r="P1549" s="56">
        <v>69</v>
      </c>
      <c r="Q1549" s="56" t="s">
        <v>378</v>
      </c>
      <c r="R1549" s="36" t="s">
        <v>459</v>
      </c>
      <c r="S1549" s="36" t="s">
        <v>375</v>
      </c>
      <c r="T1549" s="36">
        <v>2437313</v>
      </c>
      <c r="U1549" s="58" t="s">
        <v>15787</v>
      </c>
      <c r="V1549" s="59">
        <v>2437313</v>
      </c>
      <c r="W1549" s="56">
        <v>58.82</v>
      </c>
    </row>
    <row r="1550" spans="1:23" s="46" customFormat="1" ht="11.25">
      <c r="A1550" s="55" t="s">
        <v>11371</v>
      </c>
      <c r="B1550" s="56" t="s">
        <v>17649</v>
      </c>
      <c r="C1550" s="57" t="s">
        <v>3587</v>
      </c>
      <c r="D1550" s="56">
        <v>24000</v>
      </c>
      <c r="E1550" s="56">
        <v>1</v>
      </c>
      <c r="F1550" s="56">
        <v>47</v>
      </c>
      <c r="G1550" s="56">
        <v>1</v>
      </c>
      <c r="H1550" s="56" t="s">
        <v>17651</v>
      </c>
      <c r="I1550" s="56">
        <v>1</v>
      </c>
      <c r="J1550" s="36" t="s">
        <v>15157</v>
      </c>
      <c r="K1550" s="36"/>
      <c r="L1550" s="36">
        <v>985689009</v>
      </c>
      <c r="M1550" s="36"/>
      <c r="N1550" s="58" t="s">
        <v>120</v>
      </c>
      <c r="O1550" s="58" t="s">
        <v>13232</v>
      </c>
      <c r="P1550" s="56">
        <v>69</v>
      </c>
      <c r="Q1550" s="56" t="s">
        <v>378</v>
      </c>
      <c r="R1550" s="36" t="s">
        <v>459</v>
      </c>
      <c r="S1550" s="36" t="s">
        <v>375</v>
      </c>
      <c r="T1550" s="36">
        <v>660880</v>
      </c>
      <c r="U1550" s="58" t="s">
        <v>16986</v>
      </c>
      <c r="V1550" s="59">
        <v>660880</v>
      </c>
      <c r="W1550" s="56">
        <v>72.209999999999994</v>
      </c>
    </row>
    <row r="1551" spans="1:23" s="46" customFormat="1" ht="11.25">
      <c r="A1551" s="55" t="s">
        <v>11371</v>
      </c>
      <c r="B1551" s="56" t="s">
        <v>17650</v>
      </c>
      <c r="C1551" s="57" t="s">
        <v>8788</v>
      </c>
      <c r="D1551" s="56">
        <v>0</v>
      </c>
      <c r="E1551" s="56">
        <v>1</v>
      </c>
      <c r="F1551" s="56">
        <v>47</v>
      </c>
      <c r="G1551" s="56">
        <v>2</v>
      </c>
      <c r="H1551" s="56" t="s">
        <v>17651</v>
      </c>
      <c r="I1551" s="56">
        <v>2</v>
      </c>
      <c r="J1551" s="36" t="s">
        <v>15558</v>
      </c>
      <c r="K1551" s="36"/>
      <c r="L1551" s="36"/>
      <c r="M1551" s="36"/>
      <c r="N1551" s="58" t="s">
        <v>279</v>
      </c>
      <c r="O1551" s="58" t="s">
        <v>13855</v>
      </c>
      <c r="P1551" s="56">
        <v>70</v>
      </c>
      <c r="Q1551" s="56" t="s">
        <v>377</v>
      </c>
      <c r="R1551" s="36" t="s">
        <v>460</v>
      </c>
      <c r="S1551" s="36" t="s">
        <v>375</v>
      </c>
      <c r="T1551" s="36">
        <v>456559</v>
      </c>
      <c r="U1551" s="58" t="s">
        <v>17488</v>
      </c>
      <c r="V1551" s="59">
        <v>246034</v>
      </c>
      <c r="W1551" s="56">
        <v>51.75</v>
      </c>
    </row>
    <row r="1552" spans="1:23" s="46" customFormat="1" ht="11.25">
      <c r="A1552" s="55" t="s">
        <v>11371</v>
      </c>
      <c r="B1552" s="56" t="s">
        <v>17649</v>
      </c>
      <c r="C1552" s="57" t="s">
        <v>3088</v>
      </c>
      <c r="D1552" s="56">
        <v>16900</v>
      </c>
      <c r="E1552" s="56">
        <v>1</v>
      </c>
      <c r="F1552" s="56">
        <v>47</v>
      </c>
      <c r="G1552" s="56">
        <v>1</v>
      </c>
      <c r="H1552" s="56" t="s">
        <v>17651</v>
      </c>
      <c r="I1552" s="56">
        <v>1</v>
      </c>
      <c r="J1552" s="36" t="s">
        <v>14705</v>
      </c>
      <c r="K1552" s="36"/>
      <c r="L1552" s="36"/>
      <c r="M1552" s="36"/>
      <c r="N1552" s="58" t="s">
        <v>197</v>
      </c>
      <c r="O1552" s="58" t="s">
        <v>12527</v>
      </c>
      <c r="P1552" s="56">
        <v>70</v>
      </c>
      <c r="Q1552" s="56" t="s">
        <v>377</v>
      </c>
      <c r="R1552" s="36" t="s">
        <v>459</v>
      </c>
      <c r="S1552" s="36" t="s">
        <v>375</v>
      </c>
      <c r="T1552" s="36">
        <v>4304036</v>
      </c>
      <c r="U1552" s="58" t="s">
        <v>16450</v>
      </c>
      <c r="V1552" s="59">
        <v>4304036</v>
      </c>
      <c r="W1552" s="56">
        <v>45.37</v>
      </c>
    </row>
    <row r="1553" spans="1:23" s="46" customFormat="1" ht="11.25">
      <c r="A1553" s="55" t="s">
        <v>11371</v>
      </c>
      <c r="B1553" s="56" t="s">
        <v>17649</v>
      </c>
      <c r="C1553" s="57" t="s">
        <v>11188</v>
      </c>
      <c r="D1553" s="56">
        <v>19140</v>
      </c>
      <c r="E1553" s="56">
        <v>1</v>
      </c>
      <c r="F1553" s="56">
        <v>47</v>
      </c>
      <c r="G1553" s="56">
        <v>1</v>
      </c>
      <c r="H1553" s="56" t="s">
        <v>17651</v>
      </c>
      <c r="I1553" s="56">
        <v>1</v>
      </c>
      <c r="J1553" s="36" t="s">
        <v>937</v>
      </c>
      <c r="K1553" s="36"/>
      <c r="L1553" s="36"/>
      <c r="M1553" s="36"/>
      <c r="N1553" s="58" t="s">
        <v>267</v>
      </c>
      <c r="O1553" s="58" t="s">
        <v>12825</v>
      </c>
      <c r="P1553" s="56">
        <v>70</v>
      </c>
      <c r="Q1553" s="56" t="s">
        <v>378</v>
      </c>
      <c r="R1553" s="36" t="s">
        <v>459</v>
      </c>
      <c r="S1553" s="36" t="s">
        <v>375</v>
      </c>
      <c r="T1553" s="36">
        <v>2340894</v>
      </c>
      <c r="U1553" s="58" t="s">
        <v>16660</v>
      </c>
      <c r="V1553" s="59">
        <v>2340894</v>
      </c>
      <c r="W1553" s="56">
        <v>44.59</v>
      </c>
    </row>
    <row r="1554" spans="1:23" s="46" customFormat="1" ht="11.25">
      <c r="A1554" s="55" t="s">
        <v>11371</v>
      </c>
      <c r="B1554" s="56" t="s">
        <v>17649</v>
      </c>
      <c r="C1554" s="57" t="s">
        <v>11373</v>
      </c>
      <c r="D1554" s="56">
        <v>19540</v>
      </c>
      <c r="E1554" s="56">
        <v>1</v>
      </c>
      <c r="F1554" s="56">
        <v>47</v>
      </c>
      <c r="G1554" s="56">
        <v>1</v>
      </c>
      <c r="H1554" s="56" t="s">
        <v>17651</v>
      </c>
      <c r="I1554" s="56">
        <v>1</v>
      </c>
      <c r="J1554" s="36" t="s">
        <v>15077</v>
      </c>
      <c r="K1554" s="36">
        <v>364</v>
      </c>
      <c r="L1554" s="36">
        <v>984499734</v>
      </c>
      <c r="M1554" s="36"/>
      <c r="N1554" s="58" t="s">
        <v>13103</v>
      </c>
      <c r="O1554" s="58" t="s">
        <v>13104</v>
      </c>
      <c r="P1554" s="56">
        <v>71</v>
      </c>
      <c r="Q1554" s="56" t="s">
        <v>378</v>
      </c>
      <c r="R1554" s="36" t="s">
        <v>459</v>
      </c>
      <c r="S1554" s="36" t="s">
        <v>375</v>
      </c>
      <c r="T1554" s="36">
        <v>6602318</v>
      </c>
      <c r="U1554" s="58" t="s">
        <v>16887</v>
      </c>
      <c r="V1554" s="59">
        <v>6602318</v>
      </c>
      <c r="W1554" s="56">
        <v>48.04</v>
      </c>
    </row>
    <row r="1555" spans="1:23" s="46" customFormat="1" ht="11.25">
      <c r="A1555" s="55" t="s">
        <v>11371</v>
      </c>
      <c r="B1555" s="56" t="s">
        <v>17649</v>
      </c>
      <c r="C1555" s="57" t="s">
        <v>11372</v>
      </c>
      <c r="D1555" s="56">
        <v>6170</v>
      </c>
      <c r="E1555" s="56">
        <v>1</v>
      </c>
      <c r="F1555" s="56">
        <v>47</v>
      </c>
      <c r="G1555" s="56">
        <v>1</v>
      </c>
      <c r="H1555" s="56" t="s">
        <v>17651</v>
      </c>
      <c r="I1555" s="56">
        <v>1</v>
      </c>
      <c r="J1555" s="36" t="s">
        <v>14261</v>
      </c>
      <c r="K1555" s="36"/>
      <c r="L1555" s="36"/>
      <c r="M1555" s="36">
        <v>648191</v>
      </c>
      <c r="N1555" s="58" t="s">
        <v>85</v>
      </c>
      <c r="O1555" s="58" t="s">
        <v>11797</v>
      </c>
      <c r="P1555" s="56">
        <v>72</v>
      </c>
      <c r="Q1555" s="56" t="s">
        <v>378</v>
      </c>
      <c r="R1555" s="36" t="s">
        <v>459</v>
      </c>
      <c r="S1555" s="36" t="s">
        <v>375</v>
      </c>
      <c r="T1555" s="36">
        <v>910700</v>
      </c>
      <c r="U1555" s="58" t="s">
        <v>15957</v>
      </c>
      <c r="V1555" s="59">
        <v>910700</v>
      </c>
      <c r="W1555" s="56">
        <v>64.2</v>
      </c>
    </row>
    <row r="1556" spans="1:23" s="46" customFormat="1" ht="11.25">
      <c r="A1556" s="55" t="s">
        <v>11371</v>
      </c>
      <c r="B1556" s="56" t="s">
        <v>17649</v>
      </c>
      <c r="C1556" s="57" t="s">
        <v>6989</v>
      </c>
      <c r="D1556" s="56">
        <v>28400</v>
      </c>
      <c r="E1556" s="56">
        <v>1</v>
      </c>
      <c r="F1556" s="56">
        <v>47</v>
      </c>
      <c r="G1556" s="56">
        <v>1</v>
      </c>
      <c r="H1556" s="56" t="s">
        <v>17651</v>
      </c>
      <c r="I1556" s="56">
        <v>1</v>
      </c>
      <c r="J1556" s="36" t="s">
        <v>15390</v>
      </c>
      <c r="K1556" s="36"/>
      <c r="L1556" s="36">
        <v>983485905</v>
      </c>
      <c r="M1556" s="36"/>
      <c r="N1556" s="58" t="s">
        <v>266</v>
      </c>
      <c r="O1556" s="58" t="s">
        <v>13579</v>
      </c>
      <c r="P1556" s="56">
        <v>73</v>
      </c>
      <c r="Q1556" s="56" t="s">
        <v>378</v>
      </c>
      <c r="R1556" s="36" t="s">
        <v>459</v>
      </c>
      <c r="S1556" s="36" t="s">
        <v>375</v>
      </c>
      <c r="T1556" s="36">
        <v>751557</v>
      </c>
      <c r="U1556" s="58" t="s">
        <v>17267</v>
      </c>
      <c r="V1556" s="59">
        <v>751557</v>
      </c>
      <c r="W1556" s="56">
        <v>68.13</v>
      </c>
    </row>
    <row r="1557" spans="1:23" s="46" customFormat="1" ht="11.25">
      <c r="A1557" s="51" t="s">
        <v>11371</v>
      </c>
      <c r="B1557" s="44" t="s">
        <v>17650</v>
      </c>
      <c r="C1557" s="52" t="s">
        <v>8788</v>
      </c>
      <c r="D1557" s="44">
        <v>0</v>
      </c>
      <c r="E1557" s="44" t="s">
        <v>54</v>
      </c>
      <c r="F1557" s="44">
        <v>47</v>
      </c>
      <c r="G1557" s="44">
        <v>2</v>
      </c>
      <c r="H1557" s="44" t="s">
        <v>17651</v>
      </c>
      <c r="I1557" s="44">
        <v>1</v>
      </c>
      <c r="J1557" s="35" t="s">
        <v>15558</v>
      </c>
      <c r="K1557" s="35"/>
      <c r="L1557" s="35"/>
      <c r="M1557" s="35"/>
      <c r="N1557" s="45" t="s">
        <v>13853</v>
      </c>
      <c r="O1557" s="45" t="s">
        <v>13854</v>
      </c>
      <c r="P1557" s="44">
        <v>73</v>
      </c>
      <c r="Q1557" s="44" t="s">
        <v>378</v>
      </c>
      <c r="R1557" s="35" t="s">
        <v>459</v>
      </c>
      <c r="S1557" s="35" t="s">
        <v>375</v>
      </c>
      <c r="T1557" s="35">
        <v>246034</v>
      </c>
      <c r="U1557" s="45" t="s">
        <v>17488</v>
      </c>
      <c r="V1557" s="46">
        <v>246034</v>
      </c>
      <c r="W1557" s="44">
        <v>51.75</v>
      </c>
    </row>
    <row r="1558" spans="1:23" s="46" customFormat="1" ht="11.25">
      <c r="A1558" s="55" t="s">
        <v>11371</v>
      </c>
      <c r="B1558" s="56" t="s">
        <v>17649</v>
      </c>
      <c r="C1558" s="57" t="s">
        <v>11189</v>
      </c>
      <c r="D1558" s="56">
        <v>10410</v>
      </c>
      <c r="E1558" s="56">
        <v>1</v>
      </c>
      <c r="F1558" s="56">
        <v>47</v>
      </c>
      <c r="G1558" s="56">
        <v>1</v>
      </c>
      <c r="H1558" s="56" t="s">
        <v>17651</v>
      </c>
      <c r="I1558" s="56">
        <v>2</v>
      </c>
      <c r="J1558" s="36" t="s">
        <v>14390</v>
      </c>
      <c r="K1558" s="36"/>
      <c r="L1558" s="36">
        <v>984652499</v>
      </c>
      <c r="M1558" s="36"/>
      <c r="N1558" s="58" t="s">
        <v>174</v>
      </c>
      <c r="O1558" s="58" t="s">
        <v>12009</v>
      </c>
      <c r="P1558" s="56">
        <v>74</v>
      </c>
      <c r="Q1558" s="56" t="s">
        <v>378</v>
      </c>
      <c r="R1558" s="36" t="s">
        <v>462</v>
      </c>
      <c r="S1558" s="36" t="s">
        <v>375</v>
      </c>
      <c r="T1558" s="36">
        <v>747889</v>
      </c>
      <c r="U1558" s="58" t="s">
        <v>16104</v>
      </c>
      <c r="V1558" s="59" t="s">
        <v>464</v>
      </c>
      <c r="W1558" s="56">
        <v>68.67</v>
      </c>
    </row>
    <row r="1559" spans="1:23" s="46" customFormat="1" ht="11.25">
      <c r="A1559" s="55" t="s">
        <v>11371</v>
      </c>
      <c r="B1559" s="56" t="s">
        <v>17650</v>
      </c>
      <c r="C1559" s="57" t="s">
        <v>6013</v>
      </c>
      <c r="D1559" s="56">
        <v>0</v>
      </c>
      <c r="E1559" s="56">
        <v>1</v>
      </c>
      <c r="F1559" s="56">
        <v>47</v>
      </c>
      <c r="G1559" s="56">
        <v>3</v>
      </c>
      <c r="H1559" s="56" t="s">
        <v>17651</v>
      </c>
      <c r="I1559" s="56">
        <v>1</v>
      </c>
      <c r="J1559" s="36" t="s">
        <v>15497</v>
      </c>
      <c r="K1559" s="36"/>
      <c r="L1559" s="36">
        <v>982120908</v>
      </c>
      <c r="M1559" s="36"/>
      <c r="N1559" s="58" t="s">
        <v>858</v>
      </c>
      <c r="O1559" s="58" t="s">
        <v>108</v>
      </c>
      <c r="P1559" s="56">
        <v>82</v>
      </c>
      <c r="Q1559" s="56" t="s">
        <v>378</v>
      </c>
      <c r="R1559" s="36" t="s">
        <v>459</v>
      </c>
      <c r="S1559" s="36" t="s">
        <v>375</v>
      </c>
      <c r="T1559" s="36">
        <v>1798388</v>
      </c>
      <c r="U1559" s="58" t="s">
        <v>959</v>
      </c>
      <c r="V1559" s="59">
        <v>1798388</v>
      </c>
      <c r="W1559" s="56">
        <v>46.82</v>
      </c>
    </row>
    <row r="1560" spans="1:23" s="46" customFormat="1" ht="11.25">
      <c r="A1560" s="55" t="s">
        <v>11371</v>
      </c>
      <c r="B1560" s="56" t="s">
        <v>17650</v>
      </c>
      <c r="C1560" s="57" t="s">
        <v>6013</v>
      </c>
      <c r="D1560" s="56">
        <v>0</v>
      </c>
      <c r="E1560" s="56">
        <v>1</v>
      </c>
      <c r="F1560" s="56">
        <v>48</v>
      </c>
      <c r="G1560" s="56">
        <v>4</v>
      </c>
      <c r="H1560" s="56" t="s">
        <v>17651</v>
      </c>
      <c r="I1560" s="56">
        <v>2</v>
      </c>
      <c r="J1560" s="36" t="s">
        <v>15498</v>
      </c>
      <c r="K1560" s="36"/>
      <c r="L1560" s="36">
        <v>981888724</v>
      </c>
      <c r="M1560" s="36"/>
      <c r="N1560" s="58" t="s">
        <v>838</v>
      </c>
      <c r="O1560" s="58" t="s">
        <v>13754</v>
      </c>
      <c r="P1560" s="56">
        <v>65</v>
      </c>
      <c r="Q1560" s="56" t="s">
        <v>378</v>
      </c>
      <c r="R1560" s="36" t="s">
        <v>460</v>
      </c>
      <c r="S1560" s="36" t="s">
        <v>375</v>
      </c>
      <c r="T1560" s="36">
        <v>1868479</v>
      </c>
      <c r="U1560" s="58" t="s">
        <v>17405</v>
      </c>
      <c r="V1560" s="59">
        <v>1540817</v>
      </c>
      <c r="W1560" s="56">
        <v>54.79</v>
      </c>
    </row>
    <row r="1561" spans="1:23" s="46" customFormat="1" ht="11.25">
      <c r="A1561" s="55" t="s">
        <v>11371</v>
      </c>
      <c r="B1561" s="56" t="s">
        <v>17649</v>
      </c>
      <c r="C1561" s="57" t="s">
        <v>11372</v>
      </c>
      <c r="D1561" s="56">
        <v>6390</v>
      </c>
      <c r="E1561" s="56">
        <v>1</v>
      </c>
      <c r="F1561" s="56">
        <v>48</v>
      </c>
      <c r="G1561" s="56">
        <v>1</v>
      </c>
      <c r="H1561" s="56" t="s">
        <v>17651</v>
      </c>
      <c r="I1561" s="56">
        <v>1</v>
      </c>
      <c r="J1561" s="36" t="s">
        <v>14264</v>
      </c>
      <c r="K1561" s="36"/>
      <c r="L1561" s="36">
        <v>983229537</v>
      </c>
      <c r="M1561" s="36"/>
      <c r="N1561" s="58" t="s">
        <v>878</v>
      </c>
      <c r="O1561" s="58" t="s">
        <v>11809</v>
      </c>
      <c r="P1561" s="56">
        <v>66</v>
      </c>
      <c r="Q1561" s="56" t="s">
        <v>378</v>
      </c>
      <c r="R1561" s="36" t="s">
        <v>459</v>
      </c>
      <c r="S1561" s="36" t="s">
        <v>375</v>
      </c>
      <c r="T1561" s="36">
        <v>5202997</v>
      </c>
      <c r="U1561" s="58" t="s">
        <v>15963</v>
      </c>
      <c r="V1561" s="59">
        <v>5202997</v>
      </c>
      <c r="W1561" s="56">
        <v>50.83</v>
      </c>
    </row>
    <row r="1562" spans="1:23" s="46" customFormat="1" ht="11.25">
      <c r="A1562" s="55" t="s">
        <v>11371</v>
      </c>
      <c r="B1562" s="56" t="s">
        <v>17649</v>
      </c>
      <c r="C1562" s="57" t="s">
        <v>3088</v>
      </c>
      <c r="D1562" s="56">
        <v>16900</v>
      </c>
      <c r="E1562" s="56">
        <v>1</v>
      </c>
      <c r="F1562" s="56">
        <v>48</v>
      </c>
      <c r="G1562" s="56">
        <v>2</v>
      </c>
      <c r="H1562" s="56" t="s">
        <v>17651</v>
      </c>
      <c r="I1562" s="56">
        <v>1</v>
      </c>
      <c r="J1562" s="36" t="s">
        <v>14706</v>
      </c>
      <c r="K1562" s="36"/>
      <c r="L1562" s="36">
        <v>984772085</v>
      </c>
      <c r="M1562" s="36"/>
      <c r="N1562" s="58" t="s">
        <v>12528</v>
      </c>
      <c r="O1562" s="58" t="s">
        <v>12529</v>
      </c>
      <c r="P1562" s="56">
        <v>67</v>
      </c>
      <c r="Q1562" s="56" t="s">
        <v>378</v>
      </c>
      <c r="R1562" s="36" t="s">
        <v>459</v>
      </c>
      <c r="S1562" s="36" t="s">
        <v>375</v>
      </c>
      <c r="T1562" s="36">
        <v>1695227</v>
      </c>
      <c r="U1562" s="58" t="s">
        <v>16451</v>
      </c>
      <c r="V1562" s="59">
        <v>1695227</v>
      </c>
      <c r="W1562" s="56">
        <v>65.959999999999994</v>
      </c>
    </row>
    <row r="1563" spans="1:23" s="46" customFormat="1" ht="11.25">
      <c r="A1563" s="55" t="s">
        <v>11371</v>
      </c>
      <c r="B1563" s="56" t="s">
        <v>17649</v>
      </c>
      <c r="C1563" s="57" t="s">
        <v>11188</v>
      </c>
      <c r="D1563" s="56">
        <v>19270</v>
      </c>
      <c r="E1563" s="56">
        <v>1</v>
      </c>
      <c r="F1563" s="56">
        <v>48</v>
      </c>
      <c r="G1563" s="56">
        <v>1</v>
      </c>
      <c r="H1563" s="56" t="s">
        <v>17651</v>
      </c>
      <c r="I1563" s="56">
        <v>1</v>
      </c>
      <c r="J1563" s="36" t="s">
        <v>14895</v>
      </c>
      <c r="K1563" s="36">
        <v>135</v>
      </c>
      <c r="L1563" s="36">
        <v>985185741</v>
      </c>
      <c r="M1563" s="36"/>
      <c r="N1563" s="58" t="s">
        <v>12837</v>
      </c>
      <c r="O1563" s="58" t="s">
        <v>12838</v>
      </c>
      <c r="P1563" s="56">
        <v>67</v>
      </c>
      <c r="Q1563" s="56" t="s">
        <v>377</v>
      </c>
      <c r="R1563" s="36" t="s">
        <v>459</v>
      </c>
      <c r="S1563" s="36" t="s">
        <v>375</v>
      </c>
      <c r="T1563" s="36">
        <v>1328140</v>
      </c>
      <c r="U1563" s="58" t="s">
        <v>16668</v>
      </c>
      <c r="V1563" s="59">
        <v>1328140</v>
      </c>
      <c r="W1563" s="56">
        <v>63.56</v>
      </c>
    </row>
    <row r="1564" spans="1:23" s="46" customFormat="1" ht="11.25">
      <c r="A1564" s="51" t="s">
        <v>11371</v>
      </c>
      <c r="B1564" s="44" t="s">
        <v>17650</v>
      </c>
      <c r="C1564" s="52" t="s">
        <v>6013</v>
      </c>
      <c r="D1564" s="44">
        <v>0</v>
      </c>
      <c r="E1564" s="44" t="s">
        <v>54</v>
      </c>
      <c r="F1564" s="44">
        <v>48</v>
      </c>
      <c r="G1564" s="44">
        <v>4</v>
      </c>
      <c r="H1564" s="44" t="s">
        <v>17651</v>
      </c>
      <c r="I1564" s="44">
        <v>1</v>
      </c>
      <c r="J1564" s="35" t="s">
        <v>15498</v>
      </c>
      <c r="K1564" s="35"/>
      <c r="L1564" s="35">
        <v>981888724</v>
      </c>
      <c r="M1564" s="35"/>
      <c r="N1564" s="45" t="s">
        <v>184</v>
      </c>
      <c r="O1564" s="45" t="s">
        <v>13753</v>
      </c>
      <c r="P1564" s="44">
        <v>67</v>
      </c>
      <c r="Q1564" s="44" t="s">
        <v>377</v>
      </c>
      <c r="R1564" s="35" t="s">
        <v>459</v>
      </c>
      <c r="S1564" s="35" t="s">
        <v>375</v>
      </c>
      <c r="T1564" s="35">
        <v>1540817</v>
      </c>
      <c r="U1564" s="45" t="s">
        <v>17405</v>
      </c>
      <c r="V1564" s="46">
        <v>1540817</v>
      </c>
      <c r="W1564" s="44">
        <v>54.79</v>
      </c>
    </row>
    <row r="1565" spans="1:23" s="46" customFormat="1" ht="11.25">
      <c r="A1565" s="55" t="s">
        <v>11371</v>
      </c>
      <c r="B1565" s="56" t="s">
        <v>17650</v>
      </c>
      <c r="C1565" s="57" t="s">
        <v>8788</v>
      </c>
      <c r="D1565" s="56">
        <v>0</v>
      </c>
      <c r="E1565" s="56">
        <v>1</v>
      </c>
      <c r="F1565" s="56">
        <v>48</v>
      </c>
      <c r="G1565" s="56">
        <v>1</v>
      </c>
      <c r="H1565" s="56" t="s">
        <v>17651</v>
      </c>
      <c r="I1565" s="56">
        <v>4</v>
      </c>
      <c r="J1565" s="36" t="s">
        <v>15559</v>
      </c>
      <c r="K1565" s="36"/>
      <c r="L1565" s="36">
        <v>983382872</v>
      </c>
      <c r="M1565" s="36"/>
      <c r="N1565" s="58" t="s">
        <v>294</v>
      </c>
      <c r="O1565" s="58" t="s">
        <v>13856</v>
      </c>
      <c r="P1565" s="56">
        <v>70</v>
      </c>
      <c r="Q1565" s="56" t="s">
        <v>378</v>
      </c>
      <c r="R1565" s="36" t="s">
        <v>462</v>
      </c>
      <c r="S1565" s="36" t="s">
        <v>375</v>
      </c>
      <c r="T1565" s="36">
        <v>1856953</v>
      </c>
      <c r="U1565" s="58" t="s">
        <v>17489</v>
      </c>
      <c r="V1565" s="59">
        <v>1082002</v>
      </c>
      <c r="W1565" s="56">
        <v>59.91</v>
      </c>
    </row>
    <row r="1566" spans="1:23" s="46" customFormat="1" ht="11.25">
      <c r="A1566" s="55" t="s">
        <v>11371</v>
      </c>
      <c r="B1566" s="56" t="s">
        <v>17649</v>
      </c>
      <c r="C1566" s="57" t="s">
        <v>3177</v>
      </c>
      <c r="D1566" s="56">
        <v>4971</v>
      </c>
      <c r="E1566" s="56">
        <v>1</v>
      </c>
      <c r="F1566" s="56">
        <v>48</v>
      </c>
      <c r="G1566" s="56">
        <v>2</v>
      </c>
      <c r="H1566" s="56" t="s">
        <v>17651</v>
      </c>
      <c r="I1566" s="56">
        <v>1</v>
      </c>
      <c r="J1566" s="36" t="s">
        <v>14211</v>
      </c>
      <c r="K1566" s="36">
        <v>457</v>
      </c>
      <c r="L1566" s="36"/>
      <c r="M1566" s="36"/>
      <c r="N1566" s="58" t="s">
        <v>11695</v>
      </c>
      <c r="O1566" s="58" t="s">
        <v>11696</v>
      </c>
      <c r="P1566" s="56">
        <v>73</v>
      </c>
      <c r="Q1566" s="56" t="s">
        <v>378</v>
      </c>
      <c r="R1566" s="36" t="s">
        <v>459</v>
      </c>
      <c r="S1566" s="36" t="s">
        <v>375</v>
      </c>
      <c r="T1566" s="36">
        <v>1923478</v>
      </c>
      <c r="U1566" s="58" t="s">
        <v>15900</v>
      </c>
      <c r="V1566" s="59">
        <v>1923478</v>
      </c>
      <c r="W1566" s="56">
        <v>52.72</v>
      </c>
    </row>
    <row r="1567" spans="1:23" s="46" customFormat="1" ht="11.25">
      <c r="A1567" s="55" t="s">
        <v>11371</v>
      </c>
      <c r="B1567" s="56" t="s">
        <v>17649</v>
      </c>
      <c r="C1567" s="57" t="s">
        <v>11373</v>
      </c>
      <c r="D1567" s="56">
        <v>17700</v>
      </c>
      <c r="E1567" s="56">
        <v>1</v>
      </c>
      <c r="F1567" s="56">
        <v>48</v>
      </c>
      <c r="G1567" s="56">
        <v>1</v>
      </c>
      <c r="H1567" s="56" t="s">
        <v>17651</v>
      </c>
      <c r="I1567" s="56">
        <v>2</v>
      </c>
      <c r="J1567" s="36" t="s">
        <v>15074</v>
      </c>
      <c r="K1567" s="36">
        <v>132</v>
      </c>
      <c r="L1567" s="36">
        <v>983356387</v>
      </c>
      <c r="M1567" s="36"/>
      <c r="N1567" s="58" t="s">
        <v>13098</v>
      </c>
      <c r="O1567" s="58" t="s">
        <v>13099</v>
      </c>
      <c r="P1567" s="56">
        <v>74</v>
      </c>
      <c r="Q1567" s="56" t="s">
        <v>378</v>
      </c>
      <c r="R1567" s="36" t="s">
        <v>462</v>
      </c>
      <c r="S1567" s="36" t="s">
        <v>375</v>
      </c>
      <c r="T1567" s="36">
        <v>673928</v>
      </c>
      <c r="U1567" s="58" t="s">
        <v>16884</v>
      </c>
      <c r="V1567" s="59">
        <v>1391118</v>
      </c>
      <c r="W1567" s="56">
        <v>61.32</v>
      </c>
    </row>
    <row r="1568" spans="1:23" s="46" customFormat="1" ht="11.25">
      <c r="A1568" s="51" t="s">
        <v>11371</v>
      </c>
      <c r="B1568" s="44" t="s">
        <v>17649</v>
      </c>
      <c r="C1568" s="52" t="s">
        <v>3088</v>
      </c>
      <c r="D1568" s="44">
        <v>16900</v>
      </c>
      <c r="E1568" s="44" t="s">
        <v>54</v>
      </c>
      <c r="F1568" s="44">
        <v>48</v>
      </c>
      <c r="G1568" s="44">
        <v>2</v>
      </c>
      <c r="H1568" s="44" t="s">
        <v>17651</v>
      </c>
      <c r="I1568" s="44">
        <v>2</v>
      </c>
      <c r="J1568" s="35" t="s">
        <v>14706</v>
      </c>
      <c r="K1568" s="35"/>
      <c r="L1568" s="35">
        <v>984772085</v>
      </c>
      <c r="M1568" s="35"/>
      <c r="N1568" s="45" t="s">
        <v>394</v>
      </c>
      <c r="O1568" s="45" t="s">
        <v>12530</v>
      </c>
      <c r="P1568" s="44">
        <v>74</v>
      </c>
      <c r="Q1568" s="44" t="s">
        <v>377</v>
      </c>
      <c r="R1568" s="35" t="s">
        <v>460</v>
      </c>
      <c r="S1568" s="35" t="s">
        <v>375</v>
      </c>
      <c r="T1568" s="35">
        <v>1799191</v>
      </c>
      <c r="U1568" s="45" t="s">
        <v>16451</v>
      </c>
      <c r="V1568" s="46">
        <v>1695227</v>
      </c>
      <c r="W1568" s="44">
        <v>65.959999999999994</v>
      </c>
    </row>
    <row r="1569" spans="1:23" s="46" customFormat="1" ht="11.25">
      <c r="A1569" s="55" t="s">
        <v>11371</v>
      </c>
      <c r="B1569" s="56" t="s">
        <v>17650</v>
      </c>
      <c r="C1569" s="57" t="s">
        <v>11036</v>
      </c>
      <c r="D1569" s="56">
        <v>0</v>
      </c>
      <c r="E1569" s="56">
        <v>1</v>
      </c>
      <c r="F1569" s="56">
        <v>48</v>
      </c>
      <c r="G1569" s="56">
        <v>1</v>
      </c>
      <c r="H1569" s="56" t="s">
        <v>17651</v>
      </c>
      <c r="I1569" s="56">
        <v>2</v>
      </c>
      <c r="J1569" s="36" t="s">
        <v>15621</v>
      </c>
      <c r="K1569" s="36"/>
      <c r="L1569" s="36">
        <v>984213873</v>
      </c>
      <c r="M1569" s="36"/>
      <c r="N1569" s="58" t="s">
        <v>402</v>
      </c>
      <c r="O1569" s="58" t="s">
        <v>366</v>
      </c>
      <c r="P1569" s="56">
        <v>75</v>
      </c>
      <c r="Q1569" s="56" t="s">
        <v>377</v>
      </c>
      <c r="R1569" s="36" t="s">
        <v>462</v>
      </c>
      <c r="S1569" s="36" t="s">
        <v>375</v>
      </c>
      <c r="T1569" s="36">
        <v>556899</v>
      </c>
      <c r="U1569" s="58" t="s">
        <v>17576</v>
      </c>
      <c r="V1569" s="59">
        <v>3679072</v>
      </c>
      <c r="W1569" s="56">
        <v>46.36</v>
      </c>
    </row>
    <row r="1570" spans="1:23" s="46" customFormat="1" ht="11.25">
      <c r="A1570" s="55" t="s">
        <v>11371</v>
      </c>
      <c r="B1570" s="56" t="s">
        <v>17650</v>
      </c>
      <c r="C1570" s="57" t="s">
        <v>11036</v>
      </c>
      <c r="D1570" s="56">
        <v>0</v>
      </c>
      <c r="E1570" s="56">
        <v>1</v>
      </c>
      <c r="F1570" s="56">
        <v>48</v>
      </c>
      <c r="G1570" s="56">
        <v>1</v>
      </c>
      <c r="H1570" s="56" t="s">
        <v>17651</v>
      </c>
      <c r="I1570" s="56">
        <v>3</v>
      </c>
      <c r="J1570" s="36" t="s">
        <v>15621</v>
      </c>
      <c r="K1570" s="36"/>
      <c r="L1570" s="36">
        <v>984213873</v>
      </c>
      <c r="M1570" s="36"/>
      <c r="N1570" s="58" t="s">
        <v>346</v>
      </c>
      <c r="O1570" s="58" t="s">
        <v>13950</v>
      </c>
      <c r="P1570" s="56">
        <v>76</v>
      </c>
      <c r="Q1570" s="56" t="s">
        <v>378</v>
      </c>
      <c r="R1570" s="36" t="s">
        <v>462</v>
      </c>
      <c r="S1570" s="36" t="s">
        <v>375</v>
      </c>
      <c r="T1570" s="36">
        <v>557192</v>
      </c>
      <c r="U1570" s="58" t="s">
        <v>17576</v>
      </c>
      <c r="V1570" s="59">
        <v>3679072</v>
      </c>
      <c r="W1570" s="56">
        <v>46.36</v>
      </c>
    </row>
    <row r="1571" spans="1:23" s="46" customFormat="1" ht="11.25">
      <c r="A1571" s="55" t="s">
        <v>11371</v>
      </c>
      <c r="B1571" s="56" t="s">
        <v>17649</v>
      </c>
      <c r="C1571" s="57" t="s">
        <v>4582</v>
      </c>
      <c r="D1571" s="56">
        <v>25500</v>
      </c>
      <c r="E1571" s="56">
        <v>1</v>
      </c>
      <c r="F1571" s="56">
        <v>48</v>
      </c>
      <c r="G1571" s="56">
        <v>1</v>
      </c>
      <c r="H1571" s="56" t="s">
        <v>17651</v>
      </c>
      <c r="I1571" s="56">
        <v>1</v>
      </c>
      <c r="J1571" s="36" t="s">
        <v>15248</v>
      </c>
      <c r="K1571" s="36"/>
      <c r="L1571" s="36">
        <v>961680663</v>
      </c>
      <c r="M1571" s="36"/>
      <c r="N1571" s="58" t="s">
        <v>13373</v>
      </c>
      <c r="O1571" s="58" t="s">
        <v>13374</v>
      </c>
      <c r="P1571" s="56">
        <v>77</v>
      </c>
      <c r="Q1571" s="56" t="s">
        <v>378</v>
      </c>
      <c r="R1571" s="36" t="s">
        <v>459</v>
      </c>
      <c r="S1571" s="36" t="s">
        <v>375</v>
      </c>
      <c r="T1571" s="36">
        <v>2041060</v>
      </c>
      <c r="U1571" s="58" t="s">
        <v>17096</v>
      </c>
      <c r="V1571" s="59">
        <v>2041060</v>
      </c>
      <c r="W1571" s="56">
        <v>52.31</v>
      </c>
    </row>
    <row r="1572" spans="1:23" s="46" customFormat="1" ht="11.25">
      <c r="A1572" s="55" t="s">
        <v>11371</v>
      </c>
      <c r="B1572" s="56" t="s">
        <v>17649</v>
      </c>
      <c r="C1572" s="57" t="s">
        <v>11189</v>
      </c>
      <c r="D1572" s="56">
        <v>10820</v>
      </c>
      <c r="E1572" s="56">
        <v>1</v>
      </c>
      <c r="F1572" s="56">
        <v>48</v>
      </c>
      <c r="G1572" s="56">
        <v>1</v>
      </c>
      <c r="H1572" s="56" t="s">
        <v>17651</v>
      </c>
      <c r="I1572" s="56">
        <v>2</v>
      </c>
      <c r="J1572" s="36" t="s">
        <v>14416</v>
      </c>
      <c r="K1572" s="36">
        <v>546</v>
      </c>
      <c r="L1572" s="36"/>
      <c r="M1572" s="36">
        <v>21644159</v>
      </c>
      <c r="N1572" s="58" t="s">
        <v>170</v>
      </c>
      <c r="O1572" s="58" t="s">
        <v>12055</v>
      </c>
      <c r="P1572" s="56">
        <v>77</v>
      </c>
      <c r="Q1572" s="56" t="s">
        <v>378</v>
      </c>
      <c r="R1572" s="36" t="s">
        <v>460</v>
      </c>
      <c r="S1572" s="36" t="s">
        <v>375</v>
      </c>
      <c r="T1572" s="36">
        <v>405361</v>
      </c>
      <c r="U1572" s="58" t="s">
        <v>16136</v>
      </c>
      <c r="V1572" s="59">
        <v>272904</v>
      </c>
      <c r="W1572" s="56">
        <v>57.6</v>
      </c>
    </row>
    <row r="1573" spans="1:23" s="46" customFormat="1" ht="11.25">
      <c r="A1573" s="55" t="s">
        <v>11371</v>
      </c>
      <c r="B1573" s="56" t="s">
        <v>17649</v>
      </c>
      <c r="C1573" s="57" t="s">
        <v>8366</v>
      </c>
      <c r="D1573" s="56">
        <v>19750</v>
      </c>
      <c r="E1573" s="56">
        <v>1</v>
      </c>
      <c r="F1573" s="56">
        <v>48</v>
      </c>
      <c r="G1573" s="56">
        <v>1</v>
      </c>
      <c r="H1573" s="56" t="s">
        <v>17651</v>
      </c>
      <c r="I1573" s="56">
        <v>1</v>
      </c>
      <c r="J1573" s="36" t="s">
        <v>14931</v>
      </c>
      <c r="K1573" s="36"/>
      <c r="L1573" s="36"/>
      <c r="M1573" s="36"/>
      <c r="N1573" s="58" t="s">
        <v>12887</v>
      </c>
      <c r="O1573" s="58" t="s">
        <v>12888</v>
      </c>
      <c r="P1573" s="56">
        <v>77</v>
      </c>
      <c r="Q1573" s="56" t="s">
        <v>377</v>
      </c>
      <c r="R1573" s="36" t="s">
        <v>459</v>
      </c>
      <c r="S1573" s="36" t="s">
        <v>375</v>
      </c>
      <c r="T1573" s="36">
        <v>369550</v>
      </c>
      <c r="U1573" s="58" t="s">
        <v>16712</v>
      </c>
      <c r="V1573" s="59">
        <v>369550</v>
      </c>
      <c r="W1573" s="56">
        <v>37.51</v>
      </c>
    </row>
    <row r="1574" spans="1:23" s="46" customFormat="1" ht="11.25">
      <c r="A1574" s="55" t="s">
        <v>11371</v>
      </c>
      <c r="B1574" s="56" t="s">
        <v>17649</v>
      </c>
      <c r="C1574" s="57" t="s">
        <v>385</v>
      </c>
      <c r="D1574" s="56">
        <v>11210</v>
      </c>
      <c r="E1574" s="56">
        <v>1</v>
      </c>
      <c r="F1574" s="56">
        <v>48</v>
      </c>
      <c r="G1574" s="56">
        <v>1</v>
      </c>
      <c r="H1574" s="56" t="s">
        <v>17651</v>
      </c>
      <c r="I1574" s="56">
        <v>1</v>
      </c>
      <c r="J1574" s="36" t="s">
        <v>14430</v>
      </c>
      <c r="K1574" s="36">
        <v>85</v>
      </c>
      <c r="L1574" s="36"/>
      <c r="M1574" s="36">
        <v>21642805</v>
      </c>
      <c r="N1574" s="58" t="s">
        <v>192</v>
      </c>
      <c r="O1574" s="58" t="s">
        <v>207</v>
      </c>
      <c r="P1574" s="56">
        <v>79</v>
      </c>
      <c r="Q1574" s="56" t="s">
        <v>377</v>
      </c>
      <c r="R1574" s="36" t="s">
        <v>459</v>
      </c>
      <c r="S1574" s="36" t="s">
        <v>375</v>
      </c>
      <c r="T1574" s="36">
        <v>202751</v>
      </c>
      <c r="U1574" s="58" t="s">
        <v>16151</v>
      </c>
      <c r="V1574" s="59">
        <v>202751</v>
      </c>
      <c r="W1574" s="56">
        <v>58.75</v>
      </c>
    </row>
    <row r="1575" spans="1:23" s="46" customFormat="1" ht="11.25">
      <c r="A1575" s="51" t="s">
        <v>11371</v>
      </c>
      <c r="B1575" s="44" t="s">
        <v>17649</v>
      </c>
      <c r="C1575" s="52" t="s">
        <v>11182</v>
      </c>
      <c r="D1575" s="44">
        <v>17180</v>
      </c>
      <c r="E1575" s="44" t="s">
        <v>54</v>
      </c>
      <c r="F1575" s="44">
        <v>48</v>
      </c>
      <c r="G1575" s="44">
        <v>1</v>
      </c>
      <c r="H1575" s="44" t="s">
        <v>17651</v>
      </c>
      <c r="I1575" s="44">
        <v>2</v>
      </c>
      <c r="J1575" s="35" t="s">
        <v>14592</v>
      </c>
      <c r="K1575" s="35"/>
      <c r="L1575" s="35"/>
      <c r="M1575" s="35">
        <v>21647881</v>
      </c>
      <c r="N1575" s="45" t="s">
        <v>274</v>
      </c>
      <c r="O1575" s="45" t="s">
        <v>11756</v>
      </c>
      <c r="P1575" s="44">
        <v>83</v>
      </c>
      <c r="Q1575" s="44" t="s">
        <v>378</v>
      </c>
      <c r="R1575" s="35" t="s">
        <v>460</v>
      </c>
      <c r="S1575" s="35" t="s">
        <v>375</v>
      </c>
      <c r="T1575" s="35">
        <v>219659</v>
      </c>
      <c r="U1575" s="45" t="s">
        <v>16325</v>
      </c>
      <c r="V1575" s="46">
        <v>586635</v>
      </c>
      <c r="W1575" s="44">
        <v>76.709999999999994</v>
      </c>
    </row>
    <row r="1576" spans="1:23" s="46" customFormat="1" ht="11.25">
      <c r="A1576" s="55" t="s">
        <v>11371</v>
      </c>
      <c r="B1576" s="56" t="s">
        <v>17649</v>
      </c>
      <c r="C1576" s="57" t="s">
        <v>11217</v>
      </c>
      <c r="D1576" s="56">
        <v>2430</v>
      </c>
      <c r="E1576" s="56">
        <v>1</v>
      </c>
      <c r="F1576" s="56">
        <v>48</v>
      </c>
      <c r="G1576" s="56">
        <v>2</v>
      </c>
      <c r="H1576" s="56" t="s">
        <v>17651</v>
      </c>
      <c r="I1576" s="56">
        <v>4</v>
      </c>
      <c r="J1576" s="36" t="s">
        <v>14107</v>
      </c>
      <c r="K1576" s="36"/>
      <c r="L1576" s="36"/>
      <c r="M1576" s="36"/>
      <c r="N1576" s="58" t="s">
        <v>399</v>
      </c>
      <c r="O1576" s="58" t="s">
        <v>11534</v>
      </c>
      <c r="P1576" s="56">
        <v>84</v>
      </c>
      <c r="Q1576" s="56" t="s">
        <v>378</v>
      </c>
      <c r="R1576" s="36" t="s">
        <v>462</v>
      </c>
      <c r="S1576" s="36" t="s">
        <v>375</v>
      </c>
      <c r="T1576" s="36">
        <v>1652177</v>
      </c>
      <c r="U1576" s="58" t="s">
        <v>15777</v>
      </c>
      <c r="V1576" s="59">
        <v>5186116</v>
      </c>
      <c r="W1576" s="56">
        <v>72.010000000000005</v>
      </c>
    </row>
    <row r="1577" spans="1:23" s="46" customFormat="1" ht="11.25">
      <c r="A1577" s="55" t="s">
        <v>11371</v>
      </c>
      <c r="B1577" s="56" t="s">
        <v>17649</v>
      </c>
      <c r="C1577" s="57" t="s">
        <v>3587</v>
      </c>
      <c r="D1577" s="56">
        <v>24170</v>
      </c>
      <c r="E1577" s="56">
        <v>1</v>
      </c>
      <c r="F1577" s="56">
        <v>48</v>
      </c>
      <c r="G1577" s="56">
        <v>1</v>
      </c>
      <c r="H1577" s="56" t="s">
        <v>17651</v>
      </c>
      <c r="I1577" s="56">
        <v>1</v>
      </c>
      <c r="J1577" s="36" t="s">
        <v>15170</v>
      </c>
      <c r="K1577" s="36"/>
      <c r="L1577" s="36">
        <v>971304249</v>
      </c>
      <c r="M1577" s="36"/>
      <c r="N1577" s="58" t="s">
        <v>13251</v>
      </c>
      <c r="O1577" s="58" t="s">
        <v>12295</v>
      </c>
      <c r="P1577" s="56">
        <v>84</v>
      </c>
      <c r="Q1577" s="56" t="s">
        <v>378</v>
      </c>
      <c r="R1577" s="36" t="s">
        <v>459</v>
      </c>
      <c r="S1577" s="36" t="s">
        <v>375</v>
      </c>
      <c r="T1577" s="36">
        <v>5642410</v>
      </c>
      <c r="U1577" s="58" t="s">
        <v>17002</v>
      </c>
      <c r="V1577" s="59">
        <v>5642410</v>
      </c>
      <c r="W1577" s="56">
        <v>45.2</v>
      </c>
    </row>
    <row r="1578" spans="1:23" s="46" customFormat="1" ht="11.25">
      <c r="A1578" s="51" t="s">
        <v>11371</v>
      </c>
      <c r="B1578" s="44" t="s">
        <v>17649</v>
      </c>
      <c r="C1578" s="52" t="s">
        <v>11189</v>
      </c>
      <c r="D1578" s="44">
        <v>10820</v>
      </c>
      <c r="E1578" s="44" t="s">
        <v>54</v>
      </c>
      <c r="F1578" s="44">
        <v>48</v>
      </c>
      <c r="G1578" s="44">
        <v>1</v>
      </c>
      <c r="H1578" s="44" t="s">
        <v>17651</v>
      </c>
      <c r="I1578" s="44">
        <v>1</v>
      </c>
      <c r="J1578" s="35" t="s">
        <v>14416</v>
      </c>
      <c r="K1578" s="35">
        <v>546</v>
      </c>
      <c r="L1578" s="35"/>
      <c r="M1578" s="35">
        <v>21644159</v>
      </c>
      <c r="N1578" s="45" t="s">
        <v>328</v>
      </c>
      <c r="O1578" s="45" t="s">
        <v>222</v>
      </c>
      <c r="P1578" s="44">
        <v>84</v>
      </c>
      <c r="Q1578" s="44" t="s">
        <v>377</v>
      </c>
      <c r="R1578" s="35" t="s">
        <v>459</v>
      </c>
      <c r="S1578" s="35" t="s">
        <v>375</v>
      </c>
      <c r="T1578" s="35">
        <v>272904</v>
      </c>
      <c r="U1578" s="45" t="s">
        <v>16136</v>
      </c>
      <c r="V1578" s="46">
        <v>272904</v>
      </c>
      <c r="W1578" s="44">
        <v>57.6</v>
      </c>
    </row>
    <row r="1579" spans="1:23" s="46" customFormat="1" ht="11.25">
      <c r="A1579" s="55" t="s">
        <v>11371</v>
      </c>
      <c r="B1579" s="56" t="s">
        <v>17649</v>
      </c>
      <c r="C1579" s="57" t="s">
        <v>11180</v>
      </c>
      <c r="D1579" s="56">
        <v>9360</v>
      </c>
      <c r="E1579" s="56">
        <v>1</v>
      </c>
      <c r="F1579" s="56">
        <v>48</v>
      </c>
      <c r="G1579" s="56">
        <v>1</v>
      </c>
      <c r="H1579" s="56" t="s">
        <v>17651</v>
      </c>
      <c r="I1579" s="56">
        <v>1</v>
      </c>
      <c r="J1579" s="36" t="s">
        <v>14347</v>
      </c>
      <c r="K1579" s="36">
        <v>488</v>
      </c>
      <c r="L1579" s="36"/>
      <c r="M1579" s="36">
        <v>21640570</v>
      </c>
      <c r="N1579" s="58" t="s">
        <v>762</v>
      </c>
      <c r="O1579" s="58" t="s">
        <v>11943</v>
      </c>
      <c r="P1579" s="56">
        <v>88</v>
      </c>
      <c r="Q1579" s="56" t="s">
        <v>378</v>
      </c>
      <c r="R1579" s="36" t="s">
        <v>459</v>
      </c>
      <c r="S1579" s="36" t="s">
        <v>375</v>
      </c>
      <c r="T1579" s="36">
        <v>244129</v>
      </c>
      <c r="U1579" s="58" t="s">
        <v>16056</v>
      </c>
      <c r="V1579" s="59">
        <v>244129</v>
      </c>
      <c r="W1579" s="56">
        <v>52.86</v>
      </c>
    </row>
    <row r="1580" spans="1:23" s="46" customFormat="1" ht="11.25">
      <c r="A1580" s="55" t="s">
        <v>11371</v>
      </c>
      <c r="B1580" s="56" t="s">
        <v>17649</v>
      </c>
      <c r="C1580" s="57" t="s">
        <v>11182</v>
      </c>
      <c r="D1580" s="56">
        <v>17180</v>
      </c>
      <c r="E1580" s="56">
        <v>1</v>
      </c>
      <c r="F1580" s="56">
        <v>48</v>
      </c>
      <c r="G1580" s="56">
        <v>1</v>
      </c>
      <c r="H1580" s="56" t="s">
        <v>17651</v>
      </c>
      <c r="I1580" s="56">
        <v>1</v>
      </c>
      <c r="J1580" s="36" t="s">
        <v>14592</v>
      </c>
      <c r="K1580" s="36"/>
      <c r="L1580" s="36"/>
      <c r="M1580" s="36">
        <v>21647881</v>
      </c>
      <c r="N1580" s="58" t="s">
        <v>206</v>
      </c>
      <c r="O1580" s="58" t="s">
        <v>12359</v>
      </c>
      <c r="P1580" s="56">
        <v>90</v>
      </c>
      <c r="Q1580" s="56" t="s">
        <v>377</v>
      </c>
      <c r="R1580" s="36" t="s">
        <v>459</v>
      </c>
      <c r="S1580" s="36" t="s">
        <v>375</v>
      </c>
      <c r="T1580" s="36">
        <v>586635</v>
      </c>
      <c r="U1580" s="58" t="s">
        <v>16325</v>
      </c>
      <c r="V1580" s="59">
        <v>586635</v>
      </c>
      <c r="W1580" s="56">
        <v>76.709999999999994</v>
      </c>
    </row>
    <row r="1581" spans="1:23" s="46" customFormat="1" ht="11.25">
      <c r="A1581" s="55" t="s">
        <v>11371</v>
      </c>
      <c r="B1581" s="56" t="s">
        <v>17649</v>
      </c>
      <c r="C1581" s="57" t="s">
        <v>6989</v>
      </c>
      <c r="D1581" s="56">
        <v>26730</v>
      </c>
      <c r="E1581" s="56">
        <v>1</v>
      </c>
      <c r="F1581" s="56">
        <v>48</v>
      </c>
      <c r="G1581" s="56">
        <v>1</v>
      </c>
      <c r="H1581" s="56" t="s">
        <v>17651</v>
      </c>
      <c r="I1581" s="56">
        <v>1</v>
      </c>
      <c r="J1581" s="36" t="s">
        <v>15321</v>
      </c>
      <c r="K1581" s="36"/>
      <c r="L1581" s="36"/>
      <c r="M1581" s="36"/>
      <c r="N1581" s="58" t="s">
        <v>181</v>
      </c>
      <c r="O1581" s="58" t="s">
        <v>889</v>
      </c>
      <c r="P1581" s="56">
        <v>92</v>
      </c>
      <c r="Q1581" s="56" t="s">
        <v>378</v>
      </c>
      <c r="R1581" s="36" t="s">
        <v>459</v>
      </c>
      <c r="S1581" s="36" t="s">
        <v>375</v>
      </c>
      <c r="T1581" s="36">
        <v>2505840</v>
      </c>
      <c r="U1581" s="58" t="s">
        <v>17184</v>
      </c>
      <c r="V1581" s="59">
        <v>2505840</v>
      </c>
      <c r="W1581" s="56">
        <v>32.07</v>
      </c>
    </row>
    <row r="1582" spans="1:23" s="46" customFormat="1" ht="11.25">
      <c r="A1582" s="55" t="s">
        <v>11371</v>
      </c>
      <c r="B1582" s="56" t="s">
        <v>17649</v>
      </c>
      <c r="C1582" s="57" t="s">
        <v>11182</v>
      </c>
      <c r="D1582" s="56">
        <v>14100</v>
      </c>
      <c r="E1582" s="56">
        <v>1</v>
      </c>
      <c r="F1582" s="56">
        <v>49</v>
      </c>
      <c r="G1582" s="56">
        <v>1</v>
      </c>
      <c r="H1582" s="56" t="s">
        <v>17651</v>
      </c>
      <c r="I1582" s="56">
        <v>1</v>
      </c>
      <c r="J1582" s="36" t="s">
        <v>14573</v>
      </c>
      <c r="K1582" s="36">
        <v>1858</v>
      </c>
      <c r="L1582" s="36">
        <v>984170845</v>
      </c>
      <c r="M1582" s="36"/>
      <c r="N1582" s="58" t="s">
        <v>289</v>
      </c>
      <c r="O1582" s="58" t="s">
        <v>12331</v>
      </c>
      <c r="P1582" s="56">
        <v>65</v>
      </c>
      <c r="Q1582" s="56" t="s">
        <v>378</v>
      </c>
      <c r="R1582" s="36" t="s">
        <v>459</v>
      </c>
      <c r="S1582" s="36" t="s">
        <v>375</v>
      </c>
      <c r="T1582" s="36">
        <v>502192</v>
      </c>
      <c r="U1582" s="58" t="s">
        <v>16306</v>
      </c>
      <c r="V1582" s="59">
        <v>502192</v>
      </c>
      <c r="W1582" s="56">
        <v>68.959999999999994</v>
      </c>
    </row>
    <row r="1583" spans="1:23" s="46" customFormat="1" ht="11.25">
      <c r="A1583" s="55" t="s">
        <v>11371</v>
      </c>
      <c r="B1583" s="56" t="s">
        <v>17649</v>
      </c>
      <c r="C1583" s="57" t="s">
        <v>11189</v>
      </c>
      <c r="D1583" s="56">
        <v>9680</v>
      </c>
      <c r="E1583" s="56">
        <v>1</v>
      </c>
      <c r="F1583" s="56">
        <v>49</v>
      </c>
      <c r="G1583" s="56">
        <v>1</v>
      </c>
      <c r="H1583" s="56" t="s">
        <v>17651</v>
      </c>
      <c r="I1583" s="56">
        <v>1</v>
      </c>
      <c r="J1583" s="36" t="s">
        <v>14385</v>
      </c>
      <c r="K1583" s="36"/>
      <c r="L1583" s="36">
        <v>961668890</v>
      </c>
      <c r="M1583" s="36">
        <v>21648156</v>
      </c>
      <c r="N1583" s="58" t="s">
        <v>713</v>
      </c>
      <c r="O1583" s="58" t="s">
        <v>453</v>
      </c>
      <c r="P1583" s="56">
        <v>66</v>
      </c>
      <c r="Q1583" s="56" t="s">
        <v>378</v>
      </c>
      <c r="R1583" s="36" t="s">
        <v>459</v>
      </c>
      <c r="S1583" s="36" t="s">
        <v>375</v>
      </c>
      <c r="T1583" s="36">
        <v>572168</v>
      </c>
      <c r="U1583" s="58" t="s">
        <v>16098</v>
      </c>
      <c r="V1583" s="59">
        <v>572168</v>
      </c>
      <c r="W1583" s="56">
        <v>78.12</v>
      </c>
    </row>
    <row r="1584" spans="1:23" s="46" customFormat="1" ht="11.25">
      <c r="A1584" s="55" t="s">
        <v>11371</v>
      </c>
      <c r="B1584" s="56" t="s">
        <v>17650</v>
      </c>
      <c r="C1584" s="57" t="s">
        <v>11036</v>
      </c>
      <c r="D1584" s="56">
        <v>0</v>
      </c>
      <c r="E1584" s="56">
        <v>1</v>
      </c>
      <c r="F1584" s="56">
        <v>49</v>
      </c>
      <c r="G1584" s="56">
        <v>1</v>
      </c>
      <c r="H1584" s="56" t="s">
        <v>17651</v>
      </c>
      <c r="I1584" s="56">
        <v>2</v>
      </c>
      <c r="J1584" s="36" t="s">
        <v>15621</v>
      </c>
      <c r="K1584" s="36"/>
      <c r="L1584" s="36">
        <v>982628117</v>
      </c>
      <c r="M1584" s="36"/>
      <c r="N1584" s="58" t="s">
        <v>807</v>
      </c>
      <c r="O1584" s="58" t="s">
        <v>744</v>
      </c>
      <c r="P1584" s="56">
        <v>66</v>
      </c>
      <c r="Q1584" s="56" t="s">
        <v>378</v>
      </c>
      <c r="R1584" s="36" t="s">
        <v>460</v>
      </c>
      <c r="S1584" s="36" t="s">
        <v>374</v>
      </c>
      <c r="T1584" s="36"/>
      <c r="U1584" s="58" t="s">
        <v>17577</v>
      </c>
      <c r="V1584" s="59">
        <v>1902172</v>
      </c>
      <c r="W1584" s="56">
        <v>53.52</v>
      </c>
    </row>
    <row r="1585" spans="1:23" s="46" customFormat="1" ht="11.25">
      <c r="A1585" s="55" t="s">
        <v>11371</v>
      </c>
      <c r="B1585" s="56" t="s">
        <v>17650</v>
      </c>
      <c r="C1585" s="57" t="s">
        <v>8788</v>
      </c>
      <c r="D1585" s="56">
        <v>0</v>
      </c>
      <c r="E1585" s="56">
        <v>1</v>
      </c>
      <c r="F1585" s="56">
        <v>49</v>
      </c>
      <c r="G1585" s="56">
        <v>4</v>
      </c>
      <c r="H1585" s="56" t="s">
        <v>17651</v>
      </c>
      <c r="I1585" s="56">
        <v>1</v>
      </c>
      <c r="J1585" s="36" t="s">
        <v>14186</v>
      </c>
      <c r="K1585" s="36"/>
      <c r="L1585" s="36">
        <v>982588174</v>
      </c>
      <c r="M1585" s="36"/>
      <c r="N1585" s="58" t="s">
        <v>93</v>
      </c>
      <c r="O1585" s="58" t="s">
        <v>13857</v>
      </c>
      <c r="P1585" s="56">
        <v>67</v>
      </c>
      <c r="Q1585" s="56" t="s">
        <v>377</v>
      </c>
      <c r="R1585" s="36" t="s">
        <v>459</v>
      </c>
      <c r="S1585" s="36" t="s">
        <v>375</v>
      </c>
      <c r="T1585" s="36">
        <v>2893697</v>
      </c>
      <c r="U1585" s="58" t="s">
        <v>17490</v>
      </c>
      <c r="V1585" s="59">
        <v>2893697</v>
      </c>
      <c r="W1585" s="56">
        <v>41.46</v>
      </c>
    </row>
    <row r="1586" spans="1:23" s="46" customFormat="1" ht="11.25">
      <c r="A1586" s="55" t="s">
        <v>11371</v>
      </c>
      <c r="B1586" s="56" t="s">
        <v>17649</v>
      </c>
      <c r="C1586" s="57" t="s">
        <v>8366</v>
      </c>
      <c r="D1586" s="56">
        <v>20290</v>
      </c>
      <c r="E1586" s="56">
        <v>1</v>
      </c>
      <c r="F1586" s="56">
        <v>49</v>
      </c>
      <c r="G1586" s="56">
        <v>2</v>
      </c>
      <c r="H1586" s="56" t="s">
        <v>17651</v>
      </c>
      <c r="I1586" s="56">
        <v>2</v>
      </c>
      <c r="J1586" s="36" t="s">
        <v>14954</v>
      </c>
      <c r="K1586" s="36"/>
      <c r="L1586" s="36">
        <v>971397772</v>
      </c>
      <c r="M1586" s="36"/>
      <c r="N1586" s="58" t="s">
        <v>417</v>
      </c>
      <c r="O1586" s="58" t="s">
        <v>12917</v>
      </c>
      <c r="P1586" s="56">
        <v>67</v>
      </c>
      <c r="Q1586" s="56" t="s">
        <v>378</v>
      </c>
      <c r="R1586" s="36" t="s">
        <v>460</v>
      </c>
      <c r="S1586" s="36" t="s">
        <v>375</v>
      </c>
      <c r="T1586" s="36">
        <v>286010</v>
      </c>
      <c r="U1586" s="58" t="s">
        <v>16740</v>
      </c>
      <c r="V1586" s="59">
        <v>170759</v>
      </c>
      <c r="W1586" s="56">
        <v>72.48</v>
      </c>
    </row>
    <row r="1587" spans="1:23" s="46" customFormat="1" ht="11.25">
      <c r="A1587" s="55" t="s">
        <v>11371</v>
      </c>
      <c r="B1587" s="56" t="s">
        <v>17649</v>
      </c>
      <c r="C1587" s="57" t="s">
        <v>11188</v>
      </c>
      <c r="D1587" s="56">
        <v>18870</v>
      </c>
      <c r="E1587" s="56">
        <v>1</v>
      </c>
      <c r="F1587" s="56">
        <v>49</v>
      </c>
      <c r="G1587" s="56">
        <v>1</v>
      </c>
      <c r="H1587" s="56" t="s">
        <v>17651</v>
      </c>
      <c r="I1587" s="56">
        <v>2</v>
      </c>
      <c r="J1587" s="36" t="s">
        <v>14872</v>
      </c>
      <c r="K1587" s="36">
        <v>538</v>
      </c>
      <c r="L1587" s="36"/>
      <c r="M1587" s="36"/>
      <c r="N1587" s="58" t="s">
        <v>863</v>
      </c>
      <c r="O1587" s="58" t="s">
        <v>12797</v>
      </c>
      <c r="P1587" s="56">
        <v>68</v>
      </c>
      <c r="Q1587" s="56" t="s">
        <v>378</v>
      </c>
      <c r="R1587" s="36" t="s">
        <v>460</v>
      </c>
      <c r="S1587" s="36" t="s">
        <v>375</v>
      </c>
      <c r="T1587" s="36">
        <v>336389</v>
      </c>
      <c r="U1587" s="58" t="s">
        <v>16639</v>
      </c>
      <c r="V1587" s="59">
        <v>263655</v>
      </c>
      <c r="W1587" s="56">
        <v>61.44</v>
      </c>
    </row>
    <row r="1588" spans="1:23" s="46" customFormat="1" ht="11.25">
      <c r="A1588" s="55" t="s">
        <v>11371</v>
      </c>
      <c r="B1588" s="56" t="s">
        <v>17649</v>
      </c>
      <c r="C1588" s="57" t="s">
        <v>3587</v>
      </c>
      <c r="D1588" s="56">
        <v>23710</v>
      </c>
      <c r="E1588" s="56">
        <v>1</v>
      </c>
      <c r="F1588" s="56">
        <v>49</v>
      </c>
      <c r="G1588" s="56">
        <v>1</v>
      </c>
      <c r="H1588" s="56" t="s">
        <v>17651</v>
      </c>
      <c r="I1588" s="56">
        <v>2</v>
      </c>
      <c r="J1588" s="36" t="s">
        <v>15136</v>
      </c>
      <c r="K1588" s="36">
        <v>249</v>
      </c>
      <c r="L1588" s="36">
        <v>981509339</v>
      </c>
      <c r="M1588" s="36"/>
      <c r="N1588" s="58" t="s">
        <v>13191</v>
      </c>
      <c r="O1588" s="58" t="s">
        <v>13192</v>
      </c>
      <c r="P1588" s="56">
        <v>69</v>
      </c>
      <c r="Q1588" s="56" t="s">
        <v>378</v>
      </c>
      <c r="R1588" s="36" t="s">
        <v>460</v>
      </c>
      <c r="S1588" s="36" t="s">
        <v>375</v>
      </c>
      <c r="T1588" s="36">
        <v>4233637</v>
      </c>
      <c r="U1588" s="58" t="s">
        <v>16955</v>
      </c>
      <c r="V1588" s="59">
        <v>273455</v>
      </c>
      <c r="W1588" s="56">
        <v>57.17</v>
      </c>
    </row>
    <row r="1589" spans="1:23" s="46" customFormat="1" ht="11.25">
      <c r="A1589" s="51" t="s">
        <v>11371</v>
      </c>
      <c r="B1589" s="44" t="s">
        <v>17649</v>
      </c>
      <c r="C1589" s="52" t="s">
        <v>11182</v>
      </c>
      <c r="D1589" s="44">
        <v>14100</v>
      </c>
      <c r="E1589" s="44" t="s">
        <v>54</v>
      </c>
      <c r="F1589" s="44">
        <v>49</v>
      </c>
      <c r="G1589" s="44">
        <v>1</v>
      </c>
      <c r="H1589" s="44" t="s">
        <v>17651</v>
      </c>
      <c r="I1589" s="44">
        <v>2</v>
      </c>
      <c r="J1589" s="35" t="s">
        <v>14573</v>
      </c>
      <c r="K1589" s="35">
        <v>1858</v>
      </c>
      <c r="L1589" s="35">
        <v>984170845</v>
      </c>
      <c r="M1589" s="35"/>
      <c r="N1589" s="45" t="s">
        <v>334</v>
      </c>
      <c r="O1589" s="45" t="s">
        <v>12332</v>
      </c>
      <c r="P1589" s="44">
        <v>69</v>
      </c>
      <c r="Q1589" s="44" t="s">
        <v>377</v>
      </c>
      <c r="R1589" s="35" t="s">
        <v>460</v>
      </c>
      <c r="S1589" s="35" t="s">
        <v>376</v>
      </c>
      <c r="T1589" s="35"/>
      <c r="U1589" s="45" t="s">
        <v>16306</v>
      </c>
      <c r="V1589" s="46">
        <v>502192</v>
      </c>
      <c r="W1589" s="44">
        <v>68.959999999999994</v>
      </c>
    </row>
    <row r="1590" spans="1:23" s="46" customFormat="1" ht="11.25">
      <c r="A1590" s="55" t="s">
        <v>11371</v>
      </c>
      <c r="B1590" s="56" t="s">
        <v>17649</v>
      </c>
      <c r="C1590" s="57" t="s">
        <v>4582</v>
      </c>
      <c r="D1590" s="56">
        <v>25195</v>
      </c>
      <c r="E1590" s="56">
        <v>1</v>
      </c>
      <c r="F1590" s="56">
        <v>49</v>
      </c>
      <c r="G1590" s="56">
        <v>1</v>
      </c>
      <c r="H1590" s="56" t="s">
        <v>17651</v>
      </c>
      <c r="I1590" s="56">
        <v>1</v>
      </c>
      <c r="J1590" s="36" t="s">
        <v>15236</v>
      </c>
      <c r="K1590" s="36"/>
      <c r="L1590" s="36">
        <v>984410005</v>
      </c>
      <c r="M1590" s="36"/>
      <c r="N1590" s="58" t="s">
        <v>13348</v>
      </c>
      <c r="O1590" s="58" t="s">
        <v>13349</v>
      </c>
      <c r="P1590" s="56">
        <v>69</v>
      </c>
      <c r="Q1590" s="56" t="s">
        <v>378</v>
      </c>
      <c r="R1590" s="36" t="s">
        <v>459</v>
      </c>
      <c r="S1590" s="36" t="s">
        <v>375</v>
      </c>
      <c r="T1590" s="36">
        <v>2563102</v>
      </c>
      <c r="U1590" s="58" t="s">
        <v>17080</v>
      </c>
      <c r="V1590" s="59">
        <v>2563102</v>
      </c>
      <c r="W1590" s="56">
        <v>59.47</v>
      </c>
    </row>
    <row r="1591" spans="1:23" s="46" customFormat="1" ht="11.25">
      <c r="A1591" s="51" t="s">
        <v>11371</v>
      </c>
      <c r="B1591" s="44" t="s">
        <v>17649</v>
      </c>
      <c r="C1591" s="52" t="s">
        <v>11372</v>
      </c>
      <c r="D1591" s="44">
        <v>6720</v>
      </c>
      <c r="E1591" s="44" t="s">
        <v>54</v>
      </c>
      <c r="F1591" s="44">
        <v>49</v>
      </c>
      <c r="G1591" s="44">
        <v>1</v>
      </c>
      <c r="H1591" s="44" t="s">
        <v>17651</v>
      </c>
      <c r="I1591" s="44">
        <v>2</v>
      </c>
      <c r="J1591" s="35" t="s">
        <v>14270</v>
      </c>
      <c r="K1591" s="35"/>
      <c r="L1591" s="35"/>
      <c r="M1591" s="35">
        <v>21646838</v>
      </c>
      <c r="N1591" s="45" t="s">
        <v>307</v>
      </c>
      <c r="O1591" s="45" t="s">
        <v>11819</v>
      </c>
      <c r="P1591" s="44">
        <v>70</v>
      </c>
      <c r="Q1591" s="44" t="s">
        <v>378</v>
      </c>
      <c r="R1591" s="35" t="s">
        <v>460</v>
      </c>
      <c r="S1591" s="35" t="s">
        <v>375</v>
      </c>
      <c r="T1591" s="35">
        <v>2333482</v>
      </c>
      <c r="U1591" s="45" t="s">
        <v>15970</v>
      </c>
      <c r="V1591" s="46">
        <v>817882</v>
      </c>
      <c r="W1591" s="44">
        <v>65.92</v>
      </c>
    </row>
    <row r="1592" spans="1:23" s="46" customFormat="1" ht="11.25">
      <c r="A1592" s="55" t="s">
        <v>11371</v>
      </c>
      <c r="B1592" s="56" t="s">
        <v>17649</v>
      </c>
      <c r="C1592" s="57" t="s">
        <v>3177</v>
      </c>
      <c r="D1592" s="56">
        <v>4971</v>
      </c>
      <c r="E1592" s="56">
        <v>1</v>
      </c>
      <c r="F1592" s="56">
        <v>49</v>
      </c>
      <c r="G1592" s="56">
        <v>1</v>
      </c>
      <c r="H1592" s="56" t="s">
        <v>17651</v>
      </c>
      <c r="I1592" s="56">
        <v>2</v>
      </c>
      <c r="J1592" s="36" t="s">
        <v>14212</v>
      </c>
      <c r="K1592" s="36"/>
      <c r="L1592" s="36">
        <v>983398217</v>
      </c>
      <c r="M1592" s="36"/>
      <c r="N1592" s="58" t="s">
        <v>83</v>
      </c>
      <c r="O1592" s="58" t="s">
        <v>152</v>
      </c>
      <c r="P1592" s="56">
        <v>70</v>
      </c>
      <c r="Q1592" s="56" t="s">
        <v>378</v>
      </c>
      <c r="R1592" s="36" t="s">
        <v>462</v>
      </c>
      <c r="S1592" s="36" t="s">
        <v>375</v>
      </c>
      <c r="T1592" s="36">
        <v>486795</v>
      </c>
      <c r="U1592" s="58" t="s">
        <v>15901</v>
      </c>
      <c r="V1592" s="59">
        <v>486794</v>
      </c>
      <c r="W1592" s="56">
        <v>56.12</v>
      </c>
    </row>
    <row r="1593" spans="1:23" s="46" customFormat="1" ht="11.25">
      <c r="A1593" s="55" t="s">
        <v>11371</v>
      </c>
      <c r="B1593" s="56" t="s">
        <v>17649</v>
      </c>
      <c r="C1593" s="57" t="s">
        <v>8366</v>
      </c>
      <c r="D1593" s="56">
        <v>20290</v>
      </c>
      <c r="E1593" s="56">
        <v>1</v>
      </c>
      <c r="F1593" s="56">
        <v>49</v>
      </c>
      <c r="G1593" s="56">
        <v>2</v>
      </c>
      <c r="H1593" s="56" t="s">
        <v>17651</v>
      </c>
      <c r="I1593" s="56">
        <v>1</v>
      </c>
      <c r="J1593" s="36" t="s">
        <v>14954</v>
      </c>
      <c r="K1593" s="36"/>
      <c r="L1593" s="36">
        <v>971397772</v>
      </c>
      <c r="M1593" s="36"/>
      <c r="N1593" s="58" t="s">
        <v>327</v>
      </c>
      <c r="O1593" s="58" t="s">
        <v>12916</v>
      </c>
      <c r="P1593" s="56">
        <v>71</v>
      </c>
      <c r="Q1593" s="56" t="s">
        <v>377</v>
      </c>
      <c r="R1593" s="36" t="s">
        <v>459</v>
      </c>
      <c r="S1593" s="36" t="s">
        <v>375</v>
      </c>
      <c r="T1593" s="36">
        <v>170759</v>
      </c>
      <c r="U1593" s="58" t="s">
        <v>16740</v>
      </c>
      <c r="V1593" s="59">
        <v>170759</v>
      </c>
      <c r="W1593" s="56">
        <v>72.48</v>
      </c>
    </row>
    <row r="1594" spans="1:23" s="46" customFormat="1" ht="11.25">
      <c r="A1594" s="51" t="s">
        <v>11371</v>
      </c>
      <c r="B1594" s="44" t="s">
        <v>17649</v>
      </c>
      <c r="C1594" s="52" t="s">
        <v>11180</v>
      </c>
      <c r="D1594" s="44">
        <v>10270</v>
      </c>
      <c r="E1594" s="44" t="s">
        <v>54</v>
      </c>
      <c r="F1594" s="44">
        <v>49</v>
      </c>
      <c r="G1594" s="44">
        <v>1</v>
      </c>
      <c r="H1594" s="44" t="s">
        <v>17651</v>
      </c>
      <c r="I1594" s="44">
        <v>1</v>
      </c>
      <c r="J1594" s="35" t="s">
        <v>14375</v>
      </c>
      <c r="K1594" s="35">
        <v>49</v>
      </c>
      <c r="L1594" s="35"/>
      <c r="M1594" s="35">
        <v>21643906</v>
      </c>
      <c r="N1594" s="45" t="s">
        <v>11984</v>
      </c>
      <c r="O1594" s="45" t="s">
        <v>11985</v>
      </c>
      <c r="P1594" s="44">
        <v>71</v>
      </c>
      <c r="Q1594" s="44" t="s">
        <v>377</v>
      </c>
      <c r="R1594" s="35" t="s">
        <v>459</v>
      </c>
      <c r="S1594" s="35" t="s">
        <v>375</v>
      </c>
      <c r="T1594" s="35">
        <v>312682</v>
      </c>
      <c r="U1594" s="45" t="s">
        <v>16086</v>
      </c>
      <c r="V1594" s="46">
        <v>312682</v>
      </c>
      <c r="W1594" s="44">
        <v>83.53</v>
      </c>
    </row>
    <row r="1595" spans="1:23" s="46" customFormat="1" ht="11.25">
      <c r="A1595" s="55" t="s">
        <v>11371</v>
      </c>
      <c r="B1595" s="56" t="s">
        <v>17649</v>
      </c>
      <c r="C1595" s="57" t="s">
        <v>3088</v>
      </c>
      <c r="D1595" s="56">
        <v>16900</v>
      </c>
      <c r="E1595" s="56">
        <v>1</v>
      </c>
      <c r="F1595" s="56">
        <v>49</v>
      </c>
      <c r="G1595" s="56">
        <v>3</v>
      </c>
      <c r="H1595" s="56" t="s">
        <v>17651</v>
      </c>
      <c r="I1595" s="56">
        <v>1</v>
      </c>
      <c r="J1595" s="36" t="s">
        <v>14707</v>
      </c>
      <c r="K1595" s="36"/>
      <c r="L1595" s="36">
        <v>984108213</v>
      </c>
      <c r="M1595" s="36"/>
      <c r="N1595" s="58" t="s">
        <v>12531</v>
      </c>
      <c r="O1595" s="58" t="s">
        <v>12532</v>
      </c>
      <c r="P1595" s="56">
        <v>72</v>
      </c>
      <c r="Q1595" s="56" t="s">
        <v>378</v>
      </c>
      <c r="R1595" s="36" t="s">
        <v>459</v>
      </c>
      <c r="S1595" s="36" t="s">
        <v>375</v>
      </c>
      <c r="T1595" s="36">
        <v>1500392</v>
      </c>
      <c r="U1595" s="58" t="s">
        <v>16452</v>
      </c>
      <c r="V1595" s="59">
        <v>1500392</v>
      </c>
      <c r="W1595" s="56">
        <v>60.97</v>
      </c>
    </row>
    <row r="1596" spans="1:23" s="46" customFormat="1" ht="11.25">
      <c r="A1596" s="51" t="s">
        <v>11371</v>
      </c>
      <c r="B1596" s="44" t="s">
        <v>17649</v>
      </c>
      <c r="C1596" s="52" t="s">
        <v>3587</v>
      </c>
      <c r="D1596" s="44">
        <v>23710</v>
      </c>
      <c r="E1596" s="44" t="s">
        <v>54</v>
      </c>
      <c r="F1596" s="44">
        <v>49</v>
      </c>
      <c r="G1596" s="44">
        <v>1</v>
      </c>
      <c r="H1596" s="44" t="s">
        <v>17651</v>
      </c>
      <c r="I1596" s="44">
        <v>1</v>
      </c>
      <c r="J1596" s="35" t="s">
        <v>15136</v>
      </c>
      <c r="K1596" s="35">
        <v>249</v>
      </c>
      <c r="L1596" s="35">
        <v>981509339</v>
      </c>
      <c r="M1596" s="35"/>
      <c r="N1596" s="45" t="s">
        <v>87</v>
      </c>
      <c r="O1596" s="45" t="s">
        <v>135</v>
      </c>
      <c r="P1596" s="44">
        <v>74</v>
      </c>
      <c r="Q1596" s="44" t="s">
        <v>377</v>
      </c>
      <c r="R1596" s="35" t="s">
        <v>459</v>
      </c>
      <c r="S1596" s="35" t="s">
        <v>375</v>
      </c>
      <c r="T1596" s="35">
        <v>273455</v>
      </c>
      <c r="U1596" s="45" t="s">
        <v>16955</v>
      </c>
      <c r="V1596" s="46">
        <v>273455</v>
      </c>
      <c r="W1596" s="44">
        <v>57.17</v>
      </c>
    </row>
    <row r="1597" spans="1:23" s="46" customFormat="1" ht="11.25">
      <c r="A1597" s="51" t="s">
        <v>11371</v>
      </c>
      <c r="B1597" s="44" t="s">
        <v>17649</v>
      </c>
      <c r="C1597" s="52" t="s">
        <v>11188</v>
      </c>
      <c r="D1597" s="44">
        <v>18870</v>
      </c>
      <c r="E1597" s="44" t="s">
        <v>54</v>
      </c>
      <c r="F1597" s="44">
        <v>49</v>
      </c>
      <c r="G1597" s="44">
        <v>1</v>
      </c>
      <c r="H1597" s="44" t="s">
        <v>17651</v>
      </c>
      <c r="I1597" s="44">
        <v>1</v>
      </c>
      <c r="J1597" s="35" t="s">
        <v>14872</v>
      </c>
      <c r="K1597" s="35">
        <v>538</v>
      </c>
      <c r="L1597" s="35"/>
      <c r="M1597" s="35"/>
      <c r="N1597" s="45" t="s">
        <v>776</v>
      </c>
      <c r="O1597" s="45" t="s">
        <v>12091</v>
      </c>
      <c r="P1597" s="44">
        <v>74</v>
      </c>
      <c r="Q1597" s="44" t="s">
        <v>377</v>
      </c>
      <c r="R1597" s="35" t="s">
        <v>459</v>
      </c>
      <c r="S1597" s="35" t="s">
        <v>375</v>
      </c>
      <c r="T1597" s="35">
        <v>263655</v>
      </c>
      <c r="U1597" s="45" t="s">
        <v>16639</v>
      </c>
      <c r="V1597" s="46">
        <v>263655</v>
      </c>
      <c r="W1597" s="44">
        <v>61.44</v>
      </c>
    </row>
    <row r="1598" spans="1:23" s="46" customFormat="1" ht="11.25">
      <c r="A1598" s="55" t="s">
        <v>11371</v>
      </c>
      <c r="B1598" s="56" t="s">
        <v>17649</v>
      </c>
      <c r="C1598" s="57" t="s">
        <v>3177</v>
      </c>
      <c r="D1598" s="56">
        <v>4971</v>
      </c>
      <c r="E1598" s="56">
        <v>1</v>
      </c>
      <c r="F1598" s="56">
        <v>49</v>
      </c>
      <c r="G1598" s="56">
        <v>1</v>
      </c>
      <c r="H1598" s="56" t="s">
        <v>17651</v>
      </c>
      <c r="I1598" s="56">
        <v>1</v>
      </c>
      <c r="J1598" s="36" t="s">
        <v>14212</v>
      </c>
      <c r="K1598" s="36"/>
      <c r="L1598" s="36">
        <v>983398217</v>
      </c>
      <c r="M1598" s="36"/>
      <c r="N1598" s="58" t="s">
        <v>11697</v>
      </c>
      <c r="O1598" s="58" t="s">
        <v>11698</v>
      </c>
      <c r="P1598" s="56">
        <v>74</v>
      </c>
      <c r="Q1598" s="56" t="s">
        <v>378</v>
      </c>
      <c r="R1598" s="36" t="s">
        <v>459</v>
      </c>
      <c r="S1598" s="36" t="s">
        <v>375</v>
      </c>
      <c r="T1598" s="36">
        <v>486794</v>
      </c>
      <c r="U1598" s="58" t="s">
        <v>15901</v>
      </c>
      <c r="V1598" s="59">
        <v>486794</v>
      </c>
      <c r="W1598" s="56">
        <v>56.12</v>
      </c>
    </row>
    <row r="1599" spans="1:23" s="46" customFormat="1" ht="11.25">
      <c r="A1599" s="55" t="s">
        <v>11371</v>
      </c>
      <c r="B1599" s="56" t="s">
        <v>17649</v>
      </c>
      <c r="C1599" s="57" t="s">
        <v>11373</v>
      </c>
      <c r="D1599" s="56">
        <v>22790</v>
      </c>
      <c r="E1599" s="56">
        <v>1</v>
      </c>
      <c r="F1599" s="56">
        <v>49</v>
      </c>
      <c r="G1599" s="56">
        <v>1</v>
      </c>
      <c r="H1599" s="56" t="s">
        <v>17651</v>
      </c>
      <c r="I1599" s="56">
        <v>1</v>
      </c>
      <c r="J1599" s="36" t="s">
        <v>15085</v>
      </c>
      <c r="K1599" s="36">
        <v>124</v>
      </c>
      <c r="L1599" s="36">
        <v>982382788</v>
      </c>
      <c r="M1599" s="36"/>
      <c r="N1599" s="58" t="s">
        <v>13117</v>
      </c>
      <c r="O1599" s="58" t="s">
        <v>13118</v>
      </c>
      <c r="P1599" s="56">
        <v>75</v>
      </c>
      <c r="Q1599" s="56" t="s">
        <v>378</v>
      </c>
      <c r="R1599" s="36" t="s">
        <v>459</v>
      </c>
      <c r="S1599" s="36" t="s">
        <v>375</v>
      </c>
      <c r="T1599" s="36">
        <v>1131903</v>
      </c>
      <c r="U1599" s="58" t="s">
        <v>16896</v>
      </c>
      <c r="V1599" s="59">
        <v>1131903</v>
      </c>
      <c r="W1599" s="56">
        <v>68.48</v>
      </c>
    </row>
    <row r="1600" spans="1:23" s="46" customFormat="1" ht="11.25">
      <c r="A1600" s="51" t="s">
        <v>11371</v>
      </c>
      <c r="B1600" s="44" t="s">
        <v>17650</v>
      </c>
      <c r="C1600" s="52" t="s">
        <v>6013</v>
      </c>
      <c r="D1600" s="44">
        <v>0</v>
      </c>
      <c r="E1600" s="44" t="s">
        <v>54</v>
      </c>
      <c r="F1600" s="44">
        <v>49</v>
      </c>
      <c r="G1600" s="44">
        <v>1</v>
      </c>
      <c r="H1600" s="44" t="s">
        <v>17651</v>
      </c>
      <c r="I1600" s="44">
        <v>2</v>
      </c>
      <c r="J1600" s="35" t="s">
        <v>15499</v>
      </c>
      <c r="K1600" s="35"/>
      <c r="L1600" s="35">
        <v>985236099</v>
      </c>
      <c r="M1600" s="35"/>
      <c r="N1600" s="45" t="s">
        <v>274</v>
      </c>
      <c r="O1600" s="45" t="s">
        <v>221</v>
      </c>
      <c r="P1600" s="44">
        <v>77</v>
      </c>
      <c r="Q1600" s="44" t="s">
        <v>378</v>
      </c>
      <c r="R1600" s="35" t="s">
        <v>460</v>
      </c>
      <c r="S1600" s="35" t="s">
        <v>375</v>
      </c>
      <c r="T1600" s="35">
        <v>2943978</v>
      </c>
      <c r="U1600" s="45" t="s">
        <v>17406</v>
      </c>
      <c r="V1600" s="46">
        <v>1617129</v>
      </c>
      <c r="W1600" s="44">
        <v>51.7</v>
      </c>
    </row>
    <row r="1601" spans="1:23" s="46" customFormat="1" ht="11.25">
      <c r="A1601" s="55" t="s">
        <v>11371</v>
      </c>
      <c r="B1601" s="56" t="s">
        <v>17650</v>
      </c>
      <c r="C1601" s="57" t="s">
        <v>11036</v>
      </c>
      <c r="D1601" s="56">
        <v>0</v>
      </c>
      <c r="E1601" s="56">
        <v>1</v>
      </c>
      <c r="F1601" s="56">
        <v>49</v>
      </c>
      <c r="G1601" s="56">
        <v>1</v>
      </c>
      <c r="H1601" s="56" t="s">
        <v>17651</v>
      </c>
      <c r="I1601" s="56">
        <v>1</v>
      </c>
      <c r="J1601" s="36" t="s">
        <v>15621</v>
      </c>
      <c r="K1601" s="36"/>
      <c r="L1601" s="36">
        <v>982628117</v>
      </c>
      <c r="M1601" s="36"/>
      <c r="N1601" s="58" t="s">
        <v>438</v>
      </c>
      <c r="O1601" s="58" t="s">
        <v>13951</v>
      </c>
      <c r="P1601" s="56">
        <v>77</v>
      </c>
      <c r="Q1601" s="56" t="s">
        <v>377</v>
      </c>
      <c r="R1601" s="36" t="s">
        <v>459</v>
      </c>
      <c r="S1601" s="36" t="s">
        <v>375</v>
      </c>
      <c r="T1601" s="36">
        <v>1902172</v>
      </c>
      <c r="U1601" s="58" t="s">
        <v>17577</v>
      </c>
      <c r="V1601" s="59">
        <v>1902172</v>
      </c>
      <c r="W1601" s="56">
        <v>53.52</v>
      </c>
    </row>
    <row r="1602" spans="1:23" s="46" customFormat="1" ht="11.25">
      <c r="A1602" s="55" t="s">
        <v>11371</v>
      </c>
      <c r="B1602" s="56" t="s">
        <v>17649</v>
      </c>
      <c r="C1602" s="57" t="s">
        <v>6989</v>
      </c>
      <c r="D1602" s="56">
        <v>26990</v>
      </c>
      <c r="E1602" s="56">
        <v>1</v>
      </c>
      <c r="F1602" s="56">
        <v>49</v>
      </c>
      <c r="G1602" s="56">
        <v>1</v>
      </c>
      <c r="H1602" s="56" t="s">
        <v>17651</v>
      </c>
      <c r="I1602" s="56">
        <v>1</v>
      </c>
      <c r="J1602" s="36" t="s">
        <v>15326</v>
      </c>
      <c r="K1602" s="36"/>
      <c r="L1602" s="36"/>
      <c r="M1602" s="36">
        <v>21681160</v>
      </c>
      <c r="N1602" s="58" t="s">
        <v>164</v>
      </c>
      <c r="O1602" s="58" t="s">
        <v>13489</v>
      </c>
      <c r="P1602" s="56">
        <v>78</v>
      </c>
      <c r="Q1602" s="56" t="s">
        <v>378</v>
      </c>
      <c r="R1602" s="36" t="s">
        <v>459</v>
      </c>
      <c r="S1602" s="36" t="s">
        <v>375</v>
      </c>
      <c r="T1602" s="36">
        <v>4619474</v>
      </c>
      <c r="U1602" s="58" t="s">
        <v>17190</v>
      </c>
      <c r="V1602" s="59">
        <v>4619474</v>
      </c>
      <c r="W1602" s="56">
        <v>68.010000000000005</v>
      </c>
    </row>
    <row r="1603" spans="1:23" s="46" customFormat="1" ht="11.25">
      <c r="A1603" s="55" t="s">
        <v>11371</v>
      </c>
      <c r="B1603" s="56" t="s">
        <v>17649</v>
      </c>
      <c r="C1603" s="57" t="s">
        <v>11180</v>
      </c>
      <c r="D1603" s="56">
        <v>10270</v>
      </c>
      <c r="E1603" s="56">
        <v>1</v>
      </c>
      <c r="F1603" s="56">
        <v>49</v>
      </c>
      <c r="G1603" s="56">
        <v>1</v>
      </c>
      <c r="H1603" s="56" t="s">
        <v>17651</v>
      </c>
      <c r="I1603" s="56">
        <v>7</v>
      </c>
      <c r="J1603" s="36" t="s">
        <v>14375</v>
      </c>
      <c r="K1603" s="36">
        <v>49</v>
      </c>
      <c r="L1603" s="36"/>
      <c r="M1603" s="36">
        <v>21643906</v>
      </c>
      <c r="N1603" s="58" t="s">
        <v>11986</v>
      </c>
      <c r="O1603" s="58" t="s">
        <v>11987</v>
      </c>
      <c r="P1603" s="56">
        <v>80</v>
      </c>
      <c r="Q1603" s="56" t="s">
        <v>378</v>
      </c>
      <c r="R1603" s="36" t="s">
        <v>463</v>
      </c>
      <c r="S1603" s="36" t="s">
        <v>375</v>
      </c>
      <c r="T1603" s="36">
        <v>532024</v>
      </c>
      <c r="U1603" s="58" t="s">
        <v>16086</v>
      </c>
      <c r="V1603" s="59">
        <v>312682</v>
      </c>
      <c r="W1603" s="56">
        <v>83.53</v>
      </c>
    </row>
    <row r="1604" spans="1:23" s="46" customFormat="1" ht="11.25">
      <c r="A1604" s="55" t="s">
        <v>11371</v>
      </c>
      <c r="B1604" s="56" t="s">
        <v>17650</v>
      </c>
      <c r="C1604" s="57" t="s">
        <v>6013</v>
      </c>
      <c r="D1604" s="56">
        <v>0</v>
      </c>
      <c r="E1604" s="56">
        <v>1</v>
      </c>
      <c r="F1604" s="56">
        <v>49</v>
      </c>
      <c r="G1604" s="56">
        <v>1</v>
      </c>
      <c r="H1604" s="56" t="s">
        <v>17651</v>
      </c>
      <c r="I1604" s="56">
        <v>1</v>
      </c>
      <c r="J1604" s="36" t="s">
        <v>15499</v>
      </c>
      <c r="K1604" s="36"/>
      <c r="L1604" s="36">
        <v>985236099</v>
      </c>
      <c r="M1604" s="36"/>
      <c r="N1604" s="58" t="s">
        <v>113</v>
      </c>
      <c r="O1604" s="58" t="s">
        <v>13755</v>
      </c>
      <c r="P1604" s="56">
        <v>80</v>
      </c>
      <c r="Q1604" s="56" t="s">
        <v>377</v>
      </c>
      <c r="R1604" s="36" t="s">
        <v>459</v>
      </c>
      <c r="S1604" s="36" t="s">
        <v>375</v>
      </c>
      <c r="T1604" s="36">
        <v>1617129</v>
      </c>
      <c r="U1604" s="58" t="s">
        <v>17406</v>
      </c>
      <c r="V1604" s="59">
        <v>1617129</v>
      </c>
      <c r="W1604" s="56">
        <v>51.7</v>
      </c>
    </row>
    <row r="1605" spans="1:23" s="46" customFormat="1" ht="11.25">
      <c r="A1605" s="55" t="s">
        <v>11371</v>
      </c>
      <c r="B1605" s="56" t="s">
        <v>17649</v>
      </c>
      <c r="C1605" s="57" t="s">
        <v>11217</v>
      </c>
      <c r="D1605" s="56">
        <v>1140</v>
      </c>
      <c r="E1605" s="56">
        <v>1</v>
      </c>
      <c r="F1605" s="56">
        <v>49</v>
      </c>
      <c r="G1605" s="56">
        <v>1</v>
      </c>
      <c r="H1605" s="56" t="s">
        <v>17651</v>
      </c>
      <c r="I1605" s="56">
        <v>1</v>
      </c>
      <c r="J1605" s="36" t="s">
        <v>14079</v>
      </c>
      <c r="K1605" s="36"/>
      <c r="L1605" s="36"/>
      <c r="M1605" s="36"/>
      <c r="N1605" s="58" t="s">
        <v>11434</v>
      </c>
      <c r="O1605" s="58" t="s">
        <v>11497</v>
      </c>
      <c r="P1605" s="56">
        <v>82</v>
      </c>
      <c r="Q1605" s="56" t="s">
        <v>378</v>
      </c>
      <c r="R1605" s="36" t="s">
        <v>459</v>
      </c>
      <c r="S1605" s="36" t="s">
        <v>375</v>
      </c>
      <c r="T1605" s="36">
        <v>1861830</v>
      </c>
      <c r="U1605" s="58" t="s">
        <v>15746</v>
      </c>
      <c r="V1605" s="59">
        <v>1861830</v>
      </c>
      <c r="W1605" s="56">
        <v>56.18</v>
      </c>
    </row>
    <row r="1606" spans="1:23" s="46" customFormat="1" ht="11.25">
      <c r="A1606" s="55" t="s">
        <v>11371</v>
      </c>
      <c r="B1606" s="56" t="s">
        <v>17649</v>
      </c>
      <c r="C1606" s="57" t="s">
        <v>11372</v>
      </c>
      <c r="D1606" s="56">
        <v>6720</v>
      </c>
      <c r="E1606" s="56">
        <v>1</v>
      </c>
      <c r="F1606" s="56">
        <v>49</v>
      </c>
      <c r="G1606" s="56">
        <v>1</v>
      </c>
      <c r="H1606" s="56" t="s">
        <v>17651</v>
      </c>
      <c r="I1606" s="56">
        <v>1</v>
      </c>
      <c r="J1606" s="36" t="s">
        <v>14270</v>
      </c>
      <c r="K1606" s="36"/>
      <c r="L1606" s="36"/>
      <c r="M1606" s="36">
        <v>21646838</v>
      </c>
      <c r="N1606" s="58" t="s">
        <v>11817</v>
      </c>
      <c r="O1606" s="58" t="s">
        <v>11818</v>
      </c>
      <c r="P1606" s="56">
        <v>83</v>
      </c>
      <c r="Q1606" s="56" t="s">
        <v>377</v>
      </c>
      <c r="R1606" s="36" t="s">
        <v>459</v>
      </c>
      <c r="S1606" s="36" t="s">
        <v>375</v>
      </c>
      <c r="T1606" s="36">
        <v>817882</v>
      </c>
      <c r="U1606" s="58" t="s">
        <v>15970</v>
      </c>
      <c r="V1606" s="59">
        <v>817882</v>
      </c>
      <c r="W1606" s="56">
        <v>65.92</v>
      </c>
    </row>
    <row r="1607" spans="1:23" s="46" customFormat="1" ht="11.25">
      <c r="A1607" s="55" t="s">
        <v>11371</v>
      </c>
      <c r="B1607" s="56" t="s">
        <v>17649</v>
      </c>
      <c r="C1607" s="57" t="s">
        <v>11217</v>
      </c>
      <c r="D1607" s="56">
        <v>1970</v>
      </c>
      <c r="E1607" s="56">
        <v>1</v>
      </c>
      <c r="F1607" s="56">
        <v>50</v>
      </c>
      <c r="G1607" s="56">
        <v>1</v>
      </c>
      <c r="H1607" s="56" t="s">
        <v>17651</v>
      </c>
      <c r="I1607" s="56">
        <v>1</v>
      </c>
      <c r="J1607" s="36" t="s">
        <v>14092</v>
      </c>
      <c r="K1607" s="36">
        <v>2896</v>
      </c>
      <c r="L1607" s="36">
        <v>984193235</v>
      </c>
      <c r="M1607" s="36"/>
      <c r="N1607" s="58" t="s">
        <v>126</v>
      </c>
      <c r="O1607" s="58" t="s">
        <v>11440</v>
      </c>
      <c r="P1607" s="56">
        <v>65</v>
      </c>
      <c r="Q1607" s="56" t="s">
        <v>377</v>
      </c>
      <c r="R1607" s="36" t="s">
        <v>459</v>
      </c>
      <c r="S1607" s="36" t="s">
        <v>375</v>
      </c>
      <c r="T1607" s="36">
        <v>493243</v>
      </c>
      <c r="U1607" s="58" t="s">
        <v>15759</v>
      </c>
      <c r="V1607" s="59">
        <v>493243</v>
      </c>
      <c r="W1607" s="56">
        <v>63.96</v>
      </c>
    </row>
    <row r="1608" spans="1:23" s="46" customFormat="1" ht="11.25">
      <c r="A1608" s="55" t="s">
        <v>11371</v>
      </c>
      <c r="B1608" s="56" t="s">
        <v>17649</v>
      </c>
      <c r="C1608" s="57" t="s">
        <v>8366</v>
      </c>
      <c r="D1608" s="56">
        <v>19920</v>
      </c>
      <c r="E1608" s="56">
        <v>1</v>
      </c>
      <c r="F1608" s="56">
        <v>50</v>
      </c>
      <c r="G1608" s="56">
        <v>1</v>
      </c>
      <c r="H1608" s="56" t="s">
        <v>17651</v>
      </c>
      <c r="I1608" s="56">
        <v>1</v>
      </c>
      <c r="J1608" s="36" t="s">
        <v>14941</v>
      </c>
      <c r="K1608" s="36">
        <v>86</v>
      </c>
      <c r="L1608" s="36">
        <v>981758064</v>
      </c>
      <c r="M1608" s="36">
        <v>21654710</v>
      </c>
      <c r="N1608" s="58" t="s">
        <v>209</v>
      </c>
      <c r="O1608" s="58" t="s">
        <v>12897</v>
      </c>
      <c r="P1608" s="56">
        <v>65</v>
      </c>
      <c r="Q1608" s="56" t="s">
        <v>378</v>
      </c>
      <c r="R1608" s="36" t="s">
        <v>459</v>
      </c>
      <c r="S1608" s="36" t="s">
        <v>375</v>
      </c>
      <c r="T1608" s="36">
        <v>1105183</v>
      </c>
      <c r="U1608" s="58" t="s">
        <v>16724</v>
      </c>
      <c r="V1608" s="59">
        <v>1105183</v>
      </c>
      <c r="W1608" s="56">
        <v>65.13</v>
      </c>
    </row>
    <row r="1609" spans="1:23" s="46" customFormat="1" ht="11.25">
      <c r="A1609" s="55" t="s">
        <v>11371</v>
      </c>
      <c r="B1609" s="56" t="s">
        <v>17649</v>
      </c>
      <c r="C1609" s="57" t="s">
        <v>11189</v>
      </c>
      <c r="D1609" s="56">
        <v>8460</v>
      </c>
      <c r="E1609" s="56">
        <v>1</v>
      </c>
      <c r="F1609" s="56">
        <v>50</v>
      </c>
      <c r="G1609" s="56">
        <v>1</v>
      </c>
      <c r="H1609" s="56" t="s">
        <v>17651</v>
      </c>
      <c r="I1609" s="56">
        <v>1</v>
      </c>
      <c r="J1609" s="36" t="s">
        <v>14384</v>
      </c>
      <c r="K1609" s="36"/>
      <c r="L1609" s="36">
        <v>981952264</v>
      </c>
      <c r="M1609" s="36"/>
      <c r="N1609" s="58" t="s">
        <v>773</v>
      </c>
      <c r="O1609" s="58" t="s">
        <v>12000</v>
      </c>
      <c r="P1609" s="56">
        <v>66</v>
      </c>
      <c r="Q1609" s="56" t="s">
        <v>378</v>
      </c>
      <c r="R1609" s="36" t="s">
        <v>459</v>
      </c>
      <c r="S1609" s="36" t="s">
        <v>375</v>
      </c>
      <c r="T1609" s="36">
        <v>438078</v>
      </c>
      <c r="U1609" s="58" t="s">
        <v>16097</v>
      </c>
      <c r="V1609" s="59">
        <v>438078</v>
      </c>
      <c r="W1609" s="56">
        <v>66.010000000000005</v>
      </c>
    </row>
    <row r="1610" spans="1:23" s="46" customFormat="1" ht="11.25">
      <c r="A1610" s="55" t="s">
        <v>11371</v>
      </c>
      <c r="B1610" s="56" t="s">
        <v>17649</v>
      </c>
      <c r="C1610" s="57" t="s">
        <v>11372</v>
      </c>
      <c r="D1610" s="56">
        <v>6280</v>
      </c>
      <c r="E1610" s="56">
        <v>1</v>
      </c>
      <c r="F1610" s="56">
        <v>50</v>
      </c>
      <c r="G1610" s="56">
        <v>1</v>
      </c>
      <c r="H1610" s="56" t="s">
        <v>17651</v>
      </c>
      <c r="I1610" s="56">
        <v>1</v>
      </c>
      <c r="J1610" s="36" t="s">
        <v>14262</v>
      </c>
      <c r="K1610" s="36"/>
      <c r="L1610" s="36">
        <v>981685119</v>
      </c>
      <c r="M1610" s="36"/>
      <c r="N1610" s="58" t="s">
        <v>11798</v>
      </c>
      <c r="O1610" s="58" t="s">
        <v>11799</v>
      </c>
      <c r="P1610" s="56">
        <v>67</v>
      </c>
      <c r="Q1610" s="56" t="s">
        <v>378</v>
      </c>
      <c r="R1610" s="36" t="s">
        <v>459</v>
      </c>
      <c r="S1610" s="36" t="s">
        <v>375</v>
      </c>
      <c r="T1610" s="36">
        <v>369685</v>
      </c>
      <c r="U1610" s="58" t="s">
        <v>15958</v>
      </c>
      <c r="V1610" s="59">
        <v>369685</v>
      </c>
      <c r="W1610" s="56">
        <v>69.849999999999994</v>
      </c>
    </row>
    <row r="1611" spans="1:23" s="46" customFormat="1" ht="11.25">
      <c r="A1611" s="55" t="s">
        <v>11371</v>
      </c>
      <c r="B1611" s="56" t="s">
        <v>17649</v>
      </c>
      <c r="C1611" s="57" t="s">
        <v>3088</v>
      </c>
      <c r="D1611" s="56">
        <v>16900</v>
      </c>
      <c r="E1611" s="56">
        <v>1</v>
      </c>
      <c r="F1611" s="56">
        <v>50</v>
      </c>
      <c r="G1611" s="56">
        <v>4</v>
      </c>
      <c r="H1611" s="56" t="s">
        <v>17651</v>
      </c>
      <c r="I1611" s="56">
        <v>2</v>
      </c>
      <c r="J1611" s="36" t="s">
        <v>14708</v>
      </c>
      <c r="K1611" s="36"/>
      <c r="L1611" s="36">
        <v>981651118</v>
      </c>
      <c r="M1611" s="36"/>
      <c r="N1611" s="58" t="s">
        <v>12535</v>
      </c>
      <c r="O1611" s="58" t="s">
        <v>12536</v>
      </c>
      <c r="P1611" s="56">
        <v>67</v>
      </c>
      <c r="Q1611" s="56" t="s">
        <v>378</v>
      </c>
      <c r="R1611" s="36" t="s">
        <v>460</v>
      </c>
      <c r="S1611" s="36" t="s">
        <v>375</v>
      </c>
      <c r="T1611" s="36">
        <v>1880669</v>
      </c>
      <c r="U1611" s="58" t="s">
        <v>16453</v>
      </c>
      <c r="V1611" s="59">
        <v>2969971</v>
      </c>
      <c r="W1611" s="56">
        <v>50.44</v>
      </c>
    </row>
    <row r="1612" spans="1:23" s="46" customFormat="1" ht="11.25">
      <c r="A1612" s="55" t="s">
        <v>11371</v>
      </c>
      <c r="B1612" s="56" t="s">
        <v>17649</v>
      </c>
      <c r="C1612" s="57" t="s">
        <v>11182</v>
      </c>
      <c r="D1612" s="56">
        <v>14100</v>
      </c>
      <c r="E1612" s="56">
        <v>1</v>
      </c>
      <c r="F1612" s="56">
        <v>50</v>
      </c>
      <c r="G1612" s="56">
        <v>2</v>
      </c>
      <c r="H1612" s="56" t="s">
        <v>17651</v>
      </c>
      <c r="I1612" s="56">
        <v>2</v>
      </c>
      <c r="J1612" s="36" t="s">
        <v>14574</v>
      </c>
      <c r="K1612" s="36">
        <v>1855</v>
      </c>
      <c r="L1612" s="36">
        <v>984968193</v>
      </c>
      <c r="M1612" s="36"/>
      <c r="N1612" s="58" t="s">
        <v>870</v>
      </c>
      <c r="O1612" s="58" t="s">
        <v>12333</v>
      </c>
      <c r="P1612" s="56">
        <v>68</v>
      </c>
      <c r="Q1612" s="56" t="s">
        <v>377</v>
      </c>
      <c r="R1612" s="36" t="s">
        <v>460</v>
      </c>
      <c r="S1612" s="36" t="s">
        <v>375</v>
      </c>
      <c r="T1612" s="36">
        <v>1371847</v>
      </c>
      <c r="U1612" s="58" t="s">
        <v>16307</v>
      </c>
      <c r="V1612" s="59">
        <v>1754362</v>
      </c>
      <c r="W1612" s="56">
        <v>72.040000000000006</v>
      </c>
    </row>
    <row r="1613" spans="1:23" s="46" customFormat="1" ht="11.25">
      <c r="A1613" s="55" t="s">
        <v>11371</v>
      </c>
      <c r="B1613" s="56" t="s">
        <v>17649</v>
      </c>
      <c r="C1613" s="57" t="s">
        <v>6989</v>
      </c>
      <c r="D1613" s="56">
        <v>28000</v>
      </c>
      <c r="E1613" s="56">
        <v>1</v>
      </c>
      <c r="F1613" s="56">
        <v>50</v>
      </c>
      <c r="G1613" s="56">
        <v>1</v>
      </c>
      <c r="H1613" s="56" t="s">
        <v>17651</v>
      </c>
      <c r="I1613" s="56">
        <v>1</v>
      </c>
      <c r="J1613" s="36" t="s">
        <v>15299</v>
      </c>
      <c r="K1613" s="36">
        <v>521</v>
      </c>
      <c r="L1613" s="36">
        <v>983479811</v>
      </c>
      <c r="M1613" s="36"/>
      <c r="N1613" s="58" t="s">
        <v>821</v>
      </c>
      <c r="O1613" s="58" t="s">
        <v>371</v>
      </c>
      <c r="P1613" s="56">
        <v>69</v>
      </c>
      <c r="Q1613" s="56" t="s">
        <v>377</v>
      </c>
      <c r="R1613" s="36" t="s">
        <v>459</v>
      </c>
      <c r="S1613" s="36" t="s">
        <v>375</v>
      </c>
      <c r="T1613" s="36">
        <v>1237192</v>
      </c>
      <c r="U1613" s="58" t="s">
        <v>17245</v>
      </c>
      <c r="V1613" s="59">
        <v>1237192</v>
      </c>
      <c r="W1613" s="56">
        <v>52.34</v>
      </c>
    </row>
    <row r="1614" spans="1:23" s="46" customFormat="1" ht="11.25">
      <c r="A1614" s="55" t="s">
        <v>11371</v>
      </c>
      <c r="B1614" s="56" t="s">
        <v>17649</v>
      </c>
      <c r="C1614" s="57" t="s">
        <v>3587</v>
      </c>
      <c r="D1614" s="56">
        <v>24070</v>
      </c>
      <c r="E1614" s="56">
        <v>1</v>
      </c>
      <c r="F1614" s="56">
        <v>50</v>
      </c>
      <c r="G1614" s="56">
        <v>1</v>
      </c>
      <c r="H1614" s="56" t="s">
        <v>17651</v>
      </c>
      <c r="I1614" s="56">
        <v>1</v>
      </c>
      <c r="J1614" s="36" t="s">
        <v>15166</v>
      </c>
      <c r="K1614" s="36"/>
      <c r="L1614" s="36">
        <v>981516004</v>
      </c>
      <c r="M1614" s="36"/>
      <c r="N1614" s="58" t="s">
        <v>412</v>
      </c>
      <c r="O1614" s="58" t="s">
        <v>202</v>
      </c>
      <c r="P1614" s="56">
        <v>69</v>
      </c>
      <c r="Q1614" s="56" t="s">
        <v>378</v>
      </c>
      <c r="R1614" s="36" t="s">
        <v>459</v>
      </c>
      <c r="S1614" s="36" t="s">
        <v>375</v>
      </c>
      <c r="T1614" s="36">
        <v>952186</v>
      </c>
      <c r="U1614" s="58" t="s">
        <v>16997</v>
      </c>
      <c r="V1614" s="59">
        <v>952186</v>
      </c>
      <c r="W1614" s="56">
        <v>56.63</v>
      </c>
    </row>
    <row r="1615" spans="1:23" s="46" customFormat="1" ht="11.25">
      <c r="A1615" s="55" t="s">
        <v>11371</v>
      </c>
      <c r="B1615" s="56" t="s">
        <v>17649</v>
      </c>
      <c r="C1615" s="57" t="s">
        <v>3088</v>
      </c>
      <c r="D1615" s="56">
        <v>16900</v>
      </c>
      <c r="E1615" s="56">
        <v>1</v>
      </c>
      <c r="F1615" s="56">
        <v>50</v>
      </c>
      <c r="G1615" s="56">
        <v>4</v>
      </c>
      <c r="H1615" s="56" t="s">
        <v>17651</v>
      </c>
      <c r="I1615" s="56">
        <v>1</v>
      </c>
      <c r="J1615" s="36" t="s">
        <v>14708</v>
      </c>
      <c r="K1615" s="36"/>
      <c r="L1615" s="36">
        <v>981651118</v>
      </c>
      <c r="M1615" s="36"/>
      <c r="N1615" s="58" t="s">
        <v>12533</v>
      </c>
      <c r="O1615" s="58" t="s">
        <v>12534</v>
      </c>
      <c r="P1615" s="56">
        <v>70</v>
      </c>
      <c r="Q1615" s="56" t="s">
        <v>377</v>
      </c>
      <c r="R1615" s="36" t="s">
        <v>459</v>
      </c>
      <c r="S1615" s="36" t="s">
        <v>375</v>
      </c>
      <c r="T1615" s="36">
        <v>2969971</v>
      </c>
      <c r="U1615" s="58" t="s">
        <v>16453</v>
      </c>
      <c r="V1615" s="59">
        <v>2969971</v>
      </c>
      <c r="W1615" s="56">
        <v>50.44</v>
      </c>
    </row>
    <row r="1616" spans="1:23" s="46" customFormat="1" ht="11.25">
      <c r="A1616" s="55" t="s">
        <v>11371</v>
      </c>
      <c r="B1616" s="56" t="s">
        <v>17649</v>
      </c>
      <c r="C1616" s="57" t="s">
        <v>11188</v>
      </c>
      <c r="D1616" s="56">
        <v>18710</v>
      </c>
      <c r="E1616" s="56">
        <v>1</v>
      </c>
      <c r="F1616" s="56">
        <v>50</v>
      </c>
      <c r="G1616" s="56">
        <v>1</v>
      </c>
      <c r="H1616" s="56" t="s">
        <v>17651</v>
      </c>
      <c r="I1616" s="56">
        <v>1</v>
      </c>
      <c r="J1616" s="36" t="s">
        <v>14829</v>
      </c>
      <c r="K1616" s="36">
        <v>428</v>
      </c>
      <c r="L1616" s="36">
        <v>971164027</v>
      </c>
      <c r="M1616" s="36"/>
      <c r="N1616" s="58" t="s">
        <v>399</v>
      </c>
      <c r="O1616" s="58" t="s">
        <v>12762</v>
      </c>
      <c r="P1616" s="56">
        <v>70</v>
      </c>
      <c r="Q1616" s="56" t="s">
        <v>378</v>
      </c>
      <c r="R1616" s="36" t="s">
        <v>459</v>
      </c>
      <c r="S1616" s="36" t="s">
        <v>375</v>
      </c>
      <c r="T1616" s="36">
        <v>956615</v>
      </c>
      <c r="U1616" s="58" t="s">
        <v>16607</v>
      </c>
      <c r="V1616" s="59">
        <v>956615</v>
      </c>
      <c r="W1616" s="56">
        <v>62.78</v>
      </c>
    </row>
    <row r="1617" spans="1:23" s="46" customFormat="1" ht="11.25">
      <c r="A1617" s="55" t="s">
        <v>11371</v>
      </c>
      <c r="B1617" s="56" t="s">
        <v>17650</v>
      </c>
      <c r="C1617" s="57" t="s">
        <v>6013</v>
      </c>
      <c r="D1617" s="56">
        <v>0</v>
      </c>
      <c r="E1617" s="56">
        <v>1</v>
      </c>
      <c r="F1617" s="56">
        <v>50</v>
      </c>
      <c r="G1617" s="56">
        <v>2</v>
      </c>
      <c r="H1617" s="56" t="s">
        <v>17651</v>
      </c>
      <c r="I1617" s="56">
        <v>1</v>
      </c>
      <c r="J1617" s="36" t="s">
        <v>15500</v>
      </c>
      <c r="K1617" s="36"/>
      <c r="L1617" s="36">
        <v>982118008</v>
      </c>
      <c r="M1617" s="36"/>
      <c r="N1617" s="58" t="s">
        <v>13756</v>
      </c>
      <c r="O1617" s="58" t="s">
        <v>357</v>
      </c>
      <c r="P1617" s="56">
        <v>71</v>
      </c>
      <c r="Q1617" s="56" t="s">
        <v>377</v>
      </c>
      <c r="R1617" s="36" t="s">
        <v>459</v>
      </c>
      <c r="S1617" s="36" t="s">
        <v>375</v>
      </c>
      <c r="T1617" s="36">
        <v>2267446</v>
      </c>
      <c r="U1617" s="58" t="s">
        <v>17407</v>
      </c>
      <c r="V1617" s="59">
        <v>2267446</v>
      </c>
      <c r="W1617" s="56">
        <v>49.91</v>
      </c>
    </row>
    <row r="1618" spans="1:23" s="46" customFormat="1" ht="11.25">
      <c r="A1618" s="55" t="s">
        <v>11371</v>
      </c>
      <c r="B1618" s="56" t="s">
        <v>17649</v>
      </c>
      <c r="C1618" s="57" t="s">
        <v>11180</v>
      </c>
      <c r="D1618" s="56">
        <v>10160</v>
      </c>
      <c r="E1618" s="56">
        <v>1</v>
      </c>
      <c r="F1618" s="56">
        <v>50</v>
      </c>
      <c r="G1618" s="56">
        <v>1</v>
      </c>
      <c r="H1618" s="56" t="s">
        <v>17651</v>
      </c>
      <c r="I1618" s="56">
        <v>2</v>
      </c>
      <c r="J1618" s="36" t="s">
        <v>14364</v>
      </c>
      <c r="K1618" s="36">
        <v>98</v>
      </c>
      <c r="L1618" s="36"/>
      <c r="M1618" s="36">
        <v>21647011</v>
      </c>
      <c r="N1618" s="58" t="s">
        <v>178</v>
      </c>
      <c r="O1618" s="58" t="s">
        <v>11966</v>
      </c>
      <c r="P1618" s="56">
        <v>71</v>
      </c>
      <c r="Q1618" s="56" t="s">
        <v>378</v>
      </c>
      <c r="R1618" s="36" t="s">
        <v>460</v>
      </c>
      <c r="S1618" s="36" t="s">
        <v>375</v>
      </c>
      <c r="T1618" s="36">
        <v>481584</v>
      </c>
      <c r="U1618" s="58" t="s">
        <v>16074</v>
      </c>
      <c r="V1618" s="59">
        <v>198403</v>
      </c>
      <c r="W1618" s="56">
        <v>74.67</v>
      </c>
    </row>
    <row r="1619" spans="1:23" s="46" customFormat="1" ht="11.25">
      <c r="A1619" s="51" t="s">
        <v>11371</v>
      </c>
      <c r="B1619" s="44" t="s">
        <v>17649</v>
      </c>
      <c r="C1619" s="52" t="s">
        <v>11373</v>
      </c>
      <c r="D1619" s="44">
        <v>22850</v>
      </c>
      <c r="E1619" s="44" t="s">
        <v>54</v>
      </c>
      <c r="F1619" s="44">
        <v>50</v>
      </c>
      <c r="G1619" s="44">
        <v>1</v>
      </c>
      <c r="H1619" s="44" t="s">
        <v>17651</v>
      </c>
      <c r="I1619" s="44">
        <v>1</v>
      </c>
      <c r="J1619" s="35" t="s">
        <v>15092</v>
      </c>
      <c r="K1619" s="35">
        <v>430</v>
      </c>
      <c r="L1619" s="35">
        <v>981261369</v>
      </c>
      <c r="M1619" s="35"/>
      <c r="N1619" s="45" t="s">
        <v>111</v>
      </c>
      <c r="O1619" s="45" t="s">
        <v>12294</v>
      </c>
      <c r="P1619" s="44">
        <v>73</v>
      </c>
      <c r="Q1619" s="44" t="s">
        <v>377</v>
      </c>
      <c r="R1619" s="35" t="s">
        <v>459</v>
      </c>
      <c r="S1619" s="35" t="s">
        <v>375</v>
      </c>
      <c r="T1619" s="35">
        <v>569743</v>
      </c>
      <c r="U1619" s="45" t="s">
        <v>16903</v>
      </c>
      <c r="V1619" s="46">
        <v>569743</v>
      </c>
      <c r="W1619" s="44">
        <v>66.3</v>
      </c>
    </row>
    <row r="1620" spans="1:23" s="46" customFormat="1" ht="11.25">
      <c r="A1620" s="55" t="s">
        <v>11371</v>
      </c>
      <c r="B1620" s="56" t="s">
        <v>17649</v>
      </c>
      <c r="C1620" s="57" t="s">
        <v>11373</v>
      </c>
      <c r="D1620" s="56">
        <v>22850</v>
      </c>
      <c r="E1620" s="56">
        <v>1</v>
      </c>
      <c r="F1620" s="56">
        <v>50</v>
      </c>
      <c r="G1620" s="56">
        <v>1</v>
      </c>
      <c r="H1620" s="56" t="s">
        <v>17651</v>
      </c>
      <c r="I1620" s="56">
        <v>2</v>
      </c>
      <c r="J1620" s="36" t="s">
        <v>15092</v>
      </c>
      <c r="K1620" s="36">
        <v>430</v>
      </c>
      <c r="L1620" s="36">
        <v>981261369</v>
      </c>
      <c r="M1620" s="36"/>
      <c r="N1620" s="58" t="s">
        <v>13132</v>
      </c>
      <c r="O1620" s="58" t="s">
        <v>13133</v>
      </c>
      <c r="P1620" s="56">
        <v>73</v>
      </c>
      <c r="Q1620" s="56" t="s">
        <v>378</v>
      </c>
      <c r="R1620" s="36" t="s">
        <v>460</v>
      </c>
      <c r="S1620" s="36" t="s">
        <v>375</v>
      </c>
      <c r="T1620" s="36">
        <v>1240813</v>
      </c>
      <c r="U1620" s="58" t="s">
        <v>16903</v>
      </c>
      <c r="V1620" s="59">
        <v>569743</v>
      </c>
      <c r="W1620" s="56">
        <v>66.3</v>
      </c>
    </row>
    <row r="1621" spans="1:23" s="46" customFormat="1" ht="11.25">
      <c r="A1621" s="51" t="s">
        <v>11371</v>
      </c>
      <c r="B1621" s="44" t="s">
        <v>17649</v>
      </c>
      <c r="C1621" s="52" t="s">
        <v>11180</v>
      </c>
      <c r="D1621" s="44">
        <v>10160</v>
      </c>
      <c r="E1621" s="44" t="s">
        <v>54</v>
      </c>
      <c r="F1621" s="44">
        <v>50</v>
      </c>
      <c r="G1621" s="44">
        <v>1</v>
      </c>
      <c r="H1621" s="44" t="s">
        <v>17651</v>
      </c>
      <c r="I1621" s="44">
        <v>1</v>
      </c>
      <c r="J1621" s="35" t="s">
        <v>14364</v>
      </c>
      <c r="K1621" s="35">
        <v>98</v>
      </c>
      <c r="L1621" s="35"/>
      <c r="M1621" s="35">
        <v>21647011</v>
      </c>
      <c r="N1621" s="45" t="s">
        <v>11965</v>
      </c>
      <c r="O1621" s="45" t="s">
        <v>662</v>
      </c>
      <c r="P1621" s="44">
        <v>74</v>
      </c>
      <c r="Q1621" s="44" t="s">
        <v>377</v>
      </c>
      <c r="R1621" s="35" t="s">
        <v>459</v>
      </c>
      <c r="S1621" s="35" t="s">
        <v>375</v>
      </c>
      <c r="T1621" s="35">
        <v>198403</v>
      </c>
      <c r="U1621" s="45" t="s">
        <v>16074</v>
      </c>
      <c r="V1621" s="46">
        <v>198403</v>
      </c>
      <c r="W1621" s="44">
        <v>74.67</v>
      </c>
    </row>
    <row r="1622" spans="1:23" s="46" customFormat="1" ht="11.25">
      <c r="A1622" s="51" t="s">
        <v>11371</v>
      </c>
      <c r="B1622" s="44" t="s">
        <v>17650</v>
      </c>
      <c r="C1622" s="52" t="s">
        <v>8788</v>
      </c>
      <c r="D1622" s="44">
        <v>0</v>
      </c>
      <c r="E1622" s="44" t="s">
        <v>54</v>
      </c>
      <c r="F1622" s="44">
        <v>50</v>
      </c>
      <c r="G1622" s="44">
        <v>2</v>
      </c>
      <c r="H1622" s="44" t="s">
        <v>17651</v>
      </c>
      <c r="I1622" s="44">
        <v>1</v>
      </c>
      <c r="J1622" s="35" t="s">
        <v>14158</v>
      </c>
      <c r="K1622" s="35"/>
      <c r="L1622" s="35">
        <v>984191200</v>
      </c>
      <c r="M1622" s="35"/>
      <c r="N1622" s="45" t="s">
        <v>762</v>
      </c>
      <c r="O1622" s="45" t="s">
        <v>13858</v>
      </c>
      <c r="P1622" s="44">
        <v>77</v>
      </c>
      <c r="Q1622" s="44" t="s">
        <v>378</v>
      </c>
      <c r="R1622" s="35" t="s">
        <v>459</v>
      </c>
      <c r="S1622" s="35" t="s">
        <v>375</v>
      </c>
      <c r="T1622" s="35">
        <v>1663867</v>
      </c>
      <c r="U1622" s="45" t="s">
        <v>17491</v>
      </c>
      <c r="V1622" s="46">
        <v>1663867</v>
      </c>
      <c r="W1622" s="44">
        <v>59.63</v>
      </c>
    </row>
    <row r="1623" spans="1:23" s="46" customFormat="1" ht="11.25">
      <c r="A1623" s="55" t="s">
        <v>11371</v>
      </c>
      <c r="B1623" s="56" t="s">
        <v>17650</v>
      </c>
      <c r="C1623" s="57" t="s">
        <v>11036</v>
      </c>
      <c r="D1623" s="56">
        <v>0</v>
      </c>
      <c r="E1623" s="56">
        <v>1</v>
      </c>
      <c r="F1623" s="56">
        <v>50</v>
      </c>
      <c r="G1623" s="56">
        <v>1</v>
      </c>
      <c r="H1623" s="56" t="s">
        <v>17651</v>
      </c>
      <c r="I1623" s="56">
        <v>1</v>
      </c>
      <c r="J1623" s="36" t="s">
        <v>15621</v>
      </c>
      <c r="K1623" s="36"/>
      <c r="L1623" s="36">
        <v>982505720</v>
      </c>
      <c r="M1623" s="36"/>
      <c r="N1623" s="58" t="s">
        <v>332</v>
      </c>
      <c r="O1623" s="58" t="s">
        <v>204</v>
      </c>
      <c r="P1623" s="56">
        <v>77</v>
      </c>
      <c r="Q1623" s="56" t="s">
        <v>377</v>
      </c>
      <c r="R1623" s="36" t="s">
        <v>459</v>
      </c>
      <c r="S1623" s="36" t="s">
        <v>375</v>
      </c>
      <c r="T1623" s="36">
        <v>306563</v>
      </c>
      <c r="U1623" s="58" t="s">
        <v>17578</v>
      </c>
      <c r="V1623" s="59">
        <v>306563</v>
      </c>
      <c r="W1623" s="56">
        <v>53.56</v>
      </c>
    </row>
    <row r="1624" spans="1:23" s="46" customFormat="1" ht="11.25">
      <c r="A1624" s="55" t="s">
        <v>11371</v>
      </c>
      <c r="B1624" s="56" t="s">
        <v>17649</v>
      </c>
      <c r="C1624" s="57" t="s">
        <v>4582</v>
      </c>
      <c r="D1624" s="56">
        <v>25810</v>
      </c>
      <c r="E1624" s="56">
        <v>1</v>
      </c>
      <c r="F1624" s="56">
        <v>50</v>
      </c>
      <c r="G1624" s="56">
        <v>1</v>
      </c>
      <c r="H1624" s="56" t="s">
        <v>17651</v>
      </c>
      <c r="I1624" s="56">
        <v>1</v>
      </c>
      <c r="J1624" s="36" t="s">
        <v>15261</v>
      </c>
      <c r="K1624" s="36">
        <v>601</v>
      </c>
      <c r="L1624" s="36">
        <v>984736611</v>
      </c>
      <c r="M1624" s="36"/>
      <c r="N1624" s="58" t="s">
        <v>671</v>
      </c>
      <c r="O1624" s="58" t="s">
        <v>13387</v>
      </c>
      <c r="P1624" s="56">
        <v>78</v>
      </c>
      <c r="Q1624" s="56" t="s">
        <v>378</v>
      </c>
      <c r="R1624" s="36" t="s">
        <v>459</v>
      </c>
      <c r="S1624" s="36" t="s">
        <v>375</v>
      </c>
      <c r="T1624" s="36">
        <v>3170172</v>
      </c>
      <c r="U1624" s="58" t="s">
        <v>17109</v>
      </c>
      <c r="V1624" s="59">
        <v>3170172</v>
      </c>
      <c r="W1624" s="56">
        <v>53.02</v>
      </c>
    </row>
    <row r="1625" spans="1:23" s="46" customFormat="1" ht="11.25">
      <c r="A1625" s="55" t="s">
        <v>11371</v>
      </c>
      <c r="B1625" s="56" t="s">
        <v>17649</v>
      </c>
      <c r="C1625" s="57" t="s">
        <v>3177</v>
      </c>
      <c r="D1625" s="56">
        <v>4562</v>
      </c>
      <c r="E1625" s="56">
        <v>1</v>
      </c>
      <c r="F1625" s="56">
        <v>50</v>
      </c>
      <c r="G1625" s="56">
        <v>1</v>
      </c>
      <c r="H1625" s="56" t="s">
        <v>17651</v>
      </c>
      <c r="I1625" s="56">
        <v>2</v>
      </c>
      <c r="J1625" s="36" t="s">
        <v>14186</v>
      </c>
      <c r="K1625" s="36"/>
      <c r="L1625" s="36">
        <v>982674314</v>
      </c>
      <c r="M1625" s="36"/>
      <c r="N1625" s="58" t="s">
        <v>249</v>
      </c>
      <c r="O1625" s="58" t="s">
        <v>11656</v>
      </c>
      <c r="P1625" s="56">
        <v>81</v>
      </c>
      <c r="Q1625" s="56" t="s">
        <v>378</v>
      </c>
      <c r="R1625" s="36" t="s">
        <v>460</v>
      </c>
      <c r="S1625" s="36" t="s">
        <v>375</v>
      </c>
      <c r="T1625" s="36">
        <v>2180865</v>
      </c>
      <c r="U1625" s="58" t="s">
        <v>15871</v>
      </c>
      <c r="V1625" s="59">
        <v>3276804</v>
      </c>
      <c r="W1625" s="56">
        <v>70.42</v>
      </c>
    </row>
    <row r="1626" spans="1:23" s="46" customFormat="1" ht="11.25">
      <c r="A1626" s="55" t="s">
        <v>11371</v>
      </c>
      <c r="B1626" s="56" t="s">
        <v>17649</v>
      </c>
      <c r="C1626" s="57" t="s">
        <v>3177</v>
      </c>
      <c r="D1626" s="56">
        <v>4562</v>
      </c>
      <c r="E1626" s="56">
        <v>1</v>
      </c>
      <c r="F1626" s="56">
        <v>50</v>
      </c>
      <c r="G1626" s="56">
        <v>1</v>
      </c>
      <c r="H1626" s="56" t="s">
        <v>17651</v>
      </c>
      <c r="I1626" s="56">
        <v>1</v>
      </c>
      <c r="J1626" s="36" t="s">
        <v>14186</v>
      </c>
      <c r="K1626" s="36"/>
      <c r="L1626" s="36">
        <v>982674314</v>
      </c>
      <c r="M1626" s="36"/>
      <c r="N1626" s="58" t="s">
        <v>236</v>
      </c>
      <c r="O1626" s="58" t="s">
        <v>11655</v>
      </c>
      <c r="P1626" s="56">
        <v>81</v>
      </c>
      <c r="Q1626" s="56" t="s">
        <v>377</v>
      </c>
      <c r="R1626" s="36" t="s">
        <v>459</v>
      </c>
      <c r="S1626" s="36" t="s">
        <v>375</v>
      </c>
      <c r="T1626" s="36">
        <v>3276804</v>
      </c>
      <c r="U1626" s="58" t="s">
        <v>15871</v>
      </c>
      <c r="V1626" s="59">
        <v>3276804</v>
      </c>
      <c r="W1626" s="56">
        <v>70.42</v>
      </c>
    </row>
    <row r="1627" spans="1:23" s="46" customFormat="1" ht="11.25">
      <c r="A1627" s="55" t="s">
        <v>11371</v>
      </c>
      <c r="B1627" s="56" t="s">
        <v>17650</v>
      </c>
      <c r="C1627" s="57" t="s">
        <v>8788</v>
      </c>
      <c r="D1627" s="56">
        <v>0</v>
      </c>
      <c r="E1627" s="56">
        <v>1</v>
      </c>
      <c r="F1627" s="56">
        <v>50</v>
      </c>
      <c r="G1627" s="56">
        <v>2</v>
      </c>
      <c r="H1627" s="56" t="s">
        <v>17651</v>
      </c>
      <c r="I1627" s="56">
        <v>2</v>
      </c>
      <c r="J1627" s="36" t="s">
        <v>14158</v>
      </c>
      <c r="K1627" s="36"/>
      <c r="L1627" s="36">
        <v>984191200</v>
      </c>
      <c r="M1627" s="36"/>
      <c r="N1627" s="58" t="s">
        <v>179</v>
      </c>
      <c r="O1627" s="58" t="s">
        <v>717</v>
      </c>
      <c r="P1627" s="56">
        <v>89</v>
      </c>
      <c r="Q1627" s="56" t="s">
        <v>377</v>
      </c>
      <c r="R1627" s="36" t="s">
        <v>462</v>
      </c>
      <c r="S1627" s="36" t="s">
        <v>375</v>
      </c>
      <c r="T1627" s="36">
        <v>2172977</v>
      </c>
      <c r="U1627" s="58" t="s">
        <v>17491</v>
      </c>
      <c r="V1627" s="59">
        <v>1663867</v>
      </c>
      <c r="W1627" s="56">
        <v>59.63</v>
      </c>
    </row>
    <row r="1628" spans="1:23" s="46" customFormat="1" ht="11.25">
      <c r="A1628" s="51" t="s">
        <v>11371</v>
      </c>
      <c r="B1628" s="44" t="s">
        <v>17650</v>
      </c>
      <c r="C1628" s="52" t="s">
        <v>6013</v>
      </c>
      <c r="D1628" s="44">
        <v>0</v>
      </c>
      <c r="E1628" s="44" t="s">
        <v>54</v>
      </c>
      <c r="F1628" s="44">
        <v>50</v>
      </c>
      <c r="G1628" s="44">
        <v>2</v>
      </c>
      <c r="H1628" s="44" t="s">
        <v>17651</v>
      </c>
      <c r="I1628" s="44">
        <v>5</v>
      </c>
      <c r="J1628" s="35" t="s">
        <v>15500</v>
      </c>
      <c r="K1628" s="35"/>
      <c r="L1628" s="35">
        <v>982118008</v>
      </c>
      <c r="M1628" s="35"/>
      <c r="N1628" s="45" t="s">
        <v>664</v>
      </c>
      <c r="O1628" s="45" t="s">
        <v>357</v>
      </c>
      <c r="P1628" s="44">
        <v>90</v>
      </c>
      <c r="Q1628" s="44" t="s">
        <v>378</v>
      </c>
      <c r="R1628" s="35" t="s">
        <v>462</v>
      </c>
      <c r="S1628" s="35" t="s">
        <v>373</v>
      </c>
      <c r="T1628" s="35"/>
      <c r="U1628" s="45" t="s">
        <v>17407</v>
      </c>
      <c r="V1628" s="46">
        <v>2267446</v>
      </c>
      <c r="W1628" s="44">
        <v>49.91</v>
      </c>
    </row>
    <row r="1629" spans="1:23" s="46" customFormat="1" ht="11.25">
      <c r="A1629" s="51" t="s">
        <v>11371</v>
      </c>
      <c r="B1629" s="44" t="s">
        <v>17649</v>
      </c>
      <c r="C1629" s="52" t="s">
        <v>11189</v>
      </c>
      <c r="D1629" s="44">
        <v>8460</v>
      </c>
      <c r="E1629" s="44" t="s">
        <v>54</v>
      </c>
      <c r="F1629" s="44">
        <v>50</v>
      </c>
      <c r="G1629" s="44">
        <v>1</v>
      </c>
      <c r="H1629" s="44" t="s">
        <v>17651</v>
      </c>
      <c r="I1629" s="44">
        <v>2</v>
      </c>
      <c r="J1629" s="35" t="s">
        <v>14384</v>
      </c>
      <c r="K1629" s="35"/>
      <c r="L1629" s="35">
        <v>981952264</v>
      </c>
      <c r="M1629" s="35"/>
      <c r="N1629" s="45" t="s">
        <v>270</v>
      </c>
      <c r="O1629" s="45" t="s">
        <v>12001</v>
      </c>
      <c r="P1629" s="44">
        <v>91</v>
      </c>
      <c r="Q1629" s="44" t="s">
        <v>378</v>
      </c>
      <c r="R1629" s="35" t="s">
        <v>462</v>
      </c>
      <c r="S1629" s="35" t="s">
        <v>375</v>
      </c>
      <c r="T1629" s="35">
        <v>521837</v>
      </c>
      <c r="U1629" s="45" t="s">
        <v>16097</v>
      </c>
      <c r="V1629" s="46">
        <v>438078</v>
      </c>
      <c r="W1629" s="44">
        <v>66.010000000000005</v>
      </c>
    </row>
    <row r="1630" spans="1:23" s="46" customFormat="1" ht="11.25">
      <c r="A1630" s="55" t="s">
        <v>11371</v>
      </c>
      <c r="B1630" s="56" t="s">
        <v>17649</v>
      </c>
      <c r="C1630" s="57" t="s">
        <v>3088</v>
      </c>
      <c r="D1630" s="56">
        <v>16390</v>
      </c>
      <c r="E1630" s="56">
        <v>1</v>
      </c>
      <c r="F1630" s="56">
        <v>51</v>
      </c>
      <c r="G1630" s="56">
        <v>1</v>
      </c>
      <c r="H1630" s="56" t="s">
        <v>17651</v>
      </c>
      <c r="I1630" s="56">
        <v>2</v>
      </c>
      <c r="J1630" s="36" t="s">
        <v>14664</v>
      </c>
      <c r="K1630" s="36">
        <v>66</v>
      </c>
      <c r="L1630" s="36">
        <v>962133844</v>
      </c>
      <c r="M1630" s="36">
        <v>21676450</v>
      </c>
      <c r="N1630" s="58" t="s">
        <v>748</v>
      </c>
      <c r="O1630" s="58" t="s">
        <v>12466</v>
      </c>
      <c r="P1630" s="56">
        <v>65</v>
      </c>
      <c r="Q1630" s="56" t="s">
        <v>378</v>
      </c>
      <c r="R1630" s="36" t="s">
        <v>460</v>
      </c>
      <c r="S1630" s="36" t="s">
        <v>375</v>
      </c>
      <c r="T1630" s="36">
        <v>438057</v>
      </c>
      <c r="U1630" s="58" t="s">
        <v>16405</v>
      </c>
      <c r="V1630" s="59">
        <v>326782</v>
      </c>
      <c r="W1630" s="56">
        <v>59.7</v>
      </c>
    </row>
    <row r="1631" spans="1:23" s="46" customFormat="1" ht="11.25">
      <c r="A1631" s="55" t="s">
        <v>11371</v>
      </c>
      <c r="B1631" s="56" t="s">
        <v>17649</v>
      </c>
      <c r="C1631" s="57" t="s">
        <v>11373</v>
      </c>
      <c r="D1631" s="56">
        <v>22831</v>
      </c>
      <c r="E1631" s="56">
        <v>1</v>
      </c>
      <c r="F1631" s="56">
        <v>51</v>
      </c>
      <c r="G1631" s="56">
        <v>1</v>
      </c>
      <c r="H1631" s="56" t="s">
        <v>17651</v>
      </c>
      <c r="I1631" s="56">
        <v>1</v>
      </c>
      <c r="J1631" s="36" t="s">
        <v>15090</v>
      </c>
      <c r="K1631" s="36">
        <v>98</v>
      </c>
      <c r="L1631" s="36">
        <v>981447469</v>
      </c>
      <c r="M1631" s="36"/>
      <c r="N1631" s="58" t="s">
        <v>318</v>
      </c>
      <c r="O1631" s="58" t="s">
        <v>11735</v>
      </c>
      <c r="P1631" s="56">
        <v>65</v>
      </c>
      <c r="Q1631" s="56" t="s">
        <v>378</v>
      </c>
      <c r="R1631" s="36" t="s">
        <v>459</v>
      </c>
      <c r="S1631" s="36" t="s">
        <v>375</v>
      </c>
      <c r="T1631" s="36">
        <v>687072</v>
      </c>
      <c r="U1631" s="58" t="s">
        <v>16901</v>
      </c>
      <c r="V1631" s="59">
        <v>687072</v>
      </c>
      <c r="W1631" s="56">
        <v>60.58</v>
      </c>
    </row>
    <row r="1632" spans="1:23" s="46" customFormat="1" ht="11.25">
      <c r="A1632" s="55" t="s">
        <v>11371</v>
      </c>
      <c r="B1632" s="56" t="s">
        <v>17649</v>
      </c>
      <c r="C1632" s="57" t="s">
        <v>8366</v>
      </c>
      <c r="D1632" s="56">
        <v>0</v>
      </c>
      <c r="E1632" s="56">
        <v>1</v>
      </c>
      <c r="F1632" s="56">
        <v>51</v>
      </c>
      <c r="G1632" s="56">
        <v>1</v>
      </c>
      <c r="H1632" s="56" t="s">
        <v>17651</v>
      </c>
      <c r="I1632" s="56">
        <v>1</v>
      </c>
      <c r="J1632" s="36" t="s">
        <v>14907</v>
      </c>
      <c r="K1632" s="36">
        <v>147</v>
      </c>
      <c r="L1632" s="36">
        <v>984956322</v>
      </c>
      <c r="M1632" s="36"/>
      <c r="N1632" s="58" t="s">
        <v>86</v>
      </c>
      <c r="O1632" s="58" t="s">
        <v>12395</v>
      </c>
      <c r="P1632" s="56">
        <v>66</v>
      </c>
      <c r="Q1632" s="56" t="s">
        <v>378</v>
      </c>
      <c r="R1632" s="36" t="s">
        <v>459</v>
      </c>
      <c r="S1632" s="36" t="s">
        <v>375</v>
      </c>
      <c r="T1632" s="36">
        <v>313735</v>
      </c>
      <c r="U1632" s="58" t="s">
        <v>16683</v>
      </c>
      <c r="V1632" s="59">
        <v>313735</v>
      </c>
      <c r="W1632" s="56">
        <v>67.069999999999993</v>
      </c>
    </row>
    <row r="1633" spans="1:23" s="46" customFormat="1" ht="11.25">
      <c r="A1633" s="55" t="s">
        <v>11371</v>
      </c>
      <c r="B1633" s="56" t="s">
        <v>17649</v>
      </c>
      <c r="C1633" s="57" t="s">
        <v>6989</v>
      </c>
      <c r="D1633" s="56">
        <v>26490</v>
      </c>
      <c r="E1633" s="56">
        <v>1</v>
      </c>
      <c r="F1633" s="56">
        <v>51</v>
      </c>
      <c r="G1633" s="56">
        <v>1</v>
      </c>
      <c r="H1633" s="56" t="s">
        <v>17651</v>
      </c>
      <c r="I1633" s="56">
        <v>2</v>
      </c>
      <c r="J1633" s="36" t="s">
        <v>15309</v>
      </c>
      <c r="K1633" s="36"/>
      <c r="L1633" s="36"/>
      <c r="M1633" s="36"/>
      <c r="N1633" s="58" t="s">
        <v>13466</v>
      </c>
      <c r="O1633" s="58" t="s">
        <v>13467</v>
      </c>
      <c r="P1633" s="56">
        <v>67</v>
      </c>
      <c r="Q1633" s="56" t="s">
        <v>378</v>
      </c>
      <c r="R1633" s="36" t="s">
        <v>460</v>
      </c>
      <c r="S1633" s="36" t="s">
        <v>375</v>
      </c>
      <c r="T1633" s="36">
        <v>534882</v>
      </c>
      <c r="U1633" s="58" t="s">
        <v>17171</v>
      </c>
      <c r="V1633" s="59">
        <v>2111334</v>
      </c>
      <c r="W1633" s="56">
        <v>55.7</v>
      </c>
    </row>
    <row r="1634" spans="1:23" s="46" customFormat="1" ht="11.25">
      <c r="A1634" s="55" t="s">
        <v>11371</v>
      </c>
      <c r="B1634" s="56" t="s">
        <v>17649</v>
      </c>
      <c r="C1634" s="57" t="s">
        <v>11188</v>
      </c>
      <c r="D1634" s="56">
        <v>17900</v>
      </c>
      <c r="E1634" s="56">
        <v>1</v>
      </c>
      <c r="F1634" s="56">
        <v>51</v>
      </c>
      <c r="G1634" s="56">
        <v>1</v>
      </c>
      <c r="H1634" s="56" t="s">
        <v>17651</v>
      </c>
      <c r="I1634" s="56">
        <v>2</v>
      </c>
      <c r="J1634" s="36" t="s">
        <v>939</v>
      </c>
      <c r="K1634" s="36"/>
      <c r="L1634" s="36"/>
      <c r="M1634" s="36">
        <v>641037</v>
      </c>
      <c r="N1634" s="58" t="s">
        <v>12608</v>
      </c>
      <c r="O1634" s="58" t="s">
        <v>12609</v>
      </c>
      <c r="P1634" s="56">
        <v>68</v>
      </c>
      <c r="Q1634" s="56" t="s">
        <v>378</v>
      </c>
      <c r="R1634" s="36" t="s">
        <v>460</v>
      </c>
      <c r="S1634" s="36" t="s">
        <v>375</v>
      </c>
      <c r="T1634" s="36">
        <v>937662</v>
      </c>
      <c r="U1634" s="58" t="s">
        <v>16503</v>
      </c>
      <c r="V1634" s="59">
        <v>2394101</v>
      </c>
      <c r="W1634" s="56">
        <v>65.75</v>
      </c>
    </row>
    <row r="1635" spans="1:23" s="46" customFormat="1" ht="11.25">
      <c r="A1635" s="55" t="s">
        <v>11371</v>
      </c>
      <c r="B1635" s="56" t="s">
        <v>17649</v>
      </c>
      <c r="C1635" s="57" t="s">
        <v>6989</v>
      </c>
      <c r="D1635" s="56">
        <v>26490</v>
      </c>
      <c r="E1635" s="56">
        <v>1</v>
      </c>
      <c r="F1635" s="56">
        <v>51</v>
      </c>
      <c r="G1635" s="56">
        <v>1</v>
      </c>
      <c r="H1635" s="56" t="s">
        <v>17651</v>
      </c>
      <c r="I1635" s="56">
        <v>1</v>
      </c>
      <c r="J1635" s="36" t="s">
        <v>15309</v>
      </c>
      <c r="K1635" s="36"/>
      <c r="L1635" s="36"/>
      <c r="M1635" s="36"/>
      <c r="N1635" s="58" t="s">
        <v>879</v>
      </c>
      <c r="O1635" s="58" t="s">
        <v>172</v>
      </c>
      <c r="P1635" s="56">
        <v>68</v>
      </c>
      <c r="Q1635" s="56" t="s">
        <v>377</v>
      </c>
      <c r="R1635" s="36" t="s">
        <v>459</v>
      </c>
      <c r="S1635" s="36" t="s">
        <v>375</v>
      </c>
      <c r="T1635" s="36">
        <v>2111334</v>
      </c>
      <c r="U1635" s="58" t="s">
        <v>17171</v>
      </c>
      <c r="V1635" s="59">
        <v>2111334</v>
      </c>
      <c r="W1635" s="56">
        <v>55.7</v>
      </c>
    </row>
    <row r="1636" spans="1:23" s="46" customFormat="1" ht="11.25">
      <c r="A1636" s="55" t="s">
        <v>11371</v>
      </c>
      <c r="B1636" s="56" t="s">
        <v>17649</v>
      </c>
      <c r="C1636" s="57" t="s">
        <v>3587</v>
      </c>
      <c r="D1636" s="56">
        <v>24230</v>
      </c>
      <c r="E1636" s="56">
        <v>1</v>
      </c>
      <c r="F1636" s="56">
        <v>51</v>
      </c>
      <c r="G1636" s="56">
        <v>1</v>
      </c>
      <c r="H1636" s="56" t="s">
        <v>17651</v>
      </c>
      <c r="I1636" s="56">
        <v>2</v>
      </c>
      <c r="J1636" s="36" t="s">
        <v>14759</v>
      </c>
      <c r="K1636" s="36"/>
      <c r="L1636" s="36">
        <v>984143625</v>
      </c>
      <c r="M1636" s="36"/>
      <c r="N1636" s="58" t="s">
        <v>268</v>
      </c>
      <c r="O1636" s="58" t="s">
        <v>13255</v>
      </c>
      <c r="P1636" s="56">
        <v>69</v>
      </c>
      <c r="Q1636" s="56" t="s">
        <v>378</v>
      </c>
      <c r="R1636" s="36" t="s">
        <v>460</v>
      </c>
      <c r="S1636" s="36" t="s">
        <v>375</v>
      </c>
      <c r="T1636" s="36">
        <v>1354204</v>
      </c>
      <c r="U1636" s="58" t="s">
        <v>17006</v>
      </c>
      <c r="V1636" s="59">
        <v>2128513</v>
      </c>
      <c r="W1636" s="56">
        <v>55.51</v>
      </c>
    </row>
    <row r="1637" spans="1:23" s="46" customFormat="1" ht="11.25">
      <c r="A1637" s="55" t="s">
        <v>11371</v>
      </c>
      <c r="B1637" s="56" t="s">
        <v>17649</v>
      </c>
      <c r="C1637" s="57" t="s">
        <v>3587</v>
      </c>
      <c r="D1637" s="56">
        <v>24230</v>
      </c>
      <c r="E1637" s="56">
        <v>1</v>
      </c>
      <c r="F1637" s="56">
        <v>51</v>
      </c>
      <c r="G1637" s="56">
        <v>1</v>
      </c>
      <c r="H1637" s="56" t="s">
        <v>17651</v>
      </c>
      <c r="I1637" s="56">
        <v>1</v>
      </c>
      <c r="J1637" s="36" t="s">
        <v>14759</v>
      </c>
      <c r="K1637" s="36"/>
      <c r="L1637" s="36">
        <v>984143625</v>
      </c>
      <c r="M1637" s="36"/>
      <c r="N1637" s="58" t="s">
        <v>93</v>
      </c>
      <c r="O1637" s="58" t="s">
        <v>872</v>
      </c>
      <c r="P1637" s="56">
        <v>69</v>
      </c>
      <c r="Q1637" s="56" t="s">
        <v>377</v>
      </c>
      <c r="R1637" s="36" t="s">
        <v>459</v>
      </c>
      <c r="S1637" s="36" t="s">
        <v>375</v>
      </c>
      <c r="T1637" s="36">
        <v>2128513</v>
      </c>
      <c r="U1637" s="58" t="s">
        <v>17006</v>
      </c>
      <c r="V1637" s="59">
        <v>2128513</v>
      </c>
      <c r="W1637" s="56">
        <v>55.51</v>
      </c>
    </row>
    <row r="1638" spans="1:23" s="46" customFormat="1" ht="11.25">
      <c r="A1638" s="55" t="s">
        <v>11371</v>
      </c>
      <c r="B1638" s="56" t="s">
        <v>17649</v>
      </c>
      <c r="C1638" s="57" t="s">
        <v>3088</v>
      </c>
      <c r="D1638" s="56">
        <v>16390</v>
      </c>
      <c r="E1638" s="56">
        <v>1</v>
      </c>
      <c r="F1638" s="56">
        <v>51</v>
      </c>
      <c r="G1638" s="56">
        <v>1</v>
      </c>
      <c r="H1638" s="56" t="s">
        <v>17651</v>
      </c>
      <c r="I1638" s="56">
        <v>1</v>
      </c>
      <c r="J1638" s="36" t="s">
        <v>14664</v>
      </c>
      <c r="K1638" s="36">
        <v>66</v>
      </c>
      <c r="L1638" s="36">
        <v>962133844</v>
      </c>
      <c r="M1638" s="36">
        <v>21676450</v>
      </c>
      <c r="N1638" s="58" t="s">
        <v>653</v>
      </c>
      <c r="O1638" s="58" t="s">
        <v>12465</v>
      </c>
      <c r="P1638" s="56">
        <v>70</v>
      </c>
      <c r="Q1638" s="56" t="s">
        <v>377</v>
      </c>
      <c r="R1638" s="36" t="s">
        <v>459</v>
      </c>
      <c r="S1638" s="36" t="s">
        <v>375</v>
      </c>
      <c r="T1638" s="36">
        <v>326782</v>
      </c>
      <c r="U1638" s="58" t="s">
        <v>16405</v>
      </c>
      <c r="V1638" s="59">
        <v>326782</v>
      </c>
      <c r="W1638" s="56">
        <v>59.7</v>
      </c>
    </row>
    <row r="1639" spans="1:23" s="46" customFormat="1" ht="11.25">
      <c r="A1639" s="55" t="s">
        <v>11371</v>
      </c>
      <c r="B1639" s="56" t="s">
        <v>17650</v>
      </c>
      <c r="C1639" s="57" t="s">
        <v>8788</v>
      </c>
      <c r="D1639" s="56">
        <v>0</v>
      </c>
      <c r="E1639" s="56">
        <v>1</v>
      </c>
      <c r="F1639" s="56">
        <v>51</v>
      </c>
      <c r="G1639" s="56">
        <v>3</v>
      </c>
      <c r="H1639" s="56" t="s">
        <v>17651</v>
      </c>
      <c r="I1639" s="56">
        <v>1</v>
      </c>
      <c r="J1639" s="36" t="s">
        <v>15560</v>
      </c>
      <c r="K1639" s="36"/>
      <c r="L1639" s="36">
        <v>982909337</v>
      </c>
      <c r="M1639" s="36"/>
      <c r="N1639" s="58" t="s">
        <v>419</v>
      </c>
      <c r="O1639" s="58" t="s">
        <v>11657</v>
      </c>
      <c r="P1639" s="56">
        <v>73</v>
      </c>
      <c r="Q1639" s="56" t="s">
        <v>378</v>
      </c>
      <c r="R1639" s="36" t="s">
        <v>459</v>
      </c>
      <c r="S1639" s="36" t="s">
        <v>375</v>
      </c>
      <c r="T1639" s="36">
        <v>2101358</v>
      </c>
      <c r="U1639" s="58" t="s">
        <v>17492</v>
      </c>
      <c r="V1639" s="59">
        <v>2101358</v>
      </c>
      <c r="W1639" s="56">
        <v>41.05</v>
      </c>
    </row>
    <row r="1640" spans="1:23" s="46" customFormat="1" ht="11.25">
      <c r="A1640" s="55" t="s">
        <v>11371</v>
      </c>
      <c r="B1640" s="56" t="s">
        <v>17649</v>
      </c>
      <c r="C1640" s="57" t="s">
        <v>11188</v>
      </c>
      <c r="D1640" s="56">
        <v>17900</v>
      </c>
      <c r="E1640" s="56">
        <v>1</v>
      </c>
      <c r="F1640" s="56">
        <v>51</v>
      </c>
      <c r="G1640" s="56">
        <v>1</v>
      </c>
      <c r="H1640" s="56" t="s">
        <v>17651</v>
      </c>
      <c r="I1640" s="56">
        <v>1</v>
      </c>
      <c r="J1640" s="36" t="s">
        <v>939</v>
      </c>
      <c r="K1640" s="36"/>
      <c r="L1640" s="36"/>
      <c r="M1640" s="36">
        <v>641037</v>
      </c>
      <c r="N1640" s="58" t="s">
        <v>12606</v>
      </c>
      <c r="O1640" s="58" t="s">
        <v>12607</v>
      </c>
      <c r="P1640" s="56">
        <v>74</v>
      </c>
      <c r="Q1640" s="56" t="s">
        <v>377</v>
      </c>
      <c r="R1640" s="36" t="s">
        <v>459</v>
      </c>
      <c r="S1640" s="36" t="s">
        <v>375</v>
      </c>
      <c r="T1640" s="36">
        <v>2394101</v>
      </c>
      <c r="U1640" s="58" t="s">
        <v>16503</v>
      </c>
      <c r="V1640" s="59">
        <v>2394101</v>
      </c>
      <c r="W1640" s="56">
        <v>65.75</v>
      </c>
    </row>
    <row r="1641" spans="1:23" s="46" customFormat="1" ht="11.25">
      <c r="A1641" s="55" t="s">
        <v>11371</v>
      </c>
      <c r="B1641" s="56" t="s">
        <v>17649</v>
      </c>
      <c r="C1641" s="57" t="s">
        <v>11189</v>
      </c>
      <c r="D1641" s="56">
        <v>11300</v>
      </c>
      <c r="E1641" s="56">
        <v>1</v>
      </c>
      <c r="F1641" s="56">
        <v>51</v>
      </c>
      <c r="G1641" s="56">
        <v>1</v>
      </c>
      <c r="H1641" s="56" t="s">
        <v>17651</v>
      </c>
      <c r="I1641" s="56">
        <v>1</v>
      </c>
      <c r="J1641" s="36" t="s">
        <v>14422</v>
      </c>
      <c r="K1641" s="36">
        <v>114</v>
      </c>
      <c r="L1641" s="36">
        <v>961940854</v>
      </c>
      <c r="M1641" s="36"/>
      <c r="N1641" s="58" t="s">
        <v>124</v>
      </c>
      <c r="O1641" s="58" t="s">
        <v>12062</v>
      </c>
      <c r="P1641" s="56">
        <v>74</v>
      </c>
      <c r="Q1641" s="56" t="s">
        <v>378</v>
      </c>
      <c r="R1641" s="36" t="s">
        <v>459</v>
      </c>
      <c r="S1641" s="36" t="s">
        <v>375</v>
      </c>
      <c r="T1641" s="36">
        <v>610437</v>
      </c>
      <c r="U1641" s="58" t="s">
        <v>16142</v>
      </c>
      <c r="V1641" s="59">
        <v>610437</v>
      </c>
      <c r="W1641" s="56">
        <v>68.64</v>
      </c>
    </row>
    <row r="1642" spans="1:23" s="46" customFormat="1" ht="11.25">
      <c r="A1642" s="55" t="s">
        <v>11371</v>
      </c>
      <c r="B1642" s="56" t="s">
        <v>17649</v>
      </c>
      <c r="C1642" s="57" t="s">
        <v>11182</v>
      </c>
      <c r="D1642" s="56">
        <v>13740</v>
      </c>
      <c r="E1642" s="56">
        <v>1</v>
      </c>
      <c r="F1642" s="56">
        <v>51</v>
      </c>
      <c r="G1642" s="56">
        <v>1</v>
      </c>
      <c r="H1642" s="56" t="s">
        <v>17651</v>
      </c>
      <c r="I1642" s="56">
        <v>6</v>
      </c>
      <c r="J1642" s="36" t="s">
        <v>14553</v>
      </c>
      <c r="K1642" s="36"/>
      <c r="L1642" s="36">
        <v>985286662</v>
      </c>
      <c r="M1642" s="36">
        <v>640806</v>
      </c>
      <c r="N1642" s="58" t="s">
        <v>12296</v>
      </c>
      <c r="O1642" s="58" t="s">
        <v>12297</v>
      </c>
      <c r="P1642" s="56">
        <v>75</v>
      </c>
      <c r="Q1642" s="56" t="s">
        <v>377</v>
      </c>
      <c r="R1642" s="36" t="s">
        <v>462</v>
      </c>
      <c r="S1642" s="36" t="s">
        <v>375</v>
      </c>
      <c r="T1642" s="36">
        <v>216390</v>
      </c>
      <c r="U1642" s="58" t="s">
        <v>16283</v>
      </c>
      <c r="V1642" s="59">
        <v>651593</v>
      </c>
      <c r="W1642" s="56">
        <v>71.849999999999994</v>
      </c>
    </row>
    <row r="1643" spans="1:23" s="46" customFormat="1" ht="11.25">
      <c r="A1643" s="55" t="s">
        <v>11371</v>
      </c>
      <c r="B1643" s="56" t="s">
        <v>17649</v>
      </c>
      <c r="C1643" s="57" t="s">
        <v>4582</v>
      </c>
      <c r="D1643" s="56">
        <v>24850</v>
      </c>
      <c r="E1643" s="56">
        <v>1</v>
      </c>
      <c r="F1643" s="56">
        <v>51</v>
      </c>
      <c r="G1643" s="56">
        <v>1</v>
      </c>
      <c r="H1643" s="56" t="s">
        <v>17651</v>
      </c>
      <c r="I1643" s="56">
        <v>1</v>
      </c>
      <c r="J1643" s="36" t="s">
        <v>15212</v>
      </c>
      <c r="K1643" s="36"/>
      <c r="L1643" s="36">
        <v>982802995</v>
      </c>
      <c r="M1643" s="36"/>
      <c r="N1643" s="58" t="s">
        <v>12576</v>
      </c>
      <c r="O1643" s="58" t="s">
        <v>13316</v>
      </c>
      <c r="P1643" s="56">
        <v>76</v>
      </c>
      <c r="Q1643" s="56" t="s">
        <v>377</v>
      </c>
      <c r="R1643" s="36" t="s">
        <v>459</v>
      </c>
      <c r="S1643" s="36" t="s">
        <v>375</v>
      </c>
      <c r="T1643" s="36">
        <v>1051765</v>
      </c>
      <c r="U1643" s="58" t="s">
        <v>17056</v>
      </c>
      <c r="V1643" s="59">
        <v>1051765</v>
      </c>
      <c r="W1643" s="56">
        <v>55.46</v>
      </c>
    </row>
    <row r="1644" spans="1:23" s="46" customFormat="1" ht="11.25">
      <c r="A1644" s="55" t="s">
        <v>11371</v>
      </c>
      <c r="B1644" s="56" t="s">
        <v>17650</v>
      </c>
      <c r="C1644" s="57" t="s">
        <v>11036</v>
      </c>
      <c r="D1644" s="56">
        <v>0</v>
      </c>
      <c r="E1644" s="56">
        <v>1</v>
      </c>
      <c r="F1644" s="56">
        <v>51</v>
      </c>
      <c r="G1644" s="56">
        <v>2</v>
      </c>
      <c r="H1644" s="56" t="s">
        <v>17651</v>
      </c>
      <c r="I1644" s="56">
        <v>6</v>
      </c>
      <c r="J1644" s="36" t="s">
        <v>15623</v>
      </c>
      <c r="K1644" s="36"/>
      <c r="L1644" s="36">
        <v>983508741</v>
      </c>
      <c r="M1644" s="36"/>
      <c r="N1644" s="58" t="s">
        <v>184</v>
      </c>
      <c r="O1644" s="58" t="s">
        <v>13952</v>
      </c>
      <c r="P1644" s="56">
        <v>76</v>
      </c>
      <c r="Q1644" s="56" t="s">
        <v>377</v>
      </c>
      <c r="R1644" s="36" t="s">
        <v>462</v>
      </c>
      <c r="S1644" s="36" t="s">
        <v>375</v>
      </c>
      <c r="T1644" s="36">
        <v>2529653</v>
      </c>
      <c r="U1644" s="58" t="s">
        <v>17579</v>
      </c>
      <c r="V1644" s="59">
        <v>2133254</v>
      </c>
      <c r="W1644" s="56">
        <v>42.33</v>
      </c>
    </row>
    <row r="1645" spans="1:23" s="46" customFormat="1" ht="11.25">
      <c r="A1645" s="55" t="s">
        <v>11371</v>
      </c>
      <c r="B1645" s="56" t="s">
        <v>17649</v>
      </c>
      <c r="C1645" s="57" t="s">
        <v>11180</v>
      </c>
      <c r="D1645" s="56">
        <v>8320</v>
      </c>
      <c r="E1645" s="56">
        <v>1</v>
      </c>
      <c r="F1645" s="56">
        <v>51</v>
      </c>
      <c r="G1645" s="56">
        <v>1</v>
      </c>
      <c r="H1645" s="56" t="s">
        <v>17651</v>
      </c>
      <c r="I1645" s="56">
        <v>2</v>
      </c>
      <c r="J1645" s="36" t="s">
        <v>14326</v>
      </c>
      <c r="K1645" s="36"/>
      <c r="L1645" s="36"/>
      <c r="M1645" s="36">
        <v>645801</v>
      </c>
      <c r="N1645" s="58" t="s">
        <v>880</v>
      </c>
      <c r="O1645" s="58" t="s">
        <v>264</v>
      </c>
      <c r="P1645" s="56">
        <v>76</v>
      </c>
      <c r="Q1645" s="56" t="s">
        <v>377</v>
      </c>
      <c r="R1645" s="36" t="s">
        <v>460</v>
      </c>
      <c r="S1645" s="36" t="s">
        <v>375</v>
      </c>
      <c r="T1645" s="36">
        <v>946375</v>
      </c>
      <c r="U1645" s="58" t="s">
        <v>16035</v>
      </c>
      <c r="V1645" s="59">
        <v>1278071</v>
      </c>
      <c r="W1645" s="56">
        <v>59.57</v>
      </c>
    </row>
    <row r="1646" spans="1:23" s="46" customFormat="1" ht="11.25">
      <c r="A1646" s="55" t="s">
        <v>11371</v>
      </c>
      <c r="B1646" s="56" t="s">
        <v>17649</v>
      </c>
      <c r="C1646" s="57" t="s">
        <v>4582</v>
      </c>
      <c r="D1646" s="56">
        <v>24850</v>
      </c>
      <c r="E1646" s="56">
        <v>1</v>
      </c>
      <c r="F1646" s="56">
        <v>51</v>
      </c>
      <c r="G1646" s="56">
        <v>1</v>
      </c>
      <c r="H1646" s="56" t="s">
        <v>17651</v>
      </c>
      <c r="I1646" s="56">
        <v>2</v>
      </c>
      <c r="J1646" s="36" t="s">
        <v>15212</v>
      </c>
      <c r="K1646" s="36"/>
      <c r="L1646" s="36">
        <v>982802995</v>
      </c>
      <c r="M1646" s="36"/>
      <c r="N1646" s="58" t="s">
        <v>865</v>
      </c>
      <c r="O1646" s="58" t="s">
        <v>13317</v>
      </c>
      <c r="P1646" s="56">
        <v>78</v>
      </c>
      <c r="Q1646" s="56" t="s">
        <v>378</v>
      </c>
      <c r="R1646" s="36" t="s">
        <v>460</v>
      </c>
      <c r="S1646" s="36" t="s">
        <v>375</v>
      </c>
      <c r="T1646" s="36">
        <v>1495173</v>
      </c>
      <c r="U1646" s="58" t="s">
        <v>17056</v>
      </c>
      <c r="V1646" s="59">
        <v>1051765</v>
      </c>
      <c r="W1646" s="56">
        <v>55.46</v>
      </c>
    </row>
    <row r="1647" spans="1:23" s="46" customFormat="1" ht="11.25">
      <c r="A1647" s="51" t="s">
        <v>11371</v>
      </c>
      <c r="B1647" s="44" t="s">
        <v>17649</v>
      </c>
      <c r="C1647" s="52" t="s">
        <v>11182</v>
      </c>
      <c r="D1647" s="44">
        <v>13740</v>
      </c>
      <c r="E1647" s="44" t="s">
        <v>54</v>
      </c>
      <c r="F1647" s="44">
        <v>51</v>
      </c>
      <c r="G1647" s="44">
        <v>1</v>
      </c>
      <c r="H1647" s="44" t="s">
        <v>17651</v>
      </c>
      <c r="I1647" s="44">
        <v>4</v>
      </c>
      <c r="J1647" s="35" t="s">
        <v>14553</v>
      </c>
      <c r="K1647" s="35"/>
      <c r="L1647" s="35">
        <v>985286662</v>
      </c>
      <c r="M1647" s="35">
        <v>640806</v>
      </c>
      <c r="N1647" s="45" t="s">
        <v>11752</v>
      </c>
      <c r="O1647" s="45" t="s">
        <v>12295</v>
      </c>
      <c r="P1647" s="44">
        <v>81</v>
      </c>
      <c r="Q1647" s="44" t="s">
        <v>378</v>
      </c>
      <c r="R1647" s="35" t="s">
        <v>462</v>
      </c>
      <c r="S1647" s="35" t="s">
        <v>376</v>
      </c>
      <c r="T1647" s="35"/>
      <c r="U1647" s="45" t="s">
        <v>16283</v>
      </c>
      <c r="V1647" s="46">
        <v>651593</v>
      </c>
      <c r="W1647" s="44">
        <v>71.849999999999994</v>
      </c>
    </row>
    <row r="1648" spans="1:23" s="46" customFormat="1" ht="11.25">
      <c r="A1648" s="51" t="s">
        <v>11371</v>
      </c>
      <c r="B1648" s="44" t="s">
        <v>17649</v>
      </c>
      <c r="C1648" s="52" t="s">
        <v>11182</v>
      </c>
      <c r="D1648" s="44">
        <v>13740</v>
      </c>
      <c r="E1648" s="44" t="s">
        <v>54</v>
      </c>
      <c r="F1648" s="44">
        <v>51</v>
      </c>
      <c r="G1648" s="44">
        <v>1</v>
      </c>
      <c r="H1648" s="44" t="s">
        <v>17651</v>
      </c>
      <c r="I1648" s="44">
        <v>3</v>
      </c>
      <c r="J1648" s="35" t="s">
        <v>14553</v>
      </c>
      <c r="K1648" s="35"/>
      <c r="L1648" s="35">
        <v>985286662</v>
      </c>
      <c r="M1648" s="35">
        <v>640806</v>
      </c>
      <c r="N1648" s="45" t="s">
        <v>853</v>
      </c>
      <c r="O1648" s="45" t="s">
        <v>119</v>
      </c>
      <c r="P1648" s="44">
        <v>82</v>
      </c>
      <c r="Q1648" s="44" t="s">
        <v>377</v>
      </c>
      <c r="R1648" s="35" t="s">
        <v>462</v>
      </c>
      <c r="S1648" s="35" t="s">
        <v>376</v>
      </c>
      <c r="T1648" s="35"/>
      <c r="U1648" s="45" t="s">
        <v>16283</v>
      </c>
      <c r="V1648" s="46">
        <v>651593</v>
      </c>
      <c r="W1648" s="44">
        <v>71.849999999999994</v>
      </c>
    </row>
    <row r="1649" spans="1:23" s="46" customFormat="1" ht="11.25">
      <c r="A1649" s="55" t="s">
        <v>11371</v>
      </c>
      <c r="B1649" s="56" t="s">
        <v>17649</v>
      </c>
      <c r="C1649" s="57" t="s">
        <v>3177</v>
      </c>
      <c r="D1649" s="56">
        <v>3540</v>
      </c>
      <c r="E1649" s="56">
        <v>1</v>
      </c>
      <c r="F1649" s="56">
        <v>51</v>
      </c>
      <c r="G1649" s="56">
        <v>1</v>
      </c>
      <c r="H1649" s="56" t="s">
        <v>17651</v>
      </c>
      <c r="I1649" s="56">
        <v>1</v>
      </c>
      <c r="J1649" s="36" t="s">
        <v>936</v>
      </c>
      <c r="K1649" s="36"/>
      <c r="L1649" s="36">
        <v>982137109</v>
      </c>
      <c r="M1649" s="36"/>
      <c r="N1649" s="58" t="s">
        <v>308</v>
      </c>
      <c r="O1649" s="58" t="s">
        <v>11603</v>
      </c>
      <c r="P1649" s="56">
        <v>83</v>
      </c>
      <c r="Q1649" s="56" t="s">
        <v>378</v>
      </c>
      <c r="R1649" s="36" t="s">
        <v>459</v>
      </c>
      <c r="S1649" s="36" t="s">
        <v>375</v>
      </c>
      <c r="T1649" s="36">
        <v>2087820</v>
      </c>
      <c r="U1649" s="58" t="s">
        <v>15831</v>
      </c>
      <c r="V1649" s="59">
        <v>2087820</v>
      </c>
      <c r="W1649" s="56">
        <v>48.67</v>
      </c>
    </row>
    <row r="1650" spans="1:23" s="46" customFormat="1" ht="11.25">
      <c r="A1650" s="55" t="s">
        <v>11371</v>
      </c>
      <c r="B1650" s="56" t="s">
        <v>17650</v>
      </c>
      <c r="C1650" s="57" t="s">
        <v>6013</v>
      </c>
      <c r="D1650" s="56">
        <v>0</v>
      </c>
      <c r="E1650" s="56">
        <v>1</v>
      </c>
      <c r="F1650" s="56">
        <v>51</v>
      </c>
      <c r="G1650" s="56">
        <v>4</v>
      </c>
      <c r="H1650" s="56" t="s">
        <v>17651</v>
      </c>
      <c r="I1650" s="56">
        <v>1</v>
      </c>
      <c r="J1650" s="36" t="s">
        <v>15501</v>
      </c>
      <c r="K1650" s="36"/>
      <c r="L1650" s="36">
        <v>982779750</v>
      </c>
      <c r="M1650" s="36"/>
      <c r="N1650" s="58" t="s">
        <v>714</v>
      </c>
      <c r="O1650" s="58" t="s">
        <v>13757</v>
      </c>
      <c r="P1650" s="56">
        <v>83</v>
      </c>
      <c r="Q1650" s="56" t="s">
        <v>377</v>
      </c>
      <c r="R1650" s="36" t="s">
        <v>459</v>
      </c>
      <c r="S1650" s="36" t="s">
        <v>375</v>
      </c>
      <c r="T1650" s="36">
        <v>2227877</v>
      </c>
      <c r="U1650" s="58" t="s">
        <v>17408</v>
      </c>
      <c r="V1650" s="59">
        <v>2227877</v>
      </c>
      <c r="W1650" s="56">
        <v>27.35</v>
      </c>
    </row>
    <row r="1651" spans="1:23" s="46" customFormat="1" ht="11.25">
      <c r="A1651" s="55" t="s">
        <v>11371</v>
      </c>
      <c r="B1651" s="56" t="s">
        <v>17649</v>
      </c>
      <c r="C1651" s="57" t="s">
        <v>11188</v>
      </c>
      <c r="D1651" s="56">
        <v>18580</v>
      </c>
      <c r="E1651" s="56">
        <v>1</v>
      </c>
      <c r="F1651" s="56">
        <v>52</v>
      </c>
      <c r="G1651" s="56">
        <v>1</v>
      </c>
      <c r="H1651" s="56" t="s">
        <v>17651</v>
      </c>
      <c r="I1651" s="56">
        <v>1</v>
      </c>
      <c r="J1651" s="36" t="s">
        <v>947</v>
      </c>
      <c r="K1651" s="36"/>
      <c r="L1651" s="36">
        <v>984333989</v>
      </c>
      <c r="M1651" s="36"/>
      <c r="N1651" s="58" t="s">
        <v>404</v>
      </c>
      <c r="O1651" s="58" t="s">
        <v>12714</v>
      </c>
      <c r="P1651" s="56">
        <v>66</v>
      </c>
      <c r="Q1651" s="56" t="s">
        <v>378</v>
      </c>
      <c r="R1651" s="36" t="s">
        <v>459</v>
      </c>
      <c r="S1651" s="36" t="s">
        <v>375</v>
      </c>
      <c r="T1651" s="36">
        <v>2126622</v>
      </c>
      <c r="U1651" s="58" t="s">
        <v>16582</v>
      </c>
      <c r="V1651" s="59">
        <v>2126622</v>
      </c>
      <c r="W1651" s="56">
        <v>48.4</v>
      </c>
    </row>
    <row r="1652" spans="1:23" s="46" customFormat="1" ht="11.25">
      <c r="A1652" s="55" t="s">
        <v>11371</v>
      </c>
      <c r="B1652" s="56" t="s">
        <v>17649</v>
      </c>
      <c r="C1652" s="57" t="s">
        <v>3587</v>
      </c>
      <c r="D1652" s="56">
        <v>23810</v>
      </c>
      <c r="E1652" s="56">
        <v>1</v>
      </c>
      <c r="F1652" s="56">
        <v>52</v>
      </c>
      <c r="G1652" s="56">
        <v>1</v>
      </c>
      <c r="H1652" s="56" t="s">
        <v>17651</v>
      </c>
      <c r="I1652" s="56">
        <v>2</v>
      </c>
      <c r="J1652" s="36" t="s">
        <v>14224</v>
      </c>
      <c r="K1652" s="36">
        <v>910</v>
      </c>
      <c r="L1652" s="36">
        <v>984909449</v>
      </c>
      <c r="M1652" s="36"/>
      <c r="N1652" s="58" t="s">
        <v>227</v>
      </c>
      <c r="O1652" s="58" t="s">
        <v>141</v>
      </c>
      <c r="P1652" s="56">
        <v>66</v>
      </c>
      <c r="Q1652" s="56" t="s">
        <v>378</v>
      </c>
      <c r="R1652" s="36" t="s">
        <v>461</v>
      </c>
      <c r="S1652" s="36" t="s">
        <v>375</v>
      </c>
      <c r="T1652" s="36">
        <v>639036</v>
      </c>
      <c r="U1652" s="58" t="s">
        <v>16971</v>
      </c>
      <c r="V1652" s="59">
        <v>1130663</v>
      </c>
      <c r="W1652" s="56">
        <v>51.52</v>
      </c>
    </row>
    <row r="1653" spans="1:23" s="46" customFormat="1" ht="11.25">
      <c r="A1653" s="55" t="s">
        <v>11371</v>
      </c>
      <c r="B1653" s="56" t="s">
        <v>17649</v>
      </c>
      <c r="C1653" s="57" t="s">
        <v>11180</v>
      </c>
      <c r="D1653" s="56">
        <v>10210</v>
      </c>
      <c r="E1653" s="56">
        <v>1</v>
      </c>
      <c r="F1653" s="56">
        <v>52</v>
      </c>
      <c r="G1653" s="56">
        <v>1</v>
      </c>
      <c r="H1653" s="56" t="s">
        <v>17651</v>
      </c>
      <c r="I1653" s="56">
        <v>1</v>
      </c>
      <c r="J1653" s="36" t="s">
        <v>14371</v>
      </c>
      <c r="K1653" s="36">
        <v>90</v>
      </c>
      <c r="L1653" s="36">
        <v>984210941</v>
      </c>
      <c r="M1653" s="36"/>
      <c r="N1653" s="58" t="s">
        <v>11979</v>
      </c>
      <c r="O1653" s="58" t="s">
        <v>11980</v>
      </c>
      <c r="P1653" s="56">
        <v>66</v>
      </c>
      <c r="Q1653" s="56" t="s">
        <v>377</v>
      </c>
      <c r="R1653" s="36" t="s">
        <v>459</v>
      </c>
      <c r="S1653" s="36" t="s">
        <v>375</v>
      </c>
      <c r="T1653" s="36">
        <v>3679230</v>
      </c>
      <c r="U1653" s="58" t="s">
        <v>16082</v>
      </c>
      <c r="V1653" s="59">
        <v>3679230</v>
      </c>
      <c r="W1653" s="56">
        <v>53.06</v>
      </c>
    </row>
    <row r="1654" spans="1:23" s="46" customFormat="1" ht="11.25">
      <c r="A1654" s="55" t="s">
        <v>11371</v>
      </c>
      <c r="B1654" s="56" t="s">
        <v>17649</v>
      </c>
      <c r="C1654" s="57" t="s">
        <v>11182</v>
      </c>
      <c r="D1654" s="56">
        <v>13390</v>
      </c>
      <c r="E1654" s="56">
        <v>1</v>
      </c>
      <c r="F1654" s="56">
        <v>52</v>
      </c>
      <c r="G1654" s="56">
        <v>2</v>
      </c>
      <c r="H1654" s="56" t="s">
        <v>17651</v>
      </c>
      <c r="I1654" s="56">
        <v>2</v>
      </c>
      <c r="J1654" s="36" t="s">
        <v>14537</v>
      </c>
      <c r="K1654" s="36">
        <v>758</v>
      </c>
      <c r="L1654" s="36">
        <v>982299448</v>
      </c>
      <c r="M1654" s="36">
        <v>644653</v>
      </c>
      <c r="N1654" s="58" t="s">
        <v>12265</v>
      </c>
      <c r="O1654" s="58" t="s">
        <v>12266</v>
      </c>
      <c r="P1654" s="56">
        <v>67</v>
      </c>
      <c r="Q1654" s="56" t="s">
        <v>378</v>
      </c>
      <c r="R1654" s="36" t="s">
        <v>460</v>
      </c>
      <c r="S1654" s="36" t="s">
        <v>375</v>
      </c>
      <c r="T1654" s="36">
        <v>1131872</v>
      </c>
      <c r="U1654" s="58" t="s">
        <v>16265</v>
      </c>
      <c r="V1654" s="59">
        <v>904863</v>
      </c>
      <c r="W1654" s="56">
        <v>67.92</v>
      </c>
    </row>
    <row r="1655" spans="1:23" s="46" customFormat="1" ht="11.25">
      <c r="A1655" s="55" t="s">
        <v>11371</v>
      </c>
      <c r="B1655" s="56" t="s">
        <v>17650</v>
      </c>
      <c r="C1655" s="57" t="s">
        <v>8788</v>
      </c>
      <c r="D1655" s="56">
        <v>4720</v>
      </c>
      <c r="E1655" s="56">
        <v>1</v>
      </c>
      <c r="F1655" s="56">
        <v>52</v>
      </c>
      <c r="G1655" s="56">
        <v>1</v>
      </c>
      <c r="H1655" s="56" t="s">
        <v>17651</v>
      </c>
      <c r="I1655" s="56">
        <v>1</v>
      </c>
      <c r="J1655" s="36" t="s">
        <v>15561</v>
      </c>
      <c r="K1655" s="36"/>
      <c r="L1655" s="36">
        <v>981176743</v>
      </c>
      <c r="M1655" s="36"/>
      <c r="N1655" s="58" t="s">
        <v>12533</v>
      </c>
      <c r="O1655" s="58" t="s">
        <v>13556</v>
      </c>
      <c r="P1655" s="56">
        <v>69</v>
      </c>
      <c r="Q1655" s="56" t="s">
        <v>377</v>
      </c>
      <c r="R1655" s="36" t="s">
        <v>459</v>
      </c>
      <c r="S1655" s="36" t="s">
        <v>375</v>
      </c>
      <c r="T1655" s="36">
        <v>4871089</v>
      </c>
      <c r="U1655" s="58" t="s">
        <v>17493</v>
      </c>
      <c r="V1655" s="59">
        <v>4871089</v>
      </c>
      <c r="W1655" s="56">
        <v>32.44</v>
      </c>
    </row>
    <row r="1656" spans="1:23" s="46" customFormat="1" ht="11.25">
      <c r="A1656" s="55" t="s">
        <v>11371</v>
      </c>
      <c r="B1656" s="56" t="s">
        <v>17649</v>
      </c>
      <c r="C1656" s="57" t="s">
        <v>11182</v>
      </c>
      <c r="D1656" s="56">
        <v>13390</v>
      </c>
      <c r="E1656" s="56">
        <v>1</v>
      </c>
      <c r="F1656" s="56">
        <v>52</v>
      </c>
      <c r="G1656" s="56">
        <v>2</v>
      </c>
      <c r="H1656" s="56" t="s">
        <v>17651</v>
      </c>
      <c r="I1656" s="56">
        <v>1</v>
      </c>
      <c r="J1656" s="36" t="s">
        <v>14537</v>
      </c>
      <c r="K1656" s="36">
        <v>758</v>
      </c>
      <c r="L1656" s="36">
        <v>982299448</v>
      </c>
      <c r="M1656" s="36">
        <v>644653</v>
      </c>
      <c r="N1656" s="58" t="s">
        <v>12264</v>
      </c>
      <c r="O1656" s="58" t="s">
        <v>201</v>
      </c>
      <c r="P1656" s="56">
        <v>71</v>
      </c>
      <c r="Q1656" s="56" t="s">
        <v>377</v>
      </c>
      <c r="R1656" s="36" t="s">
        <v>459</v>
      </c>
      <c r="S1656" s="36" t="s">
        <v>375</v>
      </c>
      <c r="T1656" s="36">
        <v>904863</v>
      </c>
      <c r="U1656" s="58" t="s">
        <v>16265</v>
      </c>
      <c r="V1656" s="59">
        <v>904863</v>
      </c>
      <c r="W1656" s="56">
        <v>67.92</v>
      </c>
    </row>
    <row r="1657" spans="1:23" s="46" customFormat="1" ht="11.25">
      <c r="A1657" s="55" t="s">
        <v>11371</v>
      </c>
      <c r="B1657" s="56" t="s">
        <v>17650</v>
      </c>
      <c r="C1657" s="57" t="s">
        <v>6013</v>
      </c>
      <c r="D1657" s="56">
        <v>0</v>
      </c>
      <c r="E1657" s="56">
        <v>1</v>
      </c>
      <c r="F1657" s="56">
        <v>52</v>
      </c>
      <c r="G1657" s="56">
        <v>7</v>
      </c>
      <c r="H1657" s="56" t="s">
        <v>17651</v>
      </c>
      <c r="I1657" s="56">
        <v>1</v>
      </c>
      <c r="J1657" s="36" t="s">
        <v>15502</v>
      </c>
      <c r="K1657" s="36"/>
      <c r="L1657" s="36">
        <v>985848032</v>
      </c>
      <c r="M1657" s="36"/>
      <c r="N1657" s="58" t="s">
        <v>311</v>
      </c>
      <c r="O1657" s="58" t="s">
        <v>13758</v>
      </c>
      <c r="P1657" s="56">
        <v>74</v>
      </c>
      <c r="Q1657" s="56" t="s">
        <v>378</v>
      </c>
      <c r="R1657" s="36" t="s">
        <v>459</v>
      </c>
      <c r="S1657" s="36" t="s">
        <v>375</v>
      </c>
      <c r="T1657" s="36">
        <v>1532352</v>
      </c>
      <c r="U1657" s="58" t="s">
        <v>17409</v>
      </c>
      <c r="V1657" s="59">
        <v>1532352</v>
      </c>
      <c r="W1657" s="56">
        <v>49.35</v>
      </c>
    </row>
    <row r="1658" spans="1:23" s="46" customFormat="1" ht="11.25">
      <c r="A1658" s="55" t="s">
        <v>11371</v>
      </c>
      <c r="B1658" s="56" t="s">
        <v>17649</v>
      </c>
      <c r="C1658" s="57" t="s">
        <v>11373</v>
      </c>
      <c r="D1658" s="56">
        <v>22770</v>
      </c>
      <c r="E1658" s="56">
        <v>1</v>
      </c>
      <c r="F1658" s="56">
        <v>52</v>
      </c>
      <c r="G1658" s="56">
        <v>1</v>
      </c>
      <c r="H1658" s="56" t="s">
        <v>17651</v>
      </c>
      <c r="I1658" s="56">
        <v>1</v>
      </c>
      <c r="J1658" s="36" t="s">
        <v>15083</v>
      </c>
      <c r="K1658" s="36"/>
      <c r="L1658" s="36"/>
      <c r="M1658" s="36">
        <v>21646603</v>
      </c>
      <c r="N1658" s="58" t="s">
        <v>13110</v>
      </c>
      <c r="O1658" s="58" t="s">
        <v>13111</v>
      </c>
      <c r="P1658" s="56">
        <v>74</v>
      </c>
      <c r="Q1658" s="56" t="s">
        <v>378</v>
      </c>
      <c r="R1658" s="36" t="s">
        <v>459</v>
      </c>
      <c r="S1658" s="36" t="s">
        <v>375</v>
      </c>
      <c r="T1658" s="36">
        <v>2523798</v>
      </c>
      <c r="U1658" s="58" t="s">
        <v>16893</v>
      </c>
      <c r="V1658" s="59">
        <v>2523798</v>
      </c>
      <c r="W1658" s="56">
        <v>72.930000000000007</v>
      </c>
    </row>
    <row r="1659" spans="1:23" s="46" customFormat="1" ht="11.25">
      <c r="A1659" s="55" t="s">
        <v>11371</v>
      </c>
      <c r="B1659" s="56" t="s">
        <v>17649</v>
      </c>
      <c r="C1659" s="57" t="s">
        <v>8366</v>
      </c>
      <c r="D1659" s="56">
        <v>20800</v>
      </c>
      <c r="E1659" s="56">
        <v>1</v>
      </c>
      <c r="F1659" s="56">
        <v>52</v>
      </c>
      <c r="G1659" s="56">
        <v>1</v>
      </c>
      <c r="H1659" s="56" t="s">
        <v>17651</v>
      </c>
      <c r="I1659" s="56">
        <v>7</v>
      </c>
      <c r="J1659" s="36" t="s">
        <v>14970</v>
      </c>
      <c r="K1659" s="36"/>
      <c r="L1659" s="36">
        <v>981820698</v>
      </c>
      <c r="M1659" s="36"/>
      <c r="N1659" s="58" t="s">
        <v>737</v>
      </c>
      <c r="O1659" s="58" t="s">
        <v>12940</v>
      </c>
      <c r="P1659" s="56">
        <v>75</v>
      </c>
      <c r="Q1659" s="56" t="s">
        <v>377</v>
      </c>
      <c r="R1659" s="36" t="s">
        <v>462</v>
      </c>
      <c r="S1659" s="36" t="s">
        <v>375</v>
      </c>
      <c r="T1659" s="36">
        <v>2142109</v>
      </c>
      <c r="U1659" s="58" t="s">
        <v>16757</v>
      </c>
      <c r="V1659" s="59">
        <v>1260109</v>
      </c>
      <c r="W1659" s="56">
        <v>63.56</v>
      </c>
    </row>
    <row r="1660" spans="1:23" s="46" customFormat="1" ht="11.25">
      <c r="A1660" s="55" t="s">
        <v>11371</v>
      </c>
      <c r="B1660" s="56" t="s">
        <v>17649</v>
      </c>
      <c r="C1660" s="57" t="s">
        <v>4582</v>
      </c>
      <c r="D1660" s="56">
        <v>24430</v>
      </c>
      <c r="E1660" s="56">
        <v>1</v>
      </c>
      <c r="F1660" s="56">
        <v>52</v>
      </c>
      <c r="G1660" s="56">
        <v>1</v>
      </c>
      <c r="H1660" s="56" t="s">
        <v>17651</v>
      </c>
      <c r="I1660" s="56">
        <v>1</v>
      </c>
      <c r="J1660" s="36" t="s">
        <v>15189</v>
      </c>
      <c r="K1660" s="36"/>
      <c r="L1660" s="36">
        <v>982852374</v>
      </c>
      <c r="M1660" s="36"/>
      <c r="N1660" s="58" t="s">
        <v>13282</v>
      </c>
      <c r="O1660" s="58" t="s">
        <v>13283</v>
      </c>
      <c r="P1660" s="56">
        <v>78</v>
      </c>
      <c r="Q1660" s="56" t="s">
        <v>378</v>
      </c>
      <c r="R1660" s="36" t="s">
        <v>459</v>
      </c>
      <c r="S1660" s="36" t="s">
        <v>375</v>
      </c>
      <c r="T1660" s="36">
        <v>4062424</v>
      </c>
      <c r="U1660" s="58" t="s">
        <v>17027</v>
      </c>
      <c r="V1660" s="59">
        <v>4062424</v>
      </c>
      <c r="W1660" s="56">
        <v>55.25</v>
      </c>
    </row>
    <row r="1661" spans="1:23" s="46" customFormat="1" ht="11.25">
      <c r="A1661" s="55" t="s">
        <v>11371</v>
      </c>
      <c r="B1661" s="56" t="s">
        <v>17649</v>
      </c>
      <c r="C1661" s="57" t="s">
        <v>11373</v>
      </c>
      <c r="D1661" s="56">
        <v>22770</v>
      </c>
      <c r="E1661" s="56">
        <v>1</v>
      </c>
      <c r="F1661" s="56">
        <v>52</v>
      </c>
      <c r="G1661" s="56">
        <v>1</v>
      </c>
      <c r="H1661" s="56" t="s">
        <v>17651</v>
      </c>
      <c r="I1661" s="56">
        <v>2</v>
      </c>
      <c r="J1661" s="36" t="s">
        <v>15083</v>
      </c>
      <c r="K1661" s="36"/>
      <c r="L1661" s="36"/>
      <c r="M1661" s="36">
        <v>21646603</v>
      </c>
      <c r="N1661" s="58" t="s">
        <v>165</v>
      </c>
      <c r="O1661" s="58" t="s">
        <v>13112</v>
      </c>
      <c r="P1661" s="56">
        <v>80</v>
      </c>
      <c r="Q1661" s="56" t="s">
        <v>377</v>
      </c>
      <c r="R1661" s="36" t="s">
        <v>460</v>
      </c>
      <c r="S1661" s="36" t="s">
        <v>375</v>
      </c>
      <c r="T1661" s="36">
        <v>197321</v>
      </c>
      <c r="U1661" s="58" t="s">
        <v>16893</v>
      </c>
      <c r="V1661" s="59">
        <v>2523798</v>
      </c>
      <c r="W1661" s="56">
        <v>72.930000000000007</v>
      </c>
    </row>
    <row r="1662" spans="1:23" s="46" customFormat="1" ht="11.25">
      <c r="A1662" s="55" t="s">
        <v>11371</v>
      </c>
      <c r="B1662" s="56" t="s">
        <v>17650</v>
      </c>
      <c r="C1662" s="57" t="s">
        <v>11036</v>
      </c>
      <c r="D1662" s="56">
        <v>0</v>
      </c>
      <c r="E1662" s="56">
        <v>1</v>
      </c>
      <c r="F1662" s="56">
        <v>52</v>
      </c>
      <c r="G1662" s="56">
        <v>3</v>
      </c>
      <c r="H1662" s="56" t="s">
        <v>17651</v>
      </c>
      <c r="I1662" s="56">
        <v>1</v>
      </c>
      <c r="J1662" s="36" t="s">
        <v>15624</v>
      </c>
      <c r="K1662" s="36"/>
      <c r="L1662" s="36"/>
      <c r="M1662" s="36"/>
      <c r="N1662" s="58" t="s">
        <v>866</v>
      </c>
      <c r="O1662" s="58" t="s">
        <v>204</v>
      </c>
      <c r="P1662" s="56">
        <v>83</v>
      </c>
      <c r="Q1662" s="56" t="s">
        <v>377</v>
      </c>
      <c r="R1662" s="36" t="s">
        <v>459</v>
      </c>
      <c r="S1662" s="36" t="s">
        <v>375</v>
      </c>
      <c r="T1662" s="36">
        <v>141515</v>
      </c>
      <c r="U1662" s="58" t="s">
        <v>17580</v>
      </c>
      <c r="V1662" s="59">
        <v>141515</v>
      </c>
      <c r="W1662" s="56">
        <v>37.67</v>
      </c>
    </row>
    <row r="1663" spans="1:23" s="46" customFormat="1" ht="11.25">
      <c r="A1663" s="55" t="s">
        <v>11371</v>
      </c>
      <c r="B1663" s="56" t="s">
        <v>17649</v>
      </c>
      <c r="C1663" s="57" t="s">
        <v>6989</v>
      </c>
      <c r="D1663" s="56">
        <v>27580</v>
      </c>
      <c r="E1663" s="56">
        <v>1</v>
      </c>
      <c r="F1663" s="56">
        <v>52</v>
      </c>
      <c r="G1663" s="56">
        <v>1</v>
      </c>
      <c r="H1663" s="56" t="s">
        <v>17651</v>
      </c>
      <c r="I1663" s="56">
        <v>6</v>
      </c>
      <c r="J1663" s="36" t="s">
        <v>15341</v>
      </c>
      <c r="K1663" s="36">
        <v>660</v>
      </c>
      <c r="L1663" s="36"/>
      <c r="M1663" s="36"/>
      <c r="N1663" s="58" t="s">
        <v>134</v>
      </c>
      <c r="O1663" s="58" t="s">
        <v>13517</v>
      </c>
      <c r="P1663" s="56">
        <v>84</v>
      </c>
      <c r="Q1663" s="56" t="s">
        <v>378</v>
      </c>
      <c r="R1663" s="36" t="s">
        <v>462</v>
      </c>
      <c r="S1663" s="36" t="s">
        <v>375</v>
      </c>
      <c r="T1663" s="36">
        <v>501591</v>
      </c>
      <c r="U1663" s="58" t="s">
        <v>17211</v>
      </c>
      <c r="V1663" s="59">
        <v>743035</v>
      </c>
      <c r="W1663" s="56">
        <v>42.6</v>
      </c>
    </row>
    <row r="1664" spans="1:23" s="46" customFormat="1" ht="11.25">
      <c r="A1664" s="55" t="s">
        <v>11371</v>
      </c>
      <c r="B1664" s="56" t="s">
        <v>17649</v>
      </c>
      <c r="C1664" s="57" t="s">
        <v>3088</v>
      </c>
      <c r="D1664" s="56">
        <v>16870</v>
      </c>
      <c r="E1664" s="56">
        <v>1</v>
      </c>
      <c r="F1664" s="56">
        <v>52</v>
      </c>
      <c r="G1664" s="56">
        <v>1</v>
      </c>
      <c r="H1664" s="56" t="s">
        <v>17651</v>
      </c>
      <c r="I1664" s="56">
        <v>2</v>
      </c>
      <c r="J1664" s="36" t="s">
        <v>14704</v>
      </c>
      <c r="K1664" s="36">
        <v>580</v>
      </c>
      <c r="L1664" s="36">
        <v>985608467</v>
      </c>
      <c r="M1664" s="36"/>
      <c r="N1664" s="58" t="s">
        <v>12526</v>
      </c>
      <c r="O1664" s="58" t="s">
        <v>734</v>
      </c>
      <c r="P1664" s="56">
        <v>84</v>
      </c>
      <c r="Q1664" s="56" t="s">
        <v>378</v>
      </c>
      <c r="R1664" s="36" t="s">
        <v>462</v>
      </c>
      <c r="S1664" s="36" t="s">
        <v>375</v>
      </c>
      <c r="T1664" s="36">
        <v>2850785</v>
      </c>
      <c r="U1664" s="58" t="s">
        <v>16449</v>
      </c>
      <c r="V1664" s="59">
        <v>1449997</v>
      </c>
      <c r="W1664" s="56">
        <v>65.13</v>
      </c>
    </row>
    <row r="1665" spans="1:23" s="46" customFormat="1" ht="11.25">
      <c r="A1665" s="55" t="s">
        <v>11371</v>
      </c>
      <c r="B1665" s="56" t="s">
        <v>17649</v>
      </c>
      <c r="C1665" s="57" t="s">
        <v>3587</v>
      </c>
      <c r="D1665" s="56">
        <v>23810</v>
      </c>
      <c r="E1665" s="56">
        <v>1</v>
      </c>
      <c r="F1665" s="56">
        <v>52</v>
      </c>
      <c r="G1665" s="56">
        <v>1</v>
      </c>
      <c r="H1665" s="56" t="s">
        <v>17651</v>
      </c>
      <c r="I1665" s="56">
        <v>1</v>
      </c>
      <c r="J1665" s="36" t="s">
        <v>14224</v>
      </c>
      <c r="K1665" s="36">
        <v>910</v>
      </c>
      <c r="L1665" s="36">
        <v>984909449</v>
      </c>
      <c r="M1665" s="36"/>
      <c r="N1665" s="58" t="s">
        <v>311</v>
      </c>
      <c r="O1665" s="58" t="s">
        <v>13213</v>
      </c>
      <c r="P1665" s="56">
        <v>84</v>
      </c>
      <c r="Q1665" s="56" t="s">
        <v>378</v>
      </c>
      <c r="R1665" s="36" t="s">
        <v>459</v>
      </c>
      <c r="S1665" s="36" t="s">
        <v>375</v>
      </c>
      <c r="T1665" s="36">
        <v>1130663</v>
      </c>
      <c r="U1665" s="58" t="s">
        <v>16971</v>
      </c>
      <c r="V1665" s="59">
        <v>1130663</v>
      </c>
      <c r="W1665" s="56">
        <v>51.52</v>
      </c>
    </row>
    <row r="1666" spans="1:23" s="46" customFormat="1" ht="11.25">
      <c r="A1666" s="55" t="s">
        <v>11371</v>
      </c>
      <c r="B1666" s="56" t="s">
        <v>17649</v>
      </c>
      <c r="C1666" s="57" t="s">
        <v>11372</v>
      </c>
      <c r="D1666" s="56">
        <v>6110</v>
      </c>
      <c r="E1666" s="56">
        <v>1</v>
      </c>
      <c r="F1666" s="56">
        <v>52</v>
      </c>
      <c r="G1666" s="56">
        <v>1</v>
      </c>
      <c r="H1666" s="56" t="s">
        <v>17651</v>
      </c>
      <c r="I1666" s="56">
        <v>7</v>
      </c>
      <c r="J1666" s="36" t="s">
        <v>14259</v>
      </c>
      <c r="K1666" s="36"/>
      <c r="L1666" s="36">
        <v>985520553</v>
      </c>
      <c r="M1666" s="36"/>
      <c r="N1666" s="58" t="s">
        <v>858</v>
      </c>
      <c r="O1666" s="58" t="s">
        <v>11794</v>
      </c>
      <c r="P1666" s="56">
        <v>86</v>
      </c>
      <c r="Q1666" s="56" t="s">
        <v>378</v>
      </c>
      <c r="R1666" s="36" t="s">
        <v>462</v>
      </c>
      <c r="S1666" s="36" t="s">
        <v>375</v>
      </c>
      <c r="T1666" s="36">
        <v>3278287</v>
      </c>
      <c r="U1666" s="58" t="s">
        <v>15955</v>
      </c>
      <c r="V1666" s="59">
        <v>1480648</v>
      </c>
      <c r="W1666" s="56">
        <v>56.86</v>
      </c>
    </row>
    <row r="1667" spans="1:23" s="46" customFormat="1" ht="11.25">
      <c r="A1667" s="55" t="s">
        <v>11371</v>
      </c>
      <c r="B1667" s="56" t="s">
        <v>17649</v>
      </c>
      <c r="C1667" s="57" t="s">
        <v>3177</v>
      </c>
      <c r="D1667" s="56">
        <v>3593</v>
      </c>
      <c r="E1667" s="56">
        <v>1</v>
      </c>
      <c r="F1667" s="56">
        <v>52</v>
      </c>
      <c r="G1667" s="56">
        <v>1</v>
      </c>
      <c r="H1667" s="56" t="s">
        <v>17651</v>
      </c>
      <c r="I1667" s="56">
        <v>1</v>
      </c>
      <c r="J1667" s="36" t="s">
        <v>14158</v>
      </c>
      <c r="K1667" s="36"/>
      <c r="L1667" s="36">
        <v>972246481</v>
      </c>
      <c r="M1667" s="36"/>
      <c r="N1667" s="58" t="s">
        <v>11613</v>
      </c>
      <c r="O1667" s="58" t="s">
        <v>11614</v>
      </c>
      <c r="P1667" s="56">
        <v>86</v>
      </c>
      <c r="Q1667" s="56" t="s">
        <v>377</v>
      </c>
      <c r="R1667" s="36" t="s">
        <v>459</v>
      </c>
      <c r="S1667" s="36" t="s">
        <v>375</v>
      </c>
      <c r="T1667" s="36">
        <v>2154488</v>
      </c>
      <c r="U1667" s="58" t="s">
        <v>15840</v>
      </c>
      <c r="V1667" s="59">
        <v>2154488</v>
      </c>
      <c r="W1667" s="56">
        <v>58.61</v>
      </c>
    </row>
    <row r="1668" spans="1:23" s="46" customFormat="1" ht="11.25">
      <c r="A1668" s="51" t="s">
        <v>11371</v>
      </c>
      <c r="B1668" s="44" t="s">
        <v>17649</v>
      </c>
      <c r="C1668" s="52" t="s">
        <v>8366</v>
      </c>
      <c r="D1668" s="44">
        <v>20430</v>
      </c>
      <c r="E1668" s="44" t="s">
        <v>54</v>
      </c>
      <c r="F1668" s="44">
        <v>53</v>
      </c>
      <c r="G1668" s="44">
        <v>1</v>
      </c>
      <c r="H1668" s="44" t="s">
        <v>17651</v>
      </c>
      <c r="I1668" s="44">
        <v>2</v>
      </c>
      <c r="J1668" s="35" t="s">
        <v>14962</v>
      </c>
      <c r="K1668" s="35"/>
      <c r="L1668" s="35">
        <v>971335206</v>
      </c>
      <c r="M1668" s="35"/>
      <c r="N1668" s="45" t="s">
        <v>410</v>
      </c>
      <c r="O1668" s="45" t="s">
        <v>12929</v>
      </c>
      <c r="P1668" s="44">
        <v>65</v>
      </c>
      <c r="Q1668" s="44" t="s">
        <v>378</v>
      </c>
      <c r="R1668" s="35" t="s">
        <v>460</v>
      </c>
      <c r="S1668" s="35" t="s">
        <v>375</v>
      </c>
      <c r="T1668" s="35">
        <v>2653329</v>
      </c>
      <c r="U1668" s="45" t="s">
        <v>16748</v>
      </c>
      <c r="V1668" s="46">
        <v>733651</v>
      </c>
      <c r="W1668" s="44">
        <v>63.45</v>
      </c>
    </row>
    <row r="1669" spans="1:23" s="46" customFormat="1" ht="11.25">
      <c r="A1669" s="55" t="s">
        <v>11371</v>
      </c>
      <c r="B1669" s="56" t="s">
        <v>17649</v>
      </c>
      <c r="C1669" s="57" t="s">
        <v>3088</v>
      </c>
      <c r="D1669" s="56">
        <v>12860</v>
      </c>
      <c r="E1669" s="56">
        <v>1</v>
      </c>
      <c r="F1669" s="56">
        <v>53</v>
      </c>
      <c r="G1669" s="56">
        <v>1</v>
      </c>
      <c r="H1669" s="56" t="s">
        <v>17651</v>
      </c>
      <c r="I1669" s="56">
        <v>1</v>
      </c>
      <c r="J1669" s="36" t="s">
        <v>14609</v>
      </c>
      <c r="K1669" s="36">
        <v>268</v>
      </c>
      <c r="L1669" s="36">
        <v>983717813</v>
      </c>
      <c r="M1669" s="36"/>
      <c r="N1669" s="58" t="s">
        <v>154</v>
      </c>
      <c r="O1669" s="58" t="s">
        <v>11745</v>
      </c>
      <c r="P1669" s="56">
        <v>65</v>
      </c>
      <c r="Q1669" s="56" t="s">
        <v>378</v>
      </c>
      <c r="R1669" s="36" t="s">
        <v>459</v>
      </c>
      <c r="S1669" s="36" t="s">
        <v>375</v>
      </c>
      <c r="T1669" s="36">
        <v>501755</v>
      </c>
      <c r="U1669" s="58" t="s">
        <v>16344</v>
      </c>
      <c r="V1669" s="59">
        <v>501755</v>
      </c>
      <c r="W1669" s="56">
        <v>46.54</v>
      </c>
    </row>
    <row r="1670" spans="1:23" s="46" customFormat="1" ht="11.25">
      <c r="A1670" s="55" t="s">
        <v>11371</v>
      </c>
      <c r="B1670" s="56" t="s">
        <v>17649</v>
      </c>
      <c r="C1670" s="57" t="s">
        <v>6989</v>
      </c>
      <c r="D1670" s="56">
        <v>20730</v>
      </c>
      <c r="E1670" s="56">
        <v>1</v>
      </c>
      <c r="F1670" s="56">
        <v>53</v>
      </c>
      <c r="G1670" s="56">
        <v>1</v>
      </c>
      <c r="H1670" s="56" t="s">
        <v>17651</v>
      </c>
      <c r="I1670" s="56">
        <v>1</v>
      </c>
      <c r="J1670" s="36" t="s">
        <v>15299</v>
      </c>
      <c r="K1670" s="36">
        <v>790</v>
      </c>
      <c r="L1670" s="36">
        <v>985551380</v>
      </c>
      <c r="M1670" s="36"/>
      <c r="N1670" s="58" t="s">
        <v>179</v>
      </c>
      <c r="O1670" s="58" t="s">
        <v>13458</v>
      </c>
      <c r="P1670" s="56">
        <v>66</v>
      </c>
      <c r="Q1670" s="56" t="s">
        <v>377</v>
      </c>
      <c r="R1670" s="36" t="s">
        <v>459</v>
      </c>
      <c r="S1670" s="36" t="s">
        <v>375</v>
      </c>
      <c r="T1670" s="36">
        <v>1620211</v>
      </c>
      <c r="U1670" s="58" t="s">
        <v>17161</v>
      </c>
      <c r="V1670" s="59">
        <v>1620211</v>
      </c>
      <c r="W1670" s="56">
        <v>57.51</v>
      </c>
    </row>
    <row r="1671" spans="1:23" s="46" customFormat="1" ht="11.25">
      <c r="A1671" s="51" t="s">
        <v>11371</v>
      </c>
      <c r="B1671" s="44" t="s">
        <v>17649</v>
      </c>
      <c r="C1671" s="52" t="s">
        <v>3177</v>
      </c>
      <c r="D1671" s="44">
        <v>3540</v>
      </c>
      <c r="E1671" s="44" t="s">
        <v>54</v>
      </c>
      <c r="F1671" s="44">
        <v>53</v>
      </c>
      <c r="G1671" s="44">
        <v>1</v>
      </c>
      <c r="H1671" s="44" t="s">
        <v>17651</v>
      </c>
      <c r="I1671" s="44">
        <v>1</v>
      </c>
      <c r="J1671" s="35" t="s">
        <v>14156</v>
      </c>
      <c r="K1671" s="35">
        <v>470</v>
      </c>
      <c r="L1671" s="35">
        <v>981237781</v>
      </c>
      <c r="M1671" s="35"/>
      <c r="N1671" s="45" t="s">
        <v>747</v>
      </c>
      <c r="O1671" s="45" t="s">
        <v>11604</v>
      </c>
      <c r="P1671" s="44">
        <v>67</v>
      </c>
      <c r="Q1671" s="44" t="s">
        <v>377</v>
      </c>
      <c r="R1671" s="35" t="s">
        <v>459</v>
      </c>
      <c r="S1671" s="35" t="s">
        <v>375</v>
      </c>
      <c r="T1671" s="35">
        <v>2146247</v>
      </c>
      <c r="U1671" s="45" t="s">
        <v>15832</v>
      </c>
      <c r="V1671" s="46">
        <v>2146247</v>
      </c>
      <c r="W1671" s="44">
        <v>50.6</v>
      </c>
    </row>
    <row r="1672" spans="1:23" s="46" customFormat="1" ht="11.25">
      <c r="A1672" s="55" t="s">
        <v>11371</v>
      </c>
      <c r="B1672" s="56" t="s">
        <v>17649</v>
      </c>
      <c r="C1672" s="57" t="s">
        <v>3088</v>
      </c>
      <c r="D1672" s="56">
        <v>12860</v>
      </c>
      <c r="E1672" s="56">
        <v>1</v>
      </c>
      <c r="F1672" s="56">
        <v>53</v>
      </c>
      <c r="G1672" s="56">
        <v>1</v>
      </c>
      <c r="H1672" s="56" t="s">
        <v>17651</v>
      </c>
      <c r="I1672" s="56">
        <v>2</v>
      </c>
      <c r="J1672" s="36" t="s">
        <v>14609</v>
      </c>
      <c r="K1672" s="36">
        <v>268</v>
      </c>
      <c r="L1672" s="36">
        <v>983717813</v>
      </c>
      <c r="M1672" s="36"/>
      <c r="N1672" s="58" t="s">
        <v>828</v>
      </c>
      <c r="O1672" s="58" t="s">
        <v>223</v>
      </c>
      <c r="P1672" s="56">
        <v>69</v>
      </c>
      <c r="Q1672" s="56" t="s">
        <v>377</v>
      </c>
      <c r="R1672" s="36" t="s">
        <v>460</v>
      </c>
      <c r="S1672" s="36" t="s">
        <v>375</v>
      </c>
      <c r="T1672" s="36">
        <v>759952</v>
      </c>
      <c r="U1672" s="58" t="s">
        <v>16344</v>
      </c>
      <c r="V1672" s="59">
        <v>501755</v>
      </c>
      <c r="W1672" s="56">
        <v>46.54</v>
      </c>
    </row>
    <row r="1673" spans="1:23" s="46" customFormat="1" ht="11.25">
      <c r="A1673" s="51" t="s">
        <v>11371</v>
      </c>
      <c r="B1673" s="44" t="s">
        <v>17649</v>
      </c>
      <c r="C1673" s="52" t="s">
        <v>11188</v>
      </c>
      <c r="D1673" s="44">
        <v>19080</v>
      </c>
      <c r="E1673" s="44" t="s">
        <v>54</v>
      </c>
      <c r="F1673" s="44">
        <v>53</v>
      </c>
      <c r="G1673" s="44">
        <v>1</v>
      </c>
      <c r="H1673" s="44" t="s">
        <v>17651</v>
      </c>
      <c r="I1673" s="44">
        <v>2</v>
      </c>
      <c r="J1673" s="35" t="s">
        <v>14889</v>
      </c>
      <c r="K1673" s="35"/>
      <c r="L1673" s="35"/>
      <c r="M1673" s="35"/>
      <c r="N1673" s="45" t="s">
        <v>12823</v>
      </c>
      <c r="O1673" s="45" t="s">
        <v>12824</v>
      </c>
      <c r="P1673" s="44">
        <v>70</v>
      </c>
      <c r="Q1673" s="44" t="s">
        <v>378</v>
      </c>
      <c r="R1673" s="35" t="s">
        <v>462</v>
      </c>
      <c r="S1673" s="35" t="s">
        <v>375</v>
      </c>
      <c r="T1673" s="35">
        <v>480861</v>
      </c>
      <c r="U1673" s="45" t="s">
        <v>16659</v>
      </c>
      <c r="V1673" s="46">
        <v>258864</v>
      </c>
      <c r="W1673" s="44">
        <v>58.42</v>
      </c>
    </row>
    <row r="1674" spans="1:23" s="46" customFormat="1" ht="11.25">
      <c r="A1674" s="55" t="s">
        <v>11371</v>
      </c>
      <c r="B1674" s="56" t="s">
        <v>17650</v>
      </c>
      <c r="C1674" s="57" t="s">
        <v>6013</v>
      </c>
      <c r="D1674" s="56">
        <v>0</v>
      </c>
      <c r="E1674" s="56">
        <v>1</v>
      </c>
      <c r="F1674" s="56">
        <v>53</v>
      </c>
      <c r="G1674" s="56">
        <v>1</v>
      </c>
      <c r="H1674" s="56" t="s">
        <v>17651</v>
      </c>
      <c r="I1674" s="56">
        <v>7</v>
      </c>
      <c r="J1674" s="36" t="s">
        <v>15503</v>
      </c>
      <c r="K1674" s="36"/>
      <c r="L1674" s="36">
        <v>985124605</v>
      </c>
      <c r="M1674" s="36"/>
      <c r="N1674" s="58" t="s">
        <v>439</v>
      </c>
      <c r="O1674" s="58" t="s">
        <v>13761</v>
      </c>
      <c r="P1674" s="56">
        <v>71</v>
      </c>
      <c r="Q1674" s="56" t="s">
        <v>378</v>
      </c>
      <c r="R1674" s="36" t="s">
        <v>462</v>
      </c>
      <c r="S1674" s="36" t="s">
        <v>375</v>
      </c>
      <c r="T1674" s="36">
        <v>2122236</v>
      </c>
      <c r="U1674" s="58" t="s">
        <v>17410</v>
      </c>
      <c r="V1674" s="59">
        <v>2118541</v>
      </c>
      <c r="W1674" s="56">
        <v>73.78</v>
      </c>
    </row>
    <row r="1675" spans="1:23" s="46" customFormat="1" ht="11.25">
      <c r="A1675" s="55" t="s">
        <v>11371</v>
      </c>
      <c r="B1675" s="56" t="s">
        <v>17649</v>
      </c>
      <c r="C1675" s="57" t="s">
        <v>8366</v>
      </c>
      <c r="D1675" s="56">
        <v>20430</v>
      </c>
      <c r="E1675" s="56">
        <v>1</v>
      </c>
      <c r="F1675" s="56">
        <v>53</v>
      </c>
      <c r="G1675" s="56">
        <v>1</v>
      </c>
      <c r="H1675" s="56" t="s">
        <v>17651</v>
      </c>
      <c r="I1675" s="56">
        <v>1</v>
      </c>
      <c r="J1675" s="36" t="s">
        <v>14962</v>
      </c>
      <c r="K1675" s="36"/>
      <c r="L1675" s="36">
        <v>971335206</v>
      </c>
      <c r="M1675" s="36"/>
      <c r="N1675" s="58" t="s">
        <v>11879</v>
      </c>
      <c r="O1675" s="58" t="s">
        <v>12928</v>
      </c>
      <c r="P1675" s="56">
        <v>71</v>
      </c>
      <c r="Q1675" s="56" t="s">
        <v>377</v>
      </c>
      <c r="R1675" s="36" t="s">
        <v>459</v>
      </c>
      <c r="S1675" s="36" t="s">
        <v>375</v>
      </c>
      <c r="T1675" s="36">
        <v>733651</v>
      </c>
      <c r="U1675" s="58" t="s">
        <v>16748</v>
      </c>
      <c r="V1675" s="59">
        <v>733651</v>
      </c>
      <c r="W1675" s="56">
        <v>63.45</v>
      </c>
    </row>
    <row r="1676" spans="1:23" s="46" customFormat="1" ht="11.25">
      <c r="A1676" s="55" t="s">
        <v>11371</v>
      </c>
      <c r="B1676" s="56" t="s">
        <v>17650</v>
      </c>
      <c r="C1676" s="57" t="s">
        <v>6013</v>
      </c>
      <c r="D1676" s="56">
        <v>0</v>
      </c>
      <c r="E1676" s="56">
        <v>1</v>
      </c>
      <c r="F1676" s="56">
        <v>53</v>
      </c>
      <c r="G1676" s="56">
        <v>1</v>
      </c>
      <c r="H1676" s="56" t="s">
        <v>17651</v>
      </c>
      <c r="I1676" s="56">
        <v>6</v>
      </c>
      <c r="J1676" s="36" t="s">
        <v>15503</v>
      </c>
      <c r="K1676" s="36"/>
      <c r="L1676" s="36">
        <v>985124605</v>
      </c>
      <c r="M1676" s="36"/>
      <c r="N1676" s="58" t="s">
        <v>13759</v>
      </c>
      <c r="O1676" s="58" t="s">
        <v>13760</v>
      </c>
      <c r="P1676" s="56">
        <v>72</v>
      </c>
      <c r="Q1676" s="56" t="s">
        <v>377</v>
      </c>
      <c r="R1676" s="36" t="s">
        <v>462</v>
      </c>
      <c r="S1676" s="36" t="s">
        <v>375</v>
      </c>
      <c r="T1676" s="36">
        <v>950342</v>
      </c>
      <c r="U1676" s="58" t="s">
        <v>17410</v>
      </c>
      <c r="V1676" s="59">
        <v>2118541</v>
      </c>
      <c r="W1676" s="56">
        <v>73.78</v>
      </c>
    </row>
    <row r="1677" spans="1:23" s="46" customFormat="1" ht="11.25">
      <c r="A1677" s="55" t="s">
        <v>11371</v>
      </c>
      <c r="B1677" s="56" t="s">
        <v>17649</v>
      </c>
      <c r="C1677" s="57" t="s">
        <v>3587</v>
      </c>
      <c r="D1677" s="56">
        <v>24120</v>
      </c>
      <c r="E1677" s="56">
        <v>1</v>
      </c>
      <c r="F1677" s="56">
        <v>53</v>
      </c>
      <c r="G1677" s="56">
        <v>1</v>
      </c>
      <c r="H1677" s="56" t="s">
        <v>17651</v>
      </c>
      <c r="I1677" s="56">
        <v>12</v>
      </c>
      <c r="J1677" s="36" t="s">
        <v>15169</v>
      </c>
      <c r="K1677" s="36"/>
      <c r="L1677" s="36">
        <v>985515616</v>
      </c>
      <c r="M1677" s="36"/>
      <c r="N1677" s="58" t="s">
        <v>13248</v>
      </c>
      <c r="O1677" s="58" t="s">
        <v>13249</v>
      </c>
      <c r="P1677" s="56">
        <v>72</v>
      </c>
      <c r="Q1677" s="56" t="s">
        <v>378</v>
      </c>
      <c r="R1677" s="36" t="s">
        <v>462</v>
      </c>
      <c r="S1677" s="36" t="s">
        <v>375</v>
      </c>
      <c r="T1677" s="36">
        <v>298574</v>
      </c>
      <c r="U1677" s="58" t="s">
        <v>17000</v>
      </c>
      <c r="V1677" s="59" t="s">
        <v>464</v>
      </c>
      <c r="W1677" s="56">
        <v>64.14</v>
      </c>
    </row>
    <row r="1678" spans="1:23" s="46" customFormat="1" ht="11.25">
      <c r="A1678" s="55" t="s">
        <v>11371</v>
      </c>
      <c r="B1678" s="56" t="s">
        <v>17649</v>
      </c>
      <c r="C1678" s="57" t="s">
        <v>11217</v>
      </c>
      <c r="D1678" s="56">
        <v>2430</v>
      </c>
      <c r="E1678" s="56">
        <v>1</v>
      </c>
      <c r="F1678" s="56">
        <v>53</v>
      </c>
      <c r="G1678" s="56">
        <v>1</v>
      </c>
      <c r="H1678" s="56" t="s">
        <v>17651</v>
      </c>
      <c r="I1678" s="56">
        <v>1</v>
      </c>
      <c r="J1678" s="36" t="s">
        <v>14108</v>
      </c>
      <c r="K1678" s="36"/>
      <c r="L1678" s="36">
        <v>985994973</v>
      </c>
      <c r="M1678" s="36"/>
      <c r="N1678" s="58" t="s">
        <v>11535</v>
      </c>
      <c r="O1678" s="58" t="s">
        <v>11536</v>
      </c>
      <c r="P1678" s="56">
        <v>73</v>
      </c>
      <c r="Q1678" s="56" t="s">
        <v>377</v>
      </c>
      <c r="R1678" s="36" t="s">
        <v>459</v>
      </c>
      <c r="S1678" s="36" t="s">
        <v>375</v>
      </c>
      <c r="T1678" s="36">
        <v>1940764</v>
      </c>
      <c r="U1678" s="58" t="s">
        <v>15778</v>
      </c>
      <c r="V1678" s="59">
        <v>1940764</v>
      </c>
      <c r="W1678" s="56">
        <v>62.03</v>
      </c>
    </row>
    <row r="1679" spans="1:23" s="46" customFormat="1" ht="11.25">
      <c r="A1679" s="55" t="s">
        <v>11371</v>
      </c>
      <c r="B1679" s="56" t="s">
        <v>17649</v>
      </c>
      <c r="C1679" s="57" t="s">
        <v>3177</v>
      </c>
      <c r="D1679" s="56">
        <v>3540</v>
      </c>
      <c r="E1679" s="56">
        <v>1</v>
      </c>
      <c r="F1679" s="56">
        <v>53</v>
      </c>
      <c r="G1679" s="56">
        <v>1</v>
      </c>
      <c r="H1679" s="56" t="s">
        <v>17651</v>
      </c>
      <c r="I1679" s="56">
        <v>2</v>
      </c>
      <c r="J1679" s="36" t="s">
        <v>14156</v>
      </c>
      <c r="K1679" s="36">
        <v>470</v>
      </c>
      <c r="L1679" s="36">
        <v>981237781</v>
      </c>
      <c r="M1679" s="36"/>
      <c r="N1679" s="58" t="s">
        <v>83</v>
      </c>
      <c r="O1679" s="58" t="s">
        <v>11605</v>
      </c>
      <c r="P1679" s="56">
        <v>73</v>
      </c>
      <c r="Q1679" s="56" t="s">
        <v>378</v>
      </c>
      <c r="R1679" s="36" t="s">
        <v>460</v>
      </c>
      <c r="S1679" s="36" t="s">
        <v>375</v>
      </c>
      <c r="T1679" s="36">
        <v>2499999</v>
      </c>
      <c r="U1679" s="58" t="s">
        <v>15832</v>
      </c>
      <c r="V1679" s="59">
        <v>2146247</v>
      </c>
      <c r="W1679" s="56">
        <v>50.6</v>
      </c>
    </row>
    <row r="1680" spans="1:23" s="46" customFormat="1" ht="11.25">
      <c r="A1680" s="51" t="s">
        <v>11371</v>
      </c>
      <c r="B1680" s="44" t="s">
        <v>17650</v>
      </c>
      <c r="C1680" s="52" t="s">
        <v>11036</v>
      </c>
      <c r="D1680" s="44">
        <v>0</v>
      </c>
      <c r="E1680" s="44" t="s">
        <v>54</v>
      </c>
      <c r="F1680" s="44">
        <v>53</v>
      </c>
      <c r="G1680" s="44">
        <v>1</v>
      </c>
      <c r="H1680" s="44" t="s">
        <v>17651</v>
      </c>
      <c r="I1680" s="44">
        <v>2</v>
      </c>
      <c r="J1680" s="35" t="s">
        <v>15625</v>
      </c>
      <c r="K1680" s="35"/>
      <c r="L1680" s="35"/>
      <c r="M1680" s="35"/>
      <c r="N1680" s="45" t="s">
        <v>13954</v>
      </c>
      <c r="O1680" s="45" t="s">
        <v>13955</v>
      </c>
      <c r="P1680" s="44">
        <v>75</v>
      </c>
      <c r="Q1680" s="44" t="s">
        <v>378</v>
      </c>
      <c r="R1680" s="35" t="s">
        <v>460</v>
      </c>
      <c r="S1680" s="35" t="s">
        <v>375</v>
      </c>
      <c r="T1680" s="35">
        <v>1127631</v>
      </c>
      <c r="U1680" s="45" t="s">
        <v>17581</v>
      </c>
      <c r="V1680" s="46">
        <v>354546</v>
      </c>
      <c r="W1680" s="44">
        <v>51.44</v>
      </c>
    </row>
    <row r="1681" spans="1:23" s="46" customFormat="1" ht="11.25">
      <c r="A1681" s="55" t="s">
        <v>11371</v>
      </c>
      <c r="B1681" s="56" t="s">
        <v>17649</v>
      </c>
      <c r="C1681" s="57" t="s">
        <v>4582</v>
      </c>
      <c r="D1681" s="56">
        <v>24630</v>
      </c>
      <c r="E1681" s="56">
        <v>1</v>
      </c>
      <c r="F1681" s="56">
        <v>53</v>
      </c>
      <c r="G1681" s="56">
        <v>1</v>
      </c>
      <c r="H1681" s="56" t="s">
        <v>17651</v>
      </c>
      <c r="I1681" s="56">
        <v>1</v>
      </c>
      <c r="J1681" s="36" t="s">
        <v>15192</v>
      </c>
      <c r="K1681" s="36"/>
      <c r="L1681" s="36">
        <v>982484151</v>
      </c>
      <c r="M1681" s="36"/>
      <c r="N1681" s="58" t="s">
        <v>364</v>
      </c>
      <c r="O1681" s="58" t="s">
        <v>119</v>
      </c>
      <c r="P1681" s="56">
        <v>75</v>
      </c>
      <c r="Q1681" s="56" t="s">
        <v>377</v>
      </c>
      <c r="R1681" s="36" t="s">
        <v>459</v>
      </c>
      <c r="S1681" s="36" t="s">
        <v>375</v>
      </c>
      <c r="T1681" s="36">
        <v>1948278</v>
      </c>
      <c r="U1681" s="58" t="s">
        <v>17031</v>
      </c>
      <c r="V1681" s="59">
        <v>1948278</v>
      </c>
      <c r="W1681" s="56">
        <v>34.56</v>
      </c>
    </row>
    <row r="1682" spans="1:23" s="46" customFormat="1" ht="11.25">
      <c r="A1682" s="55" t="s">
        <v>11371</v>
      </c>
      <c r="B1682" s="56" t="s">
        <v>17649</v>
      </c>
      <c r="C1682" s="57" t="s">
        <v>11188</v>
      </c>
      <c r="D1682" s="56">
        <v>19080</v>
      </c>
      <c r="E1682" s="56">
        <v>1</v>
      </c>
      <c r="F1682" s="56">
        <v>53</v>
      </c>
      <c r="G1682" s="56">
        <v>1</v>
      </c>
      <c r="H1682" s="56" t="s">
        <v>17651</v>
      </c>
      <c r="I1682" s="56">
        <v>1</v>
      </c>
      <c r="J1682" s="36" t="s">
        <v>14889</v>
      </c>
      <c r="K1682" s="36"/>
      <c r="L1682" s="36"/>
      <c r="M1682" s="36"/>
      <c r="N1682" s="58" t="s">
        <v>679</v>
      </c>
      <c r="O1682" s="58" t="s">
        <v>12822</v>
      </c>
      <c r="P1682" s="56">
        <v>75</v>
      </c>
      <c r="Q1682" s="56" t="s">
        <v>378</v>
      </c>
      <c r="R1682" s="36" t="s">
        <v>459</v>
      </c>
      <c r="S1682" s="36" t="s">
        <v>375</v>
      </c>
      <c r="T1682" s="36">
        <v>258864</v>
      </c>
      <c r="U1682" s="58" t="s">
        <v>16659</v>
      </c>
      <c r="V1682" s="59">
        <v>258864</v>
      </c>
      <c r="W1682" s="56">
        <v>58.42</v>
      </c>
    </row>
    <row r="1683" spans="1:23" s="46" customFormat="1" ht="11.25">
      <c r="A1683" s="55" t="s">
        <v>11371</v>
      </c>
      <c r="B1683" s="56" t="s">
        <v>17649</v>
      </c>
      <c r="C1683" s="57" t="s">
        <v>11180</v>
      </c>
      <c r="D1683" s="56">
        <v>10000</v>
      </c>
      <c r="E1683" s="56">
        <v>1</v>
      </c>
      <c r="F1683" s="56">
        <v>53</v>
      </c>
      <c r="G1683" s="56">
        <v>1</v>
      </c>
      <c r="H1683" s="56" t="s">
        <v>17651</v>
      </c>
      <c r="I1683" s="56">
        <v>1</v>
      </c>
      <c r="J1683" s="36" t="s">
        <v>14357</v>
      </c>
      <c r="K1683" s="36">
        <v>71</v>
      </c>
      <c r="L1683" s="36"/>
      <c r="M1683" s="36">
        <v>21642607</v>
      </c>
      <c r="N1683" s="58" t="s">
        <v>11955</v>
      </c>
      <c r="O1683" s="58" t="s">
        <v>11956</v>
      </c>
      <c r="P1683" s="56">
        <v>78</v>
      </c>
      <c r="Q1683" s="56" t="s">
        <v>378</v>
      </c>
      <c r="R1683" s="36" t="s">
        <v>459</v>
      </c>
      <c r="S1683" s="36" t="s">
        <v>375</v>
      </c>
      <c r="T1683" s="36">
        <v>305932</v>
      </c>
      <c r="U1683" s="58" t="s">
        <v>16067</v>
      </c>
      <c r="V1683" s="59">
        <v>305932</v>
      </c>
      <c r="W1683" s="56">
        <v>65.650000000000006</v>
      </c>
    </row>
    <row r="1684" spans="1:23" s="46" customFormat="1" ht="11.25">
      <c r="A1684" s="55" t="s">
        <v>11371</v>
      </c>
      <c r="B1684" s="56" t="s">
        <v>17649</v>
      </c>
      <c r="C1684" s="57" t="s">
        <v>11182</v>
      </c>
      <c r="D1684" s="56">
        <v>13390</v>
      </c>
      <c r="E1684" s="56">
        <v>1</v>
      </c>
      <c r="F1684" s="56">
        <v>53</v>
      </c>
      <c r="G1684" s="56">
        <v>1</v>
      </c>
      <c r="H1684" s="56" t="s">
        <v>17651</v>
      </c>
      <c r="I1684" s="56">
        <v>4</v>
      </c>
      <c r="J1684" s="36" t="s">
        <v>14537</v>
      </c>
      <c r="K1684" s="36">
        <v>712</v>
      </c>
      <c r="L1684" s="36">
        <v>982865361</v>
      </c>
      <c r="M1684" s="36">
        <v>653289</v>
      </c>
      <c r="N1684" s="58" t="s">
        <v>12267</v>
      </c>
      <c r="O1684" s="58" t="s">
        <v>12268</v>
      </c>
      <c r="P1684" s="56">
        <v>79</v>
      </c>
      <c r="Q1684" s="56" t="s">
        <v>378</v>
      </c>
      <c r="R1684" s="36" t="s">
        <v>462</v>
      </c>
      <c r="S1684" s="36" t="s">
        <v>375</v>
      </c>
      <c r="T1684" s="36">
        <v>376329</v>
      </c>
      <c r="U1684" s="58" t="s">
        <v>16266</v>
      </c>
      <c r="V1684" s="59" t="s">
        <v>464</v>
      </c>
      <c r="W1684" s="56">
        <v>82.48</v>
      </c>
    </row>
    <row r="1685" spans="1:23" s="46" customFormat="1" ht="11.25">
      <c r="A1685" s="55" t="s">
        <v>11371</v>
      </c>
      <c r="B1685" s="56" t="s">
        <v>17649</v>
      </c>
      <c r="C1685" s="57" t="s">
        <v>11372</v>
      </c>
      <c r="D1685" s="56">
        <v>1890</v>
      </c>
      <c r="E1685" s="56">
        <v>1</v>
      </c>
      <c r="F1685" s="56">
        <v>53</v>
      </c>
      <c r="G1685" s="56">
        <v>1</v>
      </c>
      <c r="H1685" s="56" t="s">
        <v>17651</v>
      </c>
      <c r="I1685" s="56">
        <v>2</v>
      </c>
      <c r="J1685" s="36" t="s">
        <v>14246</v>
      </c>
      <c r="K1685" s="36">
        <v>445</v>
      </c>
      <c r="L1685" s="36">
        <v>961849099</v>
      </c>
      <c r="M1685" s="36">
        <v>647330</v>
      </c>
      <c r="N1685" s="58" t="s">
        <v>228</v>
      </c>
      <c r="O1685" s="58" t="s">
        <v>11764</v>
      </c>
      <c r="P1685" s="56">
        <v>79</v>
      </c>
      <c r="Q1685" s="56" t="s">
        <v>378</v>
      </c>
      <c r="R1685" s="36" t="s">
        <v>460</v>
      </c>
      <c r="S1685" s="36" t="s">
        <v>375</v>
      </c>
      <c r="T1685" s="36">
        <v>3611674</v>
      </c>
      <c r="U1685" s="58" t="s">
        <v>15939</v>
      </c>
      <c r="V1685" s="59">
        <v>1703930</v>
      </c>
      <c r="W1685" s="56">
        <v>64.900000000000006</v>
      </c>
    </row>
    <row r="1686" spans="1:23" s="46" customFormat="1" ht="11.25">
      <c r="A1686" s="55" t="s">
        <v>11371</v>
      </c>
      <c r="B1686" s="56" t="s">
        <v>17649</v>
      </c>
      <c r="C1686" s="57" t="s">
        <v>11372</v>
      </c>
      <c r="D1686" s="56">
        <v>1890</v>
      </c>
      <c r="E1686" s="56">
        <v>1</v>
      </c>
      <c r="F1686" s="56">
        <v>53</v>
      </c>
      <c r="G1686" s="56">
        <v>1</v>
      </c>
      <c r="H1686" s="56" t="s">
        <v>17651</v>
      </c>
      <c r="I1686" s="56">
        <v>1</v>
      </c>
      <c r="J1686" s="36" t="s">
        <v>14246</v>
      </c>
      <c r="K1686" s="36">
        <v>445</v>
      </c>
      <c r="L1686" s="36">
        <v>961849099</v>
      </c>
      <c r="M1686" s="36">
        <v>647330</v>
      </c>
      <c r="N1686" s="58" t="s">
        <v>700</v>
      </c>
      <c r="O1686" s="58" t="s">
        <v>11763</v>
      </c>
      <c r="P1686" s="56">
        <v>81</v>
      </c>
      <c r="Q1686" s="56" t="s">
        <v>377</v>
      </c>
      <c r="R1686" s="36" t="s">
        <v>459</v>
      </c>
      <c r="S1686" s="36" t="s">
        <v>375</v>
      </c>
      <c r="T1686" s="36">
        <v>1703930</v>
      </c>
      <c r="U1686" s="58" t="s">
        <v>15939</v>
      </c>
      <c r="V1686" s="59">
        <v>1703930</v>
      </c>
      <c r="W1686" s="56">
        <v>64.900000000000006</v>
      </c>
    </row>
    <row r="1687" spans="1:23" s="46" customFormat="1" ht="11.25">
      <c r="A1687" s="55" t="s">
        <v>11371</v>
      </c>
      <c r="B1687" s="56" t="s">
        <v>17650</v>
      </c>
      <c r="C1687" s="57" t="s">
        <v>11036</v>
      </c>
      <c r="D1687" s="56">
        <v>0</v>
      </c>
      <c r="E1687" s="56">
        <v>1</v>
      </c>
      <c r="F1687" s="56">
        <v>53</v>
      </c>
      <c r="G1687" s="56">
        <v>1</v>
      </c>
      <c r="H1687" s="56" t="s">
        <v>17651</v>
      </c>
      <c r="I1687" s="56">
        <v>1</v>
      </c>
      <c r="J1687" s="36" t="s">
        <v>15625</v>
      </c>
      <c r="K1687" s="36"/>
      <c r="L1687" s="36"/>
      <c r="M1687" s="36"/>
      <c r="N1687" s="58" t="s">
        <v>12434</v>
      </c>
      <c r="O1687" s="58" t="s">
        <v>13953</v>
      </c>
      <c r="P1687" s="56">
        <v>82</v>
      </c>
      <c r="Q1687" s="56" t="s">
        <v>377</v>
      </c>
      <c r="R1687" s="36" t="s">
        <v>459</v>
      </c>
      <c r="S1687" s="36" t="s">
        <v>375</v>
      </c>
      <c r="T1687" s="36">
        <v>354546</v>
      </c>
      <c r="U1687" s="58" t="s">
        <v>17581</v>
      </c>
      <c r="V1687" s="59">
        <v>354546</v>
      </c>
      <c r="W1687" s="56">
        <v>51.44</v>
      </c>
    </row>
    <row r="1688" spans="1:23" s="46" customFormat="1" ht="11.25">
      <c r="A1688" s="55" t="s">
        <v>11371</v>
      </c>
      <c r="B1688" s="56" t="s">
        <v>17649</v>
      </c>
      <c r="C1688" s="57" t="s">
        <v>11373</v>
      </c>
      <c r="D1688" s="56">
        <v>22910</v>
      </c>
      <c r="E1688" s="56">
        <v>1</v>
      </c>
      <c r="F1688" s="56">
        <v>53</v>
      </c>
      <c r="G1688" s="56">
        <v>1</v>
      </c>
      <c r="H1688" s="56" t="s">
        <v>17651</v>
      </c>
      <c r="I1688" s="56">
        <v>1</v>
      </c>
      <c r="J1688" s="36" t="s">
        <v>15100</v>
      </c>
      <c r="K1688" s="36"/>
      <c r="L1688" s="36">
        <v>982900033</v>
      </c>
      <c r="M1688" s="36"/>
      <c r="N1688" s="58" t="s">
        <v>131</v>
      </c>
      <c r="O1688" s="58" t="s">
        <v>13092</v>
      </c>
      <c r="P1688" s="56">
        <v>87</v>
      </c>
      <c r="Q1688" s="56" t="s">
        <v>378</v>
      </c>
      <c r="R1688" s="36" t="s">
        <v>459</v>
      </c>
      <c r="S1688" s="36" t="s">
        <v>375</v>
      </c>
      <c r="T1688" s="36">
        <v>4146250</v>
      </c>
      <c r="U1688" s="58" t="s">
        <v>16911</v>
      </c>
      <c r="V1688" s="59">
        <v>4146250</v>
      </c>
      <c r="W1688" s="56">
        <v>33.89</v>
      </c>
    </row>
    <row r="1689" spans="1:23" s="46" customFormat="1" ht="11.25">
      <c r="A1689" s="55" t="s">
        <v>11371</v>
      </c>
      <c r="B1689" s="56" t="s">
        <v>17649</v>
      </c>
      <c r="C1689" s="57" t="s">
        <v>4582</v>
      </c>
      <c r="D1689" s="56">
        <v>25600</v>
      </c>
      <c r="E1689" s="56">
        <v>1</v>
      </c>
      <c r="F1689" s="56">
        <v>54</v>
      </c>
      <c r="G1689" s="56">
        <v>1</v>
      </c>
      <c r="H1689" s="56" t="s">
        <v>17651</v>
      </c>
      <c r="I1689" s="56">
        <v>1</v>
      </c>
      <c r="J1689" s="36" t="s">
        <v>15252</v>
      </c>
      <c r="K1689" s="36"/>
      <c r="L1689" s="36">
        <v>982630047</v>
      </c>
      <c r="M1689" s="36"/>
      <c r="N1689" s="58" t="s">
        <v>255</v>
      </c>
      <c r="O1689" s="58" t="s">
        <v>13379</v>
      </c>
      <c r="P1689" s="56">
        <v>66</v>
      </c>
      <c r="Q1689" s="56" t="s">
        <v>378</v>
      </c>
      <c r="R1689" s="36" t="s">
        <v>459</v>
      </c>
      <c r="S1689" s="36" t="s">
        <v>375</v>
      </c>
      <c r="T1689" s="36">
        <v>1135388</v>
      </c>
      <c r="U1689" s="58" t="s">
        <v>17100</v>
      </c>
      <c r="V1689" s="59">
        <v>1135388</v>
      </c>
      <c r="W1689" s="56">
        <v>49.54</v>
      </c>
    </row>
    <row r="1690" spans="1:23" s="46" customFormat="1" ht="11.25">
      <c r="A1690" s="55" t="s">
        <v>11371</v>
      </c>
      <c r="B1690" s="56" t="s">
        <v>17649</v>
      </c>
      <c r="C1690" s="57" t="s">
        <v>11180</v>
      </c>
      <c r="D1690" s="56">
        <v>10210</v>
      </c>
      <c r="E1690" s="56">
        <v>1</v>
      </c>
      <c r="F1690" s="56">
        <v>54</v>
      </c>
      <c r="G1690" s="56">
        <v>1</v>
      </c>
      <c r="H1690" s="56" t="s">
        <v>17651</v>
      </c>
      <c r="I1690" s="56">
        <v>1</v>
      </c>
      <c r="J1690" s="36" t="s">
        <v>14372</v>
      </c>
      <c r="K1690" s="36">
        <v>184</v>
      </c>
      <c r="L1690" s="36"/>
      <c r="M1690" s="36">
        <v>21641366</v>
      </c>
      <c r="N1690" s="58" t="s">
        <v>11644</v>
      </c>
      <c r="O1690" s="58" t="s">
        <v>11981</v>
      </c>
      <c r="P1690" s="56">
        <v>68</v>
      </c>
      <c r="Q1690" s="56" t="s">
        <v>378</v>
      </c>
      <c r="R1690" s="36" t="s">
        <v>459</v>
      </c>
      <c r="S1690" s="36" t="s">
        <v>375</v>
      </c>
      <c r="T1690" s="36">
        <v>297899</v>
      </c>
      <c r="U1690" s="58" t="s">
        <v>16083</v>
      </c>
      <c r="V1690" s="59">
        <v>297899</v>
      </c>
      <c r="W1690" s="56">
        <v>66.13</v>
      </c>
    </row>
    <row r="1691" spans="1:23" s="46" customFormat="1" ht="11.25">
      <c r="A1691" s="55" t="s">
        <v>11371</v>
      </c>
      <c r="B1691" s="56" t="s">
        <v>17650</v>
      </c>
      <c r="C1691" s="57" t="s">
        <v>11036</v>
      </c>
      <c r="D1691" s="56">
        <v>0</v>
      </c>
      <c r="E1691" s="56">
        <v>1</v>
      </c>
      <c r="F1691" s="56">
        <v>54</v>
      </c>
      <c r="G1691" s="56">
        <v>1</v>
      </c>
      <c r="H1691" s="56" t="s">
        <v>17651</v>
      </c>
      <c r="I1691" s="56">
        <v>1</v>
      </c>
      <c r="J1691" s="36" t="s">
        <v>15626</v>
      </c>
      <c r="K1691" s="36"/>
      <c r="L1691" s="36">
        <v>981861633</v>
      </c>
      <c r="M1691" s="36"/>
      <c r="N1691" s="58" t="s">
        <v>13956</v>
      </c>
      <c r="O1691" s="58" t="s">
        <v>201</v>
      </c>
      <c r="P1691" s="56">
        <v>68</v>
      </c>
      <c r="Q1691" s="56" t="s">
        <v>378</v>
      </c>
      <c r="R1691" s="36" t="s">
        <v>459</v>
      </c>
      <c r="S1691" s="36" t="s">
        <v>375</v>
      </c>
      <c r="T1691" s="36">
        <v>4162872</v>
      </c>
      <c r="U1691" s="58" t="s">
        <v>17582</v>
      </c>
      <c r="V1691" s="59">
        <v>4162872</v>
      </c>
      <c r="W1691" s="56">
        <v>52.19</v>
      </c>
    </row>
    <row r="1692" spans="1:23" s="46" customFormat="1" ht="11.25">
      <c r="A1692" s="55" t="s">
        <v>11371</v>
      </c>
      <c r="B1692" s="56" t="s">
        <v>17649</v>
      </c>
      <c r="C1692" s="57" t="s">
        <v>11188</v>
      </c>
      <c r="D1692" s="56">
        <v>19150</v>
      </c>
      <c r="E1692" s="56">
        <v>1</v>
      </c>
      <c r="F1692" s="56">
        <v>54</v>
      </c>
      <c r="G1692" s="56">
        <v>1</v>
      </c>
      <c r="H1692" s="56" t="s">
        <v>17651</v>
      </c>
      <c r="I1692" s="56">
        <v>1</v>
      </c>
      <c r="J1692" s="36" t="s">
        <v>14890</v>
      </c>
      <c r="K1692" s="36">
        <v>142</v>
      </c>
      <c r="L1692" s="36">
        <v>961307048</v>
      </c>
      <c r="M1692" s="36"/>
      <c r="N1692" s="58" t="s">
        <v>650</v>
      </c>
      <c r="O1692" s="58" t="s">
        <v>12826</v>
      </c>
      <c r="P1692" s="56">
        <v>70</v>
      </c>
      <c r="Q1692" s="56" t="s">
        <v>378</v>
      </c>
      <c r="R1692" s="36" t="s">
        <v>459</v>
      </c>
      <c r="S1692" s="36" t="s">
        <v>375</v>
      </c>
      <c r="T1692" s="36">
        <v>2027456</v>
      </c>
      <c r="U1692" s="58" t="s">
        <v>16661</v>
      </c>
      <c r="V1692" s="59">
        <v>2027456</v>
      </c>
      <c r="W1692" s="56">
        <v>54.24</v>
      </c>
    </row>
    <row r="1693" spans="1:23" s="46" customFormat="1" ht="11.25">
      <c r="A1693" s="55" t="s">
        <v>11371</v>
      </c>
      <c r="B1693" s="56" t="s">
        <v>17650</v>
      </c>
      <c r="C1693" s="57" t="s">
        <v>6013</v>
      </c>
      <c r="D1693" s="56">
        <v>0</v>
      </c>
      <c r="E1693" s="56">
        <v>1</v>
      </c>
      <c r="F1693" s="56">
        <v>54</v>
      </c>
      <c r="G1693" s="56">
        <v>11</v>
      </c>
      <c r="H1693" s="56" t="s">
        <v>17651</v>
      </c>
      <c r="I1693" s="56">
        <v>1</v>
      </c>
      <c r="J1693" s="36" t="s">
        <v>15504</v>
      </c>
      <c r="K1693" s="36"/>
      <c r="L1693" s="36"/>
      <c r="M1693" s="36"/>
      <c r="N1693" s="58" t="s">
        <v>127</v>
      </c>
      <c r="O1693" s="58" t="s">
        <v>13762</v>
      </c>
      <c r="P1693" s="56">
        <v>70</v>
      </c>
      <c r="Q1693" s="56" t="s">
        <v>378</v>
      </c>
      <c r="R1693" s="36" t="s">
        <v>459</v>
      </c>
      <c r="S1693" s="36" t="s">
        <v>375</v>
      </c>
      <c r="T1693" s="36">
        <v>3283970</v>
      </c>
      <c r="U1693" s="58" t="s">
        <v>17411</v>
      </c>
      <c r="V1693" s="59">
        <v>3283970</v>
      </c>
      <c r="W1693" s="56">
        <v>46.59</v>
      </c>
    </row>
    <row r="1694" spans="1:23" s="46" customFormat="1" ht="11.25">
      <c r="A1694" s="55" t="s">
        <v>11371</v>
      </c>
      <c r="B1694" s="56" t="s">
        <v>17649</v>
      </c>
      <c r="C1694" s="57" t="s">
        <v>11182</v>
      </c>
      <c r="D1694" s="56">
        <v>13550</v>
      </c>
      <c r="E1694" s="56">
        <v>1</v>
      </c>
      <c r="F1694" s="56">
        <v>54</v>
      </c>
      <c r="G1694" s="56">
        <v>1</v>
      </c>
      <c r="H1694" s="56" t="s">
        <v>17651</v>
      </c>
      <c r="I1694" s="56">
        <v>2</v>
      </c>
      <c r="J1694" s="36" t="s">
        <v>14546</v>
      </c>
      <c r="K1694" s="36">
        <v>283</v>
      </c>
      <c r="L1694" s="36">
        <v>982368676</v>
      </c>
      <c r="M1694" s="36"/>
      <c r="N1694" s="58" t="s">
        <v>185</v>
      </c>
      <c r="O1694" s="58" t="s">
        <v>12282</v>
      </c>
      <c r="P1694" s="56">
        <v>70</v>
      </c>
      <c r="Q1694" s="56" t="s">
        <v>378</v>
      </c>
      <c r="R1694" s="36" t="s">
        <v>460</v>
      </c>
      <c r="S1694" s="36" t="s">
        <v>375</v>
      </c>
      <c r="T1694" s="36">
        <v>343780</v>
      </c>
      <c r="U1694" s="58" t="s">
        <v>16275</v>
      </c>
      <c r="V1694" s="59">
        <v>481943</v>
      </c>
      <c r="W1694" s="56">
        <v>70.98</v>
      </c>
    </row>
    <row r="1695" spans="1:23" s="46" customFormat="1" ht="11.25">
      <c r="A1695" s="55" t="s">
        <v>11371</v>
      </c>
      <c r="B1695" s="56" t="s">
        <v>17649</v>
      </c>
      <c r="C1695" s="57" t="s">
        <v>11217</v>
      </c>
      <c r="D1695" s="56">
        <v>2090</v>
      </c>
      <c r="E1695" s="56">
        <v>1</v>
      </c>
      <c r="F1695" s="56">
        <v>54</v>
      </c>
      <c r="G1695" s="56">
        <v>1</v>
      </c>
      <c r="H1695" s="56" t="s">
        <v>17651</v>
      </c>
      <c r="I1695" s="56">
        <v>1</v>
      </c>
      <c r="J1695" s="36" t="s">
        <v>14095</v>
      </c>
      <c r="K1695" s="36"/>
      <c r="L1695" s="36">
        <v>971301932</v>
      </c>
      <c r="M1695" s="36"/>
      <c r="N1695" s="58" t="s">
        <v>90</v>
      </c>
      <c r="O1695" s="58" t="s">
        <v>11515</v>
      </c>
      <c r="P1695" s="56">
        <v>71</v>
      </c>
      <c r="Q1695" s="56" t="s">
        <v>377</v>
      </c>
      <c r="R1695" s="36" t="s">
        <v>459</v>
      </c>
      <c r="S1695" s="36" t="s">
        <v>375</v>
      </c>
      <c r="T1695" s="36">
        <v>2256861</v>
      </c>
      <c r="U1695" s="58" t="s">
        <v>15763</v>
      </c>
      <c r="V1695" s="59">
        <v>2256861</v>
      </c>
      <c r="W1695" s="56">
        <v>39.369999999999997</v>
      </c>
    </row>
    <row r="1696" spans="1:23" s="46" customFormat="1" ht="11.25">
      <c r="A1696" s="55" t="s">
        <v>11371</v>
      </c>
      <c r="B1696" s="56" t="s">
        <v>17649</v>
      </c>
      <c r="C1696" s="57" t="s">
        <v>8366</v>
      </c>
      <c r="D1696" s="56">
        <v>20800</v>
      </c>
      <c r="E1696" s="56">
        <v>1</v>
      </c>
      <c r="F1696" s="56">
        <v>54</v>
      </c>
      <c r="G1696" s="56">
        <v>1</v>
      </c>
      <c r="H1696" s="56" t="s">
        <v>17651</v>
      </c>
      <c r="I1696" s="56">
        <v>2</v>
      </c>
      <c r="J1696" s="36" t="s">
        <v>14971</v>
      </c>
      <c r="K1696" s="36"/>
      <c r="L1696" s="36">
        <v>983713762</v>
      </c>
      <c r="M1696" s="36"/>
      <c r="N1696" s="58" t="s">
        <v>12942</v>
      </c>
      <c r="O1696" s="58" t="s">
        <v>12812</v>
      </c>
      <c r="P1696" s="56">
        <v>71</v>
      </c>
      <c r="Q1696" s="56" t="s">
        <v>378</v>
      </c>
      <c r="R1696" s="36" t="s">
        <v>460</v>
      </c>
      <c r="S1696" s="36" t="s">
        <v>375</v>
      </c>
      <c r="T1696" s="36">
        <v>2545677</v>
      </c>
      <c r="U1696" s="58" t="s">
        <v>16758</v>
      </c>
      <c r="V1696" s="59">
        <v>2643862</v>
      </c>
      <c r="W1696" s="56">
        <v>31.95</v>
      </c>
    </row>
    <row r="1697" spans="1:23" s="46" customFormat="1" ht="11.25">
      <c r="A1697" s="51" t="s">
        <v>11371</v>
      </c>
      <c r="B1697" s="44" t="s">
        <v>17649</v>
      </c>
      <c r="C1697" s="52" t="s">
        <v>6989</v>
      </c>
      <c r="D1697" s="44">
        <v>28870</v>
      </c>
      <c r="E1697" s="44" t="s">
        <v>54</v>
      </c>
      <c r="F1697" s="44">
        <v>54</v>
      </c>
      <c r="G1697" s="44">
        <v>1</v>
      </c>
      <c r="H1697" s="44" t="s">
        <v>17651</v>
      </c>
      <c r="I1697" s="44">
        <v>3</v>
      </c>
      <c r="J1697" s="35" t="s">
        <v>15420</v>
      </c>
      <c r="K1697" s="35"/>
      <c r="L1697" s="35">
        <v>984972415</v>
      </c>
      <c r="M1697" s="35"/>
      <c r="N1697" s="45" t="s">
        <v>327</v>
      </c>
      <c r="O1697" s="45" t="s">
        <v>13626</v>
      </c>
      <c r="P1697" s="44">
        <v>73</v>
      </c>
      <c r="Q1697" s="44" t="s">
        <v>377</v>
      </c>
      <c r="R1697" s="35" t="s">
        <v>462</v>
      </c>
      <c r="S1697" s="35" t="s">
        <v>375</v>
      </c>
      <c r="T1697" s="35">
        <v>1461885</v>
      </c>
      <c r="U1697" s="45" t="s">
        <v>17304</v>
      </c>
      <c r="V1697" s="46" t="s">
        <v>464</v>
      </c>
      <c r="W1697" s="44">
        <v>44.38</v>
      </c>
    </row>
    <row r="1698" spans="1:23" s="46" customFormat="1" ht="11.25">
      <c r="A1698" s="55" t="s">
        <v>11371</v>
      </c>
      <c r="B1698" s="56" t="s">
        <v>17649</v>
      </c>
      <c r="C1698" s="57" t="s">
        <v>11373</v>
      </c>
      <c r="D1698" s="56">
        <v>22820</v>
      </c>
      <c r="E1698" s="56">
        <v>1</v>
      </c>
      <c r="F1698" s="56">
        <v>54</v>
      </c>
      <c r="G1698" s="56">
        <v>1</v>
      </c>
      <c r="H1698" s="56" t="s">
        <v>17651</v>
      </c>
      <c r="I1698" s="56">
        <v>1</v>
      </c>
      <c r="J1698" s="36" t="s">
        <v>15089</v>
      </c>
      <c r="K1698" s="36"/>
      <c r="L1698" s="36"/>
      <c r="M1698" s="36">
        <v>21645068</v>
      </c>
      <c r="N1698" s="58" t="s">
        <v>12450</v>
      </c>
      <c r="O1698" s="58" t="s">
        <v>13130</v>
      </c>
      <c r="P1698" s="56">
        <v>73</v>
      </c>
      <c r="Q1698" s="56" t="s">
        <v>378</v>
      </c>
      <c r="R1698" s="36" t="s">
        <v>459</v>
      </c>
      <c r="S1698" s="36" t="s">
        <v>375</v>
      </c>
      <c r="T1698" s="36">
        <v>1354212</v>
      </c>
      <c r="U1698" s="58" t="s">
        <v>16900</v>
      </c>
      <c r="V1698" s="59">
        <v>1354212</v>
      </c>
      <c r="W1698" s="56">
        <v>68.42</v>
      </c>
    </row>
    <row r="1699" spans="1:23" s="46" customFormat="1" ht="11.25">
      <c r="A1699" s="55" t="s">
        <v>11371</v>
      </c>
      <c r="B1699" s="56" t="s">
        <v>17649</v>
      </c>
      <c r="C1699" s="57" t="s">
        <v>3088</v>
      </c>
      <c r="D1699" s="56">
        <v>15600</v>
      </c>
      <c r="E1699" s="56">
        <v>1</v>
      </c>
      <c r="F1699" s="56">
        <v>54</v>
      </c>
      <c r="G1699" s="56">
        <v>1</v>
      </c>
      <c r="H1699" s="56" t="s">
        <v>17651</v>
      </c>
      <c r="I1699" s="56">
        <v>1</v>
      </c>
      <c r="J1699" s="36" t="s">
        <v>14641</v>
      </c>
      <c r="K1699" s="36">
        <v>166</v>
      </c>
      <c r="L1699" s="36"/>
      <c r="M1699" s="36">
        <v>21676626</v>
      </c>
      <c r="N1699" s="58" t="s">
        <v>12437</v>
      </c>
      <c r="O1699" s="58" t="s">
        <v>12104</v>
      </c>
      <c r="P1699" s="56">
        <v>74</v>
      </c>
      <c r="Q1699" s="56" t="s">
        <v>378</v>
      </c>
      <c r="R1699" s="36" t="s">
        <v>459</v>
      </c>
      <c r="S1699" s="36" t="s">
        <v>375</v>
      </c>
      <c r="T1699" s="36">
        <v>332219</v>
      </c>
      <c r="U1699" s="58" t="s">
        <v>16381</v>
      </c>
      <c r="V1699" s="59">
        <v>332219</v>
      </c>
      <c r="W1699" s="56">
        <v>74.180000000000007</v>
      </c>
    </row>
    <row r="1700" spans="1:23" s="46" customFormat="1" ht="11.25">
      <c r="A1700" s="55" t="s">
        <v>11371</v>
      </c>
      <c r="B1700" s="56" t="s">
        <v>17649</v>
      </c>
      <c r="C1700" s="57" t="s">
        <v>11182</v>
      </c>
      <c r="D1700" s="56">
        <v>13550</v>
      </c>
      <c r="E1700" s="56">
        <v>1</v>
      </c>
      <c r="F1700" s="56">
        <v>54</v>
      </c>
      <c r="G1700" s="56">
        <v>1</v>
      </c>
      <c r="H1700" s="56" t="s">
        <v>17651</v>
      </c>
      <c r="I1700" s="56">
        <v>1</v>
      </c>
      <c r="J1700" s="36" t="s">
        <v>14546</v>
      </c>
      <c r="K1700" s="36">
        <v>283</v>
      </c>
      <c r="L1700" s="36">
        <v>982368676</v>
      </c>
      <c r="M1700" s="36"/>
      <c r="N1700" s="58" t="s">
        <v>12280</v>
      </c>
      <c r="O1700" s="58" t="s">
        <v>12281</v>
      </c>
      <c r="P1700" s="56">
        <v>75</v>
      </c>
      <c r="Q1700" s="56" t="s">
        <v>377</v>
      </c>
      <c r="R1700" s="36" t="s">
        <v>459</v>
      </c>
      <c r="S1700" s="36" t="s">
        <v>375</v>
      </c>
      <c r="T1700" s="36">
        <v>481943</v>
      </c>
      <c r="U1700" s="58" t="s">
        <v>16275</v>
      </c>
      <c r="V1700" s="59">
        <v>481943</v>
      </c>
      <c r="W1700" s="56">
        <v>70.98</v>
      </c>
    </row>
    <row r="1701" spans="1:23" s="46" customFormat="1" ht="11.25">
      <c r="A1701" s="55" t="s">
        <v>11371</v>
      </c>
      <c r="B1701" s="56" t="s">
        <v>17649</v>
      </c>
      <c r="C1701" s="57" t="s">
        <v>3587</v>
      </c>
      <c r="D1701" s="56">
        <v>24300</v>
      </c>
      <c r="E1701" s="56">
        <v>1</v>
      </c>
      <c r="F1701" s="56">
        <v>54</v>
      </c>
      <c r="G1701" s="56">
        <v>1</v>
      </c>
      <c r="H1701" s="56" t="s">
        <v>17651</v>
      </c>
      <c r="I1701" s="56">
        <v>5</v>
      </c>
      <c r="J1701" s="36" t="s">
        <v>15173</v>
      </c>
      <c r="K1701" s="36"/>
      <c r="L1701" s="36">
        <v>981380576</v>
      </c>
      <c r="M1701" s="36"/>
      <c r="N1701" s="58" t="s">
        <v>325</v>
      </c>
      <c r="O1701" s="58" t="s">
        <v>13259</v>
      </c>
      <c r="P1701" s="56">
        <v>76</v>
      </c>
      <c r="Q1701" s="56" t="s">
        <v>378</v>
      </c>
      <c r="R1701" s="36" t="s">
        <v>462</v>
      </c>
      <c r="S1701" s="36" t="s">
        <v>375</v>
      </c>
      <c r="T1701" s="36">
        <v>2206944</v>
      </c>
      <c r="U1701" s="58" t="s">
        <v>17008</v>
      </c>
      <c r="V1701" s="59">
        <v>1750479</v>
      </c>
      <c r="W1701" s="56">
        <v>54.58</v>
      </c>
    </row>
    <row r="1702" spans="1:23" s="46" customFormat="1" ht="11.25">
      <c r="A1702" s="55" t="s">
        <v>11371</v>
      </c>
      <c r="B1702" s="56" t="s">
        <v>17649</v>
      </c>
      <c r="C1702" s="57" t="s">
        <v>8366</v>
      </c>
      <c r="D1702" s="56">
        <v>20800</v>
      </c>
      <c r="E1702" s="56">
        <v>1</v>
      </c>
      <c r="F1702" s="56">
        <v>54</v>
      </c>
      <c r="G1702" s="56">
        <v>1</v>
      </c>
      <c r="H1702" s="56" t="s">
        <v>17651</v>
      </c>
      <c r="I1702" s="56">
        <v>1</v>
      </c>
      <c r="J1702" s="36" t="s">
        <v>14971</v>
      </c>
      <c r="K1702" s="36"/>
      <c r="L1702" s="36">
        <v>983713762</v>
      </c>
      <c r="M1702" s="36"/>
      <c r="N1702" s="58" t="s">
        <v>12941</v>
      </c>
      <c r="O1702" s="58" t="s">
        <v>237</v>
      </c>
      <c r="P1702" s="56">
        <v>79</v>
      </c>
      <c r="Q1702" s="56" t="s">
        <v>377</v>
      </c>
      <c r="R1702" s="36" t="s">
        <v>459</v>
      </c>
      <c r="S1702" s="36" t="s">
        <v>375</v>
      </c>
      <c r="T1702" s="36">
        <v>2643862</v>
      </c>
      <c r="U1702" s="58" t="s">
        <v>16758</v>
      </c>
      <c r="V1702" s="59">
        <v>2643862</v>
      </c>
      <c r="W1702" s="56">
        <v>31.95</v>
      </c>
    </row>
    <row r="1703" spans="1:23" s="46" customFormat="1" ht="11.25">
      <c r="A1703" s="55" t="s">
        <v>11371</v>
      </c>
      <c r="B1703" s="56" t="s">
        <v>17649</v>
      </c>
      <c r="C1703" s="57" t="s">
        <v>3177</v>
      </c>
      <c r="D1703" s="56">
        <v>3540</v>
      </c>
      <c r="E1703" s="56">
        <v>1</v>
      </c>
      <c r="F1703" s="56">
        <v>54</v>
      </c>
      <c r="G1703" s="56">
        <v>1</v>
      </c>
      <c r="H1703" s="56" t="s">
        <v>17651</v>
      </c>
      <c r="I1703" s="56">
        <v>1</v>
      </c>
      <c r="J1703" s="36" t="s">
        <v>14157</v>
      </c>
      <c r="K1703" s="36"/>
      <c r="L1703" s="36">
        <v>981237781</v>
      </c>
      <c r="M1703" s="36"/>
      <c r="N1703" s="58" t="s">
        <v>661</v>
      </c>
      <c r="O1703" s="58" t="s">
        <v>660</v>
      </c>
      <c r="P1703" s="56">
        <v>80</v>
      </c>
      <c r="Q1703" s="56" t="s">
        <v>378</v>
      </c>
      <c r="R1703" s="36" t="s">
        <v>459</v>
      </c>
      <c r="S1703" s="36" t="s">
        <v>375</v>
      </c>
      <c r="T1703" s="36">
        <v>2571639</v>
      </c>
      <c r="U1703" s="58" t="s">
        <v>15833</v>
      </c>
      <c r="V1703" s="59">
        <v>2571639</v>
      </c>
      <c r="W1703" s="56">
        <v>40.799999999999997</v>
      </c>
    </row>
    <row r="1704" spans="1:23" s="46" customFormat="1" ht="11.25">
      <c r="A1704" s="55" t="s">
        <v>11371</v>
      </c>
      <c r="B1704" s="56" t="s">
        <v>17649</v>
      </c>
      <c r="C1704" s="57" t="s">
        <v>11372</v>
      </c>
      <c r="D1704" s="56">
        <v>4520</v>
      </c>
      <c r="E1704" s="56">
        <v>1</v>
      </c>
      <c r="F1704" s="56">
        <v>54</v>
      </c>
      <c r="G1704" s="56">
        <v>1</v>
      </c>
      <c r="H1704" s="56" t="s">
        <v>17651</v>
      </c>
      <c r="I1704" s="56">
        <v>2</v>
      </c>
      <c r="J1704" s="36" t="s">
        <v>14254</v>
      </c>
      <c r="K1704" s="36"/>
      <c r="L1704" s="36">
        <v>984129921</v>
      </c>
      <c r="M1704" s="36"/>
      <c r="N1704" s="58" t="s">
        <v>91</v>
      </c>
      <c r="O1704" s="58" t="s">
        <v>11781</v>
      </c>
      <c r="P1704" s="56">
        <v>81</v>
      </c>
      <c r="Q1704" s="56" t="s">
        <v>378</v>
      </c>
      <c r="R1704" s="36" t="s">
        <v>462</v>
      </c>
      <c r="S1704" s="36" t="s">
        <v>375</v>
      </c>
      <c r="T1704" s="36">
        <v>3290742</v>
      </c>
      <c r="U1704" s="58" t="s">
        <v>15948</v>
      </c>
      <c r="V1704" s="59">
        <v>569646</v>
      </c>
      <c r="W1704" s="56">
        <v>66.58</v>
      </c>
    </row>
    <row r="1705" spans="1:23" s="46" customFormat="1" ht="11.25">
      <c r="A1705" s="55" t="s">
        <v>11371</v>
      </c>
      <c r="B1705" s="56" t="s">
        <v>17649</v>
      </c>
      <c r="C1705" s="57" t="s">
        <v>4582</v>
      </c>
      <c r="D1705" s="56">
        <v>25600</v>
      </c>
      <c r="E1705" s="56">
        <v>1</v>
      </c>
      <c r="F1705" s="56">
        <v>54</v>
      </c>
      <c r="G1705" s="56">
        <v>1</v>
      </c>
      <c r="H1705" s="56" t="s">
        <v>17651</v>
      </c>
      <c r="I1705" s="56">
        <v>2</v>
      </c>
      <c r="J1705" s="36" t="s">
        <v>15252</v>
      </c>
      <c r="K1705" s="36"/>
      <c r="L1705" s="36">
        <v>982630047</v>
      </c>
      <c r="M1705" s="36"/>
      <c r="N1705" s="58" t="s">
        <v>183</v>
      </c>
      <c r="O1705" s="58" t="s">
        <v>13380</v>
      </c>
      <c r="P1705" s="56">
        <v>81</v>
      </c>
      <c r="Q1705" s="56" t="s">
        <v>377</v>
      </c>
      <c r="R1705" s="36" t="s">
        <v>460</v>
      </c>
      <c r="S1705" s="36" t="s">
        <v>375</v>
      </c>
      <c r="T1705" s="36">
        <v>173549</v>
      </c>
      <c r="U1705" s="58" t="s">
        <v>17100</v>
      </c>
      <c r="V1705" s="59">
        <v>1135388</v>
      </c>
      <c r="W1705" s="56">
        <v>49.54</v>
      </c>
    </row>
    <row r="1706" spans="1:23" s="46" customFormat="1" ht="11.25">
      <c r="A1706" s="55" t="s">
        <v>11371</v>
      </c>
      <c r="B1706" s="56" t="s">
        <v>17649</v>
      </c>
      <c r="C1706" s="57" t="s">
        <v>6989</v>
      </c>
      <c r="D1706" s="56">
        <v>28870</v>
      </c>
      <c r="E1706" s="56">
        <v>1</v>
      </c>
      <c r="F1706" s="56">
        <v>54</v>
      </c>
      <c r="G1706" s="56">
        <v>1</v>
      </c>
      <c r="H1706" s="56" t="s">
        <v>17651</v>
      </c>
      <c r="I1706" s="56">
        <v>2</v>
      </c>
      <c r="J1706" s="36" t="s">
        <v>15420</v>
      </c>
      <c r="K1706" s="36"/>
      <c r="L1706" s="36">
        <v>984972415</v>
      </c>
      <c r="M1706" s="36"/>
      <c r="N1706" s="58" t="s">
        <v>174</v>
      </c>
      <c r="O1706" s="58" t="s">
        <v>13625</v>
      </c>
      <c r="P1706" s="56">
        <v>101</v>
      </c>
      <c r="Q1706" s="56" t="s">
        <v>378</v>
      </c>
      <c r="R1706" s="36" t="s">
        <v>462</v>
      </c>
      <c r="S1706" s="36" t="s">
        <v>375</v>
      </c>
      <c r="T1706" s="36">
        <v>2519603</v>
      </c>
      <c r="U1706" s="58" t="s">
        <v>17304</v>
      </c>
      <c r="V1706" s="59" t="s">
        <v>464</v>
      </c>
      <c r="W1706" s="56">
        <v>44.38</v>
      </c>
    </row>
    <row r="1707" spans="1:23" s="46" customFormat="1" ht="11.25">
      <c r="A1707" s="51" t="s">
        <v>11371</v>
      </c>
      <c r="B1707" s="44" t="s">
        <v>17649</v>
      </c>
      <c r="C1707" s="52" t="s">
        <v>6989</v>
      </c>
      <c r="D1707" s="44">
        <v>27620</v>
      </c>
      <c r="E1707" s="44" t="s">
        <v>54</v>
      </c>
      <c r="F1707" s="44">
        <v>55</v>
      </c>
      <c r="G1707" s="44">
        <v>1</v>
      </c>
      <c r="H1707" s="44" t="s">
        <v>17651</v>
      </c>
      <c r="I1707" s="44">
        <v>2</v>
      </c>
      <c r="J1707" s="35" t="s">
        <v>15346</v>
      </c>
      <c r="K1707" s="35">
        <v>2055</v>
      </c>
      <c r="L1707" s="35"/>
      <c r="M1707" s="35">
        <v>649363</v>
      </c>
      <c r="N1707" s="45" t="s">
        <v>337</v>
      </c>
      <c r="O1707" s="45" t="s">
        <v>698</v>
      </c>
      <c r="P1707" s="44">
        <v>65</v>
      </c>
      <c r="Q1707" s="44" t="s">
        <v>378</v>
      </c>
      <c r="R1707" s="35" t="s">
        <v>460</v>
      </c>
      <c r="S1707" s="35" t="s">
        <v>374</v>
      </c>
      <c r="T1707" s="35"/>
      <c r="U1707" s="45" t="s">
        <v>17217</v>
      </c>
      <c r="V1707" s="46">
        <v>3275018</v>
      </c>
      <c r="W1707" s="44">
        <v>66.62</v>
      </c>
    </row>
    <row r="1708" spans="1:23" s="46" customFormat="1" ht="11.25">
      <c r="A1708" s="55" t="s">
        <v>11371</v>
      </c>
      <c r="B1708" s="56" t="s">
        <v>17649</v>
      </c>
      <c r="C1708" s="57" t="s">
        <v>3587</v>
      </c>
      <c r="D1708" s="56">
        <v>23690</v>
      </c>
      <c r="E1708" s="56">
        <v>1</v>
      </c>
      <c r="F1708" s="56">
        <v>55</v>
      </c>
      <c r="G1708" s="56">
        <v>1</v>
      </c>
      <c r="H1708" s="56" t="s">
        <v>17651</v>
      </c>
      <c r="I1708" s="56">
        <v>1</v>
      </c>
      <c r="J1708" s="36" t="s">
        <v>15133</v>
      </c>
      <c r="K1708" s="36"/>
      <c r="L1708" s="36">
        <v>971337147</v>
      </c>
      <c r="M1708" s="36"/>
      <c r="N1708" s="58" t="s">
        <v>12130</v>
      </c>
      <c r="O1708" s="58" t="s">
        <v>13188</v>
      </c>
      <c r="P1708" s="56">
        <v>66</v>
      </c>
      <c r="Q1708" s="56" t="s">
        <v>378</v>
      </c>
      <c r="R1708" s="36" t="s">
        <v>459</v>
      </c>
      <c r="S1708" s="36" t="s">
        <v>375</v>
      </c>
      <c r="T1708" s="36">
        <v>3267080</v>
      </c>
      <c r="U1708" s="58" t="s">
        <v>16952</v>
      </c>
      <c r="V1708" s="59">
        <v>3267080</v>
      </c>
      <c r="W1708" s="56">
        <v>53.22</v>
      </c>
    </row>
    <row r="1709" spans="1:23" s="46" customFormat="1" ht="11.25">
      <c r="A1709" s="55" t="s">
        <v>11371</v>
      </c>
      <c r="B1709" s="56" t="s">
        <v>17650</v>
      </c>
      <c r="C1709" s="57" t="s">
        <v>11036</v>
      </c>
      <c r="D1709" s="56">
        <v>0</v>
      </c>
      <c r="E1709" s="56">
        <v>1</v>
      </c>
      <c r="F1709" s="56">
        <v>55</v>
      </c>
      <c r="G1709" s="56">
        <v>1</v>
      </c>
      <c r="H1709" s="56" t="s">
        <v>17651</v>
      </c>
      <c r="I1709" s="56">
        <v>1</v>
      </c>
      <c r="J1709" s="36" t="s">
        <v>15627</v>
      </c>
      <c r="K1709" s="36"/>
      <c r="L1709" s="36">
        <v>983242628</v>
      </c>
      <c r="M1709" s="36"/>
      <c r="N1709" s="58" t="s">
        <v>807</v>
      </c>
      <c r="O1709" s="58" t="s">
        <v>13957</v>
      </c>
      <c r="P1709" s="56">
        <v>67</v>
      </c>
      <c r="Q1709" s="56" t="s">
        <v>378</v>
      </c>
      <c r="R1709" s="36" t="s">
        <v>459</v>
      </c>
      <c r="S1709" s="36" t="s">
        <v>375</v>
      </c>
      <c r="T1709" s="36">
        <v>2272302</v>
      </c>
      <c r="U1709" s="58" t="s">
        <v>17583</v>
      </c>
      <c r="V1709" s="59">
        <v>2272302</v>
      </c>
      <c r="W1709" s="56">
        <v>43.79</v>
      </c>
    </row>
    <row r="1710" spans="1:23" s="46" customFormat="1" ht="11.25">
      <c r="A1710" s="55" t="s">
        <v>11371</v>
      </c>
      <c r="B1710" s="56" t="s">
        <v>17649</v>
      </c>
      <c r="C1710" s="57" t="s">
        <v>6989</v>
      </c>
      <c r="D1710" s="56">
        <v>27620</v>
      </c>
      <c r="E1710" s="56">
        <v>1</v>
      </c>
      <c r="F1710" s="56">
        <v>55</v>
      </c>
      <c r="G1710" s="56">
        <v>1</v>
      </c>
      <c r="H1710" s="56" t="s">
        <v>17651</v>
      </c>
      <c r="I1710" s="56">
        <v>1</v>
      </c>
      <c r="J1710" s="36" t="s">
        <v>15346</v>
      </c>
      <c r="K1710" s="36">
        <v>2055</v>
      </c>
      <c r="L1710" s="36"/>
      <c r="M1710" s="36">
        <v>649363</v>
      </c>
      <c r="N1710" s="58" t="s">
        <v>13029</v>
      </c>
      <c r="O1710" s="58" t="s">
        <v>13523</v>
      </c>
      <c r="P1710" s="56">
        <v>69</v>
      </c>
      <c r="Q1710" s="56" t="s">
        <v>377</v>
      </c>
      <c r="R1710" s="36" t="s">
        <v>459</v>
      </c>
      <c r="S1710" s="36" t="s">
        <v>375</v>
      </c>
      <c r="T1710" s="36">
        <v>3275018</v>
      </c>
      <c r="U1710" s="58" t="s">
        <v>17217</v>
      </c>
      <c r="V1710" s="59">
        <v>3275018</v>
      </c>
      <c r="W1710" s="56">
        <v>66.62</v>
      </c>
    </row>
    <row r="1711" spans="1:23" s="46" customFormat="1" ht="11.25">
      <c r="A1711" s="55" t="s">
        <v>11371</v>
      </c>
      <c r="B1711" s="56" t="s">
        <v>17649</v>
      </c>
      <c r="C1711" s="57" t="s">
        <v>11188</v>
      </c>
      <c r="D1711" s="56">
        <v>19250</v>
      </c>
      <c r="E1711" s="56">
        <v>1</v>
      </c>
      <c r="F1711" s="56">
        <v>55</v>
      </c>
      <c r="G1711" s="56">
        <v>1</v>
      </c>
      <c r="H1711" s="56" t="s">
        <v>17651</v>
      </c>
      <c r="I1711" s="56">
        <v>1</v>
      </c>
      <c r="J1711" s="36" t="s">
        <v>14894</v>
      </c>
      <c r="K1711" s="36"/>
      <c r="L1711" s="36">
        <v>984962844</v>
      </c>
      <c r="M1711" s="36"/>
      <c r="N1711" s="58" t="s">
        <v>12836</v>
      </c>
      <c r="O1711" s="58" t="s">
        <v>11525</v>
      </c>
      <c r="P1711" s="56">
        <v>70</v>
      </c>
      <c r="Q1711" s="56" t="s">
        <v>378</v>
      </c>
      <c r="R1711" s="36" t="s">
        <v>459</v>
      </c>
      <c r="S1711" s="36" t="s">
        <v>375</v>
      </c>
      <c r="T1711" s="36">
        <v>2275950</v>
      </c>
      <c r="U1711" s="58" t="s">
        <v>16667</v>
      </c>
      <c r="V1711" s="59">
        <v>2275950</v>
      </c>
      <c r="W1711" s="56">
        <v>63.47</v>
      </c>
    </row>
    <row r="1712" spans="1:23" s="46" customFormat="1" ht="11.25">
      <c r="A1712" s="55" t="s">
        <v>11371</v>
      </c>
      <c r="B1712" s="56" t="s">
        <v>17649</v>
      </c>
      <c r="C1712" s="57" t="s">
        <v>3088</v>
      </c>
      <c r="D1712" s="56">
        <v>14990</v>
      </c>
      <c r="E1712" s="56">
        <v>1</v>
      </c>
      <c r="F1712" s="56">
        <v>55</v>
      </c>
      <c r="G1712" s="56">
        <v>1</v>
      </c>
      <c r="H1712" s="56" t="s">
        <v>17651</v>
      </c>
      <c r="I1712" s="56">
        <v>2</v>
      </c>
      <c r="J1712" s="36" t="s">
        <v>14617</v>
      </c>
      <c r="K1712" s="36"/>
      <c r="L1712" s="36">
        <v>981601028</v>
      </c>
      <c r="M1712" s="36">
        <v>21640743</v>
      </c>
      <c r="N1712" s="58" t="s">
        <v>408</v>
      </c>
      <c r="O1712" s="58" t="s">
        <v>12399</v>
      </c>
      <c r="P1712" s="56">
        <v>72</v>
      </c>
      <c r="Q1712" s="56" t="s">
        <v>378</v>
      </c>
      <c r="R1712" s="36" t="s">
        <v>460</v>
      </c>
      <c r="S1712" s="36" t="s">
        <v>375</v>
      </c>
      <c r="T1712" s="36">
        <v>3397869</v>
      </c>
      <c r="U1712" s="58" t="s">
        <v>16355</v>
      </c>
      <c r="V1712" s="59" t="s">
        <v>464</v>
      </c>
      <c r="W1712" s="56">
        <v>64.84</v>
      </c>
    </row>
    <row r="1713" spans="1:23" s="46" customFormat="1" ht="11.25">
      <c r="A1713" s="55" t="s">
        <v>11371</v>
      </c>
      <c r="B1713" s="56" t="s">
        <v>17649</v>
      </c>
      <c r="C1713" s="57" t="s">
        <v>11372</v>
      </c>
      <c r="D1713" s="56">
        <v>6912</v>
      </c>
      <c r="E1713" s="56">
        <v>1</v>
      </c>
      <c r="F1713" s="56">
        <v>55</v>
      </c>
      <c r="G1713" s="56">
        <v>1</v>
      </c>
      <c r="H1713" s="56" t="s">
        <v>17651</v>
      </c>
      <c r="I1713" s="56">
        <v>1</v>
      </c>
      <c r="J1713" s="36" t="s">
        <v>14276</v>
      </c>
      <c r="K1713" s="36"/>
      <c r="L1713" s="36">
        <v>983391791</v>
      </c>
      <c r="M1713" s="36"/>
      <c r="N1713" s="58" t="s">
        <v>11829</v>
      </c>
      <c r="O1713" s="58" t="s">
        <v>11830</v>
      </c>
      <c r="P1713" s="56">
        <v>72</v>
      </c>
      <c r="Q1713" s="56" t="s">
        <v>377</v>
      </c>
      <c r="R1713" s="36" t="s">
        <v>459</v>
      </c>
      <c r="S1713" s="36" t="s">
        <v>375</v>
      </c>
      <c r="T1713" s="36">
        <v>1188633</v>
      </c>
      <c r="U1713" s="58" t="s">
        <v>15977</v>
      </c>
      <c r="V1713" s="59">
        <v>1188633</v>
      </c>
      <c r="W1713" s="56">
        <v>33.75</v>
      </c>
    </row>
    <row r="1714" spans="1:23" s="46" customFormat="1" ht="11.25">
      <c r="A1714" s="55" t="s">
        <v>11371</v>
      </c>
      <c r="B1714" s="56" t="s">
        <v>17649</v>
      </c>
      <c r="C1714" s="57" t="s">
        <v>11372</v>
      </c>
      <c r="D1714" s="56">
        <v>6912</v>
      </c>
      <c r="E1714" s="56">
        <v>1</v>
      </c>
      <c r="F1714" s="56">
        <v>55</v>
      </c>
      <c r="G1714" s="56">
        <v>1</v>
      </c>
      <c r="H1714" s="56" t="s">
        <v>17651</v>
      </c>
      <c r="I1714" s="56">
        <v>2</v>
      </c>
      <c r="J1714" s="36" t="s">
        <v>14276</v>
      </c>
      <c r="K1714" s="36"/>
      <c r="L1714" s="36">
        <v>983391791</v>
      </c>
      <c r="M1714" s="36"/>
      <c r="N1714" s="58" t="s">
        <v>11831</v>
      </c>
      <c r="O1714" s="58" t="s">
        <v>11832</v>
      </c>
      <c r="P1714" s="56">
        <v>72</v>
      </c>
      <c r="Q1714" s="56" t="s">
        <v>378</v>
      </c>
      <c r="R1714" s="36" t="s">
        <v>460</v>
      </c>
      <c r="S1714" s="36" t="s">
        <v>375</v>
      </c>
      <c r="T1714" s="36">
        <v>2567979</v>
      </c>
      <c r="U1714" s="58" t="s">
        <v>15977</v>
      </c>
      <c r="V1714" s="59">
        <v>1188633</v>
      </c>
      <c r="W1714" s="56">
        <v>33.75</v>
      </c>
    </row>
    <row r="1715" spans="1:23" s="46" customFormat="1" ht="11.25">
      <c r="A1715" s="55" t="s">
        <v>11371</v>
      </c>
      <c r="B1715" s="56" t="s">
        <v>17649</v>
      </c>
      <c r="C1715" s="57" t="s">
        <v>8366</v>
      </c>
      <c r="D1715" s="56">
        <v>5970</v>
      </c>
      <c r="E1715" s="56">
        <v>1</v>
      </c>
      <c r="F1715" s="56">
        <v>55</v>
      </c>
      <c r="G1715" s="56">
        <v>2</v>
      </c>
      <c r="H1715" s="56" t="s">
        <v>17651</v>
      </c>
      <c r="I1715" s="56">
        <v>1</v>
      </c>
      <c r="J1715" s="36" t="s">
        <v>14928</v>
      </c>
      <c r="K1715" s="36"/>
      <c r="L1715" s="36"/>
      <c r="M1715" s="36"/>
      <c r="N1715" s="58" t="s">
        <v>260</v>
      </c>
      <c r="O1715" s="58" t="s">
        <v>12885</v>
      </c>
      <c r="P1715" s="56">
        <v>72</v>
      </c>
      <c r="Q1715" s="56" t="s">
        <v>378</v>
      </c>
      <c r="R1715" s="36" t="s">
        <v>459</v>
      </c>
      <c r="S1715" s="36" t="s">
        <v>375</v>
      </c>
      <c r="T1715" s="36">
        <v>1227520</v>
      </c>
      <c r="U1715" s="58" t="s">
        <v>16707</v>
      </c>
      <c r="V1715" s="59">
        <v>1227520</v>
      </c>
      <c r="W1715" s="56">
        <v>55.64</v>
      </c>
    </row>
    <row r="1716" spans="1:23" s="46" customFormat="1" ht="11.25">
      <c r="A1716" s="55" t="s">
        <v>11371</v>
      </c>
      <c r="B1716" s="56" t="s">
        <v>17649</v>
      </c>
      <c r="C1716" s="57" t="s">
        <v>3177</v>
      </c>
      <c r="D1716" s="56">
        <v>3540</v>
      </c>
      <c r="E1716" s="56">
        <v>1</v>
      </c>
      <c r="F1716" s="56">
        <v>55</v>
      </c>
      <c r="G1716" s="56">
        <v>2</v>
      </c>
      <c r="H1716" s="56" t="s">
        <v>17651</v>
      </c>
      <c r="I1716" s="56">
        <v>1</v>
      </c>
      <c r="J1716" s="36" t="s">
        <v>14158</v>
      </c>
      <c r="K1716" s="36"/>
      <c r="L1716" s="36">
        <v>981538548</v>
      </c>
      <c r="M1716" s="36"/>
      <c r="N1716" s="58" t="s">
        <v>131</v>
      </c>
      <c r="O1716" s="58" t="s">
        <v>11606</v>
      </c>
      <c r="P1716" s="56">
        <v>74</v>
      </c>
      <c r="Q1716" s="56" t="s">
        <v>378</v>
      </c>
      <c r="R1716" s="36" t="s">
        <v>459</v>
      </c>
      <c r="S1716" s="36" t="s">
        <v>375</v>
      </c>
      <c r="T1716" s="36">
        <v>2499876</v>
      </c>
      <c r="U1716" s="58" t="s">
        <v>15834</v>
      </c>
      <c r="V1716" s="59">
        <v>2499876</v>
      </c>
      <c r="W1716" s="56">
        <v>52.3</v>
      </c>
    </row>
    <row r="1717" spans="1:23" s="46" customFormat="1" ht="11.25">
      <c r="A1717" s="55" t="s">
        <v>11371</v>
      </c>
      <c r="B1717" s="56" t="s">
        <v>17649</v>
      </c>
      <c r="C1717" s="57" t="s">
        <v>4582</v>
      </c>
      <c r="D1717" s="56">
        <v>24650</v>
      </c>
      <c r="E1717" s="56">
        <v>1</v>
      </c>
      <c r="F1717" s="56">
        <v>55</v>
      </c>
      <c r="G1717" s="56">
        <v>1</v>
      </c>
      <c r="H1717" s="56" t="s">
        <v>17651</v>
      </c>
      <c r="I1717" s="56">
        <v>1</v>
      </c>
      <c r="J1717" s="36" t="s">
        <v>15192</v>
      </c>
      <c r="K1717" s="36">
        <v>768</v>
      </c>
      <c r="L1717" s="36">
        <v>981831012</v>
      </c>
      <c r="M1717" s="36"/>
      <c r="N1717" s="58" t="s">
        <v>100</v>
      </c>
      <c r="O1717" s="58" t="s">
        <v>13291</v>
      </c>
      <c r="P1717" s="56">
        <v>74</v>
      </c>
      <c r="Q1717" s="56" t="s">
        <v>378</v>
      </c>
      <c r="R1717" s="36" t="s">
        <v>459</v>
      </c>
      <c r="S1717" s="36" t="s">
        <v>375</v>
      </c>
      <c r="T1717" s="36">
        <v>700041</v>
      </c>
      <c r="U1717" s="58" t="s">
        <v>17035</v>
      </c>
      <c r="V1717" s="59">
        <v>700041</v>
      </c>
      <c r="W1717" s="56">
        <v>56.89</v>
      </c>
    </row>
    <row r="1718" spans="1:23" s="46" customFormat="1" ht="11.25">
      <c r="A1718" s="51" t="s">
        <v>11371</v>
      </c>
      <c r="B1718" s="44" t="s">
        <v>17649</v>
      </c>
      <c r="C1718" s="52" t="s">
        <v>8366</v>
      </c>
      <c r="D1718" s="44">
        <v>5970</v>
      </c>
      <c r="E1718" s="44" t="s">
        <v>54</v>
      </c>
      <c r="F1718" s="44">
        <v>55</v>
      </c>
      <c r="G1718" s="44">
        <v>2</v>
      </c>
      <c r="H1718" s="44" t="s">
        <v>17651</v>
      </c>
      <c r="I1718" s="44">
        <v>2</v>
      </c>
      <c r="J1718" s="35" t="s">
        <v>14928</v>
      </c>
      <c r="K1718" s="35"/>
      <c r="L1718" s="35"/>
      <c r="M1718" s="35"/>
      <c r="N1718" s="45" t="s">
        <v>334</v>
      </c>
      <c r="O1718" s="45" t="s">
        <v>345</v>
      </c>
      <c r="P1718" s="44">
        <v>74</v>
      </c>
      <c r="Q1718" s="44" t="s">
        <v>377</v>
      </c>
      <c r="R1718" s="35" t="s">
        <v>460</v>
      </c>
      <c r="S1718" s="35" t="s">
        <v>376</v>
      </c>
      <c r="T1718" s="35"/>
      <c r="U1718" s="45" t="s">
        <v>16707</v>
      </c>
      <c r="V1718" s="46">
        <v>1227520</v>
      </c>
      <c r="W1718" s="44">
        <v>55.64</v>
      </c>
    </row>
    <row r="1719" spans="1:23" s="46" customFormat="1" ht="11.25">
      <c r="A1719" s="55" t="s">
        <v>11371</v>
      </c>
      <c r="B1719" s="56" t="s">
        <v>17649</v>
      </c>
      <c r="C1719" s="57" t="s">
        <v>11182</v>
      </c>
      <c r="D1719" s="56">
        <v>13280</v>
      </c>
      <c r="E1719" s="56">
        <v>1</v>
      </c>
      <c r="F1719" s="56">
        <v>55</v>
      </c>
      <c r="G1719" s="56">
        <v>1</v>
      </c>
      <c r="H1719" s="56" t="s">
        <v>17651</v>
      </c>
      <c r="I1719" s="56">
        <v>1</v>
      </c>
      <c r="J1719" s="36" t="s">
        <v>14533</v>
      </c>
      <c r="K1719" s="36">
        <v>273</v>
      </c>
      <c r="L1719" s="36"/>
      <c r="M1719" s="36"/>
      <c r="N1719" s="58" t="s">
        <v>12255</v>
      </c>
      <c r="O1719" s="58" t="s">
        <v>12256</v>
      </c>
      <c r="P1719" s="56">
        <v>76</v>
      </c>
      <c r="Q1719" s="56" t="s">
        <v>378</v>
      </c>
      <c r="R1719" s="36" t="s">
        <v>459</v>
      </c>
      <c r="S1719" s="36" t="s">
        <v>375</v>
      </c>
      <c r="T1719" s="36">
        <v>1661744</v>
      </c>
      <c r="U1719" s="58" t="s">
        <v>16260</v>
      </c>
      <c r="V1719" s="59">
        <v>1661744</v>
      </c>
      <c r="W1719" s="56">
        <v>52.12</v>
      </c>
    </row>
    <row r="1720" spans="1:23" s="46" customFormat="1" ht="11.25">
      <c r="A1720" s="55" t="s">
        <v>11371</v>
      </c>
      <c r="B1720" s="56" t="s">
        <v>17649</v>
      </c>
      <c r="C1720" s="57" t="s">
        <v>11373</v>
      </c>
      <c r="D1720" s="56">
        <v>23090</v>
      </c>
      <c r="E1720" s="56">
        <v>1</v>
      </c>
      <c r="F1720" s="56">
        <v>55</v>
      </c>
      <c r="G1720" s="56">
        <v>1</v>
      </c>
      <c r="H1720" s="56" t="s">
        <v>17651</v>
      </c>
      <c r="I1720" s="56">
        <v>1</v>
      </c>
      <c r="J1720" s="36" t="s">
        <v>15103</v>
      </c>
      <c r="K1720" s="36">
        <v>446</v>
      </c>
      <c r="L1720" s="36"/>
      <c r="M1720" s="36">
        <v>21645046</v>
      </c>
      <c r="N1720" s="58" t="s">
        <v>136</v>
      </c>
      <c r="O1720" s="58" t="s">
        <v>13141</v>
      </c>
      <c r="P1720" s="56">
        <v>76</v>
      </c>
      <c r="Q1720" s="56" t="s">
        <v>378</v>
      </c>
      <c r="R1720" s="36" t="s">
        <v>459</v>
      </c>
      <c r="S1720" s="36" t="s">
        <v>375</v>
      </c>
      <c r="T1720" s="36">
        <v>1697193</v>
      </c>
      <c r="U1720" s="58" t="s">
        <v>16915</v>
      </c>
      <c r="V1720" s="59">
        <v>1697193</v>
      </c>
      <c r="W1720" s="56">
        <v>73.98</v>
      </c>
    </row>
    <row r="1721" spans="1:23" s="46" customFormat="1" ht="11.25">
      <c r="A1721" s="51" t="s">
        <v>11371</v>
      </c>
      <c r="B1721" s="44" t="s">
        <v>17649</v>
      </c>
      <c r="C1721" s="52" t="s">
        <v>3088</v>
      </c>
      <c r="D1721" s="44">
        <v>14990</v>
      </c>
      <c r="E1721" s="44" t="s">
        <v>54</v>
      </c>
      <c r="F1721" s="44">
        <v>55</v>
      </c>
      <c r="G1721" s="44">
        <v>1</v>
      </c>
      <c r="H1721" s="44" t="s">
        <v>17651</v>
      </c>
      <c r="I1721" s="44">
        <v>1</v>
      </c>
      <c r="J1721" s="35" t="s">
        <v>14617</v>
      </c>
      <c r="K1721" s="35"/>
      <c r="L1721" s="35">
        <v>981601028</v>
      </c>
      <c r="M1721" s="35">
        <v>21640743</v>
      </c>
      <c r="N1721" s="45" t="s">
        <v>12397</v>
      </c>
      <c r="O1721" s="45" t="s">
        <v>12398</v>
      </c>
      <c r="P1721" s="44">
        <v>78</v>
      </c>
      <c r="Q1721" s="44" t="s">
        <v>377</v>
      </c>
      <c r="R1721" s="35" t="s">
        <v>459</v>
      </c>
      <c r="S1721" s="35" t="s">
        <v>376</v>
      </c>
      <c r="T1721" s="35"/>
      <c r="U1721" s="45" t="s">
        <v>16355</v>
      </c>
      <c r="V1721" s="35" t="s">
        <v>376</v>
      </c>
      <c r="W1721" s="44">
        <v>64.84</v>
      </c>
    </row>
    <row r="1722" spans="1:23" s="46" customFormat="1" ht="11.25">
      <c r="A1722" s="55" t="s">
        <v>11371</v>
      </c>
      <c r="B1722" s="56" t="s">
        <v>17650</v>
      </c>
      <c r="C1722" s="57" t="s">
        <v>6013</v>
      </c>
      <c r="D1722" s="56">
        <v>0</v>
      </c>
      <c r="E1722" s="56">
        <v>1</v>
      </c>
      <c r="F1722" s="56">
        <v>55</v>
      </c>
      <c r="G1722" s="56">
        <v>10</v>
      </c>
      <c r="H1722" s="56" t="s">
        <v>17651</v>
      </c>
      <c r="I1722" s="56">
        <v>1</v>
      </c>
      <c r="J1722" s="36" t="s">
        <v>15505</v>
      </c>
      <c r="K1722" s="36"/>
      <c r="L1722" s="36">
        <v>984595224</v>
      </c>
      <c r="M1722" s="36"/>
      <c r="N1722" s="58" t="s">
        <v>899</v>
      </c>
      <c r="O1722" s="58" t="s">
        <v>172</v>
      </c>
      <c r="P1722" s="56">
        <v>80</v>
      </c>
      <c r="Q1722" s="56" t="s">
        <v>377</v>
      </c>
      <c r="R1722" s="36" t="s">
        <v>459</v>
      </c>
      <c r="S1722" s="36" t="s">
        <v>375</v>
      </c>
      <c r="T1722" s="36">
        <v>2181810</v>
      </c>
      <c r="U1722" s="58" t="s">
        <v>17412</v>
      </c>
      <c r="V1722" s="59">
        <v>2181810</v>
      </c>
      <c r="W1722" s="56">
        <v>24.52</v>
      </c>
    </row>
    <row r="1723" spans="1:23" s="46" customFormat="1" ht="11.25">
      <c r="A1723" s="55" t="s">
        <v>11371</v>
      </c>
      <c r="B1723" s="56" t="s">
        <v>17649</v>
      </c>
      <c r="C1723" s="57" t="s">
        <v>11180</v>
      </c>
      <c r="D1723" s="56">
        <v>10010</v>
      </c>
      <c r="E1723" s="56">
        <v>1</v>
      </c>
      <c r="F1723" s="56">
        <v>55</v>
      </c>
      <c r="G1723" s="56">
        <v>1</v>
      </c>
      <c r="H1723" s="56" t="s">
        <v>17651</v>
      </c>
      <c r="I1723" s="56">
        <v>1</v>
      </c>
      <c r="J1723" s="36" t="s">
        <v>14358</v>
      </c>
      <c r="K1723" s="36">
        <v>441</v>
      </c>
      <c r="L1723" s="36"/>
      <c r="M1723" s="36"/>
      <c r="N1723" s="58" t="s">
        <v>11957</v>
      </c>
      <c r="O1723" s="58" t="s">
        <v>195</v>
      </c>
      <c r="P1723" s="56">
        <v>80</v>
      </c>
      <c r="Q1723" s="56" t="s">
        <v>377</v>
      </c>
      <c r="R1723" s="36" t="s">
        <v>459</v>
      </c>
      <c r="S1723" s="36" t="s">
        <v>375</v>
      </c>
      <c r="T1723" s="36">
        <v>1652708</v>
      </c>
      <c r="U1723" s="58" t="s">
        <v>16068</v>
      </c>
      <c r="V1723" s="59">
        <v>1652708</v>
      </c>
      <c r="W1723" s="56">
        <v>39.659999999999997</v>
      </c>
    </row>
    <row r="1724" spans="1:23" s="46" customFormat="1" ht="11.25">
      <c r="A1724" s="55" t="s">
        <v>11371</v>
      </c>
      <c r="B1724" s="56" t="s">
        <v>17649</v>
      </c>
      <c r="C1724" s="57" t="s">
        <v>11217</v>
      </c>
      <c r="D1724" s="56">
        <v>3110</v>
      </c>
      <c r="E1724" s="56">
        <v>1</v>
      </c>
      <c r="F1724" s="56">
        <v>55</v>
      </c>
      <c r="G1724" s="56">
        <v>1</v>
      </c>
      <c r="H1724" s="56" t="s">
        <v>17651</v>
      </c>
      <c r="I1724" s="56">
        <v>1</v>
      </c>
      <c r="J1724" s="36" t="s">
        <v>14138</v>
      </c>
      <c r="K1724" s="36"/>
      <c r="L1724" s="36">
        <v>994888287</v>
      </c>
      <c r="M1724" s="36"/>
      <c r="N1724" s="58" t="s">
        <v>214</v>
      </c>
      <c r="O1724" s="58" t="s">
        <v>11577</v>
      </c>
      <c r="P1724" s="56">
        <v>83</v>
      </c>
      <c r="Q1724" s="56" t="s">
        <v>377</v>
      </c>
      <c r="R1724" s="36" t="s">
        <v>459</v>
      </c>
      <c r="S1724" s="36" t="s">
        <v>375</v>
      </c>
      <c r="T1724" s="36">
        <v>1588534</v>
      </c>
      <c r="U1724" s="58" t="s">
        <v>15809</v>
      </c>
      <c r="V1724" s="59">
        <v>1588534</v>
      </c>
      <c r="W1724" s="56">
        <v>58.31</v>
      </c>
    </row>
    <row r="1725" spans="1:23" s="46" customFormat="1" ht="11.25">
      <c r="A1725" s="55" t="s">
        <v>11371</v>
      </c>
      <c r="B1725" s="56" t="s">
        <v>17649</v>
      </c>
      <c r="C1725" s="57" t="s">
        <v>11373</v>
      </c>
      <c r="D1725" s="56">
        <v>22740</v>
      </c>
      <c r="E1725" s="56">
        <v>1</v>
      </c>
      <c r="F1725" s="56">
        <v>56</v>
      </c>
      <c r="G1725" s="56">
        <v>1</v>
      </c>
      <c r="H1725" s="56" t="s">
        <v>17651</v>
      </c>
      <c r="I1725" s="56">
        <v>1</v>
      </c>
      <c r="J1725" s="36" t="s">
        <v>15082</v>
      </c>
      <c r="K1725" s="36">
        <v>236</v>
      </c>
      <c r="L1725" s="36"/>
      <c r="M1725" s="36">
        <v>21646974</v>
      </c>
      <c r="N1725" s="58" t="s">
        <v>99</v>
      </c>
      <c r="O1725" s="58" t="s">
        <v>13108</v>
      </c>
      <c r="P1725" s="56">
        <v>65</v>
      </c>
      <c r="Q1725" s="56" t="s">
        <v>378</v>
      </c>
      <c r="R1725" s="36" t="s">
        <v>459</v>
      </c>
      <c r="S1725" s="36" t="s">
        <v>375</v>
      </c>
      <c r="T1725" s="36">
        <v>509843</v>
      </c>
      <c r="U1725" s="58" t="s">
        <v>16892</v>
      </c>
      <c r="V1725" s="59">
        <v>509843</v>
      </c>
      <c r="W1725" s="56">
        <v>69.59</v>
      </c>
    </row>
    <row r="1726" spans="1:23" s="46" customFormat="1" ht="11.25">
      <c r="A1726" s="55" t="s">
        <v>11371</v>
      </c>
      <c r="B1726" s="56" t="s">
        <v>17649</v>
      </c>
      <c r="C1726" s="57" t="s">
        <v>11373</v>
      </c>
      <c r="D1726" s="56">
        <v>22740</v>
      </c>
      <c r="E1726" s="56">
        <v>1</v>
      </c>
      <c r="F1726" s="56">
        <v>56</v>
      </c>
      <c r="G1726" s="56">
        <v>1</v>
      </c>
      <c r="H1726" s="56" t="s">
        <v>17651</v>
      </c>
      <c r="I1726" s="56">
        <v>2</v>
      </c>
      <c r="J1726" s="36" t="s">
        <v>15082</v>
      </c>
      <c r="K1726" s="36">
        <v>236</v>
      </c>
      <c r="L1726" s="36"/>
      <c r="M1726" s="36">
        <v>21646974</v>
      </c>
      <c r="N1726" s="58" t="s">
        <v>327</v>
      </c>
      <c r="O1726" s="58" t="s">
        <v>13109</v>
      </c>
      <c r="P1726" s="56">
        <v>65</v>
      </c>
      <c r="Q1726" s="56" t="s">
        <v>377</v>
      </c>
      <c r="R1726" s="36" t="s">
        <v>460</v>
      </c>
      <c r="S1726" s="36" t="s">
        <v>375</v>
      </c>
      <c r="T1726" s="36">
        <v>1279976</v>
      </c>
      <c r="U1726" s="58" t="s">
        <v>16892</v>
      </c>
      <c r="V1726" s="59">
        <v>509843</v>
      </c>
      <c r="W1726" s="56">
        <v>69.59</v>
      </c>
    </row>
    <row r="1727" spans="1:23" s="46" customFormat="1" ht="11.25">
      <c r="A1727" s="55" t="s">
        <v>11371</v>
      </c>
      <c r="B1727" s="56" t="s">
        <v>17649</v>
      </c>
      <c r="C1727" s="57" t="s">
        <v>11180</v>
      </c>
      <c r="D1727" s="56">
        <v>10010</v>
      </c>
      <c r="E1727" s="56">
        <v>1</v>
      </c>
      <c r="F1727" s="56">
        <v>56</v>
      </c>
      <c r="G1727" s="56">
        <v>2</v>
      </c>
      <c r="H1727" s="56" t="s">
        <v>17651</v>
      </c>
      <c r="I1727" s="56">
        <v>2</v>
      </c>
      <c r="J1727" s="36" t="s">
        <v>14359</v>
      </c>
      <c r="K1727" s="36">
        <v>118</v>
      </c>
      <c r="L1727" s="36"/>
      <c r="M1727" s="36"/>
      <c r="N1727" s="58" t="s">
        <v>418</v>
      </c>
      <c r="O1727" s="58" t="s">
        <v>11959</v>
      </c>
      <c r="P1727" s="56">
        <v>65</v>
      </c>
      <c r="Q1727" s="56" t="s">
        <v>378</v>
      </c>
      <c r="R1727" s="36" t="s">
        <v>460</v>
      </c>
      <c r="S1727" s="36" t="s">
        <v>375</v>
      </c>
      <c r="T1727" s="36">
        <v>1405566</v>
      </c>
      <c r="U1727" s="58" t="s">
        <v>16069</v>
      </c>
      <c r="V1727" s="59">
        <v>579710</v>
      </c>
      <c r="W1727" s="56">
        <v>57.89</v>
      </c>
    </row>
    <row r="1728" spans="1:23" s="46" customFormat="1" ht="11.25">
      <c r="A1728" s="51" t="s">
        <v>11371</v>
      </c>
      <c r="B1728" s="44" t="s">
        <v>17649</v>
      </c>
      <c r="C1728" s="52" t="s">
        <v>11180</v>
      </c>
      <c r="D1728" s="44">
        <v>10010</v>
      </c>
      <c r="E1728" s="44" t="s">
        <v>54</v>
      </c>
      <c r="F1728" s="44">
        <v>56</v>
      </c>
      <c r="G1728" s="44">
        <v>2</v>
      </c>
      <c r="H1728" s="44" t="s">
        <v>17651</v>
      </c>
      <c r="I1728" s="44">
        <v>1</v>
      </c>
      <c r="J1728" s="35" t="s">
        <v>14359</v>
      </c>
      <c r="K1728" s="35">
        <v>118</v>
      </c>
      <c r="L1728" s="35"/>
      <c r="M1728" s="35"/>
      <c r="N1728" s="45" t="s">
        <v>101</v>
      </c>
      <c r="O1728" s="45" t="s">
        <v>11958</v>
      </c>
      <c r="P1728" s="44">
        <v>66</v>
      </c>
      <c r="Q1728" s="44" t="s">
        <v>377</v>
      </c>
      <c r="R1728" s="35" t="s">
        <v>459</v>
      </c>
      <c r="S1728" s="35" t="s">
        <v>375</v>
      </c>
      <c r="T1728" s="35">
        <v>579710</v>
      </c>
      <c r="U1728" s="45" t="s">
        <v>16069</v>
      </c>
      <c r="V1728" s="46">
        <v>579710</v>
      </c>
      <c r="W1728" s="44">
        <v>57.89</v>
      </c>
    </row>
    <row r="1729" spans="1:23" s="46" customFormat="1" ht="11.25">
      <c r="A1729" s="55" t="s">
        <v>11371</v>
      </c>
      <c r="B1729" s="56" t="s">
        <v>17649</v>
      </c>
      <c r="C1729" s="57" t="s">
        <v>11182</v>
      </c>
      <c r="D1729" s="56">
        <v>13830</v>
      </c>
      <c r="E1729" s="56">
        <v>1</v>
      </c>
      <c r="F1729" s="56">
        <v>56</v>
      </c>
      <c r="G1729" s="56">
        <v>1</v>
      </c>
      <c r="H1729" s="56" t="s">
        <v>17651</v>
      </c>
      <c r="I1729" s="56">
        <v>2</v>
      </c>
      <c r="J1729" s="36" t="s">
        <v>14556</v>
      </c>
      <c r="K1729" s="36">
        <v>495</v>
      </c>
      <c r="L1729" s="36"/>
      <c r="M1729" s="36">
        <v>647021</v>
      </c>
      <c r="N1729" s="58" t="s">
        <v>170</v>
      </c>
      <c r="O1729" s="58" t="s">
        <v>12300</v>
      </c>
      <c r="P1729" s="56">
        <v>67</v>
      </c>
      <c r="Q1729" s="56" t="s">
        <v>378</v>
      </c>
      <c r="R1729" s="36" t="s">
        <v>460</v>
      </c>
      <c r="S1729" s="36" t="s">
        <v>375</v>
      </c>
      <c r="T1729" s="36">
        <v>609128</v>
      </c>
      <c r="U1729" s="58" t="s">
        <v>16286</v>
      </c>
      <c r="V1729" s="59">
        <v>874257</v>
      </c>
      <c r="W1729" s="56">
        <v>69.98</v>
      </c>
    </row>
    <row r="1730" spans="1:23" s="46" customFormat="1" ht="11.25">
      <c r="A1730" s="55" t="s">
        <v>11371</v>
      </c>
      <c r="B1730" s="56" t="s">
        <v>17650</v>
      </c>
      <c r="C1730" s="57" t="s">
        <v>11036</v>
      </c>
      <c r="D1730" s="56">
        <v>0</v>
      </c>
      <c r="E1730" s="56">
        <v>1</v>
      </c>
      <c r="F1730" s="56">
        <v>56</v>
      </c>
      <c r="G1730" s="56">
        <v>1</v>
      </c>
      <c r="H1730" s="56" t="s">
        <v>17651</v>
      </c>
      <c r="I1730" s="56">
        <v>1</v>
      </c>
      <c r="J1730" s="36" t="s">
        <v>15628</v>
      </c>
      <c r="K1730" s="36"/>
      <c r="L1730" s="36">
        <v>983470966</v>
      </c>
      <c r="M1730" s="36"/>
      <c r="N1730" s="58" t="s">
        <v>13958</v>
      </c>
      <c r="O1730" s="58" t="s">
        <v>13959</v>
      </c>
      <c r="P1730" s="56">
        <v>67</v>
      </c>
      <c r="Q1730" s="56" t="s">
        <v>377</v>
      </c>
      <c r="R1730" s="36" t="s">
        <v>459</v>
      </c>
      <c r="S1730" s="36" t="s">
        <v>375</v>
      </c>
      <c r="T1730" s="36">
        <v>3009313</v>
      </c>
      <c r="U1730" s="58" t="s">
        <v>17584</v>
      </c>
      <c r="V1730" s="59">
        <v>3009313</v>
      </c>
      <c r="W1730" s="56">
        <v>48.06</v>
      </c>
    </row>
    <row r="1731" spans="1:23" s="46" customFormat="1" ht="11.25">
      <c r="A1731" s="55" t="s">
        <v>11371</v>
      </c>
      <c r="B1731" s="56" t="s">
        <v>17649</v>
      </c>
      <c r="C1731" s="57" t="s">
        <v>11188</v>
      </c>
      <c r="D1731" s="56">
        <v>19480</v>
      </c>
      <c r="E1731" s="56">
        <v>1</v>
      </c>
      <c r="F1731" s="56">
        <v>56</v>
      </c>
      <c r="G1731" s="56">
        <v>1</v>
      </c>
      <c r="H1731" s="56" t="s">
        <v>17651</v>
      </c>
      <c r="I1731" s="56">
        <v>1</v>
      </c>
      <c r="J1731" s="36" t="s">
        <v>14901</v>
      </c>
      <c r="K1731" s="36">
        <v>405</v>
      </c>
      <c r="L1731" s="36">
        <v>981536416</v>
      </c>
      <c r="M1731" s="36"/>
      <c r="N1731" s="58" t="s">
        <v>401</v>
      </c>
      <c r="O1731" s="58" t="s">
        <v>12847</v>
      </c>
      <c r="P1731" s="56">
        <v>69</v>
      </c>
      <c r="Q1731" s="56" t="s">
        <v>377</v>
      </c>
      <c r="R1731" s="36" t="s">
        <v>459</v>
      </c>
      <c r="S1731" s="36" t="s">
        <v>375</v>
      </c>
      <c r="T1731" s="36">
        <v>579180</v>
      </c>
      <c r="U1731" s="58" t="s">
        <v>16676</v>
      </c>
      <c r="V1731" s="59">
        <v>579180</v>
      </c>
      <c r="W1731" s="56">
        <v>63.02</v>
      </c>
    </row>
    <row r="1732" spans="1:23" s="46" customFormat="1" ht="11.25">
      <c r="A1732" s="55" t="s">
        <v>11371</v>
      </c>
      <c r="B1732" s="56" t="s">
        <v>17649</v>
      </c>
      <c r="C1732" s="57" t="s">
        <v>3088</v>
      </c>
      <c r="D1732" s="56">
        <v>15175</v>
      </c>
      <c r="E1732" s="56">
        <v>1</v>
      </c>
      <c r="F1732" s="56">
        <v>56</v>
      </c>
      <c r="G1732" s="56">
        <v>1</v>
      </c>
      <c r="H1732" s="56" t="s">
        <v>17651</v>
      </c>
      <c r="I1732" s="56">
        <v>1</v>
      </c>
      <c r="J1732" s="36" t="s">
        <v>14622</v>
      </c>
      <c r="K1732" s="36">
        <v>45</v>
      </c>
      <c r="L1732" s="36">
        <v>983121861</v>
      </c>
      <c r="M1732" s="36"/>
      <c r="N1732" s="58" t="s">
        <v>402</v>
      </c>
      <c r="O1732" s="58" t="s">
        <v>447</v>
      </c>
      <c r="P1732" s="56">
        <v>69</v>
      </c>
      <c r="Q1732" s="56" t="s">
        <v>377</v>
      </c>
      <c r="R1732" s="36" t="s">
        <v>459</v>
      </c>
      <c r="S1732" s="36" t="s">
        <v>375</v>
      </c>
      <c r="T1732" s="36">
        <v>2193561</v>
      </c>
      <c r="U1732" s="58" t="s">
        <v>16361</v>
      </c>
      <c r="V1732" s="59">
        <v>2193561</v>
      </c>
      <c r="W1732" s="56">
        <v>62.27</v>
      </c>
    </row>
    <row r="1733" spans="1:23" s="46" customFormat="1" ht="11.25">
      <c r="A1733" s="55" t="s">
        <v>11371</v>
      </c>
      <c r="B1733" s="56" t="s">
        <v>17649</v>
      </c>
      <c r="C1733" s="57" t="s">
        <v>4582</v>
      </c>
      <c r="D1733" s="56">
        <v>26010</v>
      </c>
      <c r="E1733" s="56">
        <v>1</v>
      </c>
      <c r="F1733" s="56">
        <v>56</v>
      </c>
      <c r="G1733" s="56">
        <v>1</v>
      </c>
      <c r="H1733" s="56" t="s">
        <v>17651</v>
      </c>
      <c r="I1733" s="56">
        <v>7</v>
      </c>
      <c r="J1733" s="36" t="s">
        <v>15276</v>
      </c>
      <c r="K1733" s="36"/>
      <c r="L1733" s="36">
        <v>981185831</v>
      </c>
      <c r="M1733" s="36"/>
      <c r="N1733" s="58" t="s">
        <v>129</v>
      </c>
      <c r="O1733" s="58" t="s">
        <v>13414</v>
      </c>
      <c r="P1733" s="56">
        <v>69</v>
      </c>
      <c r="Q1733" s="56" t="s">
        <v>378</v>
      </c>
      <c r="R1733" s="36" t="s">
        <v>462</v>
      </c>
      <c r="S1733" s="36" t="s">
        <v>375</v>
      </c>
      <c r="T1733" s="36">
        <v>7033381</v>
      </c>
      <c r="U1733" s="58" t="s">
        <v>17128</v>
      </c>
      <c r="V1733" s="59" t="s">
        <v>464</v>
      </c>
      <c r="W1733" s="56">
        <v>48.31</v>
      </c>
    </row>
    <row r="1734" spans="1:23" s="46" customFormat="1" ht="11.25">
      <c r="A1734" s="55" t="s">
        <v>11371</v>
      </c>
      <c r="B1734" s="56" t="s">
        <v>17649</v>
      </c>
      <c r="C1734" s="57" t="s">
        <v>11182</v>
      </c>
      <c r="D1734" s="56">
        <v>13830</v>
      </c>
      <c r="E1734" s="56">
        <v>1</v>
      </c>
      <c r="F1734" s="56">
        <v>56</v>
      </c>
      <c r="G1734" s="56">
        <v>1</v>
      </c>
      <c r="H1734" s="56" t="s">
        <v>17651</v>
      </c>
      <c r="I1734" s="56">
        <v>1</v>
      </c>
      <c r="J1734" s="36" t="s">
        <v>14556</v>
      </c>
      <c r="K1734" s="36">
        <v>495</v>
      </c>
      <c r="L1734" s="36"/>
      <c r="M1734" s="36">
        <v>647021</v>
      </c>
      <c r="N1734" s="58" t="s">
        <v>11887</v>
      </c>
      <c r="O1734" s="58" t="s">
        <v>159</v>
      </c>
      <c r="P1734" s="56">
        <v>71</v>
      </c>
      <c r="Q1734" s="56" t="s">
        <v>377</v>
      </c>
      <c r="R1734" s="36" t="s">
        <v>459</v>
      </c>
      <c r="S1734" s="36" t="s">
        <v>375</v>
      </c>
      <c r="T1734" s="36">
        <v>874257</v>
      </c>
      <c r="U1734" s="58" t="s">
        <v>16286</v>
      </c>
      <c r="V1734" s="59">
        <v>874257</v>
      </c>
      <c r="W1734" s="56">
        <v>69.98</v>
      </c>
    </row>
    <row r="1735" spans="1:23" s="46" customFormat="1" ht="11.25">
      <c r="A1735" s="55" t="s">
        <v>11371</v>
      </c>
      <c r="B1735" s="56" t="s">
        <v>17649</v>
      </c>
      <c r="C1735" s="57" t="s">
        <v>8366</v>
      </c>
      <c r="D1735" s="56">
        <v>19770</v>
      </c>
      <c r="E1735" s="56">
        <v>1</v>
      </c>
      <c r="F1735" s="56">
        <v>56</v>
      </c>
      <c r="G1735" s="56">
        <v>1</v>
      </c>
      <c r="H1735" s="56" t="s">
        <v>17651</v>
      </c>
      <c r="I1735" s="56">
        <v>1</v>
      </c>
      <c r="J1735" s="36" t="s">
        <v>14933</v>
      </c>
      <c r="K1735" s="36"/>
      <c r="L1735" s="36"/>
      <c r="M1735" s="36"/>
      <c r="N1735" s="58" t="s">
        <v>217</v>
      </c>
      <c r="O1735" s="58" t="s">
        <v>204</v>
      </c>
      <c r="P1735" s="56">
        <v>72</v>
      </c>
      <c r="Q1735" s="56" t="s">
        <v>378</v>
      </c>
      <c r="R1735" s="36" t="s">
        <v>459</v>
      </c>
      <c r="S1735" s="36" t="s">
        <v>375</v>
      </c>
      <c r="T1735" s="36">
        <v>1109952</v>
      </c>
      <c r="U1735" s="58" t="s">
        <v>16714</v>
      </c>
      <c r="V1735" s="59">
        <v>1109952</v>
      </c>
      <c r="W1735" s="56">
        <v>51.83</v>
      </c>
    </row>
    <row r="1736" spans="1:23" s="46" customFormat="1" ht="11.25">
      <c r="A1736" s="55" t="s">
        <v>11371</v>
      </c>
      <c r="B1736" s="56" t="s">
        <v>17649</v>
      </c>
      <c r="C1736" s="57" t="s">
        <v>11217</v>
      </c>
      <c r="D1736" s="56">
        <v>3090</v>
      </c>
      <c r="E1736" s="56">
        <v>1</v>
      </c>
      <c r="F1736" s="56">
        <v>56</v>
      </c>
      <c r="G1736" s="56">
        <v>1</v>
      </c>
      <c r="H1736" s="56" t="s">
        <v>17651</v>
      </c>
      <c r="I1736" s="56">
        <v>1</v>
      </c>
      <c r="J1736" s="36" t="s">
        <v>14137</v>
      </c>
      <c r="K1736" s="36"/>
      <c r="L1736" s="36">
        <v>983306690</v>
      </c>
      <c r="M1736" s="36"/>
      <c r="N1736" s="58" t="s">
        <v>11575</v>
      </c>
      <c r="O1736" s="58" t="s">
        <v>11576</v>
      </c>
      <c r="P1736" s="56">
        <v>73</v>
      </c>
      <c r="Q1736" s="56" t="s">
        <v>378</v>
      </c>
      <c r="R1736" s="36" t="s">
        <v>459</v>
      </c>
      <c r="S1736" s="36" t="s">
        <v>375</v>
      </c>
      <c r="T1736" s="36">
        <v>372727</v>
      </c>
      <c r="U1736" s="58" t="s">
        <v>15808</v>
      </c>
      <c r="V1736" s="59">
        <v>372727</v>
      </c>
      <c r="W1736" s="56">
        <v>67.150000000000006</v>
      </c>
    </row>
    <row r="1737" spans="1:23" s="46" customFormat="1" ht="11.25">
      <c r="A1737" s="55" t="s">
        <v>11371</v>
      </c>
      <c r="B1737" s="56" t="s">
        <v>17649</v>
      </c>
      <c r="C1737" s="57" t="s">
        <v>6989</v>
      </c>
      <c r="D1737" s="56">
        <v>26840</v>
      </c>
      <c r="E1737" s="56">
        <v>1</v>
      </c>
      <c r="F1737" s="56">
        <v>56</v>
      </c>
      <c r="G1737" s="56">
        <v>1</v>
      </c>
      <c r="H1737" s="56" t="s">
        <v>17651</v>
      </c>
      <c r="I1737" s="56">
        <v>1</v>
      </c>
      <c r="J1737" s="36" t="s">
        <v>15324</v>
      </c>
      <c r="K1737" s="36"/>
      <c r="L1737" s="36">
        <v>982356586</v>
      </c>
      <c r="M1737" s="36"/>
      <c r="N1737" s="58" t="s">
        <v>13487</v>
      </c>
      <c r="O1737" s="58" t="s">
        <v>13488</v>
      </c>
      <c r="P1737" s="56">
        <v>73</v>
      </c>
      <c r="Q1737" s="56" t="s">
        <v>377</v>
      </c>
      <c r="R1737" s="36" t="s">
        <v>459</v>
      </c>
      <c r="S1737" s="36" t="s">
        <v>375</v>
      </c>
      <c r="T1737" s="36">
        <v>1773016</v>
      </c>
      <c r="U1737" s="58" t="s">
        <v>17188</v>
      </c>
      <c r="V1737" s="59">
        <v>1773016</v>
      </c>
      <c r="W1737" s="56">
        <v>65.650000000000006</v>
      </c>
    </row>
    <row r="1738" spans="1:23" s="46" customFormat="1" ht="11.25">
      <c r="A1738" s="55" t="s">
        <v>11371</v>
      </c>
      <c r="B1738" s="56" t="s">
        <v>17649</v>
      </c>
      <c r="C1738" s="57" t="s">
        <v>3587</v>
      </c>
      <c r="D1738" s="56">
        <v>23530</v>
      </c>
      <c r="E1738" s="56">
        <v>1</v>
      </c>
      <c r="F1738" s="56">
        <v>56</v>
      </c>
      <c r="G1738" s="56">
        <v>1</v>
      </c>
      <c r="H1738" s="56" t="s">
        <v>17651</v>
      </c>
      <c r="I1738" s="56">
        <v>1</v>
      </c>
      <c r="J1738" s="36" t="s">
        <v>15132</v>
      </c>
      <c r="K1738" s="36"/>
      <c r="L1738" s="36">
        <v>984176846</v>
      </c>
      <c r="M1738" s="36"/>
      <c r="N1738" s="58" t="s">
        <v>13186</v>
      </c>
      <c r="O1738" s="58" t="s">
        <v>269</v>
      </c>
      <c r="P1738" s="56">
        <v>74</v>
      </c>
      <c r="Q1738" s="56" t="s">
        <v>377</v>
      </c>
      <c r="R1738" s="36" t="s">
        <v>459</v>
      </c>
      <c r="S1738" s="36" t="s">
        <v>375</v>
      </c>
      <c r="T1738" s="36">
        <v>2114114</v>
      </c>
      <c r="U1738" s="58" t="s">
        <v>16951</v>
      </c>
      <c r="V1738" s="59">
        <v>2114114</v>
      </c>
      <c r="W1738" s="56">
        <v>48.74</v>
      </c>
    </row>
    <row r="1739" spans="1:23" s="46" customFormat="1" ht="11.25">
      <c r="A1739" s="55" t="s">
        <v>11371</v>
      </c>
      <c r="B1739" s="56" t="s">
        <v>17649</v>
      </c>
      <c r="C1739" s="57" t="s">
        <v>11372</v>
      </c>
      <c r="D1739" s="56">
        <v>6912</v>
      </c>
      <c r="E1739" s="56">
        <v>1</v>
      </c>
      <c r="F1739" s="56">
        <v>56</v>
      </c>
      <c r="G1739" s="56">
        <v>1</v>
      </c>
      <c r="H1739" s="56" t="s">
        <v>17651</v>
      </c>
      <c r="I1739" s="56">
        <v>1</v>
      </c>
      <c r="J1739" s="36" t="s">
        <v>14277</v>
      </c>
      <c r="K1739" s="36"/>
      <c r="L1739" s="36"/>
      <c r="M1739" s="36"/>
      <c r="N1739" s="58" t="s">
        <v>11833</v>
      </c>
      <c r="O1739" s="58" t="s">
        <v>207</v>
      </c>
      <c r="P1739" s="56">
        <v>74</v>
      </c>
      <c r="Q1739" s="56" t="s">
        <v>377</v>
      </c>
      <c r="R1739" s="36" t="s">
        <v>459</v>
      </c>
      <c r="S1739" s="36" t="s">
        <v>375</v>
      </c>
      <c r="T1739" s="36">
        <v>258736</v>
      </c>
      <c r="U1739" s="58" t="s">
        <v>15978</v>
      </c>
      <c r="V1739" s="59">
        <v>258736</v>
      </c>
      <c r="W1739" s="56">
        <v>51.46</v>
      </c>
    </row>
    <row r="1740" spans="1:23" s="46" customFormat="1" ht="11.25">
      <c r="A1740" s="55" t="s">
        <v>11371</v>
      </c>
      <c r="B1740" s="56" t="s">
        <v>17649</v>
      </c>
      <c r="C1740" s="57" t="s">
        <v>11372</v>
      </c>
      <c r="D1740" s="56">
        <v>6912</v>
      </c>
      <c r="E1740" s="56">
        <v>1</v>
      </c>
      <c r="F1740" s="56">
        <v>56</v>
      </c>
      <c r="G1740" s="56">
        <v>1</v>
      </c>
      <c r="H1740" s="56" t="s">
        <v>17651</v>
      </c>
      <c r="I1740" s="56">
        <v>2</v>
      </c>
      <c r="J1740" s="36" t="s">
        <v>14277</v>
      </c>
      <c r="K1740" s="36"/>
      <c r="L1740" s="36"/>
      <c r="M1740" s="36"/>
      <c r="N1740" s="58" t="s">
        <v>689</v>
      </c>
      <c r="O1740" s="58" t="s">
        <v>11834</v>
      </c>
      <c r="P1740" s="56">
        <v>74</v>
      </c>
      <c r="Q1740" s="56" t="s">
        <v>378</v>
      </c>
      <c r="R1740" s="36" t="s">
        <v>460</v>
      </c>
      <c r="S1740" s="36" t="s">
        <v>375</v>
      </c>
      <c r="T1740" s="36">
        <v>340447</v>
      </c>
      <c r="U1740" s="58" t="s">
        <v>15978</v>
      </c>
      <c r="V1740" s="59">
        <v>258736</v>
      </c>
      <c r="W1740" s="56">
        <v>51.46</v>
      </c>
    </row>
    <row r="1741" spans="1:23" s="46" customFormat="1" ht="11.25">
      <c r="A1741" s="55" t="s">
        <v>11371</v>
      </c>
      <c r="B1741" s="56" t="s">
        <v>17649</v>
      </c>
      <c r="C1741" s="57" t="s">
        <v>3587</v>
      </c>
      <c r="D1741" s="56">
        <v>23530</v>
      </c>
      <c r="E1741" s="56">
        <v>1</v>
      </c>
      <c r="F1741" s="56">
        <v>56</v>
      </c>
      <c r="G1741" s="56">
        <v>1</v>
      </c>
      <c r="H1741" s="56" t="s">
        <v>17651</v>
      </c>
      <c r="I1741" s="56">
        <v>2</v>
      </c>
      <c r="J1741" s="36" t="s">
        <v>15132</v>
      </c>
      <c r="K1741" s="36"/>
      <c r="L1741" s="36">
        <v>984176846</v>
      </c>
      <c r="M1741" s="36"/>
      <c r="N1741" s="58" t="s">
        <v>120</v>
      </c>
      <c r="O1741" s="58" t="s">
        <v>13187</v>
      </c>
      <c r="P1741" s="56">
        <v>75</v>
      </c>
      <c r="Q1741" s="56" t="s">
        <v>378</v>
      </c>
      <c r="R1741" s="36" t="s">
        <v>460</v>
      </c>
      <c r="S1741" s="36" t="s">
        <v>375</v>
      </c>
      <c r="T1741" s="36">
        <v>3283992</v>
      </c>
      <c r="U1741" s="58" t="s">
        <v>16951</v>
      </c>
      <c r="V1741" s="59">
        <v>2114114</v>
      </c>
      <c r="W1741" s="56">
        <v>48.74</v>
      </c>
    </row>
    <row r="1742" spans="1:23" s="46" customFormat="1" ht="11.25">
      <c r="A1742" s="55" t="s">
        <v>11371</v>
      </c>
      <c r="B1742" s="56" t="s">
        <v>17650</v>
      </c>
      <c r="C1742" s="57" t="s">
        <v>6013</v>
      </c>
      <c r="D1742" s="56">
        <v>0</v>
      </c>
      <c r="E1742" s="56">
        <v>1</v>
      </c>
      <c r="F1742" s="56">
        <v>56</v>
      </c>
      <c r="G1742" s="56">
        <v>5</v>
      </c>
      <c r="H1742" s="56" t="s">
        <v>17651</v>
      </c>
      <c r="I1742" s="56">
        <v>1</v>
      </c>
      <c r="J1742" s="36" t="s">
        <v>15506</v>
      </c>
      <c r="K1742" s="36"/>
      <c r="L1742" s="36">
        <v>981190918</v>
      </c>
      <c r="M1742" s="36"/>
      <c r="N1742" s="58" t="s">
        <v>13763</v>
      </c>
      <c r="O1742" s="58" t="s">
        <v>13764</v>
      </c>
      <c r="P1742" s="56">
        <v>75</v>
      </c>
      <c r="Q1742" s="56" t="s">
        <v>378</v>
      </c>
      <c r="R1742" s="36" t="s">
        <v>459</v>
      </c>
      <c r="S1742" s="36" t="s">
        <v>375</v>
      </c>
      <c r="T1742" s="36">
        <v>2571951</v>
      </c>
      <c r="U1742" s="58" t="s">
        <v>17413</v>
      </c>
      <c r="V1742" s="59">
        <v>2571951</v>
      </c>
      <c r="W1742" s="56">
        <v>58.54</v>
      </c>
    </row>
    <row r="1743" spans="1:23" s="46" customFormat="1" ht="11.25">
      <c r="A1743" s="55" t="s">
        <v>11371</v>
      </c>
      <c r="B1743" s="56" t="s">
        <v>17649</v>
      </c>
      <c r="C1743" s="57" t="s">
        <v>11188</v>
      </c>
      <c r="D1743" s="56">
        <v>18750</v>
      </c>
      <c r="E1743" s="56">
        <v>1</v>
      </c>
      <c r="F1743" s="56">
        <v>57</v>
      </c>
      <c r="G1743" s="56">
        <v>1</v>
      </c>
      <c r="H1743" s="56" t="s">
        <v>17651</v>
      </c>
      <c r="I1743" s="56">
        <v>1</v>
      </c>
      <c r="J1743" s="36" t="s">
        <v>14845</v>
      </c>
      <c r="K1743" s="36">
        <v>157</v>
      </c>
      <c r="L1743" s="36"/>
      <c r="M1743" s="36"/>
      <c r="N1743" s="58" t="s">
        <v>129</v>
      </c>
      <c r="O1743" s="58" t="s">
        <v>121</v>
      </c>
      <c r="P1743" s="56">
        <v>65</v>
      </c>
      <c r="Q1743" s="56" t="s">
        <v>378</v>
      </c>
      <c r="R1743" s="36" t="s">
        <v>459</v>
      </c>
      <c r="S1743" s="36" t="s">
        <v>375</v>
      </c>
      <c r="T1743" s="36">
        <v>348421</v>
      </c>
      <c r="U1743" s="58" t="s">
        <v>16610</v>
      </c>
      <c r="V1743" s="59">
        <v>348421</v>
      </c>
      <c r="W1743" s="56">
        <v>72.430000000000007</v>
      </c>
    </row>
    <row r="1744" spans="1:23" s="46" customFormat="1" ht="11.25">
      <c r="A1744" s="55" t="s">
        <v>11371</v>
      </c>
      <c r="B1744" s="56" t="s">
        <v>17649</v>
      </c>
      <c r="C1744" s="57" t="s">
        <v>11372</v>
      </c>
      <c r="D1744" s="56">
        <v>6720</v>
      </c>
      <c r="E1744" s="56">
        <v>1</v>
      </c>
      <c r="F1744" s="56">
        <v>57</v>
      </c>
      <c r="G1744" s="56">
        <v>1</v>
      </c>
      <c r="H1744" s="56" t="s">
        <v>17651</v>
      </c>
      <c r="I1744" s="56">
        <v>1</v>
      </c>
      <c r="J1744" s="36" t="s">
        <v>14271</v>
      </c>
      <c r="K1744" s="36"/>
      <c r="L1744" s="36">
        <v>983240403</v>
      </c>
      <c r="M1744" s="36"/>
      <c r="N1744" s="58" t="s">
        <v>310</v>
      </c>
      <c r="O1744" s="58" t="s">
        <v>11820</v>
      </c>
      <c r="P1744" s="56">
        <v>66</v>
      </c>
      <c r="Q1744" s="56" t="s">
        <v>378</v>
      </c>
      <c r="R1744" s="36" t="s">
        <v>459</v>
      </c>
      <c r="S1744" s="36" t="s">
        <v>375</v>
      </c>
      <c r="T1744" s="36">
        <v>406394</v>
      </c>
      <c r="U1744" s="58" t="s">
        <v>15971</v>
      </c>
      <c r="V1744" s="59">
        <v>406394</v>
      </c>
      <c r="W1744" s="56">
        <v>58.76</v>
      </c>
    </row>
    <row r="1745" spans="1:23" s="46" customFormat="1" ht="11.25">
      <c r="A1745" s="55" t="s">
        <v>11371</v>
      </c>
      <c r="B1745" s="56" t="s">
        <v>17649</v>
      </c>
      <c r="C1745" s="57" t="s">
        <v>3088</v>
      </c>
      <c r="D1745" s="56">
        <v>14960</v>
      </c>
      <c r="E1745" s="56">
        <v>1</v>
      </c>
      <c r="F1745" s="56">
        <v>57</v>
      </c>
      <c r="G1745" s="56">
        <v>1</v>
      </c>
      <c r="H1745" s="56" t="s">
        <v>17651</v>
      </c>
      <c r="I1745" s="56">
        <v>7</v>
      </c>
      <c r="J1745" s="36" t="s">
        <v>14614</v>
      </c>
      <c r="K1745" s="36">
        <v>132</v>
      </c>
      <c r="L1745" s="36"/>
      <c r="M1745" s="36"/>
      <c r="N1745" s="58" t="s">
        <v>12394</v>
      </c>
      <c r="O1745" s="58" t="s">
        <v>12395</v>
      </c>
      <c r="P1745" s="56">
        <v>67</v>
      </c>
      <c r="Q1745" s="56" t="s">
        <v>378</v>
      </c>
      <c r="R1745" s="36" t="s">
        <v>462</v>
      </c>
      <c r="S1745" s="36" t="s">
        <v>375</v>
      </c>
      <c r="T1745" s="36">
        <v>428974</v>
      </c>
      <c r="U1745" s="58" t="s">
        <v>16350</v>
      </c>
      <c r="V1745" s="59" t="s">
        <v>464</v>
      </c>
      <c r="W1745" s="56">
        <v>68.27</v>
      </c>
    </row>
    <row r="1746" spans="1:23" s="46" customFormat="1" ht="11.25">
      <c r="A1746" s="55" t="s">
        <v>11371</v>
      </c>
      <c r="B1746" s="56" t="s">
        <v>17649</v>
      </c>
      <c r="C1746" s="57" t="s">
        <v>11373</v>
      </c>
      <c r="D1746" s="56">
        <v>2790</v>
      </c>
      <c r="E1746" s="56">
        <v>1</v>
      </c>
      <c r="F1746" s="56">
        <v>57</v>
      </c>
      <c r="G1746" s="56">
        <v>1</v>
      </c>
      <c r="H1746" s="56" t="s">
        <v>17651</v>
      </c>
      <c r="I1746" s="56">
        <v>1</v>
      </c>
      <c r="J1746" s="36" t="s">
        <v>15073</v>
      </c>
      <c r="K1746" s="36">
        <v>416</v>
      </c>
      <c r="L1746" s="36">
        <v>983344327</v>
      </c>
      <c r="M1746" s="36"/>
      <c r="N1746" s="58" t="s">
        <v>311</v>
      </c>
      <c r="O1746" s="58" t="s">
        <v>13095</v>
      </c>
      <c r="P1746" s="56">
        <v>68</v>
      </c>
      <c r="Q1746" s="56" t="s">
        <v>378</v>
      </c>
      <c r="R1746" s="36" t="s">
        <v>459</v>
      </c>
      <c r="S1746" s="36" t="s">
        <v>375</v>
      </c>
      <c r="T1746" s="36">
        <v>2247562</v>
      </c>
      <c r="U1746" s="58" t="s">
        <v>16883</v>
      </c>
      <c r="V1746" s="59">
        <v>2247562</v>
      </c>
      <c r="W1746" s="56">
        <v>62.12</v>
      </c>
    </row>
    <row r="1747" spans="1:23" s="46" customFormat="1" ht="11.25">
      <c r="A1747" s="55" t="s">
        <v>11371</v>
      </c>
      <c r="B1747" s="56" t="s">
        <v>17649</v>
      </c>
      <c r="C1747" s="57" t="s">
        <v>3177</v>
      </c>
      <c r="D1747" s="56">
        <v>5702</v>
      </c>
      <c r="E1747" s="56">
        <v>1</v>
      </c>
      <c r="F1747" s="56">
        <v>57</v>
      </c>
      <c r="G1747" s="56">
        <v>1</v>
      </c>
      <c r="H1747" s="56" t="s">
        <v>17651</v>
      </c>
      <c r="I1747" s="56">
        <v>1</v>
      </c>
      <c r="J1747" s="36" t="s">
        <v>14237</v>
      </c>
      <c r="K1747" s="36"/>
      <c r="L1747" s="36">
        <v>991935242</v>
      </c>
      <c r="M1747" s="36"/>
      <c r="N1747" s="58" t="s">
        <v>901</v>
      </c>
      <c r="O1747" s="58" t="s">
        <v>11746</v>
      </c>
      <c r="P1747" s="56">
        <v>68</v>
      </c>
      <c r="Q1747" s="56" t="s">
        <v>378</v>
      </c>
      <c r="R1747" s="36" t="s">
        <v>459</v>
      </c>
      <c r="S1747" s="36" t="s">
        <v>375</v>
      </c>
      <c r="T1747" s="36">
        <v>929075</v>
      </c>
      <c r="U1747" s="58" t="s">
        <v>15927</v>
      </c>
      <c r="V1747" s="59">
        <v>929075</v>
      </c>
      <c r="W1747" s="56">
        <v>64.8</v>
      </c>
    </row>
    <row r="1748" spans="1:23" s="46" customFormat="1" ht="11.25">
      <c r="A1748" s="55" t="s">
        <v>11371</v>
      </c>
      <c r="B1748" s="56" t="s">
        <v>17649</v>
      </c>
      <c r="C1748" s="57" t="s">
        <v>6989</v>
      </c>
      <c r="D1748" s="56">
        <v>27710</v>
      </c>
      <c r="E1748" s="56">
        <v>1</v>
      </c>
      <c r="F1748" s="56">
        <v>57</v>
      </c>
      <c r="G1748" s="56">
        <v>1</v>
      </c>
      <c r="H1748" s="56" t="s">
        <v>17651</v>
      </c>
      <c r="I1748" s="56">
        <v>1</v>
      </c>
      <c r="J1748" s="36" t="s">
        <v>5056</v>
      </c>
      <c r="K1748" s="36">
        <v>130</v>
      </c>
      <c r="L1748" s="36">
        <v>982753126</v>
      </c>
      <c r="M1748" s="36"/>
      <c r="N1748" s="58" t="s">
        <v>13527</v>
      </c>
      <c r="O1748" s="58" t="s">
        <v>13528</v>
      </c>
      <c r="P1748" s="56">
        <v>68</v>
      </c>
      <c r="Q1748" s="56" t="s">
        <v>377</v>
      </c>
      <c r="R1748" s="36" t="s">
        <v>459</v>
      </c>
      <c r="S1748" s="36" t="s">
        <v>375</v>
      </c>
      <c r="T1748" s="36">
        <v>963989</v>
      </c>
      <c r="U1748" s="58" t="s">
        <v>17222</v>
      </c>
      <c r="V1748" s="59">
        <v>963989</v>
      </c>
      <c r="W1748" s="56">
        <v>57.98</v>
      </c>
    </row>
    <row r="1749" spans="1:23" s="46" customFormat="1" ht="11.25">
      <c r="A1749" s="55" t="s">
        <v>11371</v>
      </c>
      <c r="B1749" s="56" t="s">
        <v>17649</v>
      </c>
      <c r="C1749" s="57" t="s">
        <v>11182</v>
      </c>
      <c r="D1749" s="56">
        <v>13760</v>
      </c>
      <c r="E1749" s="56">
        <v>1</v>
      </c>
      <c r="F1749" s="56">
        <v>57</v>
      </c>
      <c r="G1749" s="56">
        <v>1</v>
      </c>
      <c r="H1749" s="56" t="s">
        <v>17651</v>
      </c>
      <c r="I1749" s="56">
        <v>1</v>
      </c>
      <c r="J1749" s="36" t="s">
        <v>14555</v>
      </c>
      <c r="K1749" s="36">
        <v>172</v>
      </c>
      <c r="L1749" s="36">
        <v>985126610</v>
      </c>
      <c r="M1749" s="36"/>
      <c r="N1749" s="58" t="s">
        <v>755</v>
      </c>
      <c r="O1749" s="58" t="s">
        <v>12299</v>
      </c>
      <c r="P1749" s="56">
        <v>70</v>
      </c>
      <c r="Q1749" s="56" t="s">
        <v>378</v>
      </c>
      <c r="R1749" s="36" t="s">
        <v>459</v>
      </c>
      <c r="S1749" s="36" t="s">
        <v>375</v>
      </c>
      <c r="T1749" s="36">
        <v>368014</v>
      </c>
      <c r="U1749" s="58" t="s">
        <v>16285</v>
      </c>
      <c r="V1749" s="59">
        <v>368014</v>
      </c>
      <c r="W1749" s="56">
        <v>69.33</v>
      </c>
    </row>
    <row r="1750" spans="1:23" s="46" customFormat="1" ht="11.25">
      <c r="A1750" s="51" t="s">
        <v>11371</v>
      </c>
      <c r="B1750" s="44" t="s">
        <v>17649</v>
      </c>
      <c r="C1750" s="52" t="s">
        <v>11373</v>
      </c>
      <c r="D1750" s="44">
        <v>2790</v>
      </c>
      <c r="E1750" s="44" t="s">
        <v>54</v>
      </c>
      <c r="F1750" s="44">
        <v>57</v>
      </c>
      <c r="G1750" s="44">
        <v>1</v>
      </c>
      <c r="H1750" s="44" t="s">
        <v>17651</v>
      </c>
      <c r="I1750" s="44">
        <v>2</v>
      </c>
      <c r="J1750" s="35" t="s">
        <v>15073</v>
      </c>
      <c r="K1750" s="35">
        <v>416</v>
      </c>
      <c r="L1750" s="35">
        <v>983344327</v>
      </c>
      <c r="M1750" s="35"/>
      <c r="N1750" s="45" t="s">
        <v>13096</v>
      </c>
      <c r="O1750" s="45" t="s">
        <v>13097</v>
      </c>
      <c r="P1750" s="44">
        <v>71</v>
      </c>
      <c r="Q1750" s="44" t="s">
        <v>377</v>
      </c>
      <c r="R1750" s="35" t="s">
        <v>460</v>
      </c>
      <c r="S1750" s="35" t="s">
        <v>375</v>
      </c>
      <c r="T1750" s="35">
        <v>1854693</v>
      </c>
      <c r="U1750" s="45" t="s">
        <v>16883</v>
      </c>
      <c r="V1750" s="46">
        <v>2247562</v>
      </c>
      <c r="W1750" s="44">
        <v>62.12</v>
      </c>
    </row>
    <row r="1751" spans="1:23" s="46" customFormat="1" ht="11.25">
      <c r="A1751" s="55" t="s">
        <v>11371</v>
      </c>
      <c r="B1751" s="56" t="s">
        <v>17649</v>
      </c>
      <c r="C1751" s="57" t="s">
        <v>11180</v>
      </c>
      <c r="D1751" s="56">
        <v>9990</v>
      </c>
      <c r="E1751" s="56">
        <v>1</v>
      </c>
      <c r="F1751" s="56">
        <v>57</v>
      </c>
      <c r="G1751" s="56">
        <v>1</v>
      </c>
      <c r="H1751" s="56" t="s">
        <v>17651</v>
      </c>
      <c r="I1751" s="56">
        <v>1</v>
      </c>
      <c r="J1751" s="36" t="s">
        <v>14356</v>
      </c>
      <c r="K1751" s="36">
        <v>398</v>
      </c>
      <c r="L1751" s="36">
        <v>962100400</v>
      </c>
      <c r="M1751" s="36">
        <v>21649861</v>
      </c>
      <c r="N1751" s="58" t="s">
        <v>854</v>
      </c>
      <c r="O1751" s="58" t="s">
        <v>207</v>
      </c>
      <c r="P1751" s="56">
        <v>73</v>
      </c>
      <c r="Q1751" s="56" t="s">
        <v>377</v>
      </c>
      <c r="R1751" s="36" t="s">
        <v>459</v>
      </c>
      <c r="S1751" s="36" t="s">
        <v>375</v>
      </c>
      <c r="T1751" s="36">
        <v>1871097</v>
      </c>
      <c r="U1751" s="58" t="s">
        <v>16066</v>
      </c>
      <c r="V1751" s="59">
        <v>1871097</v>
      </c>
      <c r="W1751" s="56">
        <v>70.14</v>
      </c>
    </row>
    <row r="1752" spans="1:23" s="46" customFormat="1" ht="11.25">
      <c r="A1752" s="55" t="s">
        <v>11371</v>
      </c>
      <c r="B1752" s="56" t="s">
        <v>17649</v>
      </c>
      <c r="C1752" s="57" t="s">
        <v>4582</v>
      </c>
      <c r="D1752" s="56">
        <v>25660</v>
      </c>
      <c r="E1752" s="56">
        <v>1</v>
      </c>
      <c r="F1752" s="56">
        <v>57</v>
      </c>
      <c r="G1752" s="56">
        <v>1</v>
      </c>
      <c r="H1752" s="56" t="s">
        <v>17651</v>
      </c>
      <c r="I1752" s="56">
        <v>1</v>
      </c>
      <c r="J1752" s="36" t="s">
        <v>15255</v>
      </c>
      <c r="K1752" s="36"/>
      <c r="L1752" s="36">
        <v>983371359</v>
      </c>
      <c r="M1752" s="36"/>
      <c r="N1752" s="58" t="s">
        <v>11383</v>
      </c>
      <c r="O1752" s="58" t="s">
        <v>176</v>
      </c>
      <c r="P1752" s="56">
        <v>75</v>
      </c>
      <c r="Q1752" s="56" t="s">
        <v>378</v>
      </c>
      <c r="R1752" s="36" t="s">
        <v>459</v>
      </c>
      <c r="S1752" s="36" t="s">
        <v>375</v>
      </c>
      <c r="T1752" s="36">
        <v>935846</v>
      </c>
      <c r="U1752" s="58" t="s">
        <v>17103</v>
      </c>
      <c r="V1752" s="59">
        <v>935846</v>
      </c>
      <c r="W1752" s="56">
        <v>46.71</v>
      </c>
    </row>
    <row r="1753" spans="1:23" s="46" customFormat="1" ht="11.25">
      <c r="A1753" s="55" t="s">
        <v>11371</v>
      </c>
      <c r="B1753" s="56" t="s">
        <v>17649</v>
      </c>
      <c r="C1753" s="57" t="s">
        <v>11217</v>
      </c>
      <c r="D1753" s="56">
        <v>2490</v>
      </c>
      <c r="E1753" s="56">
        <v>1</v>
      </c>
      <c r="F1753" s="56">
        <v>57</v>
      </c>
      <c r="G1753" s="56">
        <v>1</v>
      </c>
      <c r="H1753" s="56" t="s">
        <v>17651</v>
      </c>
      <c r="I1753" s="56">
        <v>1</v>
      </c>
      <c r="J1753" s="36" t="s">
        <v>14109</v>
      </c>
      <c r="K1753" s="36"/>
      <c r="L1753" s="36">
        <v>981575342</v>
      </c>
      <c r="M1753" s="36"/>
      <c r="N1753" s="58" t="s">
        <v>209</v>
      </c>
      <c r="O1753" s="58" t="s">
        <v>11537</v>
      </c>
      <c r="P1753" s="56">
        <v>75</v>
      </c>
      <c r="Q1753" s="56" t="s">
        <v>378</v>
      </c>
      <c r="R1753" s="36" t="s">
        <v>459</v>
      </c>
      <c r="S1753" s="36" t="s">
        <v>375</v>
      </c>
      <c r="T1753" s="36">
        <v>5960710</v>
      </c>
      <c r="U1753" s="58" t="s">
        <v>15779</v>
      </c>
      <c r="V1753" s="59">
        <v>5960710</v>
      </c>
      <c r="W1753" s="56">
        <v>52.82</v>
      </c>
    </row>
    <row r="1754" spans="1:23" s="46" customFormat="1" ht="11.25">
      <c r="A1754" s="55" t="s">
        <v>11371</v>
      </c>
      <c r="B1754" s="56" t="s">
        <v>17649</v>
      </c>
      <c r="C1754" s="57" t="s">
        <v>8366</v>
      </c>
      <c r="D1754" s="56">
        <v>20430</v>
      </c>
      <c r="E1754" s="56">
        <v>1</v>
      </c>
      <c r="F1754" s="56">
        <v>57</v>
      </c>
      <c r="G1754" s="56">
        <v>2</v>
      </c>
      <c r="H1754" s="56" t="s">
        <v>17651</v>
      </c>
      <c r="I1754" s="56">
        <v>2</v>
      </c>
      <c r="J1754" s="36" t="s">
        <v>14963</v>
      </c>
      <c r="K1754" s="36"/>
      <c r="L1754" s="36">
        <v>982843682</v>
      </c>
      <c r="M1754" s="36"/>
      <c r="N1754" s="58" t="s">
        <v>103</v>
      </c>
      <c r="O1754" s="58" t="s">
        <v>12930</v>
      </c>
      <c r="P1754" s="56">
        <v>76</v>
      </c>
      <c r="Q1754" s="56" t="s">
        <v>377</v>
      </c>
      <c r="R1754" s="36" t="s">
        <v>460</v>
      </c>
      <c r="S1754" s="36" t="s">
        <v>375</v>
      </c>
      <c r="T1754" s="36">
        <v>367787</v>
      </c>
      <c r="U1754" s="58" t="s">
        <v>16749</v>
      </c>
      <c r="V1754" s="59">
        <v>2655753</v>
      </c>
      <c r="W1754" s="56">
        <v>59.81</v>
      </c>
    </row>
    <row r="1755" spans="1:23" s="46" customFormat="1" ht="11.25">
      <c r="A1755" s="55" t="s">
        <v>11371</v>
      </c>
      <c r="B1755" s="56" t="s">
        <v>17650</v>
      </c>
      <c r="C1755" s="57" t="s">
        <v>6013</v>
      </c>
      <c r="D1755" s="56">
        <v>0</v>
      </c>
      <c r="E1755" s="56">
        <v>1</v>
      </c>
      <c r="F1755" s="56">
        <v>57</v>
      </c>
      <c r="G1755" s="56">
        <v>6</v>
      </c>
      <c r="H1755" s="56" t="s">
        <v>17651</v>
      </c>
      <c r="I1755" s="56">
        <v>1</v>
      </c>
      <c r="J1755" s="36" t="s">
        <v>15507</v>
      </c>
      <c r="K1755" s="36"/>
      <c r="L1755" s="36">
        <v>984171141</v>
      </c>
      <c r="M1755" s="36"/>
      <c r="N1755" s="58" t="s">
        <v>13765</v>
      </c>
      <c r="O1755" s="58" t="s">
        <v>13766</v>
      </c>
      <c r="P1755" s="56">
        <v>81</v>
      </c>
      <c r="Q1755" s="56" t="s">
        <v>377</v>
      </c>
      <c r="R1755" s="36" t="s">
        <v>459</v>
      </c>
      <c r="S1755" s="36" t="s">
        <v>375</v>
      </c>
      <c r="T1755" s="36">
        <v>1373942</v>
      </c>
      <c r="U1755" s="58" t="s">
        <v>17414</v>
      </c>
      <c r="V1755" s="59">
        <v>1373942</v>
      </c>
      <c r="W1755" s="56">
        <v>27.81</v>
      </c>
    </row>
    <row r="1756" spans="1:23" s="46" customFormat="1" ht="11.25">
      <c r="A1756" s="55" t="s">
        <v>11371</v>
      </c>
      <c r="B1756" s="56" t="s">
        <v>17649</v>
      </c>
      <c r="C1756" s="57" t="s">
        <v>3587</v>
      </c>
      <c r="D1756" s="56">
        <v>0</v>
      </c>
      <c r="E1756" s="56">
        <v>1</v>
      </c>
      <c r="F1756" s="56">
        <v>57</v>
      </c>
      <c r="G1756" s="56">
        <v>1</v>
      </c>
      <c r="H1756" s="56" t="s">
        <v>17651</v>
      </c>
      <c r="I1756" s="56">
        <v>1</v>
      </c>
      <c r="J1756" s="36" t="s">
        <v>15131</v>
      </c>
      <c r="K1756" s="36"/>
      <c r="L1756" s="36"/>
      <c r="M1756" s="36"/>
      <c r="N1756" s="58" t="s">
        <v>275</v>
      </c>
      <c r="O1756" s="58" t="s">
        <v>13181</v>
      </c>
      <c r="P1756" s="56">
        <v>82</v>
      </c>
      <c r="Q1756" s="56" t="s">
        <v>377</v>
      </c>
      <c r="R1756" s="36" t="s">
        <v>459</v>
      </c>
      <c r="S1756" s="36" t="s">
        <v>375</v>
      </c>
      <c r="T1756" s="36">
        <v>1043551</v>
      </c>
      <c r="U1756" s="58" t="s">
        <v>16948</v>
      </c>
      <c r="V1756" s="59">
        <v>1043551</v>
      </c>
      <c r="W1756" s="56">
        <v>39.57</v>
      </c>
    </row>
    <row r="1757" spans="1:23" s="46" customFormat="1" ht="11.25">
      <c r="A1757" s="55" t="s">
        <v>11371</v>
      </c>
      <c r="B1757" s="56" t="s">
        <v>17650</v>
      </c>
      <c r="C1757" s="57" t="s">
        <v>11036</v>
      </c>
      <c r="D1757" s="56">
        <v>0</v>
      </c>
      <c r="E1757" s="56">
        <v>1</v>
      </c>
      <c r="F1757" s="56">
        <v>57</v>
      </c>
      <c r="G1757" s="56">
        <v>1</v>
      </c>
      <c r="H1757" s="56" t="s">
        <v>17651</v>
      </c>
      <c r="I1757" s="56">
        <v>1</v>
      </c>
      <c r="J1757" s="36" t="s">
        <v>15629</v>
      </c>
      <c r="K1757" s="36"/>
      <c r="L1757" s="36">
        <v>962114820</v>
      </c>
      <c r="M1757" s="36"/>
      <c r="N1757" s="58" t="s">
        <v>270</v>
      </c>
      <c r="O1757" s="58" t="s">
        <v>13960</v>
      </c>
      <c r="P1757" s="56">
        <v>85</v>
      </c>
      <c r="Q1757" s="56" t="s">
        <v>378</v>
      </c>
      <c r="R1757" s="36" t="s">
        <v>459</v>
      </c>
      <c r="S1757" s="36" t="s">
        <v>375</v>
      </c>
      <c r="T1757" s="36">
        <v>919015</v>
      </c>
      <c r="U1757" s="58" t="s">
        <v>17585</v>
      </c>
      <c r="V1757" s="59">
        <v>919015</v>
      </c>
      <c r="W1757" s="56">
        <v>34.44</v>
      </c>
    </row>
    <row r="1758" spans="1:23" s="46" customFormat="1" ht="11.25">
      <c r="A1758" s="51" t="s">
        <v>11371</v>
      </c>
      <c r="B1758" s="44" t="s">
        <v>17649</v>
      </c>
      <c r="C1758" s="52" t="s">
        <v>11180</v>
      </c>
      <c r="D1758" s="44">
        <v>9990</v>
      </c>
      <c r="E1758" s="44" t="s">
        <v>54</v>
      </c>
      <c r="F1758" s="44">
        <v>57</v>
      </c>
      <c r="G1758" s="44">
        <v>1</v>
      </c>
      <c r="H1758" s="44" t="s">
        <v>17651</v>
      </c>
      <c r="I1758" s="44">
        <v>5</v>
      </c>
      <c r="J1758" s="35" t="s">
        <v>14356</v>
      </c>
      <c r="K1758" s="35">
        <v>398</v>
      </c>
      <c r="L1758" s="35">
        <v>962100400</v>
      </c>
      <c r="M1758" s="35">
        <v>21649861</v>
      </c>
      <c r="N1758" s="45" t="s">
        <v>114</v>
      </c>
      <c r="O1758" s="45" t="s">
        <v>366</v>
      </c>
      <c r="P1758" s="44">
        <v>85</v>
      </c>
      <c r="Q1758" s="44" t="s">
        <v>378</v>
      </c>
      <c r="R1758" s="35" t="s">
        <v>462</v>
      </c>
      <c r="S1758" s="35" t="s">
        <v>375</v>
      </c>
      <c r="T1758" s="35">
        <v>1865108</v>
      </c>
      <c r="U1758" s="45" t="s">
        <v>16066</v>
      </c>
      <c r="V1758" s="46">
        <v>1871097</v>
      </c>
      <c r="W1758" s="44">
        <v>70.14</v>
      </c>
    </row>
    <row r="1759" spans="1:23" s="46" customFormat="1" ht="11.25">
      <c r="A1759" s="55" t="s">
        <v>11371</v>
      </c>
      <c r="B1759" s="56" t="s">
        <v>17649</v>
      </c>
      <c r="C1759" s="57" t="s">
        <v>3177</v>
      </c>
      <c r="D1759" s="56">
        <v>5702</v>
      </c>
      <c r="E1759" s="56">
        <v>1</v>
      </c>
      <c r="F1759" s="56">
        <v>58</v>
      </c>
      <c r="G1759" s="56">
        <v>2</v>
      </c>
      <c r="H1759" s="56" t="s">
        <v>17651</v>
      </c>
      <c r="I1759" s="56">
        <v>2</v>
      </c>
      <c r="J1759" s="36" t="s">
        <v>14237</v>
      </c>
      <c r="K1759" s="36"/>
      <c r="L1759" s="36">
        <v>981715745</v>
      </c>
      <c r="M1759" s="36"/>
      <c r="N1759" s="58" t="s">
        <v>677</v>
      </c>
      <c r="O1759" s="58" t="s">
        <v>223</v>
      </c>
      <c r="P1759" s="56">
        <v>66</v>
      </c>
      <c r="Q1759" s="56" t="s">
        <v>378</v>
      </c>
      <c r="R1759" s="36" t="s">
        <v>462</v>
      </c>
      <c r="S1759" s="36" t="s">
        <v>375</v>
      </c>
      <c r="T1759" s="36">
        <v>1183891</v>
      </c>
      <c r="U1759" s="58" t="s">
        <v>15928</v>
      </c>
      <c r="V1759" s="59">
        <v>1600322</v>
      </c>
      <c r="W1759" s="56">
        <v>45.88</v>
      </c>
    </row>
    <row r="1760" spans="1:23" s="46" customFormat="1" ht="11.25">
      <c r="A1760" s="55" t="s">
        <v>11371</v>
      </c>
      <c r="B1760" s="56" t="s">
        <v>17649</v>
      </c>
      <c r="C1760" s="57" t="s">
        <v>4582</v>
      </c>
      <c r="D1760" s="56">
        <v>24700</v>
      </c>
      <c r="E1760" s="56">
        <v>1</v>
      </c>
      <c r="F1760" s="56">
        <v>58</v>
      </c>
      <c r="G1760" s="56">
        <v>1</v>
      </c>
      <c r="H1760" s="56" t="s">
        <v>17651</v>
      </c>
      <c r="I1760" s="56">
        <v>2</v>
      </c>
      <c r="J1760" s="36" t="s">
        <v>15194</v>
      </c>
      <c r="K1760" s="36"/>
      <c r="L1760" s="36">
        <v>984135825</v>
      </c>
      <c r="M1760" s="36"/>
      <c r="N1760" s="58" t="s">
        <v>198</v>
      </c>
      <c r="O1760" s="58" t="s">
        <v>13296</v>
      </c>
      <c r="P1760" s="56">
        <v>67</v>
      </c>
      <c r="Q1760" s="56" t="s">
        <v>378</v>
      </c>
      <c r="R1760" s="36" t="s">
        <v>460</v>
      </c>
      <c r="S1760" s="36" t="s">
        <v>375</v>
      </c>
      <c r="T1760" s="36">
        <v>2000672</v>
      </c>
      <c r="U1760" s="58" t="s">
        <v>17040</v>
      </c>
      <c r="V1760" s="59">
        <v>1926166</v>
      </c>
      <c r="W1760" s="56">
        <v>53.47</v>
      </c>
    </row>
    <row r="1761" spans="1:23" s="46" customFormat="1" ht="11.25">
      <c r="A1761" s="55" t="s">
        <v>11371</v>
      </c>
      <c r="B1761" s="56" t="s">
        <v>17649</v>
      </c>
      <c r="C1761" s="57" t="s">
        <v>11217</v>
      </c>
      <c r="D1761" s="56">
        <v>2490</v>
      </c>
      <c r="E1761" s="56">
        <v>1</v>
      </c>
      <c r="F1761" s="56">
        <v>58</v>
      </c>
      <c r="G1761" s="56">
        <v>2</v>
      </c>
      <c r="H1761" s="56" t="s">
        <v>17651</v>
      </c>
      <c r="I1761" s="56">
        <v>1</v>
      </c>
      <c r="J1761" s="36" t="s">
        <v>14110</v>
      </c>
      <c r="K1761" s="36"/>
      <c r="L1761" s="36">
        <v>983740238</v>
      </c>
      <c r="M1761" s="36"/>
      <c r="N1761" s="58" t="s">
        <v>11538</v>
      </c>
      <c r="O1761" s="58" t="s">
        <v>11539</v>
      </c>
      <c r="P1761" s="56">
        <v>69</v>
      </c>
      <c r="Q1761" s="56" t="s">
        <v>377</v>
      </c>
      <c r="R1761" s="36" t="s">
        <v>459</v>
      </c>
      <c r="S1761" s="36" t="s">
        <v>375</v>
      </c>
      <c r="T1761" s="36">
        <v>2701301</v>
      </c>
      <c r="U1761" s="58" t="s">
        <v>15780</v>
      </c>
      <c r="V1761" s="59">
        <v>2701301</v>
      </c>
      <c r="W1761" s="56">
        <v>58.08</v>
      </c>
    </row>
    <row r="1762" spans="1:23" s="46" customFormat="1" ht="11.25">
      <c r="A1762" s="55" t="s">
        <v>11371</v>
      </c>
      <c r="B1762" s="56" t="s">
        <v>17649</v>
      </c>
      <c r="C1762" s="57" t="s">
        <v>11182</v>
      </c>
      <c r="D1762" s="56">
        <v>13640</v>
      </c>
      <c r="E1762" s="56">
        <v>1</v>
      </c>
      <c r="F1762" s="56">
        <v>58</v>
      </c>
      <c r="G1762" s="56">
        <v>1</v>
      </c>
      <c r="H1762" s="56" t="s">
        <v>17651</v>
      </c>
      <c r="I1762" s="56">
        <v>6</v>
      </c>
      <c r="J1762" s="36" t="s">
        <v>14550</v>
      </c>
      <c r="K1762" s="36"/>
      <c r="L1762" s="36">
        <v>983346325</v>
      </c>
      <c r="M1762" s="36"/>
      <c r="N1762" s="58" t="s">
        <v>243</v>
      </c>
      <c r="O1762" s="58" t="s">
        <v>12291</v>
      </c>
      <c r="P1762" s="56">
        <v>69</v>
      </c>
      <c r="Q1762" s="56" t="s">
        <v>377</v>
      </c>
      <c r="R1762" s="36" t="s">
        <v>462</v>
      </c>
      <c r="S1762" s="36" t="s">
        <v>375</v>
      </c>
      <c r="T1762" s="36">
        <v>2219886</v>
      </c>
      <c r="U1762" s="58" t="s">
        <v>16280</v>
      </c>
      <c r="V1762" s="59">
        <v>1373707</v>
      </c>
      <c r="W1762" s="56">
        <v>37.119999999999997</v>
      </c>
    </row>
    <row r="1763" spans="1:23" s="46" customFormat="1" ht="11.25">
      <c r="A1763" s="55" t="s">
        <v>11371</v>
      </c>
      <c r="B1763" s="56" t="s">
        <v>17650</v>
      </c>
      <c r="C1763" s="57" t="s">
        <v>6013</v>
      </c>
      <c r="D1763" s="56">
        <v>0</v>
      </c>
      <c r="E1763" s="56">
        <v>1</v>
      </c>
      <c r="F1763" s="56">
        <v>58</v>
      </c>
      <c r="G1763" s="56">
        <v>9</v>
      </c>
      <c r="H1763" s="56" t="s">
        <v>17651</v>
      </c>
      <c r="I1763" s="56">
        <v>2</v>
      </c>
      <c r="J1763" s="36" t="s">
        <v>15508</v>
      </c>
      <c r="K1763" s="36"/>
      <c r="L1763" s="36">
        <v>981494785</v>
      </c>
      <c r="M1763" s="36"/>
      <c r="N1763" s="58" t="s">
        <v>13767</v>
      </c>
      <c r="O1763" s="58" t="s">
        <v>13758</v>
      </c>
      <c r="P1763" s="56">
        <v>69</v>
      </c>
      <c r="Q1763" s="56" t="s">
        <v>378</v>
      </c>
      <c r="R1763" s="36" t="s">
        <v>460</v>
      </c>
      <c r="S1763" s="36" t="s">
        <v>375</v>
      </c>
      <c r="T1763" s="36">
        <v>2180123</v>
      </c>
      <c r="U1763" s="58" t="s">
        <v>17415</v>
      </c>
      <c r="V1763" s="59">
        <v>1903503</v>
      </c>
      <c r="W1763" s="56">
        <v>64.58</v>
      </c>
    </row>
    <row r="1764" spans="1:23" s="46" customFormat="1" ht="11.25">
      <c r="A1764" s="55" t="s">
        <v>11371</v>
      </c>
      <c r="B1764" s="56" t="s">
        <v>17649</v>
      </c>
      <c r="C1764" s="57" t="s">
        <v>3088</v>
      </c>
      <c r="D1764" s="56">
        <v>15260</v>
      </c>
      <c r="E1764" s="56">
        <v>1</v>
      </c>
      <c r="F1764" s="56">
        <v>58</v>
      </c>
      <c r="G1764" s="56">
        <v>1</v>
      </c>
      <c r="H1764" s="56" t="s">
        <v>17651</v>
      </c>
      <c r="I1764" s="56">
        <v>2</v>
      </c>
      <c r="J1764" s="36" t="s">
        <v>14626</v>
      </c>
      <c r="K1764" s="36">
        <v>357</v>
      </c>
      <c r="L1764" s="36">
        <v>985488382</v>
      </c>
      <c r="M1764" s="36">
        <v>21683497</v>
      </c>
      <c r="N1764" s="58" t="s">
        <v>355</v>
      </c>
      <c r="O1764" s="58" t="s">
        <v>12413</v>
      </c>
      <c r="P1764" s="56">
        <v>70</v>
      </c>
      <c r="Q1764" s="56" t="s">
        <v>378</v>
      </c>
      <c r="R1764" s="36" t="s">
        <v>460</v>
      </c>
      <c r="S1764" s="36" t="s">
        <v>375</v>
      </c>
      <c r="T1764" s="36">
        <v>1740783</v>
      </c>
      <c r="U1764" s="58" t="s">
        <v>16365</v>
      </c>
      <c r="V1764" s="59">
        <v>2700194</v>
      </c>
      <c r="W1764" s="56">
        <v>70.56</v>
      </c>
    </row>
    <row r="1765" spans="1:23" s="46" customFormat="1" ht="11.25">
      <c r="A1765" s="55" t="s">
        <v>11371</v>
      </c>
      <c r="B1765" s="56" t="s">
        <v>17649</v>
      </c>
      <c r="C1765" s="57" t="s">
        <v>11372</v>
      </c>
      <c r="D1765" s="56">
        <v>6110</v>
      </c>
      <c r="E1765" s="56">
        <v>1</v>
      </c>
      <c r="F1765" s="56">
        <v>58</v>
      </c>
      <c r="G1765" s="56">
        <v>1</v>
      </c>
      <c r="H1765" s="56" t="s">
        <v>17651</v>
      </c>
      <c r="I1765" s="56">
        <v>1</v>
      </c>
      <c r="J1765" s="36" t="s">
        <v>14260</v>
      </c>
      <c r="K1765" s="36"/>
      <c r="L1765" s="36">
        <v>981967856</v>
      </c>
      <c r="M1765" s="36"/>
      <c r="N1765" s="58" t="s">
        <v>11795</v>
      </c>
      <c r="O1765" s="58" t="s">
        <v>11796</v>
      </c>
      <c r="P1765" s="56">
        <v>71</v>
      </c>
      <c r="Q1765" s="56" t="s">
        <v>378</v>
      </c>
      <c r="R1765" s="36" t="s">
        <v>459</v>
      </c>
      <c r="S1765" s="36" t="s">
        <v>375</v>
      </c>
      <c r="T1765" s="36">
        <v>1480615</v>
      </c>
      <c r="U1765" s="58" t="s">
        <v>15956</v>
      </c>
      <c r="V1765" s="59">
        <v>1480615</v>
      </c>
      <c r="W1765" s="56">
        <v>48.52</v>
      </c>
    </row>
    <row r="1766" spans="1:23" s="46" customFormat="1" ht="11.25">
      <c r="A1766" s="55" t="s">
        <v>11371</v>
      </c>
      <c r="B1766" s="56" t="s">
        <v>17649</v>
      </c>
      <c r="C1766" s="57" t="s">
        <v>11373</v>
      </c>
      <c r="D1766" s="56">
        <v>23095</v>
      </c>
      <c r="E1766" s="56">
        <v>1</v>
      </c>
      <c r="F1766" s="56">
        <v>58</v>
      </c>
      <c r="G1766" s="56">
        <v>1</v>
      </c>
      <c r="H1766" s="56" t="s">
        <v>17651</v>
      </c>
      <c r="I1766" s="56">
        <v>1</v>
      </c>
      <c r="J1766" s="36" t="s">
        <v>15086</v>
      </c>
      <c r="K1766" s="36">
        <v>559</v>
      </c>
      <c r="L1766" s="36"/>
      <c r="M1766" s="36">
        <v>21647929</v>
      </c>
      <c r="N1766" s="58" t="s">
        <v>13142</v>
      </c>
      <c r="O1766" s="58" t="s">
        <v>13143</v>
      </c>
      <c r="P1766" s="56">
        <v>72</v>
      </c>
      <c r="Q1766" s="56" t="s">
        <v>378</v>
      </c>
      <c r="R1766" s="36" t="s">
        <v>459</v>
      </c>
      <c r="S1766" s="36" t="s">
        <v>375</v>
      </c>
      <c r="T1766" s="36">
        <v>1786498</v>
      </c>
      <c r="U1766" s="58" t="s">
        <v>16916</v>
      </c>
      <c r="V1766" s="59">
        <v>1786498</v>
      </c>
      <c r="W1766" s="56">
        <v>62.58</v>
      </c>
    </row>
    <row r="1767" spans="1:23" s="46" customFormat="1" ht="11.25">
      <c r="A1767" s="55" t="s">
        <v>11371</v>
      </c>
      <c r="B1767" s="56" t="s">
        <v>17649</v>
      </c>
      <c r="C1767" s="57" t="s">
        <v>3088</v>
      </c>
      <c r="D1767" s="56">
        <v>15260</v>
      </c>
      <c r="E1767" s="56">
        <v>1</v>
      </c>
      <c r="F1767" s="56">
        <v>58</v>
      </c>
      <c r="G1767" s="56">
        <v>1</v>
      </c>
      <c r="H1767" s="56" t="s">
        <v>17651</v>
      </c>
      <c r="I1767" s="56">
        <v>1</v>
      </c>
      <c r="J1767" s="36" t="s">
        <v>14626</v>
      </c>
      <c r="K1767" s="36">
        <v>357</v>
      </c>
      <c r="L1767" s="36">
        <v>985488382</v>
      </c>
      <c r="M1767" s="36">
        <v>21683497</v>
      </c>
      <c r="N1767" s="58" t="s">
        <v>12411</v>
      </c>
      <c r="O1767" s="58" t="s">
        <v>12412</v>
      </c>
      <c r="P1767" s="56">
        <v>73</v>
      </c>
      <c r="Q1767" s="56" t="s">
        <v>377</v>
      </c>
      <c r="R1767" s="36" t="s">
        <v>459</v>
      </c>
      <c r="S1767" s="36" t="s">
        <v>375</v>
      </c>
      <c r="T1767" s="36">
        <v>2700194</v>
      </c>
      <c r="U1767" s="58" t="s">
        <v>16365</v>
      </c>
      <c r="V1767" s="59">
        <v>2700194</v>
      </c>
      <c r="W1767" s="56">
        <v>70.56</v>
      </c>
    </row>
    <row r="1768" spans="1:23" s="46" customFormat="1" ht="11.25">
      <c r="A1768" s="55" t="s">
        <v>11371</v>
      </c>
      <c r="B1768" s="56" t="s">
        <v>17649</v>
      </c>
      <c r="C1768" s="57" t="s">
        <v>8366</v>
      </c>
      <c r="D1768" s="56">
        <v>20480</v>
      </c>
      <c r="E1768" s="56">
        <v>1</v>
      </c>
      <c r="F1768" s="56">
        <v>58</v>
      </c>
      <c r="G1768" s="56">
        <v>1</v>
      </c>
      <c r="H1768" s="56" t="s">
        <v>17651</v>
      </c>
      <c r="I1768" s="56">
        <v>1</v>
      </c>
      <c r="J1768" s="36" t="s">
        <v>14966</v>
      </c>
      <c r="K1768" s="36"/>
      <c r="L1768" s="36">
        <v>985366548</v>
      </c>
      <c r="M1768" s="36"/>
      <c r="N1768" s="58" t="s">
        <v>134</v>
      </c>
      <c r="O1768" s="58" t="s">
        <v>12936</v>
      </c>
      <c r="P1768" s="56">
        <v>74</v>
      </c>
      <c r="Q1768" s="56" t="s">
        <v>378</v>
      </c>
      <c r="R1768" s="36" t="s">
        <v>459</v>
      </c>
      <c r="S1768" s="36" t="s">
        <v>375</v>
      </c>
      <c r="T1768" s="36">
        <v>1634727</v>
      </c>
      <c r="U1768" s="58" t="s">
        <v>16753</v>
      </c>
      <c r="V1768" s="59">
        <v>1634727</v>
      </c>
      <c r="W1768" s="56">
        <v>51</v>
      </c>
    </row>
    <row r="1769" spans="1:23" s="46" customFormat="1" ht="11.25">
      <c r="A1769" s="55" t="s">
        <v>11371</v>
      </c>
      <c r="B1769" s="56" t="s">
        <v>17649</v>
      </c>
      <c r="C1769" s="57" t="s">
        <v>11180</v>
      </c>
      <c r="D1769" s="56">
        <v>10340</v>
      </c>
      <c r="E1769" s="56">
        <v>1</v>
      </c>
      <c r="F1769" s="56">
        <v>58</v>
      </c>
      <c r="G1769" s="56">
        <v>1</v>
      </c>
      <c r="H1769" s="56" t="s">
        <v>17651</v>
      </c>
      <c r="I1769" s="56">
        <v>1</v>
      </c>
      <c r="J1769" s="36" t="s">
        <v>14378</v>
      </c>
      <c r="K1769" s="36">
        <v>93</v>
      </c>
      <c r="L1769" s="36">
        <v>982650336</v>
      </c>
      <c r="M1769" s="36"/>
      <c r="N1769" s="58" t="s">
        <v>831</v>
      </c>
      <c r="O1769" s="58" t="s">
        <v>442</v>
      </c>
      <c r="P1769" s="56">
        <v>74</v>
      </c>
      <c r="Q1769" s="56" t="s">
        <v>377</v>
      </c>
      <c r="R1769" s="36" t="s">
        <v>459</v>
      </c>
      <c r="S1769" s="36" t="s">
        <v>375</v>
      </c>
      <c r="T1769" s="36">
        <v>2661938</v>
      </c>
      <c r="U1769" s="58" t="s">
        <v>16090</v>
      </c>
      <c r="V1769" s="59">
        <v>2661938</v>
      </c>
      <c r="W1769" s="56">
        <v>55.37</v>
      </c>
    </row>
    <row r="1770" spans="1:23" s="46" customFormat="1" ht="11.25">
      <c r="A1770" s="55" t="s">
        <v>11371</v>
      </c>
      <c r="B1770" s="56" t="s">
        <v>17649</v>
      </c>
      <c r="C1770" s="57" t="s">
        <v>11188</v>
      </c>
      <c r="D1770" s="56">
        <v>18600</v>
      </c>
      <c r="E1770" s="56">
        <v>1</v>
      </c>
      <c r="F1770" s="56">
        <v>58</v>
      </c>
      <c r="G1770" s="56">
        <v>1</v>
      </c>
      <c r="H1770" s="56" t="s">
        <v>17651</v>
      </c>
      <c r="I1770" s="56">
        <v>9</v>
      </c>
      <c r="J1770" s="36" t="s">
        <v>14825</v>
      </c>
      <c r="K1770" s="36"/>
      <c r="L1770" s="36">
        <v>984945775</v>
      </c>
      <c r="M1770" s="36"/>
      <c r="N1770" s="58" t="s">
        <v>12715</v>
      </c>
      <c r="O1770" s="58" t="s">
        <v>12716</v>
      </c>
      <c r="P1770" s="56">
        <v>79</v>
      </c>
      <c r="Q1770" s="56" t="s">
        <v>378</v>
      </c>
      <c r="R1770" s="36" t="s">
        <v>462</v>
      </c>
      <c r="S1770" s="36" t="s">
        <v>375</v>
      </c>
      <c r="T1770" s="36">
        <v>2697037</v>
      </c>
      <c r="U1770" s="58" t="s">
        <v>16583</v>
      </c>
      <c r="V1770" s="59">
        <v>1328160</v>
      </c>
      <c r="W1770" s="56">
        <v>59.18</v>
      </c>
    </row>
    <row r="1771" spans="1:23" s="46" customFormat="1" ht="11.25">
      <c r="A1771" s="55" t="s">
        <v>11371</v>
      </c>
      <c r="B1771" s="56" t="s">
        <v>17649</v>
      </c>
      <c r="C1771" s="57" t="s">
        <v>3587</v>
      </c>
      <c r="D1771" s="56">
        <v>23750</v>
      </c>
      <c r="E1771" s="56">
        <v>1</v>
      </c>
      <c r="F1771" s="56">
        <v>58</v>
      </c>
      <c r="G1771" s="56">
        <v>1</v>
      </c>
      <c r="H1771" s="56" t="s">
        <v>17651</v>
      </c>
      <c r="I1771" s="56">
        <v>1</v>
      </c>
      <c r="J1771" s="36" t="s">
        <v>15142</v>
      </c>
      <c r="K1771" s="36"/>
      <c r="L1771" s="36">
        <v>981123835</v>
      </c>
      <c r="M1771" s="36"/>
      <c r="N1771" s="58" t="s">
        <v>11691</v>
      </c>
      <c r="O1771" s="58" t="s">
        <v>13206</v>
      </c>
      <c r="P1771" s="56">
        <v>80</v>
      </c>
      <c r="Q1771" s="56" t="s">
        <v>377</v>
      </c>
      <c r="R1771" s="36" t="s">
        <v>459</v>
      </c>
      <c r="S1771" s="36" t="s">
        <v>375</v>
      </c>
      <c r="T1771" s="36">
        <v>2131510</v>
      </c>
      <c r="U1771" s="58" t="s">
        <v>16965</v>
      </c>
      <c r="V1771" s="59">
        <v>2131510</v>
      </c>
      <c r="W1771" s="56">
        <v>45.29</v>
      </c>
    </row>
    <row r="1772" spans="1:23" s="46" customFormat="1" ht="11.25">
      <c r="A1772" s="55" t="s">
        <v>11371</v>
      </c>
      <c r="B1772" s="56" t="s">
        <v>17649</v>
      </c>
      <c r="C1772" s="57" t="s">
        <v>3587</v>
      </c>
      <c r="D1772" s="56">
        <v>23750</v>
      </c>
      <c r="E1772" s="56">
        <v>1</v>
      </c>
      <c r="F1772" s="56">
        <v>58</v>
      </c>
      <c r="G1772" s="56">
        <v>1</v>
      </c>
      <c r="H1772" s="56" t="s">
        <v>17651</v>
      </c>
      <c r="I1772" s="56">
        <v>2</v>
      </c>
      <c r="J1772" s="36" t="s">
        <v>15142</v>
      </c>
      <c r="K1772" s="36"/>
      <c r="L1772" s="36">
        <v>981123835</v>
      </c>
      <c r="M1772" s="36"/>
      <c r="N1772" s="58" t="s">
        <v>12094</v>
      </c>
      <c r="O1772" s="58" t="s">
        <v>13206</v>
      </c>
      <c r="P1772" s="56">
        <v>83</v>
      </c>
      <c r="Q1772" s="56" t="s">
        <v>377</v>
      </c>
      <c r="R1772" s="36" t="s">
        <v>462</v>
      </c>
      <c r="S1772" s="36" t="s">
        <v>375</v>
      </c>
      <c r="T1772" s="36">
        <v>6851139</v>
      </c>
      <c r="U1772" s="58" t="s">
        <v>16965</v>
      </c>
      <c r="V1772" s="59">
        <v>2131510</v>
      </c>
      <c r="W1772" s="56">
        <v>45.29</v>
      </c>
    </row>
    <row r="1773" spans="1:23" s="46" customFormat="1" ht="11.25">
      <c r="A1773" s="55" t="s">
        <v>11371</v>
      </c>
      <c r="B1773" s="56" t="s">
        <v>17649</v>
      </c>
      <c r="C1773" s="57" t="s">
        <v>6989</v>
      </c>
      <c r="D1773" s="56">
        <v>28580</v>
      </c>
      <c r="E1773" s="56">
        <v>1</v>
      </c>
      <c r="F1773" s="56">
        <v>58</v>
      </c>
      <c r="G1773" s="56">
        <v>2</v>
      </c>
      <c r="H1773" s="56" t="s">
        <v>17651</v>
      </c>
      <c r="I1773" s="56">
        <v>1</v>
      </c>
      <c r="J1773" s="36" t="s">
        <v>15401</v>
      </c>
      <c r="K1773" s="36">
        <v>171</v>
      </c>
      <c r="L1773" s="36">
        <v>983451926</v>
      </c>
      <c r="M1773" s="36"/>
      <c r="N1773" s="58" t="s">
        <v>692</v>
      </c>
      <c r="O1773" s="58" t="s">
        <v>106</v>
      </c>
      <c r="P1773" s="56">
        <v>87</v>
      </c>
      <c r="Q1773" s="56" t="s">
        <v>377</v>
      </c>
      <c r="R1773" s="36" t="s">
        <v>459</v>
      </c>
      <c r="S1773" s="36" t="s">
        <v>375</v>
      </c>
      <c r="T1773" s="36">
        <v>2044191</v>
      </c>
      <c r="U1773" s="58" t="s">
        <v>17279</v>
      </c>
      <c r="V1773" s="59">
        <v>2044191</v>
      </c>
      <c r="W1773" s="56">
        <v>50.72</v>
      </c>
    </row>
    <row r="1774" spans="1:23" s="46" customFormat="1" ht="11.25">
      <c r="A1774" s="51" t="s">
        <v>11371</v>
      </c>
      <c r="B1774" s="44" t="s">
        <v>17649</v>
      </c>
      <c r="C1774" s="52" t="s">
        <v>6989</v>
      </c>
      <c r="D1774" s="44">
        <v>28580</v>
      </c>
      <c r="E1774" s="44" t="s">
        <v>54</v>
      </c>
      <c r="F1774" s="44">
        <v>59</v>
      </c>
      <c r="G1774" s="44">
        <v>1</v>
      </c>
      <c r="H1774" s="44" t="s">
        <v>17651</v>
      </c>
      <c r="I1774" s="44">
        <v>2</v>
      </c>
      <c r="J1774" s="35" t="s">
        <v>15402</v>
      </c>
      <c r="K1774" s="35">
        <v>176</v>
      </c>
      <c r="L1774" s="35"/>
      <c r="M1774" s="35">
        <v>649305</v>
      </c>
      <c r="N1774" s="45" t="s">
        <v>823</v>
      </c>
      <c r="O1774" s="45" t="s">
        <v>13591</v>
      </c>
      <c r="P1774" s="44">
        <v>65</v>
      </c>
      <c r="Q1774" s="44" t="s">
        <v>378</v>
      </c>
      <c r="R1774" s="35" t="s">
        <v>460</v>
      </c>
      <c r="S1774" s="35" t="s">
        <v>375</v>
      </c>
      <c r="T1774" s="35">
        <v>1252374</v>
      </c>
      <c r="U1774" s="45" t="s">
        <v>17280</v>
      </c>
      <c r="V1774" s="46">
        <v>1247989</v>
      </c>
      <c r="W1774" s="44">
        <v>64.150000000000006</v>
      </c>
    </row>
    <row r="1775" spans="1:23" s="46" customFormat="1" ht="11.25">
      <c r="A1775" s="55" t="s">
        <v>11371</v>
      </c>
      <c r="B1775" s="56" t="s">
        <v>17649</v>
      </c>
      <c r="C1775" s="57" t="s">
        <v>11188</v>
      </c>
      <c r="D1775" s="56">
        <v>18780</v>
      </c>
      <c r="E1775" s="56">
        <v>1</v>
      </c>
      <c r="F1775" s="56">
        <v>59</v>
      </c>
      <c r="G1775" s="56">
        <v>1</v>
      </c>
      <c r="H1775" s="56" t="s">
        <v>17651</v>
      </c>
      <c r="I1775" s="56">
        <v>1</v>
      </c>
      <c r="J1775" s="36" t="s">
        <v>14848</v>
      </c>
      <c r="K1775" s="36">
        <v>989</v>
      </c>
      <c r="L1775" s="36">
        <v>982666998</v>
      </c>
      <c r="M1775" s="36"/>
      <c r="N1775" s="58" t="s">
        <v>737</v>
      </c>
      <c r="O1775" s="58" t="s">
        <v>119</v>
      </c>
      <c r="P1775" s="56">
        <v>66</v>
      </c>
      <c r="Q1775" s="56" t="s">
        <v>377</v>
      </c>
      <c r="R1775" s="36" t="s">
        <v>459</v>
      </c>
      <c r="S1775" s="36" t="s">
        <v>375</v>
      </c>
      <c r="T1775" s="36">
        <v>389996</v>
      </c>
      <c r="U1775" s="58" t="s">
        <v>16618</v>
      </c>
      <c r="V1775" s="59">
        <v>389996</v>
      </c>
      <c r="W1775" s="56">
        <v>46.1</v>
      </c>
    </row>
    <row r="1776" spans="1:23" s="46" customFormat="1" ht="11.25">
      <c r="A1776" s="55" t="s">
        <v>11371</v>
      </c>
      <c r="B1776" s="56" t="s">
        <v>17649</v>
      </c>
      <c r="C1776" s="57" t="s">
        <v>6989</v>
      </c>
      <c r="D1776" s="56">
        <v>28580</v>
      </c>
      <c r="E1776" s="56">
        <v>1</v>
      </c>
      <c r="F1776" s="56">
        <v>59</v>
      </c>
      <c r="G1776" s="56">
        <v>1</v>
      </c>
      <c r="H1776" s="56" t="s">
        <v>17651</v>
      </c>
      <c r="I1776" s="56">
        <v>1</v>
      </c>
      <c r="J1776" s="36" t="s">
        <v>15402</v>
      </c>
      <c r="K1776" s="36">
        <v>176</v>
      </c>
      <c r="L1776" s="36"/>
      <c r="M1776" s="36">
        <v>649305</v>
      </c>
      <c r="N1776" s="58" t="s">
        <v>747</v>
      </c>
      <c r="O1776" s="58" t="s">
        <v>681</v>
      </c>
      <c r="P1776" s="56">
        <v>66</v>
      </c>
      <c r="Q1776" s="56" t="s">
        <v>377</v>
      </c>
      <c r="R1776" s="36" t="s">
        <v>459</v>
      </c>
      <c r="S1776" s="36" t="s">
        <v>375</v>
      </c>
      <c r="T1776" s="36">
        <v>1247989</v>
      </c>
      <c r="U1776" s="58" t="s">
        <v>17280</v>
      </c>
      <c r="V1776" s="59">
        <v>1247989</v>
      </c>
      <c r="W1776" s="56">
        <v>64.150000000000006</v>
      </c>
    </row>
    <row r="1777" spans="1:23" s="46" customFormat="1" ht="11.25">
      <c r="A1777" s="55" t="s">
        <v>11371</v>
      </c>
      <c r="B1777" s="56" t="s">
        <v>17649</v>
      </c>
      <c r="C1777" s="57" t="s">
        <v>11373</v>
      </c>
      <c r="D1777" s="56">
        <v>23095</v>
      </c>
      <c r="E1777" s="56">
        <v>1</v>
      </c>
      <c r="F1777" s="56">
        <v>59</v>
      </c>
      <c r="G1777" s="56">
        <v>2</v>
      </c>
      <c r="H1777" s="56" t="s">
        <v>17651</v>
      </c>
      <c r="I1777" s="56">
        <v>1</v>
      </c>
      <c r="J1777" s="36" t="s">
        <v>15086</v>
      </c>
      <c r="K1777" s="36"/>
      <c r="L1777" s="36"/>
      <c r="M1777" s="36">
        <v>21647929</v>
      </c>
      <c r="N1777" s="58" t="s">
        <v>13144</v>
      </c>
      <c r="O1777" s="58" t="s">
        <v>13145</v>
      </c>
      <c r="P1777" s="56">
        <v>67</v>
      </c>
      <c r="Q1777" s="56" t="s">
        <v>378</v>
      </c>
      <c r="R1777" s="36" t="s">
        <v>459</v>
      </c>
      <c r="S1777" s="36" t="s">
        <v>375</v>
      </c>
      <c r="T1777" s="36">
        <v>2498957</v>
      </c>
      <c r="U1777" s="58" t="s">
        <v>16917</v>
      </c>
      <c r="V1777" s="59">
        <v>2498957</v>
      </c>
      <c r="W1777" s="56">
        <v>65.5</v>
      </c>
    </row>
    <row r="1778" spans="1:23" s="46" customFormat="1" ht="11.25">
      <c r="A1778" s="55" t="s">
        <v>11371</v>
      </c>
      <c r="B1778" s="56" t="s">
        <v>17649</v>
      </c>
      <c r="C1778" s="57" t="s">
        <v>3177</v>
      </c>
      <c r="D1778" s="56">
        <v>5860</v>
      </c>
      <c r="E1778" s="56">
        <v>1</v>
      </c>
      <c r="F1778" s="56">
        <v>59</v>
      </c>
      <c r="G1778" s="56">
        <v>1</v>
      </c>
      <c r="H1778" s="56" t="s">
        <v>17651</v>
      </c>
      <c r="I1778" s="56">
        <v>5</v>
      </c>
      <c r="J1778" s="36" t="s">
        <v>14239</v>
      </c>
      <c r="K1778" s="36"/>
      <c r="L1778" s="36">
        <v>982192093</v>
      </c>
      <c r="M1778" s="36"/>
      <c r="N1778" s="58" t="s">
        <v>147</v>
      </c>
      <c r="O1778" s="58" t="s">
        <v>119</v>
      </c>
      <c r="P1778" s="56">
        <v>68</v>
      </c>
      <c r="Q1778" s="56" t="s">
        <v>377</v>
      </c>
      <c r="R1778" s="36" t="s">
        <v>462</v>
      </c>
      <c r="S1778" s="36" t="s">
        <v>375</v>
      </c>
      <c r="T1778" s="36">
        <v>1787101</v>
      </c>
      <c r="U1778" s="58" t="s">
        <v>15930</v>
      </c>
      <c r="V1778" s="59">
        <v>3845387</v>
      </c>
      <c r="W1778" s="56">
        <v>56.14</v>
      </c>
    </row>
    <row r="1779" spans="1:23" s="46" customFormat="1" ht="11.25">
      <c r="A1779" s="55" t="s">
        <v>11371</v>
      </c>
      <c r="B1779" s="56" t="s">
        <v>17649</v>
      </c>
      <c r="C1779" s="57" t="s">
        <v>4582</v>
      </c>
      <c r="D1779" s="56">
        <v>24640</v>
      </c>
      <c r="E1779" s="56">
        <v>1</v>
      </c>
      <c r="F1779" s="56">
        <v>59</v>
      </c>
      <c r="G1779" s="56">
        <v>2</v>
      </c>
      <c r="H1779" s="56" t="s">
        <v>17651</v>
      </c>
      <c r="I1779" s="56">
        <v>1</v>
      </c>
      <c r="J1779" s="36" t="s">
        <v>15193</v>
      </c>
      <c r="K1779" s="36">
        <v>245</v>
      </c>
      <c r="L1779" s="36">
        <v>985877872</v>
      </c>
      <c r="M1779" s="36"/>
      <c r="N1779" s="58" t="s">
        <v>13288</v>
      </c>
      <c r="O1779" s="58" t="s">
        <v>12863</v>
      </c>
      <c r="P1779" s="56">
        <v>70</v>
      </c>
      <c r="Q1779" s="56" t="s">
        <v>378</v>
      </c>
      <c r="R1779" s="36" t="s">
        <v>459</v>
      </c>
      <c r="S1779" s="36" t="s">
        <v>375</v>
      </c>
      <c r="T1779" s="36">
        <v>1355674</v>
      </c>
      <c r="U1779" s="58" t="s">
        <v>17032</v>
      </c>
      <c r="V1779" s="59">
        <v>1355674</v>
      </c>
      <c r="W1779" s="56">
        <v>64.739999999999995</v>
      </c>
    </row>
    <row r="1780" spans="1:23" s="46" customFormat="1" ht="11.25">
      <c r="A1780" s="55" t="s">
        <v>11371</v>
      </c>
      <c r="B1780" s="56" t="s">
        <v>17649</v>
      </c>
      <c r="C1780" s="57" t="s">
        <v>11180</v>
      </c>
      <c r="D1780" s="56">
        <v>9680</v>
      </c>
      <c r="E1780" s="56">
        <v>1</v>
      </c>
      <c r="F1780" s="56">
        <v>59</v>
      </c>
      <c r="G1780" s="56">
        <v>1</v>
      </c>
      <c r="H1780" s="56" t="s">
        <v>17651</v>
      </c>
      <c r="I1780" s="56">
        <v>1</v>
      </c>
      <c r="J1780" s="36" t="s">
        <v>14352</v>
      </c>
      <c r="K1780" s="36">
        <v>61</v>
      </c>
      <c r="L1780" s="36"/>
      <c r="M1780" s="36">
        <v>21640860</v>
      </c>
      <c r="N1780" s="58" t="s">
        <v>11946</v>
      </c>
      <c r="O1780" s="58" t="s">
        <v>11947</v>
      </c>
      <c r="P1780" s="56">
        <v>70</v>
      </c>
      <c r="Q1780" s="56" t="s">
        <v>378</v>
      </c>
      <c r="R1780" s="36" t="s">
        <v>459</v>
      </c>
      <c r="S1780" s="36" t="s">
        <v>375</v>
      </c>
      <c r="T1780" s="36">
        <v>714183</v>
      </c>
      <c r="U1780" s="58" t="s">
        <v>16061</v>
      </c>
      <c r="V1780" s="59">
        <v>714183</v>
      </c>
      <c r="W1780" s="56">
        <v>70.650000000000006</v>
      </c>
    </row>
    <row r="1781" spans="1:23" s="46" customFormat="1" ht="11.25">
      <c r="A1781" s="55" t="s">
        <v>11371</v>
      </c>
      <c r="B1781" s="56" t="s">
        <v>17649</v>
      </c>
      <c r="C1781" s="57" t="s">
        <v>8366</v>
      </c>
      <c r="D1781" s="56">
        <v>20430</v>
      </c>
      <c r="E1781" s="56">
        <v>1</v>
      </c>
      <c r="F1781" s="56">
        <v>59</v>
      </c>
      <c r="G1781" s="56">
        <v>3</v>
      </c>
      <c r="H1781" s="56" t="s">
        <v>17651</v>
      </c>
      <c r="I1781" s="56">
        <v>1</v>
      </c>
      <c r="J1781" s="36" t="s">
        <v>14964</v>
      </c>
      <c r="K1781" s="36"/>
      <c r="L1781" s="36">
        <v>981751235</v>
      </c>
      <c r="M1781" s="36"/>
      <c r="N1781" s="58" t="s">
        <v>12931</v>
      </c>
      <c r="O1781" s="58" t="s">
        <v>12062</v>
      </c>
      <c r="P1781" s="56">
        <v>72</v>
      </c>
      <c r="Q1781" s="56" t="s">
        <v>377</v>
      </c>
      <c r="R1781" s="36" t="s">
        <v>459</v>
      </c>
      <c r="S1781" s="36" t="s">
        <v>375</v>
      </c>
      <c r="T1781" s="36">
        <v>527885</v>
      </c>
      <c r="U1781" s="58" t="s">
        <v>16750</v>
      </c>
      <c r="V1781" s="59">
        <v>527885</v>
      </c>
      <c r="W1781" s="56">
        <v>58.34</v>
      </c>
    </row>
    <row r="1782" spans="1:23" s="46" customFormat="1" ht="11.25">
      <c r="A1782" s="55" t="s">
        <v>11371</v>
      </c>
      <c r="B1782" s="56" t="s">
        <v>17649</v>
      </c>
      <c r="C1782" s="57" t="s">
        <v>11372</v>
      </c>
      <c r="D1782" s="56">
        <v>1910</v>
      </c>
      <c r="E1782" s="56">
        <v>1</v>
      </c>
      <c r="F1782" s="56">
        <v>59</v>
      </c>
      <c r="G1782" s="56">
        <v>1</v>
      </c>
      <c r="H1782" s="56" t="s">
        <v>17651</v>
      </c>
      <c r="I1782" s="56">
        <v>1</v>
      </c>
      <c r="J1782" s="36" t="s">
        <v>14247</v>
      </c>
      <c r="K1782" s="36"/>
      <c r="L1782" s="36">
        <v>982251549</v>
      </c>
      <c r="M1782" s="36"/>
      <c r="N1782" s="58" t="s">
        <v>11765</v>
      </c>
      <c r="O1782" s="58" t="s">
        <v>11766</v>
      </c>
      <c r="P1782" s="56">
        <v>73</v>
      </c>
      <c r="Q1782" s="56" t="s">
        <v>377</v>
      </c>
      <c r="R1782" s="36" t="s">
        <v>459</v>
      </c>
      <c r="S1782" s="36" t="s">
        <v>375</v>
      </c>
      <c r="T1782" s="36">
        <v>207343</v>
      </c>
      <c r="U1782" s="58" t="s">
        <v>15940</v>
      </c>
      <c r="V1782" s="59">
        <v>207343</v>
      </c>
      <c r="W1782" s="56">
        <v>67.17</v>
      </c>
    </row>
    <row r="1783" spans="1:23" s="46" customFormat="1" ht="11.25">
      <c r="A1783" s="55" t="s">
        <v>11371</v>
      </c>
      <c r="B1783" s="56" t="s">
        <v>17650</v>
      </c>
      <c r="C1783" s="57" t="s">
        <v>6013</v>
      </c>
      <c r="D1783" s="56">
        <v>0</v>
      </c>
      <c r="E1783" s="56">
        <v>1</v>
      </c>
      <c r="F1783" s="56">
        <v>59</v>
      </c>
      <c r="G1783" s="56">
        <v>1</v>
      </c>
      <c r="H1783" s="56" t="s">
        <v>17651</v>
      </c>
      <c r="I1783" s="56">
        <v>1</v>
      </c>
      <c r="J1783" s="36" t="s">
        <v>15509</v>
      </c>
      <c r="K1783" s="36"/>
      <c r="L1783" s="36">
        <v>982229923</v>
      </c>
      <c r="M1783" s="36"/>
      <c r="N1783" s="58" t="s">
        <v>799</v>
      </c>
      <c r="O1783" s="58" t="s">
        <v>204</v>
      </c>
      <c r="P1783" s="56">
        <v>73</v>
      </c>
      <c r="Q1783" s="56" t="s">
        <v>378</v>
      </c>
      <c r="R1783" s="36" t="s">
        <v>459</v>
      </c>
      <c r="S1783" s="36" t="s">
        <v>375</v>
      </c>
      <c r="T1783" s="36">
        <v>6145001</v>
      </c>
      <c r="U1783" s="58" t="s">
        <v>17416</v>
      </c>
      <c r="V1783" s="59">
        <v>6145001</v>
      </c>
      <c r="W1783" s="56">
        <v>38.06</v>
      </c>
    </row>
    <row r="1784" spans="1:23" s="46" customFormat="1" ht="11.25">
      <c r="A1784" s="55" t="s">
        <v>11371</v>
      </c>
      <c r="B1784" s="56" t="s">
        <v>17649</v>
      </c>
      <c r="C1784" s="57" t="s">
        <v>3177</v>
      </c>
      <c r="D1784" s="56">
        <v>5860</v>
      </c>
      <c r="E1784" s="56">
        <v>1</v>
      </c>
      <c r="F1784" s="56">
        <v>59</v>
      </c>
      <c r="G1784" s="56">
        <v>1</v>
      </c>
      <c r="H1784" s="56" t="s">
        <v>17651</v>
      </c>
      <c r="I1784" s="56">
        <v>8</v>
      </c>
      <c r="J1784" s="36" t="s">
        <v>14239</v>
      </c>
      <c r="K1784" s="36"/>
      <c r="L1784" s="36">
        <v>982192093</v>
      </c>
      <c r="M1784" s="36"/>
      <c r="N1784" s="58" t="s">
        <v>11749</v>
      </c>
      <c r="O1784" s="58" t="s">
        <v>11750</v>
      </c>
      <c r="P1784" s="56">
        <v>73</v>
      </c>
      <c r="Q1784" s="56" t="s">
        <v>378</v>
      </c>
      <c r="R1784" s="36" t="s">
        <v>462</v>
      </c>
      <c r="S1784" s="36" t="s">
        <v>375</v>
      </c>
      <c r="T1784" s="36">
        <v>3300581</v>
      </c>
      <c r="U1784" s="58" t="s">
        <v>15930</v>
      </c>
      <c r="V1784" s="59">
        <v>3845387</v>
      </c>
      <c r="W1784" s="56">
        <v>56.14</v>
      </c>
    </row>
    <row r="1785" spans="1:23" s="46" customFormat="1" ht="11.25">
      <c r="A1785" s="55" t="s">
        <v>11371</v>
      </c>
      <c r="B1785" s="56" t="s">
        <v>17649</v>
      </c>
      <c r="C1785" s="57" t="s">
        <v>11182</v>
      </c>
      <c r="D1785" s="56">
        <v>14020</v>
      </c>
      <c r="E1785" s="56">
        <v>1</v>
      </c>
      <c r="F1785" s="56">
        <v>59</v>
      </c>
      <c r="G1785" s="56">
        <v>1</v>
      </c>
      <c r="H1785" s="56" t="s">
        <v>17651</v>
      </c>
      <c r="I1785" s="56">
        <v>1</v>
      </c>
      <c r="J1785" s="36" t="s">
        <v>14565</v>
      </c>
      <c r="K1785" s="36">
        <v>1123</v>
      </c>
      <c r="L1785" s="36">
        <v>982774491</v>
      </c>
      <c r="M1785" s="36"/>
      <c r="N1785" s="58" t="s">
        <v>139</v>
      </c>
      <c r="O1785" s="58" t="s">
        <v>12311</v>
      </c>
      <c r="P1785" s="56">
        <v>74</v>
      </c>
      <c r="Q1785" s="56" t="s">
        <v>378</v>
      </c>
      <c r="R1785" s="36" t="s">
        <v>459</v>
      </c>
      <c r="S1785" s="36" t="s">
        <v>375</v>
      </c>
      <c r="T1785" s="36">
        <v>3351138</v>
      </c>
      <c r="U1785" s="58" t="s">
        <v>16297</v>
      </c>
      <c r="V1785" s="59">
        <v>3351138</v>
      </c>
      <c r="W1785" s="56">
        <v>63.43</v>
      </c>
    </row>
    <row r="1786" spans="1:23" s="46" customFormat="1" ht="11.25">
      <c r="A1786" s="55" t="s">
        <v>11371</v>
      </c>
      <c r="B1786" s="56" t="s">
        <v>17649</v>
      </c>
      <c r="C1786" s="57" t="s">
        <v>3177</v>
      </c>
      <c r="D1786" s="56">
        <v>5860</v>
      </c>
      <c r="E1786" s="56">
        <v>1</v>
      </c>
      <c r="F1786" s="56">
        <v>59</v>
      </c>
      <c r="G1786" s="56">
        <v>1</v>
      </c>
      <c r="H1786" s="56" t="s">
        <v>17651</v>
      </c>
      <c r="I1786" s="56">
        <v>7</v>
      </c>
      <c r="J1786" s="36" t="s">
        <v>14239</v>
      </c>
      <c r="K1786" s="36"/>
      <c r="L1786" s="36">
        <v>982192093</v>
      </c>
      <c r="M1786" s="36"/>
      <c r="N1786" s="58" t="s">
        <v>175</v>
      </c>
      <c r="O1786" s="58" t="s">
        <v>11748</v>
      </c>
      <c r="P1786" s="56">
        <v>81</v>
      </c>
      <c r="Q1786" s="56" t="s">
        <v>377</v>
      </c>
      <c r="R1786" s="36" t="s">
        <v>462</v>
      </c>
      <c r="S1786" s="36" t="s">
        <v>375</v>
      </c>
      <c r="T1786" s="36">
        <v>3300580</v>
      </c>
      <c r="U1786" s="58" t="s">
        <v>15930</v>
      </c>
      <c r="V1786" s="59">
        <v>3845387</v>
      </c>
      <c r="W1786" s="56">
        <v>56.14</v>
      </c>
    </row>
    <row r="1787" spans="1:23" s="46" customFormat="1" ht="11.25">
      <c r="A1787" s="55" t="s">
        <v>11371</v>
      </c>
      <c r="B1787" s="56" t="s">
        <v>17649</v>
      </c>
      <c r="C1787" s="57" t="s">
        <v>3088</v>
      </c>
      <c r="D1787" s="56">
        <v>15560</v>
      </c>
      <c r="E1787" s="56">
        <v>1</v>
      </c>
      <c r="F1787" s="56">
        <v>59</v>
      </c>
      <c r="G1787" s="56">
        <v>1</v>
      </c>
      <c r="H1787" s="56" t="s">
        <v>17651</v>
      </c>
      <c r="I1787" s="56">
        <v>11</v>
      </c>
      <c r="J1787" s="36" t="s">
        <v>14640</v>
      </c>
      <c r="K1787" s="36"/>
      <c r="L1787" s="36">
        <v>985134635</v>
      </c>
      <c r="M1787" s="36">
        <v>21682405</v>
      </c>
      <c r="N1787" s="58" t="s">
        <v>12436</v>
      </c>
      <c r="O1787" s="58" t="s">
        <v>119</v>
      </c>
      <c r="P1787" s="56">
        <v>84</v>
      </c>
      <c r="Q1787" s="56" t="s">
        <v>378</v>
      </c>
      <c r="R1787" s="36" t="s">
        <v>462</v>
      </c>
      <c r="S1787" s="36" t="s">
        <v>375</v>
      </c>
      <c r="T1787" s="36">
        <v>1094743</v>
      </c>
      <c r="U1787" s="58" t="s">
        <v>16380</v>
      </c>
      <c r="V1787" s="59">
        <v>1135343</v>
      </c>
      <c r="W1787" s="56">
        <v>76.95</v>
      </c>
    </row>
    <row r="1788" spans="1:23" s="46" customFormat="1" ht="11.25">
      <c r="A1788" s="55" t="s">
        <v>11371</v>
      </c>
      <c r="B1788" s="56" t="s">
        <v>17649</v>
      </c>
      <c r="C1788" s="57" t="s">
        <v>3587</v>
      </c>
      <c r="D1788" s="56">
        <v>23750</v>
      </c>
      <c r="E1788" s="56">
        <v>1</v>
      </c>
      <c r="F1788" s="56">
        <v>59</v>
      </c>
      <c r="G1788" s="56">
        <v>1</v>
      </c>
      <c r="H1788" s="56" t="s">
        <v>17651</v>
      </c>
      <c r="I1788" s="56">
        <v>1</v>
      </c>
      <c r="J1788" s="36" t="s">
        <v>14887</v>
      </c>
      <c r="K1788" s="36">
        <v>1667</v>
      </c>
      <c r="L1788" s="36">
        <v>981895513</v>
      </c>
      <c r="M1788" s="36"/>
      <c r="N1788" s="58" t="s">
        <v>111</v>
      </c>
      <c r="O1788" s="58" t="s">
        <v>13204</v>
      </c>
      <c r="P1788" s="56">
        <v>89</v>
      </c>
      <c r="Q1788" s="56" t="s">
        <v>377</v>
      </c>
      <c r="R1788" s="36" t="s">
        <v>459</v>
      </c>
      <c r="S1788" s="36" t="s">
        <v>375</v>
      </c>
      <c r="T1788" s="36">
        <v>517924</v>
      </c>
      <c r="U1788" s="58" t="s">
        <v>16966</v>
      </c>
      <c r="V1788" s="59">
        <v>517924</v>
      </c>
      <c r="W1788" s="56">
        <v>66.83</v>
      </c>
    </row>
    <row r="1789" spans="1:23" s="46" customFormat="1" ht="11.25">
      <c r="A1789" s="55" t="s">
        <v>11371</v>
      </c>
      <c r="B1789" s="56" t="s">
        <v>17649</v>
      </c>
      <c r="C1789" s="57" t="s">
        <v>11217</v>
      </c>
      <c r="D1789" s="56">
        <v>2520</v>
      </c>
      <c r="E1789" s="56">
        <v>1</v>
      </c>
      <c r="F1789" s="56">
        <v>59</v>
      </c>
      <c r="G1789" s="56">
        <v>1</v>
      </c>
      <c r="H1789" s="56" t="s">
        <v>17651</v>
      </c>
      <c r="I1789" s="56">
        <v>5</v>
      </c>
      <c r="J1789" s="36" t="s">
        <v>14111</v>
      </c>
      <c r="K1789" s="36"/>
      <c r="L1789" s="36">
        <v>982474618</v>
      </c>
      <c r="M1789" s="36">
        <v>647259</v>
      </c>
      <c r="N1789" s="58" t="s">
        <v>650</v>
      </c>
      <c r="O1789" s="58" t="s">
        <v>11540</v>
      </c>
      <c r="P1789" s="56">
        <v>90</v>
      </c>
      <c r="Q1789" s="56" t="s">
        <v>378</v>
      </c>
      <c r="R1789" s="36" t="s">
        <v>462</v>
      </c>
      <c r="S1789" s="36" t="s">
        <v>375</v>
      </c>
      <c r="T1789" s="36">
        <v>4126138</v>
      </c>
      <c r="U1789" s="58" t="s">
        <v>15781</v>
      </c>
      <c r="V1789" s="59">
        <v>1559193</v>
      </c>
      <c r="W1789" s="56">
        <v>67.430000000000007</v>
      </c>
    </row>
    <row r="1790" spans="1:23" s="46" customFormat="1" ht="11.25">
      <c r="A1790" s="55" t="s">
        <v>11371</v>
      </c>
      <c r="B1790" s="56" t="s">
        <v>17649</v>
      </c>
      <c r="C1790" s="57" t="s">
        <v>8366</v>
      </c>
      <c r="D1790" s="56">
        <v>20430</v>
      </c>
      <c r="E1790" s="56">
        <v>1</v>
      </c>
      <c r="F1790" s="56">
        <v>60</v>
      </c>
      <c r="G1790" s="56">
        <v>1</v>
      </c>
      <c r="H1790" s="56" t="s">
        <v>17651</v>
      </c>
      <c r="I1790" s="56">
        <v>1</v>
      </c>
      <c r="J1790" s="36" t="s">
        <v>14965</v>
      </c>
      <c r="K1790" s="36"/>
      <c r="L1790" s="36">
        <v>981449565</v>
      </c>
      <c r="M1790" s="36"/>
      <c r="N1790" s="58" t="s">
        <v>12932</v>
      </c>
      <c r="O1790" s="58" t="s">
        <v>12933</v>
      </c>
      <c r="P1790" s="56">
        <v>67</v>
      </c>
      <c r="Q1790" s="56" t="s">
        <v>378</v>
      </c>
      <c r="R1790" s="36" t="s">
        <v>459</v>
      </c>
      <c r="S1790" s="36" t="s">
        <v>375</v>
      </c>
      <c r="T1790" s="36">
        <v>296993</v>
      </c>
      <c r="U1790" s="58" t="s">
        <v>16751</v>
      </c>
      <c r="V1790" s="59">
        <v>296993</v>
      </c>
      <c r="W1790" s="56">
        <v>65.59</v>
      </c>
    </row>
    <row r="1791" spans="1:23" s="46" customFormat="1" ht="11.25">
      <c r="A1791" s="55" t="s">
        <v>11371</v>
      </c>
      <c r="B1791" s="56" t="s">
        <v>17649</v>
      </c>
      <c r="C1791" s="57" t="s">
        <v>3088</v>
      </c>
      <c r="D1791" s="56">
        <v>15810</v>
      </c>
      <c r="E1791" s="56">
        <v>1</v>
      </c>
      <c r="F1791" s="56">
        <v>60</v>
      </c>
      <c r="G1791" s="56">
        <v>1</v>
      </c>
      <c r="H1791" s="56" t="s">
        <v>17651</v>
      </c>
      <c r="I1791" s="56">
        <v>4</v>
      </c>
      <c r="J1791" s="36" t="s">
        <v>14646</v>
      </c>
      <c r="K1791" s="36"/>
      <c r="L1791" s="36">
        <v>983203531</v>
      </c>
      <c r="M1791" s="36"/>
      <c r="N1791" s="58" t="s">
        <v>12442</v>
      </c>
      <c r="O1791" s="58" t="s">
        <v>857</v>
      </c>
      <c r="P1791" s="56">
        <v>69</v>
      </c>
      <c r="Q1791" s="56" t="s">
        <v>378</v>
      </c>
      <c r="R1791" s="36" t="s">
        <v>462</v>
      </c>
      <c r="S1791" s="36" t="s">
        <v>375</v>
      </c>
      <c r="T1791" s="36">
        <v>2010169</v>
      </c>
      <c r="U1791" s="58" t="s">
        <v>16386</v>
      </c>
      <c r="V1791" s="59">
        <v>3024622</v>
      </c>
      <c r="W1791" s="56">
        <v>47.65</v>
      </c>
    </row>
    <row r="1792" spans="1:23" s="46" customFormat="1" ht="11.25">
      <c r="A1792" s="55" t="s">
        <v>11371</v>
      </c>
      <c r="B1792" s="56" t="s">
        <v>17649</v>
      </c>
      <c r="C1792" s="57" t="s">
        <v>3177</v>
      </c>
      <c r="D1792" s="56">
        <v>5160</v>
      </c>
      <c r="E1792" s="56">
        <v>1</v>
      </c>
      <c r="F1792" s="56">
        <v>60</v>
      </c>
      <c r="G1792" s="56">
        <v>1</v>
      </c>
      <c r="H1792" s="56" t="s">
        <v>17651</v>
      </c>
      <c r="I1792" s="56">
        <v>1</v>
      </c>
      <c r="J1792" s="36" t="s">
        <v>14218</v>
      </c>
      <c r="K1792" s="36"/>
      <c r="L1792" s="36">
        <v>984242607</v>
      </c>
      <c r="M1792" s="36"/>
      <c r="N1792" s="58" t="s">
        <v>241</v>
      </c>
      <c r="O1792" s="58" t="s">
        <v>11711</v>
      </c>
      <c r="P1792" s="56">
        <v>73</v>
      </c>
      <c r="Q1792" s="56" t="s">
        <v>377</v>
      </c>
      <c r="R1792" s="36" t="s">
        <v>459</v>
      </c>
      <c r="S1792" s="36" t="s">
        <v>375</v>
      </c>
      <c r="T1792" s="36">
        <v>2504674</v>
      </c>
      <c r="U1792" s="58" t="s">
        <v>15907</v>
      </c>
      <c r="V1792" s="59">
        <v>2504674</v>
      </c>
      <c r="W1792" s="56">
        <v>58.54</v>
      </c>
    </row>
    <row r="1793" spans="1:23" s="46" customFormat="1" ht="11.25">
      <c r="A1793" s="55" t="s">
        <v>11371</v>
      </c>
      <c r="B1793" s="56" t="s">
        <v>17649</v>
      </c>
      <c r="C1793" s="57" t="s">
        <v>3587</v>
      </c>
      <c r="D1793" s="56">
        <v>24120</v>
      </c>
      <c r="E1793" s="56">
        <v>1</v>
      </c>
      <c r="F1793" s="56">
        <v>60</v>
      </c>
      <c r="G1793" s="56">
        <v>1</v>
      </c>
      <c r="H1793" s="56" t="s">
        <v>17651</v>
      </c>
      <c r="I1793" s="56">
        <v>1</v>
      </c>
      <c r="J1793" s="36" t="s">
        <v>14224</v>
      </c>
      <c r="K1793" s="36"/>
      <c r="L1793" s="36">
        <v>971235409</v>
      </c>
      <c r="M1793" s="36"/>
      <c r="N1793" s="58" t="s">
        <v>138</v>
      </c>
      <c r="O1793" s="58" t="s">
        <v>13250</v>
      </c>
      <c r="P1793" s="56">
        <v>73</v>
      </c>
      <c r="Q1793" s="56" t="s">
        <v>377</v>
      </c>
      <c r="R1793" s="36" t="s">
        <v>459</v>
      </c>
      <c r="S1793" s="36" t="s">
        <v>375</v>
      </c>
      <c r="T1793" s="36">
        <v>2458450</v>
      </c>
      <c r="U1793" s="58" t="s">
        <v>17001</v>
      </c>
      <c r="V1793" s="59">
        <v>2458450</v>
      </c>
      <c r="W1793" s="56">
        <v>42.2</v>
      </c>
    </row>
    <row r="1794" spans="1:23" s="46" customFormat="1" ht="11.25">
      <c r="A1794" s="51" t="s">
        <v>11371</v>
      </c>
      <c r="B1794" s="44" t="s">
        <v>17649</v>
      </c>
      <c r="C1794" s="52" t="s">
        <v>11372</v>
      </c>
      <c r="D1794" s="44">
        <v>6660</v>
      </c>
      <c r="E1794" s="44" t="s">
        <v>54</v>
      </c>
      <c r="F1794" s="44">
        <v>60</v>
      </c>
      <c r="G1794" s="44">
        <v>1</v>
      </c>
      <c r="H1794" s="44" t="s">
        <v>17651</v>
      </c>
      <c r="I1794" s="44">
        <v>1</v>
      </c>
      <c r="J1794" s="35" t="s">
        <v>14269</v>
      </c>
      <c r="K1794" s="35"/>
      <c r="L1794" s="35">
        <v>983288013</v>
      </c>
      <c r="M1794" s="35"/>
      <c r="N1794" s="45" t="s">
        <v>126</v>
      </c>
      <c r="O1794" s="45" t="s">
        <v>883</v>
      </c>
      <c r="P1794" s="44">
        <v>74</v>
      </c>
      <c r="Q1794" s="44" t="s">
        <v>377</v>
      </c>
      <c r="R1794" s="35" t="s">
        <v>459</v>
      </c>
      <c r="S1794" s="35" t="s">
        <v>375</v>
      </c>
      <c r="T1794" s="35">
        <v>2568659</v>
      </c>
      <c r="U1794" s="45" t="s">
        <v>15969</v>
      </c>
      <c r="V1794" s="46">
        <v>2568659</v>
      </c>
      <c r="W1794" s="44">
        <v>59.49</v>
      </c>
    </row>
    <row r="1795" spans="1:23" s="46" customFormat="1" ht="11.25">
      <c r="A1795" s="55" t="s">
        <v>11371</v>
      </c>
      <c r="B1795" s="56" t="s">
        <v>17649</v>
      </c>
      <c r="C1795" s="57" t="s">
        <v>4582</v>
      </c>
      <c r="D1795" s="56">
        <v>27455</v>
      </c>
      <c r="E1795" s="56">
        <v>1</v>
      </c>
      <c r="F1795" s="56">
        <v>60</v>
      </c>
      <c r="G1795" s="56">
        <v>1</v>
      </c>
      <c r="H1795" s="56" t="s">
        <v>17651</v>
      </c>
      <c r="I1795" s="56">
        <v>1</v>
      </c>
      <c r="J1795" s="36" t="s">
        <v>15284</v>
      </c>
      <c r="K1795" s="36"/>
      <c r="L1795" s="36">
        <v>985649438</v>
      </c>
      <c r="M1795" s="36"/>
      <c r="N1795" s="58" t="s">
        <v>117</v>
      </c>
      <c r="O1795" s="58" t="s">
        <v>13427</v>
      </c>
      <c r="P1795" s="56">
        <v>75</v>
      </c>
      <c r="Q1795" s="56" t="s">
        <v>377</v>
      </c>
      <c r="R1795" s="36" t="s">
        <v>459</v>
      </c>
      <c r="S1795" s="36" t="s">
        <v>375</v>
      </c>
      <c r="T1795" s="36">
        <v>3487414</v>
      </c>
      <c r="U1795" s="58" t="s">
        <v>17138</v>
      </c>
      <c r="V1795" s="59">
        <v>3487414</v>
      </c>
      <c r="W1795" s="56">
        <v>58.11</v>
      </c>
    </row>
    <row r="1796" spans="1:23" s="46" customFormat="1" ht="11.25">
      <c r="A1796" s="55" t="s">
        <v>11371</v>
      </c>
      <c r="B1796" s="56" t="s">
        <v>17649</v>
      </c>
      <c r="C1796" s="57" t="s">
        <v>6989</v>
      </c>
      <c r="D1796" s="56">
        <v>27520</v>
      </c>
      <c r="E1796" s="56">
        <v>1</v>
      </c>
      <c r="F1796" s="56">
        <v>60</v>
      </c>
      <c r="G1796" s="56">
        <v>1</v>
      </c>
      <c r="H1796" s="56" t="s">
        <v>17651</v>
      </c>
      <c r="I1796" s="56">
        <v>1</v>
      </c>
      <c r="J1796" s="36" t="s">
        <v>15342</v>
      </c>
      <c r="K1796" s="36"/>
      <c r="L1796" s="36">
        <v>991283846</v>
      </c>
      <c r="M1796" s="36"/>
      <c r="N1796" s="58" t="s">
        <v>246</v>
      </c>
      <c r="O1796" s="58" t="s">
        <v>207</v>
      </c>
      <c r="P1796" s="56">
        <v>75</v>
      </c>
      <c r="Q1796" s="56" t="s">
        <v>377</v>
      </c>
      <c r="R1796" s="36" t="s">
        <v>459</v>
      </c>
      <c r="S1796" s="36" t="s">
        <v>375</v>
      </c>
      <c r="T1796" s="36">
        <v>249206</v>
      </c>
      <c r="U1796" s="58" t="s">
        <v>17210</v>
      </c>
      <c r="V1796" s="59">
        <v>249206</v>
      </c>
      <c r="W1796" s="56">
        <v>54.78</v>
      </c>
    </row>
    <row r="1797" spans="1:23" s="46" customFormat="1" ht="11.25">
      <c r="A1797" s="55" t="s">
        <v>11371</v>
      </c>
      <c r="B1797" s="56" t="s">
        <v>17649</v>
      </c>
      <c r="C1797" s="57" t="s">
        <v>11180</v>
      </c>
      <c r="D1797" s="56">
        <v>9970</v>
      </c>
      <c r="E1797" s="56">
        <v>1</v>
      </c>
      <c r="F1797" s="56">
        <v>60</v>
      </c>
      <c r="G1797" s="56">
        <v>1</v>
      </c>
      <c r="H1797" s="56" t="s">
        <v>17651</v>
      </c>
      <c r="I1797" s="56">
        <v>2</v>
      </c>
      <c r="J1797" s="36" t="s">
        <v>14355</v>
      </c>
      <c r="K1797" s="36">
        <v>335</v>
      </c>
      <c r="L1797" s="36">
        <v>971343585</v>
      </c>
      <c r="M1797" s="36">
        <v>655354</v>
      </c>
      <c r="N1797" s="58" t="s">
        <v>11953</v>
      </c>
      <c r="O1797" s="58" t="s">
        <v>11954</v>
      </c>
      <c r="P1797" s="56">
        <v>76</v>
      </c>
      <c r="Q1797" s="56" t="s">
        <v>378</v>
      </c>
      <c r="R1797" s="36" t="s">
        <v>462</v>
      </c>
      <c r="S1797" s="36" t="s">
        <v>375</v>
      </c>
      <c r="T1797" s="36">
        <v>2169867</v>
      </c>
      <c r="U1797" s="58" t="s">
        <v>16065</v>
      </c>
      <c r="V1797" s="59">
        <v>2129968</v>
      </c>
      <c r="W1797" s="56">
        <v>42.91</v>
      </c>
    </row>
    <row r="1798" spans="1:23" s="46" customFormat="1" ht="11.25">
      <c r="A1798" s="55" t="s">
        <v>11371</v>
      </c>
      <c r="B1798" s="56" t="s">
        <v>17649</v>
      </c>
      <c r="C1798" s="57" t="s">
        <v>6989</v>
      </c>
      <c r="D1798" s="56">
        <v>27520</v>
      </c>
      <c r="E1798" s="56">
        <v>1</v>
      </c>
      <c r="F1798" s="56">
        <v>60</v>
      </c>
      <c r="G1798" s="56">
        <v>1</v>
      </c>
      <c r="H1798" s="56" t="s">
        <v>17651</v>
      </c>
      <c r="I1798" s="56">
        <v>2</v>
      </c>
      <c r="J1798" s="36" t="s">
        <v>15342</v>
      </c>
      <c r="K1798" s="36"/>
      <c r="L1798" s="36">
        <v>991283846</v>
      </c>
      <c r="M1798" s="36"/>
      <c r="N1798" s="58" t="s">
        <v>11434</v>
      </c>
      <c r="O1798" s="58" t="s">
        <v>13516</v>
      </c>
      <c r="P1798" s="56">
        <v>76</v>
      </c>
      <c r="Q1798" s="56" t="s">
        <v>378</v>
      </c>
      <c r="R1798" s="36" t="s">
        <v>460</v>
      </c>
      <c r="S1798" s="36" t="s">
        <v>375</v>
      </c>
      <c r="T1798" s="36">
        <v>183512</v>
      </c>
      <c r="U1798" s="58" t="s">
        <v>17210</v>
      </c>
      <c r="V1798" s="59">
        <v>249206</v>
      </c>
      <c r="W1798" s="56">
        <v>54.78</v>
      </c>
    </row>
    <row r="1799" spans="1:23" s="46" customFormat="1" ht="11.25">
      <c r="A1799" s="55" t="s">
        <v>11371</v>
      </c>
      <c r="B1799" s="56" t="s">
        <v>17649</v>
      </c>
      <c r="C1799" s="57" t="s">
        <v>11182</v>
      </c>
      <c r="D1799" s="56">
        <v>13880</v>
      </c>
      <c r="E1799" s="56">
        <v>1</v>
      </c>
      <c r="F1799" s="56">
        <v>60</v>
      </c>
      <c r="G1799" s="56">
        <v>9</v>
      </c>
      <c r="H1799" s="56" t="s">
        <v>17651</v>
      </c>
      <c r="I1799" s="56">
        <v>1</v>
      </c>
      <c r="J1799" s="36" t="s">
        <v>14558</v>
      </c>
      <c r="K1799" s="36">
        <v>460</v>
      </c>
      <c r="L1799" s="36">
        <v>985989399</v>
      </c>
      <c r="M1799" s="36"/>
      <c r="N1799" s="58" t="s">
        <v>12303</v>
      </c>
      <c r="O1799" s="58" t="s">
        <v>12304</v>
      </c>
      <c r="P1799" s="56">
        <v>77</v>
      </c>
      <c r="Q1799" s="56" t="s">
        <v>378</v>
      </c>
      <c r="R1799" s="36" t="s">
        <v>459</v>
      </c>
      <c r="S1799" s="36" t="s">
        <v>375</v>
      </c>
      <c r="T1799" s="36">
        <v>291070</v>
      </c>
      <c r="U1799" s="58" t="s">
        <v>16288</v>
      </c>
      <c r="V1799" s="59">
        <v>291070</v>
      </c>
      <c r="W1799" s="56">
        <v>61</v>
      </c>
    </row>
    <row r="1800" spans="1:23" s="46" customFormat="1" ht="11.25">
      <c r="A1800" s="55" t="s">
        <v>11371</v>
      </c>
      <c r="B1800" s="56" t="s">
        <v>17649</v>
      </c>
      <c r="C1800" s="57" t="s">
        <v>11372</v>
      </c>
      <c r="D1800" s="56">
        <v>6660</v>
      </c>
      <c r="E1800" s="56">
        <v>1</v>
      </c>
      <c r="F1800" s="56">
        <v>60</v>
      </c>
      <c r="G1800" s="56">
        <v>1</v>
      </c>
      <c r="H1800" s="56" t="s">
        <v>17651</v>
      </c>
      <c r="I1800" s="56">
        <v>2</v>
      </c>
      <c r="J1800" s="36" t="s">
        <v>14269</v>
      </c>
      <c r="K1800" s="36"/>
      <c r="L1800" s="36">
        <v>983288013</v>
      </c>
      <c r="M1800" s="36"/>
      <c r="N1800" s="58" t="s">
        <v>11815</v>
      </c>
      <c r="O1800" s="58" t="s">
        <v>11816</v>
      </c>
      <c r="P1800" s="56">
        <v>78</v>
      </c>
      <c r="Q1800" s="56" t="s">
        <v>378</v>
      </c>
      <c r="R1800" s="36" t="s">
        <v>460</v>
      </c>
      <c r="S1800" s="36" t="s">
        <v>375</v>
      </c>
      <c r="T1800" s="36">
        <v>2225851</v>
      </c>
      <c r="U1800" s="58" t="s">
        <v>15969</v>
      </c>
      <c r="V1800" s="59">
        <v>2568659</v>
      </c>
      <c r="W1800" s="56">
        <v>59.49</v>
      </c>
    </row>
    <row r="1801" spans="1:23" s="46" customFormat="1" ht="11.25">
      <c r="A1801" s="55" t="s">
        <v>11371</v>
      </c>
      <c r="B1801" s="56" t="s">
        <v>17650</v>
      </c>
      <c r="C1801" s="57" t="s">
        <v>6013</v>
      </c>
      <c r="D1801" s="56">
        <v>0</v>
      </c>
      <c r="E1801" s="56">
        <v>1</v>
      </c>
      <c r="F1801" s="56">
        <v>60</v>
      </c>
      <c r="G1801" s="56">
        <v>1</v>
      </c>
      <c r="H1801" s="56" t="s">
        <v>17651</v>
      </c>
      <c r="I1801" s="56">
        <v>1</v>
      </c>
      <c r="J1801" s="36" t="s">
        <v>936</v>
      </c>
      <c r="K1801" s="36"/>
      <c r="L1801" s="36">
        <v>972261958</v>
      </c>
      <c r="M1801" s="36"/>
      <c r="N1801" s="58" t="s">
        <v>240</v>
      </c>
      <c r="O1801" s="58" t="s">
        <v>13768</v>
      </c>
      <c r="P1801" s="56">
        <v>78</v>
      </c>
      <c r="Q1801" s="56" t="s">
        <v>378</v>
      </c>
      <c r="R1801" s="36" t="s">
        <v>459</v>
      </c>
      <c r="S1801" s="36" t="s">
        <v>375</v>
      </c>
      <c r="T1801" s="36">
        <v>2143802</v>
      </c>
      <c r="U1801" s="58" t="s">
        <v>17417</v>
      </c>
      <c r="V1801" s="59">
        <v>2143802</v>
      </c>
      <c r="W1801" s="56">
        <v>41.37</v>
      </c>
    </row>
    <row r="1802" spans="1:23" s="46" customFormat="1" ht="11.25">
      <c r="A1802" s="55" t="s">
        <v>11371</v>
      </c>
      <c r="B1802" s="56" t="s">
        <v>17649</v>
      </c>
      <c r="C1802" s="57" t="s">
        <v>11188</v>
      </c>
      <c r="D1802" s="56">
        <v>19410</v>
      </c>
      <c r="E1802" s="56">
        <v>1</v>
      </c>
      <c r="F1802" s="56">
        <v>60</v>
      </c>
      <c r="G1802" s="56">
        <v>1</v>
      </c>
      <c r="H1802" s="56" t="s">
        <v>17651</v>
      </c>
      <c r="I1802" s="56">
        <v>1</v>
      </c>
      <c r="J1802" s="36" t="s">
        <v>14898</v>
      </c>
      <c r="K1802" s="36"/>
      <c r="L1802" s="36">
        <v>971880007</v>
      </c>
      <c r="M1802" s="36"/>
      <c r="N1802" s="58" t="s">
        <v>85</v>
      </c>
      <c r="O1802" s="58" t="s">
        <v>824</v>
      </c>
      <c r="P1802" s="56">
        <v>78</v>
      </c>
      <c r="Q1802" s="56" t="s">
        <v>378</v>
      </c>
      <c r="R1802" s="36" t="s">
        <v>459</v>
      </c>
      <c r="S1802" s="36" t="s">
        <v>375</v>
      </c>
      <c r="T1802" s="36">
        <v>1366921</v>
      </c>
      <c r="U1802" s="58" t="s">
        <v>16671</v>
      </c>
      <c r="V1802" s="59">
        <v>1366921</v>
      </c>
      <c r="W1802" s="56">
        <v>63.64</v>
      </c>
    </row>
    <row r="1803" spans="1:23" s="46" customFormat="1" ht="11.25">
      <c r="A1803" s="55" t="s">
        <v>11371</v>
      </c>
      <c r="B1803" s="56" t="s">
        <v>17649</v>
      </c>
      <c r="C1803" s="57" t="s">
        <v>11373</v>
      </c>
      <c r="D1803" s="56">
        <v>22880</v>
      </c>
      <c r="E1803" s="56">
        <v>1</v>
      </c>
      <c r="F1803" s="56">
        <v>60</v>
      </c>
      <c r="G1803" s="56">
        <v>1</v>
      </c>
      <c r="H1803" s="56" t="s">
        <v>17651</v>
      </c>
      <c r="I1803" s="56">
        <v>1</v>
      </c>
      <c r="J1803" s="36" t="s">
        <v>15096</v>
      </c>
      <c r="K1803" s="36"/>
      <c r="L1803" s="36"/>
      <c r="M1803" s="36">
        <v>21647187</v>
      </c>
      <c r="N1803" s="58" t="s">
        <v>921</v>
      </c>
      <c r="O1803" s="58" t="s">
        <v>13137</v>
      </c>
      <c r="P1803" s="56">
        <v>79</v>
      </c>
      <c r="Q1803" s="56" t="s">
        <v>377</v>
      </c>
      <c r="R1803" s="36" t="s">
        <v>459</v>
      </c>
      <c r="S1803" s="36" t="s">
        <v>375</v>
      </c>
      <c r="T1803" s="36">
        <v>1688210</v>
      </c>
      <c r="U1803" s="58" t="s">
        <v>16907</v>
      </c>
      <c r="V1803" s="59">
        <v>1688210</v>
      </c>
      <c r="W1803" s="56">
        <v>55.41</v>
      </c>
    </row>
    <row r="1804" spans="1:23" s="46" customFormat="1" ht="11.25">
      <c r="A1804" s="55" t="s">
        <v>11371</v>
      </c>
      <c r="B1804" s="56" t="s">
        <v>17649</v>
      </c>
      <c r="C1804" s="57" t="s">
        <v>11217</v>
      </c>
      <c r="D1804" s="56">
        <v>2770</v>
      </c>
      <c r="E1804" s="56">
        <v>1</v>
      </c>
      <c r="F1804" s="56">
        <v>60</v>
      </c>
      <c r="G1804" s="56">
        <v>1</v>
      </c>
      <c r="H1804" s="56" t="s">
        <v>17651</v>
      </c>
      <c r="I1804" s="56">
        <v>1</v>
      </c>
      <c r="J1804" s="36" t="s">
        <v>14127</v>
      </c>
      <c r="K1804" s="36"/>
      <c r="L1804" s="36">
        <v>985239642</v>
      </c>
      <c r="M1804" s="36"/>
      <c r="N1804" s="58" t="s">
        <v>11562</v>
      </c>
      <c r="O1804" s="58" t="s">
        <v>11563</v>
      </c>
      <c r="P1804" s="56">
        <v>83</v>
      </c>
      <c r="Q1804" s="56" t="s">
        <v>378</v>
      </c>
      <c r="R1804" s="36" t="s">
        <v>459</v>
      </c>
      <c r="S1804" s="36" t="s">
        <v>375</v>
      </c>
      <c r="T1804" s="36">
        <v>926950</v>
      </c>
      <c r="U1804" s="58" t="s">
        <v>15798</v>
      </c>
      <c r="V1804" s="59">
        <v>926950</v>
      </c>
      <c r="W1804" s="56">
        <v>58.04</v>
      </c>
    </row>
    <row r="1805" spans="1:23" s="46" customFormat="1" ht="11.25">
      <c r="A1805" s="55" t="s">
        <v>11371</v>
      </c>
      <c r="B1805" s="56" t="s">
        <v>17649</v>
      </c>
      <c r="C1805" s="57" t="s">
        <v>8366</v>
      </c>
      <c r="D1805" s="56">
        <v>20430</v>
      </c>
      <c r="E1805" s="56">
        <v>1</v>
      </c>
      <c r="F1805" s="56">
        <v>60</v>
      </c>
      <c r="G1805" s="56">
        <v>1</v>
      </c>
      <c r="H1805" s="56" t="s">
        <v>17651</v>
      </c>
      <c r="I1805" s="56">
        <v>3</v>
      </c>
      <c r="J1805" s="36" t="s">
        <v>14965</v>
      </c>
      <c r="K1805" s="36"/>
      <c r="L1805" s="36">
        <v>981449565</v>
      </c>
      <c r="M1805" s="36"/>
      <c r="N1805" s="58" t="s">
        <v>11831</v>
      </c>
      <c r="O1805" s="58" t="s">
        <v>222</v>
      </c>
      <c r="P1805" s="56">
        <v>87</v>
      </c>
      <c r="Q1805" s="56" t="s">
        <v>378</v>
      </c>
      <c r="R1805" s="36" t="s">
        <v>462</v>
      </c>
      <c r="S1805" s="36" t="s">
        <v>375</v>
      </c>
      <c r="T1805" s="36">
        <v>1122754</v>
      </c>
      <c r="U1805" s="58" t="s">
        <v>16751</v>
      </c>
      <c r="V1805" s="59">
        <v>296993</v>
      </c>
      <c r="W1805" s="56">
        <v>65.59</v>
      </c>
    </row>
    <row r="1806" spans="1:23" s="46" customFormat="1" ht="11.25">
      <c r="A1806" s="55" t="s">
        <v>11371</v>
      </c>
      <c r="B1806" s="56" t="s">
        <v>17649</v>
      </c>
      <c r="C1806" s="57" t="s">
        <v>6989</v>
      </c>
      <c r="D1806" s="56">
        <v>27890</v>
      </c>
      <c r="E1806" s="56">
        <v>1</v>
      </c>
      <c r="F1806" s="56">
        <v>61</v>
      </c>
      <c r="G1806" s="56">
        <v>1</v>
      </c>
      <c r="H1806" s="56" t="s">
        <v>17651</v>
      </c>
      <c r="I1806" s="56">
        <v>2</v>
      </c>
      <c r="J1806" s="36" t="s">
        <v>15366</v>
      </c>
      <c r="K1806" s="36"/>
      <c r="L1806" s="36"/>
      <c r="M1806" s="36"/>
      <c r="N1806" s="58" t="s">
        <v>88</v>
      </c>
      <c r="O1806" s="58" t="s">
        <v>187</v>
      </c>
      <c r="P1806" s="56">
        <v>66</v>
      </c>
      <c r="Q1806" s="56" t="s">
        <v>378</v>
      </c>
      <c r="R1806" s="36" t="s">
        <v>460</v>
      </c>
      <c r="S1806" s="36" t="s">
        <v>375</v>
      </c>
      <c r="T1806" s="36">
        <v>594114</v>
      </c>
      <c r="U1806" s="58" t="s">
        <v>17239</v>
      </c>
      <c r="V1806" s="59">
        <v>375115</v>
      </c>
      <c r="W1806" s="56">
        <v>43.11</v>
      </c>
    </row>
    <row r="1807" spans="1:23" s="46" customFormat="1" ht="11.25">
      <c r="A1807" s="55" t="s">
        <v>11371</v>
      </c>
      <c r="B1807" s="56" t="s">
        <v>17649</v>
      </c>
      <c r="C1807" s="57" t="s">
        <v>11180</v>
      </c>
      <c r="D1807" s="56">
        <v>9580</v>
      </c>
      <c r="E1807" s="56">
        <v>1</v>
      </c>
      <c r="F1807" s="56">
        <v>61</v>
      </c>
      <c r="G1807" s="56">
        <v>1</v>
      </c>
      <c r="H1807" s="56" t="s">
        <v>17651</v>
      </c>
      <c r="I1807" s="56">
        <v>1</v>
      </c>
      <c r="J1807" s="36" t="s">
        <v>14350</v>
      </c>
      <c r="K1807" s="36">
        <v>71</v>
      </c>
      <c r="L1807" s="36">
        <v>982371569</v>
      </c>
      <c r="M1807" s="36"/>
      <c r="N1807" s="58" t="s">
        <v>154</v>
      </c>
      <c r="O1807" s="58" t="s">
        <v>98</v>
      </c>
      <c r="P1807" s="56">
        <v>67</v>
      </c>
      <c r="Q1807" s="56" t="s">
        <v>378</v>
      </c>
      <c r="R1807" s="36" t="s">
        <v>459</v>
      </c>
      <c r="S1807" s="36" t="s">
        <v>375</v>
      </c>
      <c r="T1807" s="36">
        <v>1092064</v>
      </c>
      <c r="U1807" s="58" t="s">
        <v>16059</v>
      </c>
      <c r="V1807" s="59">
        <v>1092064</v>
      </c>
      <c r="W1807" s="56">
        <v>53.05</v>
      </c>
    </row>
    <row r="1808" spans="1:23" s="46" customFormat="1" ht="11.25">
      <c r="A1808" s="55" t="s">
        <v>11371</v>
      </c>
      <c r="B1808" s="56" t="s">
        <v>17649</v>
      </c>
      <c r="C1808" s="57" t="s">
        <v>3177</v>
      </c>
      <c r="D1808" s="56">
        <v>4591</v>
      </c>
      <c r="E1808" s="56">
        <v>1</v>
      </c>
      <c r="F1808" s="56">
        <v>61</v>
      </c>
      <c r="G1808" s="56">
        <v>1</v>
      </c>
      <c r="H1808" s="56" t="s">
        <v>17651</v>
      </c>
      <c r="I1808" s="56">
        <v>2</v>
      </c>
      <c r="J1808" s="36" t="s">
        <v>14188</v>
      </c>
      <c r="K1808" s="36">
        <v>285</v>
      </c>
      <c r="L1808" s="36">
        <v>982277406</v>
      </c>
      <c r="M1808" s="36"/>
      <c r="N1808" s="58" t="s">
        <v>11659</v>
      </c>
      <c r="O1808" s="58" t="s">
        <v>11660</v>
      </c>
      <c r="P1808" s="56">
        <v>70</v>
      </c>
      <c r="Q1808" s="56" t="s">
        <v>378</v>
      </c>
      <c r="R1808" s="36" t="s">
        <v>460</v>
      </c>
      <c r="S1808" s="36" t="s">
        <v>375</v>
      </c>
      <c r="T1808" s="36">
        <v>1487605</v>
      </c>
      <c r="U1808" s="58" t="s">
        <v>15873</v>
      </c>
      <c r="V1808" s="59">
        <v>2131757</v>
      </c>
      <c r="W1808" s="56">
        <v>55.82</v>
      </c>
    </row>
    <row r="1809" spans="1:23" s="46" customFormat="1" ht="11.25">
      <c r="A1809" s="55" t="s">
        <v>11371</v>
      </c>
      <c r="B1809" s="56" t="s">
        <v>17649</v>
      </c>
      <c r="C1809" s="57" t="s">
        <v>11217</v>
      </c>
      <c r="D1809" s="56">
        <v>2930</v>
      </c>
      <c r="E1809" s="56">
        <v>1</v>
      </c>
      <c r="F1809" s="56">
        <v>61</v>
      </c>
      <c r="G1809" s="56">
        <v>1</v>
      </c>
      <c r="H1809" s="56" t="s">
        <v>17651</v>
      </c>
      <c r="I1809" s="56">
        <v>1</v>
      </c>
      <c r="J1809" s="36" t="s">
        <v>14132</v>
      </c>
      <c r="K1809" s="36"/>
      <c r="L1809" s="36">
        <v>984129663</v>
      </c>
      <c r="M1809" s="36"/>
      <c r="N1809" s="58" t="s">
        <v>240</v>
      </c>
      <c r="O1809" s="58" t="s">
        <v>11569</v>
      </c>
      <c r="P1809" s="56">
        <v>71</v>
      </c>
      <c r="Q1809" s="56" t="s">
        <v>378</v>
      </c>
      <c r="R1809" s="36" t="s">
        <v>459</v>
      </c>
      <c r="S1809" s="36" t="s">
        <v>375</v>
      </c>
      <c r="T1809" s="36">
        <v>262138</v>
      </c>
      <c r="U1809" s="58" t="s">
        <v>15803</v>
      </c>
      <c r="V1809" s="59">
        <v>262138</v>
      </c>
      <c r="W1809" s="56">
        <v>56.29</v>
      </c>
    </row>
    <row r="1810" spans="1:23" s="46" customFormat="1" ht="11.25">
      <c r="A1810" s="55" t="s">
        <v>11371</v>
      </c>
      <c r="B1810" s="56" t="s">
        <v>17649</v>
      </c>
      <c r="C1810" s="57" t="s">
        <v>11188</v>
      </c>
      <c r="D1810" s="56">
        <v>18310</v>
      </c>
      <c r="E1810" s="56">
        <v>1</v>
      </c>
      <c r="F1810" s="56">
        <v>61</v>
      </c>
      <c r="G1810" s="56">
        <v>1</v>
      </c>
      <c r="H1810" s="56" t="s">
        <v>17651</v>
      </c>
      <c r="I1810" s="56">
        <v>1</v>
      </c>
      <c r="J1810" s="36" t="s">
        <v>14787</v>
      </c>
      <c r="K1810" s="36">
        <v>1913</v>
      </c>
      <c r="L1810" s="36">
        <v>981579615</v>
      </c>
      <c r="M1810" s="36"/>
      <c r="N1810" s="58" t="s">
        <v>661</v>
      </c>
      <c r="O1810" s="58" t="s">
        <v>12650</v>
      </c>
      <c r="P1810" s="56">
        <v>71</v>
      </c>
      <c r="Q1810" s="56" t="s">
        <v>378</v>
      </c>
      <c r="R1810" s="36" t="s">
        <v>459</v>
      </c>
      <c r="S1810" s="36" t="s">
        <v>375</v>
      </c>
      <c r="T1810" s="36">
        <v>331604</v>
      </c>
      <c r="U1810" s="58" t="s">
        <v>16539</v>
      </c>
      <c r="V1810" s="59">
        <v>331604</v>
      </c>
      <c r="W1810" s="56">
        <v>56.6</v>
      </c>
    </row>
    <row r="1811" spans="1:23" s="46" customFormat="1" ht="11.25">
      <c r="A1811" s="55" t="s">
        <v>11371</v>
      </c>
      <c r="B1811" s="56" t="s">
        <v>17649</v>
      </c>
      <c r="C1811" s="57" t="s">
        <v>4582</v>
      </c>
      <c r="D1811" s="56">
        <v>24740</v>
      </c>
      <c r="E1811" s="56">
        <v>1</v>
      </c>
      <c r="F1811" s="56">
        <v>61</v>
      </c>
      <c r="G1811" s="56">
        <v>1</v>
      </c>
      <c r="H1811" s="56" t="s">
        <v>17651</v>
      </c>
      <c r="I1811" s="56">
        <v>3</v>
      </c>
      <c r="J1811" s="36" t="s">
        <v>15203</v>
      </c>
      <c r="K1811" s="36"/>
      <c r="L1811" s="36">
        <v>985375323</v>
      </c>
      <c r="M1811" s="36"/>
      <c r="N1811" s="58" t="s">
        <v>244</v>
      </c>
      <c r="O1811" s="58" t="s">
        <v>13303</v>
      </c>
      <c r="P1811" s="56">
        <v>71</v>
      </c>
      <c r="Q1811" s="56" t="s">
        <v>377</v>
      </c>
      <c r="R1811" s="36" t="s">
        <v>462</v>
      </c>
      <c r="S1811" s="36" t="s">
        <v>375</v>
      </c>
      <c r="T1811" s="36">
        <v>2537537</v>
      </c>
      <c r="U1811" s="58" t="s">
        <v>17046</v>
      </c>
      <c r="V1811" s="59">
        <v>4608209</v>
      </c>
      <c r="W1811" s="56">
        <v>64.48</v>
      </c>
    </row>
    <row r="1812" spans="1:23" s="46" customFormat="1" ht="11.25">
      <c r="A1812" s="55" t="s">
        <v>11371</v>
      </c>
      <c r="B1812" s="56" t="s">
        <v>17649</v>
      </c>
      <c r="C1812" s="57" t="s">
        <v>11372</v>
      </c>
      <c r="D1812" s="56">
        <v>7120</v>
      </c>
      <c r="E1812" s="56">
        <v>1</v>
      </c>
      <c r="F1812" s="56">
        <v>61</v>
      </c>
      <c r="G1812" s="56">
        <v>1</v>
      </c>
      <c r="H1812" s="56" t="s">
        <v>17651</v>
      </c>
      <c r="I1812" s="56">
        <v>7</v>
      </c>
      <c r="J1812" s="36" t="s">
        <v>14224</v>
      </c>
      <c r="K1812" s="36"/>
      <c r="L1812" s="36">
        <v>985229352</v>
      </c>
      <c r="M1812" s="36"/>
      <c r="N1812" s="58" t="s">
        <v>11843</v>
      </c>
      <c r="O1812" s="58" t="s">
        <v>11844</v>
      </c>
      <c r="P1812" s="56">
        <v>72</v>
      </c>
      <c r="Q1812" s="56" t="s">
        <v>378</v>
      </c>
      <c r="R1812" s="36" t="s">
        <v>462</v>
      </c>
      <c r="S1812" s="36" t="s">
        <v>375</v>
      </c>
      <c r="T1812" s="36">
        <v>607209</v>
      </c>
      <c r="U1812" s="58" t="s">
        <v>15983</v>
      </c>
      <c r="V1812" s="59">
        <v>4323088</v>
      </c>
      <c r="W1812" s="56">
        <v>43.03</v>
      </c>
    </row>
    <row r="1813" spans="1:23" s="46" customFormat="1" ht="11.25">
      <c r="A1813" s="55" t="s">
        <v>11371</v>
      </c>
      <c r="B1813" s="56" t="s">
        <v>17649</v>
      </c>
      <c r="C1813" s="57" t="s">
        <v>6989</v>
      </c>
      <c r="D1813" s="56">
        <v>27890</v>
      </c>
      <c r="E1813" s="56">
        <v>1</v>
      </c>
      <c r="F1813" s="56">
        <v>61</v>
      </c>
      <c r="G1813" s="56">
        <v>1</v>
      </c>
      <c r="H1813" s="56" t="s">
        <v>17651</v>
      </c>
      <c r="I1813" s="56">
        <v>1</v>
      </c>
      <c r="J1813" s="36" t="s">
        <v>15366</v>
      </c>
      <c r="K1813" s="36"/>
      <c r="L1813" s="36"/>
      <c r="M1813" s="36"/>
      <c r="N1813" s="58" t="s">
        <v>13546</v>
      </c>
      <c r="O1813" s="58" t="s">
        <v>106</v>
      </c>
      <c r="P1813" s="56">
        <v>72</v>
      </c>
      <c r="Q1813" s="56" t="s">
        <v>377</v>
      </c>
      <c r="R1813" s="36" t="s">
        <v>459</v>
      </c>
      <c r="S1813" s="36" t="s">
        <v>375</v>
      </c>
      <c r="T1813" s="36">
        <v>375115</v>
      </c>
      <c r="U1813" s="58" t="s">
        <v>17239</v>
      </c>
      <c r="V1813" s="59">
        <v>375115</v>
      </c>
      <c r="W1813" s="56">
        <v>43.11</v>
      </c>
    </row>
    <row r="1814" spans="1:23" s="46" customFormat="1" ht="11.25">
      <c r="A1814" s="55" t="s">
        <v>11371</v>
      </c>
      <c r="B1814" s="56" t="s">
        <v>17649</v>
      </c>
      <c r="C1814" s="57" t="s">
        <v>11182</v>
      </c>
      <c r="D1814" s="56">
        <v>13880</v>
      </c>
      <c r="E1814" s="56">
        <v>1</v>
      </c>
      <c r="F1814" s="56">
        <v>61</v>
      </c>
      <c r="G1814" s="56">
        <v>7</v>
      </c>
      <c r="H1814" s="56" t="s">
        <v>17651</v>
      </c>
      <c r="I1814" s="56">
        <v>1</v>
      </c>
      <c r="J1814" s="36" t="s">
        <v>14559</v>
      </c>
      <c r="K1814" s="36">
        <v>996</v>
      </c>
      <c r="L1814" s="36">
        <v>985336630</v>
      </c>
      <c r="M1814" s="36"/>
      <c r="N1814" s="58" t="s">
        <v>319</v>
      </c>
      <c r="O1814" s="58" t="s">
        <v>269</v>
      </c>
      <c r="P1814" s="56">
        <v>74</v>
      </c>
      <c r="Q1814" s="56" t="s">
        <v>378</v>
      </c>
      <c r="R1814" s="36" t="s">
        <v>459</v>
      </c>
      <c r="S1814" s="36" t="s">
        <v>375</v>
      </c>
      <c r="T1814" s="36">
        <v>2390821</v>
      </c>
      <c r="U1814" s="58" t="s">
        <v>16289</v>
      </c>
      <c r="V1814" s="59">
        <v>2390821</v>
      </c>
      <c r="W1814" s="56">
        <v>57.12</v>
      </c>
    </row>
    <row r="1815" spans="1:23" s="46" customFormat="1" ht="11.25">
      <c r="A1815" s="55" t="s">
        <v>11371</v>
      </c>
      <c r="B1815" s="56" t="s">
        <v>17650</v>
      </c>
      <c r="C1815" s="57" t="s">
        <v>6013</v>
      </c>
      <c r="D1815" s="56">
        <v>0</v>
      </c>
      <c r="E1815" s="56">
        <v>1</v>
      </c>
      <c r="F1815" s="56">
        <v>61</v>
      </c>
      <c r="G1815" s="56">
        <v>1</v>
      </c>
      <c r="H1815" s="56" t="s">
        <v>17651</v>
      </c>
      <c r="I1815" s="56">
        <v>1</v>
      </c>
      <c r="J1815" s="36" t="s">
        <v>15510</v>
      </c>
      <c r="K1815" s="36"/>
      <c r="L1815" s="36">
        <v>983213149</v>
      </c>
      <c r="M1815" s="36"/>
      <c r="N1815" s="58" t="s">
        <v>241</v>
      </c>
      <c r="O1815" s="58" t="s">
        <v>13769</v>
      </c>
      <c r="P1815" s="56">
        <v>76</v>
      </c>
      <c r="Q1815" s="56" t="s">
        <v>377</v>
      </c>
      <c r="R1815" s="36" t="s">
        <v>459</v>
      </c>
      <c r="S1815" s="36" t="s">
        <v>375</v>
      </c>
      <c r="T1815" s="36">
        <v>1803277</v>
      </c>
      <c r="U1815" s="58" t="s">
        <v>17418</v>
      </c>
      <c r="V1815" s="59">
        <v>1803277</v>
      </c>
      <c r="W1815" s="56">
        <v>51.85</v>
      </c>
    </row>
    <row r="1816" spans="1:23" s="46" customFormat="1" ht="11.25">
      <c r="A1816" s="55" t="s">
        <v>11371</v>
      </c>
      <c r="B1816" s="56" t="s">
        <v>17649</v>
      </c>
      <c r="C1816" s="57" t="s">
        <v>3177</v>
      </c>
      <c r="D1816" s="56">
        <v>4591</v>
      </c>
      <c r="E1816" s="56">
        <v>1</v>
      </c>
      <c r="F1816" s="56">
        <v>61</v>
      </c>
      <c r="G1816" s="56">
        <v>1</v>
      </c>
      <c r="H1816" s="56" t="s">
        <v>17651</v>
      </c>
      <c r="I1816" s="56">
        <v>1</v>
      </c>
      <c r="J1816" s="36" t="s">
        <v>14188</v>
      </c>
      <c r="K1816" s="36">
        <v>285</v>
      </c>
      <c r="L1816" s="36">
        <v>982277406</v>
      </c>
      <c r="M1816" s="36"/>
      <c r="N1816" s="58" t="s">
        <v>93</v>
      </c>
      <c r="O1816" s="58" t="s">
        <v>11658</v>
      </c>
      <c r="P1816" s="56">
        <v>76</v>
      </c>
      <c r="Q1816" s="56" t="s">
        <v>377</v>
      </c>
      <c r="R1816" s="36" t="s">
        <v>459</v>
      </c>
      <c r="S1816" s="36" t="s">
        <v>375</v>
      </c>
      <c r="T1816" s="36">
        <v>2131757</v>
      </c>
      <c r="U1816" s="58" t="s">
        <v>15873</v>
      </c>
      <c r="V1816" s="59">
        <v>2131757</v>
      </c>
      <c r="W1816" s="56">
        <v>55.82</v>
      </c>
    </row>
    <row r="1817" spans="1:23" s="46" customFormat="1" ht="11.25">
      <c r="A1817" s="55" t="s">
        <v>11371</v>
      </c>
      <c r="B1817" s="56" t="s">
        <v>17649</v>
      </c>
      <c r="C1817" s="57" t="s">
        <v>8366</v>
      </c>
      <c r="D1817" s="56">
        <v>20760</v>
      </c>
      <c r="E1817" s="56">
        <v>1</v>
      </c>
      <c r="F1817" s="56">
        <v>61</v>
      </c>
      <c r="G1817" s="56">
        <v>1</v>
      </c>
      <c r="H1817" s="56" t="s">
        <v>17651</v>
      </c>
      <c r="I1817" s="56">
        <v>1</v>
      </c>
      <c r="J1817" s="36" t="s">
        <v>14969</v>
      </c>
      <c r="K1817" s="36"/>
      <c r="L1817" s="36"/>
      <c r="M1817" s="36"/>
      <c r="N1817" s="58" t="s">
        <v>12938</v>
      </c>
      <c r="O1817" s="58" t="s">
        <v>12939</v>
      </c>
      <c r="P1817" s="56">
        <v>78</v>
      </c>
      <c r="Q1817" s="56" t="s">
        <v>377</v>
      </c>
      <c r="R1817" s="36" t="s">
        <v>459</v>
      </c>
      <c r="S1817" s="36" t="s">
        <v>375</v>
      </c>
      <c r="T1817" s="36">
        <v>6955814</v>
      </c>
      <c r="U1817" s="58" t="s">
        <v>16756</v>
      </c>
      <c r="V1817" s="59">
        <v>6955814</v>
      </c>
      <c r="W1817" s="56">
        <v>34.6</v>
      </c>
    </row>
    <row r="1818" spans="1:23" s="46" customFormat="1" ht="11.25">
      <c r="A1818" s="51" t="s">
        <v>11371</v>
      </c>
      <c r="B1818" s="44" t="s">
        <v>17649</v>
      </c>
      <c r="C1818" s="52" t="s">
        <v>11188</v>
      </c>
      <c r="D1818" s="44">
        <v>18310</v>
      </c>
      <c r="E1818" s="44" t="s">
        <v>54</v>
      </c>
      <c r="F1818" s="44">
        <v>61</v>
      </c>
      <c r="G1818" s="44">
        <v>1</v>
      </c>
      <c r="H1818" s="44" t="s">
        <v>17651</v>
      </c>
      <c r="I1818" s="44">
        <v>2</v>
      </c>
      <c r="J1818" s="35" t="s">
        <v>14787</v>
      </c>
      <c r="K1818" s="35">
        <v>1913</v>
      </c>
      <c r="L1818" s="35">
        <v>981579615</v>
      </c>
      <c r="M1818" s="35"/>
      <c r="N1818" s="45" t="s">
        <v>12651</v>
      </c>
      <c r="O1818" s="45" t="s">
        <v>12652</v>
      </c>
      <c r="P1818" s="44">
        <v>78</v>
      </c>
      <c r="Q1818" s="44" t="s">
        <v>377</v>
      </c>
      <c r="R1818" s="35" t="s">
        <v>460</v>
      </c>
      <c r="S1818" s="35" t="s">
        <v>375</v>
      </c>
      <c r="T1818" s="35">
        <v>595602</v>
      </c>
      <c r="U1818" s="45" t="s">
        <v>16539</v>
      </c>
      <c r="V1818" s="46">
        <v>331604</v>
      </c>
      <c r="W1818" s="44">
        <v>56.6</v>
      </c>
    </row>
    <row r="1819" spans="1:23" s="46" customFormat="1" ht="11.25">
      <c r="A1819" s="55" t="s">
        <v>11371</v>
      </c>
      <c r="B1819" s="56" t="s">
        <v>17649</v>
      </c>
      <c r="C1819" s="57" t="s">
        <v>11373</v>
      </c>
      <c r="D1819" s="56">
        <v>23320</v>
      </c>
      <c r="E1819" s="56">
        <v>1</v>
      </c>
      <c r="F1819" s="56">
        <v>61</v>
      </c>
      <c r="G1819" s="56">
        <v>1</v>
      </c>
      <c r="H1819" s="56" t="s">
        <v>17651</v>
      </c>
      <c r="I1819" s="56">
        <v>1</v>
      </c>
      <c r="J1819" s="36" t="s">
        <v>15119</v>
      </c>
      <c r="K1819" s="36"/>
      <c r="L1819" s="36"/>
      <c r="M1819" s="36"/>
      <c r="N1819" s="58" t="s">
        <v>267</v>
      </c>
      <c r="O1819" s="58" t="s">
        <v>13162</v>
      </c>
      <c r="P1819" s="56">
        <v>84</v>
      </c>
      <c r="Q1819" s="56" t="s">
        <v>378</v>
      </c>
      <c r="R1819" s="36" t="s">
        <v>459</v>
      </c>
      <c r="S1819" s="36" t="s">
        <v>375</v>
      </c>
      <c r="T1819" s="36">
        <v>3276807</v>
      </c>
      <c r="U1819" s="58" t="s">
        <v>16934</v>
      </c>
      <c r="V1819" s="59">
        <v>3276807</v>
      </c>
      <c r="W1819" s="56">
        <v>70.19</v>
      </c>
    </row>
    <row r="1820" spans="1:23" s="46" customFormat="1" ht="11.25">
      <c r="A1820" s="55" t="s">
        <v>11371</v>
      </c>
      <c r="B1820" s="56" t="s">
        <v>17649</v>
      </c>
      <c r="C1820" s="57" t="s">
        <v>3587</v>
      </c>
      <c r="D1820" s="56">
        <v>24020</v>
      </c>
      <c r="E1820" s="56">
        <v>1</v>
      </c>
      <c r="F1820" s="56">
        <v>61</v>
      </c>
      <c r="G1820" s="56">
        <v>1</v>
      </c>
      <c r="H1820" s="56" t="s">
        <v>17651</v>
      </c>
      <c r="I1820" s="56">
        <v>1</v>
      </c>
      <c r="J1820" s="36" t="s">
        <v>14887</v>
      </c>
      <c r="K1820" s="36"/>
      <c r="L1820" s="36">
        <v>984455928</v>
      </c>
      <c r="M1820" s="36"/>
      <c r="N1820" s="58" t="s">
        <v>244</v>
      </c>
      <c r="O1820" s="58" t="s">
        <v>13235</v>
      </c>
      <c r="P1820" s="56">
        <v>89</v>
      </c>
      <c r="Q1820" s="56" t="s">
        <v>377</v>
      </c>
      <c r="R1820" s="36" t="s">
        <v>459</v>
      </c>
      <c r="S1820" s="36" t="s">
        <v>375</v>
      </c>
      <c r="T1820" s="36">
        <v>295888</v>
      </c>
      <c r="U1820" s="58" t="s">
        <v>16988</v>
      </c>
      <c r="V1820" s="59">
        <v>295888</v>
      </c>
      <c r="W1820" s="56">
        <v>51.96</v>
      </c>
    </row>
    <row r="1821" spans="1:23" s="46" customFormat="1" ht="11.25">
      <c r="A1821" s="55" t="s">
        <v>11371</v>
      </c>
      <c r="B1821" s="56" t="s">
        <v>17649</v>
      </c>
      <c r="C1821" s="57" t="s">
        <v>3587</v>
      </c>
      <c r="D1821" s="56">
        <v>24020</v>
      </c>
      <c r="E1821" s="56">
        <v>1</v>
      </c>
      <c r="F1821" s="56">
        <v>61</v>
      </c>
      <c r="G1821" s="56">
        <v>1</v>
      </c>
      <c r="H1821" s="56" t="s">
        <v>17651</v>
      </c>
      <c r="I1821" s="56">
        <v>2</v>
      </c>
      <c r="J1821" s="36" t="s">
        <v>14887</v>
      </c>
      <c r="K1821" s="36"/>
      <c r="L1821" s="36">
        <v>984455928</v>
      </c>
      <c r="M1821" s="36"/>
      <c r="N1821" s="58" t="s">
        <v>727</v>
      </c>
      <c r="O1821" s="58" t="s">
        <v>13236</v>
      </c>
      <c r="P1821" s="56">
        <v>89</v>
      </c>
      <c r="Q1821" s="56" t="s">
        <v>378</v>
      </c>
      <c r="R1821" s="36" t="s">
        <v>460</v>
      </c>
      <c r="S1821" s="36" t="s">
        <v>375</v>
      </c>
      <c r="T1821" s="36">
        <v>2264698</v>
      </c>
      <c r="U1821" s="58" t="s">
        <v>16988</v>
      </c>
      <c r="V1821" s="59">
        <v>295888</v>
      </c>
      <c r="W1821" s="56">
        <v>51.96</v>
      </c>
    </row>
    <row r="1822" spans="1:23" s="46" customFormat="1" ht="11.25">
      <c r="A1822" s="55" t="s">
        <v>11371</v>
      </c>
      <c r="B1822" s="56" t="s">
        <v>17649</v>
      </c>
      <c r="C1822" s="57" t="s">
        <v>3088</v>
      </c>
      <c r="D1822" s="56">
        <v>16680</v>
      </c>
      <c r="E1822" s="56">
        <v>1</v>
      </c>
      <c r="F1822" s="56">
        <v>61</v>
      </c>
      <c r="G1822" s="56">
        <v>1</v>
      </c>
      <c r="H1822" s="56" t="s">
        <v>17651</v>
      </c>
      <c r="I1822" s="56">
        <v>3</v>
      </c>
      <c r="J1822" s="36" t="s">
        <v>14693</v>
      </c>
      <c r="K1822" s="36">
        <v>197</v>
      </c>
      <c r="L1822" s="36"/>
      <c r="M1822" s="36">
        <v>21681986</v>
      </c>
      <c r="N1822" s="58" t="s">
        <v>12509</v>
      </c>
      <c r="O1822" s="58" t="s">
        <v>233</v>
      </c>
      <c r="P1822" s="56">
        <v>91</v>
      </c>
      <c r="Q1822" s="56" t="s">
        <v>377</v>
      </c>
      <c r="R1822" s="36" t="s">
        <v>462</v>
      </c>
      <c r="S1822" s="36" t="s">
        <v>375</v>
      </c>
      <c r="T1822" s="36">
        <v>2571668</v>
      </c>
      <c r="U1822" s="58" t="s">
        <v>16438</v>
      </c>
      <c r="V1822" s="59">
        <v>595559</v>
      </c>
      <c r="W1822" s="56">
        <v>67.819999999999993</v>
      </c>
    </row>
    <row r="1823" spans="1:23" s="46" customFormat="1" ht="11.25">
      <c r="A1823" s="55" t="s">
        <v>11371</v>
      </c>
      <c r="B1823" s="56" t="s">
        <v>17649</v>
      </c>
      <c r="C1823" s="57" t="s">
        <v>11217</v>
      </c>
      <c r="D1823" s="56">
        <v>2110</v>
      </c>
      <c r="E1823" s="56">
        <v>1</v>
      </c>
      <c r="F1823" s="56">
        <v>62</v>
      </c>
      <c r="G1823" s="56">
        <v>1</v>
      </c>
      <c r="H1823" s="56" t="s">
        <v>17651</v>
      </c>
      <c r="I1823" s="56">
        <v>1</v>
      </c>
      <c r="J1823" s="36" t="s">
        <v>14096</v>
      </c>
      <c r="K1823" s="36"/>
      <c r="L1823" s="36">
        <v>981208853</v>
      </c>
      <c r="M1823" s="36"/>
      <c r="N1823" s="58" t="s">
        <v>11516</v>
      </c>
      <c r="O1823" s="58" t="s">
        <v>11517</v>
      </c>
      <c r="P1823" s="56">
        <v>66</v>
      </c>
      <c r="Q1823" s="56" t="s">
        <v>377</v>
      </c>
      <c r="R1823" s="36" t="s">
        <v>459</v>
      </c>
      <c r="S1823" s="36" t="s">
        <v>375</v>
      </c>
      <c r="T1823" s="36">
        <v>2142786</v>
      </c>
      <c r="U1823" s="58" t="s">
        <v>15764</v>
      </c>
      <c r="V1823" s="59">
        <v>2142786</v>
      </c>
      <c r="W1823" s="56">
        <v>51.26</v>
      </c>
    </row>
    <row r="1824" spans="1:23" s="46" customFormat="1" ht="11.25">
      <c r="A1824" s="55" t="s">
        <v>11371</v>
      </c>
      <c r="B1824" s="56" t="s">
        <v>17649</v>
      </c>
      <c r="C1824" s="57" t="s">
        <v>4582</v>
      </c>
      <c r="D1824" s="56">
        <v>24640</v>
      </c>
      <c r="E1824" s="56">
        <v>1</v>
      </c>
      <c r="F1824" s="56">
        <v>62</v>
      </c>
      <c r="G1824" s="56">
        <v>3</v>
      </c>
      <c r="H1824" s="56" t="s">
        <v>17651</v>
      </c>
      <c r="I1824" s="56">
        <v>1</v>
      </c>
      <c r="J1824" s="36" t="s">
        <v>15194</v>
      </c>
      <c r="K1824" s="36"/>
      <c r="L1824" s="36">
        <v>985301657</v>
      </c>
      <c r="M1824" s="36"/>
      <c r="N1824" s="58" t="s">
        <v>146</v>
      </c>
      <c r="O1824" s="58" t="s">
        <v>12463</v>
      </c>
      <c r="P1824" s="56">
        <v>67</v>
      </c>
      <c r="Q1824" s="56" t="s">
        <v>377</v>
      </c>
      <c r="R1824" s="36" t="s">
        <v>459</v>
      </c>
      <c r="S1824" s="36" t="s">
        <v>375</v>
      </c>
      <c r="T1824" s="36">
        <v>1782421</v>
      </c>
      <c r="U1824" s="58" t="s">
        <v>17033</v>
      </c>
      <c r="V1824" s="59">
        <v>1782421</v>
      </c>
      <c r="W1824" s="56">
        <v>54.28</v>
      </c>
    </row>
    <row r="1825" spans="1:23" s="46" customFormat="1" ht="11.25">
      <c r="A1825" s="55" t="s">
        <v>11371</v>
      </c>
      <c r="B1825" s="56" t="s">
        <v>17649</v>
      </c>
      <c r="C1825" s="57" t="s">
        <v>8366</v>
      </c>
      <c r="D1825" s="56">
        <v>19810</v>
      </c>
      <c r="E1825" s="56">
        <v>1</v>
      </c>
      <c r="F1825" s="56">
        <v>62</v>
      </c>
      <c r="G1825" s="56">
        <v>1</v>
      </c>
      <c r="H1825" s="56" t="s">
        <v>17651</v>
      </c>
      <c r="I1825" s="56">
        <v>1</v>
      </c>
      <c r="J1825" s="36" t="s">
        <v>14911</v>
      </c>
      <c r="K1825" s="36">
        <v>580</v>
      </c>
      <c r="L1825" s="36">
        <v>984847747</v>
      </c>
      <c r="M1825" s="36"/>
      <c r="N1825" s="58" t="s">
        <v>181</v>
      </c>
      <c r="O1825" s="58" t="s">
        <v>12892</v>
      </c>
      <c r="P1825" s="56">
        <v>68</v>
      </c>
      <c r="Q1825" s="56" t="s">
        <v>378</v>
      </c>
      <c r="R1825" s="36" t="s">
        <v>459</v>
      </c>
      <c r="S1825" s="36" t="s">
        <v>375</v>
      </c>
      <c r="T1825" s="36">
        <v>401565</v>
      </c>
      <c r="U1825" s="58" t="s">
        <v>16717</v>
      </c>
      <c r="V1825" s="59">
        <v>401565</v>
      </c>
      <c r="W1825" s="56">
        <v>54</v>
      </c>
    </row>
    <row r="1826" spans="1:23" s="46" customFormat="1" ht="11.25">
      <c r="A1826" s="55" t="s">
        <v>11371</v>
      </c>
      <c r="B1826" s="56" t="s">
        <v>17649</v>
      </c>
      <c r="C1826" s="57" t="s">
        <v>3587</v>
      </c>
      <c r="D1826" s="56">
        <v>24010</v>
      </c>
      <c r="E1826" s="56">
        <v>1</v>
      </c>
      <c r="F1826" s="56">
        <v>62</v>
      </c>
      <c r="G1826" s="56">
        <v>1</v>
      </c>
      <c r="H1826" s="56" t="s">
        <v>17651</v>
      </c>
      <c r="I1826" s="56">
        <v>1</v>
      </c>
      <c r="J1826" s="36" t="s">
        <v>15058</v>
      </c>
      <c r="K1826" s="36"/>
      <c r="L1826" s="36">
        <v>981130328</v>
      </c>
      <c r="M1826" s="36"/>
      <c r="N1826" s="58" t="s">
        <v>13233</v>
      </c>
      <c r="O1826" s="58" t="s">
        <v>13234</v>
      </c>
      <c r="P1826" s="56">
        <v>69</v>
      </c>
      <c r="Q1826" s="56" t="s">
        <v>377</v>
      </c>
      <c r="R1826" s="36" t="s">
        <v>459</v>
      </c>
      <c r="S1826" s="36" t="s">
        <v>375</v>
      </c>
      <c r="T1826" s="36">
        <v>2696981</v>
      </c>
      <c r="U1826" s="58" t="s">
        <v>16987</v>
      </c>
      <c r="V1826" s="59">
        <v>2696981</v>
      </c>
      <c r="W1826" s="56">
        <v>59.01</v>
      </c>
    </row>
    <row r="1827" spans="1:23" s="46" customFormat="1" ht="11.25">
      <c r="A1827" s="55" t="s">
        <v>11371</v>
      </c>
      <c r="B1827" s="56" t="s">
        <v>17649</v>
      </c>
      <c r="C1827" s="57" t="s">
        <v>11180</v>
      </c>
      <c r="D1827" s="56">
        <v>18640</v>
      </c>
      <c r="E1827" s="56">
        <v>1</v>
      </c>
      <c r="F1827" s="56">
        <v>62</v>
      </c>
      <c r="G1827" s="56">
        <v>1</v>
      </c>
      <c r="H1827" s="56" t="s">
        <v>17651</v>
      </c>
      <c r="I1827" s="56">
        <v>1</v>
      </c>
      <c r="J1827" s="36" t="s">
        <v>14380</v>
      </c>
      <c r="K1827" s="36">
        <v>436</v>
      </c>
      <c r="L1827" s="36"/>
      <c r="M1827" s="36"/>
      <c r="N1827" s="58" t="s">
        <v>213</v>
      </c>
      <c r="O1827" s="58" t="s">
        <v>691</v>
      </c>
      <c r="P1827" s="56">
        <v>69</v>
      </c>
      <c r="Q1827" s="56" t="s">
        <v>377</v>
      </c>
      <c r="R1827" s="36" t="s">
        <v>459</v>
      </c>
      <c r="S1827" s="36" t="s">
        <v>375</v>
      </c>
      <c r="T1827" s="36">
        <v>332391</v>
      </c>
      <c r="U1827" s="58" t="s">
        <v>16092</v>
      </c>
      <c r="V1827" s="59">
        <v>332391</v>
      </c>
      <c r="W1827" s="56">
        <v>45.39</v>
      </c>
    </row>
    <row r="1828" spans="1:23" s="46" customFormat="1" ht="11.25">
      <c r="A1828" s="55" t="s">
        <v>11371</v>
      </c>
      <c r="B1828" s="56" t="s">
        <v>17649</v>
      </c>
      <c r="C1828" s="57" t="s">
        <v>4582</v>
      </c>
      <c r="D1828" s="56">
        <v>24640</v>
      </c>
      <c r="E1828" s="56">
        <v>1</v>
      </c>
      <c r="F1828" s="56">
        <v>62</v>
      </c>
      <c r="G1828" s="56">
        <v>3</v>
      </c>
      <c r="H1828" s="56" t="s">
        <v>17651</v>
      </c>
      <c r="I1828" s="56">
        <v>2</v>
      </c>
      <c r="J1828" s="36" t="s">
        <v>15194</v>
      </c>
      <c r="K1828" s="36"/>
      <c r="L1828" s="36">
        <v>985301657</v>
      </c>
      <c r="M1828" s="36"/>
      <c r="N1828" s="58" t="s">
        <v>336</v>
      </c>
      <c r="O1828" s="58" t="s">
        <v>13289</v>
      </c>
      <c r="P1828" s="56">
        <v>71</v>
      </c>
      <c r="Q1828" s="56" t="s">
        <v>378</v>
      </c>
      <c r="R1828" s="36" t="s">
        <v>462</v>
      </c>
      <c r="S1828" s="36" t="s">
        <v>375</v>
      </c>
      <c r="T1828" s="36">
        <v>1225252</v>
      </c>
      <c r="U1828" s="58" t="s">
        <v>17033</v>
      </c>
      <c r="V1828" s="59">
        <v>1782421</v>
      </c>
      <c r="W1828" s="56">
        <v>54.28</v>
      </c>
    </row>
    <row r="1829" spans="1:23" s="46" customFormat="1" ht="11.25">
      <c r="A1829" s="51" t="s">
        <v>11371</v>
      </c>
      <c r="B1829" s="44" t="s">
        <v>17649</v>
      </c>
      <c r="C1829" s="52" t="s">
        <v>11373</v>
      </c>
      <c r="D1829" s="44">
        <v>22790</v>
      </c>
      <c r="E1829" s="44" t="s">
        <v>54</v>
      </c>
      <c r="F1829" s="44">
        <v>62</v>
      </c>
      <c r="G1829" s="44">
        <v>1</v>
      </c>
      <c r="H1829" s="44" t="s">
        <v>17651</v>
      </c>
      <c r="I1829" s="44">
        <v>2</v>
      </c>
      <c r="J1829" s="35" t="s">
        <v>15086</v>
      </c>
      <c r="K1829" s="35"/>
      <c r="L1829" s="35">
        <v>981714450</v>
      </c>
      <c r="M1829" s="35"/>
      <c r="N1829" s="45" t="s">
        <v>13119</v>
      </c>
      <c r="O1829" s="45" t="s">
        <v>13120</v>
      </c>
      <c r="P1829" s="44">
        <v>74</v>
      </c>
      <c r="Q1829" s="44" t="s">
        <v>378</v>
      </c>
      <c r="R1829" s="35" t="s">
        <v>460</v>
      </c>
      <c r="S1829" s="35" t="s">
        <v>375</v>
      </c>
      <c r="T1829" s="35">
        <v>1902575</v>
      </c>
      <c r="U1829" s="45" t="s">
        <v>16897</v>
      </c>
      <c r="V1829" s="46">
        <v>3321557</v>
      </c>
      <c r="W1829" s="44">
        <v>50.41</v>
      </c>
    </row>
    <row r="1830" spans="1:23" s="46" customFormat="1" ht="11.25">
      <c r="A1830" s="55" t="s">
        <v>11371</v>
      </c>
      <c r="B1830" s="56" t="s">
        <v>17649</v>
      </c>
      <c r="C1830" s="57" t="s">
        <v>11373</v>
      </c>
      <c r="D1830" s="56">
        <v>22790</v>
      </c>
      <c r="E1830" s="56">
        <v>1</v>
      </c>
      <c r="F1830" s="56">
        <v>62</v>
      </c>
      <c r="G1830" s="56">
        <v>1</v>
      </c>
      <c r="H1830" s="56" t="s">
        <v>17651</v>
      </c>
      <c r="I1830" s="56">
        <v>1</v>
      </c>
      <c r="J1830" s="36" t="s">
        <v>15086</v>
      </c>
      <c r="K1830" s="36"/>
      <c r="L1830" s="36">
        <v>981714450</v>
      </c>
      <c r="M1830" s="36"/>
      <c r="N1830" s="58" t="s">
        <v>692</v>
      </c>
      <c r="O1830" s="58" t="s">
        <v>785</v>
      </c>
      <c r="P1830" s="56">
        <v>75</v>
      </c>
      <c r="Q1830" s="56" t="s">
        <v>377</v>
      </c>
      <c r="R1830" s="36" t="s">
        <v>459</v>
      </c>
      <c r="S1830" s="36" t="s">
        <v>375</v>
      </c>
      <c r="T1830" s="36">
        <v>3321557</v>
      </c>
      <c r="U1830" s="58" t="s">
        <v>16897</v>
      </c>
      <c r="V1830" s="59">
        <v>3321557</v>
      </c>
      <c r="W1830" s="56">
        <v>50.41</v>
      </c>
    </row>
    <row r="1831" spans="1:23" s="46" customFormat="1" ht="11.25">
      <c r="A1831" s="55" t="s">
        <v>11371</v>
      </c>
      <c r="B1831" s="56" t="s">
        <v>17649</v>
      </c>
      <c r="C1831" s="57" t="s">
        <v>11188</v>
      </c>
      <c r="D1831" s="56">
        <v>19470</v>
      </c>
      <c r="E1831" s="56">
        <v>1</v>
      </c>
      <c r="F1831" s="56">
        <v>62</v>
      </c>
      <c r="G1831" s="56">
        <v>1</v>
      </c>
      <c r="H1831" s="56" t="s">
        <v>17651</v>
      </c>
      <c r="I1831" s="56">
        <v>1</v>
      </c>
      <c r="J1831" s="36" t="s">
        <v>14900</v>
      </c>
      <c r="K1831" s="36"/>
      <c r="L1831" s="36">
        <v>982956326</v>
      </c>
      <c r="M1831" s="36"/>
      <c r="N1831" s="58" t="s">
        <v>834</v>
      </c>
      <c r="O1831" s="58" t="s">
        <v>12846</v>
      </c>
      <c r="P1831" s="56">
        <v>75</v>
      </c>
      <c r="Q1831" s="56" t="s">
        <v>377</v>
      </c>
      <c r="R1831" s="36" t="s">
        <v>459</v>
      </c>
      <c r="S1831" s="36" t="s">
        <v>375</v>
      </c>
      <c r="T1831" s="36">
        <v>1976871</v>
      </c>
      <c r="U1831" s="58" t="s">
        <v>16675</v>
      </c>
      <c r="V1831" s="59">
        <v>1976871</v>
      </c>
      <c r="W1831" s="56">
        <v>55.04</v>
      </c>
    </row>
    <row r="1832" spans="1:23" s="46" customFormat="1" ht="11.25">
      <c r="A1832" s="55" t="s">
        <v>11371</v>
      </c>
      <c r="B1832" s="56" t="s">
        <v>17650</v>
      </c>
      <c r="C1832" s="57" t="s">
        <v>6013</v>
      </c>
      <c r="D1832" s="56">
        <v>0</v>
      </c>
      <c r="E1832" s="56">
        <v>1</v>
      </c>
      <c r="F1832" s="56">
        <v>62</v>
      </c>
      <c r="G1832" s="56">
        <v>1</v>
      </c>
      <c r="H1832" s="56" t="s">
        <v>17651</v>
      </c>
      <c r="I1832" s="56">
        <v>1</v>
      </c>
      <c r="J1832" s="36" t="s">
        <v>15510</v>
      </c>
      <c r="K1832" s="36"/>
      <c r="L1832" s="36">
        <v>984849445</v>
      </c>
      <c r="M1832" s="36"/>
      <c r="N1832" s="58" t="s">
        <v>671</v>
      </c>
      <c r="O1832" s="58" t="s">
        <v>125</v>
      </c>
      <c r="P1832" s="56">
        <v>76</v>
      </c>
      <c r="Q1832" s="56" t="s">
        <v>378</v>
      </c>
      <c r="R1832" s="36" t="s">
        <v>459</v>
      </c>
      <c r="S1832" s="36" t="s">
        <v>375</v>
      </c>
      <c r="T1832" s="36">
        <v>2943985</v>
      </c>
      <c r="U1832" s="58" t="s">
        <v>17419</v>
      </c>
      <c r="V1832" s="59">
        <v>2943985</v>
      </c>
      <c r="W1832" s="56">
        <v>61.73</v>
      </c>
    </row>
    <row r="1833" spans="1:23" s="46" customFormat="1" ht="11.25">
      <c r="A1833" s="55" t="s">
        <v>11371</v>
      </c>
      <c r="B1833" s="56" t="s">
        <v>17649</v>
      </c>
      <c r="C1833" s="57" t="s">
        <v>6989</v>
      </c>
      <c r="D1833" s="56">
        <v>27610</v>
      </c>
      <c r="E1833" s="56">
        <v>1</v>
      </c>
      <c r="F1833" s="56">
        <v>62</v>
      </c>
      <c r="G1833" s="56">
        <v>1</v>
      </c>
      <c r="H1833" s="56" t="s">
        <v>17651</v>
      </c>
      <c r="I1833" s="56">
        <v>1</v>
      </c>
      <c r="J1833" s="36" t="s">
        <v>15344</v>
      </c>
      <c r="K1833" s="36"/>
      <c r="L1833" s="36"/>
      <c r="M1833" s="36">
        <v>21649093</v>
      </c>
      <c r="N1833" s="58" t="s">
        <v>157</v>
      </c>
      <c r="O1833" s="58" t="s">
        <v>13522</v>
      </c>
      <c r="P1833" s="56">
        <v>77</v>
      </c>
      <c r="Q1833" s="56" t="s">
        <v>378</v>
      </c>
      <c r="R1833" s="36" t="s">
        <v>459</v>
      </c>
      <c r="S1833" s="36" t="s">
        <v>375</v>
      </c>
      <c r="T1833" s="36">
        <v>2239364</v>
      </c>
      <c r="U1833" s="58" t="s">
        <v>17215</v>
      </c>
      <c r="V1833" s="59">
        <v>2239364</v>
      </c>
      <c r="W1833" s="56">
        <v>66.63</v>
      </c>
    </row>
    <row r="1834" spans="1:23" s="46" customFormat="1" ht="11.25">
      <c r="A1834" s="55" t="s">
        <v>11371</v>
      </c>
      <c r="B1834" s="56" t="s">
        <v>17649</v>
      </c>
      <c r="C1834" s="57" t="s">
        <v>3177</v>
      </c>
      <c r="D1834" s="56">
        <v>5050</v>
      </c>
      <c r="E1834" s="56">
        <v>1</v>
      </c>
      <c r="F1834" s="56">
        <v>62</v>
      </c>
      <c r="G1834" s="56">
        <v>1</v>
      </c>
      <c r="H1834" s="56" t="s">
        <v>17651</v>
      </c>
      <c r="I1834" s="56">
        <v>1</v>
      </c>
      <c r="J1834" s="36" t="s">
        <v>14215</v>
      </c>
      <c r="K1834" s="36"/>
      <c r="L1834" s="36"/>
      <c r="M1834" s="36"/>
      <c r="N1834" s="58" t="s">
        <v>11705</v>
      </c>
      <c r="O1834" s="58" t="s">
        <v>11706</v>
      </c>
      <c r="P1834" s="56">
        <v>77</v>
      </c>
      <c r="Q1834" s="56" t="s">
        <v>378</v>
      </c>
      <c r="R1834" s="36" t="s">
        <v>459</v>
      </c>
      <c r="S1834" s="36" t="s">
        <v>375</v>
      </c>
      <c r="T1834" s="36">
        <v>527617</v>
      </c>
      <c r="U1834" s="58" t="s">
        <v>15904</v>
      </c>
      <c r="V1834" s="59">
        <v>527617</v>
      </c>
      <c r="W1834" s="56">
        <v>36.89</v>
      </c>
    </row>
    <row r="1835" spans="1:23" s="46" customFormat="1" ht="11.25">
      <c r="A1835" s="55" t="s">
        <v>11371</v>
      </c>
      <c r="B1835" s="56" t="s">
        <v>17649</v>
      </c>
      <c r="C1835" s="57" t="s">
        <v>11182</v>
      </c>
      <c r="D1835" s="56">
        <v>13880</v>
      </c>
      <c r="E1835" s="56">
        <v>1</v>
      </c>
      <c r="F1835" s="56">
        <v>62</v>
      </c>
      <c r="G1835" s="56">
        <v>8</v>
      </c>
      <c r="H1835" s="56" t="s">
        <v>17651</v>
      </c>
      <c r="I1835" s="56">
        <v>1</v>
      </c>
      <c r="J1835" s="36" t="s">
        <v>14559</v>
      </c>
      <c r="K1835" s="36">
        <v>55</v>
      </c>
      <c r="L1835" s="36">
        <v>985641664</v>
      </c>
      <c r="M1835" s="36">
        <v>644551</v>
      </c>
      <c r="N1835" s="58" t="s">
        <v>684</v>
      </c>
      <c r="O1835" s="58" t="s">
        <v>676</v>
      </c>
      <c r="P1835" s="56">
        <v>82</v>
      </c>
      <c r="Q1835" s="56" t="s">
        <v>378</v>
      </c>
      <c r="R1835" s="36" t="s">
        <v>459</v>
      </c>
      <c r="S1835" s="36" t="s">
        <v>375</v>
      </c>
      <c r="T1835" s="36">
        <v>2185468</v>
      </c>
      <c r="U1835" s="58" t="s">
        <v>16290</v>
      </c>
      <c r="V1835" s="59">
        <v>2185468</v>
      </c>
      <c r="W1835" s="56">
        <v>65.08</v>
      </c>
    </row>
    <row r="1836" spans="1:23" s="46" customFormat="1" ht="11.25">
      <c r="A1836" s="55" t="s">
        <v>11371</v>
      </c>
      <c r="B1836" s="56" t="s">
        <v>17649</v>
      </c>
      <c r="C1836" s="57" t="s">
        <v>11373</v>
      </c>
      <c r="D1836" s="56">
        <v>22790</v>
      </c>
      <c r="E1836" s="56">
        <v>1</v>
      </c>
      <c r="F1836" s="56">
        <v>62</v>
      </c>
      <c r="G1836" s="56">
        <v>1</v>
      </c>
      <c r="H1836" s="56" t="s">
        <v>17651</v>
      </c>
      <c r="I1836" s="56">
        <v>5</v>
      </c>
      <c r="J1836" s="36" t="s">
        <v>15086</v>
      </c>
      <c r="K1836" s="36"/>
      <c r="L1836" s="36">
        <v>981714450</v>
      </c>
      <c r="M1836" s="36"/>
      <c r="N1836" s="58" t="s">
        <v>13121</v>
      </c>
      <c r="O1836" s="58" t="s">
        <v>13122</v>
      </c>
      <c r="P1836" s="56">
        <v>86</v>
      </c>
      <c r="Q1836" s="56" t="s">
        <v>377</v>
      </c>
      <c r="R1836" s="36" t="s">
        <v>462</v>
      </c>
      <c r="S1836" s="36" t="s">
        <v>375</v>
      </c>
      <c r="T1836" s="36">
        <v>3926012</v>
      </c>
      <c r="U1836" s="58" t="s">
        <v>16897</v>
      </c>
      <c r="V1836" s="59">
        <v>3321557</v>
      </c>
      <c r="W1836" s="56">
        <v>50.41</v>
      </c>
    </row>
    <row r="1837" spans="1:23" s="46" customFormat="1" ht="11.25">
      <c r="A1837" s="51" t="s">
        <v>11371</v>
      </c>
      <c r="B1837" s="44" t="s">
        <v>17649</v>
      </c>
      <c r="C1837" s="52" t="s">
        <v>11373</v>
      </c>
      <c r="D1837" s="44">
        <v>22790</v>
      </c>
      <c r="E1837" s="44" t="s">
        <v>54</v>
      </c>
      <c r="F1837" s="44">
        <v>62</v>
      </c>
      <c r="G1837" s="44">
        <v>1</v>
      </c>
      <c r="H1837" s="44" t="s">
        <v>17651</v>
      </c>
      <c r="I1837" s="44">
        <v>6</v>
      </c>
      <c r="J1837" s="35" t="s">
        <v>15086</v>
      </c>
      <c r="K1837" s="35"/>
      <c r="L1837" s="35">
        <v>981714450</v>
      </c>
      <c r="M1837" s="35"/>
      <c r="N1837" s="45" t="s">
        <v>13123</v>
      </c>
      <c r="O1837" s="45" t="s">
        <v>13120</v>
      </c>
      <c r="P1837" s="44">
        <v>91</v>
      </c>
      <c r="Q1837" s="44" t="s">
        <v>378</v>
      </c>
      <c r="R1837" s="35" t="s">
        <v>462</v>
      </c>
      <c r="S1837" s="35" t="s">
        <v>372</v>
      </c>
      <c r="T1837" s="35"/>
      <c r="U1837" s="45" t="s">
        <v>16897</v>
      </c>
      <c r="V1837" s="46">
        <v>3321557</v>
      </c>
      <c r="W1837" s="44">
        <v>50.41</v>
      </c>
    </row>
    <row r="1838" spans="1:23" s="46" customFormat="1" ht="11.25">
      <c r="A1838" s="51" t="s">
        <v>11371</v>
      </c>
      <c r="B1838" s="44" t="s">
        <v>17649</v>
      </c>
      <c r="C1838" s="52" t="s">
        <v>11217</v>
      </c>
      <c r="D1838" s="44">
        <v>2178</v>
      </c>
      <c r="E1838" s="44" t="s">
        <v>54</v>
      </c>
      <c r="F1838" s="44">
        <v>63</v>
      </c>
      <c r="G1838" s="44">
        <v>1</v>
      </c>
      <c r="H1838" s="44" t="s">
        <v>17651</v>
      </c>
      <c r="I1838" s="44">
        <v>2</v>
      </c>
      <c r="J1838" s="35" t="s">
        <v>14097</v>
      </c>
      <c r="K1838" s="35"/>
      <c r="L1838" s="35">
        <v>981548904</v>
      </c>
      <c r="M1838" s="35"/>
      <c r="N1838" s="45" t="s">
        <v>724</v>
      </c>
      <c r="O1838" s="45" t="s">
        <v>11519</v>
      </c>
      <c r="P1838" s="44">
        <v>65</v>
      </c>
      <c r="Q1838" s="44" t="s">
        <v>378</v>
      </c>
      <c r="R1838" s="35" t="s">
        <v>460</v>
      </c>
      <c r="S1838" s="35" t="s">
        <v>375</v>
      </c>
      <c r="T1838" s="35">
        <v>2362926</v>
      </c>
      <c r="U1838" s="45" t="s">
        <v>15765</v>
      </c>
      <c r="V1838" s="46">
        <v>1000959</v>
      </c>
      <c r="W1838" s="44">
        <v>46.78</v>
      </c>
    </row>
    <row r="1839" spans="1:23" s="46" customFormat="1" ht="11.25">
      <c r="A1839" s="55" t="s">
        <v>11371</v>
      </c>
      <c r="B1839" s="56" t="s">
        <v>17649</v>
      </c>
      <c r="C1839" s="57" t="s">
        <v>11182</v>
      </c>
      <c r="D1839" s="56">
        <v>14020</v>
      </c>
      <c r="E1839" s="56">
        <v>1</v>
      </c>
      <c r="F1839" s="56">
        <v>63</v>
      </c>
      <c r="G1839" s="56">
        <v>2</v>
      </c>
      <c r="H1839" s="56" t="s">
        <v>17651</v>
      </c>
      <c r="I1839" s="56">
        <v>1</v>
      </c>
      <c r="J1839" s="36" t="s">
        <v>14566</v>
      </c>
      <c r="K1839" s="36"/>
      <c r="L1839" s="36">
        <v>961777249</v>
      </c>
      <c r="M1839" s="36"/>
      <c r="N1839" s="58" t="s">
        <v>12312</v>
      </c>
      <c r="O1839" s="58" t="s">
        <v>12313</v>
      </c>
      <c r="P1839" s="56">
        <v>66</v>
      </c>
      <c r="Q1839" s="56" t="s">
        <v>378</v>
      </c>
      <c r="R1839" s="36" t="s">
        <v>459</v>
      </c>
      <c r="S1839" s="36" t="s">
        <v>375</v>
      </c>
      <c r="T1839" s="36">
        <v>2000505</v>
      </c>
      <c r="U1839" s="58" t="s">
        <v>16298</v>
      </c>
      <c r="V1839" s="59">
        <v>2000505</v>
      </c>
      <c r="W1839" s="56">
        <v>43.87</v>
      </c>
    </row>
    <row r="1840" spans="1:23" s="46" customFormat="1" ht="11.25">
      <c r="A1840" s="55" t="s">
        <v>11371</v>
      </c>
      <c r="B1840" s="56" t="s">
        <v>17649</v>
      </c>
      <c r="C1840" s="57" t="s">
        <v>8366</v>
      </c>
      <c r="D1840" s="56">
        <v>0</v>
      </c>
      <c r="E1840" s="56">
        <v>1</v>
      </c>
      <c r="F1840" s="56">
        <v>63</v>
      </c>
      <c r="G1840" s="56">
        <v>1</v>
      </c>
      <c r="H1840" s="56" t="s">
        <v>17651</v>
      </c>
      <c r="I1840" s="56">
        <v>1</v>
      </c>
      <c r="J1840" s="36" t="s">
        <v>14908</v>
      </c>
      <c r="K1840" s="36"/>
      <c r="L1840" s="36">
        <v>983284075</v>
      </c>
      <c r="M1840" s="36"/>
      <c r="N1840" s="58" t="s">
        <v>845</v>
      </c>
      <c r="O1840" s="58" t="s">
        <v>12856</v>
      </c>
      <c r="P1840" s="56">
        <v>67</v>
      </c>
      <c r="Q1840" s="56" t="s">
        <v>377</v>
      </c>
      <c r="R1840" s="36" t="s">
        <v>459</v>
      </c>
      <c r="S1840" s="36" t="s">
        <v>375</v>
      </c>
      <c r="T1840" s="36">
        <v>692544</v>
      </c>
      <c r="U1840" s="58" t="s">
        <v>16684</v>
      </c>
      <c r="V1840" s="59">
        <v>692544</v>
      </c>
      <c r="W1840" s="56">
        <v>53.01</v>
      </c>
    </row>
    <row r="1841" spans="1:23" s="46" customFormat="1" ht="11.25">
      <c r="A1841" s="55" t="s">
        <v>11371</v>
      </c>
      <c r="B1841" s="56" t="s">
        <v>17649</v>
      </c>
      <c r="C1841" s="57" t="s">
        <v>11188</v>
      </c>
      <c r="D1841" s="56">
        <v>19160</v>
      </c>
      <c r="E1841" s="56">
        <v>1</v>
      </c>
      <c r="F1841" s="56">
        <v>63</v>
      </c>
      <c r="G1841" s="56">
        <v>1</v>
      </c>
      <c r="H1841" s="56" t="s">
        <v>17651</v>
      </c>
      <c r="I1841" s="56">
        <v>2</v>
      </c>
      <c r="J1841" s="36" t="s">
        <v>14759</v>
      </c>
      <c r="K1841" s="36"/>
      <c r="L1841" s="36">
        <v>985812840</v>
      </c>
      <c r="M1841" s="36">
        <v>642192</v>
      </c>
      <c r="N1841" s="58" t="s">
        <v>12828</v>
      </c>
      <c r="O1841" s="58" t="s">
        <v>12829</v>
      </c>
      <c r="P1841" s="56">
        <v>67</v>
      </c>
      <c r="Q1841" s="56" t="s">
        <v>378</v>
      </c>
      <c r="R1841" s="36" t="s">
        <v>460</v>
      </c>
      <c r="S1841" s="36" t="s">
        <v>375</v>
      </c>
      <c r="T1841" s="36">
        <v>644672</v>
      </c>
      <c r="U1841" s="58" t="s">
        <v>16663</v>
      </c>
      <c r="V1841" s="59" t="s">
        <v>464</v>
      </c>
      <c r="W1841" s="56">
        <v>76.180000000000007</v>
      </c>
    </row>
    <row r="1842" spans="1:23" s="46" customFormat="1" ht="11.25">
      <c r="A1842" s="55" t="s">
        <v>11371</v>
      </c>
      <c r="B1842" s="56" t="s">
        <v>17649</v>
      </c>
      <c r="C1842" s="57" t="s">
        <v>11217</v>
      </c>
      <c r="D1842" s="56">
        <v>2178</v>
      </c>
      <c r="E1842" s="56">
        <v>1</v>
      </c>
      <c r="F1842" s="56">
        <v>63</v>
      </c>
      <c r="G1842" s="56">
        <v>1</v>
      </c>
      <c r="H1842" s="56" t="s">
        <v>17651</v>
      </c>
      <c r="I1842" s="56">
        <v>1</v>
      </c>
      <c r="J1842" s="36" t="s">
        <v>14097</v>
      </c>
      <c r="K1842" s="36"/>
      <c r="L1842" s="36">
        <v>981548904</v>
      </c>
      <c r="M1842" s="36"/>
      <c r="N1842" s="58" t="s">
        <v>793</v>
      </c>
      <c r="O1842" s="58" t="s">
        <v>11518</v>
      </c>
      <c r="P1842" s="56">
        <v>67</v>
      </c>
      <c r="Q1842" s="56" t="s">
        <v>377</v>
      </c>
      <c r="R1842" s="36" t="s">
        <v>459</v>
      </c>
      <c r="S1842" s="36" t="s">
        <v>375</v>
      </c>
      <c r="T1842" s="36">
        <v>1000959</v>
      </c>
      <c r="U1842" s="58" t="s">
        <v>15765</v>
      </c>
      <c r="V1842" s="59">
        <v>1000959</v>
      </c>
      <c r="W1842" s="56">
        <v>46.78</v>
      </c>
    </row>
    <row r="1843" spans="1:23" s="46" customFormat="1" ht="11.25">
      <c r="A1843" s="55" t="s">
        <v>11371</v>
      </c>
      <c r="B1843" s="56" t="s">
        <v>17650</v>
      </c>
      <c r="C1843" s="57" t="s">
        <v>6013</v>
      </c>
      <c r="D1843" s="56">
        <v>0</v>
      </c>
      <c r="E1843" s="56">
        <v>1</v>
      </c>
      <c r="F1843" s="56">
        <v>63</v>
      </c>
      <c r="G1843" s="56">
        <v>2</v>
      </c>
      <c r="H1843" s="56" t="s">
        <v>17651</v>
      </c>
      <c r="I1843" s="56">
        <v>1</v>
      </c>
      <c r="J1843" s="36" t="s">
        <v>15511</v>
      </c>
      <c r="K1843" s="36"/>
      <c r="L1843" s="36">
        <v>984219413</v>
      </c>
      <c r="M1843" s="36"/>
      <c r="N1843" s="58" t="s">
        <v>170</v>
      </c>
      <c r="O1843" s="58" t="s">
        <v>13770</v>
      </c>
      <c r="P1843" s="56">
        <v>69</v>
      </c>
      <c r="Q1843" s="56" t="s">
        <v>378</v>
      </c>
      <c r="R1843" s="36" t="s">
        <v>459</v>
      </c>
      <c r="S1843" s="36" t="s">
        <v>375</v>
      </c>
      <c r="T1843" s="36">
        <v>3886138</v>
      </c>
      <c r="U1843" s="58" t="s">
        <v>17420</v>
      </c>
      <c r="V1843" s="59">
        <v>3886138</v>
      </c>
      <c r="W1843" s="56">
        <v>43.17</v>
      </c>
    </row>
    <row r="1844" spans="1:23" s="46" customFormat="1" ht="11.25">
      <c r="A1844" s="55" t="s">
        <v>11371</v>
      </c>
      <c r="B1844" s="56" t="s">
        <v>17649</v>
      </c>
      <c r="C1844" s="57" t="s">
        <v>4582</v>
      </c>
      <c r="D1844" s="56">
        <v>24640</v>
      </c>
      <c r="E1844" s="56">
        <v>1</v>
      </c>
      <c r="F1844" s="56">
        <v>63</v>
      </c>
      <c r="G1844" s="56">
        <v>1</v>
      </c>
      <c r="H1844" s="56" t="s">
        <v>17651</v>
      </c>
      <c r="I1844" s="56">
        <v>1</v>
      </c>
      <c r="J1844" s="36" t="s">
        <v>15193</v>
      </c>
      <c r="K1844" s="36"/>
      <c r="L1844" s="36">
        <v>981908495</v>
      </c>
      <c r="M1844" s="36"/>
      <c r="N1844" s="58" t="s">
        <v>255</v>
      </c>
      <c r="O1844" s="58" t="s">
        <v>13290</v>
      </c>
      <c r="P1844" s="56">
        <v>70</v>
      </c>
      <c r="Q1844" s="56" t="s">
        <v>378</v>
      </c>
      <c r="R1844" s="36" t="s">
        <v>459</v>
      </c>
      <c r="S1844" s="36" t="s">
        <v>375</v>
      </c>
      <c r="T1844" s="36">
        <v>2441571</v>
      </c>
      <c r="U1844" s="58" t="s">
        <v>17034</v>
      </c>
      <c r="V1844" s="59">
        <v>2441571</v>
      </c>
      <c r="W1844" s="56">
        <v>53.04</v>
      </c>
    </row>
    <row r="1845" spans="1:23" s="46" customFormat="1" ht="11.25">
      <c r="A1845" s="55" t="s">
        <v>11371</v>
      </c>
      <c r="B1845" s="56" t="s">
        <v>17649</v>
      </c>
      <c r="C1845" s="57" t="s">
        <v>3177</v>
      </c>
      <c r="D1845" s="56">
        <v>4590</v>
      </c>
      <c r="E1845" s="56">
        <v>1</v>
      </c>
      <c r="F1845" s="56">
        <v>63</v>
      </c>
      <c r="G1845" s="56">
        <v>1</v>
      </c>
      <c r="H1845" s="56" t="s">
        <v>17651</v>
      </c>
      <c r="I1845" s="56">
        <v>1</v>
      </c>
      <c r="J1845" s="36" t="s">
        <v>14187</v>
      </c>
      <c r="K1845" s="36"/>
      <c r="L1845" s="36">
        <v>983306733</v>
      </c>
      <c r="M1845" s="36"/>
      <c r="N1845" s="58" t="s">
        <v>438</v>
      </c>
      <c r="O1845" s="58" t="s">
        <v>11657</v>
      </c>
      <c r="P1845" s="56">
        <v>71</v>
      </c>
      <c r="Q1845" s="56" t="s">
        <v>377</v>
      </c>
      <c r="R1845" s="36" t="s">
        <v>459</v>
      </c>
      <c r="S1845" s="36" t="s">
        <v>375</v>
      </c>
      <c r="T1845" s="36">
        <v>1995373</v>
      </c>
      <c r="U1845" s="58" t="s">
        <v>15872</v>
      </c>
      <c r="V1845" s="59">
        <v>1995373</v>
      </c>
      <c r="W1845" s="56">
        <v>40.119999999999997</v>
      </c>
    </row>
    <row r="1846" spans="1:23" s="46" customFormat="1" ht="11.25">
      <c r="A1846" s="55" t="s">
        <v>11371</v>
      </c>
      <c r="B1846" s="56" t="s">
        <v>17649</v>
      </c>
      <c r="C1846" s="57" t="s">
        <v>6989</v>
      </c>
      <c r="D1846" s="56">
        <v>27850</v>
      </c>
      <c r="E1846" s="56">
        <v>1</v>
      </c>
      <c r="F1846" s="56">
        <v>63</v>
      </c>
      <c r="G1846" s="56">
        <v>1</v>
      </c>
      <c r="H1846" s="56" t="s">
        <v>17651</v>
      </c>
      <c r="I1846" s="56">
        <v>1</v>
      </c>
      <c r="J1846" s="36" t="s">
        <v>15364</v>
      </c>
      <c r="K1846" s="36">
        <v>145</v>
      </c>
      <c r="L1846" s="36">
        <v>981646808</v>
      </c>
      <c r="M1846" s="36"/>
      <c r="N1846" s="58" t="s">
        <v>250</v>
      </c>
      <c r="O1846" s="58" t="s">
        <v>13528</v>
      </c>
      <c r="P1846" s="56">
        <v>72</v>
      </c>
      <c r="Q1846" s="56" t="s">
        <v>378</v>
      </c>
      <c r="R1846" s="36" t="s">
        <v>459</v>
      </c>
      <c r="S1846" s="36" t="s">
        <v>375</v>
      </c>
      <c r="T1846" s="36">
        <v>1347701</v>
      </c>
      <c r="U1846" s="58" t="s">
        <v>17237</v>
      </c>
      <c r="V1846" s="59">
        <v>1347701</v>
      </c>
      <c r="W1846" s="56">
        <v>54.35</v>
      </c>
    </row>
    <row r="1847" spans="1:23" s="46" customFormat="1" ht="11.25">
      <c r="A1847" s="55" t="s">
        <v>11371</v>
      </c>
      <c r="B1847" s="56" t="s">
        <v>17649</v>
      </c>
      <c r="C1847" s="57" t="s">
        <v>11182</v>
      </c>
      <c r="D1847" s="56">
        <v>14020</v>
      </c>
      <c r="E1847" s="56">
        <v>1</v>
      </c>
      <c r="F1847" s="56">
        <v>63</v>
      </c>
      <c r="G1847" s="56">
        <v>2</v>
      </c>
      <c r="H1847" s="56" t="s">
        <v>17651</v>
      </c>
      <c r="I1847" s="56">
        <v>2</v>
      </c>
      <c r="J1847" s="36" t="s">
        <v>14566</v>
      </c>
      <c r="K1847" s="36"/>
      <c r="L1847" s="36">
        <v>961777249</v>
      </c>
      <c r="M1847" s="36"/>
      <c r="N1847" s="58" t="s">
        <v>835</v>
      </c>
      <c r="O1847" s="58" t="s">
        <v>12314</v>
      </c>
      <c r="P1847" s="56">
        <v>74</v>
      </c>
      <c r="Q1847" s="56" t="s">
        <v>377</v>
      </c>
      <c r="R1847" s="36" t="s">
        <v>460</v>
      </c>
      <c r="S1847" s="36" t="s">
        <v>375</v>
      </c>
      <c r="T1847" s="36">
        <v>2196205</v>
      </c>
      <c r="U1847" s="58" t="s">
        <v>16298</v>
      </c>
      <c r="V1847" s="59">
        <v>2000505</v>
      </c>
      <c r="W1847" s="56">
        <v>43.87</v>
      </c>
    </row>
    <row r="1848" spans="1:23" s="46" customFormat="1" ht="11.25">
      <c r="A1848" s="55" t="s">
        <v>11371</v>
      </c>
      <c r="B1848" s="56" t="s">
        <v>17649</v>
      </c>
      <c r="C1848" s="57" t="s">
        <v>3088</v>
      </c>
      <c r="D1848" s="56">
        <v>16570</v>
      </c>
      <c r="E1848" s="56">
        <v>1</v>
      </c>
      <c r="F1848" s="56">
        <v>63</v>
      </c>
      <c r="G1848" s="56">
        <v>1</v>
      </c>
      <c r="H1848" s="56" t="s">
        <v>17651</v>
      </c>
      <c r="I1848" s="56">
        <v>1</v>
      </c>
      <c r="J1848" s="36" t="s">
        <v>14680</v>
      </c>
      <c r="K1848" s="36">
        <v>2868</v>
      </c>
      <c r="L1848" s="36">
        <v>981530341</v>
      </c>
      <c r="M1848" s="36"/>
      <c r="N1848" s="58" t="s">
        <v>885</v>
      </c>
      <c r="O1848" s="58" t="s">
        <v>12082</v>
      </c>
      <c r="P1848" s="56">
        <v>74</v>
      </c>
      <c r="Q1848" s="56" t="s">
        <v>378</v>
      </c>
      <c r="R1848" s="36" t="s">
        <v>459</v>
      </c>
      <c r="S1848" s="36" t="s">
        <v>375</v>
      </c>
      <c r="T1848" s="36">
        <v>2009671</v>
      </c>
      <c r="U1848" s="58" t="s">
        <v>16424</v>
      </c>
      <c r="V1848" s="59">
        <v>2009671</v>
      </c>
      <c r="W1848" s="56">
        <v>60.25</v>
      </c>
    </row>
    <row r="1849" spans="1:23" s="46" customFormat="1" ht="11.25">
      <c r="A1849" s="55" t="s">
        <v>11371</v>
      </c>
      <c r="B1849" s="56" t="s">
        <v>17649</v>
      </c>
      <c r="C1849" s="57" t="s">
        <v>11373</v>
      </c>
      <c r="D1849" s="56">
        <v>23230</v>
      </c>
      <c r="E1849" s="56">
        <v>1</v>
      </c>
      <c r="F1849" s="56">
        <v>63</v>
      </c>
      <c r="G1849" s="56">
        <v>2</v>
      </c>
      <c r="H1849" s="56" t="s">
        <v>17651</v>
      </c>
      <c r="I1849" s="56">
        <v>1</v>
      </c>
      <c r="J1849" s="36" t="s">
        <v>15110</v>
      </c>
      <c r="K1849" s="36"/>
      <c r="L1849" s="36"/>
      <c r="M1849" s="36">
        <v>21647165</v>
      </c>
      <c r="N1849" s="58" t="s">
        <v>350</v>
      </c>
      <c r="O1849" s="58" t="s">
        <v>13151</v>
      </c>
      <c r="P1849" s="56">
        <v>76</v>
      </c>
      <c r="Q1849" s="56" t="s">
        <v>378</v>
      </c>
      <c r="R1849" s="36" t="s">
        <v>459</v>
      </c>
      <c r="S1849" s="36" t="s">
        <v>375</v>
      </c>
      <c r="T1849" s="36">
        <v>2518535</v>
      </c>
      <c r="U1849" s="58" t="s">
        <v>16924</v>
      </c>
      <c r="V1849" s="59">
        <v>2518535</v>
      </c>
      <c r="W1849" s="56">
        <v>59.19</v>
      </c>
    </row>
    <row r="1850" spans="1:23" s="46" customFormat="1" ht="11.25">
      <c r="A1850" s="55" t="s">
        <v>11371</v>
      </c>
      <c r="B1850" s="56" t="s">
        <v>17649</v>
      </c>
      <c r="C1850" s="57" t="s">
        <v>3587</v>
      </c>
      <c r="D1850" s="56">
        <v>24180</v>
      </c>
      <c r="E1850" s="56">
        <v>1</v>
      </c>
      <c r="F1850" s="56">
        <v>63</v>
      </c>
      <c r="G1850" s="56">
        <v>1</v>
      </c>
      <c r="H1850" s="56" t="s">
        <v>17651</v>
      </c>
      <c r="I1850" s="56">
        <v>1</v>
      </c>
      <c r="J1850" s="36" t="s">
        <v>14887</v>
      </c>
      <c r="K1850" s="36"/>
      <c r="L1850" s="36">
        <v>981219642</v>
      </c>
      <c r="M1850" s="36"/>
      <c r="N1850" s="58" t="s">
        <v>334</v>
      </c>
      <c r="O1850" s="58" t="s">
        <v>13253</v>
      </c>
      <c r="P1850" s="56">
        <v>77</v>
      </c>
      <c r="Q1850" s="56" t="s">
        <v>377</v>
      </c>
      <c r="R1850" s="36" t="s">
        <v>459</v>
      </c>
      <c r="S1850" s="36" t="s">
        <v>375</v>
      </c>
      <c r="T1850" s="36">
        <v>4075696</v>
      </c>
      <c r="U1850" s="58" t="s">
        <v>17004</v>
      </c>
      <c r="V1850" s="59">
        <v>4075696</v>
      </c>
      <c r="W1850" s="56">
        <v>32</v>
      </c>
    </row>
    <row r="1851" spans="1:23" s="46" customFormat="1" ht="11.25">
      <c r="A1851" s="51" t="s">
        <v>11371</v>
      </c>
      <c r="B1851" s="44" t="s">
        <v>17649</v>
      </c>
      <c r="C1851" s="52" t="s">
        <v>11217</v>
      </c>
      <c r="D1851" s="44">
        <v>2178</v>
      </c>
      <c r="E1851" s="44" t="s">
        <v>54</v>
      </c>
      <c r="F1851" s="44">
        <v>63</v>
      </c>
      <c r="G1851" s="44">
        <v>1</v>
      </c>
      <c r="H1851" s="44" t="s">
        <v>17651</v>
      </c>
      <c r="I1851" s="44">
        <v>3</v>
      </c>
      <c r="J1851" s="35" t="s">
        <v>14097</v>
      </c>
      <c r="K1851" s="35"/>
      <c r="L1851" s="35">
        <v>981548904</v>
      </c>
      <c r="M1851" s="35"/>
      <c r="N1851" s="45" t="s">
        <v>228</v>
      </c>
      <c r="O1851" s="45" t="s">
        <v>11520</v>
      </c>
      <c r="P1851" s="44">
        <v>92</v>
      </c>
      <c r="Q1851" s="44" t="s">
        <v>378</v>
      </c>
      <c r="R1851" s="35" t="s">
        <v>462</v>
      </c>
      <c r="S1851" s="35" t="s">
        <v>375</v>
      </c>
      <c r="T1851" s="35">
        <v>3342869</v>
      </c>
      <c r="U1851" s="45" t="s">
        <v>15765</v>
      </c>
      <c r="V1851" s="46">
        <v>1000959</v>
      </c>
      <c r="W1851" s="44">
        <v>46.78</v>
      </c>
    </row>
    <row r="1852" spans="1:23" s="46" customFormat="1" ht="11.25">
      <c r="A1852" s="55" t="s">
        <v>11371</v>
      </c>
      <c r="B1852" s="56" t="s">
        <v>17649</v>
      </c>
      <c r="C1852" s="57" t="s">
        <v>11182</v>
      </c>
      <c r="D1852" s="56">
        <v>14020</v>
      </c>
      <c r="E1852" s="56">
        <v>1</v>
      </c>
      <c r="F1852" s="56">
        <v>64</v>
      </c>
      <c r="G1852" s="56">
        <v>3</v>
      </c>
      <c r="H1852" s="56" t="s">
        <v>17651</v>
      </c>
      <c r="I1852" s="56">
        <v>1</v>
      </c>
      <c r="J1852" s="36" t="s">
        <v>14567</v>
      </c>
      <c r="K1852" s="36">
        <v>186</v>
      </c>
      <c r="L1852" s="36">
        <v>982493027</v>
      </c>
      <c r="M1852" s="36"/>
      <c r="N1852" s="58" t="s">
        <v>904</v>
      </c>
      <c r="O1852" s="58" t="s">
        <v>12315</v>
      </c>
      <c r="P1852" s="56">
        <v>66</v>
      </c>
      <c r="Q1852" s="56" t="s">
        <v>378</v>
      </c>
      <c r="R1852" s="36" t="s">
        <v>459</v>
      </c>
      <c r="S1852" s="36" t="s">
        <v>375</v>
      </c>
      <c r="T1852" s="36">
        <v>279767</v>
      </c>
      <c r="U1852" s="58" t="s">
        <v>16299</v>
      </c>
      <c r="V1852" s="59">
        <v>279767</v>
      </c>
      <c r="W1852" s="56">
        <v>58.45</v>
      </c>
    </row>
    <row r="1853" spans="1:23" s="46" customFormat="1" ht="11.25">
      <c r="A1853" s="55" t="s">
        <v>11371</v>
      </c>
      <c r="B1853" s="56" t="s">
        <v>17649</v>
      </c>
      <c r="C1853" s="57" t="s">
        <v>3587</v>
      </c>
      <c r="D1853" s="56">
        <v>23750</v>
      </c>
      <c r="E1853" s="56">
        <v>1</v>
      </c>
      <c r="F1853" s="56">
        <v>64</v>
      </c>
      <c r="G1853" s="56">
        <v>3</v>
      </c>
      <c r="H1853" s="56" t="s">
        <v>17651</v>
      </c>
      <c r="I1853" s="56">
        <v>1</v>
      </c>
      <c r="J1853" s="36" t="s">
        <v>15143</v>
      </c>
      <c r="K1853" s="36"/>
      <c r="L1853" s="36">
        <v>981935680</v>
      </c>
      <c r="M1853" s="36"/>
      <c r="N1853" s="58" t="s">
        <v>90</v>
      </c>
      <c r="O1853" s="58" t="s">
        <v>11706</v>
      </c>
      <c r="P1853" s="56">
        <v>68</v>
      </c>
      <c r="Q1853" s="56" t="s">
        <v>377</v>
      </c>
      <c r="R1853" s="36" t="s">
        <v>459</v>
      </c>
      <c r="S1853" s="36" t="s">
        <v>375</v>
      </c>
      <c r="T1853" s="36">
        <v>2114291</v>
      </c>
      <c r="U1853" s="58" t="s">
        <v>16967</v>
      </c>
      <c r="V1853" s="59">
        <v>2114291</v>
      </c>
      <c r="W1853" s="56">
        <v>48.97</v>
      </c>
    </row>
    <row r="1854" spans="1:23" s="46" customFormat="1" ht="11.25">
      <c r="A1854" s="55" t="s">
        <v>11371</v>
      </c>
      <c r="B1854" s="56" t="s">
        <v>17649</v>
      </c>
      <c r="C1854" s="57" t="s">
        <v>11373</v>
      </c>
      <c r="D1854" s="56">
        <v>23230</v>
      </c>
      <c r="E1854" s="56">
        <v>1</v>
      </c>
      <c r="F1854" s="56">
        <v>64</v>
      </c>
      <c r="G1854" s="56">
        <v>1</v>
      </c>
      <c r="H1854" s="56" t="s">
        <v>17651</v>
      </c>
      <c r="I1854" s="56">
        <v>1</v>
      </c>
      <c r="J1854" s="36" t="s">
        <v>15110</v>
      </c>
      <c r="K1854" s="36"/>
      <c r="L1854" s="36">
        <v>981552649</v>
      </c>
      <c r="M1854" s="36"/>
      <c r="N1854" s="58" t="s">
        <v>13152</v>
      </c>
      <c r="O1854" s="58" t="s">
        <v>764</v>
      </c>
      <c r="P1854" s="56">
        <v>69</v>
      </c>
      <c r="Q1854" s="56" t="s">
        <v>378</v>
      </c>
      <c r="R1854" s="36" t="s">
        <v>459</v>
      </c>
      <c r="S1854" s="36" t="s">
        <v>375</v>
      </c>
      <c r="T1854" s="36">
        <v>474986</v>
      </c>
      <c r="U1854" s="58" t="s">
        <v>16925</v>
      </c>
      <c r="V1854" s="59">
        <v>474986</v>
      </c>
      <c r="W1854" s="56">
        <v>48.63</v>
      </c>
    </row>
    <row r="1855" spans="1:23" s="46" customFormat="1" ht="11.25">
      <c r="A1855" s="55" t="s">
        <v>11371</v>
      </c>
      <c r="B1855" s="56" t="s">
        <v>17650</v>
      </c>
      <c r="C1855" s="57" t="s">
        <v>6013</v>
      </c>
      <c r="D1855" s="56">
        <v>0</v>
      </c>
      <c r="E1855" s="56">
        <v>1</v>
      </c>
      <c r="F1855" s="56">
        <v>64</v>
      </c>
      <c r="G1855" s="56">
        <v>1</v>
      </c>
      <c r="H1855" s="56" t="s">
        <v>17651</v>
      </c>
      <c r="I1855" s="56">
        <v>1</v>
      </c>
      <c r="J1855" s="36" t="s">
        <v>15509</v>
      </c>
      <c r="K1855" s="36"/>
      <c r="L1855" s="36">
        <v>982698487</v>
      </c>
      <c r="M1855" s="36"/>
      <c r="N1855" s="58" t="s">
        <v>647</v>
      </c>
      <c r="O1855" s="58" t="s">
        <v>195</v>
      </c>
      <c r="P1855" s="56">
        <v>71</v>
      </c>
      <c r="Q1855" s="56" t="s">
        <v>377</v>
      </c>
      <c r="R1855" s="36" t="s">
        <v>459</v>
      </c>
      <c r="S1855" s="36" t="s">
        <v>375</v>
      </c>
      <c r="T1855" s="36">
        <v>2007575</v>
      </c>
      <c r="U1855" s="58" t="s">
        <v>17421</v>
      </c>
      <c r="V1855" s="59">
        <v>2007575</v>
      </c>
      <c r="W1855" s="56">
        <v>23.26</v>
      </c>
    </row>
    <row r="1856" spans="1:23" s="46" customFormat="1" ht="11.25">
      <c r="A1856" s="55" t="s">
        <v>11371</v>
      </c>
      <c r="B1856" s="56" t="s">
        <v>17649</v>
      </c>
      <c r="C1856" s="57" t="s">
        <v>3587</v>
      </c>
      <c r="D1856" s="56">
        <v>23750</v>
      </c>
      <c r="E1856" s="56">
        <v>1</v>
      </c>
      <c r="F1856" s="56">
        <v>64</v>
      </c>
      <c r="G1856" s="56">
        <v>3</v>
      </c>
      <c r="H1856" s="56" t="s">
        <v>17651</v>
      </c>
      <c r="I1856" s="56">
        <v>2</v>
      </c>
      <c r="J1856" s="36" t="s">
        <v>15143</v>
      </c>
      <c r="K1856" s="36"/>
      <c r="L1856" s="36">
        <v>981935680</v>
      </c>
      <c r="M1856" s="36"/>
      <c r="N1856" s="58" t="s">
        <v>11708</v>
      </c>
      <c r="O1856" s="58" t="s">
        <v>11706</v>
      </c>
      <c r="P1856" s="56">
        <v>73</v>
      </c>
      <c r="Q1856" s="56" t="s">
        <v>378</v>
      </c>
      <c r="R1856" s="36" t="s">
        <v>462</v>
      </c>
      <c r="S1856" s="36" t="s">
        <v>375</v>
      </c>
      <c r="T1856" s="36">
        <v>5858114</v>
      </c>
      <c r="U1856" s="58" t="s">
        <v>16967</v>
      </c>
      <c r="V1856" s="59">
        <v>2114291</v>
      </c>
      <c r="W1856" s="56">
        <v>48.97</v>
      </c>
    </row>
    <row r="1857" spans="1:23" s="46" customFormat="1" ht="11.25">
      <c r="A1857" s="55" t="s">
        <v>11371</v>
      </c>
      <c r="B1857" s="56" t="s">
        <v>17649</v>
      </c>
      <c r="C1857" s="57" t="s">
        <v>3177</v>
      </c>
      <c r="D1857" s="56">
        <v>4870</v>
      </c>
      <c r="E1857" s="56">
        <v>1</v>
      </c>
      <c r="F1857" s="56">
        <v>64</v>
      </c>
      <c r="G1857" s="56">
        <v>2</v>
      </c>
      <c r="H1857" s="56" t="s">
        <v>17651</v>
      </c>
      <c r="I1857" s="56">
        <v>1</v>
      </c>
      <c r="J1857" s="36" t="s">
        <v>14203</v>
      </c>
      <c r="K1857" s="36">
        <v>470</v>
      </c>
      <c r="L1857" s="36">
        <v>982224373</v>
      </c>
      <c r="M1857" s="36"/>
      <c r="N1857" s="58" t="s">
        <v>11680</v>
      </c>
      <c r="O1857" s="58" t="s">
        <v>11681</v>
      </c>
      <c r="P1857" s="56">
        <v>73</v>
      </c>
      <c r="Q1857" s="56" t="s">
        <v>378</v>
      </c>
      <c r="R1857" s="36" t="s">
        <v>459</v>
      </c>
      <c r="S1857" s="36" t="s">
        <v>375</v>
      </c>
      <c r="T1857" s="36">
        <v>238502</v>
      </c>
      <c r="U1857" s="58" t="s">
        <v>15890</v>
      </c>
      <c r="V1857" s="59">
        <v>238502</v>
      </c>
      <c r="W1857" s="56">
        <v>55.72</v>
      </c>
    </row>
    <row r="1858" spans="1:23" s="46" customFormat="1" ht="11.25">
      <c r="A1858" s="55" t="s">
        <v>11371</v>
      </c>
      <c r="B1858" s="56" t="s">
        <v>17649</v>
      </c>
      <c r="C1858" s="57" t="s">
        <v>6989</v>
      </c>
      <c r="D1858" s="56">
        <v>28460</v>
      </c>
      <c r="E1858" s="56">
        <v>1</v>
      </c>
      <c r="F1858" s="56">
        <v>64</v>
      </c>
      <c r="G1858" s="56">
        <v>1</v>
      </c>
      <c r="H1858" s="56" t="s">
        <v>17651</v>
      </c>
      <c r="I1858" s="56">
        <v>1</v>
      </c>
      <c r="J1858" s="36" t="s">
        <v>15393</v>
      </c>
      <c r="K1858" s="36"/>
      <c r="L1858" s="36">
        <v>981530847</v>
      </c>
      <c r="M1858" s="36"/>
      <c r="N1858" s="58" t="s">
        <v>282</v>
      </c>
      <c r="O1858" s="58" t="s">
        <v>11504</v>
      </c>
      <c r="P1858" s="56">
        <v>74</v>
      </c>
      <c r="Q1858" s="56" t="s">
        <v>378</v>
      </c>
      <c r="R1858" s="36" t="s">
        <v>459</v>
      </c>
      <c r="S1858" s="36" t="s">
        <v>375</v>
      </c>
      <c r="T1858" s="36">
        <v>259776</v>
      </c>
      <c r="U1858" s="58" t="s">
        <v>17270</v>
      </c>
      <c r="V1858" s="59">
        <v>259776</v>
      </c>
      <c r="W1858" s="56">
        <v>65.010000000000005</v>
      </c>
    </row>
    <row r="1859" spans="1:23" s="46" customFormat="1" ht="11.25">
      <c r="A1859" s="55" t="s">
        <v>11371</v>
      </c>
      <c r="B1859" s="56" t="s">
        <v>17649</v>
      </c>
      <c r="C1859" s="57" t="s">
        <v>11217</v>
      </c>
      <c r="D1859" s="56">
        <v>1940</v>
      </c>
      <c r="E1859" s="56">
        <v>1</v>
      </c>
      <c r="F1859" s="56">
        <v>64</v>
      </c>
      <c r="G1859" s="56">
        <v>1</v>
      </c>
      <c r="H1859" s="56" t="s">
        <v>17651</v>
      </c>
      <c r="I1859" s="56">
        <v>2</v>
      </c>
      <c r="J1859" s="36" t="s">
        <v>14087</v>
      </c>
      <c r="K1859" s="36">
        <v>3214</v>
      </c>
      <c r="L1859" s="36">
        <v>981893436</v>
      </c>
      <c r="M1859" s="36"/>
      <c r="N1859" s="58" t="s">
        <v>11507</v>
      </c>
      <c r="O1859" s="58" t="s">
        <v>11508</v>
      </c>
      <c r="P1859" s="56">
        <v>74</v>
      </c>
      <c r="Q1859" s="56" t="s">
        <v>378</v>
      </c>
      <c r="R1859" s="36" t="s">
        <v>460</v>
      </c>
      <c r="S1859" s="36" t="s">
        <v>375</v>
      </c>
      <c r="T1859" s="36">
        <v>2962672</v>
      </c>
      <c r="U1859" s="58" t="s">
        <v>15754</v>
      </c>
      <c r="V1859" s="59">
        <v>183926</v>
      </c>
      <c r="W1859" s="56">
        <v>59.71</v>
      </c>
    </row>
    <row r="1860" spans="1:23" s="46" customFormat="1" ht="11.25">
      <c r="A1860" s="55" t="s">
        <v>11371</v>
      </c>
      <c r="B1860" s="56" t="s">
        <v>17649</v>
      </c>
      <c r="C1860" s="57" t="s">
        <v>11188</v>
      </c>
      <c r="D1860" s="56">
        <v>19570</v>
      </c>
      <c r="E1860" s="56">
        <v>1</v>
      </c>
      <c r="F1860" s="56">
        <v>64</v>
      </c>
      <c r="G1860" s="56">
        <v>1</v>
      </c>
      <c r="H1860" s="56" t="s">
        <v>17651</v>
      </c>
      <c r="I1860" s="56">
        <v>2</v>
      </c>
      <c r="J1860" s="36" t="s">
        <v>14903</v>
      </c>
      <c r="K1860" s="36">
        <v>138</v>
      </c>
      <c r="L1860" s="36">
        <v>982415454</v>
      </c>
      <c r="M1860" s="36">
        <v>647321</v>
      </c>
      <c r="N1860" s="58" t="s">
        <v>12849</v>
      </c>
      <c r="O1860" s="58" t="s">
        <v>12850</v>
      </c>
      <c r="P1860" s="56">
        <v>74</v>
      </c>
      <c r="Q1860" s="56" t="s">
        <v>378</v>
      </c>
      <c r="R1860" s="36" t="s">
        <v>460</v>
      </c>
      <c r="S1860" s="36" t="s">
        <v>375</v>
      </c>
      <c r="T1860" s="36">
        <v>1282535</v>
      </c>
      <c r="U1860" s="58" t="s">
        <v>16678</v>
      </c>
      <c r="V1860" s="59">
        <v>1282537</v>
      </c>
      <c r="W1860" s="56">
        <v>65.8</v>
      </c>
    </row>
    <row r="1861" spans="1:23" s="46" customFormat="1" ht="11.25">
      <c r="A1861" s="55" t="s">
        <v>11371</v>
      </c>
      <c r="B1861" s="56" t="s">
        <v>17649</v>
      </c>
      <c r="C1861" s="57" t="s">
        <v>8366</v>
      </c>
      <c r="D1861" s="56">
        <v>20430</v>
      </c>
      <c r="E1861" s="56">
        <v>1</v>
      </c>
      <c r="F1861" s="56">
        <v>64</v>
      </c>
      <c r="G1861" s="56">
        <v>1</v>
      </c>
      <c r="H1861" s="56" t="s">
        <v>17651</v>
      </c>
      <c r="I1861" s="56">
        <v>1</v>
      </c>
      <c r="J1861" s="36" t="s">
        <v>14221</v>
      </c>
      <c r="K1861" s="36"/>
      <c r="L1861" s="36">
        <v>981946957</v>
      </c>
      <c r="M1861" s="36"/>
      <c r="N1861" s="58" t="s">
        <v>12934</v>
      </c>
      <c r="O1861" s="58" t="s">
        <v>12935</v>
      </c>
      <c r="P1861" s="56">
        <v>78</v>
      </c>
      <c r="Q1861" s="56" t="s">
        <v>378</v>
      </c>
      <c r="R1861" s="36" t="s">
        <v>459</v>
      </c>
      <c r="S1861" s="36" t="s">
        <v>375</v>
      </c>
      <c r="T1861" s="36">
        <v>154264</v>
      </c>
      <c r="U1861" s="58" t="s">
        <v>16752</v>
      </c>
      <c r="V1861" s="59">
        <v>154264</v>
      </c>
      <c r="W1861" s="56">
        <v>64.959999999999994</v>
      </c>
    </row>
    <row r="1862" spans="1:23" s="46" customFormat="1" ht="11.25">
      <c r="A1862" s="55" t="s">
        <v>11371</v>
      </c>
      <c r="B1862" s="56" t="s">
        <v>17649</v>
      </c>
      <c r="C1862" s="57" t="s">
        <v>4582</v>
      </c>
      <c r="D1862" s="56">
        <v>24575</v>
      </c>
      <c r="E1862" s="56">
        <v>1</v>
      </c>
      <c r="F1862" s="56">
        <v>64</v>
      </c>
      <c r="G1862" s="56">
        <v>1</v>
      </c>
      <c r="H1862" s="56" t="s">
        <v>17651</v>
      </c>
      <c r="I1862" s="56">
        <v>1</v>
      </c>
      <c r="J1862" s="36" t="s">
        <v>15190</v>
      </c>
      <c r="K1862" s="36"/>
      <c r="L1862" s="36">
        <v>984789943</v>
      </c>
      <c r="M1862" s="36"/>
      <c r="N1862" s="58" t="s">
        <v>12296</v>
      </c>
      <c r="O1862" s="58" t="s">
        <v>13285</v>
      </c>
      <c r="P1862" s="56">
        <v>78</v>
      </c>
      <c r="Q1862" s="56" t="s">
        <v>377</v>
      </c>
      <c r="R1862" s="36" t="s">
        <v>459</v>
      </c>
      <c r="S1862" s="36" t="s">
        <v>375</v>
      </c>
      <c r="T1862" s="36">
        <v>2194180</v>
      </c>
      <c r="U1862" s="58" t="s">
        <v>17029</v>
      </c>
      <c r="V1862" s="59">
        <v>2194180</v>
      </c>
      <c r="W1862" s="56">
        <v>62.17</v>
      </c>
    </row>
    <row r="1863" spans="1:23" s="46" customFormat="1" ht="11.25">
      <c r="A1863" s="55" t="s">
        <v>11371</v>
      </c>
      <c r="B1863" s="56" t="s">
        <v>17649</v>
      </c>
      <c r="C1863" s="57" t="s">
        <v>3088</v>
      </c>
      <c r="D1863" s="56">
        <v>15340</v>
      </c>
      <c r="E1863" s="56">
        <v>1</v>
      </c>
      <c r="F1863" s="56">
        <v>64</v>
      </c>
      <c r="G1863" s="56">
        <v>1</v>
      </c>
      <c r="H1863" s="56" t="s">
        <v>17651</v>
      </c>
      <c r="I1863" s="56">
        <v>1</v>
      </c>
      <c r="J1863" s="36" t="s">
        <v>14634</v>
      </c>
      <c r="K1863" s="36">
        <v>468</v>
      </c>
      <c r="L1863" s="36">
        <v>961998431</v>
      </c>
      <c r="M1863" s="36"/>
      <c r="N1863" s="58" t="s">
        <v>688</v>
      </c>
      <c r="O1863" s="58" t="s">
        <v>12426</v>
      </c>
      <c r="P1863" s="56">
        <v>78</v>
      </c>
      <c r="Q1863" s="56" t="s">
        <v>378</v>
      </c>
      <c r="R1863" s="36" t="s">
        <v>459</v>
      </c>
      <c r="S1863" s="36" t="s">
        <v>375</v>
      </c>
      <c r="T1863" s="36">
        <v>1079346</v>
      </c>
      <c r="U1863" s="58" t="s">
        <v>16373</v>
      </c>
      <c r="V1863" s="59">
        <v>1079346</v>
      </c>
      <c r="W1863" s="56">
        <v>66.2</v>
      </c>
    </row>
    <row r="1864" spans="1:23" s="46" customFormat="1" ht="11.25">
      <c r="A1864" s="55" t="s">
        <v>11371</v>
      </c>
      <c r="B1864" s="56" t="s">
        <v>17649</v>
      </c>
      <c r="C1864" s="57" t="s">
        <v>11217</v>
      </c>
      <c r="D1864" s="56">
        <v>1940</v>
      </c>
      <c r="E1864" s="56">
        <v>1</v>
      </c>
      <c r="F1864" s="56">
        <v>64</v>
      </c>
      <c r="G1864" s="56">
        <v>1</v>
      </c>
      <c r="H1864" s="56" t="s">
        <v>17651</v>
      </c>
      <c r="I1864" s="56">
        <v>1</v>
      </c>
      <c r="J1864" s="36" t="s">
        <v>14087</v>
      </c>
      <c r="K1864" s="36">
        <v>3214</v>
      </c>
      <c r="L1864" s="36">
        <v>981893436</v>
      </c>
      <c r="M1864" s="36"/>
      <c r="N1864" s="58" t="s">
        <v>431</v>
      </c>
      <c r="O1864" s="58" t="s">
        <v>11506</v>
      </c>
      <c r="P1864" s="56">
        <v>80</v>
      </c>
      <c r="Q1864" s="56" t="s">
        <v>377</v>
      </c>
      <c r="R1864" s="36" t="s">
        <v>459</v>
      </c>
      <c r="S1864" s="36" t="s">
        <v>375</v>
      </c>
      <c r="T1864" s="36">
        <v>183926</v>
      </c>
      <c r="U1864" s="58" t="s">
        <v>15754</v>
      </c>
      <c r="V1864" s="59">
        <v>183926</v>
      </c>
      <c r="W1864" s="56">
        <v>59.71</v>
      </c>
    </row>
    <row r="1865" spans="1:23" s="46" customFormat="1" ht="11.25">
      <c r="A1865" s="55" t="s">
        <v>11371</v>
      </c>
      <c r="B1865" s="56" t="s">
        <v>17649</v>
      </c>
      <c r="C1865" s="57" t="s">
        <v>11188</v>
      </c>
      <c r="D1865" s="56">
        <v>19570</v>
      </c>
      <c r="E1865" s="56">
        <v>1</v>
      </c>
      <c r="F1865" s="56">
        <v>64</v>
      </c>
      <c r="G1865" s="56">
        <v>1</v>
      </c>
      <c r="H1865" s="56" t="s">
        <v>17651</v>
      </c>
      <c r="I1865" s="56">
        <v>1</v>
      </c>
      <c r="J1865" s="36" t="s">
        <v>14903</v>
      </c>
      <c r="K1865" s="36">
        <v>138</v>
      </c>
      <c r="L1865" s="36">
        <v>982415454</v>
      </c>
      <c r="M1865" s="36">
        <v>647321</v>
      </c>
      <c r="N1865" s="58" t="s">
        <v>197</v>
      </c>
      <c r="O1865" s="58" t="s">
        <v>121</v>
      </c>
      <c r="P1865" s="56">
        <v>81</v>
      </c>
      <c r="Q1865" s="56" t="s">
        <v>377</v>
      </c>
      <c r="R1865" s="36" t="s">
        <v>459</v>
      </c>
      <c r="S1865" s="36" t="s">
        <v>375</v>
      </c>
      <c r="T1865" s="36">
        <v>1282537</v>
      </c>
      <c r="U1865" s="58" t="s">
        <v>16678</v>
      </c>
      <c r="V1865" s="59">
        <v>1282537</v>
      </c>
      <c r="W1865" s="56">
        <v>65.8</v>
      </c>
    </row>
    <row r="1866" spans="1:23" s="46" customFormat="1" ht="11.25">
      <c r="A1866" s="55" t="s">
        <v>11371</v>
      </c>
      <c r="B1866" s="56" t="s">
        <v>17649</v>
      </c>
      <c r="C1866" s="57" t="s">
        <v>11217</v>
      </c>
      <c r="D1866" s="56">
        <v>1940</v>
      </c>
      <c r="E1866" s="56">
        <v>1</v>
      </c>
      <c r="F1866" s="56">
        <v>65</v>
      </c>
      <c r="G1866" s="56">
        <v>2</v>
      </c>
      <c r="H1866" s="56" t="s">
        <v>17651</v>
      </c>
      <c r="I1866" s="56">
        <v>1</v>
      </c>
      <c r="J1866" s="36" t="s">
        <v>14088</v>
      </c>
      <c r="K1866" s="36"/>
      <c r="L1866" s="36">
        <v>981996190</v>
      </c>
      <c r="M1866" s="36"/>
      <c r="N1866" s="58" t="s">
        <v>815</v>
      </c>
      <c r="O1866" s="58" t="s">
        <v>11509</v>
      </c>
      <c r="P1866" s="56">
        <v>66</v>
      </c>
      <c r="Q1866" s="56" t="s">
        <v>378</v>
      </c>
      <c r="R1866" s="36" t="s">
        <v>459</v>
      </c>
      <c r="S1866" s="36" t="s">
        <v>375</v>
      </c>
      <c r="T1866" s="36">
        <v>1245542</v>
      </c>
      <c r="U1866" s="58" t="s">
        <v>15755</v>
      </c>
      <c r="V1866" s="59">
        <v>1245542</v>
      </c>
      <c r="W1866" s="56">
        <v>55.28</v>
      </c>
    </row>
    <row r="1867" spans="1:23" s="46" customFormat="1" ht="11.25">
      <c r="A1867" s="55" t="s">
        <v>11371</v>
      </c>
      <c r="B1867" s="56" t="s">
        <v>17649</v>
      </c>
      <c r="C1867" s="57" t="s">
        <v>11373</v>
      </c>
      <c r="D1867" s="56">
        <v>22790</v>
      </c>
      <c r="E1867" s="56">
        <v>1</v>
      </c>
      <c r="F1867" s="56">
        <v>65</v>
      </c>
      <c r="G1867" s="56">
        <v>1</v>
      </c>
      <c r="H1867" s="56" t="s">
        <v>17651</v>
      </c>
      <c r="I1867" s="56">
        <v>1</v>
      </c>
      <c r="J1867" s="36" t="s">
        <v>15087</v>
      </c>
      <c r="K1867" s="36"/>
      <c r="L1867" s="36">
        <v>984308593</v>
      </c>
      <c r="M1867" s="36"/>
      <c r="N1867" s="58" t="s">
        <v>13124</v>
      </c>
      <c r="O1867" s="58" t="s">
        <v>13125</v>
      </c>
      <c r="P1867" s="56">
        <v>66</v>
      </c>
      <c r="Q1867" s="56" t="s">
        <v>378</v>
      </c>
      <c r="R1867" s="36" t="s">
        <v>459</v>
      </c>
      <c r="S1867" s="36" t="s">
        <v>375</v>
      </c>
      <c r="T1867" s="36">
        <v>1406879</v>
      </c>
      <c r="U1867" s="58" t="s">
        <v>16898</v>
      </c>
      <c r="V1867" s="59">
        <v>1406879</v>
      </c>
      <c r="W1867" s="56">
        <v>51.02</v>
      </c>
    </row>
    <row r="1868" spans="1:23" s="46" customFormat="1" ht="11.25">
      <c r="A1868" s="55" t="s">
        <v>11371</v>
      </c>
      <c r="B1868" s="56" t="s">
        <v>17649</v>
      </c>
      <c r="C1868" s="57" t="s">
        <v>11188</v>
      </c>
      <c r="D1868" s="56">
        <v>22880</v>
      </c>
      <c r="E1868" s="56">
        <v>1</v>
      </c>
      <c r="F1868" s="56">
        <v>65</v>
      </c>
      <c r="G1868" s="56">
        <v>1</v>
      </c>
      <c r="H1868" s="56" t="s">
        <v>17651</v>
      </c>
      <c r="I1868" s="56">
        <v>1</v>
      </c>
      <c r="J1868" s="36" t="s">
        <v>14906</v>
      </c>
      <c r="K1868" s="36"/>
      <c r="L1868" s="36">
        <v>961888793</v>
      </c>
      <c r="M1868" s="36"/>
      <c r="N1868" s="58" t="s">
        <v>136</v>
      </c>
      <c r="O1868" s="58" t="s">
        <v>12853</v>
      </c>
      <c r="P1868" s="56">
        <v>66</v>
      </c>
      <c r="Q1868" s="56" t="s">
        <v>378</v>
      </c>
      <c r="R1868" s="36" t="s">
        <v>459</v>
      </c>
      <c r="S1868" s="36" t="s">
        <v>375</v>
      </c>
      <c r="T1868" s="36">
        <v>2330581</v>
      </c>
      <c r="U1868" s="58" t="s">
        <v>16681</v>
      </c>
      <c r="V1868" s="59">
        <v>2330581</v>
      </c>
      <c r="W1868" s="56">
        <v>55.4</v>
      </c>
    </row>
    <row r="1869" spans="1:23" s="46" customFormat="1" ht="11.25">
      <c r="A1869" s="55" t="s">
        <v>11371</v>
      </c>
      <c r="B1869" s="56" t="s">
        <v>17649</v>
      </c>
      <c r="C1869" s="57" t="s">
        <v>3587</v>
      </c>
      <c r="D1869" s="56">
        <v>23750</v>
      </c>
      <c r="E1869" s="56">
        <v>1</v>
      </c>
      <c r="F1869" s="56">
        <v>65</v>
      </c>
      <c r="G1869" s="56">
        <v>2</v>
      </c>
      <c r="H1869" s="56" t="s">
        <v>17651</v>
      </c>
      <c r="I1869" s="56">
        <v>2</v>
      </c>
      <c r="J1869" s="36" t="s">
        <v>14887</v>
      </c>
      <c r="K1869" s="36">
        <v>1661</v>
      </c>
      <c r="L1869" s="36">
        <v>981935680</v>
      </c>
      <c r="M1869" s="36"/>
      <c r="N1869" s="58" t="s">
        <v>11739</v>
      </c>
      <c r="O1869" s="58" t="s">
        <v>13208</v>
      </c>
      <c r="P1869" s="56">
        <v>66</v>
      </c>
      <c r="Q1869" s="56" t="s">
        <v>378</v>
      </c>
      <c r="R1869" s="36" t="s">
        <v>460</v>
      </c>
      <c r="S1869" s="36" t="s">
        <v>375</v>
      </c>
      <c r="T1869" s="36">
        <v>1386971</v>
      </c>
      <c r="U1869" s="58" t="s">
        <v>16968</v>
      </c>
      <c r="V1869" s="59">
        <v>1191816</v>
      </c>
      <c r="W1869" s="56">
        <v>48.25</v>
      </c>
    </row>
    <row r="1870" spans="1:23" s="46" customFormat="1" ht="11.25">
      <c r="A1870" s="55" t="s">
        <v>11371</v>
      </c>
      <c r="B1870" s="56" t="s">
        <v>17649</v>
      </c>
      <c r="C1870" s="57" t="s">
        <v>3088</v>
      </c>
      <c r="D1870" s="56">
        <v>16290</v>
      </c>
      <c r="E1870" s="56">
        <v>1</v>
      </c>
      <c r="F1870" s="56">
        <v>65</v>
      </c>
      <c r="G1870" s="56">
        <v>1</v>
      </c>
      <c r="H1870" s="56" t="s">
        <v>17651</v>
      </c>
      <c r="I1870" s="56">
        <v>1</v>
      </c>
      <c r="J1870" s="36" t="s">
        <v>14656</v>
      </c>
      <c r="K1870" s="36">
        <v>109</v>
      </c>
      <c r="L1870" s="36">
        <v>982588878</v>
      </c>
      <c r="M1870" s="36"/>
      <c r="N1870" s="58" t="s">
        <v>270</v>
      </c>
      <c r="O1870" s="58" t="s">
        <v>12455</v>
      </c>
      <c r="P1870" s="56">
        <v>68</v>
      </c>
      <c r="Q1870" s="56" t="s">
        <v>378</v>
      </c>
      <c r="R1870" s="36" t="s">
        <v>459</v>
      </c>
      <c r="S1870" s="36" t="s">
        <v>375</v>
      </c>
      <c r="T1870" s="36">
        <v>425432</v>
      </c>
      <c r="U1870" s="58" t="s">
        <v>16397</v>
      </c>
      <c r="V1870" s="59">
        <v>425432</v>
      </c>
      <c r="W1870" s="56">
        <v>66.39</v>
      </c>
    </row>
    <row r="1871" spans="1:23" s="46" customFormat="1" ht="11.25">
      <c r="A1871" s="55" t="s">
        <v>11371</v>
      </c>
      <c r="B1871" s="56" t="s">
        <v>17649</v>
      </c>
      <c r="C1871" s="57" t="s">
        <v>3177</v>
      </c>
      <c r="D1871" s="56">
        <v>3570</v>
      </c>
      <c r="E1871" s="56">
        <v>1</v>
      </c>
      <c r="F1871" s="56">
        <v>65</v>
      </c>
      <c r="G1871" s="56">
        <v>1</v>
      </c>
      <c r="H1871" s="56" t="s">
        <v>17651</v>
      </c>
      <c r="I1871" s="56">
        <v>1</v>
      </c>
      <c r="J1871" s="36" t="s">
        <v>14159</v>
      </c>
      <c r="K1871" s="36"/>
      <c r="L1871" s="36"/>
      <c r="M1871" s="36"/>
      <c r="N1871" s="58" t="s">
        <v>11609</v>
      </c>
      <c r="O1871" s="58" t="s">
        <v>159</v>
      </c>
      <c r="P1871" s="56">
        <v>68</v>
      </c>
      <c r="Q1871" s="56" t="s">
        <v>377</v>
      </c>
      <c r="R1871" s="36" t="s">
        <v>459</v>
      </c>
      <c r="S1871" s="36" t="s">
        <v>375</v>
      </c>
      <c r="T1871" s="36">
        <v>517715</v>
      </c>
      <c r="U1871" s="58" t="s">
        <v>15837</v>
      </c>
      <c r="V1871" s="59">
        <v>517715</v>
      </c>
      <c r="W1871" s="56">
        <v>30.97</v>
      </c>
    </row>
    <row r="1872" spans="1:23" s="46" customFormat="1" ht="11.25">
      <c r="A1872" s="55" t="s">
        <v>11371</v>
      </c>
      <c r="B1872" s="56" t="s">
        <v>17649</v>
      </c>
      <c r="C1872" s="57" t="s">
        <v>4582</v>
      </c>
      <c r="D1872" s="56">
        <v>24700</v>
      </c>
      <c r="E1872" s="56">
        <v>1</v>
      </c>
      <c r="F1872" s="56">
        <v>65</v>
      </c>
      <c r="G1872" s="56">
        <v>1</v>
      </c>
      <c r="H1872" s="56" t="s">
        <v>17651</v>
      </c>
      <c r="I1872" s="56">
        <v>1</v>
      </c>
      <c r="J1872" s="36" t="s">
        <v>15199</v>
      </c>
      <c r="K1872" s="36"/>
      <c r="L1872" s="36">
        <v>981980463</v>
      </c>
      <c r="M1872" s="36"/>
      <c r="N1872" s="58" t="s">
        <v>133</v>
      </c>
      <c r="O1872" s="58" t="s">
        <v>13297</v>
      </c>
      <c r="P1872" s="56">
        <v>68</v>
      </c>
      <c r="Q1872" s="56" t="s">
        <v>378</v>
      </c>
      <c r="R1872" s="36" t="s">
        <v>459</v>
      </c>
      <c r="S1872" s="36" t="s">
        <v>375</v>
      </c>
      <c r="T1872" s="36">
        <v>1123190</v>
      </c>
      <c r="U1872" s="58" t="s">
        <v>17041</v>
      </c>
      <c r="V1872" s="59">
        <v>1123190</v>
      </c>
      <c r="W1872" s="56">
        <v>58.84</v>
      </c>
    </row>
    <row r="1873" spans="1:23" s="46" customFormat="1" ht="11.25">
      <c r="A1873" s="55" t="s">
        <v>11371</v>
      </c>
      <c r="B1873" s="56" t="s">
        <v>17650</v>
      </c>
      <c r="C1873" s="57" t="s">
        <v>6013</v>
      </c>
      <c r="D1873" s="56">
        <v>0</v>
      </c>
      <c r="E1873" s="56">
        <v>1</v>
      </c>
      <c r="F1873" s="56">
        <v>65</v>
      </c>
      <c r="G1873" s="56">
        <v>1</v>
      </c>
      <c r="H1873" s="56" t="s">
        <v>17651</v>
      </c>
      <c r="I1873" s="56">
        <v>1</v>
      </c>
      <c r="J1873" s="36" t="s">
        <v>15511</v>
      </c>
      <c r="K1873" s="36"/>
      <c r="L1873" s="36">
        <v>984231267</v>
      </c>
      <c r="M1873" s="36"/>
      <c r="N1873" s="58" t="s">
        <v>321</v>
      </c>
      <c r="O1873" s="58" t="s">
        <v>13771</v>
      </c>
      <c r="P1873" s="56">
        <v>69</v>
      </c>
      <c r="Q1873" s="56" t="s">
        <v>378</v>
      </c>
      <c r="R1873" s="36" t="s">
        <v>459</v>
      </c>
      <c r="S1873" s="36" t="s">
        <v>375</v>
      </c>
      <c r="T1873" s="36">
        <v>2196201</v>
      </c>
      <c r="U1873" s="58" t="s">
        <v>17422</v>
      </c>
      <c r="V1873" s="59">
        <v>2196201</v>
      </c>
      <c r="W1873" s="56">
        <v>53.6</v>
      </c>
    </row>
    <row r="1874" spans="1:23" s="46" customFormat="1" ht="11.25">
      <c r="A1874" s="55" t="s">
        <v>11371</v>
      </c>
      <c r="B1874" s="56" t="s">
        <v>17649</v>
      </c>
      <c r="C1874" s="57" t="s">
        <v>11373</v>
      </c>
      <c r="D1874" s="56">
        <v>22790</v>
      </c>
      <c r="E1874" s="56">
        <v>1</v>
      </c>
      <c r="F1874" s="56">
        <v>65</v>
      </c>
      <c r="G1874" s="56">
        <v>1</v>
      </c>
      <c r="H1874" s="56" t="s">
        <v>17651</v>
      </c>
      <c r="I1874" s="56">
        <v>2</v>
      </c>
      <c r="J1874" s="36" t="s">
        <v>15087</v>
      </c>
      <c r="K1874" s="36"/>
      <c r="L1874" s="36">
        <v>984308593</v>
      </c>
      <c r="M1874" s="36"/>
      <c r="N1874" s="58" t="s">
        <v>320</v>
      </c>
      <c r="O1874" s="58" t="s">
        <v>13126</v>
      </c>
      <c r="P1874" s="56">
        <v>70</v>
      </c>
      <c r="Q1874" s="56" t="s">
        <v>377</v>
      </c>
      <c r="R1874" s="36" t="s">
        <v>460</v>
      </c>
      <c r="S1874" s="36" t="s">
        <v>375</v>
      </c>
      <c r="T1874" s="36">
        <v>2530196</v>
      </c>
      <c r="U1874" s="58" t="s">
        <v>16898</v>
      </c>
      <c r="V1874" s="59">
        <v>1406879</v>
      </c>
      <c r="W1874" s="56">
        <v>51.02</v>
      </c>
    </row>
    <row r="1875" spans="1:23" s="46" customFormat="1" ht="11.25">
      <c r="A1875" s="55" t="s">
        <v>11371</v>
      </c>
      <c r="B1875" s="56" t="s">
        <v>17649</v>
      </c>
      <c r="C1875" s="57" t="s">
        <v>11188</v>
      </c>
      <c r="D1875" s="56">
        <v>22880</v>
      </c>
      <c r="E1875" s="56">
        <v>1</v>
      </c>
      <c r="F1875" s="56">
        <v>65</v>
      </c>
      <c r="G1875" s="56">
        <v>1</v>
      </c>
      <c r="H1875" s="56" t="s">
        <v>17651</v>
      </c>
      <c r="I1875" s="56">
        <v>2</v>
      </c>
      <c r="J1875" s="36" t="s">
        <v>14906</v>
      </c>
      <c r="K1875" s="36"/>
      <c r="L1875" s="36">
        <v>961888793</v>
      </c>
      <c r="M1875" s="36"/>
      <c r="N1875" s="58" t="s">
        <v>424</v>
      </c>
      <c r="O1875" s="58" t="s">
        <v>12854</v>
      </c>
      <c r="P1875" s="56">
        <v>72</v>
      </c>
      <c r="Q1875" s="56" t="s">
        <v>377</v>
      </c>
      <c r="R1875" s="36" t="s">
        <v>460</v>
      </c>
      <c r="S1875" s="36" t="s">
        <v>375</v>
      </c>
      <c r="T1875" s="36">
        <v>614978</v>
      </c>
      <c r="U1875" s="58" t="s">
        <v>16681</v>
      </c>
      <c r="V1875" s="59">
        <v>2330581</v>
      </c>
      <c r="W1875" s="56">
        <v>55.4</v>
      </c>
    </row>
    <row r="1876" spans="1:23" s="46" customFormat="1" ht="11.25">
      <c r="A1876" s="55" t="s">
        <v>11371</v>
      </c>
      <c r="B1876" s="56" t="s">
        <v>17649</v>
      </c>
      <c r="C1876" s="57" t="s">
        <v>3587</v>
      </c>
      <c r="D1876" s="56">
        <v>23750</v>
      </c>
      <c r="E1876" s="56">
        <v>1</v>
      </c>
      <c r="F1876" s="56">
        <v>65</v>
      </c>
      <c r="G1876" s="56">
        <v>2</v>
      </c>
      <c r="H1876" s="56" t="s">
        <v>17651</v>
      </c>
      <c r="I1876" s="56">
        <v>1</v>
      </c>
      <c r="J1876" s="36" t="s">
        <v>14887</v>
      </c>
      <c r="K1876" s="36">
        <v>1661</v>
      </c>
      <c r="L1876" s="36">
        <v>981935680</v>
      </c>
      <c r="M1876" s="36"/>
      <c r="N1876" s="58" t="s">
        <v>712</v>
      </c>
      <c r="O1876" s="58" t="s">
        <v>13207</v>
      </c>
      <c r="P1876" s="56">
        <v>73</v>
      </c>
      <c r="Q1876" s="56" t="s">
        <v>377</v>
      </c>
      <c r="R1876" s="36" t="s">
        <v>459</v>
      </c>
      <c r="S1876" s="36" t="s">
        <v>375</v>
      </c>
      <c r="T1876" s="36">
        <v>1191816</v>
      </c>
      <c r="U1876" s="58" t="s">
        <v>16968</v>
      </c>
      <c r="V1876" s="59">
        <v>1191816</v>
      </c>
      <c r="W1876" s="56">
        <v>48.25</v>
      </c>
    </row>
    <row r="1877" spans="1:23" s="46" customFormat="1" ht="11.25">
      <c r="A1877" s="55" t="s">
        <v>11371</v>
      </c>
      <c r="B1877" s="56" t="s">
        <v>17649</v>
      </c>
      <c r="C1877" s="57" t="s">
        <v>6989</v>
      </c>
      <c r="D1877" s="56">
        <v>28290</v>
      </c>
      <c r="E1877" s="56">
        <v>1</v>
      </c>
      <c r="F1877" s="56">
        <v>65</v>
      </c>
      <c r="G1877" s="56">
        <v>1</v>
      </c>
      <c r="H1877" s="56" t="s">
        <v>17651</v>
      </c>
      <c r="I1877" s="56">
        <v>1</v>
      </c>
      <c r="J1877" s="36" t="s">
        <v>15383</v>
      </c>
      <c r="K1877" s="36"/>
      <c r="L1877" s="36">
        <v>982164064</v>
      </c>
      <c r="M1877" s="36"/>
      <c r="N1877" s="58" t="s">
        <v>180</v>
      </c>
      <c r="O1877" s="58" t="s">
        <v>13569</v>
      </c>
      <c r="P1877" s="56">
        <v>75</v>
      </c>
      <c r="Q1877" s="56" t="s">
        <v>378</v>
      </c>
      <c r="R1877" s="36" t="s">
        <v>459</v>
      </c>
      <c r="S1877" s="36" t="s">
        <v>375</v>
      </c>
      <c r="T1877" s="36">
        <v>415711</v>
      </c>
      <c r="U1877" s="58" t="s">
        <v>17260</v>
      </c>
      <c r="V1877" s="59">
        <v>415711</v>
      </c>
      <c r="W1877" s="56">
        <v>68.14</v>
      </c>
    </row>
    <row r="1878" spans="1:23" s="46" customFormat="1" ht="11.25">
      <c r="A1878" s="55" t="s">
        <v>11371</v>
      </c>
      <c r="B1878" s="56" t="s">
        <v>17649</v>
      </c>
      <c r="C1878" s="57" t="s">
        <v>3177</v>
      </c>
      <c r="D1878" s="56">
        <v>3570</v>
      </c>
      <c r="E1878" s="56">
        <v>1</v>
      </c>
      <c r="F1878" s="56">
        <v>65</v>
      </c>
      <c r="G1878" s="56">
        <v>1</v>
      </c>
      <c r="H1878" s="56" t="s">
        <v>17651</v>
      </c>
      <c r="I1878" s="56">
        <v>2</v>
      </c>
      <c r="J1878" s="36" t="s">
        <v>14159</v>
      </c>
      <c r="K1878" s="36"/>
      <c r="L1878" s="36"/>
      <c r="M1878" s="36"/>
      <c r="N1878" s="58" t="s">
        <v>90</v>
      </c>
      <c r="O1878" s="58" t="s">
        <v>159</v>
      </c>
      <c r="P1878" s="56">
        <v>75</v>
      </c>
      <c r="Q1878" s="56" t="s">
        <v>377</v>
      </c>
      <c r="R1878" s="36" t="s">
        <v>462</v>
      </c>
      <c r="S1878" s="36" t="s">
        <v>375</v>
      </c>
      <c r="T1878" s="36">
        <v>319864</v>
      </c>
      <c r="U1878" s="58" t="s">
        <v>15837</v>
      </c>
      <c r="V1878" s="59">
        <v>517715</v>
      </c>
      <c r="W1878" s="56">
        <v>30.97</v>
      </c>
    </row>
    <row r="1879" spans="1:23" s="46" customFormat="1" ht="11.25">
      <c r="A1879" s="55" t="s">
        <v>11371</v>
      </c>
      <c r="B1879" s="56" t="s">
        <v>17649</v>
      </c>
      <c r="C1879" s="57" t="s">
        <v>11182</v>
      </c>
      <c r="D1879" s="56">
        <v>14020</v>
      </c>
      <c r="E1879" s="56">
        <v>1</v>
      </c>
      <c r="F1879" s="56">
        <v>65</v>
      </c>
      <c r="G1879" s="56">
        <v>4</v>
      </c>
      <c r="H1879" s="56" t="s">
        <v>17651</v>
      </c>
      <c r="I1879" s="56">
        <v>1</v>
      </c>
      <c r="J1879" s="36" t="s">
        <v>14568</v>
      </c>
      <c r="K1879" s="36">
        <v>646</v>
      </c>
      <c r="L1879" s="36"/>
      <c r="M1879" s="36"/>
      <c r="N1879" s="58" t="s">
        <v>11705</v>
      </c>
      <c r="O1879" s="58" t="s">
        <v>12316</v>
      </c>
      <c r="P1879" s="56">
        <v>76</v>
      </c>
      <c r="Q1879" s="56" t="s">
        <v>378</v>
      </c>
      <c r="R1879" s="36" t="s">
        <v>459</v>
      </c>
      <c r="S1879" s="36" t="s">
        <v>375</v>
      </c>
      <c r="T1879" s="36">
        <v>2169104</v>
      </c>
      <c r="U1879" s="58" t="s">
        <v>16300</v>
      </c>
      <c r="V1879" s="59">
        <v>2169104</v>
      </c>
      <c r="W1879" s="56">
        <v>61.13</v>
      </c>
    </row>
    <row r="1880" spans="1:23" s="46" customFormat="1" ht="11.25">
      <c r="A1880" s="55" t="s">
        <v>11371</v>
      </c>
      <c r="B1880" s="56" t="s">
        <v>17649</v>
      </c>
      <c r="C1880" s="57" t="s">
        <v>11182</v>
      </c>
      <c r="D1880" s="56">
        <v>14020</v>
      </c>
      <c r="E1880" s="56">
        <v>1</v>
      </c>
      <c r="F1880" s="56">
        <v>65</v>
      </c>
      <c r="G1880" s="56">
        <v>4</v>
      </c>
      <c r="H1880" s="56" t="s">
        <v>17651</v>
      </c>
      <c r="I1880" s="56">
        <v>2</v>
      </c>
      <c r="J1880" s="36" t="s">
        <v>14568</v>
      </c>
      <c r="K1880" s="36">
        <v>646</v>
      </c>
      <c r="L1880" s="36"/>
      <c r="M1880" s="36"/>
      <c r="N1880" s="58" t="s">
        <v>12317</v>
      </c>
      <c r="O1880" s="58" t="s">
        <v>12318</v>
      </c>
      <c r="P1880" s="56">
        <v>78</v>
      </c>
      <c r="Q1880" s="56" t="s">
        <v>377</v>
      </c>
      <c r="R1880" s="36" t="s">
        <v>460</v>
      </c>
      <c r="S1880" s="36" t="s">
        <v>375</v>
      </c>
      <c r="T1880" s="36">
        <v>695260</v>
      </c>
      <c r="U1880" s="58" t="s">
        <v>16300</v>
      </c>
      <c r="V1880" s="59">
        <v>2169104</v>
      </c>
      <c r="W1880" s="56">
        <v>61.13</v>
      </c>
    </row>
    <row r="1881" spans="1:23" s="46" customFormat="1" ht="11.25">
      <c r="A1881" s="55" t="s">
        <v>11371</v>
      </c>
      <c r="B1881" s="56" t="s">
        <v>17649</v>
      </c>
      <c r="C1881" s="57" t="s">
        <v>8366</v>
      </c>
      <c r="D1881" s="56">
        <v>5200</v>
      </c>
      <c r="E1881" s="56">
        <v>1</v>
      </c>
      <c r="F1881" s="56">
        <v>65</v>
      </c>
      <c r="G1881" s="56">
        <v>1</v>
      </c>
      <c r="H1881" s="56" t="s">
        <v>17651</v>
      </c>
      <c r="I1881" s="56">
        <v>1</v>
      </c>
      <c r="J1881" s="36" t="s">
        <v>14917</v>
      </c>
      <c r="K1881" s="36"/>
      <c r="L1881" s="36"/>
      <c r="M1881" s="36"/>
      <c r="N1881" s="58" t="s">
        <v>144</v>
      </c>
      <c r="O1881" s="58" t="s">
        <v>11662</v>
      </c>
      <c r="P1881" s="56">
        <v>82</v>
      </c>
      <c r="Q1881" s="56" t="s">
        <v>378</v>
      </c>
      <c r="R1881" s="36" t="s">
        <v>459</v>
      </c>
      <c r="S1881" s="36" t="s">
        <v>375</v>
      </c>
      <c r="T1881" s="36">
        <v>6167195</v>
      </c>
      <c r="U1881" s="58" t="s">
        <v>16693</v>
      </c>
      <c r="V1881" s="59">
        <v>6167195</v>
      </c>
      <c r="W1881" s="56">
        <v>46.88</v>
      </c>
    </row>
    <row r="1882" spans="1:23" s="46" customFormat="1" ht="11.25">
      <c r="A1882" s="55" t="s">
        <v>11371</v>
      </c>
      <c r="B1882" s="56" t="s">
        <v>17649</v>
      </c>
      <c r="C1882" s="57" t="s">
        <v>4582</v>
      </c>
      <c r="D1882" s="56">
        <v>24740</v>
      </c>
      <c r="E1882" s="56">
        <v>1</v>
      </c>
      <c r="F1882" s="56">
        <v>66</v>
      </c>
      <c r="G1882" s="56">
        <v>3</v>
      </c>
      <c r="H1882" s="56" t="s">
        <v>17651</v>
      </c>
      <c r="I1882" s="56">
        <v>1</v>
      </c>
      <c r="J1882" s="36" t="s">
        <v>15204</v>
      </c>
      <c r="K1882" s="36"/>
      <c r="L1882" s="36">
        <v>984635407</v>
      </c>
      <c r="M1882" s="36"/>
      <c r="N1882" s="58" t="s">
        <v>341</v>
      </c>
      <c r="O1882" s="58" t="s">
        <v>13304</v>
      </c>
      <c r="P1882" s="56">
        <v>65</v>
      </c>
      <c r="Q1882" s="56" t="s">
        <v>378</v>
      </c>
      <c r="R1882" s="36" t="s">
        <v>459</v>
      </c>
      <c r="S1882" s="36" t="s">
        <v>375</v>
      </c>
      <c r="T1882" s="36">
        <v>2688578</v>
      </c>
      <c r="U1882" s="58" t="s">
        <v>17047</v>
      </c>
      <c r="V1882" s="59">
        <v>2688578</v>
      </c>
      <c r="W1882" s="56">
        <v>49.54</v>
      </c>
    </row>
    <row r="1883" spans="1:23" s="46" customFormat="1" ht="11.25">
      <c r="A1883" s="55" t="s">
        <v>11371</v>
      </c>
      <c r="B1883" s="56" t="s">
        <v>17649</v>
      </c>
      <c r="C1883" s="57" t="s">
        <v>3177</v>
      </c>
      <c r="D1883" s="56">
        <v>4870</v>
      </c>
      <c r="E1883" s="56">
        <v>1</v>
      </c>
      <c r="F1883" s="56">
        <v>66</v>
      </c>
      <c r="G1883" s="56">
        <v>1</v>
      </c>
      <c r="H1883" s="56" t="s">
        <v>17651</v>
      </c>
      <c r="I1883" s="56">
        <v>2</v>
      </c>
      <c r="J1883" s="36" t="s">
        <v>14204</v>
      </c>
      <c r="K1883" s="36"/>
      <c r="L1883" s="36">
        <v>985892951</v>
      </c>
      <c r="M1883" s="36"/>
      <c r="N1883" s="58" t="s">
        <v>11684</v>
      </c>
      <c r="O1883" s="58" t="s">
        <v>11685</v>
      </c>
      <c r="P1883" s="56">
        <v>66</v>
      </c>
      <c r="Q1883" s="56" t="s">
        <v>378</v>
      </c>
      <c r="R1883" s="36" t="s">
        <v>460</v>
      </c>
      <c r="S1883" s="36" t="s">
        <v>375</v>
      </c>
      <c r="T1883" s="36">
        <v>6192745</v>
      </c>
      <c r="U1883" s="58" t="s">
        <v>15891</v>
      </c>
      <c r="V1883" s="59">
        <v>1905930</v>
      </c>
      <c r="W1883" s="56">
        <v>42.57</v>
      </c>
    </row>
    <row r="1884" spans="1:23" s="46" customFormat="1" ht="11.25">
      <c r="A1884" s="55" t="s">
        <v>11371</v>
      </c>
      <c r="B1884" s="56" t="s">
        <v>17649</v>
      </c>
      <c r="C1884" s="57" t="s">
        <v>11217</v>
      </c>
      <c r="D1884" s="56">
        <v>1830</v>
      </c>
      <c r="E1884" s="56">
        <v>1</v>
      </c>
      <c r="F1884" s="56">
        <v>66</v>
      </c>
      <c r="G1884" s="56">
        <v>1</v>
      </c>
      <c r="H1884" s="56" t="s">
        <v>17651</v>
      </c>
      <c r="I1884" s="56">
        <v>1</v>
      </c>
      <c r="J1884" s="36" t="s">
        <v>14083</v>
      </c>
      <c r="K1884" s="36">
        <v>255</v>
      </c>
      <c r="L1884" s="36">
        <v>981103502</v>
      </c>
      <c r="M1884" s="36"/>
      <c r="N1884" s="58" t="s">
        <v>131</v>
      </c>
      <c r="O1884" s="58" t="s">
        <v>11503</v>
      </c>
      <c r="P1884" s="56">
        <v>67</v>
      </c>
      <c r="Q1884" s="56" t="s">
        <v>378</v>
      </c>
      <c r="R1884" s="36" t="s">
        <v>459</v>
      </c>
      <c r="S1884" s="36" t="s">
        <v>375</v>
      </c>
      <c r="T1884" s="36">
        <v>2420864</v>
      </c>
      <c r="U1884" s="58" t="s">
        <v>15750</v>
      </c>
      <c r="V1884" s="59">
        <v>2420864</v>
      </c>
      <c r="W1884" s="56">
        <v>71.28</v>
      </c>
    </row>
    <row r="1885" spans="1:23" s="46" customFormat="1" ht="11.25">
      <c r="A1885" s="55" t="s">
        <v>11371</v>
      </c>
      <c r="B1885" s="56" t="s">
        <v>17649</v>
      </c>
      <c r="C1885" s="57" t="s">
        <v>3177</v>
      </c>
      <c r="D1885" s="56">
        <v>4870</v>
      </c>
      <c r="E1885" s="56">
        <v>1</v>
      </c>
      <c r="F1885" s="56">
        <v>66</v>
      </c>
      <c r="G1885" s="56">
        <v>1</v>
      </c>
      <c r="H1885" s="56" t="s">
        <v>17651</v>
      </c>
      <c r="I1885" s="56">
        <v>1</v>
      </c>
      <c r="J1885" s="36" t="s">
        <v>14204</v>
      </c>
      <c r="K1885" s="36"/>
      <c r="L1885" s="36">
        <v>985892951</v>
      </c>
      <c r="M1885" s="36"/>
      <c r="N1885" s="58" t="s">
        <v>11682</v>
      </c>
      <c r="O1885" s="58" t="s">
        <v>11683</v>
      </c>
      <c r="P1885" s="56">
        <v>67</v>
      </c>
      <c r="Q1885" s="56" t="s">
        <v>377</v>
      </c>
      <c r="R1885" s="36" t="s">
        <v>459</v>
      </c>
      <c r="S1885" s="36" t="s">
        <v>375</v>
      </c>
      <c r="T1885" s="36">
        <v>1905930</v>
      </c>
      <c r="U1885" s="58" t="s">
        <v>15891</v>
      </c>
      <c r="V1885" s="59">
        <v>1905930</v>
      </c>
      <c r="W1885" s="56">
        <v>42.57</v>
      </c>
    </row>
    <row r="1886" spans="1:23" s="46" customFormat="1" ht="11.25">
      <c r="A1886" s="55" t="s">
        <v>11371</v>
      </c>
      <c r="B1886" s="56" t="s">
        <v>17649</v>
      </c>
      <c r="C1886" s="57" t="s">
        <v>8366</v>
      </c>
      <c r="D1886" s="56">
        <v>20600</v>
      </c>
      <c r="E1886" s="56">
        <v>1</v>
      </c>
      <c r="F1886" s="56">
        <v>66</v>
      </c>
      <c r="G1886" s="56">
        <v>1</v>
      </c>
      <c r="H1886" s="56" t="s">
        <v>17651</v>
      </c>
      <c r="I1886" s="56">
        <v>1</v>
      </c>
      <c r="J1886" s="36" t="s">
        <v>14968</v>
      </c>
      <c r="K1886" s="36">
        <v>38</v>
      </c>
      <c r="L1886" s="36">
        <v>984464302</v>
      </c>
      <c r="M1886" s="36"/>
      <c r="N1886" s="58" t="s">
        <v>653</v>
      </c>
      <c r="O1886" s="58" t="s">
        <v>691</v>
      </c>
      <c r="P1886" s="56">
        <v>68</v>
      </c>
      <c r="Q1886" s="56" t="s">
        <v>377</v>
      </c>
      <c r="R1886" s="36" t="s">
        <v>459</v>
      </c>
      <c r="S1886" s="36" t="s">
        <v>375</v>
      </c>
      <c r="T1886" s="36">
        <v>1100320</v>
      </c>
      <c r="U1886" s="58" t="s">
        <v>16755</v>
      </c>
      <c r="V1886" s="59">
        <v>1100320</v>
      </c>
      <c r="W1886" s="56">
        <v>56.77</v>
      </c>
    </row>
    <row r="1887" spans="1:23" s="46" customFormat="1" ht="11.25">
      <c r="A1887" s="55" t="s">
        <v>11371</v>
      </c>
      <c r="B1887" s="56" t="s">
        <v>17649</v>
      </c>
      <c r="C1887" s="57" t="s">
        <v>11182</v>
      </c>
      <c r="D1887" s="56">
        <v>14020</v>
      </c>
      <c r="E1887" s="56">
        <v>1</v>
      </c>
      <c r="F1887" s="56">
        <v>66</v>
      </c>
      <c r="G1887" s="56">
        <v>5</v>
      </c>
      <c r="H1887" s="56" t="s">
        <v>17651</v>
      </c>
      <c r="I1887" s="56">
        <v>2</v>
      </c>
      <c r="J1887" s="36" t="s">
        <v>14569</v>
      </c>
      <c r="K1887" s="36">
        <v>1048</v>
      </c>
      <c r="L1887" s="36">
        <v>982269560</v>
      </c>
      <c r="M1887" s="36">
        <v>653336</v>
      </c>
      <c r="N1887" s="58" t="s">
        <v>117</v>
      </c>
      <c r="O1887" s="58" t="s">
        <v>965</v>
      </c>
      <c r="P1887" s="56">
        <v>70</v>
      </c>
      <c r="Q1887" s="56" t="s">
        <v>377</v>
      </c>
      <c r="R1887" s="36" t="s">
        <v>460</v>
      </c>
      <c r="S1887" s="36" t="s">
        <v>375</v>
      </c>
      <c r="T1887" s="36">
        <v>372132</v>
      </c>
      <c r="U1887" s="58" t="s">
        <v>16301</v>
      </c>
      <c r="V1887" s="59">
        <v>330210</v>
      </c>
      <c r="W1887" s="56">
        <v>70.33</v>
      </c>
    </row>
    <row r="1888" spans="1:23" s="46" customFormat="1" ht="11.25">
      <c r="A1888" s="55" t="s">
        <v>11371</v>
      </c>
      <c r="B1888" s="56" t="s">
        <v>17649</v>
      </c>
      <c r="C1888" s="57" t="s">
        <v>3088</v>
      </c>
      <c r="D1888" s="56">
        <v>15175</v>
      </c>
      <c r="E1888" s="56">
        <v>1</v>
      </c>
      <c r="F1888" s="56">
        <v>66</v>
      </c>
      <c r="G1888" s="56">
        <v>2</v>
      </c>
      <c r="H1888" s="56" t="s">
        <v>17651</v>
      </c>
      <c r="I1888" s="56">
        <v>1</v>
      </c>
      <c r="J1888" s="36" t="s">
        <v>14623</v>
      </c>
      <c r="K1888" s="36"/>
      <c r="L1888" s="36">
        <v>981690022</v>
      </c>
      <c r="M1888" s="36"/>
      <c r="N1888" s="58" t="s">
        <v>729</v>
      </c>
      <c r="O1888" s="58" t="s">
        <v>252</v>
      </c>
      <c r="P1888" s="56">
        <v>70</v>
      </c>
      <c r="Q1888" s="56" t="s">
        <v>377</v>
      </c>
      <c r="R1888" s="36" t="s">
        <v>459</v>
      </c>
      <c r="S1888" s="36" t="s">
        <v>375</v>
      </c>
      <c r="T1888" s="36">
        <v>2111945</v>
      </c>
      <c r="U1888" s="58" t="s">
        <v>16362</v>
      </c>
      <c r="V1888" s="59">
        <v>2111945</v>
      </c>
      <c r="W1888" s="56">
        <v>51.13</v>
      </c>
    </row>
    <row r="1889" spans="1:23" s="46" customFormat="1" ht="11.25">
      <c r="A1889" s="55" t="s">
        <v>11371</v>
      </c>
      <c r="B1889" s="56" t="s">
        <v>17649</v>
      </c>
      <c r="C1889" s="57" t="s">
        <v>6989</v>
      </c>
      <c r="D1889" s="56">
        <v>28580</v>
      </c>
      <c r="E1889" s="56">
        <v>1</v>
      </c>
      <c r="F1889" s="56">
        <v>66</v>
      </c>
      <c r="G1889" s="56">
        <v>1</v>
      </c>
      <c r="H1889" s="56" t="s">
        <v>17651</v>
      </c>
      <c r="I1889" s="56">
        <v>1</v>
      </c>
      <c r="J1889" s="36" t="s">
        <v>15403</v>
      </c>
      <c r="K1889" s="36"/>
      <c r="L1889" s="36">
        <v>981472292</v>
      </c>
      <c r="M1889" s="36"/>
      <c r="N1889" s="58" t="s">
        <v>131</v>
      </c>
      <c r="O1889" s="58" t="s">
        <v>13592</v>
      </c>
      <c r="P1889" s="56">
        <v>72</v>
      </c>
      <c r="Q1889" s="56" t="s">
        <v>378</v>
      </c>
      <c r="R1889" s="36" t="s">
        <v>459</v>
      </c>
      <c r="S1889" s="36" t="s">
        <v>375</v>
      </c>
      <c r="T1889" s="36">
        <v>592478</v>
      </c>
      <c r="U1889" s="58" t="s">
        <v>17281</v>
      </c>
      <c r="V1889" s="59">
        <v>592478</v>
      </c>
      <c r="W1889" s="56">
        <v>60.47</v>
      </c>
    </row>
    <row r="1890" spans="1:23" s="46" customFormat="1" ht="11.25">
      <c r="A1890" s="55" t="s">
        <v>11371</v>
      </c>
      <c r="B1890" s="56" t="s">
        <v>17649</v>
      </c>
      <c r="C1890" s="57" t="s">
        <v>11182</v>
      </c>
      <c r="D1890" s="56">
        <v>14020</v>
      </c>
      <c r="E1890" s="56">
        <v>1</v>
      </c>
      <c r="F1890" s="56">
        <v>66</v>
      </c>
      <c r="G1890" s="56">
        <v>5</v>
      </c>
      <c r="H1890" s="56" t="s">
        <v>17651</v>
      </c>
      <c r="I1890" s="56">
        <v>1</v>
      </c>
      <c r="J1890" s="36" t="s">
        <v>14569</v>
      </c>
      <c r="K1890" s="36">
        <v>1048</v>
      </c>
      <c r="L1890" s="36">
        <v>982269560</v>
      </c>
      <c r="M1890" s="36">
        <v>653336</v>
      </c>
      <c r="N1890" s="58" t="s">
        <v>12319</v>
      </c>
      <c r="O1890" s="58" t="s">
        <v>12320</v>
      </c>
      <c r="P1890" s="56">
        <v>72</v>
      </c>
      <c r="Q1890" s="56" t="s">
        <v>378</v>
      </c>
      <c r="R1890" s="36" t="s">
        <v>459</v>
      </c>
      <c r="S1890" s="36" t="s">
        <v>375</v>
      </c>
      <c r="T1890" s="36">
        <v>330210</v>
      </c>
      <c r="U1890" s="58" t="s">
        <v>16301</v>
      </c>
      <c r="V1890" s="59">
        <v>330210</v>
      </c>
      <c r="W1890" s="56">
        <v>70.33</v>
      </c>
    </row>
    <row r="1891" spans="1:23" s="46" customFormat="1" ht="11.25">
      <c r="A1891" s="55" t="s">
        <v>11371</v>
      </c>
      <c r="B1891" s="56" t="s">
        <v>17649</v>
      </c>
      <c r="C1891" s="57" t="s">
        <v>4582</v>
      </c>
      <c r="D1891" s="56">
        <v>24740</v>
      </c>
      <c r="E1891" s="56">
        <v>1</v>
      </c>
      <c r="F1891" s="56">
        <v>66</v>
      </c>
      <c r="G1891" s="56">
        <v>3</v>
      </c>
      <c r="H1891" s="56" t="s">
        <v>17651</v>
      </c>
      <c r="I1891" s="56">
        <v>2</v>
      </c>
      <c r="J1891" s="36" t="s">
        <v>15204</v>
      </c>
      <c r="K1891" s="36"/>
      <c r="L1891" s="36">
        <v>984635407</v>
      </c>
      <c r="M1891" s="36"/>
      <c r="N1891" s="58" t="s">
        <v>396</v>
      </c>
      <c r="O1891" s="58" t="s">
        <v>13305</v>
      </c>
      <c r="P1891" s="56">
        <v>72</v>
      </c>
      <c r="Q1891" s="56" t="s">
        <v>377</v>
      </c>
      <c r="R1891" s="36" t="s">
        <v>460</v>
      </c>
      <c r="S1891" s="36" t="s">
        <v>375</v>
      </c>
      <c r="T1891" s="36">
        <v>2188874</v>
      </c>
      <c r="U1891" s="58" t="s">
        <v>17047</v>
      </c>
      <c r="V1891" s="59">
        <v>2688578</v>
      </c>
      <c r="W1891" s="56">
        <v>49.54</v>
      </c>
    </row>
    <row r="1892" spans="1:23" s="46" customFormat="1" ht="11.25">
      <c r="A1892" s="51" t="s">
        <v>11371</v>
      </c>
      <c r="B1892" s="44" t="s">
        <v>17650</v>
      </c>
      <c r="C1892" s="52" t="s">
        <v>6013</v>
      </c>
      <c r="D1892" s="44">
        <v>0</v>
      </c>
      <c r="E1892" s="44" t="s">
        <v>54</v>
      </c>
      <c r="F1892" s="44">
        <v>66</v>
      </c>
      <c r="G1892" s="44">
        <v>1</v>
      </c>
      <c r="H1892" s="44" t="s">
        <v>17651</v>
      </c>
      <c r="I1892" s="44">
        <v>2</v>
      </c>
      <c r="J1892" s="35" t="s">
        <v>15512</v>
      </c>
      <c r="K1892" s="35"/>
      <c r="L1892" s="35">
        <v>981979080</v>
      </c>
      <c r="M1892" s="35"/>
      <c r="N1892" s="45" t="s">
        <v>260</v>
      </c>
      <c r="O1892" s="45" t="s">
        <v>13772</v>
      </c>
      <c r="P1892" s="44">
        <v>72</v>
      </c>
      <c r="Q1892" s="44" t="s">
        <v>378</v>
      </c>
      <c r="R1892" s="35" t="s">
        <v>460</v>
      </c>
      <c r="S1892" s="35" t="s">
        <v>375</v>
      </c>
      <c r="T1892" s="35">
        <v>2950122</v>
      </c>
      <c r="U1892" s="45" t="s">
        <v>17423</v>
      </c>
      <c r="V1892" s="46">
        <v>2944001</v>
      </c>
      <c r="W1892" s="44">
        <v>51.99</v>
      </c>
    </row>
    <row r="1893" spans="1:23" s="46" customFormat="1" ht="11.25">
      <c r="A1893" s="55" t="s">
        <v>11371</v>
      </c>
      <c r="B1893" s="56" t="s">
        <v>17650</v>
      </c>
      <c r="C1893" s="57" t="s">
        <v>6013</v>
      </c>
      <c r="D1893" s="56">
        <v>0</v>
      </c>
      <c r="E1893" s="56">
        <v>1</v>
      </c>
      <c r="F1893" s="56">
        <v>66</v>
      </c>
      <c r="G1893" s="56">
        <v>1</v>
      </c>
      <c r="H1893" s="56" t="s">
        <v>17651</v>
      </c>
      <c r="I1893" s="56">
        <v>1</v>
      </c>
      <c r="J1893" s="36" t="s">
        <v>15512</v>
      </c>
      <c r="K1893" s="36"/>
      <c r="L1893" s="36">
        <v>981979080</v>
      </c>
      <c r="M1893" s="36"/>
      <c r="N1893" s="58" t="s">
        <v>11587</v>
      </c>
      <c r="O1893" s="58" t="s">
        <v>895</v>
      </c>
      <c r="P1893" s="56">
        <v>79</v>
      </c>
      <c r="Q1893" s="56" t="s">
        <v>377</v>
      </c>
      <c r="R1893" s="36" t="s">
        <v>459</v>
      </c>
      <c r="S1893" s="36" t="s">
        <v>375</v>
      </c>
      <c r="T1893" s="36">
        <v>2944001</v>
      </c>
      <c r="U1893" s="58" t="s">
        <v>17423</v>
      </c>
      <c r="V1893" s="59">
        <v>2944001</v>
      </c>
      <c r="W1893" s="56">
        <v>51.99</v>
      </c>
    </row>
    <row r="1894" spans="1:23" s="46" customFormat="1" ht="11.25">
      <c r="A1894" s="55" t="s">
        <v>11371</v>
      </c>
      <c r="B1894" s="56" t="s">
        <v>17649</v>
      </c>
      <c r="C1894" s="57" t="s">
        <v>3587</v>
      </c>
      <c r="D1894" s="56">
        <v>0</v>
      </c>
      <c r="E1894" s="56">
        <v>1</v>
      </c>
      <c r="F1894" s="56">
        <v>66</v>
      </c>
      <c r="G1894" s="56">
        <v>1</v>
      </c>
      <c r="H1894" s="56" t="s">
        <v>17651</v>
      </c>
      <c r="I1894" s="56">
        <v>1</v>
      </c>
      <c r="J1894" s="36" t="s">
        <v>14887</v>
      </c>
      <c r="K1894" s="36"/>
      <c r="L1894" s="36">
        <v>982309849</v>
      </c>
      <c r="M1894" s="36"/>
      <c r="N1894" s="58" t="s">
        <v>13182</v>
      </c>
      <c r="O1894" s="58" t="s">
        <v>13183</v>
      </c>
      <c r="P1894" s="56">
        <v>82</v>
      </c>
      <c r="Q1894" s="56" t="s">
        <v>378</v>
      </c>
      <c r="R1894" s="36" t="s">
        <v>459</v>
      </c>
      <c r="S1894" s="36" t="s">
        <v>375</v>
      </c>
      <c r="T1894" s="36">
        <v>4694806</v>
      </c>
      <c r="U1894" s="58" t="s">
        <v>16949</v>
      </c>
      <c r="V1894" s="59">
        <v>4694806</v>
      </c>
      <c r="W1894" s="56">
        <v>61.81</v>
      </c>
    </row>
    <row r="1895" spans="1:23" s="46" customFormat="1" ht="11.25">
      <c r="A1895" s="55" t="s">
        <v>11371</v>
      </c>
      <c r="B1895" s="56" t="s">
        <v>17649</v>
      </c>
      <c r="C1895" s="57" t="s">
        <v>11188</v>
      </c>
      <c r="D1895" s="56">
        <v>18870</v>
      </c>
      <c r="E1895" s="56">
        <v>1</v>
      </c>
      <c r="F1895" s="56">
        <v>66</v>
      </c>
      <c r="G1895" s="56">
        <v>1</v>
      </c>
      <c r="H1895" s="56" t="s">
        <v>17651</v>
      </c>
      <c r="I1895" s="56">
        <v>2</v>
      </c>
      <c r="J1895" s="36" t="s">
        <v>14873</v>
      </c>
      <c r="K1895" s="36">
        <v>605</v>
      </c>
      <c r="L1895" s="36">
        <v>961300661</v>
      </c>
      <c r="M1895" s="36"/>
      <c r="N1895" s="58" t="s">
        <v>12798</v>
      </c>
      <c r="O1895" s="58" t="s">
        <v>12799</v>
      </c>
      <c r="P1895" s="56">
        <v>84</v>
      </c>
      <c r="Q1895" s="56" t="s">
        <v>378</v>
      </c>
      <c r="R1895" s="36" t="s">
        <v>462</v>
      </c>
      <c r="S1895" s="36" t="s">
        <v>375</v>
      </c>
      <c r="T1895" s="36">
        <v>2498542</v>
      </c>
      <c r="U1895" s="58" t="s">
        <v>16640</v>
      </c>
      <c r="V1895" s="59">
        <v>982596</v>
      </c>
      <c r="W1895" s="56">
        <v>64.459999999999994</v>
      </c>
    </row>
    <row r="1896" spans="1:23" s="46" customFormat="1" ht="11.25">
      <c r="A1896" s="55" t="s">
        <v>11371</v>
      </c>
      <c r="B1896" s="56" t="s">
        <v>17649</v>
      </c>
      <c r="C1896" s="57" t="s">
        <v>3587</v>
      </c>
      <c r="D1896" s="56">
        <v>0</v>
      </c>
      <c r="E1896" s="56">
        <v>1</v>
      </c>
      <c r="F1896" s="56">
        <v>66</v>
      </c>
      <c r="G1896" s="56">
        <v>1</v>
      </c>
      <c r="H1896" s="56" t="s">
        <v>17651</v>
      </c>
      <c r="I1896" s="56">
        <v>2</v>
      </c>
      <c r="J1896" s="36" t="s">
        <v>14887</v>
      </c>
      <c r="K1896" s="36"/>
      <c r="L1896" s="36">
        <v>982309849</v>
      </c>
      <c r="M1896" s="36"/>
      <c r="N1896" s="58" t="s">
        <v>13184</v>
      </c>
      <c r="O1896" s="58" t="s">
        <v>11602</v>
      </c>
      <c r="P1896" s="56">
        <v>92</v>
      </c>
      <c r="Q1896" s="56" t="s">
        <v>377</v>
      </c>
      <c r="R1896" s="36" t="s">
        <v>460</v>
      </c>
      <c r="S1896" s="36" t="s">
        <v>375</v>
      </c>
      <c r="T1896" s="36">
        <v>542307</v>
      </c>
      <c r="U1896" s="58" t="s">
        <v>16949</v>
      </c>
      <c r="V1896" s="59">
        <v>4694806</v>
      </c>
      <c r="W1896" s="56">
        <v>61.81</v>
      </c>
    </row>
    <row r="1897" spans="1:23" s="46" customFormat="1" ht="11.25">
      <c r="A1897" s="55" t="s">
        <v>11371</v>
      </c>
      <c r="B1897" s="56" t="s">
        <v>17650</v>
      </c>
      <c r="C1897" s="57" t="s">
        <v>6013</v>
      </c>
      <c r="D1897" s="56">
        <v>0</v>
      </c>
      <c r="E1897" s="56">
        <v>1</v>
      </c>
      <c r="F1897" s="56">
        <v>67</v>
      </c>
      <c r="G1897" s="56">
        <v>1</v>
      </c>
      <c r="H1897" s="56" t="s">
        <v>17651</v>
      </c>
      <c r="I1897" s="56">
        <v>1</v>
      </c>
      <c r="J1897" s="36" t="s">
        <v>15509</v>
      </c>
      <c r="K1897" s="36"/>
      <c r="L1897" s="36">
        <v>984750369</v>
      </c>
      <c r="M1897" s="36"/>
      <c r="N1897" s="58" t="s">
        <v>745</v>
      </c>
      <c r="O1897" s="58" t="s">
        <v>13737</v>
      </c>
      <c r="P1897" s="56">
        <v>66</v>
      </c>
      <c r="Q1897" s="56" t="s">
        <v>378</v>
      </c>
      <c r="R1897" s="36" t="s">
        <v>459</v>
      </c>
      <c r="S1897" s="36" t="s">
        <v>375</v>
      </c>
      <c r="T1897" s="36">
        <v>6047588</v>
      </c>
      <c r="U1897" s="58" t="s">
        <v>17424</v>
      </c>
      <c r="V1897" s="59">
        <v>6047588</v>
      </c>
      <c r="W1897" s="56">
        <v>38.1</v>
      </c>
    </row>
    <row r="1898" spans="1:23" s="46" customFormat="1" ht="11.25">
      <c r="A1898" s="55" t="s">
        <v>11371</v>
      </c>
      <c r="B1898" s="56" t="s">
        <v>17649</v>
      </c>
      <c r="C1898" s="57" t="s">
        <v>4582</v>
      </c>
      <c r="D1898" s="56">
        <v>24740</v>
      </c>
      <c r="E1898" s="56">
        <v>1</v>
      </c>
      <c r="F1898" s="56">
        <v>67</v>
      </c>
      <c r="G1898" s="56">
        <v>2</v>
      </c>
      <c r="H1898" s="56" t="s">
        <v>17651</v>
      </c>
      <c r="I1898" s="56">
        <v>1</v>
      </c>
      <c r="J1898" s="36" t="s">
        <v>939</v>
      </c>
      <c r="K1898" s="36"/>
      <c r="L1898" s="36">
        <v>984301420</v>
      </c>
      <c r="M1898" s="36"/>
      <c r="N1898" s="58" t="s">
        <v>13306</v>
      </c>
      <c r="O1898" s="58" t="s">
        <v>13307</v>
      </c>
      <c r="P1898" s="56">
        <v>68</v>
      </c>
      <c r="Q1898" s="56" t="s">
        <v>377</v>
      </c>
      <c r="R1898" s="36" t="s">
        <v>459</v>
      </c>
      <c r="S1898" s="36" t="s">
        <v>375</v>
      </c>
      <c r="T1898" s="36">
        <v>3007789</v>
      </c>
      <c r="U1898" s="58" t="s">
        <v>17048</v>
      </c>
      <c r="V1898" s="59">
        <v>3007789</v>
      </c>
      <c r="W1898" s="56">
        <v>48.97</v>
      </c>
    </row>
    <row r="1899" spans="1:23" s="46" customFormat="1" ht="11.25">
      <c r="A1899" s="55" t="s">
        <v>11371</v>
      </c>
      <c r="B1899" s="56" t="s">
        <v>17649</v>
      </c>
      <c r="C1899" s="57" t="s">
        <v>8366</v>
      </c>
      <c r="D1899" s="56">
        <v>20350</v>
      </c>
      <c r="E1899" s="56">
        <v>1</v>
      </c>
      <c r="F1899" s="56">
        <v>67</v>
      </c>
      <c r="G1899" s="56">
        <v>1</v>
      </c>
      <c r="H1899" s="56" t="s">
        <v>17651</v>
      </c>
      <c r="I1899" s="56">
        <v>1</v>
      </c>
      <c r="J1899" s="36" t="s">
        <v>14959</v>
      </c>
      <c r="K1899" s="36">
        <v>826</v>
      </c>
      <c r="L1899" s="36">
        <v>981678163</v>
      </c>
      <c r="M1899" s="36"/>
      <c r="N1899" s="58" t="s">
        <v>12924</v>
      </c>
      <c r="O1899" s="58" t="s">
        <v>12925</v>
      </c>
      <c r="P1899" s="56">
        <v>70</v>
      </c>
      <c r="Q1899" s="56" t="s">
        <v>378</v>
      </c>
      <c r="R1899" s="36" t="s">
        <v>459</v>
      </c>
      <c r="S1899" s="36" t="s">
        <v>375</v>
      </c>
      <c r="T1899" s="36">
        <v>1227533</v>
      </c>
      <c r="U1899" s="58" t="s">
        <v>16745</v>
      </c>
      <c r="V1899" s="59">
        <v>1227533</v>
      </c>
      <c r="W1899" s="56">
        <v>53.13</v>
      </c>
    </row>
    <row r="1900" spans="1:23" s="46" customFormat="1" ht="11.25">
      <c r="A1900" s="55" t="s">
        <v>11371</v>
      </c>
      <c r="B1900" s="56" t="s">
        <v>17649</v>
      </c>
      <c r="C1900" s="57" t="s">
        <v>11188</v>
      </c>
      <c r="D1900" s="56">
        <v>18220</v>
      </c>
      <c r="E1900" s="56">
        <v>1</v>
      </c>
      <c r="F1900" s="56">
        <v>67</v>
      </c>
      <c r="G1900" s="56">
        <v>1</v>
      </c>
      <c r="H1900" s="56" t="s">
        <v>17651</v>
      </c>
      <c r="I1900" s="56">
        <v>2</v>
      </c>
      <c r="J1900" s="36" t="s">
        <v>14764</v>
      </c>
      <c r="K1900" s="36">
        <v>1207</v>
      </c>
      <c r="L1900" s="36">
        <v>983375696</v>
      </c>
      <c r="M1900" s="36"/>
      <c r="N1900" s="58" t="s">
        <v>346</v>
      </c>
      <c r="O1900" s="58" t="s">
        <v>11816</v>
      </c>
      <c r="P1900" s="56">
        <v>72</v>
      </c>
      <c r="Q1900" s="56" t="s">
        <v>378</v>
      </c>
      <c r="R1900" s="36" t="s">
        <v>460</v>
      </c>
      <c r="S1900" s="36" t="s">
        <v>375</v>
      </c>
      <c r="T1900" s="36">
        <v>1234268</v>
      </c>
      <c r="U1900" s="58" t="s">
        <v>16527</v>
      </c>
      <c r="V1900" s="59">
        <v>253270</v>
      </c>
      <c r="W1900" s="56">
        <v>70.349999999999994</v>
      </c>
    </row>
    <row r="1901" spans="1:23" s="46" customFormat="1" ht="11.25">
      <c r="A1901" s="55" t="s">
        <v>11371</v>
      </c>
      <c r="B1901" s="56" t="s">
        <v>17649</v>
      </c>
      <c r="C1901" s="57" t="s">
        <v>3587</v>
      </c>
      <c r="D1901" s="56">
        <v>23700</v>
      </c>
      <c r="E1901" s="56">
        <v>1</v>
      </c>
      <c r="F1901" s="56">
        <v>67</v>
      </c>
      <c r="G1901" s="56">
        <v>2</v>
      </c>
      <c r="H1901" s="56" t="s">
        <v>17651</v>
      </c>
      <c r="I1901" s="56">
        <v>1</v>
      </c>
      <c r="J1901" s="36" t="s">
        <v>15135</v>
      </c>
      <c r="K1901" s="36"/>
      <c r="L1901" s="36">
        <v>971723294</v>
      </c>
      <c r="M1901" s="36"/>
      <c r="N1901" s="58" t="s">
        <v>11817</v>
      </c>
      <c r="O1901" s="58" t="s">
        <v>11706</v>
      </c>
      <c r="P1901" s="56">
        <v>74</v>
      </c>
      <c r="Q1901" s="56" t="s">
        <v>377</v>
      </c>
      <c r="R1901" s="36" t="s">
        <v>459</v>
      </c>
      <c r="S1901" s="36" t="s">
        <v>375</v>
      </c>
      <c r="T1901" s="36">
        <v>235658</v>
      </c>
      <c r="U1901" s="58" t="s">
        <v>16954</v>
      </c>
      <c r="V1901" s="59">
        <v>235658</v>
      </c>
      <c r="W1901" s="56">
        <v>45.03</v>
      </c>
    </row>
    <row r="1902" spans="1:23" s="46" customFormat="1" ht="11.25">
      <c r="A1902" s="55" t="s">
        <v>11371</v>
      </c>
      <c r="B1902" s="56" t="s">
        <v>17649</v>
      </c>
      <c r="C1902" s="57" t="s">
        <v>11217</v>
      </c>
      <c r="D1902" s="56">
        <v>1150</v>
      </c>
      <c r="E1902" s="56">
        <v>1</v>
      </c>
      <c r="F1902" s="56">
        <v>67</v>
      </c>
      <c r="G1902" s="56">
        <v>1</v>
      </c>
      <c r="H1902" s="56" t="s">
        <v>17651</v>
      </c>
      <c r="I1902" s="56">
        <v>8</v>
      </c>
      <c r="J1902" s="36" t="s">
        <v>14080</v>
      </c>
      <c r="K1902" s="36"/>
      <c r="L1902" s="36">
        <v>984816673</v>
      </c>
      <c r="M1902" s="36"/>
      <c r="N1902" s="58" t="s">
        <v>321</v>
      </c>
      <c r="O1902" s="58" t="s">
        <v>11499</v>
      </c>
      <c r="P1902" s="56">
        <v>74</v>
      </c>
      <c r="Q1902" s="56" t="s">
        <v>378</v>
      </c>
      <c r="R1902" s="36" t="s">
        <v>462</v>
      </c>
      <c r="S1902" s="36" t="s">
        <v>375</v>
      </c>
      <c r="T1902" s="36">
        <v>1630886</v>
      </c>
      <c r="U1902" s="58" t="s">
        <v>15747</v>
      </c>
      <c r="V1902" s="59" t="s">
        <v>464</v>
      </c>
      <c r="W1902" s="56">
        <v>64.400000000000006</v>
      </c>
    </row>
    <row r="1903" spans="1:23" s="46" customFormat="1" ht="11.25">
      <c r="A1903" s="55" t="s">
        <v>11371</v>
      </c>
      <c r="B1903" s="56" t="s">
        <v>17649</v>
      </c>
      <c r="C1903" s="57" t="s">
        <v>11217</v>
      </c>
      <c r="D1903" s="56">
        <v>1150</v>
      </c>
      <c r="E1903" s="56">
        <v>1</v>
      </c>
      <c r="F1903" s="56">
        <v>67</v>
      </c>
      <c r="G1903" s="56">
        <v>1</v>
      </c>
      <c r="H1903" s="56" t="s">
        <v>17651</v>
      </c>
      <c r="I1903" s="56">
        <v>7</v>
      </c>
      <c r="J1903" s="36" t="s">
        <v>14080</v>
      </c>
      <c r="K1903" s="36"/>
      <c r="L1903" s="36">
        <v>984816673</v>
      </c>
      <c r="M1903" s="36"/>
      <c r="N1903" s="58" t="s">
        <v>11498</v>
      </c>
      <c r="O1903" s="58" t="s">
        <v>254</v>
      </c>
      <c r="P1903" s="56">
        <v>74</v>
      </c>
      <c r="Q1903" s="56" t="s">
        <v>377</v>
      </c>
      <c r="R1903" s="36" t="s">
        <v>462</v>
      </c>
      <c r="S1903" s="36" t="s">
        <v>375</v>
      </c>
      <c r="T1903" s="36">
        <v>6249672</v>
      </c>
      <c r="U1903" s="58" t="s">
        <v>15747</v>
      </c>
      <c r="V1903" s="59" t="s">
        <v>464</v>
      </c>
      <c r="W1903" s="56">
        <v>64.400000000000006</v>
      </c>
    </row>
    <row r="1904" spans="1:23" s="46" customFormat="1" ht="11.25">
      <c r="A1904" s="55" t="s">
        <v>11371</v>
      </c>
      <c r="B1904" s="56" t="s">
        <v>17649</v>
      </c>
      <c r="C1904" s="57" t="s">
        <v>3587</v>
      </c>
      <c r="D1904" s="56">
        <v>23700</v>
      </c>
      <c r="E1904" s="56">
        <v>1</v>
      </c>
      <c r="F1904" s="56">
        <v>67</v>
      </c>
      <c r="G1904" s="56">
        <v>2</v>
      </c>
      <c r="H1904" s="56" t="s">
        <v>17651</v>
      </c>
      <c r="I1904" s="56">
        <v>2</v>
      </c>
      <c r="J1904" s="36" t="s">
        <v>15135</v>
      </c>
      <c r="K1904" s="36"/>
      <c r="L1904" s="36">
        <v>971723294</v>
      </c>
      <c r="M1904" s="36"/>
      <c r="N1904" s="58" t="s">
        <v>278</v>
      </c>
      <c r="O1904" s="58" t="s">
        <v>898</v>
      </c>
      <c r="P1904" s="56">
        <v>75</v>
      </c>
      <c r="Q1904" s="56" t="s">
        <v>378</v>
      </c>
      <c r="R1904" s="36" t="s">
        <v>460</v>
      </c>
      <c r="S1904" s="36" t="s">
        <v>375</v>
      </c>
      <c r="T1904" s="36">
        <v>1407880</v>
      </c>
      <c r="U1904" s="58" t="s">
        <v>16954</v>
      </c>
      <c r="V1904" s="59">
        <v>235658</v>
      </c>
      <c r="W1904" s="56">
        <v>45.03</v>
      </c>
    </row>
    <row r="1905" spans="1:23" s="46" customFormat="1" ht="11.25">
      <c r="A1905" s="55" t="s">
        <v>11371</v>
      </c>
      <c r="B1905" s="56" t="s">
        <v>17649</v>
      </c>
      <c r="C1905" s="57" t="s">
        <v>11188</v>
      </c>
      <c r="D1905" s="56">
        <v>18220</v>
      </c>
      <c r="E1905" s="56">
        <v>1</v>
      </c>
      <c r="F1905" s="56">
        <v>67</v>
      </c>
      <c r="G1905" s="56">
        <v>1</v>
      </c>
      <c r="H1905" s="56" t="s">
        <v>17651</v>
      </c>
      <c r="I1905" s="56">
        <v>1</v>
      </c>
      <c r="J1905" s="36" t="s">
        <v>14764</v>
      </c>
      <c r="K1905" s="36">
        <v>1207</v>
      </c>
      <c r="L1905" s="36">
        <v>983375696</v>
      </c>
      <c r="M1905" s="36"/>
      <c r="N1905" s="58" t="s">
        <v>111</v>
      </c>
      <c r="O1905" s="58" t="s">
        <v>12635</v>
      </c>
      <c r="P1905" s="56">
        <v>78</v>
      </c>
      <c r="Q1905" s="56" t="s">
        <v>377</v>
      </c>
      <c r="R1905" s="36" t="s">
        <v>459</v>
      </c>
      <c r="S1905" s="36" t="s">
        <v>375</v>
      </c>
      <c r="T1905" s="36">
        <v>253270</v>
      </c>
      <c r="U1905" s="58" t="s">
        <v>16527</v>
      </c>
      <c r="V1905" s="59">
        <v>253270</v>
      </c>
      <c r="W1905" s="56">
        <v>70.349999999999994</v>
      </c>
    </row>
    <row r="1906" spans="1:23" s="46" customFormat="1" ht="11.25">
      <c r="A1906" s="55" t="s">
        <v>11371</v>
      </c>
      <c r="B1906" s="56" t="s">
        <v>17649</v>
      </c>
      <c r="C1906" s="57" t="s">
        <v>3088</v>
      </c>
      <c r="D1906" s="56">
        <v>15175</v>
      </c>
      <c r="E1906" s="56">
        <v>1</v>
      </c>
      <c r="F1906" s="56">
        <v>67</v>
      </c>
      <c r="G1906" s="56">
        <v>1</v>
      </c>
      <c r="H1906" s="56" t="s">
        <v>17651</v>
      </c>
      <c r="I1906" s="56">
        <v>7</v>
      </c>
      <c r="J1906" s="36" t="s">
        <v>14624</v>
      </c>
      <c r="K1906" s="36">
        <v>143</v>
      </c>
      <c r="L1906" s="36"/>
      <c r="M1906" s="36">
        <v>21641791</v>
      </c>
      <c r="N1906" s="58" t="s">
        <v>934</v>
      </c>
      <c r="O1906" s="58" t="s">
        <v>12409</v>
      </c>
      <c r="P1906" s="56">
        <v>79</v>
      </c>
      <c r="Q1906" s="56" t="s">
        <v>377</v>
      </c>
      <c r="R1906" s="36" t="s">
        <v>462</v>
      </c>
      <c r="S1906" s="36" t="s">
        <v>375</v>
      </c>
      <c r="T1906" s="36">
        <v>191406</v>
      </c>
      <c r="U1906" s="58" t="s">
        <v>16363</v>
      </c>
      <c r="V1906" s="59">
        <v>1000925</v>
      </c>
      <c r="W1906" s="56">
        <v>59.97</v>
      </c>
    </row>
    <row r="1907" spans="1:23" s="46" customFormat="1" ht="11.25">
      <c r="A1907" s="55" t="s">
        <v>11371</v>
      </c>
      <c r="B1907" s="56" t="s">
        <v>17649</v>
      </c>
      <c r="C1907" s="57" t="s">
        <v>6989</v>
      </c>
      <c r="D1907" s="56">
        <v>28550</v>
      </c>
      <c r="E1907" s="56">
        <v>1</v>
      </c>
      <c r="F1907" s="56">
        <v>67</v>
      </c>
      <c r="G1907" s="56">
        <v>1</v>
      </c>
      <c r="H1907" s="56" t="s">
        <v>17651</v>
      </c>
      <c r="I1907" s="56">
        <v>2</v>
      </c>
      <c r="J1907" s="36" t="s">
        <v>15398</v>
      </c>
      <c r="K1907" s="36"/>
      <c r="L1907" s="36">
        <v>981273409</v>
      </c>
      <c r="M1907" s="36"/>
      <c r="N1907" s="58" t="s">
        <v>882</v>
      </c>
      <c r="O1907" s="58" t="s">
        <v>441</v>
      </c>
      <c r="P1907" s="56">
        <v>83</v>
      </c>
      <c r="Q1907" s="56" t="s">
        <v>377</v>
      </c>
      <c r="R1907" s="36" t="s">
        <v>460</v>
      </c>
      <c r="S1907" s="36" t="s">
        <v>375</v>
      </c>
      <c r="T1907" s="36">
        <v>439784</v>
      </c>
      <c r="U1907" s="58" t="s">
        <v>17276</v>
      </c>
      <c r="V1907" s="59">
        <v>2073919</v>
      </c>
      <c r="W1907" s="56">
        <v>56.82</v>
      </c>
    </row>
    <row r="1908" spans="1:23" s="46" customFormat="1" ht="11.25">
      <c r="A1908" s="55" t="s">
        <v>11371</v>
      </c>
      <c r="B1908" s="56" t="s">
        <v>17649</v>
      </c>
      <c r="C1908" s="57" t="s">
        <v>3177</v>
      </c>
      <c r="D1908" s="56">
        <v>3800</v>
      </c>
      <c r="E1908" s="56">
        <v>1</v>
      </c>
      <c r="F1908" s="56">
        <v>67</v>
      </c>
      <c r="G1908" s="56">
        <v>1</v>
      </c>
      <c r="H1908" s="56" t="s">
        <v>17651</v>
      </c>
      <c r="I1908" s="56">
        <v>1</v>
      </c>
      <c r="J1908" s="36" t="s">
        <v>936</v>
      </c>
      <c r="K1908" s="36"/>
      <c r="L1908" s="36"/>
      <c r="M1908" s="36"/>
      <c r="N1908" s="58" t="s">
        <v>117</v>
      </c>
      <c r="O1908" s="58" t="s">
        <v>150</v>
      </c>
      <c r="P1908" s="56">
        <v>85</v>
      </c>
      <c r="Q1908" s="56" t="s">
        <v>377</v>
      </c>
      <c r="R1908" s="36" t="s">
        <v>459</v>
      </c>
      <c r="S1908" s="36" t="s">
        <v>375</v>
      </c>
      <c r="T1908" s="36">
        <v>417797</v>
      </c>
      <c r="U1908" s="58" t="s">
        <v>15847</v>
      </c>
      <c r="V1908" s="59">
        <v>417797</v>
      </c>
      <c r="W1908" s="56">
        <v>57.97</v>
      </c>
    </row>
    <row r="1909" spans="1:23" s="46" customFormat="1" ht="11.25">
      <c r="A1909" s="55" t="s">
        <v>11371</v>
      </c>
      <c r="B1909" s="56" t="s">
        <v>17649</v>
      </c>
      <c r="C1909" s="57" t="s">
        <v>4582</v>
      </c>
      <c r="D1909" s="56">
        <v>28650</v>
      </c>
      <c r="E1909" s="56">
        <v>1</v>
      </c>
      <c r="F1909" s="56">
        <v>68</v>
      </c>
      <c r="G1909" s="56">
        <v>1</v>
      </c>
      <c r="H1909" s="56" t="s">
        <v>17651</v>
      </c>
      <c r="I1909" s="56">
        <v>1</v>
      </c>
      <c r="J1909" s="36" t="s">
        <v>15289</v>
      </c>
      <c r="K1909" s="36"/>
      <c r="L1909" s="36">
        <v>981980701</v>
      </c>
      <c r="M1909" s="36">
        <v>21649004</v>
      </c>
      <c r="N1909" s="58" t="s">
        <v>13435</v>
      </c>
      <c r="O1909" s="58" t="s">
        <v>13436</v>
      </c>
      <c r="P1909" s="56">
        <v>68</v>
      </c>
      <c r="Q1909" s="56" t="s">
        <v>377</v>
      </c>
      <c r="R1909" s="36" t="s">
        <v>459</v>
      </c>
      <c r="S1909" s="36" t="s">
        <v>375</v>
      </c>
      <c r="T1909" s="36">
        <v>815446</v>
      </c>
      <c r="U1909" s="58" t="s">
        <v>17144</v>
      </c>
      <c r="V1909" s="59">
        <v>815446</v>
      </c>
      <c r="W1909" s="56">
        <v>78.930000000000007</v>
      </c>
    </row>
    <row r="1910" spans="1:23" s="46" customFormat="1" ht="11.25">
      <c r="A1910" s="55" t="s">
        <v>11371</v>
      </c>
      <c r="B1910" s="56" t="s">
        <v>17650</v>
      </c>
      <c r="C1910" s="57" t="s">
        <v>6013</v>
      </c>
      <c r="D1910" s="56">
        <v>0</v>
      </c>
      <c r="E1910" s="56">
        <v>1</v>
      </c>
      <c r="F1910" s="56">
        <v>68</v>
      </c>
      <c r="G1910" s="56">
        <v>1</v>
      </c>
      <c r="H1910" s="56" t="s">
        <v>17651</v>
      </c>
      <c r="I1910" s="56">
        <v>1</v>
      </c>
      <c r="J1910" s="36" t="s">
        <v>15513</v>
      </c>
      <c r="K1910" s="36"/>
      <c r="L1910" s="36">
        <v>982448854</v>
      </c>
      <c r="M1910" s="36"/>
      <c r="N1910" s="58" t="s">
        <v>407</v>
      </c>
      <c r="O1910" s="58" t="s">
        <v>13773</v>
      </c>
      <c r="P1910" s="56">
        <v>69</v>
      </c>
      <c r="Q1910" s="56" t="s">
        <v>378</v>
      </c>
      <c r="R1910" s="36" t="s">
        <v>459</v>
      </c>
      <c r="S1910" s="36" t="s">
        <v>375</v>
      </c>
      <c r="T1910" s="36">
        <v>3283471</v>
      </c>
      <c r="U1910" s="58" t="s">
        <v>17425</v>
      </c>
      <c r="V1910" s="59">
        <v>3283471</v>
      </c>
      <c r="W1910" s="56">
        <v>30.07</v>
      </c>
    </row>
    <row r="1911" spans="1:23" s="46" customFormat="1" ht="11.25">
      <c r="A1911" s="55" t="s">
        <v>11371</v>
      </c>
      <c r="B1911" s="56" t="s">
        <v>17649</v>
      </c>
      <c r="C1911" s="57" t="s">
        <v>11182</v>
      </c>
      <c r="D1911" s="56">
        <v>14160</v>
      </c>
      <c r="E1911" s="56">
        <v>1</v>
      </c>
      <c r="F1911" s="56">
        <v>68</v>
      </c>
      <c r="G1911" s="56">
        <v>1</v>
      </c>
      <c r="H1911" s="56" t="s">
        <v>17651</v>
      </c>
      <c r="I1911" s="56">
        <v>1</v>
      </c>
      <c r="J1911" s="36" t="s">
        <v>14578</v>
      </c>
      <c r="K1911" s="36">
        <v>77</v>
      </c>
      <c r="L1911" s="36">
        <v>982278160</v>
      </c>
      <c r="M1911" s="36"/>
      <c r="N1911" s="58" t="s">
        <v>12336</v>
      </c>
      <c r="O1911" s="58" t="s">
        <v>12311</v>
      </c>
      <c r="P1911" s="56">
        <v>69</v>
      </c>
      <c r="Q1911" s="56" t="s">
        <v>377</v>
      </c>
      <c r="R1911" s="36" t="s">
        <v>459</v>
      </c>
      <c r="S1911" s="36" t="s">
        <v>375</v>
      </c>
      <c r="T1911" s="36">
        <v>2605766</v>
      </c>
      <c r="U1911" s="58" t="s">
        <v>16311</v>
      </c>
      <c r="V1911" s="59">
        <v>2605766</v>
      </c>
      <c r="W1911" s="56">
        <v>60.94</v>
      </c>
    </row>
    <row r="1912" spans="1:23" s="46" customFormat="1" ht="11.25">
      <c r="A1912" s="55" t="s">
        <v>11371</v>
      </c>
      <c r="B1912" s="56" t="s">
        <v>17649</v>
      </c>
      <c r="C1912" s="57" t="s">
        <v>3177</v>
      </c>
      <c r="D1912" s="56">
        <v>4632</v>
      </c>
      <c r="E1912" s="56">
        <v>1</v>
      </c>
      <c r="F1912" s="56">
        <v>68</v>
      </c>
      <c r="G1912" s="56">
        <v>1</v>
      </c>
      <c r="H1912" s="56" t="s">
        <v>17651</v>
      </c>
      <c r="I1912" s="56">
        <v>1</v>
      </c>
      <c r="J1912" s="36" t="s">
        <v>14193</v>
      </c>
      <c r="K1912" s="36"/>
      <c r="L1912" s="36">
        <v>982728227</v>
      </c>
      <c r="M1912" s="36"/>
      <c r="N1912" s="58" t="s">
        <v>183</v>
      </c>
      <c r="O1912" s="58" t="s">
        <v>11666</v>
      </c>
      <c r="P1912" s="56">
        <v>69</v>
      </c>
      <c r="Q1912" s="56" t="s">
        <v>377</v>
      </c>
      <c r="R1912" s="36" t="s">
        <v>459</v>
      </c>
      <c r="S1912" s="36" t="s">
        <v>375</v>
      </c>
      <c r="T1912" s="36">
        <v>719927</v>
      </c>
      <c r="U1912" s="58" t="s">
        <v>15879</v>
      </c>
      <c r="V1912" s="59">
        <v>719927</v>
      </c>
      <c r="W1912" s="56">
        <v>59.97</v>
      </c>
    </row>
    <row r="1913" spans="1:23" s="46" customFormat="1" ht="11.25">
      <c r="A1913" s="55" t="s">
        <v>11371</v>
      </c>
      <c r="B1913" s="56" t="s">
        <v>17649</v>
      </c>
      <c r="C1913" s="57" t="s">
        <v>11188</v>
      </c>
      <c r="D1913" s="56">
        <v>18402</v>
      </c>
      <c r="E1913" s="56">
        <v>1</v>
      </c>
      <c r="F1913" s="56">
        <v>68</v>
      </c>
      <c r="G1913" s="56">
        <v>3</v>
      </c>
      <c r="H1913" s="56" t="s">
        <v>17651</v>
      </c>
      <c r="I1913" s="56">
        <v>7</v>
      </c>
      <c r="J1913" s="36" t="s">
        <v>14798</v>
      </c>
      <c r="K1913" s="36"/>
      <c r="L1913" s="36">
        <v>982355358</v>
      </c>
      <c r="M1913" s="36"/>
      <c r="N1913" s="58" t="s">
        <v>274</v>
      </c>
      <c r="O1913" s="58" t="s">
        <v>12669</v>
      </c>
      <c r="P1913" s="56">
        <v>70</v>
      </c>
      <c r="Q1913" s="56" t="s">
        <v>378</v>
      </c>
      <c r="R1913" s="36" t="s">
        <v>462</v>
      </c>
      <c r="S1913" s="36" t="s">
        <v>375</v>
      </c>
      <c r="T1913" s="36">
        <v>1247616</v>
      </c>
      <c r="U1913" s="58" t="s">
        <v>16551</v>
      </c>
      <c r="V1913" s="59">
        <v>1095439</v>
      </c>
      <c r="W1913" s="56">
        <v>60.43</v>
      </c>
    </row>
    <row r="1914" spans="1:23" s="46" customFormat="1" ht="11.25">
      <c r="A1914" s="51" t="s">
        <v>11371</v>
      </c>
      <c r="B1914" s="44" t="s">
        <v>17649</v>
      </c>
      <c r="C1914" s="52" t="s">
        <v>11182</v>
      </c>
      <c r="D1914" s="44">
        <v>14160</v>
      </c>
      <c r="E1914" s="44" t="s">
        <v>54</v>
      </c>
      <c r="F1914" s="44">
        <v>68</v>
      </c>
      <c r="G1914" s="44">
        <v>1</v>
      </c>
      <c r="H1914" s="44" t="s">
        <v>17651</v>
      </c>
      <c r="I1914" s="44">
        <v>2</v>
      </c>
      <c r="J1914" s="35" t="s">
        <v>14578</v>
      </c>
      <c r="K1914" s="35">
        <v>77</v>
      </c>
      <c r="L1914" s="35">
        <v>982278160</v>
      </c>
      <c r="M1914" s="35"/>
      <c r="N1914" s="45" t="s">
        <v>876</v>
      </c>
      <c r="O1914" s="45" t="s">
        <v>12337</v>
      </c>
      <c r="P1914" s="44">
        <v>72</v>
      </c>
      <c r="Q1914" s="44" t="s">
        <v>378</v>
      </c>
      <c r="R1914" s="35" t="s">
        <v>460</v>
      </c>
      <c r="S1914" s="35" t="s">
        <v>375</v>
      </c>
      <c r="T1914" s="35">
        <v>2043196</v>
      </c>
      <c r="U1914" s="45" t="s">
        <v>16311</v>
      </c>
      <c r="V1914" s="46">
        <v>2605766</v>
      </c>
      <c r="W1914" s="44">
        <v>60.94</v>
      </c>
    </row>
    <row r="1915" spans="1:23" s="46" customFormat="1" ht="11.25">
      <c r="A1915" s="55" t="s">
        <v>11371</v>
      </c>
      <c r="B1915" s="56" t="s">
        <v>17649</v>
      </c>
      <c r="C1915" s="57" t="s">
        <v>3088</v>
      </c>
      <c r="D1915" s="56">
        <v>16370</v>
      </c>
      <c r="E1915" s="56">
        <v>1</v>
      </c>
      <c r="F1915" s="56">
        <v>68</v>
      </c>
      <c r="G1915" s="56">
        <v>1</v>
      </c>
      <c r="H1915" s="56" t="s">
        <v>17651</v>
      </c>
      <c r="I1915" s="56">
        <v>2</v>
      </c>
      <c r="J1915" s="36" t="s">
        <v>14663</v>
      </c>
      <c r="K1915" s="36">
        <v>80</v>
      </c>
      <c r="L1915" s="36"/>
      <c r="M1915" s="36">
        <v>21682277</v>
      </c>
      <c r="N1915" s="58" t="s">
        <v>333</v>
      </c>
      <c r="O1915" s="58" t="s">
        <v>348</v>
      </c>
      <c r="P1915" s="56">
        <v>73</v>
      </c>
      <c r="Q1915" s="56" t="s">
        <v>377</v>
      </c>
      <c r="R1915" s="36" t="s">
        <v>462</v>
      </c>
      <c r="S1915" s="36" t="s">
        <v>375</v>
      </c>
      <c r="T1915" s="36">
        <v>1109663</v>
      </c>
      <c r="U1915" s="58" t="s">
        <v>16404</v>
      </c>
      <c r="V1915" s="59">
        <v>381114</v>
      </c>
      <c r="W1915" s="56">
        <v>68.17</v>
      </c>
    </row>
    <row r="1916" spans="1:23" s="46" customFormat="1" ht="11.25">
      <c r="A1916" s="55" t="s">
        <v>11371</v>
      </c>
      <c r="B1916" s="56" t="s">
        <v>17649</v>
      </c>
      <c r="C1916" s="57" t="s">
        <v>8366</v>
      </c>
      <c r="D1916" s="56">
        <v>20140</v>
      </c>
      <c r="E1916" s="56">
        <v>1</v>
      </c>
      <c r="F1916" s="56">
        <v>68</v>
      </c>
      <c r="G1916" s="56">
        <v>1</v>
      </c>
      <c r="H1916" s="56" t="s">
        <v>17651</v>
      </c>
      <c r="I1916" s="56">
        <v>1</v>
      </c>
      <c r="J1916" s="36" t="s">
        <v>14946</v>
      </c>
      <c r="K1916" s="36">
        <v>730</v>
      </c>
      <c r="L1916" s="36"/>
      <c r="M1916" s="36"/>
      <c r="N1916" s="58" t="s">
        <v>397</v>
      </c>
      <c r="O1916" s="58" t="s">
        <v>12903</v>
      </c>
      <c r="P1916" s="56">
        <v>75</v>
      </c>
      <c r="Q1916" s="56" t="s">
        <v>377</v>
      </c>
      <c r="R1916" s="36" t="s">
        <v>459</v>
      </c>
      <c r="S1916" s="36" t="s">
        <v>375</v>
      </c>
      <c r="T1916" s="36">
        <v>322052</v>
      </c>
      <c r="U1916" s="58" t="s">
        <v>16729</v>
      </c>
      <c r="V1916" s="59">
        <v>322052</v>
      </c>
      <c r="W1916" s="56">
        <v>59.24</v>
      </c>
    </row>
    <row r="1917" spans="1:23" s="46" customFormat="1" ht="11.25">
      <c r="A1917" s="55" t="s">
        <v>11371</v>
      </c>
      <c r="B1917" s="56" t="s">
        <v>17649</v>
      </c>
      <c r="C1917" s="57" t="s">
        <v>11217</v>
      </c>
      <c r="D1917" s="56">
        <v>950</v>
      </c>
      <c r="E1917" s="56">
        <v>1</v>
      </c>
      <c r="F1917" s="56">
        <v>68</v>
      </c>
      <c r="G1917" s="56">
        <v>1</v>
      </c>
      <c r="H1917" s="56" t="s">
        <v>17651</v>
      </c>
      <c r="I1917" s="56">
        <v>1</v>
      </c>
      <c r="J1917" s="36" t="s">
        <v>14077</v>
      </c>
      <c r="K1917" s="36"/>
      <c r="L1917" s="36">
        <v>982800562</v>
      </c>
      <c r="M1917" s="36"/>
      <c r="N1917" s="58" t="s">
        <v>205</v>
      </c>
      <c r="O1917" s="58" t="s">
        <v>11494</v>
      </c>
      <c r="P1917" s="56">
        <v>75</v>
      </c>
      <c r="Q1917" s="56" t="s">
        <v>377</v>
      </c>
      <c r="R1917" s="36" t="s">
        <v>459</v>
      </c>
      <c r="S1917" s="36" t="s">
        <v>375</v>
      </c>
      <c r="T1917" s="36">
        <v>297308</v>
      </c>
      <c r="U1917" s="58" t="s">
        <v>15744</v>
      </c>
      <c r="V1917" s="59">
        <v>297308</v>
      </c>
      <c r="W1917" s="56">
        <v>44.65</v>
      </c>
    </row>
    <row r="1918" spans="1:23" s="46" customFormat="1" ht="11.25">
      <c r="A1918" s="55" t="s">
        <v>11371</v>
      </c>
      <c r="B1918" s="56" t="s">
        <v>17649</v>
      </c>
      <c r="C1918" s="57" t="s">
        <v>3587</v>
      </c>
      <c r="D1918" s="56">
        <v>0</v>
      </c>
      <c r="E1918" s="56">
        <v>1</v>
      </c>
      <c r="F1918" s="56">
        <v>68</v>
      </c>
      <c r="G1918" s="56">
        <v>1</v>
      </c>
      <c r="H1918" s="56" t="s">
        <v>17651</v>
      </c>
      <c r="I1918" s="56">
        <v>1</v>
      </c>
      <c r="J1918" s="36" t="s">
        <v>939</v>
      </c>
      <c r="K1918" s="36"/>
      <c r="L1918" s="36">
        <v>984171529</v>
      </c>
      <c r="M1918" s="36"/>
      <c r="N1918" s="58" t="s">
        <v>771</v>
      </c>
      <c r="O1918" s="58" t="s">
        <v>13185</v>
      </c>
      <c r="P1918" s="56">
        <v>79</v>
      </c>
      <c r="Q1918" s="56" t="s">
        <v>378</v>
      </c>
      <c r="R1918" s="36" t="s">
        <v>459</v>
      </c>
      <c r="S1918" s="36" t="s">
        <v>375</v>
      </c>
      <c r="T1918" s="36">
        <v>2697679</v>
      </c>
      <c r="U1918" s="58" t="s">
        <v>16950</v>
      </c>
      <c r="V1918" s="59">
        <v>2697679</v>
      </c>
      <c r="W1918" s="56">
        <v>61.92</v>
      </c>
    </row>
    <row r="1919" spans="1:23" s="46" customFormat="1" ht="11.25">
      <c r="A1919" s="55" t="s">
        <v>11371</v>
      </c>
      <c r="B1919" s="56" t="s">
        <v>17649</v>
      </c>
      <c r="C1919" s="57" t="s">
        <v>6989</v>
      </c>
      <c r="D1919" s="56">
        <v>28130</v>
      </c>
      <c r="E1919" s="56">
        <v>1</v>
      </c>
      <c r="F1919" s="56">
        <v>68</v>
      </c>
      <c r="G1919" s="56">
        <v>1</v>
      </c>
      <c r="H1919" s="56" t="s">
        <v>17651</v>
      </c>
      <c r="I1919" s="56">
        <v>1</v>
      </c>
      <c r="J1919" s="36" t="s">
        <v>15377</v>
      </c>
      <c r="K1919" s="36"/>
      <c r="L1919" s="36">
        <v>981513203</v>
      </c>
      <c r="M1919" s="36"/>
      <c r="N1919" s="58" t="s">
        <v>758</v>
      </c>
      <c r="O1919" s="58" t="s">
        <v>13562</v>
      </c>
      <c r="P1919" s="56">
        <v>84</v>
      </c>
      <c r="Q1919" s="56" t="s">
        <v>378</v>
      </c>
      <c r="R1919" s="36" t="s">
        <v>459</v>
      </c>
      <c r="S1919" s="36" t="s">
        <v>375</v>
      </c>
      <c r="T1919" s="36">
        <v>2314368</v>
      </c>
      <c r="U1919" s="58" t="s">
        <v>17253</v>
      </c>
      <c r="V1919" s="59">
        <v>2314368</v>
      </c>
      <c r="W1919" s="56">
        <v>49.96</v>
      </c>
    </row>
    <row r="1920" spans="1:23" s="46" customFormat="1" ht="11.25">
      <c r="A1920" s="55" t="s">
        <v>11371</v>
      </c>
      <c r="B1920" s="56" t="s">
        <v>17649</v>
      </c>
      <c r="C1920" s="57" t="s">
        <v>11188</v>
      </c>
      <c r="D1920" s="56">
        <v>18402</v>
      </c>
      <c r="E1920" s="56">
        <v>1</v>
      </c>
      <c r="F1920" s="56">
        <v>69</v>
      </c>
      <c r="G1920" s="56">
        <v>2</v>
      </c>
      <c r="H1920" s="56" t="s">
        <v>17651</v>
      </c>
      <c r="I1920" s="56">
        <v>2</v>
      </c>
      <c r="J1920" s="36" t="s">
        <v>14799</v>
      </c>
      <c r="K1920" s="36"/>
      <c r="L1920" s="36">
        <v>984627359</v>
      </c>
      <c r="M1920" s="36"/>
      <c r="N1920" s="58" t="s">
        <v>154</v>
      </c>
      <c r="O1920" s="58" t="s">
        <v>12671</v>
      </c>
      <c r="P1920" s="56">
        <v>66</v>
      </c>
      <c r="Q1920" s="56" t="s">
        <v>378</v>
      </c>
      <c r="R1920" s="36" t="s">
        <v>460</v>
      </c>
      <c r="S1920" s="36" t="s">
        <v>375</v>
      </c>
      <c r="T1920" s="36">
        <v>1535250</v>
      </c>
      <c r="U1920" s="58" t="s">
        <v>16552</v>
      </c>
      <c r="V1920" s="59">
        <v>342051</v>
      </c>
      <c r="W1920" s="56">
        <v>58.05</v>
      </c>
    </row>
    <row r="1921" spans="1:23" s="46" customFormat="1" ht="11.25">
      <c r="A1921" s="55" t="s">
        <v>11371</v>
      </c>
      <c r="B1921" s="56" t="s">
        <v>17649</v>
      </c>
      <c r="C1921" s="57" t="s">
        <v>8366</v>
      </c>
      <c r="D1921" s="56">
        <v>5950</v>
      </c>
      <c r="E1921" s="56">
        <v>1</v>
      </c>
      <c r="F1921" s="56">
        <v>69</v>
      </c>
      <c r="G1921" s="56">
        <v>8</v>
      </c>
      <c r="H1921" s="56" t="s">
        <v>17651</v>
      </c>
      <c r="I1921" s="56">
        <v>1</v>
      </c>
      <c r="J1921" s="36" t="s">
        <v>14925</v>
      </c>
      <c r="K1921" s="36"/>
      <c r="L1921" s="36">
        <v>976193913</v>
      </c>
      <c r="M1921" s="36"/>
      <c r="N1921" s="58" t="s">
        <v>355</v>
      </c>
      <c r="O1921" s="58" t="s">
        <v>12879</v>
      </c>
      <c r="P1921" s="56">
        <v>67</v>
      </c>
      <c r="Q1921" s="56" t="s">
        <v>378</v>
      </c>
      <c r="R1921" s="36" t="s">
        <v>459</v>
      </c>
      <c r="S1921" s="36" t="s">
        <v>375</v>
      </c>
      <c r="T1921" s="36">
        <v>1638361</v>
      </c>
      <c r="U1921" s="58" t="s">
        <v>16704</v>
      </c>
      <c r="V1921" s="59">
        <v>1638361</v>
      </c>
      <c r="W1921" s="56">
        <v>42.78</v>
      </c>
    </row>
    <row r="1922" spans="1:23" s="46" customFormat="1" ht="11.25">
      <c r="A1922" s="55" t="s">
        <v>11371</v>
      </c>
      <c r="B1922" s="56" t="s">
        <v>17649</v>
      </c>
      <c r="C1922" s="57" t="s">
        <v>3088</v>
      </c>
      <c r="D1922" s="56">
        <v>14890</v>
      </c>
      <c r="E1922" s="56">
        <v>1</v>
      </c>
      <c r="F1922" s="56">
        <v>69</v>
      </c>
      <c r="G1922" s="56">
        <v>1</v>
      </c>
      <c r="H1922" s="56" t="s">
        <v>17651</v>
      </c>
      <c r="I1922" s="56">
        <v>1</v>
      </c>
      <c r="J1922" s="36" t="s">
        <v>14612</v>
      </c>
      <c r="K1922" s="36">
        <v>64</v>
      </c>
      <c r="L1922" s="36"/>
      <c r="M1922" s="36">
        <v>21654090</v>
      </c>
      <c r="N1922" s="58" t="s">
        <v>151</v>
      </c>
      <c r="O1922" s="58" t="s">
        <v>12392</v>
      </c>
      <c r="P1922" s="56">
        <v>69</v>
      </c>
      <c r="Q1922" s="56" t="s">
        <v>378</v>
      </c>
      <c r="R1922" s="36" t="s">
        <v>459</v>
      </c>
      <c r="S1922" s="36" t="s">
        <v>375</v>
      </c>
      <c r="T1922" s="36">
        <v>282452</v>
      </c>
      <c r="U1922" s="58" t="s">
        <v>16348</v>
      </c>
      <c r="V1922" s="59">
        <v>282452</v>
      </c>
      <c r="W1922" s="56">
        <v>72.25</v>
      </c>
    </row>
    <row r="1923" spans="1:23" s="46" customFormat="1" ht="11.25">
      <c r="A1923" s="55" t="s">
        <v>11371</v>
      </c>
      <c r="B1923" s="56" t="s">
        <v>17650</v>
      </c>
      <c r="C1923" s="57" t="s">
        <v>6013</v>
      </c>
      <c r="D1923" s="56">
        <v>0</v>
      </c>
      <c r="E1923" s="56">
        <v>1</v>
      </c>
      <c r="F1923" s="56">
        <v>69</v>
      </c>
      <c r="G1923" s="56">
        <v>3</v>
      </c>
      <c r="H1923" s="56" t="s">
        <v>17651</v>
      </c>
      <c r="I1923" s="56">
        <v>1</v>
      </c>
      <c r="J1923" s="36" t="s">
        <v>15514</v>
      </c>
      <c r="K1923" s="36"/>
      <c r="L1923" s="36">
        <v>983547225</v>
      </c>
      <c r="M1923" s="36"/>
      <c r="N1923" s="58" t="s">
        <v>327</v>
      </c>
      <c r="O1923" s="58" t="s">
        <v>13774</v>
      </c>
      <c r="P1923" s="56">
        <v>70</v>
      </c>
      <c r="Q1923" s="56" t="s">
        <v>377</v>
      </c>
      <c r="R1923" s="36" t="s">
        <v>459</v>
      </c>
      <c r="S1923" s="36" t="s">
        <v>375</v>
      </c>
      <c r="T1923" s="36">
        <v>1053448</v>
      </c>
      <c r="U1923" s="58" t="s">
        <v>17426</v>
      </c>
      <c r="V1923" s="59">
        <v>1053448</v>
      </c>
      <c r="W1923" s="56">
        <v>55.37</v>
      </c>
    </row>
    <row r="1924" spans="1:23" s="46" customFormat="1" ht="11.25">
      <c r="A1924" s="55" t="s">
        <v>11371</v>
      </c>
      <c r="B1924" s="56" t="s">
        <v>17649</v>
      </c>
      <c r="C1924" s="57" t="s">
        <v>3587</v>
      </c>
      <c r="D1924" s="56">
        <v>23840</v>
      </c>
      <c r="E1924" s="56">
        <v>1</v>
      </c>
      <c r="F1924" s="56">
        <v>69</v>
      </c>
      <c r="G1924" s="56">
        <v>1</v>
      </c>
      <c r="H1924" s="56" t="s">
        <v>17651</v>
      </c>
      <c r="I1924" s="56">
        <v>2</v>
      </c>
      <c r="J1924" s="36" t="s">
        <v>15146</v>
      </c>
      <c r="K1924" s="36"/>
      <c r="L1924" s="36">
        <v>981493310</v>
      </c>
      <c r="M1924" s="36">
        <v>21699593</v>
      </c>
      <c r="N1924" s="58" t="s">
        <v>815</v>
      </c>
      <c r="O1924" s="58" t="s">
        <v>13217</v>
      </c>
      <c r="P1924" s="56">
        <v>70</v>
      </c>
      <c r="Q1924" s="56" t="s">
        <v>378</v>
      </c>
      <c r="R1924" s="36" t="s">
        <v>462</v>
      </c>
      <c r="S1924" s="36" t="s">
        <v>375</v>
      </c>
      <c r="T1924" s="36">
        <v>2055565</v>
      </c>
      <c r="U1924" s="58" t="s">
        <v>16973</v>
      </c>
      <c r="V1924" s="59">
        <v>1304645</v>
      </c>
      <c r="W1924" s="56">
        <v>54.65</v>
      </c>
    </row>
    <row r="1925" spans="1:23" s="46" customFormat="1" ht="11.25">
      <c r="A1925" s="55" t="s">
        <v>11371</v>
      </c>
      <c r="B1925" s="56" t="s">
        <v>17649</v>
      </c>
      <c r="C1925" s="57" t="s">
        <v>11182</v>
      </c>
      <c r="D1925" s="56">
        <v>14130</v>
      </c>
      <c r="E1925" s="56">
        <v>1</v>
      </c>
      <c r="F1925" s="56">
        <v>69</v>
      </c>
      <c r="G1925" s="56">
        <v>1</v>
      </c>
      <c r="H1925" s="56" t="s">
        <v>17651</v>
      </c>
      <c r="I1925" s="56">
        <v>3</v>
      </c>
      <c r="J1925" s="36" t="s">
        <v>14575</v>
      </c>
      <c r="K1925" s="36">
        <v>473</v>
      </c>
      <c r="L1925" s="36">
        <v>971246958</v>
      </c>
      <c r="M1925" s="36">
        <v>640432</v>
      </c>
      <c r="N1925" s="58" t="s">
        <v>351</v>
      </c>
      <c r="O1925" s="58" t="s">
        <v>12334</v>
      </c>
      <c r="P1925" s="56">
        <v>71</v>
      </c>
      <c r="Q1925" s="56" t="s">
        <v>378</v>
      </c>
      <c r="R1925" s="36" t="s">
        <v>462</v>
      </c>
      <c r="S1925" s="36" t="s">
        <v>375</v>
      </c>
      <c r="T1925" s="36">
        <v>1054611</v>
      </c>
      <c r="U1925" s="58" t="s">
        <v>16308</v>
      </c>
      <c r="V1925" s="59">
        <v>2015561</v>
      </c>
      <c r="W1925" s="56">
        <v>83.8</v>
      </c>
    </row>
    <row r="1926" spans="1:23" s="46" customFormat="1" ht="11.25">
      <c r="A1926" s="55" t="s">
        <v>11371</v>
      </c>
      <c r="B1926" s="56" t="s">
        <v>17649</v>
      </c>
      <c r="C1926" s="57" t="s">
        <v>3177</v>
      </c>
      <c r="D1926" s="56">
        <v>5430</v>
      </c>
      <c r="E1926" s="56">
        <v>1</v>
      </c>
      <c r="F1926" s="56">
        <v>69</v>
      </c>
      <c r="G1926" s="56">
        <v>1</v>
      </c>
      <c r="H1926" s="56" t="s">
        <v>17651</v>
      </c>
      <c r="I1926" s="56">
        <v>1</v>
      </c>
      <c r="J1926" s="36" t="s">
        <v>14230</v>
      </c>
      <c r="K1926" s="36"/>
      <c r="L1926" s="36">
        <v>971570333</v>
      </c>
      <c r="M1926" s="36"/>
      <c r="N1926" s="58" t="s">
        <v>306</v>
      </c>
      <c r="O1926" s="58" t="s">
        <v>11735</v>
      </c>
      <c r="P1926" s="56">
        <v>72</v>
      </c>
      <c r="Q1926" s="56" t="s">
        <v>378</v>
      </c>
      <c r="R1926" s="36" t="s">
        <v>459</v>
      </c>
      <c r="S1926" s="36" t="s">
        <v>375</v>
      </c>
      <c r="T1926" s="36">
        <v>6360344</v>
      </c>
      <c r="U1926" s="58" t="s">
        <v>15920</v>
      </c>
      <c r="V1926" s="59">
        <v>6360344</v>
      </c>
      <c r="W1926" s="56">
        <v>53.64</v>
      </c>
    </row>
    <row r="1927" spans="1:23" s="46" customFormat="1" ht="11.25">
      <c r="A1927" s="55" t="s">
        <v>11371</v>
      </c>
      <c r="B1927" s="56" t="s">
        <v>17649</v>
      </c>
      <c r="C1927" s="57" t="s">
        <v>11217</v>
      </c>
      <c r="D1927" s="56">
        <v>1320</v>
      </c>
      <c r="E1927" s="56">
        <v>1</v>
      </c>
      <c r="F1927" s="56">
        <v>69</v>
      </c>
      <c r="G1927" s="56">
        <v>1</v>
      </c>
      <c r="H1927" s="56" t="s">
        <v>17651</v>
      </c>
      <c r="I1927" s="56">
        <v>1</v>
      </c>
      <c r="J1927" s="36" t="s">
        <v>14081</v>
      </c>
      <c r="K1927" s="36"/>
      <c r="L1927" s="36"/>
      <c r="M1927" s="36">
        <v>646839</v>
      </c>
      <c r="N1927" s="58" t="s">
        <v>11500</v>
      </c>
      <c r="O1927" s="58" t="s">
        <v>11501</v>
      </c>
      <c r="P1927" s="56">
        <v>72</v>
      </c>
      <c r="Q1927" s="56" t="s">
        <v>378</v>
      </c>
      <c r="R1927" s="36" t="s">
        <v>459</v>
      </c>
      <c r="S1927" s="36" t="s">
        <v>375</v>
      </c>
      <c r="T1927" s="36">
        <v>289740</v>
      </c>
      <c r="U1927" s="58" t="s">
        <v>15748</v>
      </c>
      <c r="V1927" s="59">
        <v>289740</v>
      </c>
      <c r="W1927" s="56">
        <v>73.64</v>
      </c>
    </row>
    <row r="1928" spans="1:23" s="46" customFormat="1" ht="11.25">
      <c r="A1928" s="55" t="s">
        <v>11371</v>
      </c>
      <c r="B1928" s="56" t="s">
        <v>17649</v>
      </c>
      <c r="C1928" s="57" t="s">
        <v>3587</v>
      </c>
      <c r="D1928" s="56">
        <v>23840</v>
      </c>
      <c r="E1928" s="56">
        <v>1</v>
      </c>
      <c r="F1928" s="56">
        <v>69</v>
      </c>
      <c r="G1928" s="56">
        <v>1</v>
      </c>
      <c r="H1928" s="56" t="s">
        <v>17651</v>
      </c>
      <c r="I1928" s="56">
        <v>1</v>
      </c>
      <c r="J1928" s="36" t="s">
        <v>15146</v>
      </c>
      <c r="K1928" s="36"/>
      <c r="L1928" s="36">
        <v>981493310</v>
      </c>
      <c r="M1928" s="36">
        <v>21699593</v>
      </c>
      <c r="N1928" s="58" t="s">
        <v>256</v>
      </c>
      <c r="O1928" s="58" t="s">
        <v>13216</v>
      </c>
      <c r="P1928" s="56">
        <v>74</v>
      </c>
      <c r="Q1928" s="56" t="s">
        <v>378</v>
      </c>
      <c r="R1928" s="36" t="s">
        <v>459</v>
      </c>
      <c r="S1928" s="36" t="s">
        <v>375</v>
      </c>
      <c r="T1928" s="36">
        <v>1304645</v>
      </c>
      <c r="U1928" s="58" t="s">
        <v>16973</v>
      </c>
      <c r="V1928" s="59">
        <v>1304645</v>
      </c>
      <c r="W1928" s="56">
        <v>54.65</v>
      </c>
    </row>
    <row r="1929" spans="1:23" s="46" customFormat="1" ht="11.25">
      <c r="A1929" s="51" t="s">
        <v>11371</v>
      </c>
      <c r="B1929" s="44" t="s">
        <v>17649</v>
      </c>
      <c r="C1929" s="52" t="s">
        <v>3088</v>
      </c>
      <c r="D1929" s="44">
        <v>14890</v>
      </c>
      <c r="E1929" s="44" t="s">
        <v>54</v>
      </c>
      <c r="F1929" s="44">
        <v>69</v>
      </c>
      <c r="G1929" s="44">
        <v>1</v>
      </c>
      <c r="H1929" s="44" t="s">
        <v>17651</v>
      </c>
      <c r="I1929" s="44">
        <v>2</v>
      </c>
      <c r="J1929" s="35" t="s">
        <v>14612</v>
      </c>
      <c r="K1929" s="35">
        <v>64</v>
      </c>
      <c r="L1929" s="35"/>
      <c r="M1929" s="35">
        <v>21654090</v>
      </c>
      <c r="N1929" s="45" t="s">
        <v>313</v>
      </c>
      <c r="O1929" s="45" t="s">
        <v>128</v>
      </c>
      <c r="P1929" s="44">
        <v>74</v>
      </c>
      <c r="Q1929" s="44" t="s">
        <v>377</v>
      </c>
      <c r="R1929" s="35" t="s">
        <v>460</v>
      </c>
      <c r="S1929" s="35" t="s">
        <v>376</v>
      </c>
      <c r="T1929" s="35"/>
      <c r="U1929" s="45" t="s">
        <v>16348</v>
      </c>
      <c r="V1929" s="46">
        <v>282452</v>
      </c>
      <c r="W1929" s="44">
        <v>72.25</v>
      </c>
    </row>
    <row r="1930" spans="1:23" s="46" customFormat="1" ht="11.25">
      <c r="A1930" s="55" t="s">
        <v>11371</v>
      </c>
      <c r="B1930" s="56" t="s">
        <v>17649</v>
      </c>
      <c r="C1930" s="57" t="s">
        <v>6989</v>
      </c>
      <c r="D1930" s="56">
        <v>28710</v>
      </c>
      <c r="E1930" s="56">
        <v>1</v>
      </c>
      <c r="F1930" s="56">
        <v>69</v>
      </c>
      <c r="G1930" s="56">
        <v>2</v>
      </c>
      <c r="H1930" s="56" t="s">
        <v>17651</v>
      </c>
      <c r="I1930" s="56">
        <v>2</v>
      </c>
      <c r="J1930" s="36" t="s">
        <v>15410</v>
      </c>
      <c r="K1930" s="36">
        <v>26</v>
      </c>
      <c r="L1930" s="36">
        <v>983381614</v>
      </c>
      <c r="M1930" s="36"/>
      <c r="N1930" s="58" t="s">
        <v>13609</v>
      </c>
      <c r="O1930" s="58" t="s">
        <v>441</v>
      </c>
      <c r="P1930" s="56">
        <v>75</v>
      </c>
      <c r="Q1930" s="56" t="s">
        <v>377</v>
      </c>
      <c r="R1930" s="36" t="s">
        <v>460</v>
      </c>
      <c r="S1930" s="36" t="s">
        <v>375</v>
      </c>
      <c r="T1930" s="36">
        <v>395642</v>
      </c>
      <c r="U1930" s="58" t="s">
        <v>17291</v>
      </c>
      <c r="V1930" s="59">
        <v>591585</v>
      </c>
      <c r="W1930" s="56">
        <v>53.97</v>
      </c>
    </row>
    <row r="1931" spans="1:23" s="46" customFormat="1" ht="11.25">
      <c r="A1931" s="55" t="s">
        <v>11371</v>
      </c>
      <c r="B1931" s="56" t="s">
        <v>17649</v>
      </c>
      <c r="C1931" s="57" t="s">
        <v>6989</v>
      </c>
      <c r="D1931" s="56">
        <v>28710</v>
      </c>
      <c r="E1931" s="56">
        <v>1</v>
      </c>
      <c r="F1931" s="56">
        <v>69</v>
      </c>
      <c r="G1931" s="56">
        <v>2</v>
      </c>
      <c r="H1931" s="56" t="s">
        <v>17651</v>
      </c>
      <c r="I1931" s="56">
        <v>1</v>
      </c>
      <c r="J1931" s="36" t="s">
        <v>15410</v>
      </c>
      <c r="K1931" s="36">
        <v>26</v>
      </c>
      <c r="L1931" s="36">
        <v>983381614</v>
      </c>
      <c r="M1931" s="36"/>
      <c r="N1931" s="58" t="s">
        <v>890</v>
      </c>
      <c r="O1931" s="58" t="s">
        <v>13608</v>
      </c>
      <c r="P1931" s="56">
        <v>75</v>
      </c>
      <c r="Q1931" s="56" t="s">
        <v>378</v>
      </c>
      <c r="R1931" s="36" t="s">
        <v>459</v>
      </c>
      <c r="S1931" s="36" t="s">
        <v>375</v>
      </c>
      <c r="T1931" s="36">
        <v>591585</v>
      </c>
      <c r="U1931" s="58" t="s">
        <v>17291</v>
      </c>
      <c r="V1931" s="59">
        <v>591585</v>
      </c>
      <c r="W1931" s="56">
        <v>53.97</v>
      </c>
    </row>
    <row r="1932" spans="1:23" s="46" customFormat="1" ht="11.25">
      <c r="A1932" s="55" t="s">
        <v>11371</v>
      </c>
      <c r="B1932" s="56" t="s">
        <v>17649</v>
      </c>
      <c r="C1932" s="57" t="s">
        <v>11188</v>
      </c>
      <c r="D1932" s="56">
        <v>18402</v>
      </c>
      <c r="E1932" s="56">
        <v>1</v>
      </c>
      <c r="F1932" s="56">
        <v>69</v>
      </c>
      <c r="G1932" s="56">
        <v>2</v>
      </c>
      <c r="H1932" s="56" t="s">
        <v>17651</v>
      </c>
      <c r="I1932" s="56">
        <v>1</v>
      </c>
      <c r="J1932" s="36" t="s">
        <v>14799</v>
      </c>
      <c r="K1932" s="36"/>
      <c r="L1932" s="36">
        <v>984627359</v>
      </c>
      <c r="M1932" s="36"/>
      <c r="N1932" s="58" t="s">
        <v>12670</v>
      </c>
      <c r="O1932" s="58" t="s">
        <v>145</v>
      </c>
      <c r="P1932" s="56">
        <v>81</v>
      </c>
      <c r="Q1932" s="56" t="s">
        <v>377</v>
      </c>
      <c r="R1932" s="36" t="s">
        <v>459</v>
      </c>
      <c r="S1932" s="36" t="s">
        <v>375</v>
      </c>
      <c r="T1932" s="36">
        <v>342051</v>
      </c>
      <c r="U1932" s="58" t="s">
        <v>16552</v>
      </c>
      <c r="V1932" s="59">
        <v>342051</v>
      </c>
      <c r="W1932" s="56">
        <v>58.05</v>
      </c>
    </row>
    <row r="1933" spans="1:23" s="46" customFormat="1" ht="11.25">
      <c r="A1933" s="55" t="s">
        <v>11371</v>
      </c>
      <c r="B1933" s="56" t="s">
        <v>17649</v>
      </c>
      <c r="C1933" s="57" t="s">
        <v>4582</v>
      </c>
      <c r="D1933" s="56">
        <v>28650</v>
      </c>
      <c r="E1933" s="56">
        <v>1</v>
      </c>
      <c r="F1933" s="56">
        <v>69</v>
      </c>
      <c r="G1933" s="56">
        <v>2</v>
      </c>
      <c r="H1933" s="56" t="s">
        <v>17651</v>
      </c>
      <c r="I1933" s="56">
        <v>1</v>
      </c>
      <c r="J1933" s="36" t="s">
        <v>15289</v>
      </c>
      <c r="K1933" s="36"/>
      <c r="L1933" s="36">
        <v>981834836</v>
      </c>
      <c r="M1933" s="36"/>
      <c r="N1933" s="58" t="s">
        <v>12608</v>
      </c>
      <c r="O1933" s="58" t="s">
        <v>13437</v>
      </c>
      <c r="P1933" s="56">
        <v>85</v>
      </c>
      <c r="Q1933" s="56" t="s">
        <v>378</v>
      </c>
      <c r="R1933" s="36" t="s">
        <v>459</v>
      </c>
      <c r="S1933" s="36" t="s">
        <v>375</v>
      </c>
      <c r="T1933" s="36">
        <v>690592</v>
      </c>
      <c r="U1933" s="58" t="s">
        <v>17145</v>
      </c>
      <c r="V1933" s="59">
        <v>690592</v>
      </c>
      <c r="W1933" s="56">
        <v>54.53</v>
      </c>
    </row>
    <row r="1934" spans="1:23" s="46" customFormat="1" ht="11.25">
      <c r="A1934" s="55" t="s">
        <v>11371</v>
      </c>
      <c r="B1934" s="56" t="s">
        <v>17649</v>
      </c>
      <c r="C1934" s="57" t="s">
        <v>11182</v>
      </c>
      <c r="D1934" s="56">
        <v>13980</v>
      </c>
      <c r="E1934" s="56">
        <v>1</v>
      </c>
      <c r="F1934" s="56">
        <v>70</v>
      </c>
      <c r="G1934" s="56">
        <v>1</v>
      </c>
      <c r="H1934" s="56" t="s">
        <v>17651</v>
      </c>
      <c r="I1934" s="56">
        <v>2</v>
      </c>
      <c r="J1934" s="36" t="s">
        <v>14561</v>
      </c>
      <c r="K1934" s="36">
        <v>1135</v>
      </c>
      <c r="L1934" s="36">
        <v>971139760</v>
      </c>
      <c r="M1934" s="36"/>
      <c r="N1934" s="58" t="s">
        <v>272</v>
      </c>
      <c r="O1934" s="58" t="s">
        <v>12308</v>
      </c>
      <c r="P1934" s="56">
        <v>66</v>
      </c>
      <c r="Q1934" s="56" t="s">
        <v>378</v>
      </c>
      <c r="R1934" s="36" t="s">
        <v>460</v>
      </c>
      <c r="S1934" s="36" t="s">
        <v>375</v>
      </c>
      <c r="T1934" s="36">
        <v>594577</v>
      </c>
      <c r="U1934" s="58" t="s">
        <v>16294</v>
      </c>
      <c r="V1934" s="59">
        <v>723881</v>
      </c>
      <c r="W1934" s="56">
        <v>63.6</v>
      </c>
    </row>
    <row r="1935" spans="1:23" s="46" customFormat="1" ht="11.25">
      <c r="A1935" s="55" t="s">
        <v>11371</v>
      </c>
      <c r="B1935" s="56" t="s">
        <v>17649</v>
      </c>
      <c r="C1935" s="57" t="s">
        <v>3177</v>
      </c>
      <c r="D1935" s="56">
        <v>4530</v>
      </c>
      <c r="E1935" s="56">
        <v>1</v>
      </c>
      <c r="F1935" s="56">
        <v>70</v>
      </c>
      <c r="G1935" s="56">
        <v>1</v>
      </c>
      <c r="H1935" s="56" t="s">
        <v>17651</v>
      </c>
      <c r="I1935" s="56">
        <v>1</v>
      </c>
      <c r="J1935" s="36" t="s">
        <v>14182</v>
      </c>
      <c r="K1935" s="36"/>
      <c r="L1935" s="36">
        <v>984665484</v>
      </c>
      <c r="M1935" s="36"/>
      <c r="N1935" s="58" t="s">
        <v>157</v>
      </c>
      <c r="O1935" s="58" t="s">
        <v>11650</v>
      </c>
      <c r="P1935" s="56">
        <v>67</v>
      </c>
      <c r="Q1935" s="56" t="s">
        <v>378</v>
      </c>
      <c r="R1935" s="36" t="s">
        <v>459</v>
      </c>
      <c r="S1935" s="36" t="s">
        <v>375</v>
      </c>
      <c r="T1935" s="36">
        <v>2957913</v>
      </c>
      <c r="U1935" s="58" t="s">
        <v>15867</v>
      </c>
      <c r="V1935" s="59">
        <v>2957913</v>
      </c>
      <c r="W1935" s="56">
        <v>56.44</v>
      </c>
    </row>
    <row r="1936" spans="1:23" s="46" customFormat="1" ht="11.25">
      <c r="A1936" s="55" t="s">
        <v>11371</v>
      </c>
      <c r="B1936" s="56" t="s">
        <v>17649</v>
      </c>
      <c r="C1936" s="57" t="s">
        <v>11182</v>
      </c>
      <c r="D1936" s="56">
        <v>13980</v>
      </c>
      <c r="E1936" s="56">
        <v>1</v>
      </c>
      <c r="F1936" s="56">
        <v>70</v>
      </c>
      <c r="G1936" s="56">
        <v>1</v>
      </c>
      <c r="H1936" s="56" t="s">
        <v>17651</v>
      </c>
      <c r="I1936" s="56">
        <v>1</v>
      </c>
      <c r="J1936" s="36" t="s">
        <v>14561</v>
      </c>
      <c r="K1936" s="36">
        <v>1135</v>
      </c>
      <c r="L1936" s="36">
        <v>971139760</v>
      </c>
      <c r="M1936" s="36"/>
      <c r="N1936" s="58" t="s">
        <v>246</v>
      </c>
      <c r="O1936" s="58" t="s">
        <v>663</v>
      </c>
      <c r="P1936" s="56">
        <v>68</v>
      </c>
      <c r="Q1936" s="56" t="s">
        <v>377</v>
      </c>
      <c r="R1936" s="36" t="s">
        <v>459</v>
      </c>
      <c r="S1936" s="36" t="s">
        <v>375</v>
      </c>
      <c r="T1936" s="36">
        <v>723881</v>
      </c>
      <c r="U1936" s="58" t="s">
        <v>16294</v>
      </c>
      <c r="V1936" s="59">
        <v>723881</v>
      </c>
      <c r="W1936" s="56">
        <v>63.6</v>
      </c>
    </row>
    <row r="1937" spans="1:23" s="46" customFormat="1" ht="11.25">
      <c r="A1937" s="55" t="s">
        <v>11371</v>
      </c>
      <c r="B1937" s="56" t="s">
        <v>17649</v>
      </c>
      <c r="C1937" s="57" t="s">
        <v>4582</v>
      </c>
      <c r="D1937" s="56">
        <v>28480</v>
      </c>
      <c r="E1937" s="56">
        <v>1</v>
      </c>
      <c r="F1937" s="56">
        <v>70</v>
      </c>
      <c r="G1937" s="56">
        <v>1</v>
      </c>
      <c r="H1937" s="56" t="s">
        <v>17651</v>
      </c>
      <c r="I1937" s="56">
        <v>1</v>
      </c>
      <c r="J1937" s="36" t="s">
        <v>15287</v>
      </c>
      <c r="K1937" s="36"/>
      <c r="L1937" s="36">
        <v>981837826</v>
      </c>
      <c r="M1937" s="36"/>
      <c r="N1937" s="58" t="s">
        <v>13431</v>
      </c>
      <c r="O1937" s="58" t="s">
        <v>13432</v>
      </c>
      <c r="P1937" s="56">
        <v>70</v>
      </c>
      <c r="Q1937" s="56" t="s">
        <v>378</v>
      </c>
      <c r="R1937" s="36" t="s">
        <v>459</v>
      </c>
      <c r="S1937" s="36" t="s">
        <v>375</v>
      </c>
      <c r="T1937" s="36">
        <v>2244268</v>
      </c>
      <c r="U1937" s="58" t="s">
        <v>17142</v>
      </c>
      <c r="V1937" s="59">
        <v>2244268</v>
      </c>
      <c r="W1937" s="56">
        <v>68.569999999999993</v>
      </c>
    </row>
    <row r="1938" spans="1:23" s="46" customFormat="1" ht="11.25">
      <c r="A1938" s="55" t="s">
        <v>11371</v>
      </c>
      <c r="B1938" s="56" t="s">
        <v>17649</v>
      </c>
      <c r="C1938" s="57" t="s">
        <v>3088</v>
      </c>
      <c r="D1938" s="56">
        <v>14620</v>
      </c>
      <c r="E1938" s="56">
        <v>1</v>
      </c>
      <c r="F1938" s="56">
        <v>70</v>
      </c>
      <c r="G1938" s="56">
        <v>1</v>
      </c>
      <c r="H1938" s="56" t="s">
        <v>17651</v>
      </c>
      <c r="I1938" s="56">
        <v>1</v>
      </c>
      <c r="J1938" s="36" t="s">
        <v>14479</v>
      </c>
      <c r="K1938" s="36"/>
      <c r="L1938" s="36"/>
      <c r="M1938" s="36">
        <v>21653822</v>
      </c>
      <c r="N1938" s="58" t="s">
        <v>12389</v>
      </c>
      <c r="O1938" s="58" t="s">
        <v>794</v>
      </c>
      <c r="P1938" s="56">
        <v>71</v>
      </c>
      <c r="Q1938" s="56" t="s">
        <v>378</v>
      </c>
      <c r="R1938" s="36" t="s">
        <v>459</v>
      </c>
      <c r="S1938" s="36" t="s">
        <v>375</v>
      </c>
      <c r="T1938" s="36">
        <v>283220</v>
      </c>
      <c r="U1938" s="58" t="s">
        <v>16346</v>
      </c>
      <c r="V1938" s="59">
        <v>283220</v>
      </c>
      <c r="W1938" s="56">
        <v>84.46</v>
      </c>
    </row>
    <row r="1939" spans="1:23" s="46" customFormat="1" ht="11.25">
      <c r="A1939" s="55" t="s">
        <v>11371</v>
      </c>
      <c r="B1939" s="56" t="s">
        <v>17649</v>
      </c>
      <c r="C1939" s="57" t="s">
        <v>8366</v>
      </c>
      <c r="D1939" s="56">
        <v>5200</v>
      </c>
      <c r="E1939" s="56">
        <v>1</v>
      </c>
      <c r="F1939" s="56">
        <v>70</v>
      </c>
      <c r="G1939" s="56">
        <v>2</v>
      </c>
      <c r="H1939" s="56" t="s">
        <v>17651</v>
      </c>
      <c r="I1939" s="56">
        <v>1</v>
      </c>
      <c r="J1939" s="36" t="s">
        <v>14918</v>
      </c>
      <c r="K1939" s="36"/>
      <c r="L1939" s="36">
        <v>983469210</v>
      </c>
      <c r="M1939" s="36"/>
      <c r="N1939" s="58" t="s">
        <v>12867</v>
      </c>
      <c r="O1939" s="58" t="s">
        <v>12868</v>
      </c>
      <c r="P1939" s="56">
        <v>71</v>
      </c>
      <c r="Q1939" s="56" t="s">
        <v>377</v>
      </c>
      <c r="R1939" s="36" t="s">
        <v>459</v>
      </c>
      <c r="S1939" s="36" t="s">
        <v>375</v>
      </c>
      <c r="T1939" s="36">
        <v>1422416</v>
      </c>
      <c r="U1939" s="58" t="s">
        <v>16694</v>
      </c>
      <c r="V1939" s="59">
        <v>1422416</v>
      </c>
      <c r="W1939" s="56">
        <v>31.88</v>
      </c>
    </row>
    <row r="1940" spans="1:23" s="46" customFormat="1" ht="11.25">
      <c r="A1940" s="55" t="s">
        <v>11371</v>
      </c>
      <c r="B1940" s="56" t="s">
        <v>17650</v>
      </c>
      <c r="C1940" s="57" t="s">
        <v>6013</v>
      </c>
      <c r="D1940" s="56">
        <v>0</v>
      </c>
      <c r="E1940" s="56">
        <v>1</v>
      </c>
      <c r="F1940" s="56">
        <v>70</v>
      </c>
      <c r="G1940" s="56">
        <v>5</v>
      </c>
      <c r="H1940" s="56" t="s">
        <v>17651</v>
      </c>
      <c r="I1940" s="56">
        <v>4</v>
      </c>
      <c r="J1940" s="36" t="s">
        <v>15515</v>
      </c>
      <c r="K1940" s="36"/>
      <c r="L1940" s="36">
        <v>982874730</v>
      </c>
      <c r="M1940" s="36"/>
      <c r="N1940" s="58" t="s">
        <v>11811</v>
      </c>
      <c r="O1940" s="58" t="s">
        <v>744</v>
      </c>
      <c r="P1940" s="56">
        <v>73</v>
      </c>
      <c r="Q1940" s="56" t="s">
        <v>377</v>
      </c>
      <c r="R1940" s="36" t="s">
        <v>462</v>
      </c>
      <c r="S1940" s="36" t="s">
        <v>375</v>
      </c>
      <c r="T1940" s="36">
        <v>1119277</v>
      </c>
      <c r="U1940" s="58" t="s">
        <v>17427</v>
      </c>
      <c r="V1940" s="59">
        <v>1356428</v>
      </c>
      <c r="W1940" s="56">
        <v>69.989999999999995</v>
      </c>
    </row>
    <row r="1941" spans="1:23" s="46" customFormat="1" ht="11.25">
      <c r="A1941" s="55" t="s">
        <v>11371</v>
      </c>
      <c r="B1941" s="56" t="s">
        <v>17649</v>
      </c>
      <c r="C1941" s="57" t="s">
        <v>6989</v>
      </c>
      <c r="D1941" s="56">
        <v>28710</v>
      </c>
      <c r="E1941" s="56">
        <v>1</v>
      </c>
      <c r="F1941" s="56">
        <v>70</v>
      </c>
      <c r="G1941" s="56">
        <v>1</v>
      </c>
      <c r="H1941" s="56" t="s">
        <v>17651</v>
      </c>
      <c r="I1941" s="56">
        <v>1</v>
      </c>
      <c r="J1941" s="36" t="s">
        <v>15410</v>
      </c>
      <c r="K1941" s="36">
        <v>28</v>
      </c>
      <c r="L1941" s="36">
        <v>982592656</v>
      </c>
      <c r="M1941" s="36"/>
      <c r="N1941" s="58" t="s">
        <v>298</v>
      </c>
      <c r="O1941" s="58" t="s">
        <v>13610</v>
      </c>
      <c r="P1941" s="56">
        <v>74</v>
      </c>
      <c r="Q1941" s="56" t="s">
        <v>378</v>
      </c>
      <c r="R1941" s="36" t="s">
        <v>459</v>
      </c>
      <c r="S1941" s="36" t="s">
        <v>375</v>
      </c>
      <c r="T1941" s="36">
        <v>591738</v>
      </c>
      <c r="U1941" s="58" t="s">
        <v>17292</v>
      </c>
      <c r="V1941" s="59">
        <v>591585</v>
      </c>
      <c r="W1941" s="56">
        <v>58.43</v>
      </c>
    </row>
    <row r="1942" spans="1:23" s="46" customFormat="1" ht="11.25">
      <c r="A1942" s="55" t="s">
        <v>11371</v>
      </c>
      <c r="B1942" s="56" t="s">
        <v>17649</v>
      </c>
      <c r="C1942" s="57" t="s">
        <v>11188</v>
      </c>
      <c r="D1942" s="56">
        <v>18402</v>
      </c>
      <c r="E1942" s="56">
        <v>1</v>
      </c>
      <c r="F1942" s="56">
        <v>70</v>
      </c>
      <c r="G1942" s="56">
        <v>1</v>
      </c>
      <c r="H1942" s="56" t="s">
        <v>17651</v>
      </c>
      <c r="I1942" s="56">
        <v>7</v>
      </c>
      <c r="J1942" s="36" t="s">
        <v>14800</v>
      </c>
      <c r="K1942" s="36"/>
      <c r="L1942" s="36">
        <v>992218563</v>
      </c>
      <c r="M1942" s="36"/>
      <c r="N1942" s="58" t="s">
        <v>12672</v>
      </c>
      <c r="O1942" s="58" t="s">
        <v>11566</v>
      </c>
      <c r="P1942" s="56">
        <v>74</v>
      </c>
      <c r="Q1942" s="56" t="s">
        <v>378</v>
      </c>
      <c r="R1942" s="36" t="s">
        <v>462</v>
      </c>
      <c r="S1942" s="36" t="s">
        <v>375</v>
      </c>
      <c r="T1942" s="36">
        <v>1535233</v>
      </c>
      <c r="U1942" s="58" t="s">
        <v>16553</v>
      </c>
      <c r="V1942" s="59">
        <v>904654</v>
      </c>
      <c r="W1942" s="56">
        <v>72.25</v>
      </c>
    </row>
    <row r="1943" spans="1:23" s="46" customFormat="1" ht="11.25">
      <c r="A1943" s="55" t="s">
        <v>11371</v>
      </c>
      <c r="B1943" s="56" t="s">
        <v>17649</v>
      </c>
      <c r="C1943" s="57" t="s">
        <v>11217</v>
      </c>
      <c r="D1943" s="56">
        <v>24090</v>
      </c>
      <c r="E1943" s="56">
        <v>1</v>
      </c>
      <c r="F1943" s="56">
        <v>70</v>
      </c>
      <c r="G1943" s="56">
        <v>1</v>
      </c>
      <c r="H1943" s="56" t="s">
        <v>17651</v>
      </c>
      <c r="I1943" s="56">
        <v>1</v>
      </c>
      <c r="J1943" s="36" t="s">
        <v>14148</v>
      </c>
      <c r="K1943" s="36"/>
      <c r="L1943" s="36">
        <v>981887101</v>
      </c>
      <c r="M1943" s="36"/>
      <c r="N1943" s="58" t="s">
        <v>11591</v>
      </c>
      <c r="O1943" s="58" t="s">
        <v>11592</v>
      </c>
      <c r="P1943" s="56">
        <v>77</v>
      </c>
      <c r="Q1943" s="56" t="s">
        <v>378</v>
      </c>
      <c r="R1943" s="36" t="s">
        <v>459</v>
      </c>
      <c r="S1943" s="36" t="s">
        <v>375</v>
      </c>
      <c r="T1943" s="36">
        <v>345621</v>
      </c>
      <c r="U1943" s="58" t="s">
        <v>15821</v>
      </c>
      <c r="V1943" s="59">
        <v>345621</v>
      </c>
      <c r="W1943" s="56">
        <v>58.87</v>
      </c>
    </row>
    <row r="1944" spans="1:23" s="46" customFormat="1" ht="11.25">
      <c r="A1944" s="55" t="s">
        <v>11371</v>
      </c>
      <c r="B1944" s="56" t="s">
        <v>17649</v>
      </c>
      <c r="C1944" s="57" t="s">
        <v>3587</v>
      </c>
      <c r="D1944" s="56">
        <v>24070</v>
      </c>
      <c r="E1944" s="56">
        <v>1</v>
      </c>
      <c r="F1944" s="56">
        <v>70</v>
      </c>
      <c r="G1944" s="56">
        <v>1</v>
      </c>
      <c r="H1944" s="56" t="s">
        <v>17651</v>
      </c>
      <c r="I1944" s="56">
        <v>1</v>
      </c>
      <c r="J1944" s="36" t="s">
        <v>15167</v>
      </c>
      <c r="K1944" s="36"/>
      <c r="L1944" s="36">
        <v>982716843</v>
      </c>
      <c r="M1944" s="36"/>
      <c r="N1944" s="58" t="s">
        <v>230</v>
      </c>
      <c r="O1944" s="58" t="s">
        <v>13247</v>
      </c>
      <c r="P1944" s="56">
        <v>79</v>
      </c>
      <c r="Q1944" s="56" t="s">
        <v>377</v>
      </c>
      <c r="R1944" s="36" t="s">
        <v>459</v>
      </c>
      <c r="S1944" s="36" t="s">
        <v>375</v>
      </c>
      <c r="T1944" s="36">
        <v>1778250</v>
      </c>
      <c r="U1944" s="58" t="s">
        <v>16998</v>
      </c>
      <c r="V1944" s="59">
        <v>1778250</v>
      </c>
      <c r="W1944" s="56">
        <v>45.15</v>
      </c>
    </row>
    <row r="1945" spans="1:23" s="46" customFormat="1" ht="11.25">
      <c r="A1945" s="55" t="s">
        <v>11371</v>
      </c>
      <c r="B1945" s="56" t="s">
        <v>17649</v>
      </c>
      <c r="C1945" s="57" t="s">
        <v>3177</v>
      </c>
      <c r="D1945" s="56">
        <v>0</v>
      </c>
      <c r="E1945" s="56">
        <v>1</v>
      </c>
      <c r="F1945" s="56">
        <v>71</v>
      </c>
      <c r="G1945" s="56">
        <v>1</v>
      </c>
      <c r="H1945" s="56" t="s">
        <v>17651</v>
      </c>
      <c r="I1945" s="56">
        <v>1</v>
      </c>
      <c r="J1945" s="36" t="s">
        <v>14151</v>
      </c>
      <c r="K1945" s="36"/>
      <c r="L1945" s="36">
        <v>971373779</v>
      </c>
      <c r="M1945" s="36"/>
      <c r="N1945" s="58" t="s">
        <v>11595</v>
      </c>
      <c r="O1945" s="58" t="s">
        <v>11596</v>
      </c>
      <c r="P1945" s="56">
        <v>65</v>
      </c>
      <c r="Q1945" s="56" t="s">
        <v>378</v>
      </c>
      <c r="R1945" s="36" t="s">
        <v>459</v>
      </c>
      <c r="S1945" s="36" t="s">
        <v>375</v>
      </c>
      <c r="T1945" s="36">
        <v>449174</v>
      </c>
      <c r="U1945" s="58" t="s">
        <v>15824</v>
      </c>
      <c r="V1945" s="59">
        <v>449174</v>
      </c>
      <c r="W1945" s="56">
        <v>76.52</v>
      </c>
    </row>
    <row r="1946" spans="1:23" s="46" customFormat="1" ht="11.25">
      <c r="A1946" s="55" t="s">
        <v>11371</v>
      </c>
      <c r="B1946" s="56" t="s">
        <v>17650</v>
      </c>
      <c r="C1946" s="57" t="s">
        <v>6013</v>
      </c>
      <c r="D1946" s="56">
        <v>0</v>
      </c>
      <c r="E1946" s="56">
        <v>1</v>
      </c>
      <c r="F1946" s="56">
        <v>71</v>
      </c>
      <c r="G1946" s="56">
        <v>4</v>
      </c>
      <c r="H1946" s="56" t="s">
        <v>17651</v>
      </c>
      <c r="I1946" s="56">
        <v>2</v>
      </c>
      <c r="J1946" s="36" t="s">
        <v>15510</v>
      </c>
      <c r="K1946" s="36"/>
      <c r="L1946" s="36">
        <v>982366186</v>
      </c>
      <c r="M1946" s="36"/>
      <c r="N1946" s="58" t="s">
        <v>705</v>
      </c>
      <c r="O1946" s="58" t="s">
        <v>13775</v>
      </c>
      <c r="P1946" s="56">
        <v>67</v>
      </c>
      <c r="Q1946" s="56" t="s">
        <v>378</v>
      </c>
      <c r="R1946" s="36" t="s">
        <v>460</v>
      </c>
      <c r="S1946" s="36" t="s">
        <v>375</v>
      </c>
      <c r="T1946" s="36">
        <v>2160780</v>
      </c>
      <c r="U1946" s="58" t="s">
        <v>17428</v>
      </c>
      <c r="V1946" s="59">
        <v>3339413</v>
      </c>
      <c r="W1946" s="56">
        <v>44.53</v>
      </c>
    </row>
    <row r="1947" spans="1:23" s="46" customFormat="1" ht="11.25">
      <c r="A1947" s="55" t="s">
        <v>11371</v>
      </c>
      <c r="B1947" s="56" t="s">
        <v>17649</v>
      </c>
      <c r="C1947" s="57" t="s">
        <v>11188</v>
      </c>
      <c r="D1947" s="56">
        <v>18230</v>
      </c>
      <c r="E1947" s="56">
        <v>1</v>
      </c>
      <c r="F1947" s="56">
        <v>71</v>
      </c>
      <c r="G1947" s="56">
        <v>1</v>
      </c>
      <c r="H1947" s="56" t="s">
        <v>17651</v>
      </c>
      <c r="I1947" s="56">
        <v>1</v>
      </c>
      <c r="J1947" s="36" t="s">
        <v>14776</v>
      </c>
      <c r="K1947" s="36">
        <v>210</v>
      </c>
      <c r="L1947" s="36">
        <v>961344678</v>
      </c>
      <c r="M1947" s="36"/>
      <c r="N1947" s="58" t="s">
        <v>11705</v>
      </c>
      <c r="O1947" s="58" t="s">
        <v>257</v>
      </c>
      <c r="P1947" s="56">
        <v>67</v>
      </c>
      <c r="Q1947" s="56" t="s">
        <v>378</v>
      </c>
      <c r="R1947" s="36" t="s">
        <v>459</v>
      </c>
      <c r="S1947" s="36" t="s">
        <v>375</v>
      </c>
      <c r="T1947" s="36">
        <v>2263089</v>
      </c>
      <c r="U1947" s="58" t="s">
        <v>16528</v>
      </c>
      <c r="V1947" s="59">
        <v>2263089</v>
      </c>
      <c r="W1947" s="56">
        <v>58.35</v>
      </c>
    </row>
    <row r="1948" spans="1:23" s="46" customFormat="1" ht="11.25">
      <c r="A1948" s="55" t="s">
        <v>11371</v>
      </c>
      <c r="B1948" s="56" t="s">
        <v>17649</v>
      </c>
      <c r="C1948" s="57" t="s">
        <v>6989</v>
      </c>
      <c r="D1948" s="56">
        <v>29450</v>
      </c>
      <c r="E1948" s="56">
        <v>1</v>
      </c>
      <c r="F1948" s="56">
        <v>71</v>
      </c>
      <c r="G1948" s="56">
        <v>1</v>
      </c>
      <c r="H1948" s="56" t="s">
        <v>17651</v>
      </c>
      <c r="I1948" s="56">
        <v>4</v>
      </c>
      <c r="J1948" s="36" t="s">
        <v>15437</v>
      </c>
      <c r="K1948" s="36"/>
      <c r="L1948" s="36">
        <v>985592578</v>
      </c>
      <c r="M1948" s="36"/>
      <c r="N1948" s="58" t="s">
        <v>742</v>
      </c>
      <c r="O1948" s="58" t="s">
        <v>13650</v>
      </c>
      <c r="P1948" s="56">
        <v>69</v>
      </c>
      <c r="Q1948" s="56" t="s">
        <v>378</v>
      </c>
      <c r="R1948" s="36" t="s">
        <v>462</v>
      </c>
      <c r="S1948" s="36" t="s">
        <v>375</v>
      </c>
      <c r="T1948" s="36">
        <v>2119150</v>
      </c>
      <c r="U1948" s="58" t="s">
        <v>17324</v>
      </c>
      <c r="V1948" s="59">
        <v>3985853</v>
      </c>
      <c r="W1948" s="56">
        <v>60.73</v>
      </c>
    </row>
    <row r="1949" spans="1:23" s="46" customFormat="1" ht="11.25">
      <c r="A1949" s="55" t="s">
        <v>11371</v>
      </c>
      <c r="B1949" s="56" t="s">
        <v>17649</v>
      </c>
      <c r="C1949" s="57" t="s">
        <v>3587</v>
      </c>
      <c r="D1949" s="56">
        <v>24500</v>
      </c>
      <c r="E1949" s="56">
        <v>1</v>
      </c>
      <c r="F1949" s="56">
        <v>71</v>
      </c>
      <c r="G1949" s="56">
        <v>1</v>
      </c>
      <c r="H1949" s="56" t="s">
        <v>17651</v>
      </c>
      <c r="I1949" s="56">
        <v>1</v>
      </c>
      <c r="J1949" s="36" t="s">
        <v>15176</v>
      </c>
      <c r="K1949" s="36"/>
      <c r="L1949" s="36">
        <v>981185147</v>
      </c>
      <c r="M1949" s="36"/>
      <c r="N1949" s="58" t="s">
        <v>411</v>
      </c>
      <c r="O1949" s="58" t="s">
        <v>125</v>
      </c>
      <c r="P1949" s="56">
        <v>70</v>
      </c>
      <c r="Q1949" s="56" t="s">
        <v>378</v>
      </c>
      <c r="R1949" s="36" t="s">
        <v>459</v>
      </c>
      <c r="S1949" s="36" t="s">
        <v>375</v>
      </c>
      <c r="T1949" s="36">
        <v>416928</v>
      </c>
      <c r="U1949" s="58" t="s">
        <v>17013</v>
      </c>
      <c r="V1949" s="59">
        <v>416928</v>
      </c>
      <c r="W1949" s="56">
        <v>48.67</v>
      </c>
    </row>
    <row r="1950" spans="1:23" s="46" customFormat="1" ht="11.25">
      <c r="A1950" s="55" t="s">
        <v>11371</v>
      </c>
      <c r="B1950" s="56" t="s">
        <v>17649</v>
      </c>
      <c r="C1950" s="57" t="s">
        <v>11182</v>
      </c>
      <c r="D1950" s="56">
        <v>13940</v>
      </c>
      <c r="E1950" s="56">
        <v>1</v>
      </c>
      <c r="F1950" s="56">
        <v>71</v>
      </c>
      <c r="G1950" s="56">
        <v>1</v>
      </c>
      <c r="H1950" s="56" t="s">
        <v>17651</v>
      </c>
      <c r="I1950" s="56">
        <v>1</v>
      </c>
      <c r="J1950" s="36" t="s">
        <v>14561</v>
      </c>
      <c r="K1950" s="36">
        <v>1158</v>
      </c>
      <c r="L1950" s="36"/>
      <c r="M1950" s="36"/>
      <c r="N1950" s="58" t="s">
        <v>12124</v>
      </c>
      <c r="O1950" s="58" t="s">
        <v>12306</v>
      </c>
      <c r="P1950" s="56">
        <v>71</v>
      </c>
      <c r="Q1950" s="56" t="s">
        <v>377</v>
      </c>
      <c r="R1950" s="36" t="s">
        <v>459</v>
      </c>
      <c r="S1950" s="36" t="s">
        <v>375</v>
      </c>
      <c r="T1950" s="36">
        <v>263641</v>
      </c>
      <c r="U1950" s="58" t="s">
        <v>16292</v>
      </c>
      <c r="V1950" s="59">
        <v>263641</v>
      </c>
      <c r="W1950" s="56">
        <v>61.15</v>
      </c>
    </row>
    <row r="1951" spans="1:23" s="46" customFormat="1" ht="11.25">
      <c r="A1951" s="55" t="s">
        <v>11371</v>
      </c>
      <c r="B1951" s="56" t="s">
        <v>17649</v>
      </c>
      <c r="C1951" s="57" t="s">
        <v>3088</v>
      </c>
      <c r="D1951" s="56">
        <v>15680</v>
      </c>
      <c r="E1951" s="56">
        <v>1</v>
      </c>
      <c r="F1951" s="56">
        <v>71</v>
      </c>
      <c r="G1951" s="56">
        <v>1</v>
      </c>
      <c r="H1951" s="56" t="s">
        <v>17651</v>
      </c>
      <c r="I1951" s="56">
        <v>1</v>
      </c>
      <c r="J1951" s="36" t="s">
        <v>14644</v>
      </c>
      <c r="K1951" s="36">
        <v>197</v>
      </c>
      <c r="L1951" s="36">
        <v>991609324</v>
      </c>
      <c r="M1951" s="36"/>
      <c r="N1951" s="58" t="s">
        <v>326</v>
      </c>
      <c r="O1951" s="58" t="s">
        <v>12440</v>
      </c>
      <c r="P1951" s="56">
        <v>71</v>
      </c>
      <c r="Q1951" s="56" t="s">
        <v>377</v>
      </c>
      <c r="R1951" s="36" t="s">
        <v>459</v>
      </c>
      <c r="S1951" s="36" t="s">
        <v>375</v>
      </c>
      <c r="T1951" s="36">
        <v>372909</v>
      </c>
      <c r="U1951" s="58" t="s">
        <v>16384</v>
      </c>
      <c r="V1951" s="59">
        <v>372909</v>
      </c>
      <c r="W1951" s="56">
        <v>66.010000000000005</v>
      </c>
    </row>
    <row r="1952" spans="1:23" s="46" customFormat="1" ht="11.25">
      <c r="A1952" s="55" t="s">
        <v>11371</v>
      </c>
      <c r="B1952" s="56" t="s">
        <v>17649</v>
      </c>
      <c r="C1952" s="57" t="s">
        <v>8366</v>
      </c>
      <c r="D1952" s="56">
        <v>5970</v>
      </c>
      <c r="E1952" s="56">
        <v>1</v>
      </c>
      <c r="F1952" s="56">
        <v>71</v>
      </c>
      <c r="G1952" s="56">
        <v>1</v>
      </c>
      <c r="H1952" s="56" t="s">
        <v>17651</v>
      </c>
      <c r="I1952" s="56">
        <v>1</v>
      </c>
      <c r="J1952" s="36" t="s">
        <v>14221</v>
      </c>
      <c r="K1952" s="36"/>
      <c r="L1952" s="36">
        <v>983407018</v>
      </c>
      <c r="M1952" s="36"/>
      <c r="N1952" s="58" t="s">
        <v>279</v>
      </c>
      <c r="O1952" s="58" t="s">
        <v>12884</v>
      </c>
      <c r="P1952" s="56">
        <v>72</v>
      </c>
      <c r="Q1952" s="56" t="s">
        <v>377</v>
      </c>
      <c r="R1952" s="36" t="s">
        <v>459</v>
      </c>
      <c r="S1952" s="36" t="s">
        <v>375</v>
      </c>
      <c r="T1952" s="36">
        <v>2131783</v>
      </c>
      <c r="U1952" s="58" t="s">
        <v>16708</v>
      </c>
      <c r="V1952" s="59">
        <v>2131783</v>
      </c>
      <c r="W1952" s="56">
        <v>46.95</v>
      </c>
    </row>
    <row r="1953" spans="1:23" s="46" customFormat="1" ht="11.25">
      <c r="A1953" s="55" t="s">
        <v>11371</v>
      </c>
      <c r="B1953" s="56" t="s">
        <v>17649</v>
      </c>
      <c r="C1953" s="57" t="s">
        <v>4582</v>
      </c>
      <c r="D1953" s="56">
        <v>24740</v>
      </c>
      <c r="E1953" s="56">
        <v>1</v>
      </c>
      <c r="F1953" s="56">
        <v>71</v>
      </c>
      <c r="G1953" s="56">
        <v>1</v>
      </c>
      <c r="H1953" s="56" t="s">
        <v>17651</v>
      </c>
      <c r="I1953" s="56">
        <v>1</v>
      </c>
      <c r="J1953" s="36" t="s">
        <v>15205</v>
      </c>
      <c r="K1953" s="36"/>
      <c r="L1953" s="36">
        <v>981756688</v>
      </c>
      <c r="M1953" s="36"/>
      <c r="N1953" s="58" t="s">
        <v>651</v>
      </c>
      <c r="O1953" s="58" t="s">
        <v>13308</v>
      </c>
      <c r="P1953" s="56">
        <v>74</v>
      </c>
      <c r="Q1953" s="56" t="s">
        <v>378</v>
      </c>
      <c r="R1953" s="36" t="s">
        <v>459</v>
      </c>
      <c r="S1953" s="36" t="s">
        <v>375</v>
      </c>
      <c r="T1953" s="36">
        <v>2113279</v>
      </c>
      <c r="U1953" s="58" t="s">
        <v>17049</v>
      </c>
      <c r="V1953" s="59">
        <v>2113279</v>
      </c>
      <c r="W1953" s="56">
        <v>58.96</v>
      </c>
    </row>
    <row r="1954" spans="1:23" s="46" customFormat="1" ht="11.25">
      <c r="A1954" s="55" t="s">
        <v>11371</v>
      </c>
      <c r="B1954" s="56" t="s">
        <v>17650</v>
      </c>
      <c r="C1954" s="57" t="s">
        <v>6013</v>
      </c>
      <c r="D1954" s="56">
        <v>0</v>
      </c>
      <c r="E1954" s="56">
        <v>1</v>
      </c>
      <c r="F1954" s="56">
        <v>71</v>
      </c>
      <c r="G1954" s="56">
        <v>4</v>
      </c>
      <c r="H1954" s="56" t="s">
        <v>17651</v>
      </c>
      <c r="I1954" s="56">
        <v>1</v>
      </c>
      <c r="J1954" s="36" t="s">
        <v>15510</v>
      </c>
      <c r="K1954" s="36"/>
      <c r="L1954" s="36">
        <v>982366186</v>
      </c>
      <c r="M1954" s="36"/>
      <c r="N1954" s="58" t="s">
        <v>922</v>
      </c>
      <c r="O1954" s="58" t="s">
        <v>254</v>
      </c>
      <c r="P1954" s="56">
        <v>75</v>
      </c>
      <c r="Q1954" s="56" t="s">
        <v>377</v>
      </c>
      <c r="R1954" s="36" t="s">
        <v>459</v>
      </c>
      <c r="S1954" s="36" t="s">
        <v>375</v>
      </c>
      <c r="T1954" s="36">
        <v>3339413</v>
      </c>
      <c r="U1954" s="58" t="s">
        <v>17428</v>
      </c>
      <c r="V1954" s="59">
        <v>3339413</v>
      </c>
      <c r="W1954" s="56">
        <v>44.53</v>
      </c>
    </row>
    <row r="1955" spans="1:23" s="46" customFormat="1" ht="11.25">
      <c r="A1955" s="55" t="s">
        <v>11371</v>
      </c>
      <c r="B1955" s="56" t="s">
        <v>17649</v>
      </c>
      <c r="C1955" s="57" t="s">
        <v>11217</v>
      </c>
      <c r="D1955" s="56">
        <v>3000</v>
      </c>
      <c r="E1955" s="56">
        <v>1</v>
      </c>
      <c r="F1955" s="56">
        <v>71</v>
      </c>
      <c r="G1955" s="56">
        <v>1</v>
      </c>
      <c r="H1955" s="56" t="s">
        <v>17651</v>
      </c>
      <c r="I1955" s="56">
        <v>6</v>
      </c>
      <c r="J1955" s="36" t="s">
        <v>14133</v>
      </c>
      <c r="K1955" s="36"/>
      <c r="L1955" s="36">
        <v>982670143</v>
      </c>
      <c r="M1955" s="36"/>
      <c r="N1955" s="58" t="s">
        <v>745</v>
      </c>
      <c r="O1955" s="58" t="s">
        <v>11570</v>
      </c>
      <c r="P1955" s="56">
        <v>77</v>
      </c>
      <c r="Q1955" s="56" t="s">
        <v>378</v>
      </c>
      <c r="R1955" s="36" t="s">
        <v>462</v>
      </c>
      <c r="S1955" s="36" t="s">
        <v>375</v>
      </c>
      <c r="T1955" s="36">
        <v>2667284</v>
      </c>
      <c r="U1955" s="58" t="s">
        <v>15804</v>
      </c>
      <c r="V1955" s="59" t="s">
        <v>464</v>
      </c>
      <c r="W1955" s="56">
        <v>62.63</v>
      </c>
    </row>
    <row r="1956" spans="1:23" s="46" customFormat="1" ht="11.25">
      <c r="A1956" s="55" t="s">
        <v>11371</v>
      </c>
      <c r="B1956" s="56" t="s">
        <v>17650</v>
      </c>
      <c r="C1956" s="57" t="s">
        <v>6013</v>
      </c>
      <c r="D1956" s="56">
        <v>0</v>
      </c>
      <c r="E1956" s="56">
        <v>1</v>
      </c>
      <c r="F1956" s="56">
        <v>72</v>
      </c>
      <c r="G1956" s="56">
        <v>2</v>
      </c>
      <c r="H1956" s="56" t="s">
        <v>17651</v>
      </c>
      <c r="I1956" s="56">
        <v>1</v>
      </c>
      <c r="J1956" s="36" t="s">
        <v>15516</v>
      </c>
      <c r="K1956" s="36"/>
      <c r="L1956" s="36">
        <v>981281782</v>
      </c>
      <c r="M1956" s="36"/>
      <c r="N1956" s="58" t="s">
        <v>214</v>
      </c>
      <c r="O1956" s="58" t="s">
        <v>13776</v>
      </c>
      <c r="P1956" s="56">
        <v>65</v>
      </c>
      <c r="Q1956" s="56" t="s">
        <v>377</v>
      </c>
      <c r="R1956" s="36" t="s">
        <v>459</v>
      </c>
      <c r="S1956" s="36" t="s">
        <v>375</v>
      </c>
      <c r="T1956" s="36">
        <v>396554</v>
      </c>
      <c r="U1956" s="58" t="s">
        <v>17429</v>
      </c>
      <c r="V1956" s="59">
        <v>396554</v>
      </c>
      <c r="W1956" s="56">
        <v>54.8</v>
      </c>
    </row>
    <row r="1957" spans="1:23" s="46" customFormat="1" ht="11.25">
      <c r="A1957" s="55" t="s">
        <v>11371</v>
      </c>
      <c r="B1957" s="56" t="s">
        <v>17649</v>
      </c>
      <c r="C1957" s="57" t="s">
        <v>8366</v>
      </c>
      <c r="D1957" s="56">
        <v>5950</v>
      </c>
      <c r="E1957" s="56">
        <v>1</v>
      </c>
      <c r="F1957" s="56">
        <v>72</v>
      </c>
      <c r="G1957" s="56">
        <v>9</v>
      </c>
      <c r="H1957" s="56" t="s">
        <v>17651</v>
      </c>
      <c r="I1957" s="56">
        <v>1</v>
      </c>
      <c r="J1957" s="36" t="s">
        <v>14926</v>
      </c>
      <c r="K1957" s="36"/>
      <c r="L1957" s="36">
        <v>982833574</v>
      </c>
      <c r="M1957" s="36"/>
      <c r="N1957" s="58" t="s">
        <v>12880</v>
      </c>
      <c r="O1957" s="58" t="s">
        <v>12881</v>
      </c>
      <c r="P1957" s="56">
        <v>65</v>
      </c>
      <c r="Q1957" s="56" t="s">
        <v>378</v>
      </c>
      <c r="R1957" s="36" t="s">
        <v>459</v>
      </c>
      <c r="S1957" s="36" t="s">
        <v>375</v>
      </c>
      <c r="T1957" s="36">
        <v>2567038</v>
      </c>
      <c r="U1957" s="58" t="s">
        <v>16705</v>
      </c>
      <c r="V1957" s="59">
        <v>2567038</v>
      </c>
      <c r="W1957" s="56">
        <v>61.79</v>
      </c>
    </row>
    <row r="1958" spans="1:23" s="46" customFormat="1" ht="11.25">
      <c r="A1958" s="55" t="s">
        <v>11371</v>
      </c>
      <c r="B1958" s="56" t="s">
        <v>17649</v>
      </c>
      <c r="C1958" s="57" t="s">
        <v>3177</v>
      </c>
      <c r="D1958" s="56">
        <v>3709</v>
      </c>
      <c r="E1958" s="56">
        <v>1</v>
      </c>
      <c r="F1958" s="56">
        <v>72</v>
      </c>
      <c r="G1958" s="56">
        <v>1</v>
      </c>
      <c r="H1958" s="56" t="s">
        <v>17651</v>
      </c>
      <c r="I1958" s="56">
        <v>1</v>
      </c>
      <c r="J1958" s="36" t="s">
        <v>14162</v>
      </c>
      <c r="K1958" s="36"/>
      <c r="L1958" s="36">
        <v>982648015</v>
      </c>
      <c r="M1958" s="36"/>
      <c r="N1958" s="58" t="s">
        <v>714</v>
      </c>
      <c r="O1958" s="58" t="s">
        <v>223</v>
      </c>
      <c r="P1958" s="56">
        <v>67</v>
      </c>
      <c r="Q1958" s="56" t="s">
        <v>377</v>
      </c>
      <c r="R1958" s="36" t="s">
        <v>459</v>
      </c>
      <c r="S1958" s="36" t="s">
        <v>375</v>
      </c>
      <c r="T1958" s="36">
        <v>1299427</v>
      </c>
      <c r="U1958" s="58" t="s">
        <v>15842</v>
      </c>
      <c r="V1958" s="59">
        <v>1299427</v>
      </c>
      <c r="W1958" s="56">
        <v>64.55</v>
      </c>
    </row>
    <row r="1959" spans="1:23" s="46" customFormat="1" ht="11.25">
      <c r="A1959" s="55" t="s">
        <v>11371</v>
      </c>
      <c r="B1959" s="56" t="s">
        <v>17649</v>
      </c>
      <c r="C1959" s="57" t="s">
        <v>3088</v>
      </c>
      <c r="D1959" s="56">
        <v>14960</v>
      </c>
      <c r="E1959" s="56">
        <v>1</v>
      </c>
      <c r="F1959" s="56">
        <v>72</v>
      </c>
      <c r="G1959" s="56">
        <v>1</v>
      </c>
      <c r="H1959" s="56" t="s">
        <v>17651</v>
      </c>
      <c r="I1959" s="56">
        <v>1</v>
      </c>
      <c r="J1959" s="36" t="s">
        <v>14615</v>
      </c>
      <c r="K1959" s="36"/>
      <c r="L1959" s="36"/>
      <c r="M1959" s="36"/>
      <c r="N1959" s="58" t="s">
        <v>347</v>
      </c>
      <c r="O1959" s="58" t="s">
        <v>11494</v>
      </c>
      <c r="P1959" s="56">
        <v>72</v>
      </c>
      <c r="Q1959" s="56" t="s">
        <v>378</v>
      </c>
      <c r="R1959" s="36" t="s">
        <v>459</v>
      </c>
      <c r="S1959" s="36" t="s">
        <v>375</v>
      </c>
      <c r="T1959" s="36">
        <v>334780</v>
      </c>
      <c r="U1959" s="58" t="s">
        <v>16351</v>
      </c>
      <c r="V1959" s="59">
        <v>334780</v>
      </c>
      <c r="W1959" s="56">
        <v>62.78</v>
      </c>
    </row>
    <row r="1960" spans="1:23" s="46" customFormat="1" ht="11.25">
      <c r="A1960" s="55" t="s">
        <v>11371</v>
      </c>
      <c r="B1960" s="56" t="s">
        <v>17649</v>
      </c>
      <c r="C1960" s="57" t="s">
        <v>4582</v>
      </c>
      <c r="D1960" s="56">
        <v>24765</v>
      </c>
      <c r="E1960" s="56">
        <v>1</v>
      </c>
      <c r="F1960" s="56">
        <v>72</v>
      </c>
      <c r="G1960" s="56">
        <v>1</v>
      </c>
      <c r="H1960" s="56" t="s">
        <v>17651</v>
      </c>
      <c r="I1960" s="56">
        <v>1</v>
      </c>
      <c r="J1960" s="36" t="s">
        <v>15206</v>
      </c>
      <c r="K1960" s="36"/>
      <c r="L1960" s="36"/>
      <c r="M1960" s="36"/>
      <c r="N1960" s="58" t="s">
        <v>774</v>
      </c>
      <c r="O1960" s="58" t="s">
        <v>13309</v>
      </c>
      <c r="P1960" s="56">
        <v>75</v>
      </c>
      <c r="Q1960" s="56" t="s">
        <v>378</v>
      </c>
      <c r="R1960" s="36" t="s">
        <v>459</v>
      </c>
      <c r="S1960" s="36" t="s">
        <v>375</v>
      </c>
      <c r="T1960" s="36">
        <v>2092147</v>
      </c>
      <c r="U1960" s="58" t="s">
        <v>17050</v>
      </c>
      <c r="V1960" s="59">
        <v>2092147</v>
      </c>
      <c r="W1960" s="56">
        <v>48.86</v>
      </c>
    </row>
    <row r="1961" spans="1:23" s="46" customFormat="1" ht="11.25">
      <c r="A1961" s="55" t="s">
        <v>11371</v>
      </c>
      <c r="B1961" s="56" t="s">
        <v>17649</v>
      </c>
      <c r="C1961" s="57" t="s">
        <v>11188</v>
      </c>
      <c r="D1961" s="56">
        <v>18230</v>
      </c>
      <c r="E1961" s="56">
        <v>1</v>
      </c>
      <c r="F1961" s="56">
        <v>72</v>
      </c>
      <c r="G1961" s="56">
        <v>2</v>
      </c>
      <c r="H1961" s="56" t="s">
        <v>17651</v>
      </c>
      <c r="I1961" s="56">
        <v>1</v>
      </c>
      <c r="J1961" s="36" t="s">
        <v>14777</v>
      </c>
      <c r="K1961" s="36">
        <v>250</v>
      </c>
      <c r="L1961" s="36">
        <v>985971622</v>
      </c>
      <c r="M1961" s="36"/>
      <c r="N1961" s="58" t="s">
        <v>12636</v>
      </c>
      <c r="O1961" s="58" t="s">
        <v>12637</v>
      </c>
      <c r="P1961" s="56">
        <v>76</v>
      </c>
      <c r="Q1961" s="56" t="s">
        <v>378</v>
      </c>
      <c r="R1961" s="36" t="s">
        <v>459</v>
      </c>
      <c r="S1961" s="36" t="s">
        <v>375</v>
      </c>
      <c r="T1961" s="36">
        <v>1247894</v>
      </c>
      <c r="U1961" s="58" t="s">
        <v>16529</v>
      </c>
      <c r="V1961" s="59">
        <v>1247894</v>
      </c>
      <c r="W1961" s="56">
        <v>65.099999999999994</v>
      </c>
    </row>
    <row r="1962" spans="1:23" s="46" customFormat="1" ht="11.25">
      <c r="A1962" s="55" t="s">
        <v>11371</v>
      </c>
      <c r="B1962" s="56" t="s">
        <v>17649</v>
      </c>
      <c r="C1962" s="57" t="s">
        <v>11188</v>
      </c>
      <c r="D1962" s="56">
        <v>18230</v>
      </c>
      <c r="E1962" s="56">
        <v>1</v>
      </c>
      <c r="F1962" s="56">
        <v>72</v>
      </c>
      <c r="G1962" s="56">
        <v>2</v>
      </c>
      <c r="H1962" s="56" t="s">
        <v>17651</v>
      </c>
      <c r="I1962" s="56">
        <v>2</v>
      </c>
      <c r="J1962" s="36" t="s">
        <v>14777</v>
      </c>
      <c r="K1962" s="36">
        <v>250</v>
      </c>
      <c r="L1962" s="36">
        <v>985971622</v>
      </c>
      <c r="M1962" s="36"/>
      <c r="N1962" s="58" t="s">
        <v>12638</v>
      </c>
      <c r="O1962" s="58" t="s">
        <v>176</v>
      </c>
      <c r="P1962" s="56">
        <v>78</v>
      </c>
      <c r="Q1962" s="56" t="s">
        <v>377</v>
      </c>
      <c r="R1962" s="36" t="s">
        <v>460</v>
      </c>
      <c r="S1962" s="36" t="s">
        <v>375</v>
      </c>
      <c r="T1962" s="36">
        <v>618520</v>
      </c>
      <c r="U1962" s="58" t="s">
        <v>16529</v>
      </c>
      <c r="V1962" s="59">
        <v>1247894</v>
      </c>
      <c r="W1962" s="56">
        <v>65.099999999999994</v>
      </c>
    </row>
    <row r="1963" spans="1:23" s="46" customFormat="1" ht="11.25">
      <c r="A1963" s="55" t="s">
        <v>11371</v>
      </c>
      <c r="B1963" s="56" t="s">
        <v>17649</v>
      </c>
      <c r="C1963" s="57" t="s">
        <v>6989</v>
      </c>
      <c r="D1963" s="56">
        <v>29600</v>
      </c>
      <c r="E1963" s="56">
        <v>1</v>
      </c>
      <c r="F1963" s="56">
        <v>72</v>
      </c>
      <c r="G1963" s="56">
        <v>1</v>
      </c>
      <c r="H1963" s="56" t="s">
        <v>17651</v>
      </c>
      <c r="I1963" s="56">
        <v>1</v>
      </c>
      <c r="J1963" s="36" t="s">
        <v>15439</v>
      </c>
      <c r="K1963" s="36"/>
      <c r="L1963" s="36">
        <v>982625317</v>
      </c>
      <c r="M1963" s="36"/>
      <c r="N1963" s="58" t="s">
        <v>13657</v>
      </c>
      <c r="O1963" s="58" t="s">
        <v>13658</v>
      </c>
      <c r="P1963" s="56">
        <v>83</v>
      </c>
      <c r="Q1963" s="56" t="s">
        <v>378</v>
      </c>
      <c r="R1963" s="36" t="s">
        <v>459</v>
      </c>
      <c r="S1963" s="36" t="s">
        <v>375</v>
      </c>
      <c r="T1963" s="36">
        <v>2294443</v>
      </c>
      <c r="U1963" s="58" t="s">
        <v>17328</v>
      </c>
      <c r="V1963" s="59">
        <v>2294443</v>
      </c>
      <c r="W1963" s="56">
        <v>69.89</v>
      </c>
    </row>
    <row r="1964" spans="1:23" s="46" customFormat="1" ht="11.25">
      <c r="A1964" s="55" t="s">
        <v>11371</v>
      </c>
      <c r="B1964" s="56" t="s">
        <v>17649</v>
      </c>
      <c r="C1964" s="57" t="s">
        <v>11217</v>
      </c>
      <c r="D1964" s="56">
        <v>1900</v>
      </c>
      <c r="E1964" s="56">
        <v>1</v>
      </c>
      <c r="F1964" s="56">
        <v>72</v>
      </c>
      <c r="G1964" s="56">
        <v>1</v>
      </c>
      <c r="H1964" s="56" t="s">
        <v>17651</v>
      </c>
      <c r="I1964" s="56">
        <v>7</v>
      </c>
      <c r="J1964" s="36" t="s">
        <v>14086</v>
      </c>
      <c r="K1964" s="36">
        <v>155</v>
      </c>
      <c r="L1964" s="36"/>
      <c r="M1964" s="36"/>
      <c r="N1964" s="58" t="s">
        <v>733</v>
      </c>
      <c r="O1964" s="58" t="s">
        <v>11505</v>
      </c>
      <c r="P1964" s="56">
        <v>84</v>
      </c>
      <c r="Q1964" s="56" t="s">
        <v>378</v>
      </c>
      <c r="R1964" s="36" t="s">
        <v>462</v>
      </c>
      <c r="S1964" s="36" t="s">
        <v>375</v>
      </c>
      <c r="T1964" s="36">
        <v>355849</v>
      </c>
      <c r="U1964" s="58" t="s">
        <v>15753</v>
      </c>
      <c r="V1964" s="59">
        <v>737082</v>
      </c>
      <c r="W1964" s="56">
        <v>68.099999999999994</v>
      </c>
    </row>
    <row r="1965" spans="1:23" s="46" customFormat="1" ht="11.25">
      <c r="A1965" s="55" t="s">
        <v>11371</v>
      </c>
      <c r="B1965" s="56" t="s">
        <v>17649</v>
      </c>
      <c r="C1965" s="57" t="s">
        <v>11182</v>
      </c>
      <c r="D1965" s="56">
        <v>14160</v>
      </c>
      <c r="E1965" s="56">
        <v>1</v>
      </c>
      <c r="F1965" s="56">
        <v>72</v>
      </c>
      <c r="G1965" s="56">
        <v>7</v>
      </c>
      <c r="H1965" s="56" t="s">
        <v>17651</v>
      </c>
      <c r="I1965" s="56">
        <v>1</v>
      </c>
      <c r="J1965" s="36" t="s">
        <v>14579</v>
      </c>
      <c r="K1965" s="36"/>
      <c r="L1965" s="36">
        <v>961935017</v>
      </c>
      <c r="M1965" s="36"/>
      <c r="N1965" s="58" t="s">
        <v>198</v>
      </c>
      <c r="O1965" s="58" t="s">
        <v>12338</v>
      </c>
      <c r="P1965" s="56">
        <v>89</v>
      </c>
      <c r="Q1965" s="56" t="s">
        <v>378</v>
      </c>
      <c r="R1965" s="36" t="s">
        <v>459</v>
      </c>
      <c r="S1965" s="36" t="s">
        <v>375</v>
      </c>
      <c r="T1965" s="36">
        <v>657131</v>
      </c>
      <c r="U1965" s="58" t="s">
        <v>16312</v>
      </c>
      <c r="V1965" s="59">
        <v>657131</v>
      </c>
      <c r="W1965" s="56">
        <v>47.42</v>
      </c>
    </row>
    <row r="1966" spans="1:23" s="46" customFormat="1" ht="11.25">
      <c r="A1966" s="55" t="s">
        <v>11371</v>
      </c>
      <c r="B1966" s="56" t="s">
        <v>17649</v>
      </c>
      <c r="C1966" s="57" t="s">
        <v>6989</v>
      </c>
      <c r="D1966" s="56">
        <v>29595</v>
      </c>
      <c r="E1966" s="56">
        <v>1</v>
      </c>
      <c r="F1966" s="56">
        <v>73</v>
      </c>
      <c r="G1966" s="56">
        <v>1</v>
      </c>
      <c r="H1966" s="56" t="s">
        <v>17651</v>
      </c>
      <c r="I1966" s="56">
        <v>1</v>
      </c>
      <c r="J1966" s="36" t="s">
        <v>14124</v>
      </c>
      <c r="K1966" s="36"/>
      <c r="L1966" s="36">
        <v>984631732</v>
      </c>
      <c r="M1966" s="36"/>
      <c r="N1966" s="58" t="s">
        <v>13655</v>
      </c>
      <c r="O1966" s="58" t="s">
        <v>13656</v>
      </c>
      <c r="P1966" s="56">
        <v>65</v>
      </c>
      <c r="Q1966" s="56" t="s">
        <v>378</v>
      </c>
      <c r="R1966" s="36" t="s">
        <v>459</v>
      </c>
      <c r="S1966" s="36" t="s">
        <v>375</v>
      </c>
      <c r="T1966" s="36">
        <v>678435</v>
      </c>
      <c r="U1966" s="58" t="s">
        <v>17327</v>
      </c>
      <c r="V1966" s="59">
        <v>678435</v>
      </c>
      <c r="W1966" s="56">
        <v>66.89</v>
      </c>
    </row>
    <row r="1967" spans="1:23" s="46" customFormat="1" ht="11.25">
      <c r="A1967" s="55" t="s">
        <v>11371</v>
      </c>
      <c r="B1967" s="56" t="s">
        <v>17649</v>
      </c>
      <c r="C1967" s="57" t="s">
        <v>3177</v>
      </c>
      <c r="D1967" s="56">
        <v>4300</v>
      </c>
      <c r="E1967" s="56">
        <v>1</v>
      </c>
      <c r="F1967" s="56">
        <v>73</v>
      </c>
      <c r="G1967" s="56">
        <v>1</v>
      </c>
      <c r="H1967" s="56" t="s">
        <v>17651</v>
      </c>
      <c r="I1967" s="56">
        <v>2</v>
      </c>
      <c r="J1967" s="36" t="s">
        <v>14172</v>
      </c>
      <c r="K1967" s="36"/>
      <c r="L1967" s="36">
        <v>981547300</v>
      </c>
      <c r="M1967" s="36"/>
      <c r="N1967" s="58" t="s">
        <v>131</v>
      </c>
      <c r="O1967" s="58" t="s">
        <v>11636</v>
      </c>
      <c r="P1967" s="56">
        <v>67</v>
      </c>
      <c r="Q1967" s="56" t="s">
        <v>378</v>
      </c>
      <c r="R1967" s="36" t="s">
        <v>460</v>
      </c>
      <c r="S1967" s="36" t="s">
        <v>375</v>
      </c>
      <c r="T1967" s="36">
        <v>1820839</v>
      </c>
      <c r="U1967" s="58" t="s">
        <v>15857</v>
      </c>
      <c r="V1967" s="59">
        <v>1820846</v>
      </c>
      <c r="W1967" s="56">
        <v>43.76</v>
      </c>
    </row>
    <row r="1968" spans="1:23" s="46" customFormat="1" ht="11.25">
      <c r="A1968" s="55" t="s">
        <v>11371</v>
      </c>
      <c r="B1968" s="56" t="s">
        <v>17649</v>
      </c>
      <c r="C1968" s="57" t="s">
        <v>8366</v>
      </c>
      <c r="D1968" s="56">
        <v>5200</v>
      </c>
      <c r="E1968" s="56">
        <v>1</v>
      </c>
      <c r="F1968" s="56">
        <v>73</v>
      </c>
      <c r="G1968" s="56">
        <v>1</v>
      </c>
      <c r="H1968" s="56" t="s">
        <v>17651</v>
      </c>
      <c r="I1968" s="56">
        <v>2</v>
      </c>
      <c r="J1968" s="36" t="s">
        <v>14919</v>
      </c>
      <c r="K1968" s="36"/>
      <c r="L1968" s="36">
        <v>981674206</v>
      </c>
      <c r="M1968" s="36"/>
      <c r="N1968" s="58" t="s">
        <v>226</v>
      </c>
      <c r="O1968" s="58" t="s">
        <v>12869</v>
      </c>
      <c r="P1968" s="56">
        <v>68</v>
      </c>
      <c r="Q1968" s="56" t="s">
        <v>378</v>
      </c>
      <c r="R1968" s="36" t="s">
        <v>460</v>
      </c>
      <c r="S1968" s="36" t="s">
        <v>375</v>
      </c>
      <c r="T1968" s="36">
        <v>1420861</v>
      </c>
      <c r="U1968" s="58" t="s">
        <v>16695</v>
      </c>
      <c r="V1968" s="59">
        <v>1958976</v>
      </c>
      <c r="W1968" s="56">
        <v>56.8</v>
      </c>
    </row>
    <row r="1969" spans="1:23" s="46" customFormat="1" ht="11.25">
      <c r="A1969" s="55" t="s">
        <v>11371</v>
      </c>
      <c r="B1969" s="56" t="s">
        <v>17649</v>
      </c>
      <c r="C1969" s="57" t="s">
        <v>11188</v>
      </c>
      <c r="D1969" s="56">
        <v>1590</v>
      </c>
      <c r="E1969" s="56">
        <v>1</v>
      </c>
      <c r="F1969" s="56">
        <v>73</v>
      </c>
      <c r="G1969" s="56">
        <v>3</v>
      </c>
      <c r="H1969" s="56" t="s">
        <v>17651</v>
      </c>
      <c r="I1969" s="56">
        <v>7</v>
      </c>
      <c r="J1969" s="36" t="s">
        <v>14741</v>
      </c>
      <c r="K1969" s="36">
        <v>393</v>
      </c>
      <c r="L1969" s="36">
        <v>981975050</v>
      </c>
      <c r="M1969" s="36"/>
      <c r="N1969" s="58" t="s">
        <v>12586</v>
      </c>
      <c r="O1969" s="58" t="s">
        <v>207</v>
      </c>
      <c r="P1969" s="56">
        <v>69</v>
      </c>
      <c r="Q1969" s="56" t="s">
        <v>377</v>
      </c>
      <c r="R1969" s="36" t="s">
        <v>462</v>
      </c>
      <c r="S1969" s="36" t="s">
        <v>375</v>
      </c>
      <c r="T1969" s="36">
        <v>3180418</v>
      </c>
      <c r="U1969" s="58" t="s">
        <v>16488</v>
      </c>
      <c r="V1969" s="59" t="s">
        <v>464</v>
      </c>
      <c r="W1969" s="56">
        <v>62.49</v>
      </c>
    </row>
    <row r="1970" spans="1:23" s="46" customFormat="1" ht="11.25">
      <c r="A1970" s="55" t="s">
        <v>11371</v>
      </c>
      <c r="B1970" s="56" t="s">
        <v>17649</v>
      </c>
      <c r="C1970" s="57" t="s">
        <v>4582</v>
      </c>
      <c r="D1970" s="56">
        <v>24940</v>
      </c>
      <c r="E1970" s="56">
        <v>1</v>
      </c>
      <c r="F1970" s="56">
        <v>73</v>
      </c>
      <c r="G1970" s="56">
        <v>1</v>
      </c>
      <c r="H1970" s="56" t="s">
        <v>17651</v>
      </c>
      <c r="I1970" s="56">
        <v>1</v>
      </c>
      <c r="J1970" s="36" t="s">
        <v>15217</v>
      </c>
      <c r="K1970" s="36">
        <v>195</v>
      </c>
      <c r="L1970" s="36">
        <v>983109796</v>
      </c>
      <c r="M1970" s="36"/>
      <c r="N1970" s="58" t="s">
        <v>293</v>
      </c>
      <c r="O1970" s="58" t="s">
        <v>223</v>
      </c>
      <c r="P1970" s="56">
        <v>69</v>
      </c>
      <c r="Q1970" s="56" t="s">
        <v>377</v>
      </c>
      <c r="R1970" s="36" t="s">
        <v>459</v>
      </c>
      <c r="S1970" s="36" t="s">
        <v>375</v>
      </c>
      <c r="T1970" s="36">
        <v>1204203</v>
      </c>
      <c r="U1970" s="58" t="s">
        <v>17061</v>
      </c>
      <c r="V1970" s="59">
        <v>1204203</v>
      </c>
      <c r="W1970" s="56">
        <v>66.83</v>
      </c>
    </row>
    <row r="1971" spans="1:23" s="46" customFormat="1" ht="11.25">
      <c r="A1971" s="55" t="s">
        <v>11371</v>
      </c>
      <c r="B1971" s="56" t="s">
        <v>17649</v>
      </c>
      <c r="C1971" s="57" t="s">
        <v>3177</v>
      </c>
      <c r="D1971" s="56">
        <v>4300</v>
      </c>
      <c r="E1971" s="56">
        <v>1</v>
      </c>
      <c r="F1971" s="56">
        <v>73</v>
      </c>
      <c r="G1971" s="56">
        <v>1</v>
      </c>
      <c r="H1971" s="56" t="s">
        <v>17651</v>
      </c>
      <c r="I1971" s="56">
        <v>1</v>
      </c>
      <c r="J1971" s="36" t="s">
        <v>14172</v>
      </c>
      <c r="K1971" s="36"/>
      <c r="L1971" s="36">
        <v>981547300</v>
      </c>
      <c r="M1971" s="36"/>
      <c r="N1971" s="58" t="s">
        <v>117</v>
      </c>
      <c r="O1971" s="58" t="s">
        <v>11635</v>
      </c>
      <c r="P1971" s="56">
        <v>75</v>
      </c>
      <c r="Q1971" s="56" t="s">
        <v>377</v>
      </c>
      <c r="R1971" s="36" t="s">
        <v>459</v>
      </c>
      <c r="S1971" s="36" t="s">
        <v>375</v>
      </c>
      <c r="T1971" s="36">
        <v>1820846</v>
      </c>
      <c r="U1971" s="58" t="s">
        <v>15857</v>
      </c>
      <c r="V1971" s="59">
        <v>1820846</v>
      </c>
      <c r="W1971" s="56">
        <v>43.76</v>
      </c>
    </row>
    <row r="1972" spans="1:23" s="46" customFormat="1" ht="11.25">
      <c r="A1972" s="55" t="s">
        <v>11371</v>
      </c>
      <c r="B1972" s="56" t="s">
        <v>17650</v>
      </c>
      <c r="C1972" s="57" t="s">
        <v>6013</v>
      </c>
      <c r="D1972" s="56">
        <v>0</v>
      </c>
      <c r="E1972" s="56">
        <v>1</v>
      </c>
      <c r="F1972" s="56">
        <v>73</v>
      </c>
      <c r="G1972" s="56">
        <v>1</v>
      </c>
      <c r="H1972" s="56" t="s">
        <v>17651</v>
      </c>
      <c r="I1972" s="56">
        <v>2</v>
      </c>
      <c r="J1972" s="36" t="s">
        <v>15517</v>
      </c>
      <c r="K1972" s="36"/>
      <c r="L1972" s="36">
        <v>982516112</v>
      </c>
      <c r="M1972" s="36"/>
      <c r="N1972" s="58" t="s">
        <v>13778</v>
      </c>
      <c r="O1972" s="58" t="s">
        <v>13779</v>
      </c>
      <c r="P1972" s="56">
        <v>75</v>
      </c>
      <c r="Q1972" s="56" t="s">
        <v>378</v>
      </c>
      <c r="R1972" s="36" t="s">
        <v>460</v>
      </c>
      <c r="S1972" s="36" t="s">
        <v>375</v>
      </c>
      <c r="T1972" s="36">
        <v>2215983</v>
      </c>
      <c r="U1972" s="58" t="s">
        <v>17430</v>
      </c>
      <c r="V1972" s="59">
        <v>1424729</v>
      </c>
      <c r="W1972" s="56">
        <v>38.909999999999997</v>
      </c>
    </row>
    <row r="1973" spans="1:23" s="46" customFormat="1" ht="11.25">
      <c r="A1973" s="55" t="s">
        <v>11371</v>
      </c>
      <c r="B1973" s="56" t="s">
        <v>17649</v>
      </c>
      <c r="C1973" s="57" t="s">
        <v>11217</v>
      </c>
      <c r="D1973" s="56">
        <v>6030</v>
      </c>
      <c r="E1973" s="56">
        <v>1</v>
      </c>
      <c r="F1973" s="56">
        <v>73</v>
      </c>
      <c r="G1973" s="56">
        <v>1</v>
      </c>
      <c r="H1973" s="56" t="s">
        <v>17651</v>
      </c>
      <c r="I1973" s="56">
        <v>1</v>
      </c>
      <c r="J1973" s="36" t="s">
        <v>14142</v>
      </c>
      <c r="K1973" s="36">
        <v>660</v>
      </c>
      <c r="L1973" s="36"/>
      <c r="M1973" s="36"/>
      <c r="N1973" s="58" t="s">
        <v>89</v>
      </c>
      <c r="O1973" s="58" t="s">
        <v>11583</v>
      </c>
      <c r="P1973" s="56">
        <v>79</v>
      </c>
      <c r="Q1973" s="56" t="s">
        <v>377</v>
      </c>
      <c r="R1973" s="36" t="s">
        <v>459</v>
      </c>
      <c r="S1973" s="36" t="s">
        <v>375</v>
      </c>
      <c r="T1973" s="36">
        <v>1101555</v>
      </c>
      <c r="U1973" s="58" t="s">
        <v>15815</v>
      </c>
      <c r="V1973" s="59">
        <v>1101555</v>
      </c>
      <c r="W1973" s="56">
        <v>63.62</v>
      </c>
    </row>
    <row r="1974" spans="1:23" s="46" customFormat="1" ht="11.25">
      <c r="A1974" s="55" t="s">
        <v>11371</v>
      </c>
      <c r="B1974" s="56" t="s">
        <v>17650</v>
      </c>
      <c r="C1974" s="57" t="s">
        <v>6013</v>
      </c>
      <c r="D1974" s="56">
        <v>0</v>
      </c>
      <c r="E1974" s="56">
        <v>1</v>
      </c>
      <c r="F1974" s="56">
        <v>73</v>
      </c>
      <c r="G1974" s="56">
        <v>1</v>
      </c>
      <c r="H1974" s="56" t="s">
        <v>17651</v>
      </c>
      <c r="I1974" s="56">
        <v>1</v>
      </c>
      <c r="J1974" s="36" t="s">
        <v>15517</v>
      </c>
      <c r="K1974" s="36"/>
      <c r="L1974" s="36">
        <v>982516112</v>
      </c>
      <c r="M1974" s="36"/>
      <c r="N1974" s="58" t="s">
        <v>13777</v>
      </c>
      <c r="O1974" s="58" t="s">
        <v>445</v>
      </c>
      <c r="P1974" s="56">
        <v>81</v>
      </c>
      <c r="Q1974" s="56" t="s">
        <v>377</v>
      </c>
      <c r="R1974" s="36" t="s">
        <v>459</v>
      </c>
      <c r="S1974" s="36" t="s">
        <v>375</v>
      </c>
      <c r="T1974" s="36">
        <v>1424729</v>
      </c>
      <c r="U1974" s="58" t="s">
        <v>17430</v>
      </c>
      <c r="V1974" s="59">
        <v>1424729</v>
      </c>
      <c r="W1974" s="56">
        <v>38.909999999999997</v>
      </c>
    </row>
    <row r="1975" spans="1:23" s="46" customFormat="1" ht="11.25">
      <c r="A1975" s="55" t="s">
        <v>11371</v>
      </c>
      <c r="B1975" s="56" t="s">
        <v>17649</v>
      </c>
      <c r="C1975" s="57" t="s">
        <v>3088</v>
      </c>
      <c r="D1975" s="56">
        <v>14960</v>
      </c>
      <c r="E1975" s="56">
        <v>1</v>
      </c>
      <c r="F1975" s="56">
        <v>73</v>
      </c>
      <c r="G1975" s="56">
        <v>2</v>
      </c>
      <c r="H1975" s="56" t="s">
        <v>17651</v>
      </c>
      <c r="I1975" s="56">
        <v>1</v>
      </c>
      <c r="J1975" s="36" t="s">
        <v>14612</v>
      </c>
      <c r="K1975" s="36">
        <v>98</v>
      </c>
      <c r="L1975" s="36">
        <v>981140336</v>
      </c>
      <c r="M1975" s="36"/>
      <c r="N1975" s="58" t="s">
        <v>261</v>
      </c>
      <c r="O1975" s="58" t="s">
        <v>150</v>
      </c>
      <c r="P1975" s="56">
        <v>82</v>
      </c>
      <c r="Q1975" s="56" t="s">
        <v>378</v>
      </c>
      <c r="R1975" s="36" t="s">
        <v>459</v>
      </c>
      <c r="S1975" s="36" t="s">
        <v>375</v>
      </c>
      <c r="T1975" s="36">
        <v>157439</v>
      </c>
      <c r="U1975" s="58" t="s">
        <v>16352</v>
      </c>
      <c r="V1975" s="59">
        <v>157434</v>
      </c>
      <c r="W1975" s="56">
        <v>60.23</v>
      </c>
    </row>
    <row r="1976" spans="1:23" s="46" customFormat="1" ht="11.25">
      <c r="A1976" s="55" t="s">
        <v>11371</v>
      </c>
      <c r="B1976" s="56" t="s">
        <v>17649</v>
      </c>
      <c r="C1976" s="57" t="s">
        <v>11182</v>
      </c>
      <c r="D1976" s="56">
        <v>14160</v>
      </c>
      <c r="E1976" s="56">
        <v>1</v>
      </c>
      <c r="F1976" s="56">
        <v>73</v>
      </c>
      <c r="G1976" s="56">
        <v>6</v>
      </c>
      <c r="H1976" s="56" t="s">
        <v>17651</v>
      </c>
      <c r="I1976" s="56">
        <v>5</v>
      </c>
      <c r="J1976" s="36" t="s">
        <v>14580</v>
      </c>
      <c r="K1976" s="36"/>
      <c r="L1976" s="36">
        <v>981741423</v>
      </c>
      <c r="M1976" s="36"/>
      <c r="N1976" s="58" t="s">
        <v>12339</v>
      </c>
      <c r="O1976" s="58" t="s">
        <v>12340</v>
      </c>
      <c r="P1976" s="56">
        <v>90</v>
      </c>
      <c r="Q1976" s="56" t="s">
        <v>378</v>
      </c>
      <c r="R1976" s="36" t="s">
        <v>462</v>
      </c>
      <c r="S1976" s="36" t="s">
        <v>375</v>
      </c>
      <c r="T1976" s="36">
        <v>196838</v>
      </c>
      <c r="U1976" s="58" t="s">
        <v>16313</v>
      </c>
      <c r="V1976" s="59">
        <v>1114370</v>
      </c>
      <c r="W1976" s="56">
        <v>72.05</v>
      </c>
    </row>
    <row r="1977" spans="1:23" s="46" customFormat="1" ht="11.25">
      <c r="A1977" s="55" t="s">
        <v>11371</v>
      </c>
      <c r="B1977" s="56" t="s">
        <v>17649</v>
      </c>
      <c r="C1977" s="57" t="s">
        <v>11217</v>
      </c>
      <c r="D1977" s="56">
        <v>0</v>
      </c>
      <c r="E1977" s="56">
        <v>1</v>
      </c>
      <c r="F1977" s="56">
        <v>74</v>
      </c>
      <c r="G1977" s="56">
        <v>1</v>
      </c>
      <c r="H1977" s="56" t="s">
        <v>17651</v>
      </c>
      <c r="I1977" s="56">
        <v>6</v>
      </c>
      <c r="J1977" s="36" t="s">
        <v>14075</v>
      </c>
      <c r="K1977" s="36"/>
      <c r="L1977" s="36"/>
      <c r="M1977" s="36"/>
      <c r="N1977" s="58" t="s">
        <v>11490</v>
      </c>
      <c r="O1977" s="58" t="s">
        <v>11491</v>
      </c>
      <c r="P1977" s="56">
        <v>66</v>
      </c>
      <c r="Q1977" s="56" t="s">
        <v>378</v>
      </c>
      <c r="R1977" s="36" t="s">
        <v>462</v>
      </c>
      <c r="S1977" s="36" t="s">
        <v>375</v>
      </c>
      <c r="T1977" s="36">
        <v>1333869</v>
      </c>
      <c r="U1977" s="58" t="s">
        <v>15742</v>
      </c>
      <c r="V1977" s="59">
        <v>1388881</v>
      </c>
      <c r="W1977" s="56">
        <v>71.75</v>
      </c>
    </row>
    <row r="1978" spans="1:23" s="46" customFormat="1" ht="11.25">
      <c r="A1978" s="55" t="s">
        <v>11371</v>
      </c>
      <c r="B1978" s="56" t="s">
        <v>17649</v>
      </c>
      <c r="C1978" s="57" t="s">
        <v>3177</v>
      </c>
      <c r="D1978" s="56">
        <v>4530</v>
      </c>
      <c r="E1978" s="56">
        <v>1</v>
      </c>
      <c r="F1978" s="56">
        <v>74</v>
      </c>
      <c r="G1978" s="56">
        <v>1</v>
      </c>
      <c r="H1978" s="56" t="s">
        <v>17651</v>
      </c>
      <c r="I1978" s="56">
        <v>2</v>
      </c>
      <c r="J1978" s="36" t="s">
        <v>14183</v>
      </c>
      <c r="K1978" s="36"/>
      <c r="L1978" s="36">
        <v>982642741</v>
      </c>
      <c r="M1978" s="36"/>
      <c r="N1978" s="58" t="s">
        <v>263</v>
      </c>
      <c r="O1978" s="58" t="s">
        <v>11652</v>
      </c>
      <c r="P1978" s="56">
        <v>66</v>
      </c>
      <c r="Q1978" s="56" t="s">
        <v>378</v>
      </c>
      <c r="R1978" s="36" t="s">
        <v>460</v>
      </c>
      <c r="S1978" s="36" t="s">
        <v>375</v>
      </c>
      <c r="T1978" s="36">
        <v>3503641</v>
      </c>
      <c r="U1978" s="58" t="s">
        <v>15868</v>
      </c>
      <c r="V1978" s="59">
        <v>1384915</v>
      </c>
      <c r="W1978" s="56">
        <v>59.46</v>
      </c>
    </row>
    <row r="1979" spans="1:23" s="46" customFormat="1" ht="11.25">
      <c r="A1979" s="55" t="s">
        <v>11371</v>
      </c>
      <c r="B1979" s="56" t="s">
        <v>17649</v>
      </c>
      <c r="C1979" s="57" t="s">
        <v>6989</v>
      </c>
      <c r="D1979" s="56">
        <v>29490</v>
      </c>
      <c r="E1979" s="56">
        <v>1</v>
      </c>
      <c r="F1979" s="56">
        <v>74</v>
      </c>
      <c r="G1979" s="56">
        <v>1</v>
      </c>
      <c r="H1979" s="56" t="s">
        <v>17651</v>
      </c>
      <c r="I1979" s="56">
        <v>1</v>
      </c>
      <c r="J1979" s="36" t="s">
        <v>15438</v>
      </c>
      <c r="K1979" s="36">
        <v>155</v>
      </c>
      <c r="L1979" s="36"/>
      <c r="M1979" s="36">
        <v>21648509</v>
      </c>
      <c r="N1979" s="58" t="s">
        <v>137</v>
      </c>
      <c r="O1979" s="58" t="s">
        <v>13651</v>
      </c>
      <c r="P1979" s="56">
        <v>67</v>
      </c>
      <c r="Q1979" s="56" t="s">
        <v>377</v>
      </c>
      <c r="R1979" s="36" t="s">
        <v>459</v>
      </c>
      <c r="S1979" s="36" t="s">
        <v>375</v>
      </c>
      <c r="T1979" s="36">
        <v>476253</v>
      </c>
      <c r="U1979" s="58" t="s">
        <v>17325</v>
      </c>
      <c r="V1979" s="59">
        <v>476253</v>
      </c>
      <c r="W1979" s="56">
        <v>67.5</v>
      </c>
    </row>
    <row r="1980" spans="1:23" s="46" customFormat="1" ht="11.25">
      <c r="A1980" s="55" t="s">
        <v>11371</v>
      </c>
      <c r="B1980" s="56" t="s">
        <v>17649</v>
      </c>
      <c r="C1980" s="57" t="s">
        <v>8366</v>
      </c>
      <c r="D1980" s="56">
        <v>5200</v>
      </c>
      <c r="E1980" s="56">
        <v>1</v>
      </c>
      <c r="F1980" s="56">
        <v>74</v>
      </c>
      <c r="G1980" s="56">
        <v>2</v>
      </c>
      <c r="H1980" s="56" t="s">
        <v>17651</v>
      </c>
      <c r="I1980" s="56">
        <v>1</v>
      </c>
      <c r="J1980" s="36" t="s">
        <v>14920</v>
      </c>
      <c r="K1980" s="36"/>
      <c r="L1980" s="36">
        <v>982375943</v>
      </c>
      <c r="M1980" s="36"/>
      <c r="N1980" s="58" t="s">
        <v>12870</v>
      </c>
      <c r="O1980" s="58" t="s">
        <v>121</v>
      </c>
      <c r="P1980" s="56">
        <v>68</v>
      </c>
      <c r="Q1980" s="56" t="s">
        <v>378</v>
      </c>
      <c r="R1980" s="36" t="s">
        <v>459</v>
      </c>
      <c r="S1980" s="36" t="s">
        <v>375</v>
      </c>
      <c r="T1980" s="36">
        <v>2251893</v>
      </c>
      <c r="U1980" s="58" t="s">
        <v>16696</v>
      </c>
      <c r="V1980" s="59">
        <v>2251893</v>
      </c>
      <c r="W1980" s="56">
        <v>36.1</v>
      </c>
    </row>
    <row r="1981" spans="1:23" s="46" customFormat="1" ht="11.25">
      <c r="A1981" s="55" t="s">
        <v>11371</v>
      </c>
      <c r="B1981" s="56" t="s">
        <v>17649</v>
      </c>
      <c r="C1981" s="57" t="s">
        <v>11182</v>
      </c>
      <c r="D1981" s="56">
        <v>14160</v>
      </c>
      <c r="E1981" s="56">
        <v>1</v>
      </c>
      <c r="F1981" s="56">
        <v>74</v>
      </c>
      <c r="G1981" s="56">
        <v>5</v>
      </c>
      <c r="H1981" s="56" t="s">
        <v>17651</v>
      </c>
      <c r="I1981" s="56">
        <v>2</v>
      </c>
      <c r="J1981" s="36" t="s">
        <v>14581</v>
      </c>
      <c r="K1981" s="36"/>
      <c r="L1981" s="36"/>
      <c r="M1981" s="36"/>
      <c r="N1981" s="58" t="s">
        <v>346</v>
      </c>
      <c r="O1981" s="58" t="s">
        <v>12341</v>
      </c>
      <c r="P1981" s="56">
        <v>69</v>
      </c>
      <c r="Q1981" s="56" t="s">
        <v>378</v>
      </c>
      <c r="R1981" s="36" t="s">
        <v>460</v>
      </c>
      <c r="S1981" s="36" t="s">
        <v>375</v>
      </c>
      <c r="T1981" s="36">
        <v>2027453</v>
      </c>
      <c r="U1981" s="58" t="s">
        <v>16314</v>
      </c>
      <c r="V1981" s="59">
        <v>186082</v>
      </c>
      <c r="W1981" s="56">
        <v>50.09</v>
      </c>
    </row>
    <row r="1982" spans="1:23" s="46" customFormat="1" ht="11.25">
      <c r="A1982" s="55" t="s">
        <v>11371</v>
      </c>
      <c r="B1982" s="56" t="s">
        <v>17650</v>
      </c>
      <c r="C1982" s="57" t="s">
        <v>6013</v>
      </c>
      <c r="D1982" s="56">
        <v>0</v>
      </c>
      <c r="E1982" s="56">
        <v>1</v>
      </c>
      <c r="F1982" s="56">
        <v>74</v>
      </c>
      <c r="G1982" s="56">
        <v>6</v>
      </c>
      <c r="H1982" s="56" t="s">
        <v>17651</v>
      </c>
      <c r="I1982" s="56">
        <v>1</v>
      </c>
      <c r="J1982" s="36" t="s">
        <v>15518</v>
      </c>
      <c r="K1982" s="36"/>
      <c r="L1982" s="36">
        <v>982261953</v>
      </c>
      <c r="M1982" s="36"/>
      <c r="N1982" s="58" t="s">
        <v>256</v>
      </c>
      <c r="O1982" s="58" t="s">
        <v>13780</v>
      </c>
      <c r="P1982" s="56">
        <v>69</v>
      </c>
      <c r="Q1982" s="56" t="s">
        <v>378</v>
      </c>
      <c r="R1982" s="36" t="s">
        <v>459</v>
      </c>
      <c r="S1982" s="36" t="s">
        <v>375</v>
      </c>
      <c r="T1982" s="36">
        <v>3944480</v>
      </c>
      <c r="U1982" s="58" t="s">
        <v>17431</v>
      </c>
      <c r="V1982" s="59">
        <v>3944480</v>
      </c>
      <c r="W1982" s="56">
        <v>33.69</v>
      </c>
    </row>
    <row r="1983" spans="1:23" s="46" customFormat="1" ht="11.25">
      <c r="A1983" s="55" t="s">
        <v>11371</v>
      </c>
      <c r="B1983" s="56" t="s">
        <v>17649</v>
      </c>
      <c r="C1983" s="57" t="s">
        <v>3088</v>
      </c>
      <c r="D1983" s="56">
        <v>14960</v>
      </c>
      <c r="E1983" s="56">
        <v>1</v>
      </c>
      <c r="F1983" s="56">
        <v>74</v>
      </c>
      <c r="G1983" s="56">
        <v>3</v>
      </c>
      <c r="H1983" s="56" t="s">
        <v>17651</v>
      </c>
      <c r="I1983" s="56">
        <v>1</v>
      </c>
      <c r="J1983" s="36" t="s">
        <v>14615</v>
      </c>
      <c r="K1983" s="36"/>
      <c r="L1983" s="36"/>
      <c r="M1983" s="36">
        <v>21640239</v>
      </c>
      <c r="N1983" s="58" t="s">
        <v>729</v>
      </c>
      <c r="O1983" s="58" t="s">
        <v>454</v>
      </c>
      <c r="P1983" s="56">
        <v>69</v>
      </c>
      <c r="Q1983" s="56" t="s">
        <v>377</v>
      </c>
      <c r="R1983" s="36" t="s">
        <v>459</v>
      </c>
      <c r="S1983" s="36" t="s">
        <v>375</v>
      </c>
      <c r="T1983" s="36">
        <v>282862</v>
      </c>
      <c r="U1983" s="58" t="s">
        <v>16353</v>
      </c>
      <c r="V1983" s="59">
        <v>289862</v>
      </c>
      <c r="W1983" s="56">
        <v>67.16</v>
      </c>
    </row>
    <row r="1984" spans="1:23" s="46" customFormat="1" ht="11.25">
      <c r="A1984" s="55" t="s">
        <v>11371</v>
      </c>
      <c r="B1984" s="56" t="s">
        <v>17649</v>
      </c>
      <c r="C1984" s="57" t="s">
        <v>3177</v>
      </c>
      <c r="D1984" s="56">
        <v>4530</v>
      </c>
      <c r="E1984" s="56">
        <v>1</v>
      </c>
      <c r="F1984" s="56">
        <v>74</v>
      </c>
      <c r="G1984" s="56">
        <v>1</v>
      </c>
      <c r="H1984" s="56" t="s">
        <v>17651</v>
      </c>
      <c r="I1984" s="56">
        <v>1</v>
      </c>
      <c r="J1984" s="36" t="s">
        <v>14183</v>
      </c>
      <c r="K1984" s="36"/>
      <c r="L1984" s="36">
        <v>982642741</v>
      </c>
      <c r="M1984" s="36"/>
      <c r="N1984" s="58" t="s">
        <v>11651</v>
      </c>
      <c r="O1984" s="58" t="s">
        <v>749</v>
      </c>
      <c r="P1984" s="56">
        <v>74</v>
      </c>
      <c r="Q1984" s="56" t="s">
        <v>377</v>
      </c>
      <c r="R1984" s="36" t="s">
        <v>459</v>
      </c>
      <c r="S1984" s="36" t="s">
        <v>375</v>
      </c>
      <c r="T1984" s="36">
        <v>1384915</v>
      </c>
      <c r="U1984" s="58" t="s">
        <v>15868</v>
      </c>
      <c r="V1984" s="59">
        <v>1384915</v>
      </c>
      <c r="W1984" s="56">
        <v>59.46</v>
      </c>
    </row>
    <row r="1985" spans="1:23" s="46" customFormat="1" ht="11.25">
      <c r="A1985" s="55" t="s">
        <v>11371</v>
      </c>
      <c r="B1985" s="56" t="s">
        <v>17649</v>
      </c>
      <c r="C1985" s="57" t="s">
        <v>4582</v>
      </c>
      <c r="D1985" s="56">
        <v>25600</v>
      </c>
      <c r="E1985" s="56">
        <v>1</v>
      </c>
      <c r="F1985" s="56">
        <v>74</v>
      </c>
      <c r="G1985" s="56">
        <v>1</v>
      </c>
      <c r="H1985" s="56" t="s">
        <v>17651</v>
      </c>
      <c r="I1985" s="56">
        <v>1</v>
      </c>
      <c r="J1985" s="36" t="s">
        <v>15253</v>
      </c>
      <c r="K1985" s="36"/>
      <c r="L1985" s="36"/>
      <c r="M1985" s="36"/>
      <c r="N1985" s="58" t="s">
        <v>91</v>
      </c>
      <c r="O1985" s="58" t="s">
        <v>135</v>
      </c>
      <c r="P1985" s="56">
        <v>75</v>
      </c>
      <c r="Q1985" s="56" t="s">
        <v>378</v>
      </c>
      <c r="R1985" s="36" t="s">
        <v>459</v>
      </c>
      <c r="S1985" s="36" t="s">
        <v>375</v>
      </c>
      <c r="T1985" s="36">
        <v>6152048</v>
      </c>
      <c r="U1985" s="58" t="s">
        <v>17101</v>
      </c>
      <c r="V1985" s="59">
        <v>6152048</v>
      </c>
      <c r="W1985" s="56">
        <v>33.42</v>
      </c>
    </row>
    <row r="1986" spans="1:23" s="46" customFormat="1" ht="11.25">
      <c r="A1986" s="55" t="s">
        <v>11371</v>
      </c>
      <c r="B1986" s="56" t="s">
        <v>17649</v>
      </c>
      <c r="C1986" s="57" t="s">
        <v>11188</v>
      </c>
      <c r="D1986" s="56">
        <v>1590</v>
      </c>
      <c r="E1986" s="56">
        <v>1</v>
      </c>
      <c r="F1986" s="56">
        <v>74</v>
      </c>
      <c r="G1986" s="56">
        <v>2</v>
      </c>
      <c r="H1986" s="56" t="s">
        <v>17651</v>
      </c>
      <c r="I1986" s="56">
        <v>1</v>
      </c>
      <c r="J1986" s="36" t="s">
        <v>14741</v>
      </c>
      <c r="K1986" s="36">
        <v>343</v>
      </c>
      <c r="L1986" s="36">
        <v>961653237</v>
      </c>
      <c r="M1986" s="36">
        <v>21643105</v>
      </c>
      <c r="N1986" s="58" t="s">
        <v>12587</v>
      </c>
      <c r="O1986" s="58" t="s">
        <v>12588</v>
      </c>
      <c r="P1986" s="56">
        <v>76</v>
      </c>
      <c r="Q1986" s="56" t="s">
        <v>377</v>
      </c>
      <c r="R1986" s="36" t="s">
        <v>459</v>
      </c>
      <c r="S1986" s="36" t="s">
        <v>375</v>
      </c>
      <c r="T1986" s="36">
        <v>234344</v>
      </c>
      <c r="U1986" s="58" t="s">
        <v>16489</v>
      </c>
      <c r="V1986" s="59">
        <v>234344</v>
      </c>
      <c r="W1986" s="56">
        <v>72.91</v>
      </c>
    </row>
    <row r="1987" spans="1:23" s="46" customFormat="1" ht="11.25">
      <c r="A1987" s="51" t="s">
        <v>11371</v>
      </c>
      <c r="B1987" s="44" t="s">
        <v>17649</v>
      </c>
      <c r="C1987" s="52" t="s">
        <v>11182</v>
      </c>
      <c r="D1987" s="44">
        <v>14160</v>
      </c>
      <c r="E1987" s="44" t="s">
        <v>54</v>
      </c>
      <c r="F1987" s="44">
        <v>74</v>
      </c>
      <c r="G1987" s="44">
        <v>5</v>
      </c>
      <c r="H1987" s="44" t="s">
        <v>17651</v>
      </c>
      <c r="I1987" s="44">
        <v>1</v>
      </c>
      <c r="J1987" s="35" t="s">
        <v>14581</v>
      </c>
      <c r="K1987" s="35"/>
      <c r="L1987" s="35"/>
      <c r="M1987" s="35"/>
      <c r="N1987" s="45" t="s">
        <v>421</v>
      </c>
      <c r="O1987" s="45" t="s">
        <v>691</v>
      </c>
      <c r="P1987" s="44">
        <v>80</v>
      </c>
      <c r="Q1987" s="44" t="s">
        <v>377</v>
      </c>
      <c r="R1987" s="35" t="s">
        <v>459</v>
      </c>
      <c r="S1987" s="35" t="s">
        <v>375</v>
      </c>
      <c r="T1987" s="35">
        <v>186082</v>
      </c>
      <c r="U1987" s="45" t="s">
        <v>16314</v>
      </c>
      <c r="V1987" s="46">
        <v>186082</v>
      </c>
      <c r="W1987" s="44">
        <v>50.09</v>
      </c>
    </row>
    <row r="1988" spans="1:23" s="46" customFormat="1" ht="11.25">
      <c r="A1988" s="55" t="s">
        <v>11371</v>
      </c>
      <c r="B1988" s="56" t="s">
        <v>17649</v>
      </c>
      <c r="C1988" s="57" t="s">
        <v>3177</v>
      </c>
      <c r="D1988" s="56">
        <v>5201</v>
      </c>
      <c r="E1988" s="56">
        <v>1</v>
      </c>
      <c r="F1988" s="56">
        <v>75</v>
      </c>
      <c r="G1988" s="56">
        <v>1</v>
      </c>
      <c r="H1988" s="56" t="s">
        <v>17651</v>
      </c>
      <c r="I1988" s="56">
        <v>1</v>
      </c>
      <c r="J1988" s="36" t="s">
        <v>936</v>
      </c>
      <c r="K1988" s="36">
        <v>515</v>
      </c>
      <c r="L1988" s="36">
        <v>983295606</v>
      </c>
      <c r="M1988" s="36"/>
      <c r="N1988" s="58" t="s">
        <v>198</v>
      </c>
      <c r="O1988" s="58" t="s">
        <v>11721</v>
      </c>
      <c r="P1988" s="56">
        <v>65</v>
      </c>
      <c r="Q1988" s="56" t="s">
        <v>378</v>
      </c>
      <c r="R1988" s="36" t="s">
        <v>459</v>
      </c>
      <c r="S1988" s="36" t="s">
        <v>375</v>
      </c>
      <c r="T1988" s="36">
        <v>540299</v>
      </c>
      <c r="U1988" s="58" t="s">
        <v>15912</v>
      </c>
      <c r="V1988" s="59">
        <v>540299</v>
      </c>
      <c r="W1988" s="56">
        <v>55.6</v>
      </c>
    </row>
    <row r="1989" spans="1:23" s="46" customFormat="1" ht="11.25">
      <c r="A1989" s="55" t="s">
        <v>11371</v>
      </c>
      <c r="B1989" s="56" t="s">
        <v>17649</v>
      </c>
      <c r="C1989" s="57" t="s">
        <v>6989</v>
      </c>
      <c r="D1989" s="56">
        <v>29590</v>
      </c>
      <c r="E1989" s="56">
        <v>1</v>
      </c>
      <c r="F1989" s="56">
        <v>75</v>
      </c>
      <c r="G1989" s="56">
        <v>1</v>
      </c>
      <c r="H1989" s="56" t="s">
        <v>17651</v>
      </c>
      <c r="I1989" s="56">
        <v>2</v>
      </c>
      <c r="J1989" s="36" t="s">
        <v>15411</v>
      </c>
      <c r="K1989" s="36">
        <v>185</v>
      </c>
      <c r="L1989" s="36">
        <v>985983457</v>
      </c>
      <c r="M1989" s="36"/>
      <c r="N1989" s="58" t="s">
        <v>767</v>
      </c>
      <c r="O1989" s="58" t="s">
        <v>13654</v>
      </c>
      <c r="P1989" s="56">
        <v>66</v>
      </c>
      <c r="Q1989" s="56" t="s">
        <v>378</v>
      </c>
      <c r="R1989" s="36" t="s">
        <v>460</v>
      </c>
      <c r="S1989" s="36" t="s">
        <v>375</v>
      </c>
      <c r="T1989" s="36">
        <v>1232532</v>
      </c>
      <c r="U1989" s="58" t="s">
        <v>17326</v>
      </c>
      <c r="V1989" s="59">
        <v>1266930</v>
      </c>
      <c r="W1989" s="56">
        <v>59.29</v>
      </c>
    </row>
    <row r="1990" spans="1:23" s="46" customFormat="1" ht="11.25">
      <c r="A1990" s="55" t="s">
        <v>11371</v>
      </c>
      <c r="B1990" s="56" t="s">
        <v>17649</v>
      </c>
      <c r="C1990" s="57" t="s">
        <v>3088</v>
      </c>
      <c r="D1990" s="56">
        <v>14470</v>
      </c>
      <c r="E1990" s="56">
        <v>1</v>
      </c>
      <c r="F1990" s="56">
        <v>75</v>
      </c>
      <c r="G1990" s="56">
        <v>1</v>
      </c>
      <c r="H1990" s="56" t="s">
        <v>17651</v>
      </c>
      <c r="I1990" s="56">
        <v>4</v>
      </c>
      <c r="J1990" s="36" t="s">
        <v>14610</v>
      </c>
      <c r="K1990" s="36">
        <v>2295</v>
      </c>
      <c r="L1990" s="36">
        <v>985820264</v>
      </c>
      <c r="M1990" s="36"/>
      <c r="N1990" s="58" t="s">
        <v>12386</v>
      </c>
      <c r="O1990" s="58" t="s">
        <v>12387</v>
      </c>
      <c r="P1990" s="56">
        <v>67</v>
      </c>
      <c r="Q1990" s="56" t="s">
        <v>378</v>
      </c>
      <c r="R1990" s="36" t="s">
        <v>462</v>
      </c>
      <c r="S1990" s="36" t="s">
        <v>375</v>
      </c>
      <c r="T1990" s="36">
        <v>357974</v>
      </c>
      <c r="U1990" s="58" t="s">
        <v>16345</v>
      </c>
      <c r="V1990" s="59">
        <v>3701881</v>
      </c>
      <c r="W1990" s="56">
        <v>73.78</v>
      </c>
    </row>
    <row r="1991" spans="1:23" s="46" customFormat="1" ht="11.25">
      <c r="A1991" s="55" t="s">
        <v>11371</v>
      </c>
      <c r="B1991" s="56" t="s">
        <v>17649</v>
      </c>
      <c r="C1991" s="57" t="s">
        <v>6989</v>
      </c>
      <c r="D1991" s="56">
        <v>29590</v>
      </c>
      <c r="E1991" s="56">
        <v>1</v>
      </c>
      <c r="F1991" s="56">
        <v>75</v>
      </c>
      <c r="G1991" s="56">
        <v>1</v>
      </c>
      <c r="H1991" s="56" t="s">
        <v>17651</v>
      </c>
      <c r="I1991" s="56">
        <v>1</v>
      </c>
      <c r="J1991" s="36" t="s">
        <v>15411</v>
      </c>
      <c r="K1991" s="36">
        <v>185</v>
      </c>
      <c r="L1991" s="36">
        <v>985983457</v>
      </c>
      <c r="M1991" s="36"/>
      <c r="N1991" s="58" t="s">
        <v>13652</v>
      </c>
      <c r="O1991" s="58" t="s">
        <v>13653</v>
      </c>
      <c r="P1991" s="56">
        <v>68</v>
      </c>
      <c r="Q1991" s="56" t="s">
        <v>377</v>
      </c>
      <c r="R1991" s="36" t="s">
        <v>459</v>
      </c>
      <c r="S1991" s="36" t="s">
        <v>375</v>
      </c>
      <c r="T1991" s="36">
        <v>1266930</v>
      </c>
      <c r="U1991" s="58" t="s">
        <v>17326</v>
      </c>
      <c r="V1991" s="59">
        <v>1266930</v>
      </c>
      <c r="W1991" s="56">
        <v>59.29</v>
      </c>
    </row>
    <row r="1992" spans="1:23" s="46" customFormat="1" ht="11.25">
      <c r="A1992" s="55" t="s">
        <v>11371</v>
      </c>
      <c r="B1992" s="56" t="s">
        <v>17649</v>
      </c>
      <c r="C1992" s="57" t="s">
        <v>11188</v>
      </c>
      <c r="D1992" s="56">
        <v>18610</v>
      </c>
      <c r="E1992" s="56">
        <v>1</v>
      </c>
      <c r="F1992" s="56">
        <v>75</v>
      </c>
      <c r="G1992" s="56">
        <v>2</v>
      </c>
      <c r="H1992" s="56" t="s">
        <v>17651</v>
      </c>
      <c r="I1992" s="56">
        <v>2</v>
      </c>
      <c r="J1992" s="36" t="s">
        <v>14828</v>
      </c>
      <c r="K1992" s="36">
        <v>137</v>
      </c>
      <c r="L1992" s="36">
        <v>981255168</v>
      </c>
      <c r="M1992" s="36">
        <v>21640061</v>
      </c>
      <c r="N1992" s="58" t="s">
        <v>265</v>
      </c>
      <c r="O1992" s="58" t="s">
        <v>12724</v>
      </c>
      <c r="P1992" s="56">
        <v>72</v>
      </c>
      <c r="Q1992" s="56" t="s">
        <v>378</v>
      </c>
      <c r="R1992" s="36" t="s">
        <v>460</v>
      </c>
      <c r="S1992" s="36" t="s">
        <v>375</v>
      </c>
      <c r="T1992" s="36">
        <v>411261</v>
      </c>
      <c r="U1992" s="58" t="s">
        <v>16586</v>
      </c>
      <c r="V1992" s="59">
        <v>315712</v>
      </c>
      <c r="W1992" s="56">
        <v>71.17</v>
      </c>
    </row>
    <row r="1993" spans="1:23" s="46" customFormat="1" ht="11.25">
      <c r="A1993" s="55" t="s">
        <v>11371</v>
      </c>
      <c r="B1993" s="56" t="s">
        <v>17649</v>
      </c>
      <c r="C1993" s="57" t="s">
        <v>11217</v>
      </c>
      <c r="D1993" s="56">
        <v>0</v>
      </c>
      <c r="E1993" s="56">
        <v>1</v>
      </c>
      <c r="F1993" s="56">
        <v>75</v>
      </c>
      <c r="G1993" s="56">
        <v>1</v>
      </c>
      <c r="H1993" s="56" t="s">
        <v>17651</v>
      </c>
      <c r="I1993" s="56">
        <v>1</v>
      </c>
      <c r="J1993" s="36" t="s">
        <v>14076</v>
      </c>
      <c r="K1993" s="36"/>
      <c r="L1993" s="36"/>
      <c r="M1993" s="36"/>
      <c r="N1993" s="58" t="s">
        <v>11492</v>
      </c>
      <c r="O1993" s="58" t="s">
        <v>11493</v>
      </c>
      <c r="P1993" s="56">
        <v>74</v>
      </c>
      <c r="Q1993" s="56" t="s">
        <v>378</v>
      </c>
      <c r="R1993" s="36" t="s">
        <v>459</v>
      </c>
      <c r="S1993" s="36" t="s">
        <v>375</v>
      </c>
      <c r="T1993" s="36">
        <v>418750</v>
      </c>
      <c r="U1993" s="58" t="s">
        <v>15743</v>
      </c>
      <c r="V1993" s="59">
        <v>418750</v>
      </c>
      <c r="W1993" s="56">
        <v>66.319999999999993</v>
      </c>
    </row>
    <row r="1994" spans="1:23" s="46" customFormat="1" ht="11.25">
      <c r="A1994" s="55" t="s">
        <v>11371</v>
      </c>
      <c r="B1994" s="56" t="s">
        <v>17650</v>
      </c>
      <c r="C1994" s="57" t="s">
        <v>6013</v>
      </c>
      <c r="D1994" s="56">
        <v>0</v>
      </c>
      <c r="E1994" s="56">
        <v>1</v>
      </c>
      <c r="F1994" s="56">
        <v>75</v>
      </c>
      <c r="G1994" s="56">
        <v>7</v>
      </c>
      <c r="H1994" s="56" t="s">
        <v>17651</v>
      </c>
      <c r="I1994" s="56">
        <v>2</v>
      </c>
      <c r="J1994" s="36" t="s">
        <v>15519</v>
      </c>
      <c r="K1994" s="36"/>
      <c r="L1994" s="36">
        <v>982980901</v>
      </c>
      <c r="M1994" s="36"/>
      <c r="N1994" s="58" t="s">
        <v>13783</v>
      </c>
      <c r="O1994" s="58" t="s">
        <v>441</v>
      </c>
      <c r="P1994" s="56">
        <v>75</v>
      </c>
      <c r="Q1994" s="56" t="s">
        <v>377</v>
      </c>
      <c r="R1994" s="36" t="s">
        <v>460</v>
      </c>
      <c r="S1994" s="36" t="s">
        <v>375</v>
      </c>
      <c r="T1994" s="36">
        <v>3835761</v>
      </c>
      <c r="U1994" s="58" t="s">
        <v>17432</v>
      </c>
      <c r="V1994" s="59">
        <v>3835762</v>
      </c>
      <c r="W1994" s="56">
        <v>42.49</v>
      </c>
    </row>
    <row r="1995" spans="1:23" s="46" customFormat="1" ht="11.25">
      <c r="A1995" s="55" t="s">
        <v>11371</v>
      </c>
      <c r="B1995" s="56" t="s">
        <v>17650</v>
      </c>
      <c r="C1995" s="57" t="s">
        <v>6013</v>
      </c>
      <c r="D1995" s="56">
        <v>0</v>
      </c>
      <c r="E1995" s="56">
        <v>1</v>
      </c>
      <c r="F1995" s="56">
        <v>75</v>
      </c>
      <c r="G1995" s="56">
        <v>7</v>
      </c>
      <c r="H1995" s="56" t="s">
        <v>17651</v>
      </c>
      <c r="I1995" s="56">
        <v>1</v>
      </c>
      <c r="J1995" s="36" t="s">
        <v>15519</v>
      </c>
      <c r="K1995" s="36"/>
      <c r="L1995" s="36">
        <v>982980901</v>
      </c>
      <c r="M1995" s="36"/>
      <c r="N1995" s="58" t="s">
        <v>13781</v>
      </c>
      <c r="O1995" s="58" t="s">
        <v>13782</v>
      </c>
      <c r="P1995" s="56">
        <v>75</v>
      </c>
      <c r="Q1995" s="56" t="s">
        <v>378</v>
      </c>
      <c r="R1995" s="36" t="s">
        <v>459</v>
      </c>
      <c r="S1995" s="36" t="s">
        <v>375</v>
      </c>
      <c r="T1995" s="36">
        <v>3835762</v>
      </c>
      <c r="U1995" s="58" t="s">
        <v>17432</v>
      </c>
      <c r="V1995" s="59">
        <v>3835762</v>
      </c>
      <c r="W1995" s="56">
        <v>42.49</v>
      </c>
    </row>
    <row r="1996" spans="1:23" s="46" customFormat="1" ht="11.25">
      <c r="A1996" s="51" t="s">
        <v>11371</v>
      </c>
      <c r="B1996" s="44" t="s">
        <v>17649</v>
      </c>
      <c r="C1996" s="52" t="s">
        <v>11188</v>
      </c>
      <c r="D1996" s="44">
        <v>18610</v>
      </c>
      <c r="E1996" s="44" t="s">
        <v>54</v>
      </c>
      <c r="F1996" s="44">
        <v>75</v>
      </c>
      <c r="G1996" s="44">
        <v>2</v>
      </c>
      <c r="H1996" s="44" t="s">
        <v>17651</v>
      </c>
      <c r="I1996" s="44">
        <v>1</v>
      </c>
      <c r="J1996" s="35" t="s">
        <v>14828</v>
      </c>
      <c r="K1996" s="35">
        <v>137</v>
      </c>
      <c r="L1996" s="35">
        <v>981255168</v>
      </c>
      <c r="M1996" s="35">
        <v>21640061</v>
      </c>
      <c r="N1996" s="45" t="s">
        <v>12723</v>
      </c>
      <c r="O1996" s="45" t="s">
        <v>12149</v>
      </c>
      <c r="P1996" s="44">
        <v>76</v>
      </c>
      <c r="Q1996" s="44" t="s">
        <v>377</v>
      </c>
      <c r="R1996" s="35" t="s">
        <v>459</v>
      </c>
      <c r="S1996" s="35" t="s">
        <v>375</v>
      </c>
      <c r="T1996" s="35">
        <v>315712</v>
      </c>
      <c r="U1996" s="45" t="s">
        <v>16586</v>
      </c>
      <c r="V1996" s="46">
        <v>315712</v>
      </c>
      <c r="W1996" s="44">
        <v>71.17</v>
      </c>
    </row>
    <row r="1997" spans="1:23" s="46" customFormat="1" ht="11.25">
      <c r="A1997" s="55" t="s">
        <v>11371</v>
      </c>
      <c r="B1997" s="56" t="s">
        <v>17649</v>
      </c>
      <c r="C1997" s="57" t="s">
        <v>11182</v>
      </c>
      <c r="D1997" s="56">
        <v>14160</v>
      </c>
      <c r="E1997" s="56">
        <v>1</v>
      </c>
      <c r="F1997" s="56">
        <v>75</v>
      </c>
      <c r="G1997" s="56">
        <v>4</v>
      </c>
      <c r="H1997" s="56" t="s">
        <v>17651</v>
      </c>
      <c r="I1997" s="56">
        <v>1</v>
      </c>
      <c r="J1997" s="36" t="s">
        <v>14582</v>
      </c>
      <c r="K1997" s="36"/>
      <c r="L1997" s="36"/>
      <c r="M1997" s="36"/>
      <c r="N1997" s="58" t="s">
        <v>133</v>
      </c>
      <c r="O1997" s="58" t="s">
        <v>12342</v>
      </c>
      <c r="P1997" s="56">
        <v>81</v>
      </c>
      <c r="Q1997" s="56" t="s">
        <v>378</v>
      </c>
      <c r="R1997" s="36" t="s">
        <v>459</v>
      </c>
      <c r="S1997" s="36" t="s">
        <v>375</v>
      </c>
      <c r="T1997" s="36">
        <v>2061260</v>
      </c>
      <c r="U1997" s="58" t="s">
        <v>16315</v>
      </c>
      <c r="V1997" s="59">
        <v>2061260</v>
      </c>
      <c r="W1997" s="56">
        <v>45.14</v>
      </c>
    </row>
    <row r="1998" spans="1:23" s="46" customFormat="1" ht="11.25">
      <c r="A1998" s="55" t="s">
        <v>11371</v>
      </c>
      <c r="B1998" s="56" t="s">
        <v>17649</v>
      </c>
      <c r="C1998" s="57" t="s">
        <v>8366</v>
      </c>
      <c r="D1998" s="56">
        <v>5200</v>
      </c>
      <c r="E1998" s="56">
        <v>1</v>
      </c>
      <c r="F1998" s="56">
        <v>75</v>
      </c>
      <c r="G1998" s="56">
        <v>4</v>
      </c>
      <c r="H1998" s="56" t="s">
        <v>17651</v>
      </c>
      <c r="I1998" s="56">
        <v>7</v>
      </c>
      <c r="J1998" s="36" t="s">
        <v>14920</v>
      </c>
      <c r="K1998" s="36"/>
      <c r="L1998" s="36">
        <v>982362306</v>
      </c>
      <c r="M1998" s="36"/>
      <c r="N1998" s="58" t="s">
        <v>282</v>
      </c>
      <c r="O1998" s="58" t="s">
        <v>135</v>
      </c>
      <c r="P1998" s="56">
        <v>82</v>
      </c>
      <c r="Q1998" s="56" t="s">
        <v>378</v>
      </c>
      <c r="R1998" s="36" t="s">
        <v>462</v>
      </c>
      <c r="S1998" s="36" t="s">
        <v>375</v>
      </c>
      <c r="T1998" s="36">
        <v>6192914</v>
      </c>
      <c r="U1998" s="58" t="s">
        <v>16697</v>
      </c>
      <c r="V1998" s="59">
        <v>2239827</v>
      </c>
      <c r="W1998" s="56">
        <v>50.19</v>
      </c>
    </row>
    <row r="1999" spans="1:23" s="46" customFormat="1" ht="11.25">
      <c r="A1999" s="55" t="s">
        <v>11371</v>
      </c>
      <c r="B1999" s="56" t="s">
        <v>17649</v>
      </c>
      <c r="C1999" s="57" t="s">
        <v>4582</v>
      </c>
      <c r="D1999" s="56">
        <v>28800</v>
      </c>
      <c r="E1999" s="56">
        <v>1</v>
      </c>
      <c r="F1999" s="56">
        <v>75</v>
      </c>
      <c r="G1999" s="56">
        <v>1</v>
      </c>
      <c r="H1999" s="56" t="s">
        <v>17651</v>
      </c>
      <c r="I1999" s="56">
        <v>2</v>
      </c>
      <c r="J1999" s="36" t="s">
        <v>15290</v>
      </c>
      <c r="K1999" s="36"/>
      <c r="L1999" s="36">
        <v>982541786</v>
      </c>
      <c r="M1999" s="36"/>
      <c r="N1999" s="58" t="s">
        <v>189</v>
      </c>
      <c r="O1999" s="58" t="s">
        <v>135</v>
      </c>
      <c r="P1999" s="56">
        <v>86</v>
      </c>
      <c r="Q1999" s="56" t="s">
        <v>377</v>
      </c>
      <c r="R1999" s="36" t="s">
        <v>462</v>
      </c>
      <c r="S1999" s="36" t="s">
        <v>375</v>
      </c>
      <c r="T1999" s="36">
        <v>823319</v>
      </c>
      <c r="U1999" s="58" t="s">
        <v>17146</v>
      </c>
      <c r="V1999" s="59">
        <v>541047</v>
      </c>
      <c r="W1999" s="56">
        <v>58.05</v>
      </c>
    </row>
    <row r="2000" spans="1:23" s="46" customFormat="1" ht="11.25">
      <c r="A2000" s="55" t="s">
        <v>11371</v>
      </c>
      <c r="B2000" s="56" t="s">
        <v>17649</v>
      </c>
      <c r="C2000" s="57" t="s">
        <v>3088</v>
      </c>
      <c r="D2000" s="56">
        <v>14470</v>
      </c>
      <c r="E2000" s="56">
        <v>1</v>
      </c>
      <c r="F2000" s="56">
        <v>75</v>
      </c>
      <c r="G2000" s="56">
        <v>1</v>
      </c>
      <c r="H2000" s="56" t="s">
        <v>17651</v>
      </c>
      <c r="I2000" s="56">
        <v>5</v>
      </c>
      <c r="J2000" s="36" t="s">
        <v>14610</v>
      </c>
      <c r="K2000" s="36">
        <v>2295</v>
      </c>
      <c r="L2000" s="36">
        <v>985820264</v>
      </c>
      <c r="M2000" s="36"/>
      <c r="N2000" s="58" t="s">
        <v>684</v>
      </c>
      <c r="O2000" s="58" t="s">
        <v>12388</v>
      </c>
      <c r="P2000" s="56">
        <v>103</v>
      </c>
      <c r="Q2000" s="56" t="s">
        <v>378</v>
      </c>
      <c r="R2000" s="36" t="s">
        <v>462</v>
      </c>
      <c r="S2000" s="36" t="s">
        <v>375</v>
      </c>
      <c r="T2000" s="36">
        <v>151439</v>
      </c>
      <c r="U2000" s="58" t="s">
        <v>16345</v>
      </c>
      <c r="V2000" s="59">
        <v>3701881</v>
      </c>
      <c r="W2000" s="56">
        <v>73.78</v>
      </c>
    </row>
    <row r="2001" spans="1:23" s="46" customFormat="1" ht="11.25">
      <c r="A2001" s="55" t="s">
        <v>11371</v>
      </c>
      <c r="B2001" s="56" t="s">
        <v>17649</v>
      </c>
      <c r="C2001" s="57" t="s">
        <v>11217</v>
      </c>
      <c r="D2001" s="56">
        <v>1690</v>
      </c>
      <c r="E2001" s="56">
        <v>1</v>
      </c>
      <c r="F2001" s="56">
        <v>76</v>
      </c>
      <c r="G2001" s="56">
        <v>1</v>
      </c>
      <c r="H2001" s="56" t="s">
        <v>17651</v>
      </c>
      <c r="I2001" s="56">
        <v>4</v>
      </c>
      <c r="J2001" s="36" t="s">
        <v>14082</v>
      </c>
      <c r="K2001" s="36"/>
      <c r="L2001" s="36">
        <v>982107711</v>
      </c>
      <c r="M2001" s="36"/>
      <c r="N2001" s="58" t="s">
        <v>326</v>
      </c>
      <c r="O2001" s="58" t="s">
        <v>11502</v>
      </c>
      <c r="P2001" s="56">
        <v>65</v>
      </c>
      <c r="Q2001" s="56" t="s">
        <v>377</v>
      </c>
      <c r="R2001" s="36" t="s">
        <v>462</v>
      </c>
      <c r="S2001" s="36" t="s">
        <v>375</v>
      </c>
      <c r="T2001" s="36">
        <v>443256</v>
      </c>
      <c r="U2001" s="58" t="s">
        <v>15749</v>
      </c>
      <c r="V2001" s="59">
        <v>3998654</v>
      </c>
      <c r="W2001" s="56">
        <v>53.85</v>
      </c>
    </row>
    <row r="2002" spans="1:23" s="46" customFormat="1" ht="11.25">
      <c r="A2002" s="55" t="s">
        <v>11371</v>
      </c>
      <c r="B2002" s="56" t="s">
        <v>17649</v>
      </c>
      <c r="C2002" s="57" t="s">
        <v>11182</v>
      </c>
      <c r="D2002" s="56">
        <v>14160</v>
      </c>
      <c r="E2002" s="56">
        <v>1</v>
      </c>
      <c r="F2002" s="56">
        <v>76</v>
      </c>
      <c r="G2002" s="56">
        <v>3</v>
      </c>
      <c r="H2002" s="56" t="s">
        <v>17651</v>
      </c>
      <c r="I2002" s="56">
        <v>2</v>
      </c>
      <c r="J2002" s="36" t="s">
        <v>14583</v>
      </c>
      <c r="K2002" s="36"/>
      <c r="L2002" s="36">
        <v>982534042</v>
      </c>
      <c r="M2002" s="36"/>
      <c r="N2002" s="58" t="s">
        <v>12344</v>
      </c>
      <c r="O2002" s="58" t="s">
        <v>12345</v>
      </c>
      <c r="P2002" s="56">
        <v>66</v>
      </c>
      <c r="Q2002" s="56" t="s">
        <v>378</v>
      </c>
      <c r="R2002" s="36" t="s">
        <v>460</v>
      </c>
      <c r="S2002" s="36" t="s">
        <v>375</v>
      </c>
      <c r="T2002" s="36">
        <v>394555</v>
      </c>
      <c r="U2002" s="58" t="s">
        <v>16316</v>
      </c>
      <c r="V2002" s="59">
        <v>636611</v>
      </c>
      <c r="W2002" s="56">
        <v>59.08</v>
      </c>
    </row>
    <row r="2003" spans="1:23" s="46" customFormat="1" ht="11.25">
      <c r="A2003" s="55" t="s">
        <v>11371</v>
      </c>
      <c r="B2003" s="56" t="s">
        <v>17649</v>
      </c>
      <c r="C2003" s="57" t="s">
        <v>11182</v>
      </c>
      <c r="D2003" s="56">
        <v>14160</v>
      </c>
      <c r="E2003" s="56">
        <v>1</v>
      </c>
      <c r="F2003" s="56">
        <v>76</v>
      </c>
      <c r="G2003" s="56">
        <v>3</v>
      </c>
      <c r="H2003" s="56" t="s">
        <v>17651</v>
      </c>
      <c r="I2003" s="56">
        <v>1</v>
      </c>
      <c r="J2003" s="36" t="s">
        <v>14583</v>
      </c>
      <c r="K2003" s="36"/>
      <c r="L2003" s="36">
        <v>982534042</v>
      </c>
      <c r="M2003" s="36"/>
      <c r="N2003" s="58" t="s">
        <v>369</v>
      </c>
      <c r="O2003" s="58" t="s">
        <v>12343</v>
      </c>
      <c r="P2003" s="56">
        <v>69</v>
      </c>
      <c r="Q2003" s="56" t="s">
        <v>377</v>
      </c>
      <c r="R2003" s="36" t="s">
        <v>459</v>
      </c>
      <c r="S2003" s="36" t="s">
        <v>375</v>
      </c>
      <c r="T2003" s="36">
        <v>636611</v>
      </c>
      <c r="U2003" s="58" t="s">
        <v>16316</v>
      </c>
      <c r="V2003" s="59">
        <v>636611</v>
      </c>
      <c r="W2003" s="56">
        <v>59.08</v>
      </c>
    </row>
    <row r="2004" spans="1:23" s="46" customFormat="1" ht="11.25">
      <c r="A2004" s="55" t="s">
        <v>11371</v>
      </c>
      <c r="B2004" s="56" t="s">
        <v>17649</v>
      </c>
      <c r="C2004" s="57" t="s">
        <v>8366</v>
      </c>
      <c r="D2004" s="56">
        <v>5200</v>
      </c>
      <c r="E2004" s="56">
        <v>1</v>
      </c>
      <c r="F2004" s="56">
        <v>76</v>
      </c>
      <c r="G2004" s="56">
        <v>5</v>
      </c>
      <c r="H2004" s="56" t="s">
        <v>17651</v>
      </c>
      <c r="I2004" s="56">
        <v>2</v>
      </c>
      <c r="J2004" s="36" t="s">
        <v>14921</v>
      </c>
      <c r="K2004" s="36"/>
      <c r="L2004" s="36">
        <v>982871129</v>
      </c>
      <c r="M2004" s="36"/>
      <c r="N2004" s="58" t="s">
        <v>12872</v>
      </c>
      <c r="O2004" s="58" t="s">
        <v>96</v>
      </c>
      <c r="P2004" s="56">
        <v>70</v>
      </c>
      <c r="Q2004" s="56" t="s">
        <v>378</v>
      </c>
      <c r="R2004" s="36" t="s">
        <v>460</v>
      </c>
      <c r="S2004" s="36" t="s">
        <v>375</v>
      </c>
      <c r="T2004" s="36">
        <v>2852469</v>
      </c>
      <c r="U2004" s="58" t="s">
        <v>16698</v>
      </c>
      <c r="V2004" s="59">
        <v>245132</v>
      </c>
      <c r="W2004" s="56">
        <v>55.59</v>
      </c>
    </row>
    <row r="2005" spans="1:23" s="46" customFormat="1" ht="11.25">
      <c r="A2005" s="55" t="s">
        <v>11371</v>
      </c>
      <c r="B2005" s="56" t="s">
        <v>17649</v>
      </c>
      <c r="C2005" s="57" t="s">
        <v>4582</v>
      </c>
      <c r="D2005" s="56">
        <v>25417</v>
      </c>
      <c r="E2005" s="56">
        <v>1</v>
      </c>
      <c r="F2005" s="56">
        <v>76</v>
      </c>
      <c r="G2005" s="56">
        <v>1</v>
      </c>
      <c r="H2005" s="56" t="s">
        <v>17651</v>
      </c>
      <c r="I2005" s="56">
        <v>1</v>
      </c>
      <c r="J2005" s="36" t="s">
        <v>942</v>
      </c>
      <c r="K2005" s="36"/>
      <c r="L2005" s="36">
        <v>982241332</v>
      </c>
      <c r="M2005" s="36"/>
      <c r="N2005" s="58" t="s">
        <v>243</v>
      </c>
      <c r="O2005" s="58" t="s">
        <v>13366</v>
      </c>
      <c r="P2005" s="56">
        <v>71</v>
      </c>
      <c r="Q2005" s="56" t="s">
        <v>377</v>
      </c>
      <c r="R2005" s="36" t="s">
        <v>459</v>
      </c>
      <c r="S2005" s="36" t="s">
        <v>375</v>
      </c>
      <c r="T2005" s="36">
        <v>528192</v>
      </c>
      <c r="U2005" s="58" t="s">
        <v>17092</v>
      </c>
      <c r="V2005" s="59">
        <v>528192</v>
      </c>
      <c r="W2005" s="56">
        <v>57.87</v>
      </c>
    </row>
    <row r="2006" spans="1:23" s="46" customFormat="1" ht="11.25">
      <c r="A2006" s="55" t="s">
        <v>11371</v>
      </c>
      <c r="B2006" s="56" t="s">
        <v>17649</v>
      </c>
      <c r="C2006" s="57" t="s">
        <v>4582</v>
      </c>
      <c r="D2006" s="56">
        <v>25417</v>
      </c>
      <c r="E2006" s="56">
        <v>1</v>
      </c>
      <c r="F2006" s="56">
        <v>76</v>
      </c>
      <c r="G2006" s="56">
        <v>1</v>
      </c>
      <c r="H2006" s="56" t="s">
        <v>17651</v>
      </c>
      <c r="I2006" s="56">
        <v>2</v>
      </c>
      <c r="J2006" s="36" t="s">
        <v>942</v>
      </c>
      <c r="K2006" s="36"/>
      <c r="L2006" s="36">
        <v>982241332</v>
      </c>
      <c r="M2006" s="36"/>
      <c r="N2006" s="58" t="s">
        <v>337</v>
      </c>
      <c r="O2006" s="58" t="s">
        <v>13367</v>
      </c>
      <c r="P2006" s="56">
        <v>71</v>
      </c>
      <c r="Q2006" s="56" t="s">
        <v>378</v>
      </c>
      <c r="R2006" s="36" t="s">
        <v>460</v>
      </c>
      <c r="S2006" s="36" t="s">
        <v>375</v>
      </c>
      <c r="T2006" s="36">
        <v>1995083</v>
      </c>
      <c r="U2006" s="58" t="s">
        <v>17092</v>
      </c>
      <c r="V2006" s="59">
        <v>528192</v>
      </c>
      <c r="W2006" s="56">
        <v>57.87</v>
      </c>
    </row>
    <row r="2007" spans="1:23" s="46" customFormat="1" ht="11.25">
      <c r="A2007" s="55" t="s">
        <v>11371</v>
      </c>
      <c r="B2007" s="56" t="s">
        <v>17650</v>
      </c>
      <c r="C2007" s="57" t="s">
        <v>6013</v>
      </c>
      <c r="D2007" s="56">
        <v>0</v>
      </c>
      <c r="E2007" s="56">
        <v>1</v>
      </c>
      <c r="F2007" s="56">
        <v>76</v>
      </c>
      <c r="G2007" s="56">
        <v>8</v>
      </c>
      <c r="H2007" s="56" t="s">
        <v>17651</v>
      </c>
      <c r="I2007" s="56">
        <v>2</v>
      </c>
      <c r="J2007" s="36" t="s">
        <v>15520</v>
      </c>
      <c r="K2007" s="36"/>
      <c r="L2007" s="36">
        <v>981146883</v>
      </c>
      <c r="M2007" s="36"/>
      <c r="N2007" s="58" t="s">
        <v>97</v>
      </c>
      <c r="O2007" s="58" t="s">
        <v>13785</v>
      </c>
      <c r="P2007" s="56">
        <v>73</v>
      </c>
      <c r="Q2007" s="56" t="s">
        <v>378</v>
      </c>
      <c r="R2007" s="36" t="s">
        <v>460</v>
      </c>
      <c r="S2007" s="36" t="s">
        <v>375</v>
      </c>
      <c r="T2007" s="36">
        <v>351270</v>
      </c>
      <c r="U2007" s="58" t="s">
        <v>17433</v>
      </c>
      <c r="V2007" s="59">
        <v>893240</v>
      </c>
      <c r="W2007" s="56">
        <v>58.68</v>
      </c>
    </row>
    <row r="2008" spans="1:23" s="46" customFormat="1" ht="11.25">
      <c r="A2008" s="51" t="s">
        <v>11371</v>
      </c>
      <c r="B2008" s="44" t="s">
        <v>17650</v>
      </c>
      <c r="C2008" s="52" t="s">
        <v>6013</v>
      </c>
      <c r="D2008" s="44">
        <v>0</v>
      </c>
      <c r="E2008" s="44" t="s">
        <v>54</v>
      </c>
      <c r="F2008" s="44">
        <v>76</v>
      </c>
      <c r="G2008" s="44">
        <v>8</v>
      </c>
      <c r="H2008" s="44" t="s">
        <v>17651</v>
      </c>
      <c r="I2008" s="44">
        <v>1</v>
      </c>
      <c r="J2008" s="35" t="s">
        <v>15520</v>
      </c>
      <c r="K2008" s="35"/>
      <c r="L2008" s="35">
        <v>981146883</v>
      </c>
      <c r="M2008" s="35"/>
      <c r="N2008" s="45" t="s">
        <v>13784</v>
      </c>
      <c r="O2008" s="45" t="s">
        <v>223</v>
      </c>
      <c r="P2008" s="44">
        <v>73</v>
      </c>
      <c r="Q2008" s="44" t="s">
        <v>377</v>
      </c>
      <c r="R2008" s="35" t="s">
        <v>459</v>
      </c>
      <c r="S2008" s="35" t="s">
        <v>375</v>
      </c>
      <c r="T2008" s="35">
        <v>893240</v>
      </c>
      <c r="U2008" s="45" t="s">
        <v>17433</v>
      </c>
      <c r="V2008" s="46">
        <v>893240</v>
      </c>
      <c r="W2008" s="44">
        <v>58.68</v>
      </c>
    </row>
    <row r="2009" spans="1:23" s="46" customFormat="1" ht="11.25">
      <c r="A2009" s="55" t="s">
        <v>11371</v>
      </c>
      <c r="B2009" s="56" t="s">
        <v>17649</v>
      </c>
      <c r="C2009" s="57" t="s">
        <v>6989</v>
      </c>
      <c r="D2009" s="56">
        <v>29070</v>
      </c>
      <c r="E2009" s="56">
        <v>1</v>
      </c>
      <c r="F2009" s="56">
        <v>76</v>
      </c>
      <c r="G2009" s="56">
        <v>1</v>
      </c>
      <c r="H2009" s="56" t="s">
        <v>17651</v>
      </c>
      <c r="I2009" s="56">
        <v>1</v>
      </c>
      <c r="J2009" s="36" t="s">
        <v>15426</v>
      </c>
      <c r="K2009" s="36"/>
      <c r="L2009" s="36"/>
      <c r="M2009" s="36">
        <v>648673</v>
      </c>
      <c r="N2009" s="58" t="s">
        <v>750</v>
      </c>
      <c r="O2009" s="58" t="s">
        <v>11726</v>
      </c>
      <c r="P2009" s="56">
        <v>76</v>
      </c>
      <c r="Q2009" s="56" t="s">
        <v>378</v>
      </c>
      <c r="R2009" s="36" t="s">
        <v>459</v>
      </c>
      <c r="S2009" s="36" t="s">
        <v>375</v>
      </c>
      <c r="T2009" s="36">
        <v>955536</v>
      </c>
      <c r="U2009" s="58" t="s">
        <v>17310</v>
      </c>
      <c r="V2009" s="59">
        <v>955536</v>
      </c>
      <c r="W2009" s="56">
        <v>39.479999999999997</v>
      </c>
    </row>
    <row r="2010" spans="1:23" s="46" customFormat="1" ht="11.25">
      <c r="A2010" s="55" t="s">
        <v>11371</v>
      </c>
      <c r="B2010" s="56" t="s">
        <v>17649</v>
      </c>
      <c r="C2010" s="57" t="s">
        <v>3088</v>
      </c>
      <c r="D2010" s="56">
        <v>15330</v>
      </c>
      <c r="E2010" s="56">
        <v>1</v>
      </c>
      <c r="F2010" s="56">
        <v>76</v>
      </c>
      <c r="G2010" s="56">
        <v>1</v>
      </c>
      <c r="H2010" s="56" t="s">
        <v>17651</v>
      </c>
      <c r="I2010" s="56">
        <v>7</v>
      </c>
      <c r="J2010" s="36" t="s">
        <v>14629</v>
      </c>
      <c r="K2010" s="36">
        <v>397</v>
      </c>
      <c r="L2010" s="36">
        <v>981964564</v>
      </c>
      <c r="M2010" s="36">
        <v>21634629</v>
      </c>
      <c r="N2010" s="58" t="s">
        <v>209</v>
      </c>
      <c r="O2010" s="58" t="s">
        <v>12418</v>
      </c>
      <c r="P2010" s="56">
        <v>77</v>
      </c>
      <c r="Q2010" s="56" t="s">
        <v>378</v>
      </c>
      <c r="R2010" s="36" t="s">
        <v>462</v>
      </c>
      <c r="S2010" s="36" t="s">
        <v>375</v>
      </c>
      <c r="T2010" s="36">
        <v>2118672</v>
      </c>
      <c r="U2010" s="58" t="s">
        <v>16368</v>
      </c>
      <c r="V2010" s="59">
        <v>1036238</v>
      </c>
      <c r="W2010" s="56">
        <v>72.83</v>
      </c>
    </row>
    <row r="2011" spans="1:23" s="46" customFormat="1" ht="11.25">
      <c r="A2011" s="55" t="s">
        <v>11371</v>
      </c>
      <c r="B2011" s="56" t="s">
        <v>17649</v>
      </c>
      <c r="C2011" s="57" t="s">
        <v>3177</v>
      </c>
      <c r="D2011" s="56">
        <v>4050</v>
      </c>
      <c r="E2011" s="56">
        <v>1</v>
      </c>
      <c r="F2011" s="56">
        <v>76</v>
      </c>
      <c r="G2011" s="56">
        <v>1</v>
      </c>
      <c r="H2011" s="56" t="s">
        <v>17651</v>
      </c>
      <c r="I2011" s="56">
        <v>1</v>
      </c>
      <c r="J2011" s="36" t="s">
        <v>936</v>
      </c>
      <c r="K2011" s="36">
        <v>110</v>
      </c>
      <c r="L2011" s="36">
        <v>981369026</v>
      </c>
      <c r="M2011" s="36"/>
      <c r="N2011" s="58" t="s">
        <v>11624</v>
      </c>
      <c r="O2011" s="58" t="s">
        <v>11625</v>
      </c>
      <c r="P2011" s="56">
        <v>82</v>
      </c>
      <c r="Q2011" s="56" t="s">
        <v>378</v>
      </c>
      <c r="R2011" s="36" t="s">
        <v>459</v>
      </c>
      <c r="S2011" s="36" t="s">
        <v>375</v>
      </c>
      <c r="T2011" s="36">
        <v>2147173</v>
      </c>
      <c r="U2011" s="58" t="s">
        <v>15851</v>
      </c>
      <c r="V2011" s="59">
        <v>2147173</v>
      </c>
      <c r="W2011" s="56">
        <v>49.05</v>
      </c>
    </row>
    <row r="2012" spans="1:23" s="46" customFormat="1" ht="11.25">
      <c r="A2012" s="55" t="s">
        <v>11371</v>
      </c>
      <c r="B2012" s="56" t="s">
        <v>17649</v>
      </c>
      <c r="C2012" s="57" t="s">
        <v>11188</v>
      </c>
      <c r="D2012" s="56">
        <v>17740</v>
      </c>
      <c r="E2012" s="56">
        <v>1</v>
      </c>
      <c r="F2012" s="56">
        <v>76</v>
      </c>
      <c r="G2012" s="56">
        <v>1</v>
      </c>
      <c r="H2012" s="56" t="s">
        <v>17651</v>
      </c>
      <c r="I2012" s="56">
        <v>1</v>
      </c>
      <c r="J2012" s="36" t="s">
        <v>14751</v>
      </c>
      <c r="K2012" s="36">
        <v>232</v>
      </c>
      <c r="L2012" s="36"/>
      <c r="M2012" s="36"/>
      <c r="N2012" s="58" t="s">
        <v>131</v>
      </c>
      <c r="O2012" s="58" t="s">
        <v>12601</v>
      </c>
      <c r="P2012" s="56">
        <v>85</v>
      </c>
      <c r="Q2012" s="56" t="s">
        <v>378</v>
      </c>
      <c r="R2012" s="36" t="s">
        <v>459</v>
      </c>
      <c r="S2012" s="36" t="s">
        <v>375</v>
      </c>
      <c r="T2012" s="36">
        <v>832112</v>
      </c>
      <c r="U2012" s="58" t="s">
        <v>16499</v>
      </c>
      <c r="V2012" s="59">
        <v>832112</v>
      </c>
      <c r="W2012" s="56">
        <v>47.18</v>
      </c>
    </row>
    <row r="2013" spans="1:23" s="46" customFormat="1" ht="11.25">
      <c r="A2013" s="55" t="s">
        <v>11371</v>
      </c>
      <c r="B2013" s="56" t="s">
        <v>17649</v>
      </c>
      <c r="C2013" s="57" t="s">
        <v>8366</v>
      </c>
      <c r="D2013" s="56">
        <v>5200</v>
      </c>
      <c r="E2013" s="56">
        <v>1</v>
      </c>
      <c r="F2013" s="56">
        <v>76</v>
      </c>
      <c r="G2013" s="56">
        <v>5</v>
      </c>
      <c r="H2013" s="56" t="s">
        <v>17651</v>
      </c>
      <c r="I2013" s="56">
        <v>1</v>
      </c>
      <c r="J2013" s="36" t="s">
        <v>14921</v>
      </c>
      <c r="K2013" s="36"/>
      <c r="L2013" s="36">
        <v>982871129</v>
      </c>
      <c r="M2013" s="36"/>
      <c r="N2013" s="58" t="s">
        <v>281</v>
      </c>
      <c r="O2013" s="58" t="s">
        <v>12871</v>
      </c>
      <c r="P2013" s="56">
        <v>89</v>
      </c>
      <c r="Q2013" s="56" t="s">
        <v>377</v>
      </c>
      <c r="R2013" s="36" t="s">
        <v>459</v>
      </c>
      <c r="S2013" s="36" t="s">
        <v>375</v>
      </c>
      <c r="T2013" s="36">
        <v>245132</v>
      </c>
      <c r="U2013" s="58" t="s">
        <v>16698</v>
      </c>
      <c r="V2013" s="59">
        <v>245132</v>
      </c>
      <c r="W2013" s="56">
        <v>55.59</v>
      </c>
    </row>
    <row r="2014" spans="1:23" s="46" customFormat="1" ht="11.25">
      <c r="A2014" s="55" t="s">
        <v>11371</v>
      </c>
      <c r="B2014" s="56" t="s">
        <v>17649</v>
      </c>
      <c r="C2014" s="57" t="s">
        <v>3177</v>
      </c>
      <c r="D2014" s="56">
        <v>5190</v>
      </c>
      <c r="E2014" s="56">
        <v>1</v>
      </c>
      <c r="F2014" s="56">
        <v>77</v>
      </c>
      <c r="G2014" s="56">
        <v>1</v>
      </c>
      <c r="H2014" s="56" t="s">
        <v>17651</v>
      </c>
      <c r="I2014" s="56">
        <v>1</v>
      </c>
      <c r="J2014" s="36" t="s">
        <v>14220</v>
      </c>
      <c r="K2014" s="36"/>
      <c r="L2014" s="36">
        <v>982656877</v>
      </c>
      <c r="M2014" s="36"/>
      <c r="N2014" s="58" t="s">
        <v>11714</v>
      </c>
      <c r="O2014" s="58" t="s">
        <v>11715</v>
      </c>
      <c r="P2014" s="56">
        <v>65</v>
      </c>
      <c r="Q2014" s="56" t="s">
        <v>377</v>
      </c>
      <c r="R2014" s="36" t="s">
        <v>459</v>
      </c>
      <c r="S2014" s="36" t="s">
        <v>375</v>
      </c>
      <c r="T2014" s="36">
        <v>2120747</v>
      </c>
      <c r="U2014" s="58" t="s">
        <v>15909</v>
      </c>
      <c r="V2014" s="59">
        <v>2120747</v>
      </c>
      <c r="W2014" s="56">
        <v>54.63</v>
      </c>
    </row>
    <row r="2015" spans="1:23" s="46" customFormat="1" ht="11.25">
      <c r="A2015" s="55" t="s">
        <v>11371</v>
      </c>
      <c r="B2015" s="56" t="s">
        <v>17649</v>
      </c>
      <c r="C2015" s="57" t="s">
        <v>11182</v>
      </c>
      <c r="D2015" s="56">
        <v>14160</v>
      </c>
      <c r="E2015" s="56">
        <v>1</v>
      </c>
      <c r="F2015" s="56">
        <v>77</v>
      </c>
      <c r="G2015" s="56">
        <v>2</v>
      </c>
      <c r="H2015" s="56" t="s">
        <v>17651</v>
      </c>
      <c r="I2015" s="56">
        <v>2</v>
      </c>
      <c r="J2015" s="36" t="s">
        <v>14584</v>
      </c>
      <c r="K2015" s="36">
        <v>795</v>
      </c>
      <c r="L2015" s="36"/>
      <c r="M2015" s="36"/>
      <c r="N2015" s="58" t="s">
        <v>11790</v>
      </c>
      <c r="O2015" s="58" t="s">
        <v>12346</v>
      </c>
      <c r="P2015" s="56">
        <v>66</v>
      </c>
      <c r="Q2015" s="56" t="s">
        <v>378</v>
      </c>
      <c r="R2015" s="36" t="s">
        <v>460</v>
      </c>
      <c r="S2015" s="36" t="s">
        <v>375</v>
      </c>
      <c r="T2015" s="36">
        <v>1143374</v>
      </c>
      <c r="U2015" s="58" t="s">
        <v>16317</v>
      </c>
      <c r="V2015" s="59">
        <v>1025169</v>
      </c>
      <c r="W2015" s="56">
        <v>58.94</v>
      </c>
    </row>
    <row r="2016" spans="1:23" s="46" customFormat="1" ht="11.25">
      <c r="A2016" s="55" t="s">
        <v>11371</v>
      </c>
      <c r="B2016" s="56" t="s">
        <v>17649</v>
      </c>
      <c r="C2016" s="57" t="s">
        <v>11217</v>
      </c>
      <c r="D2016" s="56">
        <v>2180</v>
      </c>
      <c r="E2016" s="56">
        <v>1</v>
      </c>
      <c r="F2016" s="56">
        <v>77</v>
      </c>
      <c r="G2016" s="56">
        <v>1</v>
      </c>
      <c r="H2016" s="56" t="s">
        <v>17651</v>
      </c>
      <c r="I2016" s="56">
        <v>4</v>
      </c>
      <c r="J2016" s="36" t="s">
        <v>14098</v>
      </c>
      <c r="K2016" s="36"/>
      <c r="L2016" s="36">
        <v>981266595</v>
      </c>
      <c r="M2016" s="36"/>
      <c r="N2016" s="58" t="s">
        <v>182</v>
      </c>
      <c r="O2016" s="58" t="s">
        <v>11521</v>
      </c>
      <c r="P2016" s="56">
        <v>66</v>
      </c>
      <c r="Q2016" s="56" t="s">
        <v>378</v>
      </c>
      <c r="R2016" s="36" t="s">
        <v>462</v>
      </c>
      <c r="S2016" s="36" t="s">
        <v>375</v>
      </c>
      <c r="T2016" s="36">
        <v>2393521</v>
      </c>
      <c r="U2016" s="58" t="s">
        <v>15766</v>
      </c>
      <c r="V2016" s="59">
        <v>3916236</v>
      </c>
      <c r="W2016" s="56">
        <v>50.03</v>
      </c>
    </row>
    <row r="2017" spans="1:23" s="46" customFormat="1" ht="11.25">
      <c r="A2017" s="51" t="s">
        <v>11371</v>
      </c>
      <c r="B2017" s="44" t="s">
        <v>17650</v>
      </c>
      <c r="C2017" s="52" t="s">
        <v>6013</v>
      </c>
      <c r="D2017" s="44">
        <v>0</v>
      </c>
      <c r="E2017" s="44" t="s">
        <v>54</v>
      </c>
      <c r="F2017" s="44">
        <v>77</v>
      </c>
      <c r="G2017" s="44">
        <v>1</v>
      </c>
      <c r="H2017" s="44" t="s">
        <v>17651</v>
      </c>
      <c r="I2017" s="44">
        <v>2</v>
      </c>
      <c r="J2017" s="35" t="s">
        <v>15521</v>
      </c>
      <c r="K2017" s="35"/>
      <c r="L2017" s="35">
        <v>982468797</v>
      </c>
      <c r="M2017" s="35"/>
      <c r="N2017" s="45" t="s">
        <v>120</v>
      </c>
      <c r="O2017" s="45" t="s">
        <v>13787</v>
      </c>
      <c r="P2017" s="44">
        <v>67</v>
      </c>
      <c r="Q2017" s="44" t="s">
        <v>378</v>
      </c>
      <c r="R2017" s="35" t="s">
        <v>460</v>
      </c>
      <c r="S2017" s="35" t="s">
        <v>375</v>
      </c>
      <c r="T2017" s="35">
        <v>312871</v>
      </c>
      <c r="U2017" s="45" t="s">
        <v>17434</v>
      </c>
      <c r="V2017" s="46">
        <v>410628</v>
      </c>
      <c r="W2017" s="44">
        <v>66.48</v>
      </c>
    </row>
    <row r="2018" spans="1:23" s="46" customFormat="1" ht="11.25">
      <c r="A2018" s="55" t="s">
        <v>11371</v>
      </c>
      <c r="B2018" s="56" t="s">
        <v>17649</v>
      </c>
      <c r="C2018" s="57" t="s">
        <v>11188</v>
      </c>
      <c r="D2018" s="56">
        <v>18550</v>
      </c>
      <c r="E2018" s="56">
        <v>1</v>
      </c>
      <c r="F2018" s="56">
        <v>77</v>
      </c>
      <c r="G2018" s="56">
        <v>1</v>
      </c>
      <c r="H2018" s="56" t="s">
        <v>17651</v>
      </c>
      <c r="I2018" s="56">
        <v>1</v>
      </c>
      <c r="J2018" s="36" t="s">
        <v>14819</v>
      </c>
      <c r="K2018" s="36">
        <v>277</v>
      </c>
      <c r="L2018" s="36"/>
      <c r="M2018" s="36"/>
      <c r="N2018" s="58" t="s">
        <v>12704</v>
      </c>
      <c r="O2018" s="58" t="s">
        <v>442</v>
      </c>
      <c r="P2018" s="56">
        <v>68</v>
      </c>
      <c r="Q2018" s="56" t="s">
        <v>377</v>
      </c>
      <c r="R2018" s="36" t="s">
        <v>459</v>
      </c>
      <c r="S2018" s="36" t="s">
        <v>375</v>
      </c>
      <c r="T2018" s="36">
        <v>1698876</v>
      </c>
      <c r="U2018" s="58" t="s">
        <v>16575</v>
      </c>
      <c r="V2018" s="59">
        <v>1698876</v>
      </c>
      <c r="W2018" s="56">
        <v>65.63</v>
      </c>
    </row>
    <row r="2019" spans="1:23" s="46" customFormat="1" ht="11.25">
      <c r="A2019" s="55" t="s">
        <v>11371</v>
      </c>
      <c r="B2019" s="56" t="s">
        <v>17649</v>
      </c>
      <c r="C2019" s="57" t="s">
        <v>11188</v>
      </c>
      <c r="D2019" s="56">
        <v>18550</v>
      </c>
      <c r="E2019" s="56">
        <v>1</v>
      </c>
      <c r="F2019" s="56">
        <v>77</v>
      </c>
      <c r="G2019" s="56">
        <v>1</v>
      </c>
      <c r="H2019" s="56" t="s">
        <v>17651</v>
      </c>
      <c r="I2019" s="56">
        <v>2</v>
      </c>
      <c r="J2019" s="36" t="s">
        <v>14819</v>
      </c>
      <c r="K2019" s="36">
        <v>277</v>
      </c>
      <c r="L2019" s="36"/>
      <c r="M2019" s="36"/>
      <c r="N2019" s="58" t="s">
        <v>331</v>
      </c>
      <c r="O2019" s="58" t="s">
        <v>12705</v>
      </c>
      <c r="P2019" s="56">
        <v>72</v>
      </c>
      <c r="Q2019" s="56" t="s">
        <v>378</v>
      </c>
      <c r="R2019" s="36" t="s">
        <v>460</v>
      </c>
      <c r="S2019" s="36" t="s">
        <v>375</v>
      </c>
      <c r="T2019" s="36">
        <v>227904</v>
      </c>
      <c r="U2019" s="58" t="s">
        <v>16575</v>
      </c>
      <c r="V2019" s="59">
        <v>1698876</v>
      </c>
      <c r="W2019" s="56">
        <v>65.63</v>
      </c>
    </row>
    <row r="2020" spans="1:23" s="46" customFormat="1" ht="11.25">
      <c r="A2020" s="55" t="s">
        <v>11371</v>
      </c>
      <c r="B2020" s="56" t="s">
        <v>17650</v>
      </c>
      <c r="C2020" s="57" t="s">
        <v>6013</v>
      </c>
      <c r="D2020" s="56">
        <v>0</v>
      </c>
      <c r="E2020" s="56">
        <v>1</v>
      </c>
      <c r="F2020" s="56">
        <v>77</v>
      </c>
      <c r="G2020" s="56">
        <v>1</v>
      </c>
      <c r="H2020" s="56" t="s">
        <v>17651</v>
      </c>
      <c r="I2020" s="56">
        <v>1</v>
      </c>
      <c r="J2020" s="36" t="s">
        <v>15521</v>
      </c>
      <c r="K2020" s="36"/>
      <c r="L2020" s="36">
        <v>982468797</v>
      </c>
      <c r="M2020" s="36"/>
      <c r="N2020" s="58" t="s">
        <v>13786</v>
      </c>
      <c r="O2020" s="58" t="s">
        <v>441</v>
      </c>
      <c r="P2020" s="56">
        <v>74</v>
      </c>
      <c r="Q2020" s="56" t="s">
        <v>377</v>
      </c>
      <c r="R2020" s="36" t="s">
        <v>459</v>
      </c>
      <c r="S2020" s="36" t="s">
        <v>375</v>
      </c>
      <c r="T2020" s="36">
        <v>410628</v>
      </c>
      <c r="U2020" s="58" t="s">
        <v>17434</v>
      </c>
      <c r="V2020" s="59">
        <v>410628</v>
      </c>
      <c r="W2020" s="56">
        <v>66.48</v>
      </c>
    </row>
    <row r="2021" spans="1:23" s="46" customFormat="1" ht="11.25">
      <c r="A2021" s="55" t="s">
        <v>11371</v>
      </c>
      <c r="B2021" s="56" t="s">
        <v>17649</v>
      </c>
      <c r="C2021" s="57" t="s">
        <v>3088</v>
      </c>
      <c r="D2021" s="56">
        <v>15340</v>
      </c>
      <c r="E2021" s="56">
        <v>1</v>
      </c>
      <c r="F2021" s="56">
        <v>77</v>
      </c>
      <c r="G2021" s="56">
        <v>1</v>
      </c>
      <c r="H2021" s="56" t="s">
        <v>17651</v>
      </c>
      <c r="I2021" s="56">
        <v>1</v>
      </c>
      <c r="J2021" s="36" t="s">
        <v>14635</v>
      </c>
      <c r="K2021" s="36">
        <v>461</v>
      </c>
      <c r="L2021" s="36">
        <v>984632721</v>
      </c>
      <c r="M2021" s="36">
        <v>21676318</v>
      </c>
      <c r="N2021" s="58" t="s">
        <v>404</v>
      </c>
      <c r="O2021" s="58" t="s">
        <v>12427</v>
      </c>
      <c r="P2021" s="56">
        <v>79</v>
      </c>
      <c r="Q2021" s="56" t="s">
        <v>378</v>
      </c>
      <c r="R2021" s="36" t="s">
        <v>459</v>
      </c>
      <c r="S2021" s="36" t="s">
        <v>375</v>
      </c>
      <c r="T2021" s="36">
        <v>2130319</v>
      </c>
      <c r="U2021" s="58" t="s">
        <v>16374</v>
      </c>
      <c r="V2021" s="59">
        <v>2130319</v>
      </c>
      <c r="W2021" s="56">
        <v>67.7</v>
      </c>
    </row>
    <row r="2022" spans="1:23" s="46" customFormat="1" ht="11.25">
      <c r="A2022" s="55" t="s">
        <v>11371</v>
      </c>
      <c r="B2022" s="56" t="s">
        <v>17649</v>
      </c>
      <c r="C2022" s="57" t="s">
        <v>6989</v>
      </c>
      <c r="D2022" s="56">
        <v>28660</v>
      </c>
      <c r="E2022" s="56">
        <v>1</v>
      </c>
      <c r="F2022" s="56">
        <v>77</v>
      </c>
      <c r="G2022" s="56">
        <v>1</v>
      </c>
      <c r="H2022" s="56" t="s">
        <v>17651</v>
      </c>
      <c r="I2022" s="56">
        <v>5</v>
      </c>
      <c r="J2022" s="36" t="s">
        <v>15404</v>
      </c>
      <c r="K2022" s="36"/>
      <c r="L2022" s="36">
        <v>982778232</v>
      </c>
      <c r="M2022" s="36"/>
      <c r="N2022" s="58" t="s">
        <v>13606</v>
      </c>
      <c r="O2022" s="58" t="s">
        <v>366</v>
      </c>
      <c r="P2022" s="56">
        <v>84</v>
      </c>
      <c r="Q2022" s="56" t="s">
        <v>377</v>
      </c>
      <c r="R2022" s="36" t="s">
        <v>462</v>
      </c>
      <c r="S2022" s="36" t="s">
        <v>375</v>
      </c>
      <c r="T2022" s="36">
        <v>759463</v>
      </c>
      <c r="U2022" s="58" t="s">
        <v>17289</v>
      </c>
      <c r="V2022" s="59">
        <v>3647111</v>
      </c>
      <c r="W2022" s="56">
        <v>63.44</v>
      </c>
    </row>
    <row r="2023" spans="1:23" s="46" customFormat="1" ht="11.25">
      <c r="A2023" s="55" t="s">
        <v>11371</v>
      </c>
      <c r="B2023" s="56" t="s">
        <v>17649</v>
      </c>
      <c r="C2023" s="57" t="s">
        <v>8366</v>
      </c>
      <c r="D2023" s="56">
        <v>5200</v>
      </c>
      <c r="E2023" s="56">
        <v>1</v>
      </c>
      <c r="F2023" s="56">
        <v>77</v>
      </c>
      <c r="G2023" s="56">
        <v>6</v>
      </c>
      <c r="H2023" s="56" t="s">
        <v>17651</v>
      </c>
      <c r="I2023" s="56">
        <v>6</v>
      </c>
      <c r="J2023" s="36" t="s">
        <v>14922</v>
      </c>
      <c r="K2023" s="36"/>
      <c r="L2023" s="36">
        <v>982862794</v>
      </c>
      <c r="M2023" s="36"/>
      <c r="N2023" s="58" t="s">
        <v>417</v>
      </c>
      <c r="O2023" s="58" t="s">
        <v>12873</v>
      </c>
      <c r="P2023" s="56">
        <v>88</v>
      </c>
      <c r="Q2023" s="56" t="s">
        <v>378</v>
      </c>
      <c r="R2023" s="36" t="s">
        <v>462</v>
      </c>
      <c r="S2023" s="36" t="s">
        <v>375</v>
      </c>
      <c r="T2023" s="36">
        <v>3172607</v>
      </c>
      <c r="U2023" s="58" t="s">
        <v>16699</v>
      </c>
      <c r="V2023" s="59">
        <v>2969639</v>
      </c>
      <c r="W2023" s="56">
        <v>68.63</v>
      </c>
    </row>
    <row r="2024" spans="1:23" s="46" customFormat="1" ht="11.25">
      <c r="A2024" s="55" t="s">
        <v>11371</v>
      </c>
      <c r="B2024" s="56" t="s">
        <v>17649</v>
      </c>
      <c r="C2024" s="57" t="s">
        <v>3177</v>
      </c>
      <c r="D2024" s="56">
        <v>5190</v>
      </c>
      <c r="E2024" s="56">
        <v>1</v>
      </c>
      <c r="F2024" s="56">
        <v>77</v>
      </c>
      <c r="G2024" s="56">
        <v>1</v>
      </c>
      <c r="H2024" s="56" t="s">
        <v>17651</v>
      </c>
      <c r="I2024" s="56">
        <v>3</v>
      </c>
      <c r="J2024" s="36" t="s">
        <v>14220</v>
      </c>
      <c r="K2024" s="36"/>
      <c r="L2024" s="36">
        <v>982656877</v>
      </c>
      <c r="M2024" s="36"/>
      <c r="N2024" s="58" t="s">
        <v>331</v>
      </c>
      <c r="O2024" s="58" t="s">
        <v>95</v>
      </c>
      <c r="P2024" s="56">
        <v>91</v>
      </c>
      <c r="Q2024" s="56" t="s">
        <v>378</v>
      </c>
      <c r="R2024" s="36" t="s">
        <v>462</v>
      </c>
      <c r="S2024" s="36" t="s">
        <v>375</v>
      </c>
      <c r="T2024" s="36">
        <v>642976</v>
      </c>
      <c r="U2024" s="58" t="s">
        <v>15909</v>
      </c>
      <c r="V2024" s="59">
        <v>2120747</v>
      </c>
      <c r="W2024" s="56">
        <v>54.63</v>
      </c>
    </row>
    <row r="2025" spans="1:23" s="46" customFormat="1" ht="11.25">
      <c r="A2025" s="55" t="s">
        <v>11371</v>
      </c>
      <c r="B2025" s="56" t="s">
        <v>17649</v>
      </c>
      <c r="C2025" s="57" t="s">
        <v>4582</v>
      </c>
      <c r="D2025" s="56">
        <v>27220</v>
      </c>
      <c r="E2025" s="56">
        <v>1</v>
      </c>
      <c r="F2025" s="56">
        <v>77</v>
      </c>
      <c r="G2025" s="56">
        <v>1</v>
      </c>
      <c r="H2025" s="56" t="s">
        <v>17651</v>
      </c>
      <c r="I2025" s="56">
        <v>1</v>
      </c>
      <c r="J2025" s="36" t="s">
        <v>15282</v>
      </c>
      <c r="K2025" s="36"/>
      <c r="L2025" s="36">
        <v>982524228</v>
      </c>
      <c r="M2025" s="36"/>
      <c r="N2025" s="58" t="s">
        <v>283</v>
      </c>
      <c r="O2025" s="58" t="s">
        <v>13425</v>
      </c>
      <c r="P2025" s="56">
        <v>92</v>
      </c>
      <c r="Q2025" s="56" t="s">
        <v>378</v>
      </c>
      <c r="R2025" s="36" t="s">
        <v>459</v>
      </c>
      <c r="S2025" s="36" t="s">
        <v>375</v>
      </c>
      <c r="T2025" s="36">
        <v>867518</v>
      </c>
      <c r="U2025" s="58" t="s">
        <v>17136</v>
      </c>
      <c r="V2025" s="59">
        <v>867518</v>
      </c>
      <c r="W2025" s="56">
        <v>51.49</v>
      </c>
    </row>
    <row r="2026" spans="1:23" s="46" customFormat="1" ht="11.25">
      <c r="A2026" s="55" t="s">
        <v>11371</v>
      </c>
      <c r="B2026" s="56" t="s">
        <v>17649</v>
      </c>
      <c r="C2026" s="57" t="s">
        <v>4582</v>
      </c>
      <c r="D2026" s="56">
        <v>25190</v>
      </c>
      <c r="E2026" s="56">
        <v>1</v>
      </c>
      <c r="F2026" s="56">
        <v>78</v>
      </c>
      <c r="G2026" s="56">
        <v>1</v>
      </c>
      <c r="H2026" s="56" t="s">
        <v>17651</v>
      </c>
      <c r="I2026" s="56">
        <v>2</v>
      </c>
      <c r="J2026" s="36" t="s">
        <v>15235</v>
      </c>
      <c r="K2026" s="36"/>
      <c r="L2026" s="36"/>
      <c r="M2026" s="36">
        <v>596175</v>
      </c>
      <c r="N2026" s="58" t="s">
        <v>13346</v>
      </c>
      <c r="O2026" s="58" t="s">
        <v>13347</v>
      </c>
      <c r="P2026" s="56">
        <v>65</v>
      </c>
      <c r="Q2026" s="56" t="s">
        <v>378</v>
      </c>
      <c r="R2026" s="36" t="s">
        <v>460</v>
      </c>
      <c r="S2026" s="36" t="s">
        <v>375</v>
      </c>
      <c r="T2026" s="36">
        <v>797676</v>
      </c>
      <c r="U2026" s="58" t="s">
        <v>17079</v>
      </c>
      <c r="V2026" s="59">
        <v>919003</v>
      </c>
      <c r="W2026" s="56">
        <v>68.39</v>
      </c>
    </row>
    <row r="2027" spans="1:23" s="46" customFormat="1" ht="11.25">
      <c r="A2027" s="51" t="s">
        <v>11371</v>
      </c>
      <c r="B2027" s="44" t="s">
        <v>17649</v>
      </c>
      <c r="C2027" s="52" t="s">
        <v>4582</v>
      </c>
      <c r="D2027" s="44">
        <v>25190</v>
      </c>
      <c r="E2027" s="44" t="s">
        <v>54</v>
      </c>
      <c r="F2027" s="44">
        <v>78</v>
      </c>
      <c r="G2027" s="44">
        <v>1</v>
      </c>
      <c r="H2027" s="44" t="s">
        <v>17651</v>
      </c>
      <c r="I2027" s="44">
        <v>1</v>
      </c>
      <c r="J2027" s="35" t="s">
        <v>15235</v>
      </c>
      <c r="K2027" s="35"/>
      <c r="L2027" s="35"/>
      <c r="M2027" s="35">
        <v>596175</v>
      </c>
      <c r="N2027" s="45" t="s">
        <v>13344</v>
      </c>
      <c r="O2027" s="45" t="s">
        <v>13345</v>
      </c>
      <c r="P2027" s="44">
        <v>65</v>
      </c>
      <c r="Q2027" s="44" t="s">
        <v>377</v>
      </c>
      <c r="R2027" s="35" t="s">
        <v>459</v>
      </c>
      <c r="S2027" s="35" t="s">
        <v>375</v>
      </c>
      <c r="T2027" s="35">
        <v>919003</v>
      </c>
      <c r="U2027" s="45" t="s">
        <v>17079</v>
      </c>
      <c r="V2027" s="46">
        <v>919003</v>
      </c>
      <c r="W2027" s="44">
        <v>68.39</v>
      </c>
    </row>
    <row r="2028" spans="1:23" s="46" customFormat="1" ht="11.25">
      <c r="A2028" s="55" t="s">
        <v>11371</v>
      </c>
      <c r="B2028" s="56" t="s">
        <v>17649</v>
      </c>
      <c r="C2028" s="57" t="s">
        <v>8366</v>
      </c>
      <c r="D2028" s="56">
        <v>5200</v>
      </c>
      <c r="E2028" s="56">
        <v>1</v>
      </c>
      <c r="F2028" s="56">
        <v>78</v>
      </c>
      <c r="G2028" s="56">
        <v>7</v>
      </c>
      <c r="H2028" s="56" t="s">
        <v>17651</v>
      </c>
      <c r="I2028" s="56">
        <v>1</v>
      </c>
      <c r="J2028" s="36" t="s">
        <v>14922</v>
      </c>
      <c r="K2028" s="36"/>
      <c r="L2028" s="36">
        <v>982606414</v>
      </c>
      <c r="M2028" s="36"/>
      <c r="N2028" s="58" t="s">
        <v>714</v>
      </c>
      <c r="O2028" s="58" t="s">
        <v>12874</v>
      </c>
      <c r="P2028" s="56">
        <v>65</v>
      </c>
      <c r="Q2028" s="56" t="s">
        <v>377</v>
      </c>
      <c r="R2028" s="36" t="s">
        <v>459</v>
      </c>
      <c r="S2028" s="36" t="s">
        <v>375</v>
      </c>
      <c r="T2028" s="36">
        <v>655356</v>
      </c>
      <c r="U2028" s="58" t="s">
        <v>16700</v>
      </c>
      <c r="V2028" s="59">
        <v>655356</v>
      </c>
      <c r="W2028" s="56">
        <v>62.12</v>
      </c>
    </row>
    <row r="2029" spans="1:23" s="46" customFormat="1" ht="11.25">
      <c r="A2029" s="55" t="s">
        <v>11371</v>
      </c>
      <c r="B2029" s="56" t="s">
        <v>17649</v>
      </c>
      <c r="C2029" s="57" t="s">
        <v>11182</v>
      </c>
      <c r="D2029" s="56">
        <v>18830</v>
      </c>
      <c r="E2029" s="56">
        <v>1</v>
      </c>
      <c r="F2029" s="56">
        <v>78</v>
      </c>
      <c r="G2029" s="56">
        <v>1</v>
      </c>
      <c r="H2029" s="56" t="s">
        <v>17651</v>
      </c>
      <c r="I2029" s="56">
        <v>2</v>
      </c>
      <c r="J2029" s="36" t="s">
        <v>14596</v>
      </c>
      <c r="K2029" s="36">
        <v>299</v>
      </c>
      <c r="L2029" s="36"/>
      <c r="M2029" s="36">
        <v>653600</v>
      </c>
      <c r="N2029" s="58" t="s">
        <v>914</v>
      </c>
      <c r="O2029" s="58" t="s">
        <v>172</v>
      </c>
      <c r="P2029" s="56">
        <v>67</v>
      </c>
      <c r="Q2029" s="56" t="s">
        <v>378</v>
      </c>
      <c r="R2029" s="36" t="s">
        <v>460</v>
      </c>
      <c r="S2029" s="36" t="s">
        <v>375</v>
      </c>
      <c r="T2029" s="36">
        <v>1089183</v>
      </c>
      <c r="U2029" s="58" t="s">
        <v>16329</v>
      </c>
      <c r="V2029" s="59">
        <v>1089109</v>
      </c>
      <c r="W2029" s="56">
        <v>72.12</v>
      </c>
    </row>
    <row r="2030" spans="1:23" s="46" customFormat="1" ht="11.25">
      <c r="A2030" s="55" t="s">
        <v>11371</v>
      </c>
      <c r="B2030" s="56" t="s">
        <v>17649</v>
      </c>
      <c r="C2030" s="57" t="s">
        <v>3088</v>
      </c>
      <c r="D2030" s="56">
        <v>15470</v>
      </c>
      <c r="E2030" s="56">
        <v>1</v>
      </c>
      <c r="F2030" s="56">
        <v>78</v>
      </c>
      <c r="G2030" s="56">
        <v>1</v>
      </c>
      <c r="H2030" s="56" t="s">
        <v>17651</v>
      </c>
      <c r="I2030" s="56">
        <v>1</v>
      </c>
      <c r="J2030" s="36" t="s">
        <v>14638</v>
      </c>
      <c r="K2030" s="36"/>
      <c r="L2030" s="36">
        <v>981459125</v>
      </c>
      <c r="M2030" s="36"/>
      <c r="N2030" s="58" t="s">
        <v>12434</v>
      </c>
      <c r="O2030" s="58" t="s">
        <v>269</v>
      </c>
      <c r="P2030" s="56">
        <v>69</v>
      </c>
      <c r="Q2030" s="56" t="s">
        <v>377</v>
      </c>
      <c r="R2030" s="36" t="s">
        <v>459</v>
      </c>
      <c r="S2030" s="36" t="s">
        <v>375</v>
      </c>
      <c r="T2030" s="36">
        <v>563441</v>
      </c>
      <c r="U2030" s="58" t="s">
        <v>16378</v>
      </c>
      <c r="V2030" s="59">
        <v>563441</v>
      </c>
      <c r="W2030" s="56">
        <v>54.8</v>
      </c>
    </row>
    <row r="2031" spans="1:23" s="46" customFormat="1" ht="11.25">
      <c r="A2031" s="55" t="s">
        <v>11371</v>
      </c>
      <c r="B2031" s="56" t="s">
        <v>17650</v>
      </c>
      <c r="C2031" s="57" t="s">
        <v>6013</v>
      </c>
      <c r="D2031" s="56">
        <v>0</v>
      </c>
      <c r="E2031" s="56">
        <v>1</v>
      </c>
      <c r="F2031" s="56">
        <v>78</v>
      </c>
      <c r="G2031" s="56">
        <v>2</v>
      </c>
      <c r="H2031" s="56" t="s">
        <v>17651</v>
      </c>
      <c r="I2031" s="56">
        <v>1</v>
      </c>
      <c r="J2031" s="36" t="s">
        <v>15522</v>
      </c>
      <c r="K2031" s="36"/>
      <c r="L2031" s="36">
        <v>982767533</v>
      </c>
      <c r="M2031" s="36"/>
      <c r="N2031" s="58" t="s">
        <v>740</v>
      </c>
      <c r="O2031" s="58" t="s">
        <v>13788</v>
      </c>
      <c r="P2031" s="56">
        <v>72</v>
      </c>
      <c r="Q2031" s="56" t="s">
        <v>377</v>
      </c>
      <c r="R2031" s="36" t="s">
        <v>459</v>
      </c>
      <c r="S2031" s="36" t="s">
        <v>375</v>
      </c>
      <c r="T2031" s="36">
        <v>339288</v>
      </c>
      <c r="U2031" s="58" t="s">
        <v>17435</v>
      </c>
      <c r="V2031" s="59">
        <v>339288</v>
      </c>
      <c r="W2031" s="56">
        <v>25.05</v>
      </c>
    </row>
    <row r="2032" spans="1:23" s="46" customFormat="1" ht="11.25">
      <c r="A2032" s="55" t="s">
        <v>11371</v>
      </c>
      <c r="B2032" s="56" t="s">
        <v>17649</v>
      </c>
      <c r="C2032" s="57" t="s">
        <v>11182</v>
      </c>
      <c r="D2032" s="56">
        <v>18830</v>
      </c>
      <c r="E2032" s="56">
        <v>1</v>
      </c>
      <c r="F2032" s="56">
        <v>78</v>
      </c>
      <c r="G2032" s="56">
        <v>1</v>
      </c>
      <c r="H2032" s="56" t="s">
        <v>17651</v>
      </c>
      <c r="I2032" s="56">
        <v>1</v>
      </c>
      <c r="J2032" s="36" t="s">
        <v>14596</v>
      </c>
      <c r="K2032" s="36">
        <v>299</v>
      </c>
      <c r="L2032" s="36"/>
      <c r="M2032" s="36">
        <v>653600</v>
      </c>
      <c r="N2032" s="58" t="s">
        <v>12366</v>
      </c>
      <c r="O2032" s="58" t="s">
        <v>11933</v>
      </c>
      <c r="P2032" s="56">
        <v>72</v>
      </c>
      <c r="Q2032" s="56" t="s">
        <v>377</v>
      </c>
      <c r="R2032" s="36" t="s">
        <v>459</v>
      </c>
      <c r="S2032" s="36" t="s">
        <v>375</v>
      </c>
      <c r="T2032" s="36">
        <v>1089109</v>
      </c>
      <c r="U2032" s="58" t="s">
        <v>16329</v>
      </c>
      <c r="V2032" s="59">
        <v>1089109</v>
      </c>
      <c r="W2032" s="56">
        <v>72.12</v>
      </c>
    </row>
    <row r="2033" spans="1:23" s="46" customFormat="1" ht="11.25">
      <c r="A2033" s="55" t="s">
        <v>11371</v>
      </c>
      <c r="B2033" s="56" t="s">
        <v>17649</v>
      </c>
      <c r="C2033" s="57" t="s">
        <v>11217</v>
      </c>
      <c r="D2033" s="56">
        <v>2180</v>
      </c>
      <c r="E2033" s="56">
        <v>1</v>
      </c>
      <c r="F2033" s="56">
        <v>78</v>
      </c>
      <c r="G2033" s="56">
        <v>1</v>
      </c>
      <c r="H2033" s="56" t="s">
        <v>17651</v>
      </c>
      <c r="I2033" s="56">
        <v>1</v>
      </c>
      <c r="J2033" s="36" t="s">
        <v>14099</v>
      </c>
      <c r="K2033" s="36"/>
      <c r="L2033" s="36">
        <v>982808943</v>
      </c>
      <c r="M2033" s="36"/>
      <c r="N2033" s="58" t="s">
        <v>11522</v>
      </c>
      <c r="O2033" s="58" t="s">
        <v>683</v>
      </c>
      <c r="P2033" s="56">
        <v>72</v>
      </c>
      <c r="Q2033" s="56" t="s">
        <v>377</v>
      </c>
      <c r="R2033" s="36" t="s">
        <v>459</v>
      </c>
      <c r="S2033" s="36" t="s">
        <v>375</v>
      </c>
      <c r="T2033" s="36">
        <v>2879463</v>
      </c>
      <c r="U2033" s="58" t="s">
        <v>15767</v>
      </c>
      <c r="V2033" s="59">
        <v>2879463</v>
      </c>
      <c r="W2033" s="56">
        <v>56.05</v>
      </c>
    </row>
    <row r="2034" spans="1:23" s="46" customFormat="1" ht="11.25">
      <c r="A2034" s="55" t="s">
        <v>11371</v>
      </c>
      <c r="B2034" s="56" t="s">
        <v>17649</v>
      </c>
      <c r="C2034" s="57" t="s">
        <v>11188</v>
      </c>
      <c r="D2034" s="56">
        <v>18550</v>
      </c>
      <c r="E2034" s="56">
        <v>1</v>
      </c>
      <c r="F2034" s="56">
        <v>78</v>
      </c>
      <c r="G2034" s="56">
        <v>2</v>
      </c>
      <c r="H2034" s="56" t="s">
        <v>17651</v>
      </c>
      <c r="I2034" s="56">
        <v>1</v>
      </c>
      <c r="J2034" s="36" t="s">
        <v>14820</v>
      </c>
      <c r="K2034" s="36">
        <v>363</v>
      </c>
      <c r="L2034" s="36">
        <v>961338202</v>
      </c>
      <c r="M2034" s="36"/>
      <c r="N2034" s="58" t="s">
        <v>344</v>
      </c>
      <c r="O2034" s="58" t="s">
        <v>12706</v>
      </c>
      <c r="P2034" s="56">
        <v>79</v>
      </c>
      <c r="Q2034" s="56" t="s">
        <v>378</v>
      </c>
      <c r="R2034" s="36" t="s">
        <v>459</v>
      </c>
      <c r="S2034" s="36" t="s">
        <v>375</v>
      </c>
      <c r="T2034" s="36">
        <v>1615778</v>
      </c>
      <c r="U2034" s="58" t="s">
        <v>16576</v>
      </c>
      <c r="V2034" s="59">
        <v>1615778</v>
      </c>
      <c r="W2034" s="56">
        <v>55.48</v>
      </c>
    </row>
    <row r="2035" spans="1:23" s="46" customFormat="1" ht="11.25">
      <c r="A2035" s="51" t="s">
        <v>11371</v>
      </c>
      <c r="B2035" s="44" t="s">
        <v>17649</v>
      </c>
      <c r="C2035" s="52" t="s">
        <v>3177</v>
      </c>
      <c r="D2035" s="44">
        <v>3709</v>
      </c>
      <c r="E2035" s="44" t="s">
        <v>54</v>
      </c>
      <c r="F2035" s="44">
        <v>78</v>
      </c>
      <c r="G2035" s="44">
        <v>1</v>
      </c>
      <c r="H2035" s="44" t="s">
        <v>17651</v>
      </c>
      <c r="I2035" s="44">
        <v>2</v>
      </c>
      <c r="J2035" s="35" t="s">
        <v>936</v>
      </c>
      <c r="K2035" s="35"/>
      <c r="L2035" s="35"/>
      <c r="M2035" s="35"/>
      <c r="N2035" s="45" t="s">
        <v>127</v>
      </c>
      <c r="O2035" s="45" t="s">
        <v>764</v>
      </c>
      <c r="P2035" s="44">
        <v>80</v>
      </c>
      <c r="Q2035" s="44" t="s">
        <v>378</v>
      </c>
      <c r="R2035" s="35" t="s">
        <v>460</v>
      </c>
      <c r="S2035" s="35" t="s">
        <v>375</v>
      </c>
      <c r="T2035" s="35">
        <v>2491288</v>
      </c>
      <c r="U2035" s="45" t="s">
        <v>15843</v>
      </c>
      <c r="V2035" s="46">
        <v>1727919</v>
      </c>
      <c r="W2035" s="44">
        <v>55</v>
      </c>
    </row>
    <row r="2036" spans="1:23" s="46" customFormat="1" ht="11.25">
      <c r="A2036" s="55" t="s">
        <v>11371</v>
      </c>
      <c r="B2036" s="56" t="s">
        <v>17649</v>
      </c>
      <c r="C2036" s="57" t="s">
        <v>3177</v>
      </c>
      <c r="D2036" s="56">
        <v>3709</v>
      </c>
      <c r="E2036" s="56">
        <v>1</v>
      </c>
      <c r="F2036" s="56">
        <v>78</v>
      </c>
      <c r="G2036" s="56">
        <v>1</v>
      </c>
      <c r="H2036" s="56" t="s">
        <v>17651</v>
      </c>
      <c r="I2036" s="56">
        <v>1</v>
      </c>
      <c r="J2036" s="36" t="s">
        <v>936</v>
      </c>
      <c r="K2036" s="36"/>
      <c r="L2036" s="36"/>
      <c r="M2036" s="36"/>
      <c r="N2036" s="58" t="s">
        <v>126</v>
      </c>
      <c r="O2036" s="58" t="s">
        <v>11617</v>
      </c>
      <c r="P2036" s="56">
        <v>82</v>
      </c>
      <c r="Q2036" s="56" t="s">
        <v>377</v>
      </c>
      <c r="R2036" s="36" t="s">
        <v>459</v>
      </c>
      <c r="S2036" s="36" t="s">
        <v>375</v>
      </c>
      <c r="T2036" s="36">
        <v>1727919</v>
      </c>
      <c r="U2036" s="58" t="s">
        <v>15843</v>
      </c>
      <c r="V2036" s="59">
        <v>1727919</v>
      </c>
      <c r="W2036" s="56">
        <v>55</v>
      </c>
    </row>
    <row r="2037" spans="1:23" s="46" customFormat="1" ht="11.25">
      <c r="A2037" s="55" t="s">
        <v>11371</v>
      </c>
      <c r="B2037" s="56" t="s">
        <v>17649</v>
      </c>
      <c r="C2037" s="57" t="s">
        <v>6989</v>
      </c>
      <c r="D2037" s="56">
        <v>29380</v>
      </c>
      <c r="E2037" s="56">
        <v>1</v>
      </c>
      <c r="F2037" s="56">
        <v>78</v>
      </c>
      <c r="G2037" s="56">
        <v>1</v>
      </c>
      <c r="H2037" s="56" t="s">
        <v>17651</v>
      </c>
      <c r="I2037" s="56">
        <v>1</v>
      </c>
      <c r="J2037" s="36" t="s">
        <v>15436</v>
      </c>
      <c r="K2037" s="36"/>
      <c r="L2037" s="36">
        <v>982139828</v>
      </c>
      <c r="M2037" s="36"/>
      <c r="N2037" s="58" t="s">
        <v>11383</v>
      </c>
      <c r="O2037" s="58" t="s">
        <v>13648</v>
      </c>
      <c r="P2037" s="56">
        <v>89</v>
      </c>
      <c r="Q2037" s="56" t="s">
        <v>378</v>
      </c>
      <c r="R2037" s="36" t="s">
        <v>459</v>
      </c>
      <c r="S2037" s="36" t="s">
        <v>375</v>
      </c>
      <c r="T2037" s="36">
        <v>3279264</v>
      </c>
      <c r="U2037" s="58" t="s">
        <v>17322</v>
      </c>
      <c r="V2037" s="59">
        <v>3279364</v>
      </c>
      <c r="W2037" s="56">
        <v>69.12</v>
      </c>
    </row>
    <row r="2038" spans="1:23" s="46" customFormat="1" ht="11.25">
      <c r="A2038" s="51" t="s">
        <v>11371</v>
      </c>
      <c r="B2038" s="44" t="s">
        <v>17650</v>
      </c>
      <c r="C2038" s="52" t="s">
        <v>6013</v>
      </c>
      <c r="D2038" s="44">
        <v>0</v>
      </c>
      <c r="E2038" s="44" t="s">
        <v>54</v>
      </c>
      <c r="F2038" s="44">
        <v>79</v>
      </c>
      <c r="G2038" s="44">
        <v>3</v>
      </c>
      <c r="H2038" s="44" t="s">
        <v>17651</v>
      </c>
      <c r="I2038" s="44">
        <v>2</v>
      </c>
      <c r="J2038" s="35" t="s">
        <v>15523</v>
      </c>
      <c r="K2038" s="35"/>
      <c r="L2038" s="35">
        <v>972568211</v>
      </c>
      <c r="M2038" s="35"/>
      <c r="N2038" s="45" t="s">
        <v>301</v>
      </c>
      <c r="O2038" s="45" t="s">
        <v>13789</v>
      </c>
      <c r="P2038" s="44">
        <v>66</v>
      </c>
      <c r="Q2038" s="44" t="s">
        <v>378</v>
      </c>
      <c r="R2038" s="35" t="s">
        <v>460</v>
      </c>
      <c r="S2038" s="35" t="s">
        <v>375</v>
      </c>
      <c r="T2038" s="35">
        <v>3284030</v>
      </c>
      <c r="U2038" s="45" t="s">
        <v>17436</v>
      </c>
      <c r="V2038" s="46">
        <v>342465</v>
      </c>
      <c r="W2038" s="44">
        <v>46.55</v>
      </c>
    </row>
    <row r="2039" spans="1:23" s="46" customFormat="1" ht="11.25">
      <c r="A2039" s="55" t="s">
        <v>11371</v>
      </c>
      <c r="B2039" s="56" t="s">
        <v>17649</v>
      </c>
      <c r="C2039" s="57" t="s">
        <v>6989</v>
      </c>
      <c r="D2039" s="56">
        <v>28170</v>
      </c>
      <c r="E2039" s="56">
        <v>1</v>
      </c>
      <c r="F2039" s="56">
        <v>79</v>
      </c>
      <c r="G2039" s="56">
        <v>1</v>
      </c>
      <c r="H2039" s="56" t="s">
        <v>17651</v>
      </c>
      <c r="I2039" s="56">
        <v>1</v>
      </c>
      <c r="J2039" s="36" t="s">
        <v>15378</v>
      </c>
      <c r="K2039" s="36"/>
      <c r="L2039" s="36">
        <v>985255535</v>
      </c>
      <c r="M2039" s="36"/>
      <c r="N2039" s="58" t="s">
        <v>160</v>
      </c>
      <c r="O2039" s="58" t="s">
        <v>13563</v>
      </c>
      <c r="P2039" s="56">
        <v>66</v>
      </c>
      <c r="Q2039" s="56" t="s">
        <v>378</v>
      </c>
      <c r="R2039" s="36" t="s">
        <v>459</v>
      </c>
      <c r="S2039" s="36" t="s">
        <v>375</v>
      </c>
      <c r="T2039" s="36">
        <v>646702</v>
      </c>
      <c r="U2039" s="58" t="s">
        <v>17254</v>
      </c>
      <c r="V2039" s="59">
        <v>646702</v>
      </c>
      <c r="W2039" s="56">
        <v>66.52</v>
      </c>
    </row>
    <row r="2040" spans="1:23" s="46" customFormat="1" ht="11.25">
      <c r="A2040" s="55" t="s">
        <v>11371</v>
      </c>
      <c r="B2040" s="56" t="s">
        <v>17649</v>
      </c>
      <c r="C2040" s="57" t="s">
        <v>3177</v>
      </c>
      <c r="D2040" s="56">
        <v>5200</v>
      </c>
      <c r="E2040" s="56">
        <v>1</v>
      </c>
      <c r="F2040" s="56">
        <v>79</v>
      </c>
      <c r="G2040" s="56">
        <v>3</v>
      </c>
      <c r="H2040" s="56" t="s">
        <v>17651</v>
      </c>
      <c r="I2040" s="56">
        <v>6</v>
      </c>
      <c r="J2040" s="36" t="s">
        <v>14221</v>
      </c>
      <c r="K2040" s="36"/>
      <c r="L2040" s="36">
        <v>981396226</v>
      </c>
      <c r="M2040" s="36"/>
      <c r="N2040" s="58" t="s">
        <v>11716</v>
      </c>
      <c r="O2040" s="58" t="s">
        <v>11717</v>
      </c>
      <c r="P2040" s="56">
        <v>67</v>
      </c>
      <c r="Q2040" s="56" t="s">
        <v>377</v>
      </c>
      <c r="R2040" s="36" t="s">
        <v>462</v>
      </c>
      <c r="S2040" s="36" t="s">
        <v>375</v>
      </c>
      <c r="T2040" s="36">
        <v>2444968</v>
      </c>
      <c r="U2040" s="58" t="s">
        <v>15910</v>
      </c>
      <c r="V2040" s="59">
        <v>2153688</v>
      </c>
      <c r="W2040" s="56">
        <v>69.31</v>
      </c>
    </row>
    <row r="2041" spans="1:23" s="46" customFormat="1" ht="11.25">
      <c r="A2041" s="55" t="s">
        <v>11371</v>
      </c>
      <c r="B2041" s="56" t="s">
        <v>17650</v>
      </c>
      <c r="C2041" s="57" t="s">
        <v>6013</v>
      </c>
      <c r="D2041" s="56">
        <v>0</v>
      </c>
      <c r="E2041" s="56">
        <v>1</v>
      </c>
      <c r="F2041" s="56">
        <v>79</v>
      </c>
      <c r="G2041" s="56">
        <v>3</v>
      </c>
      <c r="H2041" s="56" t="s">
        <v>17651</v>
      </c>
      <c r="I2041" s="56">
        <v>1</v>
      </c>
      <c r="J2041" s="36" t="s">
        <v>15523</v>
      </c>
      <c r="K2041" s="36"/>
      <c r="L2041" s="36">
        <v>972568211</v>
      </c>
      <c r="M2041" s="36"/>
      <c r="N2041" s="58" t="s">
        <v>87</v>
      </c>
      <c r="O2041" s="58" t="s">
        <v>221</v>
      </c>
      <c r="P2041" s="56">
        <v>68</v>
      </c>
      <c r="Q2041" s="56" t="s">
        <v>377</v>
      </c>
      <c r="R2041" s="36" t="s">
        <v>459</v>
      </c>
      <c r="S2041" s="36" t="s">
        <v>375</v>
      </c>
      <c r="T2041" s="36">
        <v>342465</v>
      </c>
      <c r="U2041" s="58" t="s">
        <v>17436</v>
      </c>
      <c r="V2041" s="59">
        <v>342465</v>
      </c>
      <c r="W2041" s="56">
        <v>46.55</v>
      </c>
    </row>
    <row r="2042" spans="1:23" s="46" customFormat="1" ht="11.25">
      <c r="A2042" s="51" t="s">
        <v>11371</v>
      </c>
      <c r="B2042" s="44" t="s">
        <v>17649</v>
      </c>
      <c r="C2042" s="52" t="s">
        <v>3088</v>
      </c>
      <c r="D2042" s="44">
        <v>12740</v>
      </c>
      <c r="E2042" s="44" t="s">
        <v>54</v>
      </c>
      <c r="F2042" s="44">
        <v>79</v>
      </c>
      <c r="G2042" s="44">
        <v>1</v>
      </c>
      <c r="H2042" s="44" t="s">
        <v>17651</v>
      </c>
      <c r="I2042" s="44">
        <v>1</v>
      </c>
      <c r="J2042" s="35" t="s">
        <v>14608</v>
      </c>
      <c r="K2042" s="35">
        <v>77</v>
      </c>
      <c r="L2042" s="35">
        <v>982811898</v>
      </c>
      <c r="M2042" s="35"/>
      <c r="N2042" s="45" t="s">
        <v>12383</v>
      </c>
      <c r="O2042" s="45" t="s">
        <v>12384</v>
      </c>
      <c r="P2042" s="44">
        <v>68</v>
      </c>
      <c r="Q2042" s="44" t="s">
        <v>377</v>
      </c>
      <c r="R2042" s="35" t="s">
        <v>459</v>
      </c>
      <c r="S2042" s="35" t="s">
        <v>375</v>
      </c>
      <c r="T2042" s="35">
        <v>878662</v>
      </c>
      <c r="U2042" s="45" t="s">
        <v>16343</v>
      </c>
      <c r="V2042" s="46">
        <v>878662</v>
      </c>
      <c r="W2042" s="44">
        <v>57.45</v>
      </c>
    </row>
    <row r="2043" spans="1:23" s="46" customFormat="1" ht="11.25">
      <c r="A2043" s="55" t="s">
        <v>11371</v>
      </c>
      <c r="B2043" s="56" t="s">
        <v>17649</v>
      </c>
      <c r="C2043" s="57" t="s">
        <v>3088</v>
      </c>
      <c r="D2043" s="56">
        <v>12740</v>
      </c>
      <c r="E2043" s="56">
        <v>1</v>
      </c>
      <c r="F2043" s="56">
        <v>79</v>
      </c>
      <c r="G2043" s="56">
        <v>1</v>
      </c>
      <c r="H2043" s="56" t="s">
        <v>17651</v>
      </c>
      <c r="I2043" s="56">
        <v>2</v>
      </c>
      <c r="J2043" s="36" t="s">
        <v>14608</v>
      </c>
      <c r="K2043" s="36">
        <v>77</v>
      </c>
      <c r="L2043" s="36">
        <v>982811898</v>
      </c>
      <c r="M2043" s="36"/>
      <c r="N2043" s="58" t="s">
        <v>220</v>
      </c>
      <c r="O2043" s="58" t="s">
        <v>12385</v>
      </c>
      <c r="P2043" s="56">
        <v>69</v>
      </c>
      <c r="Q2043" s="56" t="s">
        <v>378</v>
      </c>
      <c r="R2043" s="36" t="s">
        <v>460</v>
      </c>
      <c r="S2043" s="36" t="s">
        <v>375</v>
      </c>
      <c r="T2043" s="36">
        <v>3323578</v>
      </c>
      <c r="U2043" s="58" t="s">
        <v>16343</v>
      </c>
      <c r="V2043" s="59">
        <v>878662</v>
      </c>
      <c r="W2043" s="56">
        <v>57.45</v>
      </c>
    </row>
    <row r="2044" spans="1:23" s="46" customFormat="1" ht="11.25">
      <c r="A2044" s="55" t="s">
        <v>11371</v>
      </c>
      <c r="B2044" s="56" t="s">
        <v>17649</v>
      </c>
      <c r="C2044" s="57" t="s">
        <v>11188</v>
      </c>
      <c r="D2044" s="56">
        <v>18550</v>
      </c>
      <c r="E2044" s="56">
        <v>1</v>
      </c>
      <c r="F2044" s="56">
        <v>79</v>
      </c>
      <c r="G2044" s="56">
        <v>3</v>
      </c>
      <c r="H2044" s="56" t="s">
        <v>17651</v>
      </c>
      <c r="I2044" s="56">
        <v>1</v>
      </c>
      <c r="J2044" s="36" t="s">
        <v>14821</v>
      </c>
      <c r="K2044" s="36"/>
      <c r="L2044" s="36">
        <v>981759534</v>
      </c>
      <c r="M2044" s="36"/>
      <c r="N2044" s="58" t="s">
        <v>225</v>
      </c>
      <c r="O2044" s="58" t="s">
        <v>123</v>
      </c>
      <c r="P2044" s="56">
        <v>70</v>
      </c>
      <c r="Q2044" s="56" t="s">
        <v>378</v>
      </c>
      <c r="R2044" s="36" t="s">
        <v>459</v>
      </c>
      <c r="S2044" s="36" t="s">
        <v>375</v>
      </c>
      <c r="T2044" s="36">
        <v>2198113</v>
      </c>
      <c r="U2044" s="58" t="s">
        <v>16577</v>
      </c>
      <c r="V2044" s="59">
        <v>2198113</v>
      </c>
      <c r="W2044" s="56">
        <v>58.8</v>
      </c>
    </row>
    <row r="2045" spans="1:23" s="46" customFormat="1" ht="11.25">
      <c r="A2045" s="55" t="s">
        <v>11371</v>
      </c>
      <c r="B2045" s="56" t="s">
        <v>17649</v>
      </c>
      <c r="C2045" s="57" t="s">
        <v>4582</v>
      </c>
      <c r="D2045" s="56">
        <v>25030</v>
      </c>
      <c r="E2045" s="56">
        <v>1</v>
      </c>
      <c r="F2045" s="56">
        <v>79</v>
      </c>
      <c r="G2045" s="56">
        <v>1</v>
      </c>
      <c r="H2045" s="56" t="s">
        <v>17651</v>
      </c>
      <c r="I2045" s="56">
        <v>1</v>
      </c>
      <c r="J2045" s="36" t="s">
        <v>15222</v>
      </c>
      <c r="K2045" s="36"/>
      <c r="L2045" s="36">
        <v>984125706</v>
      </c>
      <c r="M2045" s="36"/>
      <c r="N2045" s="58" t="s">
        <v>120</v>
      </c>
      <c r="O2045" s="58" t="s">
        <v>13327</v>
      </c>
      <c r="P2045" s="56">
        <v>72</v>
      </c>
      <c r="Q2045" s="56" t="s">
        <v>378</v>
      </c>
      <c r="R2045" s="36" t="s">
        <v>459</v>
      </c>
      <c r="S2045" s="36" t="s">
        <v>375</v>
      </c>
      <c r="T2045" s="36">
        <v>1171468</v>
      </c>
      <c r="U2045" s="58" t="s">
        <v>17066</v>
      </c>
      <c r="V2045" s="59">
        <v>1171468</v>
      </c>
      <c r="W2045" s="56">
        <v>54.07</v>
      </c>
    </row>
    <row r="2046" spans="1:23" s="46" customFormat="1" ht="11.25">
      <c r="A2046" s="55" t="s">
        <v>11371</v>
      </c>
      <c r="B2046" s="56" t="s">
        <v>17649</v>
      </c>
      <c r="C2046" s="57" t="s">
        <v>11182</v>
      </c>
      <c r="D2046" s="56">
        <v>12440</v>
      </c>
      <c r="E2046" s="56">
        <v>1</v>
      </c>
      <c r="F2046" s="56">
        <v>79</v>
      </c>
      <c r="G2046" s="56">
        <v>1</v>
      </c>
      <c r="H2046" s="56" t="s">
        <v>17651</v>
      </c>
      <c r="I2046" s="56">
        <v>1</v>
      </c>
      <c r="J2046" s="36" t="s">
        <v>14486</v>
      </c>
      <c r="K2046" s="36">
        <v>1033</v>
      </c>
      <c r="L2046" s="36">
        <v>982284211</v>
      </c>
      <c r="M2046" s="36"/>
      <c r="N2046" s="58" t="s">
        <v>139</v>
      </c>
      <c r="O2046" s="58" t="s">
        <v>12169</v>
      </c>
      <c r="P2046" s="56">
        <v>73</v>
      </c>
      <c r="Q2046" s="56" t="s">
        <v>378</v>
      </c>
      <c r="R2046" s="36" t="s">
        <v>459</v>
      </c>
      <c r="S2046" s="36" t="s">
        <v>375</v>
      </c>
      <c r="T2046" s="36">
        <v>2697627</v>
      </c>
      <c r="U2046" s="58" t="s">
        <v>16209</v>
      </c>
      <c r="V2046" s="59">
        <v>2697627</v>
      </c>
      <c r="W2046" s="56">
        <v>64.83</v>
      </c>
    </row>
    <row r="2047" spans="1:23" s="46" customFormat="1" ht="11.25">
      <c r="A2047" s="55" t="s">
        <v>11371</v>
      </c>
      <c r="B2047" s="56" t="s">
        <v>17649</v>
      </c>
      <c r="C2047" s="57" t="s">
        <v>11217</v>
      </c>
      <c r="D2047" s="56">
        <v>3410</v>
      </c>
      <c r="E2047" s="56">
        <v>1</v>
      </c>
      <c r="F2047" s="56">
        <v>79</v>
      </c>
      <c r="G2047" s="56">
        <v>1</v>
      </c>
      <c r="H2047" s="56" t="s">
        <v>17651</v>
      </c>
      <c r="I2047" s="56">
        <v>1</v>
      </c>
      <c r="J2047" s="36" t="s">
        <v>14141</v>
      </c>
      <c r="K2047" s="36"/>
      <c r="L2047" s="36"/>
      <c r="M2047" s="36"/>
      <c r="N2047" s="58" t="s">
        <v>291</v>
      </c>
      <c r="O2047" s="58" t="s">
        <v>11580</v>
      </c>
      <c r="P2047" s="56">
        <v>77</v>
      </c>
      <c r="Q2047" s="56" t="s">
        <v>377</v>
      </c>
      <c r="R2047" s="36" t="s">
        <v>459</v>
      </c>
      <c r="S2047" s="36" t="s">
        <v>375</v>
      </c>
      <c r="T2047" s="36">
        <v>1384090</v>
      </c>
      <c r="U2047" s="58" t="s">
        <v>15813</v>
      </c>
      <c r="V2047" s="59">
        <v>1384090</v>
      </c>
      <c r="W2047" s="56">
        <v>53.29</v>
      </c>
    </row>
    <row r="2048" spans="1:23" s="46" customFormat="1" ht="11.25">
      <c r="A2048" s="51" t="s">
        <v>11371</v>
      </c>
      <c r="B2048" s="44" t="s">
        <v>17649</v>
      </c>
      <c r="C2048" s="52" t="s">
        <v>11182</v>
      </c>
      <c r="D2048" s="44">
        <v>11930</v>
      </c>
      <c r="E2048" s="44" t="s">
        <v>54</v>
      </c>
      <c r="F2048" s="44">
        <v>80</v>
      </c>
      <c r="G2048" s="44">
        <v>1</v>
      </c>
      <c r="H2048" s="44" t="s">
        <v>17651</v>
      </c>
      <c r="I2048" s="44">
        <v>1</v>
      </c>
      <c r="J2048" s="35" t="s">
        <v>14477</v>
      </c>
      <c r="K2048" s="35"/>
      <c r="L2048" s="35">
        <v>981395221</v>
      </c>
      <c r="M2048" s="35">
        <v>21640782</v>
      </c>
      <c r="N2048" s="45" t="s">
        <v>832</v>
      </c>
      <c r="O2048" s="45" t="s">
        <v>12153</v>
      </c>
      <c r="P2048" s="44">
        <v>65</v>
      </c>
      <c r="Q2048" s="44" t="s">
        <v>377</v>
      </c>
      <c r="R2048" s="35" t="s">
        <v>459</v>
      </c>
      <c r="S2048" s="35" t="s">
        <v>375</v>
      </c>
      <c r="T2048" s="35">
        <v>615616</v>
      </c>
      <c r="U2048" s="45" t="s">
        <v>16200</v>
      </c>
      <c r="V2048" s="46">
        <v>615616</v>
      </c>
      <c r="W2048" s="44">
        <v>72.78</v>
      </c>
    </row>
    <row r="2049" spans="1:23" s="46" customFormat="1" ht="11.25">
      <c r="A2049" s="55" t="s">
        <v>11371</v>
      </c>
      <c r="B2049" s="56" t="s">
        <v>17649</v>
      </c>
      <c r="C2049" s="57" t="s">
        <v>3177</v>
      </c>
      <c r="D2049" s="56">
        <v>5900</v>
      </c>
      <c r="E2049" s="56">
        <v>1</v>
      </c>
      <c r="F2049" s="56">
        <v>80</v>
      </c>
      <c r="G2049" s="56">
        <v>4</v>
      </c>
      <c r="H2049" s="56" t="s">
        <v>17651</v>
      </c>
      <c r="I2049" s="56">
        <v>3</v>
      </c>
      <c r="J2049" s="36" t="s">
        <v>14240</v>
      </c>
      <c r="K2049" s="36"/>
      <c r="L2049" s="36">
        <v>981307657</v>
      </c>
      <c r="M2049" s="36"/>
      <c r="N2049" s="58" t="s">
        <v>648</v>
      </c>
      <c r="O2049" s="58" t="s">
        <v>11751</v>
      </c>
      <c r="P2049" s="56">
        <v>71</v>
      </c>
      <c r="Q2049" s="56" t="s">
        <v>378</v>
      </c>
      <c r="R2049" s="36" t="s">
        <v>462</v>
      </c>
      <c r="S2049" s="36" t="s">
        <v>375</v>
      </c>
      <c r="T2049" s="36">
        <v>2109345</v>
      </c>
      <c r="U2049" s="58" t="s">
        <v>15931</v>
      </c>
      <c r="V2049" s="59">
        <v>2822512</v>
      </c>
      <c r="W2049" s="56">
        <v>57.69</v>
      </c>
    </row>
    <row r="2050" spans="1:23" s="46" customFormat="1" ht="11.25">
      <c r="A2050" s="55" t="s">
        <v>11371</v>
      </c>
      <c r="B2050" s="56" t="s">
        <v>17650</v>
      </c>
      <c r="C2050" s="57" t="s">
        <v>6013</v>
      </c>
      <c r="D2050" s="56">
        <v>0</v>
      </c>
      <c r="E2050" s="56">
        <v>1</v>
      </c>
      <c r="F2050" s="56">
        <v>80</v>
      </c>
      <c r="G2050" s="56">
        <v>1</v>
      </c>
      <c r="H2050" s="56" t="s">
        <v>17651</v>
      </c>
      <c r="I2050" s="56">
        <v>1</v>
      </c>
      <c r="J2050" s="36" t="s">
        <v>15524</v>
      </c>
      <c r="K2050" s="36"/>
      <c r="L2050" s="36"/>
      <c r="M2050" s="36"/>
      <c r="N2050" s="58" t="s">
        <v>13790</v>
      </c>
      <c r="O2050" s="58" t="s">
        <v>13791</v>
      </c>
      <c r="P2050" s="56">
        <v>71</v>
      </c>
      <c r="Q2050" s="56" t="s">
        <v>378</v>
      </c>
      <c r="R2050" s="36" t="s">
        <v>459</v>
      </c>
      <c r="S2050" s="36" t="s">
        <v>375</v>
      </c>
      <c r="T2050" s="36">
        <v>3875387</v>
      </c>
      <c r="U2050" s="58" t="s">
        <v>17437</v>
      </c>
      <c r="V2050" s="59">
        <v>3875387</v>
      </c>
      <c r="W2050" s="56">
        <v>29.13</v>
      </c>
    </row>
    <row r="2051" spans="1:23" s="46" customFormat="1" ht="11.25">
      <c r="A2051" s="55" t="s">
        <v>11371</v>
      </c>
      <c r="B2051" s="56" t="s">
        <v>17649</v>
      </c>
      <c r="C2051" s="57" t="s">
        <v>4582</v>
      </c>
      <c r="D2051" s="56">
        <v>28200</v>
      </c>
      <c r="E2051" s="56">
        <v>1</v>
      </c>
      <c r="F2051" s="56">
        <v>80</v>
      </c>
      <c r="G2051" s="56">
        <v>1</v>
      </c>
      <c r="H2051" s="56" t="s">
        <v>17651</v>
      </c>
      <c r="I2051" s="56">
        <v>3</v>
      </c>
      <c r="J2051" s="36" t="s">
        <v>15227</v>
      </c>
      <c r="K2051" s="36"/>
      <c r="L2051" s="36">
        <v>971201916</v>
      </c>
      <c r="M2051" s="36"/>
      <c r="N2051" s="58" t="s">
        <v>13429</v>
      </c>
      <c r="O2051" s="58" t="s">
        <v>13430</v>
      </c>
      <c r="P2051" s="56">
        <v>73</v>
      </c>
      <c r="Q2051" s="56" t="s">
        <v>377</v>
      </c>
      <c r="R2051" s="36" t="s">
        <v>462</v>
      </c>
      <c r="S2051" s="36" t="s">
        <v>375</v>
      </c>
      <c r="T2051" s="36">
        <v>324940</v>
      </c>
      <c r="U2051" s="58" t="s">
        <v>17141</v>
      </c>
      <c r="V2051" s="59">
        <v>1210796</v>
      </c>
      <c r="W2051" s="56">
        <v>58.34</v>
      </c>
    </row>
    <row r="2052" spans="1:23" s="46" customFormat="1" ht="11.25">
      <c r="A2052" s="55" t="s">
        <v>11371</v>
      </c>
      <c r="B2052" s="56" t="s">
        <v>17649</v>
      </c>
      <c r="C2052" s="57" t="s">
        <v>3088</v>
      </c>
      <c r="D2052" s="56">
        <v>14960</v>
      </c>
      <c r="E2052" s="56">
        <v>1</v>
      </c>
      <c r="F2052" s="56">
        <v>80</v>
      </c>
      <c r="G2052" s="56">
        <v>1</v>
      </c>
      <c r="H2052" s="56" t="s">
        <v>17651</v>
      </c>
      <c r="I2052" s="56">
        <v>1</v>
      </c>
      <c r="J2052" s="36" t="s">
        <v>14616</v>
      </c>
      <c r="K2052" s="36">
        <v>186</v>
      </c>
      <c r="L2052" s="36">
        <v>982693621</v>
      </c>
      <c r="M2052" s="36"/>
      <c r="N2052" s="58" t="s">
        <v>852</v>
      </c>
      <c r="O2052" s="58" t="s">
        <v>12396</v>
      </c>
      <c r="P2052" s="56">
        <v>76</v>
      </c>
      <c r="Q2052" s="56" t="s">
        <v>378</v>
      </c>
      <c r="R2052" s="36" t="s">
        <v>459</v>
      </c>
      <c r="S2052" s="36" t="s">
        <v>375</v>
      </c>
      <c r="T2052" s="36">
        <v>3724677</v>
      </c>
      <c r="U2052" s="58" t="s">
        <v>16354</v>
      </c>
      <c r="V2052" s="59">
        <v>3724677</v>
      </c>
      <c r="W2052" s="56">
        <v>50.23</v>
      </c>
    </row>
    <row r="2053" spans="1:23" s="46" customFormat="1" ht="11.25">
      <c r="A2053" s="55" t="s">
        <v>11371</v>
      </c>
      <c r="B2053" s="56" t="s">
        <v>17649</v>
      </c>
      <c r="C2053" s="57" t="s">
        <v>11188</v>
      </c>
      <c r="D2053" s="56">
        <v>18550</v>
      </c>
      <c r="E2053" s="56">
        <v>1</v>
      </c>
      <c r="F2053" s="56">
        <v>80</v>
      </c>
      <c r="G2053" s="56">
        <v>4</v>
      </c>
      <c r="H2053" s="56" t="s">
        <v>17651</v>
      </c>
      <c r="I2053" s="56">
        <v>1</v>
      </c>
      <c r="J2053" s="36" t="s">
        <v>14741</v>
      </c>
      <c r="K2053" s="36">
        <v>243</v>
      </c>
      <c r="L2053" s="36"/>
      <c r="M2053" s="36">
        <v>21647046</v>
      </c>
      <c r="N2053" s="58" t="s">
        <v>12707</v>
      </c>
      <c r="O2053" s="58" t="s">
        <v>12708</v>
      </c>
      <c r="P2053" s="56">
        <v>78</v>
      </c>
      <c r="Q2053" s="56" t="s">
        <v>378</v>
      </c>
      <c r="R2053" s="36" t="s">
        <v>459</v>
      </c>
      <c r="S2053" s="36" t="s">
        <v>375</v>
      </c>
      <c r="T2053" s="36">
        <v>700897</v>
      </c>
      <c r="U2053" s="58" t="s">
        <v>16578</v>
      </c>
      <c r="V2053" s="59">
        <v>700897</v>
      </c>
      <c r="W2053" s="56">
        <v>67.44</v>
      </c>
    </row>
    <row r="2054" spans="1:23" s="46" customFormat="1" ht="11.25">
      <c r="A2054" s="55" t="s">
        <v>11371</v>
      </c>
      <c r="B2054" s="56" t="s">
        <v>17649</v>
      </c>
      <c r="C2054" s="57" t="s">
        <v>6989</v>
      </c>
      <c r="D2054" s="56">
        <v>27770</v>
      </c>
      <c r="E2054" s="56">
        <v>1</v>
      </c>
      <c r="F2054" s="56">
        <v>80</v>
      </c>
      <c r="G2054" s="56">
        <v>1</v>
      </c>
      <c r="H2054" s="56" t="s">
        <v>17651</v>
      </c>
      <c r="I2054" s="56">
        <v>2</v>
      </c>
      <c r="J2054" s="36" t="s">
        <v>15357</v>
      </c>
      <c r="K2054" s="36">
        <v>388</v>
      </c>
      <c r="L2054" s="36">
        <v>983993039</v>
      </c>
      <c r="M2054" s="36"/>
      <c r="N2054" s="58" t="s">
        <v>139</v>
      </c>
      <c r="O2054" s="58" t="s">
        <v>13538</v>
      </c>
      <c r="P2054" s="56">
        <v>83</v>
      </c>
      <c r="Q2054" s="56" t="s">
        <v>378</v>
      </c>
      <c r="R2054" s="36" t="s">
        <v>460</v>
      </c>
      <c r="S2054" s="36" t="s">
        <v>375</v>
      </c>
      <c r="T2054" s="36">
        <v>949656</v>
      </c>
      <c r="U2054" s="58" t="s">
        <v>17230</v>
      </c>
      <c r="V2054" s="59">
        <v>525226</v>
      </c>
      <c r="W2054" s="56">
        <v>57.55</v>
      </c>
    </row>
    <row r="2055" spans="1:23" s="46" customFormat="1" ht="11.25">
      <c r="A2055" s="55" t="s">
        <v>11371</v>
      </c>
      <c r="B2055" s="56" t="s">
        <v>17649</v>
      </c>
      <c r="C2055" s="57" t="s">
        <v>11182</v>
      </c>
      <c r="D2055" s="56">
        <v>11930</v>
      </c>
      <c r="E2055" s="56">
        <v>1</v>
      </c>
      <c r="F2055" s="56">
        <v>80</v>
      </c>
      <c r="G2055" s="56">
        <v>1</v>
      </c>
      <c r="H2055" s="56" t="s">
        <v>17651</v>
      </c>
      <c r="I2055" s="56">
        <v>4</v>
      </c>
      <c r="J2055" s="36" t="s">
        <v>14477</v>
      </c>
      <c r="K2055" s="36"/>
      <c r="L2055" s="36">
        <v>981395221</v>
      </c>
      <c r="M2055" s="36">
        <v>21640782</v>
      </c>
      <c r="N2055" s="58" t="s">
        <v>12154</v>
      </c>
      <c r="O2055" s="58" t="s">
        <v>12153</v>
      </c>
      <c r="P2055" s="56">
        <v>83</v>
      </c>
      <c r="Q2055" s="56" t="s">
        <v>378</v>
      </c>
      <c r="R2055" s="36" t="s">
        <v>462</v>
      </c>
      <c r="S2055" s="36" t="s">
        <v>375</v>
      </c>
      <c r="T2055" s="36">
        <v>7009471</v>
      </c>
      <c r="U2055" s="58" t="s">
        <v>16200</v>
      </c>
      <c r="V2055" s="59">
        <v>615616</v>
      </c>
      <c r="W2055" s="56">
        <v>72.78</v>
      </c>
    </row>
    <row r="2056" spans="1:23" s="46" customFormat="1" ht="11.25">
      <c r="A2056" s="55" t="s">
        <v>11371</v>
      </c>
      <c r="B2056" s="56" t="s">
        <v>17649</v>
      </c>
      <c r="C2056" s="57" t="s">
        <v>11217</v>
      </c>
      <c r="D2056" s="56">
        <v>6140</v>
      </c>
      <c r="E2056" s="56">
        <v>1</v>
      </c>
      <c r="F2056" s="56">
        <v>80</v>
      </c>
      <c r="G2056" s="56">
        <v>1</v>
      </c>
      <c r="H2056" s="56" t="s">
        <v>17651</v>
      </c>
      <c r="I2056" s="56">
        <v>8</v>
      </c>
      <c r="J2056" s="36" t="s">
        <v>14147</v>
      </c>
      <c r="K2056" s="36">
        <v>999</v>
      </c>
      <c r="L2056" s="36">
        <v>976974075</v>
      </c>
      <c r="M2056" s="36"/>
      <c r="N2056" s="58" t="s">
        <v>86</v>
      </c>
      <c r="O2056" s="58" t="s">
        <v>764</v>
      </c>
      <c r="P2056" s="56">
        <v>85</v>
      </c>
      <c r="Q2056" s="56" t="s">
        <v>378</v>
      </c>
      <c r="R2056" s="36" t="s">
        <v>462</v>
      </c>
      <c r="S2056" s="36" t="s">
        <v>375</v>
      </c>
      <c r="T2056" s="36">
        <v>173432</v>
      </c>
      <c r="U2056" s="58" t="s">
        <v>15820</v>
      </c>
      <c r="V2056" s="59">
        <v>2150933</v>
      </c>
      <c r="W2056" s="56">
        <v>31.38</v>
      </c>
    </row>
    <row r="2057" spans="1:23" s="46" customFormat="1" ht="11.25">
      <c r="A2057" s="51" t="s">
        <v>11371</v>
      </c>
      <c r="B2057" s="44" t="s">
        <v>17649</v>
      </c>
      <c r="C2057" s="52" t="s">
        <v>6989</v>
      </c>
      <c r="D2057" s="44">
        <v>27770</v>
      </c>
      <c r="E2057" s="44" t="s">
        <v>54</v>
      </c>
      <c r="F2057" s="44">
        <v>80</v>
      </c>
      <c r="G2057" s="44">
        <v>1</v>
      </c>
      <c r="H2057" s="44" t="s">
        <v>17651</v>
      </c>
      <c r="I2057" s="44">
        <v>1</v>
      </c>
      <c r="J2057" s="35" t="s">
        <v>15357</v>
      </c>
      <c r="K2057" s="35">
        <v>388</v>
      </c>
      <c r="L2057" s="35">
        <v>983993039</v>
      </c>
      <c r="M2057" s="35"/>
      <c r="N2057" s="45" t="s">
        <v>90</v>
      </c>
      <c r="O2057" s="45" t="s">
        <v>13537</v>
      </c>
      <c r="P2057" s="44">
        <v>86</v>
      </c>
      <c r="Q2057" s="44" t="s">
        <v>377</v>
      </c>
      <c r="R2057" s="35" t="s">
        <v>459</v>
      </c>
      <c r="S2057" s="35" t="s">
        <v>375</v>
      </c>
      <c r="T2057" s="35">
        <v>525226</v>
      </c>
      <c r="U2057" s="45" t="s">
        <v>17230</v>
      </c>
      <c r="V2057" s="46">
        <v>525226</v>
      </c>
      <c r="W2057" s="44">
        <v>57.55</v>
      </c>
    </row>
    <row r="2058" spans="1:23" s="46" customFormat="1" ht="11.25">
      <c r="A2058" s="51" t="s">
        <v>11371</v>
      </c>
      <c r="B2058" s="44" t="s">
        <v>17649</v>
      </c>
      <c r="C2058" s="52" t="s">
        <v>11188</v>
      </c>
      <c r="D2058" s="44">
        <v>18550</v>
      </c>
      <c r="E2058" s="44" t="s">
        <v>54</v>
      </c>
      <c r="F2058" s="44">
        <v>80</v>
      </c>
      <c r="G2058" s="44">
        <v>4</v>
      </c>
      <c r="H2058" s="44" t="s">
        <v>17651</v>
      </c>
      <c r="I2058" s="44">
        <v>2</v>
      </c>
      <c r="J2058" s="35" t="s">
        <v>14741</v>
      </c>
      <c r="K2058" s="35">
        <v>243</v>
      </c>
      <c r="L2058" s="35"/>
      <c r="M2058" s="35">
        <v>21647046</v>
      </c>
      <c r="N2058" s="45" t="s">
        <v>693</v>
      </c>
      <c r="O2058" s="45" t="s">
        <v>12709</v>
      </c>
      <c r="P2058" s="44">
        <v>89</v>
      </c>
      <c r="Q2058" s="44" t="s">
        <v>377</v>
      </c>
      <c r="R2058" s="35" t="s">
        <v>460</v>
      </c>
      <c r="S2058" s="35" t="s">
        <v>374</v>
      </c>
      <c r="T2058" s="35"/>
      <c r="U2058" s="45" t="s">
        <v>16578</v>
      </c>
      <c r="V2058" s="46">
        <v>700897</v>
      </c>
      <c r="W2058" s="44">
        <v>67.44</v>
      </c>
    </row>
    <row r="2059" spans="1:23" s="46" customFormat="1" ht="11.25">
      <c r="A2059" s="55" t="s">
        <v>11371</v>
      </c>
      <c r="B2059" s="56" t="s">
        <v>17649</v>
      </c>
      <c r="C2059" s="57" t="s">
        <v>11217</v>
      </c>
      <c r="D2059" s="56">
        <v>1890</v>
      </c>
      <c r="E2059" s="56">
        <v>1</v>
      </c>
      <c r="F2059" s="56">
        <v>81</v>
      </c>
      <c r="G2059" s="56">
        <v>1</v>
      </c>
      <c r="H2059" s="56" t="s">
        <v>17651</v>
      </c>
      <c r="I2059" s="56">
        <v>1</v>
      </c>
      <c r="J2059" s="36" t="s">
        <v>14084</v>
      </c>
      <c r="K2059" s="36">
        <v>455</v>
      </c>
      <c r="L2059" s="36">
        <v>984654551</v>
      </c>
      <c r="M2059" s="36"/>
      <c r="N2059" s="58" t="s">
        <v>712</v>
      </c>
      <c r="O2059" s="58" t="s">
        <v>11504</v>
      </c>
      <c r="P2059" s="56">
        <v>66</v>
      </c>
      <c r="Q2059" s="56" t="s">
        <v>377</v>
      </c>
      <c r="R2059" s="36" t="s">
        <v>459</v>
      </c>
      <c r="S2059" s="36" t="s">
        <v>375</v>
      </c>
      <c r="T2059" s="36">
        <v>397459</v>
      </c>
      <c r="U2059" s="58" t="s">
        <v>15751</v>
      </c>
      <c r="V2059" s="59">
        <v>397459</v>
      </c>
      <c r="W2059" s="56">
        <v>72.040000000000006</v>
      </c>
    </row>
    <row r="2060" spans="1:23" s="46" customFormat="1" ht="11.25">
      <c r="A2060" s="55" t="s">
        <v>11371</v>
      </c>
      <c r="B2060" s="56" t="s">
        <v>17649</v>
      </c>
      <c r="C2060" s="57" t="s">
        <v>6989</v>
      </c>
      <c r="D2060" s="56">
        <v>27100</v>
      </c>
      <c r="E2060" s="56">
        <v>1</v>
      </c>
      <c r="F2060" s="56">
        <v>81</v>
      </c>
      <c r="G2060" s="56">
        <v>1</v>
      </c>
      <c r="H2060" s="56" t="s">
        <v>17651</v>
      </c>
      <c r="I2060" s="56">
        <v>2</v>
      </c>
      <c r="J2060" s="36" t="s">
        <v>15331</v>
      </c>
      <c r="K2060" s="36">
        <v>695</v>
      </c>
      <c r="L2060" s="36"/>
      <c r="M2060" s="36"/>
      <c r="N2060" s="58" t="s">
        <v>230</v>
      </c>
      <c r="O2060" s="58" t="s">
        <v>764</v>
      </c>
      <c r="P2060" s="56">
        <v>66</v>
      </c>
      <c r="Q2060" s="56" t="s">
        <v>377</v>
      </c>
      <c r="R2060" s="36" t="s">
        <v>462</v>
      </c>
      <c r="S2060" s="36" t="s">
        <v>375</v>
      </c>
      <c r="T2060" s="36">
        <v>4272377</v>
      </c>
      <c r="U2060" s="58" t="s">
        <v>17195</v>
      </c>
      <c r="V2060" s="59">
        <v>2177175</v>
      </c>
      <c r="W2060" s="56">
        <v>51.66</v>
      </c>
    </row>
    <row r="2061" spans="1:23" s="46" customFormat="1" ht="11.25">
      <c r="A2061" s="55" t="s">
        <v>11371</v>
      </c>
      <c r="B2061" s="56" t="s">
        <v>17649</v>
      </c>
      <c r="C2061" s="57" t="s">
        <v>3177</v>
      </c>
      <c r="D2061" s="56">
        <v>4250</v>
      </c>
      <c r="E2061" s="56">
        <v>1</v>
      </c>
      <c r="F2061" s="56">
        <v>81</v>
      </c>
      <c r="G2061" s="56">
        <v>1</v>
      </c>
      <c r="H2061" s="56" t="s">
        <v>17651</v>
      </c>
      <c r="I2061" s="56">
        <v>2</v>
      </c>
      <c r="J2061" s="36" t="s">
        <v>14141</v>
      </c>
      <c r="K2061" s="36"/>
      <c r="L2061" s="36">
        <v>982609349</v>
      </c>
      <c r="M2061" s="36"/>
      <c r="N2061" s="58" t="s">
        <v>226</v>
      </c>
      <c r="O2061" s="58" t="s">
        <v>11632</v>
      </c>
      <c r="P2061" s="56">
        <v>67</v>
      </c>
      <c r="Q2061" s="56" t="s">
        <v>378</v>
      </c>
      <c r="R2061" s="36" t="s">
        <v>460</v>
      </c>
      <c r="S2061" s="36" t="s">
        <v>375</v>
      </c>
      <c r="T2061" s="36">
        <v>510926</v>
      </c>
      <c r="U2061" s="58" t="s">
        <v>15855</v>
      </c>
      <c r="V2061" s="59">
        <v>520915</v>
      </c>
      <c r="W2061" s="56">
        <v>68.25</v>
      </c>
    </row>
    <row r="2062" spans="1:23" s="46" customFormat="1" ht="11.25">
      <c r="A2062" s="55" t="s">
        <v>11371</v>
      </c>
      <c r="B2062" s="56" t="s">
        <v>17649</v>
      </c>
      <c r="C2062" s="57" t="s">
        <v>4582</v>
      </c>
      <c r="D2062" s="56">
        <v>25530</v>
      </c>
      <c r="E2062" s="56">
        <v>1</v>
      </c>
      <c r="F2062" s="56">
        <v>81</v>
      </c>
      <c r="G2062" s="56">
        <v>1</v>
      </c>
      <c r="H2062" s="56" t="s">
        <v>17651</v>
      </c>
      <c r="I2062" s="56">
        <v>2</v>
      </c>
      <c r="J2062" s="36" t="s">
        <v>15251</v>
      </c>
      <c r="K2062" s="36"/>
      <c r="L2062" s="36">
        <v>985356368</v>
      </c>
      <c r="M2062" s="36"/>
      <c r="N2062" s="58" t="s">
        <v>140</v>
      </c>
      <c r="O2062" s="58" t="s">
        <v>965</v>
      </c>
      <c r="P2062" s="56">
        <v>68</v>
      </c>
      <c r="Q2062" s="56" t="s">
        <v>378</v>
      </c>
      <c r="R2062" s="36" t="s">
        <v>460</v>
      </c>
      <c r="S2062" s="36" t="s">
        <v>375</v>
      </c>
      <c r="T2062" s="36">
        <v>3295564</v>
      </c>
      <c r="U2062" s="58" t="s">
        <v>17099</v>
      </c>
      <c r="V2062" s="59">
        <v>323972</v>
      </c>
      <c r="W2062" s="56">
        <v>51.49</v>
      </c>
    </row>
    <row r="2063" spans="1:23" s="46" customFormat="1" ht="11.25">
      <c r="A2063" s="55" t="s">
        <v>11371</v>
      </c>
      <c r="B2063" s="56" t="s">
        <v>17649</v>
      </c>
      <c r="C2063" s="57" t="s">
        <v>4582</v>
      </c>
      <c r="D2063" s="56">
        <v>25530</v>
      </c>
      <c r="E2063" s="56">
        <v>1</v>
      </c>
      <c r="F2063" s="56">
        <v>81</v>
      </c>
      <c r="G2063" s="56">
        <v>1</v>
      </c>
      <c r="H2063" s="56" t="s">
        <v>17651</v>
      </c>
      <c r="I2063" s="56">
        <v>1</v>
      </c>
      <c r="J2063" s="36" t="s">
        <v>15251</v>
      </c>
      <c r="K2063" s="36"/>
      <c r="L2063" s="36">
        <v>985356368</v>
      </c>
      <c r="M2063" s="36"/>
      <c r="N2063" s="58" t="s">
        <v>11630</v>
      </c>
      <c r="O2063" s="58" t="s">
        <v>13378</v>
      </c>
      <c r="P2063" s="56">
        <v>71</v>
      </c>
      <c r="Q2063" s="56" t="s">
        <v>377</v>
      </c>
      <c r="R2063" s="36" t="s">
        <v>459</v>
      </c>
      <c r="S2063" s="36" t="s">
        <v>375</v>
      </c>
      <c r="T2063" s="36">
        <v>323972</v>
      </c>
      <c r="U2063" s="58" t="s">
        <v>17099</v>
      </c>
      <c r="V2063" s="59">
        <v>323972</v>
      </c>
      <c r="W2063" s="56">
        <v>51.49</v>
      </c>
    </row>
    <row r="2064" spans="1:23" s="46" customFormat="1" ht="11.25">
      <c r="A2064" s="55" t="s">
        <v>11371</v>
      </c>
      <c r="B2064" s="56" t="s">
        <v>17649</v>
      </c>
      <c r="C2064" s="57" t="s">
        <v>3088</v>
      </c>
      <c r="D2064" s="56">
        <v>0</v>
      </c>
      <c r="E2064" s="56">
        <v>1</v>
      </c>
      <c r="F2064" s="56">
        <v>81</v>
      </c>
      <c r="G2064" s="56">
        <v>2</v>
      </c>
      <c r="H2064" s="56" t="s">
        <v>17651</v>
      </c>
      <c r="I2064" s="56">
        <v>5</v>
      </c>
      <c r="J2064" s="36" t="s">
        <v>14599</v>
      </c>
      <c r="K2064" s="36">
        <v>158</v>
      </c>
      <c r="L2064" s="36">
        <v>981853362</v>
      </c>
      <c r="M2064" s="36"/>
      <c r="N2064" s="58" t="s">
        <v>156</v>
      </c>
      <c r="O2064" s="58" t="s">
        <v>12370</v>
      </c>
      <c r="P2064" s="56">
        <v>72</v>
      </c>
      <c r="Q2064" s="56" t="s">
        <v>377</v>
      </c>
      <c r="R2064" s="36" t="s">
        <v>462</v>
      </c>
      <c r="S2064" s="36" t="s">
        <v>375</v>
      </c>
      <c r="T2064" s="36">
        <v>572828</v>
      </c>
      <c r="U2064" s="58" t="s">
        <v>16334</v>
      </c>
      <c r="V2064" s="59">
        <v>1344483</v>
      </c>
      <c r="W2064" s="56">
        <v>71.510000000000005</v>
      </c>
    </row>
    <row r="2065" spans="1:23" s="46" customFormat="1" ht="11.25">
      <c r="A2065" s="55" t="s">
        <v>11371</v>
      </c>
      <c r="B2065" s="56" t="s">
        <v>17649</v>
      </c>
      <c r="C2065" s="57" t="s">
        <v>11188</v>
      </c>
      <c r="D2065" s="56">
        <v>18550</v>
      </c>
      <c r="E2065" s="56">
        <v>1</v>
      </c>
      <c r="F2065" s="56">
        <v>81</v>
      </c>
      <c r="G2065" s="56">
        <v>5</v>
      </c>
      <c r="H2065" s="56" t="s">
        <v>17651</v>
      </c>
      <c r="I2065" s="56">
        <v>2</v>
      </c>
      <c r="J2065" s="36" t="s">
        <v>14822</v>
      </c>
      <c r="K2065" s="36">
        <v>225</v>
      </c>
      <c r="L2065" s="36">
        <v>985853806</v>
      </c>
      <c r="M2065" s="36">
        <v>21645025</v>
      </c>
      <c r="N2065" s="58" t="s">
        <v>12710</v>
      </c>
      <c r="O2065" s="58" t="s">
        <v>12711</v>
      </c>
      <c r="P2065" s="56">
        <v>72</v>
      </c>
      <c r="Q2065" s="56" t="s">
        <v>377</v>
      </c>
      <c r="R2065" s="36" t="s">
        <v>462</v>
      </c>
      <c r="S2065" s="36" t="s">
        <v>375</v>
      </c>
      <c r="T2065" s="36">
        <v>324740</v>
      </c>
      <c r="U2065" s="58" t="s">
        <v>16579</v>
      </c>
      <c r="V2065" s="59">
        <v>1194492</v>
      </c>
      <c r="W2065" s="56">
        <v>79.14</v>
      </c>
    </row>
    <row r="2066" spans="1:23" s="46" customFormat="1" ht="11.25">
      <c r="A2066" s="55" t="s">
        <v>11371</v>
      </c>
      <c r="B2066" s="56" t="s">
        <v>17649</v>
      </c>
      <c r="C2066" s="57" t="s">
        <v>3088</v>
      </c>
      <c r="D2066" s="56">
        <v>0</v>
      </c>
      <c r="E2066" s="56">
        <v>1</v>
      </c>
      <c r="F2066" s="56">
        <v>81</v>
      </c>
      <c r="G2066" s="56">
        <v>2</v>
      </c>
      <c r="H2066" s="56" t="s">
        <v>17651</v>
      </c>
      <c r="I2066" s="56">
        <v>6</v>
      </c>
      <c r="J2066" s="36" t="s">
        <v>14599</v>
      </c>
      <c r="K2066" s="36">
        <v>158</v>
      </c>
      <c r="L2066" s="36">
        <v>981853362</v>
      </c>
      <c r="M2066" s="36"/>
      <c r="N2066" s="58" t="s">
        <v>12371</v>
      </c>
      <c r="O2066" s="58" t="s">
        <v>12372</v>
      </c>
      <c r="P2066" s="56">
        <v>73</v>
      </c>
      <c r="Q2066" s="56" t="s">
        <v>378</v>
      </c>
      <c r="R2066" s="36" t="s">
        <v>462</v>
      </c>
      <c r="S2066" s="36" t="s">
        <v>375</v>
      </c>
      <c r="T2066" s="36">
        <v>263354</v>
      </c>
      <c r="U2066" s="58" t="s">
        <v>16334</v>
      </c>
      <c r="V2066" s="59">
        <v>1344483</v>
      </c>
      <c r="W2066" s="56">
        <v>71.510000000000005</v>
      </c>
    </row>
    <row r="2067" spans="1:23" s="46" customFormat="1" ht="11.25">
      <c r="A2067" s="51" t="s">
        <v>11371</v>
      </c>
      <c r="B2067" s="44" t="s">
        <v>17649</v>
      </c>
      <c r="C2067" s="52" t="s">
        <v>3177</v>
      </c>
      <c r="D2067" s="44">
        <v>4250</v>
      </c>
      <c r="E2067" s="44" t="s">
        <v>54</v>
      </c>
      <c r="F2067" s="44">
        <v>81</v>
      </c>
      <c r="G2067" s="44">
        <v>1</v>
      </c>
      <c r="H2067" s="44" t="s">
        <v>17651</v>
      </c>
      <c r="I2067" s="44">
        <v>1</v>
      </c>
      <c r="J2067" s="35" t="s">
        <v>14141</v>
      </c>
      <c r="K2067" s="35"/>
      <c r="L2067" s="35">
        <v>982609349</v>
      </c>
      <c r="M2067" s="35"/>
      <c r="N2067" s="45" t="s">
        <v>11630</v>
      </c>
      <c r="O2067" s="45" t="s">
        <v>11631</v>
      </c>
      <c r="P2067" s="44">
        <v>73</v>
      </c>
      <c r="Q2067" s="44" t="s">
        <v>377</v>
      </c>
      <c r="R2067" s="35" t="s">
        <v>459</v>
      </c>
      <c r="S2067" s="35" t="s">
        <v>375</v>
      </c>
      <c r="T2067" s="35">
        <v>520915</v>
      </c>
      <c r="U2067" s="45" t="s">
        <v>15855</v>
      </c>
      <c r="V2067" s="46">
        <v>520915</v>
      </c>
      <c r="W2067" s="44">
        <v>68.25</v>
      </c>
    </row>
    <row r="2068" spans="1:23" s="46" customFormat="1" ht="11.25">
      <c r="A2068" s="55" t="s">
        <v>11371</v>
      </c>
      <c r="B2068" s="56" t="s">
        <v>17649</v>
      </c>
      <c r="C2068" s="57" t="s">
        <v>11182</v>
      </c>
      <c r="D2068" s="56">
        <v>11720</v>
      </c>
      <c r="E2068" s="56">
        <v>1</v>
      </c>
      <c r="F2068" s="56">
        <v>81</v>
      </c>
      <c r="G2068" s="56">
        <v>1</v>
      </c>
      <c r="H2068" s="56" t="s">
        <v>17651</v>
      </c>
      <c r="I2068" s="56">
        <v>1</v>
      </c>
      <c r="J2068" s="36" t="s">
        <v>14474</v>
      </c>
      <c r="K2068" s="36">
        <v>186</v>
      </c>
      <c r="L2068" s="36">
        <v>984568571</v>
      </c>
      <c r="M2068" s="36">
        <v>653060</v>
      </c>
      <c r="N2068" s="58" t="s">
        <v>12146</v>
      </c>
      <c r="O2068" s="58" t="s">
        <v>12147</v>
      </c>
      <c r="P2068" s="56">
        <v>77</v>
      </c>
      <c r="Q2068" s="56" t="s">
        <v>378</v>
      </c>
      <c r="R2068" s="36" t="s">
        <v>459</v>
      </c>
      <c r="S2068" s="36" t="s">
        <v>375</v>
      </c>
      <c r="T2068" s="36">
        <v>449536</v>
      </c>
      <c r="U2068" s="58" t="s">
        <v>16197</v>
      </c>
      <c r="V2068" s="59">
        <v>449536</v>
      </c>
      <c r="W2068" s="56">
        <v>75.92</v>
      </c>
    </row>
    <row r="2069" spans="1:23" s="46" customFormat="1" ht="11.25">
      <c r="A2069" s="51" t="s">
        <v>11371</v>
      </c>
      <c r="B2069" s="44" t="s">
        <v>17649</v>
      </c>
      <c r="C2069" s="52" t="s">
        <v>11182</v>
      </c>
      <c r="D2069" s="44">
        <v>11720</v>
      </c>
      <c r="E2069" s="44" t="s">
        <v>54</v>
      </c>
      <c r="F2069" s="44">
        <v>81</v>
      </c>
      <c r="G2069" s="44">
        <v>1</v>
      </c>
      <c r="H2069" s="44" t="s">
        <v>17651</v>
      </c>
      <c r="I2069" s="44">
        <v>2</v>
      </c>
      <c r="J2069" s="35" t="s">
        <v>14474</v>
      </c>
      <c r="K2069" s="35">
        <v>186</v>
      </c>
      <c r="L2069" s="35">
        <v>984568571</v>
      </c>
      <c r="M2069" s="35">
        <v>653060</v>
      </c>
      <c r="N2069" s="45" t="s">
        <v>12148</v>
      </c>
      <c r="O2069" s="45" t="s">
        <v>12149</v>
      </c>
      <c r="P2069" s="44">
        <v>77</v>
      </c>
      <c r="Q2069" s="44" t="s">
        <v>377</v>
      </c>
      <c r="R2069" s="35" t="s">
        <v>460</v>
      </c>
      <c r="S2069" s="35" t="s">
        <v>375</v>
      </c>
      <c r="T2069" s="35">
        <v>449678</v>
      </c>
      <c r="U2069" s="45" t="s">
        <v>16197</v>
      </c>
      <c r="V2069" s="46">
        <v>449536</v>
      </c>
      <c r="W2069" s="44">
        <v>75.92</v>
      </c>
    </row>
    <row r="2070" spans="1:23" s="46" customFormat="1" ht="11.25">
      <c r="A2070" s="55" t="s">
        <v>11371</v>
      </c>
      <c r="B2070" s="56" t="s">
        <v>17649</v>
      </c>
      <c r="C2070" s="57" t="s">
        <v>6989</v>
      </c>
      <c r="D2070" s="56">
        <v>27100</v>
      </c>
      <c r="E2070" s="56">
        <v>1</v>
      </c>
      <c r="F2070" s="56">
        <v>81</v>
      </c>
      <c r="G2070" s="56">
        <v>1</v>
      </c>
      <c r="H2070" s="56" t="s">
        <v>17651</v>
      </c>
      <c r="I2070" s="56">
        <v>1</v>
      </c>
      <c r="J2070" s="36" t="s">
        <v>15331</v>
      </c>
      <c r="K2070" s="36">
        <v>695</v>
      </c>
      <c r="L2070" s="36"/>
      <c r="M2070" s="36"/>
      <c r="N2070" s="58" t="s">
        <v>13496</v>
      </c>
      <c r="O2070" s="58" t="s">
        <v>13497</v>
      </c>
      <c r="P2070" s="56">
        <v>79</v>
      </c>
      <c r="Q2070" s="56" t="s">
        <v>377</v>
      </c>
      <c r="R2070" s="36" t="s">
        <v>459</v>
      </c>
      <c r="S2070" s="36" t="s">
        <v>375</v>
      </c>
      <c r="T2070" s="36">
        <v>2177175</v>
      </c>
      <c r="U2070" s="58" t="s">
        <v>17195</v>
      </c>
      <c r="V2070" s="59">
        <v>2177175</v>
      </c>
      <c r="W2070" s="56">
        <v>51.66</v>
      </c>
    </row>
    <row r="2071" spans="1:23" s="46" customFormat="1" ht="11.25">
      <c r="A2071" s="55" t="s">
        <v>11371</v>
      </c>
      <c r="B2071" s="56" t="s">
        <v>17650</v>
      </c>
      <c r="C2071" s="57" t="s">
        <v>6013</v>
      </c>
      <c r="D2071" s="56">
        <v>0</v>
      </c>
      <c r="E2071" s="56">
        <v>1</v>
      </c>
      <c r="F2071" s="56">
        <v>81</v>
      </c>
      <c r="G2071" s="56">
        <v>2</v>
      </c>
      <c r="H2071" s="56" t="s">
        <v>17651</v>
      </c>
      <c r="I2071" s="56">
        <v>1</v>
      </c>
      <c r="J2071" s="36" t="s">
        <v>15525</v>
      </c>
      <c r="K2071" s="36"/>
      <c r="L2071" s="36"/>
      <c r="M2071" s="36"/>
      <c r="N2071" s="58" t="s">
        <v>120</v>
      </c>
      <c r="O2071" s="58" t="s">
        <v>13792</v>
      </c>
      <c r="P2071" s="56">
        <v>81</v>
      </c>
      <c r="Q2071" s="56" t="s">
        <v>378</v>
      </c>
      <c r="R2071" s="36" t="s">
        <v>459</v>
      </c>
      <c r="S2071" s="36" t="s">
        <v>375</v>
      </c>
      <c r="T2071" s="36">
        <v>200939</v>
      </c>
      <c r="U2071" s="58" t="s">
        <v>17438</v>
      </c>
      <c r="V2071" s="59">
        <v>200939</v>
      </c>
      <c r="W2071" s="56">
        <v>45.27</v>
      </c>
    </row>
    <row r="2072" spans="1:23" s="46" customFormat="1" ht="11.25">
      <c r="A2072" s="55" t="s">
        <v>11371</v>
      </c>
      <c r="B2072" s="56" t="s">
        <v>17649</v>
      </c>
      <c r="C2072" s="57" t="s">
        <v>6989</v>
      </c>
      <c r="D2072" s="56">
        <v>27250</v>
      </c>
      <c r="E2072" s="56">
        <v>1</v>
      </c>
      <c r="F2072" s="56">
        <v>82</v>
      </c>
      <c r="G2072" s="56">
        <v>1</v>
      </c>
      <c r="H2072" s="56" t="s">
        <v>17651</v>
      </c>
      <c r="I2072" s="56">
        <v>6</v>
      </c>
      <c r="J2072" s="36" t="s">
        <v>15332</v>
      </c>
      <c r="K2072" s="36"/>
      <c r="L2072" s="36">
        <v>982742605</v>
      </c>
      <c r="M2072" s="36"/>
      <c r="N2072" s="58" t="s">
        <v>335</v>
      </c>
      <c r="O2072" s="58" t="s">
        <v>13498</v>
      </c>
      <c r="P2072" s="56">
        <v>66</v>
      </c>
      <c r="Q2072" s="56" t="s">
        <v>377</v>
      </c>
      <c r="R2072" s="36" t="s">
        <v>462</v>
      </c>
      <c r="S2072" s="36" t="s">
        <v>375</v>
      </c>
      <c r="T2072" s="36">
        <v>2628337</v>
      </c>
      <c r="U2072" s="58" t="s">
        <v>17196</v>
      </c>
      <c r="V2072" s="59" t="s">
        <v>464</v>
      </c>
      <c r="W2072" s="56">
        <v>63.18</v>
      </c>
    </row>
    <row r="2073" spans="1:23" s="46" customFormat="1" ht="11.25">
      <c r="A2073" s="55" t="s">
        <v>11371</v>
      </c>
      <c r="B2073" s="56" t="s">
        <v>17649</v>
      </c>
      <c r="C2073" s="57" t="s">
        <v>4582</v>
      </c>
      <c r="D2073" s="56">
        <v>25410</v>
      </c>
      <c r="E2073" s="56">
        <v>1</v>
      </c>
      <c r="F2073" s="56">
        <v>82</v>
      </c>
      <c r="G2073" s="56">
        <v>1</v>
      </c>
      <c r="H2073" s="56" t="s">
        <v>17651</v>
      </c>
      <c r="I2073" s="56">
        <v>1</v>
      </c>
      <c r="J2073" s="36" t="s">
        <v>15245</v>
      </c>
      <c r="K2073" s="36"/>
      <c r="L2073" s="36">
        <v>982610191</v>
      </c>
      <c r="M2073" s="36"/>
      <c r="N2073" s="58" t="s">
        <v>183</v>
      </c>
      <c r="O2073" s="58" t="s">
        <v>13364</v>
      </c>
      <c r="P2073" s="56">
        <v>66</v>
      </c>
      <c r="Q2073" s="56" t="s">
        <v>377</v>
      </c>
      <c r="R2073" s="36" t="s">
        <v>459</v>
      </c>
      <c r="S2073" s="36" t="s">
        <v>375</v>
      </c>
      <c r="T2073" s="36">
        <v>2919639</v>
      </c>
      <c r="U2073" s="58" t="s">
        <v>17091</v>
      </c>
      <c r="V2073" s="59">
        <v>2919639</v>
      </c>
      <c r="W2073" s="56">
        <v>56.37</v>
      </c>
    </row>
    <row r="2074" spans="1:23" s="46" customFormat="1" ht="11.25">
      <c r="A2074" s="55" t="s">
        <v>11371</v>
      </c>
      <c r="B2074" s="56" t="s">
        <v>17649</v>
      </c>
      <c r="C2074" s="57" t="s">
        <v>3177</v>
      </c>
      <c r="D2074" s="56">
        <v>4510</v>
      </c>
      <c r="E2074" s="56">
        <v>1</v>
      </c>
      <c r="F2074" s="56">
        <v>82</v>
      </c>
      <c r="G2074" s="56">
        <v>1</v>
      </c>
      <c r="H2074" s="56" t="s">
        <v>17651</v>
      </c>
      <c r="I2074" s="56">
        <v>1</v>
      </c>
      <c r="J2074" s="36" t="s">
        <v>14180</v>
      </c>
      <c r="K2074" s="36">
        <v>1051</v>
      </c>
      <c r="L2074" s="36">
        <v>984530377</v>
      </c>
      <c r="M2074" s="36"/>
      <c r="N2074" s="58" t="s">
        <v>210</v>
      </c>
      <c r="O2074" s="58" t="s">
        <v>785</v>
      </c>
      <c r="P2074" s="56">
        <v>67</v>
      </c>
      <c r="Q2074" s="56" t="s">
        <v>377</v>
      </c>
      <c r="R2074" s="36" t="s">
        <v>459</v>
      </c>
      <c r="S2074" s="36" t="s">
        <v>375</v>
      </c>
      <c r="T2074" s="36">
        <v>1217736</v>
      </c>
      <c r="U2074" s="58" t="s">
        <v>960</v>
      </c>
      <c r="V2074" s="59">
        <v>1217736</v>
      </c>
      <c r="W2074" s="56">
        <v>75.760000000000005</v>
      </c>
    </row>
    <row r="2075" spans="1:23" s="46" customFormat="1" ht="11.25">
      <c r="A2075" s="55" t="s">
        <v>11371</v>
      </c>
      <c r="B2075" s="56" t="s">
        <v>17649</v>
      </c>
      <c r="C2075" s="57" t="s">
        <v>11217</v>
      </c>
      <c r="D2075" s="56">
        <v>2370</v>
      </c>
      <c r="E2075" s="56">
        <v>1</v>
      </c>
      <c r="F2075" s="56">
        <v>82</v>
      </c>
      <c r="G2075" s="56">
        <v>1</v>
      </c>
      <c r="H2075" s="56" t="s">
        <v>17651</v>
      </c>
      <c r="I2075" s="56">
        <v>1</v>
      </c>
      <c r="J2075" s="36" t="s">
        <v>14105</v>
      </c>
      <c r="K2075" s="36"/>
      <c r="L2075" s="36">
        <v>985485139</v>
      </c>
      <c r="M2075" s="36"/>
      <c r="N2075" s="58" t="s">
        <v>11532</v>
      </c>
      <c r="O2075" s="58" t="s">
        <v>222</v>
      </c>
      <c r="P2075" s="56">
        <v>69</v>
      </c>
      <c r="Q2075" s="56" t="s">
        <v>377</v>
      </c>
      <c r="R2075" s="36" t="s">
        <v>459</v>
      </c>
      <c r="S2075" s="36" t="s">
        <v>375</v>
      </c>
      <c r="T2075" s="36">
        <v>341089</v>
      </c>
      <c r="U2075" s="58" t="s">
        <v>15775</v>
      </c>
      <c r="V2075" s="59">
        <v>341089</v>
      </c>
      <c r="W2075" s="56">
        <v>54.92</v>
      </c>
    </row>
    <row r="2076" spans="1:23" s="46" customFormat="1" ht="11.25">
      <c r="A2076" s="55" t="s">
        <v>11371</v>
      </c>
      <c r="B2076" s="56" t="s">
        <v>17650</v>
      </c>
      <c r="C2076" s="57" t="s">
        <v>6013</v>
      </c>
      <c r="D2076" s="56">
        <v>0</v>
      </c>
      <c r="E2076" s="56">
        <v>1</v>
      </c>
      <c r="F2076" s="56">
        <v>82</v>
      </c>
      <c r="G2076" s="56">
        <v>1</v>
      </c>
      <c r="H2076" s="56" t="s">
        <v>17651</v>
      </c>
      <c r="I2076" s="56">
        <v>2</v>
      </c>
      <c r="J2076" s="36" t="s">
        <v>15526</v>
      </c>
      <c r="K2076" s="36"/>
      <c r="L2076" s="36"/>
      <c r="M2076" s="36"/>
      <c r="N2076" s="58" t="s">
        <v>12124</v>
      </c>
      <c r="O2076" s="58" t="s">
        <v>264</v>
      </c>
      <c r="P2076" s="56">
        <v>70</v>
      </c>
      <c r="Q2076" s="56" t="s">
        <v>377</v>
      </c>
      <c r="R2076" s="36" t="s">
        <v>460</v>
      </c>
      <c r="S2076" s="36" t="s">
        <v>375</v>
      </c>
      <c r="T2076" s="36">
        <v>600780</v>
      </c>
      <c r="U2076" s="58" t="s">
        <v>17439</v>
      </c>
      <c r="V2076" s="59">
        <v>1810113</v>
      </c>
      <c r="W2076" s="56">
        <v>38.08</v>
      </c>
    </row>
    <row r="2077" spans="1:23" s="46" customFormat="1" ht="11.25">
      <c r="A2077" s="55" t="s">
        <v>11371</v>
      </c>
      <c r="B2077" s="56" t="s">
        <v>17649</v>
      </c>
      <c r="C2077" s="57" t="s">
        <v>11182</v>
      </c>
      <c r="D2077" s="56">
        <v>12000</v>
      </c>
      <c r="E2077" s="56">
        <v>1</v>
      </c>
      <c r="F2077" s="56">
        <v>82</v>
      </c>
      <c r="G2077" s="56">
        <v>1</v>
      </c>
      <c r="H2077" s="56" t="s">
        <v>17651</v>
      </c>
      <c r="I2077" s="56">
        <v>1</v>
      </c>
      <c r="J2077" s="36" t="s">
        <v>14478</v>
      </c>
      <c r="K2077" s="36">
        <v>150</v>
      </c>
      <c r="L2077" s="36"/>
      <c r="M2077" s="36">
        <v>654045</v>
      </c>
      <c r="N2077" s="58" t="s">
        <v>12155</v>
      </c>
      <c r="O2077" s="58" t="s">
        <v>12156</v>
      </c>
      <c r="P2077" s="56">
        <v>71</v>
      </c>
      <c r="Q2077" s="56" t="s">
        <v>378</v>
      </c>
      <c r="R2077" s="36" t="s">
        <v>459</v>
      </c>
      <c r="S2077" s="36" t="s">
        <v>375</v>
      </c>
      <c r="T2077" s="36">
        <v>399629</v>
      </c>
      <c r="U2077" s="58" t="s">
        <v>16201</v>
      </c>
      <c r="V2077" s="59">
        <v>399629</v>
      </c>
      <c r="W2077" s="56">
        <v>75.03</v>
      </c>
    </row>
    <row r="2078" spans="1:23" s="46" customFormat="1" ht="11.25">
      <c r="A2078" s="55" t="s">
        <v>11371</v>
      </c>
      <c r="B2078" s="56" t="s">
        <v>17649</v>
      </c>
      <c r="C2078" s="57" t="s">
        <v>3088</v>
      </c>
      <c r="D2078" s="56">
        <v>15120</v>
      </c>
      <c r="E2078" s="56">
        <v>1</v>
      </c>
      <c r="F2078" s="56">
        <v>82</v>
      </c>
      <c r="G2078" s="56">
        <v>1</v>
      </c>
      <c r="H2078" s="56" t="s">
        <v>17651</v>
      </c>
      <c r="I2078" s="56">
        <v>6</v>
      </c>
      <c r="J2078" s="36" t="s">
        <v>14618</v>
      </c>
      <c r="K2078" s="36">
        <v>98</v>
      </c>
      <c r="L2078" s="36"/>
      <c r="M2078" s="36">
        <v>21648182</v>
      </c>
      <c r="N2078" s="58" t="s">
        <v>12400</v>
      </c>
      <c r="O2078" s="58" t="s">
        <v>12401</v>
      </c>
      <c r="P2078" s="56">
        <v>74</v>
      </c>
      <c r="Q2078" s="56" t="s">
        <v>378</v>
      </c>
      <c r="R2078" s="36" t="s">
        <v>462</v>
      </c>
      <c r="S2078" s="36" t="s">
        <v>375</v>
      </c>
      <c r="T2078" s="36">
        <v>1242125</v>
      </c>
      <c r="U2078" s="58" t="s">
        <v>16356</v>
      </c>
      <c r="V2078" s="59" t="s">
        <v>464</v>
      </c>
      <c r="W2078" s="56">
        <v>67.150000000000006</v>
      </c>
    </row>
    <row r="2079" spans="1:23" s="46" customFormat="1" ht="11.25">
      <c r="A2079" s="55" t="s">
        <v>11371</v>
      </c>
      <c r="B2079" s="56" t="s">
        <v>17649</v>
      </c>
      <c r="C2079" s="57" t="s">
        <v>11188</v>
      </c>
      <c r="D2079" s="56">
        <v>18400</v>
      </c>
      <c r="E2079" s="56">
        <v>1</v>
      </c>
      <c r="F2079" s="56">
        <v>82</v>
      </c>
      <c r="G2079" s="56">
        <v>1</v>
      </c>
      <c r="H2079" s="56" t="s">
        <v>17651</v>
      </c>
      <c r="I2079" s="56">
        <v>1</v>
      </c>
      <c r="J2079" s="36" t="s">
        <v>14795</v>
      </c>
      <c r="K2079" s="36">
        <v>246</v>
      </c>
      <c r="L2079" s="36">
        <v>984414481</v>
      </c>
      <c r="M2079" s="36"/>
      <c r="N2079" s="58" t="s">
        <v>244</v>
      </c>
      <c r="O2079" s="58" t="s">
        <v>12663</v>
      </c>
      <c r="P2079" s="56">
        <v>74</v>
      </c>
      <c r="Q2079" s="56" t="s">
        <v>377</v>
      </c>
      <c r="R2079" s="36" t="s">
        <v>459</v>
      </c>
      <c r="S2079" s="36" t="s">
        <v>375</v>
      </c>
      <c r="T2079" s="36">
        <v>1993204</v>
      </c>
      <c r="U2079" s="58" t="s">
        <v>16548</v>
      </c>
      <c r="V2079" s="59">
        <v>1993204</v>
      </c>
      <c r="W2079" s="56">
        <v>62.52</v>
      </c>
    </row>
    <row r="2080" spans="1:23" s="46" customFormat="1" ht="11.25">
      <c r="A2080" s="51" t="s">
        <v>11371</v>
      </c>
      <c r="B2080" s="44" t="s">
        <v>17649</v>
      </c>
      <c r="C2080" s="52" t="s">
        <v>11182</v>
      </c>
      <c r="D2080" s="44">
        <v>12000</v>
      </c>
      <c r="E2080" s="44" t="s">
        <v>54</v>
      </c>
      <c r="F2080" s="44">
        <v>82</v>
      </c>
      <c r="G2080" s="44">
        <v>1</v>
      </c>
      <c r="H2080" s="44" t="s">
        <v>17651</v>
      </c>
      <c r="I2080" s="44">
        <v>2</v>
      </c>
      <c r="J2080" s="35" t="s">
        <v>14478</v>
      </c>
      <c r="K2080" s="35">
        <v>150</v>
      </c>
      <c r="L2080" s="35"/>
      <c r="M2080" s="35">
        <v>654045</v>
      </c>
      <c r="N2080" s="45" t="s">
        <v>12157</v>
      </c>
      <c r="O2080" s="45" t="s">
        <v>12158</v>
      </c>
      <c r="P2080" s="44">
        <v>75</v>
      </c>
      <c r="Q2080" s="44" t="s">
        <v>377</v>
      </c>
      <c r="R2080" s="35" t="s">
        <v>460</v>
      </c>
      <c r="S2080" s="35" t="s">
        <v>375</v>
      </c>
      <c r="T2080" s="35">
        <v>182590</v>
      </c>
      <c r="U2080" s="45" t="s">
        <v>16201</v>
      </c>
      <c r="V2080" s="46">
        <v>399629</v>
      </c>
      <c r="W2080" s="44">
        <v>75.03</v>
      </c>
    </row>
    <row r="2081" spans="1:23" s="46" customFormat="1" ht="11.25">
      <c r="A2081" s="55" t="s">
        <v>11371</v>
      </c>
      <c r="B2081" s="56" t="s">
        <v>17649</v>
      </c>
      <c r="C2081" s="57" t="s">
        <v>4582</v>
      </c>
      <c r="D2081" s="56">
        <v>25410</v>
      </c>
      <c r="E2081" s="56">
        <v>1</v>
      </c>
      <c r="F2081" s="56">
        <v>82</v>
      </c>
      <c r="G2081" s="56">
        <v>1</v>
      </c>
      <c r="H2081" s="56" t="s">
        <v>17651</v>
      </c>
      <c r="I2081" s="56">
        <v>4</v>
      </c>
      <c r="J2081" s="36" t="s">
        <v>15245</v>
      </c>
      <c r="K2081" s="36"/>
      <c r="L2081" s="36">
        <v>982610191</v>
      </c>
      <c r="M2081" s="36"/>
      <c r="N2081" s="58" t="s">
        <v>12880</v>
      </c>
      <c r="O2081" s="58" t="s">
        <v>13365</v>
      </c>
      <c r="P2081" s="56">
        <v>83</v>
      </c>
      <c r="Q2081" s="56" t="s">
        <v>378</v>
      </c>
      <c r="R2081" s="36" t="s">
        <v>462</v>
      </c>
      <c r="S2081" s="36" t="s">
        <v>375</v>
      </c>
      <c r="T2081" s="36">
        <v>2357125</v>
      </c>
      <c r="U2081" s="58" t="s">
        <v>17091</v>
      </c>
      <c r="V2081" s="59">
        <v>2919639</v>
      </c>
      <c r="W2081" s="56">
        <v>56.37</v>
      </c>
    </row>
    <row r="2082" spans="1:23" s="46" customFormat="1" ht="11.25">
      <c r="A2082" s="55" t="s">
        <v>11371</v>
      </c>
      <c r="B2082" s="56" t="s">
        <v>17649</v>
      </c>
      <c r="C2082" s="57" t="s">
        <v>11188</v>
      </c>
      <c r="D2082" s="56">
        <v>18660</v>
      </c>
      <c r="E2082" s="56">
        <v>1</v>
      </c>
      <c r="F2082" s="56">
        <v>83</v>
      </c>
      <c r="G2082" s="56">
        <v>1</v>
      </c>
      <c r="H2082" s="56" t="s">
        <v>17651</v>
      </c>
      <c r="I2082" s="56">
        <v>1</v>
      </c>
      <c r="J2082" s="36" t="s">
        <v>951</v>
      </c>
      <c r="K2082" s="36">
        <v>912</v>
      </c>
      <c r="L2082" s="36"/>
      <c r="M2082" s="36"/>
      <c r="N2082" s="58" t="s">
        <v>147</v>
      </c>
      <c r="O2082" s="58" t="s">
        <v>296</v>
      </c>
      <c r="P2082" s="56">
        <v>66</v>
      </c>
      <c r="Q2082" s="56" t="s">
        <v>377</v>
      </c>
      <c r="R2082" s="36" t="s">
        <v>459</v>
      </c>
      <c r="S2082" s="36" t="s">
        <v>375</v>
      </c>
      <c r="T2082" s="36">
        <v>539488</v>
      </c>
      <c r="U2082" s="58" t="s">
        <v>16598</v>
      </c>
      <c r="V2082" s="59">
        <v>539488</v>
      </c>
      <c r="W2082" s="56">
        <v>64.02</v>
      </c>
    </row>
    <row r="2083" spans="1:23" s="46" customFormat="1" ht="11.25">
      <c r="A2083" s="55" t="s">
        <v>11371</v>
      </c>
      <c r="B2083" s="56" t="s">
        <v>17649</v>
      </c>
      <c r="C2083" s="57" t="s">
        <v>11217</v>
      </c>
      <c r="D2083" s="56">
        <v>3190</v>
      </c>
      <c r="E2083" s="56">
        <v>1</v>
      </c>
      <c r="F2083" s="56">
        <v>83</v>
      </c>
      <c r="G2083" s="56">
        <v>1</v>
      </c>
      <c r="H2083" s="56" t="s">
        <v>17651</v>
      </c>
      <c r="I2083" s="56">
        <v>1</v>
      </c>
      <c r="J2083" s="36" t="s">
        <v>14139</v>
      </c>
      <c r="K2083" s="36">
        <v>155</v>
      </c>
      <c r="L2083" s="36">
        <v>984590243</v>
      </c>
      <c r="M2083" s="36"/>
      <c r="N2083" s="58" t="s">
        <v>86</v>
      </c>
      <c r="O2083" s="58" t="s">
        <v>11517</v>
      </c>
      <c r="P2083" s="56">
        <v>67</v>
      </c>
      <c r="Q2083" s="56" t="s">
        <v>378</v>
      </c>
      <c r="R2083" s="36" t="s">
        <v>459</v>
      </c>
      <c r="S2083" s="36" t="s">
        <v>375</v>
      </c>
      <c r="T2083" s="36">
        <v>869523</v>
      </c>
      <c r="U2083" s="58" t="s">
        <v>15810</v>
      </c>
      <c r="V2083" s="59">
        <v>869523</v>
      </c>
      <c r="W2083" s="56">
        <v>44.11</v>
      </c>
    </row>
    <row r="2084" spans="1:23" s="46" customFormat="1" ht="11.25">
      <c r="A2084" s="55" t="s">
        <v>11371</v>
      </c>
      <c r="B2084" s="56" t="s">
        <v>17649</v>
      </c>
      <c r="C2084" s="57" t="s">
        <v>6989</v>
      </c>
      <c r="D2084" s="56">
        <v>29610</v>
      </c>
      <c r="E2084" s="56">
        <v>1</v>
      </c>
      <c r="F2084" s="56">
        <v>83</v>
      </c>
      <c r="G2084" s="56">
        <v>1</v>
      </c>
      <c r="H2084" s="56" t="s">
        <v>17651</v>
      </c>
      <c r="I2084" s="56">
        <v>2</v>
      </c>
      <c r="J2084" s="36" t="s">
        <v>15440</v>
      </c>
      <c r="K2084" s="36"/>
      <c r="L2084" s="36">
        <v>981153931</v>
      </c>
      <c r="M2084" s="36"/>
      <c r="N2084" s="58" t="s">
        <v>13660</v>
      </c>
      <c r="O2084" s="58" t="s">
        <v>13661</v>
      </c>
      <c r="P2084" s="56">
        <v>71</v>
      </c>
      <c r="Q2084" s="56" t="s">
        <v>378</v>
      </c>
      <c r="R2084" s="36" t="s">
        <v>460</v>
      </c>
      <c r="S2084" s="36" t="s">
        <v>375</v>
      </c>
      <c r="T2084" s="36">
        <v>3255724</v>
      </c>
      <c r="U2084" s="58" t="s">
        <v>17329</v>
      </c>
      <c r="V2084" s="59">
        <v>189517</v>
      </c>
      <c r="W2084" s="56">
        <v>56.42</v>
      </c>
    </row>
    <row r="2085" spans="1:23" s="46" customFormat="1" ht="11.25">
      <c r="A2085" s="55" t="s">
        <v>11371</v>
      </c>
      <c r="B2085" s="56" t="s">
        <v>17649</v>
      </c>
      <c r="C2085" s="57" t="s">
        <v>11182</v>
      </c>
      <c r="D2085" s="56">
        <v>14160</v>
      </c>
      <c r="E2085" s="56">
        <v>1</v>
      </c>
      <c r="F2085" s="56">
        <v>83</v>
      </c>
      <c r="G2085" s="56">
        <v>1</v>
      </c>
      <c r="H2085" s="56" t="s">
        <v>17651</v>
      </c>
      <c r="I2085" s="56">
        <v>1</v>
      </c>
      <c r="J2085" s="36" t="s">
        <v>14585</v>
      </c>
      <c r="K2085" s="36"/>
      <c r="L2085" s="36"/>
      <c r="M2085" s="36"/>
      <c r="N2085" s="58" t="s">
        <v>791</v>
      </c>
      <c r="O2085" s="58" t="s">
        <v>12347</v>
      </c>
      <c r="P2085" s="56">
        <v>72</v>
      </c>
      <c r="Q2085" s="56" t="s">
        <v>378</v>
      </c>
      <c r="R2085" s="36" t="s">
        <v>459</v>
      </c>
      <c r="S2085" s="36" t="s">
        <v>375</v>
      </c>
      <c r="T2085" s="36">
        <v>682138</v>
      </c>
      <c r="U2085" s="58" t="s">
        <v>16318</v>
      </c>
      <c r="V2085" s="59">
        <v>682138</v>
      </c>
      <c r="W2085" s="56">
        <v>61.09</v>
      </c>
    </row>
    <row r="2086" spans="1:23" s="46" customFormat="1" ht="11.25">
      <c r="A2086" s="55" t="s">
        <v>11371</v>
      </c>
      <c r="B2086" s="56" t="s">
        <v>17649</v>
      </c>
      <c r="C2086" s="57" t="s">
        <v>6989</v>
      </c>
      <c r="D2086" s="56">
        <v>29610</v>
      </c>
      <c r="E2086" s="56">
        <v>1</v>
      </c>
      <c r="F2086" s="56">
        <v>83</v>
      </c>
      <c r="G2086" s="56">
        <v>1</v>
      </c>
      <c r="H2086" s="56" t="s">
        <v>17651</v>
      </c>
      <c r="I2086" s="56">
        <v>1</v>
      </c>
      <c r="J2086" s="36" t="s">
        <v>15440</v>
      </c>
      <c r="K2086" s="36"/>
      <c r="L2086" s="36">
        <v>981153931</v>
      </c>
      <c r="M2086" s="36"/>
      <c r="N2086" s="58" t="s">
        <v>692</v>
      </c>
      <c r="O2086" s="58" t="s">
        <v>13659</v>
      </c>
      <c r="P2086" s="56">
        <v>76</v>
      </c>
      <c r="Q2086" s="56" t="s">
        <v>377</v>
      </c>
      <c r="R2086" s="36" t="s">
        <v>459</v>
      </c>
      <c r="S2086" s="36" t="s">
        <v>375</v>
      </c>
      <c r="T2086" s="36">
        <v>189517</v>
      </c>
      <c r="U2086" s="58" t="s">
        <v>17329</v>
      </c>
      <c r="V2086" s="59">
        <v>189517</v>
      </c>
      <c r="W2086" s="56">
        <v>56.42</v>
      </c>
    </row>
    <row r="2087" spans="1:23" s="46" customFormat="1" ht="11.25">
      <c r="A2087" s="55" t="s">
        <v>11371</v>
      </c>
      <c r="B2087" s="56" t="s">
        <v>17649</v>
      </c>
      <c r="C2087" s="57" t="s">
        <v>3088</v>
      </c>
      <c r="D2087" s="56">
        <v>15120</v>
      </c>
      <c r="E2087" s="56">
        <v>1</v>
      </c>
      <c r="F2087" s="56">
        <v>83</v>
      </c>
      <c r="G2087" s="56">
        <v>3</v>
      </c>
      <c r="H2087" s="56" t="s">
        <v>17651</v>
      </c>
      <c r="I2087" s="56">
        <v>1</v>
      </c>
      <c r="J2087" s="36" t="s">
        <v>14618</v>
      </c>
      <c r="K2087" s="36"/>
      <c r="L2087" s="36"/>
      <c r="M2087" s="36">
        <v>21648182</v>
      </c>
      <c r="N2087" s="58" t="s">
        <v>12402</v>
      </c>
      <c r="O2087" s="58" t="s">
        <v>12403</v>
      </c>
      <c r="P2087" s="56">
        <v>77</v>
      </c>
      <c r="Q2087" s="56" t="s">
        <v>377</v>
      </c>
      <c r="R2087" s="36" t="s">
        <v>459</v>
      </c>
      <c r="S2087" s="36" t="s">
        <v>375</v>
      </c>
      <c r="T2087" s="36">
        <v>3000006</v>
      </c>
      <c r="U2087" s="58" t="s">
        <v>16357</v>
      </c>
      <c r="V2087" s="59">
        <v>3000006</v>
      </c>
      <c r="W2087" s="56">
        <v>54.15</v>
      </c>
    </row>
    <row r="2088" spans="1:23" s="46" customFormat="1" ht="11.25">
      <c r="A2088" s="55" t="s">
        <v>11371</v>
      </c>
      <c r="B2088" s="56" t="s">
        <v>17649</v>
      </c>
      <c r="C2088" s="57" t="s">
        <v>3177</v>
      </c>
      <c r="D2088" s="56">
        <v>6110</v>
      </c>
      <c r="E2088" s="56">
        <v>1</v>
      </c>
      <c r="F2088" s="56">
        <v>83</v>
      </c>
      <c r="G2088" s="56">
        <v>1</v>
      </c>
      <c r="H2088" s="56" t="s">
        <v>17651</v>
      </c>
      <c r="I2088" s="56">
        <v>1</v>
      </c>
      <c r="J2088" s="36" t="s">
        <v>14242</v>
      </c>
      <c r="K2088" s="36"/>
      <c r="L2088" s="36">
        <v>981560786</v>
      </c>
      <c r="M2088" s="36"/>
      <c r="N2088" s="58" t="s">
        <v>11754</v>
      </c>
      <c r="O2088" s="58" t="s">
        <v>142</v>
      </c>
      <c r="P2088" s="56">
        <v>80</v>
      </c>
      <c r="Q2088" s="56" t="s">
        <v>377</v>
      </c>
      <c r="R2088" s="36" t="s">
        <v>459</v>
      </c>
      <c r="S2088" s="36" t="s">
        <v>375</v>
      </c>
      <c r="T2088" s="36">
        <v>236584</v>
      </c>
      <c r="U2088" s="58" t="s">
        <v>15933</v>
      </c>
      <c r="V2088" s="59">
        <v>236584</v>
      </c>
      <c r="W2088" s="56">
        <v>60.9</v>
      </c>
    </row>
    <row r="2089" spans="1:23" s="46" customFormat="1" ht="11.25">
      <c r="A2089" s="55" t="s">
        <v>11371</v>
      </c>
      <c r="B2089" s="56" t="s">
        <v>17650</v>
      </c>
      <c r="C2089" s="57" t="s">
        <v>6013</v>
      </c>
      <c r="D2089" s="56">
        <v>0</v>
      </c>
      <c r="E2089" s="56">
        <v>1</v>
      </c>
      <c r="F2089" s="56">
        <v>83</v>
      </c>
      <c r="G2089" s="56">
        <v>2</v>
      </c>
      <c r="H2089" s="56" t="s">
        <v>17651</v>
      </c>
      <c r="I2089" s="56">
        <v>5</v>
      </c>
      <c r="J2089" s="36" t="s">
        <v>15527</v>
      </c>
      <c r="K2089" s="36"/>
      <c r="L2089" s="36">
        <v>982502505</v>
      </c>
      <c r="M2089" s="36"/>
      <c r="N2089" s="58" t="s">
        <v>13512</v>
      </c>
      <c r="O2089" s="58" t="s">
        <v>13793</v>
      </c>
      <c r="P2089" s="56">
        <v>83</v>
      </c>
      <c r="Q2089" s="56" t="s">
        <v>378</v>
      </c>
      <c r="R2089" s="36" t="s">
        <v>462</v>
      </c>
      <c r="S2089" s="36" t="s">
        <v>375</v>
      </c>
      <c r="T2089" s="36">
        <v>2632722</v>
      </c>
      <c r="U2089" s="58" t="s">
        <v>17440</v>
      </c>
      <c r="V2089" s="59">
        <v>1769967</v>
      </c>
      <c r="W2089" s="56">
        <v>61.91</v>
      </c>
    </row>
    <row r="2090" spans="1:23" s="46" customFormat="1" ht="11.25">
      <c r="A2090" s="55" t="s">
        <v>11371</v>
      </c>
      <c r="B2090" s="56" t="s">
        <v>17649</v>
      </c>
      <c r="C2090" s="57" t="s">
        <v>4582</v>
      </c>
      <c r="D2090" s="56">
        <v>25940</v>
      </c>
      <c r="E2090" s="56">
        <v>1</v>
      </c>
      <c r="F2090" s="56">
        <v>83</v>
      </c>
      <c r="G2090" s="56">
        <v>1</v>
      </c>
      <c r="H2090" s="56" t="s">
        <v>17651</v>
      </c>
      <c r="I2090" s="56">
        <v>2</v>
      </c>
      <c r="J2090" s="36" t="s">
        <v>15267</v>
      </c>
      <c r="K2090" s="36"/>
      <c r="L2090" s="36"/>
      <c r="M2090" s="36"/>
      <c r="N2090" s="58" t="s">
        <v>11999</v>
      </c>
      <c r="O2090" s="58" t="s">
        <v>13398</v>
      </c>
      <c r="P2090" s="56">
        <v>89</v>
      </c>
      <c r="Q2090" s="56" t="s">
        <v>377</v>
      </c>
      <c r="R2090" s="36" t="s">
        <v>460</v>
      </c>
      <c r="S2090" s="36" t="s">
        <v>375</v>
      </c>
      <c r="T2090" s="36">
        <v>2163053</v>
      </c>
      <c r="U2090" s="58" t="s">
        <v>17118</v>
      </c>
      <c r="V2090" s="59">
        <v>576881</v>
      </c>
      <c r="W2090" s="56">
        <v>56.51</v>
      </c>
    </row>
    <row r="2091" spans="1:23" s="46" customFormat="1" ht="11.25">
      <c r="A2091" s="55" t="s">
        <v>11371</v>
      </c>
      <c r="B2091" s="56" t="s">
        <v>17649</v>
      </c>
      <c r="C2091" s="57" t="s">
        <v>4582</v>
      </c>
      <c r="D2091" s="56">
        <v>25940</v>
      </c>
      <c r="E2091" s="56">
        <v>1</v>
      </c>
      <c r="F2091" s="56">
        <v>83</v>
      </c>
      <c r="G2091" s="56">
        <v>1</v>
      </c>
      <c r="H2091" s="56" t="s">
        <v>17651</v>
      </c>
      <c r="I2091" s="56">
        <v>6</v>
      </c>
      <c r="J2091" s="36" t="s">
        <v>15267</v>
      </c>
      <c r="K2091" s="36"/>
      <c r="L2091" s="36"/>
      <c r="M2091" s="36"/>
      <c r="N2091" s="58" t="s">
        <v>13399</v>
      </c>
      <c r="O2091" s="58" t="s">
        <v>13400</v>
      </c>
      <c r="P2091" s="56">
        <v>91</v>
      </c>
      <c r="Q2091" s="56" t="s">
        <v>378</v>
      </c>
      <c r="R2091" s="36" t="s">
        <v>462</v>
      </c>
      <c r="S2091" s="36" t="s">
        <v>375</v>
      </c>
      <c r="T2091" s="36">
        <v>2218714</v>
      </c>
      <c r="U2091" s="58" t="s">
        <v>17118</v>
      </c>
      <c r="V2091" s="59">
        <v>576881</v>
      </c>
      <c r="W2091" s="56">
        <v>56.51</v>
      </c>
    </row>
    <row r="2092" spans="1:23" s="46" customFormat="1" ht="11.25">
      <c r="A2092" s="55" t="s">
        <v>11371</v>
      </c>
      <c r="B2092" s="56" t="s">
        <v>17649</v>
      </c>
      <c r="C2092" s="57" t="s">
        <v>4582</v>
      </c>
      <c r="D2092" s="56">
        <v>25030</v>
      </c>
      <c r="E2092" s="56">
        <v>1</v>
      </c>
      <c r="F2092" s="56">
        <v>84</v>
      </c>
      <c r="G2092" s="56">
        <v>1</v>
      </c>
      <c r="H2092" s="56" t="s">
        <v>17651</v>
      </c>
      <c r="I2092" s="56">
        <v>2</v>
      </c>
      <c r="J2092" s="36" t="s">
        <v>15223</v>
      </c>
      <c r="K2092" s="36"/>
      <c r="L2092" s="36">
        <v>985682946</v>
      </c>
      <c r="M2092" s="36"/>
      <c r="N2092" s="58" t="s">
        <v>120</v>
      </c>
      <c r="O2092" s="58" t="s">
        <v>13329</v>
      </c>
      <c r="P2092" s="56">
        <v>65</v>
      </c>
      <c r="Q2092" s="56" t="s">
        <v>378</v>
      </c>
      <c r="R2092" s="36" t="s">
        <v>460</v>
      </c>
      <c r="S2092" s="36" t="s">
        <v>375</v>
      </c>
      <c r="T2092" s="36">
        <v>3805870</v>
      </c>
      <c r="U2092" s="58" t="s">
        <v>17067</v>
      </c>
      <c r="V2092" s="59">
        <v>3922681</v>
      </c>
      <c r="W2092" s="56">
        <v>40.89</v>
      </c>
    </row>
    <row r="2093" spans="1:23" s="46" customFormat="1" ht="11.25">
      <c r="A2093" s="55" t="s">
        <v>11371</v>
      </c>
      <c r="B2093" s="56" t="s">
        <v>17649</v>
      </c>
      <c r="C2093" s="57" t="s">
        <v>3177</v>
      </c>
      <c r="D2093" s="56">
        <v>3980</v>
      </c>
      <c r="E2093" s="56">
        <v>1</v>
      </c>
      <c r="F2093" s="56">
        <v>84</v>
      </c>
      <c r="G2093" s="56">
        <v>1</v>
      </c>
      <c r="H2093" s="56" t="s">
        <v>17651</v>
      </c>
      <c r="I2093" s="56">
        <v>2</v>
      </c>
      <c r="J2093" s="36" t="s">
        <v>14166</v>
      </c>
      <c r="K2093" s="36">
        <v>1011</v>
      </c>
      <c r="L2093" s="36">
        <v>984125623</v>
      </c>
      <c r="M2093" s="36"/>
      <c r="N2093" s="58" t="s">
        <v>684</v>
      </c>
      <c r="O2093" s="58" t="s">
        <v>219</v>
      </c>
      <c r="P2093" s="56">
        <v>67</v>
      </c>
      <c r="Q2093" s="56" t="s">
        <v>378</v>
      </c>
      <c r="R2093" s="36" t="s">
        <v>460</v>
      </c>
      <c r="S2093" s="36" t="s">
        <v>375</v>
      </c>
      <c r="T2093" s="36">
        <v>2176099</v>
      </c>
      <c r="U2093" s="58" t="s">
        <v>15849</v>
      </c>
      <c r="V2093" s="59">
        <v>1746241</v>
      </c>
      <c r="W2093" s="56">
        <v>48.67</v>
      </c>
    </row>
    <row r="2094" spans="1:23" s="46" customFormat="1" ht="11.25">
      <c r="A2094" s="55" t="s">
        <v>11371</v>
      </c>
      <c r="B2094" s="56" t="s">
        <v>17649</v>
      </c>
      <c r="C2094" s="57" t="s">
        <v>11182</v>
      </c>
      <c r="D2094" s="56">
        <v>12640</v>
      </c>
      <c r="E2094" s="56">
        <v>1</v>
      </c>
      <c r="F2094" s="56">
        <v>84</v>
      </c>
      <c r="G2094" s="56">
        <v>1</v>
      </c>
      <c r="H2094" s="56" t="s">
        <v>17651</v>
      </c>
      <c r="I2094" s="56">
        <v>1</v>
      </c>
      <c r="J2094" s="36" t="s">
        <v>14504</v>
      </c>
      <c r="K2094" s="36">
        <v>405</v>
      </c>
      <c r="L2094" s="36">
        <v>981666447</v>
      </c>
      <c r="M2094" s="36">
        <v>21650655</v>
      </c>
      <c r="N2094" s="58" t="s">
        <v>12207</v>
      </c>
      <c r="O2094" s="58" t="s">
        <v>12208</v>
      </c>
      <c r="P2094" s="56">
        <v>69</v>
      </c>
      <c r="Q2094" s="56" t="s">
        <v>378</v>
      </c>
      <c r="R2094" s="36" t="s">
        <v>459</v>
      </c>
      <c r="S2094" s="36" t="s">
        <v>375</v>
      </c>
      <c r="T2094" s="36">
        <v>1859813</v>
      </c>
      <c r="U2094" s="58" t="s">
        <v>16228</v>
      </c>
      <c r="V2094" s="59">
        <v>1859813</v>
      </c>
      <c r="W2094" s="56">
        <v>67.239999999999995</v>
      </c>
    </row>
    <row r="2095" spans="1:23" s="46" customFormat="1" ht="11.25">
      <c r="A2095" s="55" t="s">
        <v>11371</v>
      </c>
      <c r="B2095" s="56" t="s">
        <v>17649</v>
      </c>
      <c r="C2095" s="57" t="s">
        <v>4582</v>
      </c>
      <c r="D2095" s="56">
        <v>25030</v>
      </c>
      <c r="E2095" s="56">
        <v>1</v>
      </c>
      <c r="F2095" s="56">
        <v>84</v>
      </c>
      <c r="G2095" s="56">
        <v>1</v>
      </c>
      <c r="H2095" s="56" t="s">
        <v>17651</v>
      </c>
      <c r="I2095" s="56">
        <v>1</v>
      </c>
      <c r="J2095" s="36" t="s">
        <v>15223</v>
      </c>
      <c r="K2095" s="36"/>
      <c r="L2095" s="36">
        <v>985682946</v>
      </c>
      <c r="M2095" s="36"/>
      <c r="N2095" s="58" t="s">
        <v>12571</v>
      </c>
      <c r="O2095" s="58" t="s">
        <v>13328</v>
      </c>
      <c r="P2095" s="56">
        <v>69</v>
      </c>
      <c r="Q2095" s="56" t="s">
        <v>377</v>
      </c>
      <c r="R2095" s="36" t="s">
        <v>459</v>
      </c>
      <c r="S2095" s="36" t="s">
        <v>375</v>
      </c>
      <c r="T2095" s="36">
        <v>3922681</v>
      </c>
      <c r="U2095" s="58" t="s">
        <v>17067</v>
      </c>
      <c r="V2095" s="59">
        <v>3922681</v>
      </c>
      <c r="W2095" s="56">
        <v>40.89</v>
      </c>
    </row>
    <row r="2096" spans="1:23" s="46" customFormat="1" ht="11.25">
      <c r="A2096" s="55" t="s">
        <v>11371</v>
      </c>
      <c r="B2096" s="56" t="s">
        <v>17649</v>
      </c>
      <c r="C2096" s="57" t="s">
        <v>6989</v>
      </c>
      <c r="D2096" s="56">
        <v>27630</v>
      </c>
      <c r="E2096" s="56">
        <v>1</v>
      </c>
      <c r="F2096" s="56">
        <v>84</v>
      </c>
      <c r="G2096" s="56">
        <v>1</v>
      </c>
      <c r="H2096" s="56" t="s">
        <v>17651</v>
      </c>
      <c r="I2096" s="56">
        <v>1</v>
      </c>
      <c r="J2096" s="36" t="s">
        <v>15347</v>
      </c>
      <c r="K2096" s="36"/>
      <c r="L2096" s="36">
        <v>961962537</v>
      </c>
      <c r="M2096" s="36"/>
      <c r="N2096" s="58" t="s">
        <v>13524</v>
      </c>
      <c r="O2096" s="58" t="s">
        <v>13525</v>
      </c>
      <c r="P2096" s="56">
        <v>69</v>
      </c>
      <c r="Q2096" s="56" t="s">
        <v>378</v>
      </c>
      <c r="R2096" s="36" t="s">
        <v>459</v>
      </c>
      <c r="S2096" s="36" t="s">
        <v>375</v>
      </c>
      <c r="T2096" s="36">
        <v>5166845</v>
      </c>
      <c r="U2096" s="58" t="s">
        <v>17218</v>
      </c>
      <c r="V2096" s="59">
        <v>5166845</v>
      </c>
      <c r="W2096" s="56">
        <v>55.56</v>
      </c>
    </row>
    <row r="2097" spans="1:23" s="46" customFormat="1" ht="11.25">
      <c r="A2097" s="55" t="s">
        <v>11371</v>
      </c>
      <c r="B2097" s="56" t="s">
        <v>17649</v>
      </c>
      <c r="C2097" s="57" t="s">
        <v>3177</v>
      </c>
      <c r="D2097" s="56">
        <v>3980</v>
      </c>
      <c r="E2097" s="56">
        <v>1</v>
      </c>
      <c r="F2097" s="56">
        <v>84</v>
      </c>
      <c r="G2097" s="56">
        <v>1</v>
      </c>
      <c r="H2097" s="56" t="s">
        <v>17651</v>
      </c>
      <c r="I2097" s="56">
        <v>1</v>
      </c>
      <c r="J2097" s="36" t="s">
        <v>14166</v>
      </c>
      <c r="K2097" s="36">
        <v>1011</v>
      </c>
      <c r="L2097" s="36">
        <v>984125623</v>
      </c>
      <c r="M2097" s="36"/>
      <c r="N2097" s="58" t="s">
        <v>426</v>
      </c>
      <c r="O2097" s="58" t="s">
        <v>354</v>
      </c>
      <c r="P2097" s="56">
        <v>70</v>
      </c>
      <c r="Q2097" s="56" t="s">
        <v>377</v>
      </c>
      <c r="R2097" s="36" t="s">
        <v>459</v>
      </c>
      <c r="S2097" s="36" t="s">
        <v>375</v>
      </c>
      <c r="T2097" s="36">
        <v>1746241</v>
      </c>
      <c r="U2097" s="58" t="s">
        <v>15849</v>
      </c>
      <c r="V2097" s="59">
        <v>1746241</v>
      </c>
      <c r="W2097" s="56">
        <v>48.67</v>
      </c>
    </row>
    <row r="2098" spans="1:23" s="46" customFormat="1" ht="11.25">
      <c r="A2098" s="55" t="s">
        <v>11371</v>
      </c>
      <c r="B2098" s="56" t="s">
        <v>17649</v>
      </c>
      <c r="C2098" s="57" t="s">
        <v>11188</v>
      </c>
      <c r="D2098" s="56">
        <v>18880</v>
      </c>
      <c r="E2098" s="56">
        <v>1</v>
      </c>
      <c r="F2098" s="56">
        <v>84</v>
      </c>
      <c r="G2098" s="56">
        <v>1</v>
      </c>
      <c r="H2098" s="56" t="s">
        <v>17651</v>
      </c>
      <c r="I2098" s="56">
        <v>1</v>
      </c>
      <c r="J2098" s="36" t="s">
        <v>14794</v>
      </c>
      <c r="K2098" s="36">
        <v>216</v>
      </c>
      <c r="L2098" s="36">
        <v>972411232</v>
      </c>
      <c r="M2098" s="36"/>
      <c r="N2098" s="58" t="s">
        <v>12803</v>
      </c>
      <c r="O2098" s="58" t="s">
        <v>12804</v>
      </c>
      <c r="P2098" s="56">
        <v>74</v>
      </c>
      <c r="Q2098" s="56" t="s">
        <v>378</v>
      </c>
      <c r="R2098" s="36" t="s">
        <v>459</v>
      </c>
      <c r="S2098" s="36" t="s">
        <v>375</v>
      </c>
      <c r="T2098" s="36">
        <v>2511544</v>
      </c>
      <c r="U2098" s="58" t="s">
        <v>16644</v>
      </c>
      <c r="V2098" s="59">
        <v>2511544</v>
      </c>
      <c r="W2098" s="56">
        <v>56.32</v>
      </c>
    </row>
    <row r="2099" spans="1:23" s="46" customFormat="1" ht="11.25">
      <c r="A2099" s="55" t="s">
        <v>11371</v>
      </c>
      <c r="B2099" s="56" t="s">
        <v>17649</v>
      </c>
      <c r="C2099" s="57" t="s">
        <v>3088</v>
      </c>
      <c r="D2099" s="56">
        <v>15120</v>
      </c>
      <c r="E2099" s="56">
        <v>1</v>
      </c>
      <c r="F2099" s="56">
        <v>84</v>
      </c>
      <c r="G2099" s="56">
        <v>2</v>
      </c>
      <c r="H2099" s="56" t="s">
        <v>17651</v>
      </c>
      <c r="I2099" s="56">
        <v>1</v>
      </c>
      <c r="J2099" s="36" t="s">
        <v>14619</v>
      </c>
      <c r="K2099" s="36">
        <v>56</v>
      </c>
      <c r="L2099" s="36"/>
      <c r="M2099" s="36">
        <v>21641217</v>
      </c>
      <c r="N2099" s="58" t="s">
        <v>12404</v>
      </c>
      <c r="O2099" s="58" t="s">
        <v>12405</v>
      </c>
      <c r="P2099" s="56">
        <v>96</v>
      </c>
      <c r="Q2099" s="56" t="s">
        <v>378</v>
      </c>
      <c r="R2099" s="36" t="s">
        <v>459</v>
      </c>
      <c r="S2099" s="36" t="s">
        <v>375</v>
      </c>
      <c r="T2099" s="36">
        <v>188058</v>
      </c>
      <c r="U2099" s="58" t="s">
        <v>16358</v>
      </c>
      <c r="V2099" s="59">
        <v>188058</v>
      </c>
      <c r="W2099" s="56">
        <v>64.900000000000006</v>
      </c>
    </row>
    <row r="2100" spans="1:23" s="46" customFormat="1" ht="11.25">
      <c r="A2100" s="55" t="s">
        <v>11371</v>
      </c>
      <c r="B2100" s="56" t="s">
        <v>17649</v>
      </c>
      <c r="C2100" s="57" t="s">
        <v>11182</v>
      </c>
      <c r="D2100" s="56">
        <v>18750</v>
      </c>
      <c r="E2100" s="56">
        <v>1</v>
      </c>
      <c r="F2100" s="56">
        <v>85</v>
      </c>
      <c r="G2100" s="56">
        <v>1</v>
      </c>
      <c r="H2100" s="56" t="s">
        <v>17651</v>
      </c>
      <c r="I2100" s="56">
        <v>1</v>
      </c>
      <c r="J2100" s="36" t="s">
        <v>14593</v>
      </c>
      <c r="K2100" s="36"/>
      <c r="L2100" s="36">
        <v>984512570</v>
      </c>
      <c r="M2100" s="36"/>
      <c r="N2100" s="58" t="s">
        <v>12360</v>
      </c>
      <c r="O2100" s="58" t="s">
        <v>12361</v>
      </c>
      <c r="P2100" s="56">
        <v>66</v>
      </c>
      <c r="Q2100" s="56" t="s">
        <v>378</v>
      </c>
      <c r="R2100" s="36" t="s">
        <v>459</v>
      </c>
      <c r="S2100" s="36" t="s">
        <v>375</v>
      </c>
      <c r="T2100" s="36">
        <v>569387</v>
      </c>
      <c r="U2100" s="58" t="s">
        <v>16326</v>
      </c>
      <c r="V2100" s="59">
        <v>569387</v>
      </c>
      <c r="W2100" s="56">
        <v>60</v>
      </c>
    </row>
    <row r="2101" spans="1:23" s="46" customFormat="1" ht="11.25">
      <c r="A2101" s="55" t="s">
        <v>11371</v>
      </c>
      <c r="B2101" s="56" t="s">
        <v>17649</v>
      </c>
      <c r="C2101" s="57" t="s">
        <v>11188</v>
      </c>
      <c r="D2101" s="56">
        <v>18760</v>
      </c>
      <c r="E2101" s="56">
        <v>1</v>
      </c>
      <c r="F2101" s="56">
        <v>85</v>
      </c>
      <c r="G2101" s="56">
        <v>1</v>
      </c>
      <c r="H2101" s="56" t="s">
        <v>17651</v>
      </c>
      <c r="I2101" s="56">
        <v>1</v>
      </c>
      <c r="J2101" s="36" t="s">
        <v>951</v>
      </c>
      <c r="K2101" s="36">
        <v>630</v>
      </c>
      <c r="L2101" s="36"/>
      <c r="M2101" s="36">
        <v>21641909</v>
      </c>
      <c r="N2101" s="58" t="s">
        <v>241</v>
      </c>
      <c r="O2101" s="58" t="s">
        <v>12768</v>
      </c>
      <c r="P2101" s="56">
        <v>67</v>
      </c>
      <c r="Q2101" s="56" t="s">
        <v>377</v>
      </c>
      <c r="R2101" s="36" t="s">
        <v>459</v>
      </c>
      <c r="S2101" s="36" t="s">
        <v>375</v>
      </c>
      <c r="T2101" s="36">
        <v>479810</v>
      </c>
      <c r="U2101" s="58" t="s">
        <v>16612</v>
      </c>
      <c r="V2101" s="59">
        <v>479810</v>
      </c>
      <c r="W2101" s="56">
        <v>63.43</v>
      </c>
    </row>
    <row r="2102" spans="1:23" s="46" customFormat="1" ht="11.25">
      <c r="A2102" s="55" t="s">
        <v>11371</v>
      </c>
      <c r="B2102" s="56" t="s">
        <v>17649</v>
      </c>
      <c r="C2102" s="57" t="s">
        <v>3177</v>
      </c>
      <c r="D2102" s="56">
        <v>4631</v>
      </c>
      <c r="E2102" s="56">
        <v>1</v>
      </c>
      <c r="F2102" s="56">
        <v>85</v>
      </c>
      <c r="G2102" s="56">
        <v>1</v>
      </c>
      <c r="H2102" s="56" t="s">
        <v>17651</v>
      </c>
      <c r="I2102" s="56">
        <v>2</v>
      </c>
      <c r="J2102" s="36" t="s">
        <v>14190</v>
      </c>
      <c r="K2102" s="36"/>
      <c r="L2102" s="36">
        <v>982131270</v>
      </c>
      <c r="M2102" s="36"/>
      <c r="N2102" s="58" t="s">
        <v>315</v>
      </c>
      <c r="O2102" s="58" t="s">
        <v>11662</v>
      </c>
      <c r="P2102" s="56">
        <v>67</v>
      </c>
      <c r="Q2102" s="56" t="s">
        <v>377</v>
      </c>
      <c r="R2102" s="36" t="s">
        <v>462</v>
      </c>
      <c r="S2102" s="36" t="s">
        <v>375</v>
      </c>
      <c r="T2102" s="36">
        <v>2806938</v>
      </c>
      <c r="U2102" s="58" t="s">
        <v>15875</v>
      </c>
      <c r="V2102" s="59">
        <v>6988010</v>
      </c>
      <c r="W2102" s="56">
        <v>55.41</v>
      </c>
    </row>
    <row r="2103" spans="1:23" s="46" customFormat="1" ht="11.25">
      <c r="A2103" s="55" t="s">
        <v>11371</v>
      </c>
      <c r="B2103" s="56" t="s">
        <v>17649</v>
      </c>
      <c r="C2103" s="57" t="s">
        <v>3088</v>
      </c>
      <c r="D2103" s="56">
        <v>14820</v>
      </c>
      <c r="E2103" s="56">
        <v>1</v>
      </c>
      <c r="F2103" s="56">
        <v>85</v>
      </c>
      <c r="G2103" s="56">
        <v>1</v>
      </c>
      <c r="H2103" s="56" t="s">
        <v>17651</v>
      </c>
      <c r="I2103" s="56">
        <v>2</v>
      </c>
      <c r="J2103" s="36" t="s">
        <v>14611</v>
      </c>
      <c r="K2103" s="36">
        <v>910</v>
      </c>
      <c r="L2103" s="36"/>
      <c r="M2103" s="36">
        <v>21642417</v>
      </c>
      <c r="N2103" s="58" t="s">
        <v>12390</v>
      </c>
      <c r="O2103" s="58" t="s">
        <v>12391</v>
      </c>
      <c r="P2103" s="56">
        <v>71</v>
      </c>
      <c r="Q2103" s="56" t="s">
        <v>378</v>
      </c>
      <c r="R2103" s="36" t="s">
        <v>460</v>
      </c>
      <c r="S2103" s="36" t="s">
        <v>375</v>
      </c>
      <c r="T2103" s="36">
        <v>286939</v>
      </c>
      <c r="U2103" s="58" t="s">
        <v>16347</v>
      </c>
      <c r="V2103" s="59">
        <v>1507266</v>
      </c>
      <c r="W2103" s="56">
        <v>64.47</v>
      </c>
    </row>
    <row r="2104" spans="1:23" s="46" customFormat="1" ht="11.25">
      <c r="A2104" s="55" t="s">
        <v>11371</v>
      </c>
      <c r="B2104" s="56" t="s">
        <v>17649</v>
      </c>
      <c r="C2104" s="57" t="s">
        <v>4582</v>
      </c>
      <c r="D2104" s="56">
        <v>24165</v>
      </c>
      <c r="E2104" s="56">
        <v>1</v>
      </c>
      <c r="F2104" s="56">
        <v>85</v>
      </c>
      <c r="G2104" s="56">
        <v>1</v>
      </c>
      <c r="H2104" s="56" t="s">
        <v>17651</v>
      </c>
      <c r="I2104" s="56">
        <v>6</v>
      </c>
      <c r="J2104" s="36" t="s">
        <v>945</v>
      </c>
      <c r="K2104" s="36"/>
      <c r="L2104" s="36">
        <v>982336188</v>
      </c>
      <c r="M2104" s="36"/>
      <c r="N2104" s="58" t="s">
        <v>290</v>
      </c>
      <c r="O2104" s="58" t="s">
        <v>159</v>
      </c>
      <c r="P2104" s="56">
        <v>72</v>
      </c>
      <c r="Q2104" s="56" t="s">
        <v>377</v>
      </c>
      <c r="R2104" s="36" t="s">
        <v>462</v>
      </c>
      <c r="S2104" s="36" t="s">
        <v>375</v>
      </c>
      <c r="T2104" s="36">
        <v>2243029</v>
      </c>
      <c r="U2104" s="58" t="s">
        <v>17025</v>
      </c>
      <c r="V2104" s="59">
        <v>1440089</v>
      </c>
      <c r="W2104" s="56">
        <v>54.65</v>
      </c>
    </row>
    <row r="2105" spans="1:23" s="46" customFormat="1" ht="11.25">
      <c r="A2105" s="55" t="s">
        <v>11371</v>
      </c>
      <c r="B2105" s="56" t="s">
        <v>17649</v>
      </c>
      <c r="C2105" s="57" t="s">
        <v>3177</v>
      </c>
      <c r="D2105" s="56">
        <v>4631</v>
      </c>
      <c r="E2105" s="56">
        <v>1</v>
      </c>
      <c r="F2105" s="56">
        <v>85</v>
      </c>
      <c r="G2105" s="56">
        <v>1</v>
      </c>
      <c r="H2105" s="56" t="s">
        <v>17651</v>
      </c>
      <c r="I2105" s="56">
        <v>3</v>
      </c>
      <c r="J2105" s="36" t="s">
        <v>14190</v>
      </c>
      <c r="K2105" s="36"/>
      <c r="L2105" s="36">
        <v>982131270</v>
      </c>
      <c r="M2105" s="36"/>
      <c r="N2105" s="58" t="s">
        <v>318</v>
      </c>
      <c r="O2105" s="58" t="s">
        <v>452</v>
      </c>
      <c r="P2105" s="56">
        <v>73</v>
      </c>
      <c r="Q2105" s="56" t="s">
        <v>378</v>
      </c>
      <c r="R2105" s="36" t="s">
        <v>462</v>
      </c>
      <c r="S2105" s="36" t="s">
        <v>375</v>
      </c>
      <c r="T2105" s="36">
        <v>2806929</v>
      </c>
      <c r="U2105" s="58" t="s">
        <v>15875</v>
      </c>
      <c r="V2105" s="59">
        <v>6988010</v>
      </c>
      <c r="W2105" s="56">
        <v>55.41</v>
      </c>
    </row>
    <row r="2106" spans="1:23" s="46" customFormat="1" ht="11.25">
      <c r="A2106" s="51" t="s">
        <v>11371</v>
      </c>
      <c r="B2106" s="44" t="s">
        <v>17649</v>
      </c>
      <c r="C2106" s="52" t="s">
        <v>3088</v>
      </c>
      <c r="D2106" s="44">
        <v>14820</v>
      </c>
      <c r="E2106" s="44" t="s">
        <v>54</v>
      </c>
      <c r="F2106" s="44">
        <v>85</v>
      </c>
      <c r="G2106" s="44">
        <v>1</v>
      </c>
      <c r="H2106" s="44" t="s">
        <v>17651</v>
      </c>
      <c r="I2106" s="44">
        <v>1</v>
      </c>
      <c r="J2106" s="35" t="s">
        <v>14611</v>
      </c>
      <c r="K2106" s="35">
        <v>910</v>
      </c>
      <c r="L2106" s="35"/>
      <c r="M2106" s="35">
        <v>21642417</v>
      </c>
      <c r="N2106" s="45" t="s">
        <v>146</v>
      </c>
      <c r="O2106" s="45" t="s">
        <v>794</v>
      </c>
      <c r="P2106" s="44">
        <v>74</v>
      </c>
      <c r="Q2106" s="44" t="s">
        <v>377</v>
      </c>
      <c r="R2106" s="35" t="s">
        <v>459</v>
      </c>
      <c r="S2106" s="35" t="s">
        <v>375</v>
      </c>
      <c r="T2106" s="35">
        <v>1507266</v>
      </c>
      <c r="U2106" s="45" t="s">
        <v>16347</v>
      </c>
      <c r="V2106" s="46">
        <v>1507266</v>
      </c>
      <c r="W2106" s="44">
        <v>64.47</v>
      </c>
    </row>
    <row r="2107" spans="1:23" s="46" customFormat="1" ht="11.25">
      <c r="A2107" s="55" t="s">
        <v>11371</v>
      </c>
      <c r="B2107" s="56" t="s">
        <v>17649</v>
      </c>
      <c r="C2107" s="57" t="s">
        <v>6989</v>
      </c>
      <c r="D2107" s="56">
        <v>27580</v>
      </c>
      <c r="E2107" s="56">
        <v>1</v>
      </c>
      <c r="F2107" s="56">
        <v>85</v>
      </c>
      <c r="G2107" s="56">
        <v>2</v>
      </c>
      <c r="H2107" s="56" t="s">
        <v>17651</v>
      </c>
      <c r="I2107" s="56">
        <v>1</v>
      </c>
      <c r="J2107" s="36" t="s">
        <v>15343</v>
      </c>
      <c r="K2107" s="36">
        <v>22</v>
      </c>
      <c r="L2107" s="36"/>
      <c r="M2107" s="36"/>
      <c r="N2107" s="58" t="s">
        <v>11567</v>
      </c>
      <c r="O2107" s="58" t="s">
        <v>357</v>
      </c>
      <c r="P2107" s="56">
        <v>99</v>
      </c>
      <c r="Q2107" s="56" t="s">
        <v>378</v>
      </c>
      <c r="R2107" s="36" t="s">
        <v>459</v>
      </c>
      <c r="S2107" s="36" t="s">
        <v>375</v>
      </c>
      <c r="T2107" s="36">
        <v>2137827</v>
      </c>
      <c r="U2107" s="58" t="s">
        <v>17212</v>
      </c>
      <c r="V2107" s="59">
        <v>2137827</v>
      </c>
      <c r="W2107" s="56">
        <v>46.88</v>
      </c>
    </row>
    <row r="2108" spans="1:23" s="46" customFormat="1" ht="11.25">
      <c r="A2108" s="55" t="s">
        <v>11371</v>
      </c>
      <c r="B2108" s="56" t="s">
        <v>17649</v>
      </c>
      <c r="C2108" s="57" t="s">
        <v>4582</v>
      </c>
      <c r="D2108" s="56">
        <v>25030</v>
      </c>
      <c r="E2108" s="56">
        <v>1</v>
      </c>
      <c r="F2108" s="56">
        <v>86</v>
      </c>
      <c r="G2108" s="56">
        <v>1</v>
      </c>
      <c r="H2108" s="56" t="s">
        <v>17651</v>
      </c>
      <c r="I2108" s="56">
        <v>1</v>
      </c>
      <c r="J2108" s="36" t="s">
        <v>15224</v>
      </c>
      <c r="K2108" s="36"/>
      <c r="L2108" s="36"/>
      <c r="M2108" s="36"/>
      <c r="N2108" s="58" t="s">
        <v>117</v>
      </c>
      <c r="O2108" s="58" t="s">
        <v>13323</v>
      </c>
      <c r="P2108" s="56">
        <v>66</v>
      </c>
      <c r="Q2108" s="56" t="s">
        <v>377</v>
      </c>
      <c r="R2108" s="36" t="s">
        <v>459</v>
      </c>
      <c r="S2108" s="36" t="s">
        <v>375</v>
      </c>
      <c r="T2108" s="36">
        <v>1775866</v>
      </c>
      <c r="U2108" s="58" t="s">
        <v>17068</v>
      </c>
      <c r="V2108" s="59">
        <v>1775866</v>
      </c>
      <c r="W2108" s="56">
        <v>40.65</v>
      </c>
    </row>
    <row r="2109" spans="1:23" s="46" customFormat="1" ht="11.25">
      <c r="A2109" s="55" t="s">
        <v>11371</v>
      </c>
      <c r="B2109" s="56" t="s">
        <v>17649</v>
      </c>
      <c r="C2109" s="57" t="s">
        <v>11188</v>
      </c>
      <c r="D2109" s="56">
        <v>18880</v>
      </c>
      <c r="E2109" s="56">
        <v>1</v>
      </c>
      <c r="F2109" s="56">
        <v>86</v>
      </c>
      <c r="G2109" s="56">
        <v>1</v>
      </c>
      <c r="H2109" s="56" t="s">
        <v>17651</v>
      </c>
      <c r="I2109" s="56">
        <v>1</v>
      </c>
      <c r="J2109" s="36" t="s">
        <v>14463</v>
      </c>
      <c r="K2109" s="36">
        <v>864</v>
      </c>
      <c r="L2109" s="36">
        <v>984922470</v>
      </c>
      <c r="M2109" s="36"/>
      <c r="N2109" s="58" t="s">
        <v>769</v>
      </c>
      <c r="O2109" s="58" t="s">
        <v>12459</v>
      </c>
      <c r="P2109" s="56">
        <v>67</v>
      </c>
      <c r="Q2109" s="56" t="s">
        <v>377</v>
      </c>
      <c r="R2109" s="36" t="s">
        <v>459</v>
      </c>
      <c r="S2109" s="36" t="s">
        <v>375</v>
      </c>
      <c r="T2109" s="36">
        <v>1842666</v>
      </c>
      <c r="U2109" s="58" t="s">
        <v>16645</v>
      </c>
      <c r="V2109" s="59">
        <v>1842666</v>
      </c>
      <c r="W2109" s="56">
        <v>39.159999999999997</v>
      </c>
    </row>
    <row r="2110" spans="1:23" s="46" customFormat="1" ht="11.25">
      <c r="A2110" s="55" t="s">
        <v>11371</v>
      </c>
      <c r="B2110" s="56" t="s">
        <v>17649</v>
      </c>
      <c r="C2110" s="57" t="s">
        <v>6989</v>
      </c>
      <c r="D2110" s="56">
        <v>27580</v>
      </c>
      <c r="E2110" s="56">
        <v>1</v>
      </c>
      <c r="F2110" s="56">
        <v>86</v>
      </c>
      <c r="G2110" s="56">
        <v>1</v>
      </c>
      <c r="H2110" s="56" t="s">
        <v>17651</v>
      </c>
      <c r="I2110" s="56">
        <v>2</v>
      </c>
      <c r="J2110" s="36" t="s">
        <v>15343</v>
      </c>
      <c r="K2110" s="36"/>
      <c r="L2110" s="36">
        <v>982342422</v>
      </c>
      <c r="M2110" s="36">
        <v>650522</v>
      </c>
      <c r="N2110" s="58" t="s">
        <v>13520</v>
      </c>
      <c r="O2110" s="58" t="s">
        <v>13521</v>
      </c>
      <c r="P2110" s="56">
        <v>69</v>
      </c>
      <c r="Q2110" s="56" t="s">
        <v>378</v>
      </c>
      <c r="R2110" s="36" t="s">
        <v>460</v>
      </c>
      <c r="S2110" s="36" t="s">
        <v>375</v>
      </c>
      <c r="T2110" s="36">
        <v>377764</v>
      </c>
      <c r="U2110" s="58" t="s">
        <v>17213</v>
      </c>
      <c r="V2110" s="59">
        <v>303731</v>
      </c>
      <c r="W2110" s="56">
        <v>61.13</v>
      </c>
    </row>
    <row r="2111" spans="1:23" s="46" customFormat="1" ht="11.25">
      <c r="A2111" s="55" t="s">
        <v>11371</v>
      </c>
      <c r="B2111" s="56" t="s">
        <v>17649</v>
      </c>
      <c r="C2111" s="57" t="s">
        <v>11182</v>
      </c>
      <c r="D2111" s="56">
        <v>18755</v>
      </c>
      <c r="E2111" s="56">
        <v>1</v>
      </c>
      <c r="F2111" s="56">
        <v>86</v>
      </c>
      <c r="G2111" s="56">
        <v>1</v>
      </c>
      <c r="H2111" s="56" t="s">
        <v>17651</v>
      </c>
      <c r="I2111" s="56">
        <v>2</v>
      </c>
      <c r="J2111" s="36" t="s">
        <v>14595</v>
      </c>
      <c r="K2111" s="36"/>
      <c r="L2111" s="36">
        <v>961396636</v>
      </c>
      <c r="M2111" s="36"/>
      <c r="N2111" s="58" t="s">
        <v>11708</v>
      </c>
      <c r="O2111" s="58" t="s">
        <v>12365</v>
      </c>
      <c r="P2111" s="56">
        <v>69</v>
      </c>
      <c r="Q2111" s="56" t="s">
        <v>378</v>
      </c>
      <c r="R2111" s="36" t="s">
        <v>460</v>
      </c>
      <c r="S2111" s="36" t="s">
        <v>375</v>
      </c>
      <c r="T2111" s="36">
        <v>2163803</v>
      </c>
      <c r="U2111" s="58" t="s">
        <v>16328</v>
      </c>
      <c r="V2111" s="59">
        <v>322501</v>
      </c>
      <c r="W2111" s="56">
        <v>59.91</v>
      </c>
    </row>
    <row r="2112" spans="1:23" s="46" customFormat="1" ht="11.25">
      <c r="A2112" s="55" t="s">
        <v>11371</v>
      </c>
      <c r="B2112" s="56" t="s">
        <v>17649</v>
      </c>
      <c r="C2112" s="57" t="s">
        <v>3177</v>
      </c>
      <c r="D2112" s="56">
        <v>5201</v>
      </c>
      <c r="E2112" s="56">
        <v>1</v>
      </c>
      <c r="F2112" s="56">
        <v>86</v>
      </c>
      <c r="G2112" s="56">
        <v>1</v>
      </c>
      <c r="H2112" s="56" t="s">
        <v>17651</v>
      </c>
      <c r="I2112" s="56">
        <v>1</v>
      </c>
      <c r="J2112" s="36" t="s">
        <v>14223</v>
      </c>
      <c r="K2112" s="36"/>
      <c r="L2112" s="36">
        <v>985454788</v>
      </c>
      <c r="M2112" s="36"/>
      <c r="N2112" s="58" t="s">
        <v>11722</v>
      </c>
      <c r="O2112" s="58" t="s">
        <v>11723</v>
      </c>
      <c r="P2112" s="56">
        <v>71</v>
      </c>
      <c r="Q2112" s="56" t="s">
        <v>378</v>
      </c>
      <c r="R2112" s="36" t="s">
        <v>459</v>
      </c>
      <c r="S2112" s="36" t="s">
        <v>375</v>
      </c>
      <c r="T2112" s="36">
        <v>2452917</v>
      </c>
      <c r="U2112" s="58" t="s">
        <v>15913</v>
      </c>
      <c r="V2112" s="59">
        <v>2452917</v>
      </c>
      <c r="W2112" s="56">
        <v>57.29</v>
      </c>
    </row>
    <row r="2113" spans="1:23" s="46" customFormat="1" ht="11.25">
      <c r="A2113" s="55" t="s">
        <v>11371</v>
      </c>
      <c r="B2113" s="56" t="s">
        <v>17649</v>
      </c>
      <c r="C2113" s="57" t="s">
        <v>11182</v>
      </c>
      <c r="D2113" s="56">
        <v>18755</v>
      </c>
      <c r="E2113" s="56">
        <v>1</v>
      </c>
      <c r="F2113" s="56">
        <v>86</v>
      </c>
      <c r="G2113" s="56">
        <v>1</v>
      </c>
      <c r="H2113" s="56" t="s">
        <v>17651</v>
      </c>
      <c r="I2113" s="56">
        <v>1</v>
      </c>
      <c r="J2113" s="36" t="s">
        <v>14595</v>
      </c>
      <c r="K2113" s="36"/>
      <c r="L2113" s="36">
        <v>961396636</v>
      </c>
      <c r="M2113" s="36"/>
      <c r="N2113" s="58" t="s">
        <v>12363</v>
      </c>
      <c r="O2113" s="58" t="s">
        <v>12364</v>
      </c>
      <c r="P2113" s="56">
        <v>72</v>
      </c>
      <c r="Q2113" s="56" t="s">
        <v>377</v>
      </c>
      <c r="R2113" s="36" t="s">
        <v>459</v>
      </c>
      <c r="S2113" s="36" t="s">
        <v>375</v>
      </c>
      <c r="T2113" s="36">
        <v>322501</v>
      </c>
      <c r="U2113" s="58" t="s">
        <v>16328</v>
      </c>
      <c r="V2113" s="59">
        <v>322501</v>
      </c>
      <c r="W2113" s="56">
        <v>59.91</v>
      </c>
    </row>
    <row r="2114" spans="1:23" s="46" customFormat="1" ht="11.25">
      <c r="A2114" s="51" t="s">
        <v>11371</v>
      </c>
      <c r="B2114" s="44" t="s">
        <v>17649</v>
      </c>
      <c r="C2114" s="52" t="s">
        <v>6989</v>
      </c>
      <c r="D2114" s="44">
        <v>27580</v>
      </c>
      <c r="E2114" s="44" t="s">
        <v>54</v>
      </c>
      <c r="F2114" s="44">
        <v>86</v>
      </c>
      <c r="G2114" s="44">
        <v>1</v>
      </c>
      <c r="H2114" s="44" t="s">
        <v>17651</v>
      </c>
      <c r="I2114" s="44">
        <v>1</v>
      </c>
      <c r="J2114" s="35" t="s">
        <v>15343</v>
      </c>
      <c r="K2114" s="35"/>
      <c r="L2114" s="35">
        <v>982342422</v>
      </c>
      <c r="M2114" s="35">
        <v>650522</v>
      </c>
      <c r="N2114" s="45" t="s">
        <v>13518</v>
      </c>
      <c r="O2114" s="45" t="s">
        <v>13519</v>
      </c>
      <c r="P2114" s="44">
        <v>76</v>
      </c>
      <c r="Q2114" s="44" t="s">
        <v>377</v>
      </c>
      <c r="R2114" s="35" t="s">
        <v>459</v>
      </c>
      <c r="S2114" s="35" t="s">
        <v>375</v>
      </c>
      <c r="T2114" s="35">
        <v>303731</v>
      </c>
      <c r="U2114" s="45" t="s">
        <v>17213</v>
      </c>
      <c r="V2114" s="46">
        <v>303731</v>
      </c>
      <c r="W2114" s="44">
        <v>61.13</v>
      </c>
    </row>
    <row r="2115" spans="1:23" s="46" customFormat="1" ht="11.25">
      <c r="A2115" s="55" t="s">
        <v>11371</v>
      </c>
      <c r="B2115" s="56" t="s">
        <v>17649</v>
      </c>
      <c r="C2115" s="57" t="s">
        <v>3088</v>
      </c>
      <c r="D2115" s="56">
        <v>15330</v>
      </c>
      <c r="E2115" s="56">
        <v>1</v>
      </c>
      <c r="F2115" s="56">
        <v>86</v>
      </c>
      <c r="G2115" s="56">
        <v>1</v>
      </c>
      <c r="H2115" s="56" t="s">
        <v>17651</v>
      </c>
      <c r="I2115" s="56">
        <v>1</v>
      </c>
      <c r="J2115" s="36" t="s">
        <v>14630</v>
      </c>
      <c r="K2115" s="36"/>
      <c r="L2115" s="36">
        <v>984687121</v>
      </c>
      <c r="M2115" s="36"/>
      <c r="N2115" s="58" t="s">
        <v>12419</v>
      </c>
      <c r="O2115" s="58" t="s">
        <v>867</v>
      </c>
      <c r="P2115" s="56">
        <v>79</v>
      </c>
      <c r="Q2115" s="56" t="s">
        <v>377</v>
      </c>
      <c r="R2115" s="36" t="s">
        <v>459</v>
      </c>
      <c r="S2115" s="36" t="s">
        <v>375</v>
      </c>
      <c r="T2115" s="36">
        <v>4094380</v>
      </c>
      <c r="U2115" s="58" t="s">
        <v>16369</v>
      </c>
      <c r="V2115" s="59">
        <v>4094380</v>
      </c>
      <c r="W2115" s="56">
        <v>32.42</v>
      </c>
    </row>
    <row r="2116" spans="1:23" s="46" customFormat="1" ht="11.25">
      <c r="A2116" s="55" t="s">
        <v>11371</v>
      </c>
      <c r="B2116" s="56" t="s">
        <v>17649</v>
      </c>
      <c r="C2116" s="57" t="s">
        <v>3088</v>
      </c>
      <c r="D2116" s="56">
        <v>15340</v>
      </c>
      <c r="E2116" s="56">
        <v>1</v>
      </c>
      <c r="F2116" s="56">
        <v>87</v>
      </c>
      <c r="G2116" s="56">
        <v>1</v>
      </c>
      <c r="H2116" s="56" t="s">
        <v>17651</v>
      </c>
      <c r="I2116" s="56">
        <v>2</v>
      </c>
      <c r="J2116" s="36" t="s">
        <v>14635</v>
      </c>
      <c r="K2116" s="36">
        <v>387</v>
      </c>
      <c r="L2116" s="36">
        <v>982800686</v>
      </c>
      <c r="M2116" s="36"/>
      <c r="N2116" s="58" t="s">
        <v>688</v>
      </c>
      <c r="O2116" s="58" t="s">
        <v>965</v>
      </c>
      <c r="P2116" s="56">
        <v>68</v>
      </c>
      <c r="Q2116" s="56" t="s">
        <v>378</v>
      </c>
      <c r="R2116" s="36" t="s">
        <v>460</v>
      </c>
      <c r="S2116" s="36" t="s">
        <v>375</v>
      </c>
      <c r="T2116" s="36">
        <v>4669481</v>
      </c>
      <c r="U2116" s="58" t="s">
        <v>16375</v>
      </c>
      <c r="V2116" s="59">
        <v>2114723</v>
      </c>
      <c r="W2116" s="56">
        <v>59.75</v>
      </c>
    </row>
    <row r="2117" spans="1:23" s="46" customFormat="1" ht="11.25">
      <c r="A2117" s="55" t="s">
        <v>11371</v>
      </c>
      <c r="B2117" s="56" t="s">
        <v>17649</v>
      </c>
      <c r="C2117" s="57" t="s">
        <v>6989</v>
      </c>
      <c r="D2117" s="56">
        <v>28580</v>
      </c>
      <c r="E2117" s="56">
        <v>1</v>
      </c>
      <c r="F2117" s="56">
        <v>87</v>
      </c>
      <c r="G2117" s="56">
        <v>1</v>
      </c>
      <c r="H2117" s="56" t="s">
        <v>17651</v>
      </c>
      <c r="I2117" s="56">
        <v>1</v>
      </c>
      <c r="J2117" s="36" t="s">
        <v>15404</v>
      </c>
      <c r="K2117" s="36">
        <v>173</v>
      </c>
      <c r="L2117" s="36">
        <v>983360093</v>
      </c>
      <c r="M2117" s="36"/>
      <c r="N2117" s="58" t="s">
        <v>13593</v>
      </c>
      <c r="O2117" s="58" t="s">
        <v>13594</v>
      </c>
      <c r="P2117" s="56">
        <v>69</v>
      </c>
      <c r="Q2117" s="56" t="s">
        <v>378</v>
      </c>
      <c r="R2117" s="36" t="s">
        <v>459</v>
      </c>
      <c r="S2117" s="36" t="s">
        <v>375</v>
      </c>
      <c r="T2117" s="36">
        <v>2354505</v>
      </c>
      <c r="U2117" s="58" t="s">
        <v>17282</v>
      </c>
      <c r="V2117" s="59">
        <v>2354505</v>
      </c>
      <c r="W2117" s="56">
        <v>58.89</v>
      </c>
    </row>
    <row r="2118" spans="1:23" s="46" customFormat="1" ht="11.25">
      <c r="A2118" s="55" t="s">
        <v>11371</v>
      </c>
      <c r="B2118" s="56" t="s">
        <v>17649</v>
      </c>
      <c r="C2118" s="57" t="s">
        <v>11182</v>
      </c>
      <c r="D2118" s="56">
        <v>87</v>
      </c>
      <c r="E2118" s="56">
        <v>1</v>
      </c>
      <c r="F2118" s="56">
        <v>87</v>
      </c>
      <c r="G2118" s="56">
        <v>1</v>
      </c>
      <c r="H2118" s="56" t="s">
        <v>17651</v>
      </c>
      <c r="I2118" s="56">
        <v>1</v>
      </c>
      <c r="J2118" s="36" t="s">
        <v>14470</v>
      </c>
      <c r="K2118" s="36">
        <v>142</v>
      </c>
      <c r="L2118" s="36">
        <v>982121378</v>
      </c>
      <c r="M2118" s="36"/>
      <c r="N2118" s="58" t="s">
        <v>12140</v>
      </c>
      <c r="O2118" s="58" t="s">
        <v>12141</v>
      </c>
      <c r="P2118" s="56">
        <v>70</v>
      </c>
      <c r="Q2118" s="56" t="s">
        <v>378</v>
      </c>
      <c r="R2118" s="36" t="s">
        <v>459</v>
      </c>
      <c r="S2118" s="36" t="s">
        <v>375</v>
      </c>
      <c r="T2118" s="36">
        <v>486801</v>
      </c>
      <c r="U2118" s="58" t="s">
        <v>16193</v>
      </c>
      <c r="V2118" s="59">
        <v>486801</v>
      </c>
      <c r="W2118" s="56">
        <v>56.49</v>
      </c>
    </row>
    <row r="2119" spans="1:23" s="46" customFormat="1" ht="11.25">
      <c r="A2119" s="55" t="s">
        <v>11371</v>
      </c>
      <c r="B2119" s="56" t="s">
        <v>17649</v>
      </c>
      <c r="C2119" s="57" t="s">
        <v>11188</v>
      </c>
      <c r="D2119" s="56">
        <v>18610</v>
      </c>
      <c r="E2119" s="56">
        <v>1</v>
      </c>
      <c r="F2119" s="56">
        <v>87</v>
      </c>
      <c r="G2119" s="56">
        <v>5</v>
      </c>
      <c r="H2119" s="56" t="s">
        <v>17651</v>
      </c>
      <c r="I2119" s="56">
        <v>2</v>
      </c>
      <c r="J2119" s="36" t="s">
        <v>14828</v>
      </c>
      <c r="K2119" s="36">
        <v>129</v>
      </c>
      <c r="L2119" s="36"/>
      <c r="M2119" s="36">
        <v>21643507</v>
      </c>
      <c r="N2119" s="58" t="s">
        <v>337</v>
      </c>
      <c r="O2119" s="58" t="s">
        <v>12726</v>
      </c>
      <c r="P2119" s="56">
        <v>72</v>
      </c>
      <c r="Q2119" s="56" t="s">
        <v>378</v>
      </c>
      <c r="R2119" s="36" t="s">
        <v>460</v>
      </c>
      <c r="S2119" s="36" t="s">
        <v>375</v>
      </c>
      <c r="T2119" s="36">
        <v>783295</v>
      </c>
      <c r="U2119" s="58" t="s">
        <v>16587</v>
      </c>
      <c r="V2119" s="59">
        <v>770532</v>
      </c>
      <c r="W2119" s="56">
        <v>70.650000000000006</v>
      </c>
    </row>
    <row r="2120" spans="1:23" s="46" customFormat="1" ht="11.25">
      <c r="A2120" s="55" t="s">
        <v>11371</v>
      </c>
      <c r="B2120" s="56" t="s">
        <v>17649</v>
      </c>
      <c r="C2120" s="57" t="s">
        <v>3088</v>
      </c>
      <c r="D2120" s="56">
        <v>15340</v>
      </c>
      <c r="E2120" s="56">
        <v>1</v>
      </c>
      <c r="F2120" s="56">
        <v>87</v>
      </c>
      <c r="G2120" s="56">
        <v>1</v>
      </c>
      <c r="H2120" s="56" t="s">
        <v>17651</v>
      </c>
      <c r="I2120" s="56">
        <v>1</v>
      </c>
      <c r="J2120" s="36" t="s">
        <v>14635</v>
      </c>
      <c r="K2120" s="36">
        <v>387</v>
      </c>
      <c r="L2120" s="36">
        <v>982800686</v>
      </c>
      <c r="M2120" s="36"/>
      <c r="N2120" s="58" t="s">
        <v>873</v>
      </c>
      <c r="O2120" s="58" t="s">
        <v>11631</v>
      </c>
      <c r="P2120" s="56">
        <v>73</v>
      </c>
      <c r="Q2120" s="56" t="s">
        <v>377</v>
      </c>
      <c r="R2120" s="36" t="s">
        <v>459</v>
      </c>
      <c r="S2120" s="36" t="s">
        <v>375</v>
      </c>
      <c r="T2120" s="36">
        <v>2114723</v>
      </c>
      <c r="U2120" s="58" t="s">
        <v>16375</v>
      </c>
      <c r="V2120" s="59">
        <v>2114723</v>
      </c>
      <c r="W2120" s="56">
        <v>59.75</v>
      </c>
    </row>
    <row r="2121" spans="1:23" s="46" customFormat="1" ht="11.25">
      <c r="A2121" s="55" t="s">
        <v>11371</v>
      </c>
      <c r="B2121" s="56" t="s">
        <v>17649</v>
      </c>
      <c r="C2121" s="57" t="s">
        <v>11188</v>
      </c>
      <c r="D2121" s="56">
        <v>18610</v>
      </c>
      <c r="E2121" s="56">
        <v>1</v>
      </c>
      <c r="F2121" s="56">
        <v>87</v>
      </c>
      <c r="G2121" s="56">
        <v>5</v>
      </c>
      <c r="H2121" s="56" t="s">
        <v>17651</v>
      </c>
      <c r="I2121" s="56">
        <v>1</v>
      </c>
      <c r="J2121" s="36" t="s">
        <v>14828</v>
      </c>
      <c r="K2121" s="36">
        <v>129</v>
      </c>
      <c r="L2121" s="36"/>
      <c r="M2121" s="36">
        <v>21643507</v>
      </c>
      <c r="N2121" s="58" t="s">
        <v>12725</v>
      </c>
      <c r="O2121" s="58" t="s">
        <v>119</v>
      </c>
      <c r="P2121" s="56">
        <v>75</v>
      </c>
      <c r="Q2121" s="56" t="s">
        <v>377</v>
      </c>
      <c r="R2121" s="36" t="s">
        <v>459</v>
      </c>
      <c r="S2121" s="36" t="s">
        <v>375</v>
      </c>
      <c r="T2121" s="36">
        <v>770532</v>
      </c>
      <c r="U2121" s="58" t="s">
        <v>16587</v>
      </c>
      <c r="V2121" s="59">
        <v>770532</v>
      </c>
      <c r="W2121" s="56">
        <v>70.650000000000006</v>
      </c>
    </row>
    <row r="2122" spans="1:23" s="46" customFormat="1" ht="11.25">
      <c r="A2122" s="55" t="s">
        <v>11371</v>
      </c>
      <c r="B2122" s="56" t="s">
        <v>17649</v>
      </c>
      <c r="C2122" s="57" t="s">
        <v>3177</v>
      </c>
      <c r="D2122" s="56">
        <v>4632</v>
      </c>
      <c r="E2122" s="56">
        <v>1</v>
      </c>
      <c r="F2122" s="56">
        <v>87</v>
      </c>
      <c r="G2122" s="56">
        <v>1</v>
      </c>
      <c r="H2122" s="56" t="s">
        <v>17651</v>
      </c>
      <c r="I2122" s="56">
        <v>7</v>
      </c>
      <c r="J2122" s="36" t="s">
        <v>14194</v>
      </c>
      <c r="K2122" s="36"/>
      <c r="L2122" s="36">
        <v>982194697</v>
      </c>
      <c r="M2122" s="36"/>
      <c r="N2122" s="58" t="s">
        <v>120</v>
      </c>
      <c r="O2122" s="58" t="s">
        <v>304</v>
      </c>
      <c r="P2122" s="56">
        <v>76</v>
      </c>
      <c r="Q2122" s="56" t="s">
        <v>378</v>
      </c>
      <c r="R2122" s="36" t="s">
        <v>462</v>
      </c>
      <c r="S2122" s="36" t="s">
        <v>375</v>
      </c>
      <c r="T2122" s="36">
        <v>2833414</v>
      </c>
      <c r="U2122" s="58" t="s">
        <v>15880</v>
      </c>
      <c r="V2122" s="59">
        <v>1510169</v>
      </c>
      <c r="W2122" s="56">
        <v>61.57</v>
      </c>
    </row>
    <row r="2123" spans="1:23" s="46" customFormat="1" ht="11.25">
      <c r="A2123" s="55" t="s">
        <v>11371</v>
      </c>
      <c r="B2123" s="56" t="s">
        <v>17649</v>
      </c>
      <c r="C2123" s="57" t="s">
        <v>4582</v>
      </c>
      <c r="D2123" s="56">
        <v>25500</v>
      </c>
      <c r="E2123" s="56">
        <v>1</v>
      </c>
      <c r="F2123" s="56">
        <v>87</v>
      </c>
      <c r="G2123" s="56">
        <v>1</v>
      </c>
      <c r="H2123" s="56" t="s">
        <v>17651</v>
      </c>
      <c r="I2123" s="56">
        <v>1</v>
      </c>
      <c r="J2123" s="36" t="s">
        <v>15249</v>
      </c>
      <c r="K2123" s="36"/>
      <c r="L2123" s="36"/>
      <c r="M2123" s="36">
        <v>21596469</v>
      </c>
      <c r="N2123" s="58" t="s">
        <v>97</v>
      </c>
      <c r="O2123" s="58" t="s">
        <v>13375</v>
      </c>
      <c r="P2123" s="56">
        <v>76</v>
      </c>
      <c r="Q2123" s="56" t="s">
        <v>378</v>
      </c>
      <c r="R2123" s="36" t="s">
        <v>459</v>
      </c>
      <c r="S2123" s="36" t="s">
        <v>375</v>
      </c>
      <c r="T2123" s="36">
        <v>377825</v>
      </c>
      <c r="U2123" s="58" t="s">
        <v>17097</v>
      </c>
      <c r="V2123" s="59">
        <v>377825</v>
      </c>
      <c r="W2123" s="56">
        <v>56.6</v>
      </c>
    </row>
    <row r="2124" spans="1:23" s="46" customFormat="1" ht="11.25">
      <c r="A2124" s="55" t="s">
        <v>11371</v>
      </c>
      <c r="B2124" s="56" t="s">
        <v>17649</v>
      </c>
      <c r="C2124" s="57" t="s">
        <v>11188</v>
      </c>
      <c r="D2124" s="56">
        <v>18610</v>
      </c>
      <c r="E2124" s="56">
        <v>1</v>
      </c>
      <c r="F2124" s="56">
        <v>88</v>
      </c>
      <c r="G2124" s="56">
        <v>3</v>
      </c>
      <c r="H2124" s="56" t="s">
        <v>17651</v>
      </c>
      <c r="I2124" s="56">
        <v>1</v>
      </c>
      <c r="J2124" s="36" t="s">
        <v>14829</v>
      </c>
      <c r="K2124" s="36">
        <v>745</v>
      </c>
      <c r="L2124" s="36"/>
      <c r="M2124" s="36">
        <v>21645171</v>
      </c>
      <c r="N2124" s="58" t="s">
        <v>214</v>
      </c>
      <c r="O2124" s="58" t="s">
        <v>366</v>
      </c>
      <c r="P2124" s="56">
        <v>67</v>
      </c>
      <c r="Q2124" s="56" t="s">
        <v>377</v>
      </c>
      <c r="R2124" s="36" t="s">
        <v>459</v>
      </c>
      <c r="S2124" s="36" t="s">
        <v>375</v>
      </c>
      <c r="T2124" s="36">
        <v>535114</v>
      </c>
      <c r="U2124" s="58" t="s">
        <v>16588</v>
      </c>
      <c r="V2124" s="59">
        <v>535114</v>
      </c>
      <c r="W2124" s="56">
        <v>68.13</v>
      </c>
    </row>
    <row r="2125" spans="1:23" s="46" customFormat="1" ht="11.25">
      <c r="A2125" s="55" t="s">
        <v>11371</v>
      </c>
      <c r="B2125" s="56" t="s">
        <v>17649</v>
      </c>
      <c r="C2125" s="57" t="s">
        <v>4582</v>
      </c>
      <c r="D2125" s="56">
        <v>25370</v>
      </c>
      <c r="E2125" s="56">
        <v>1</v>
      </c>
      <c r="F2125" s="56">
        <v>88</v>
      </c>
      <c r="G2125" s="56">
        <v>1</v>
      </c>
      <c r="H2125" s="56" t="s">
        <v>17651</v>
      </c>
      <c r="I2125" s="56">
        <v>1</v>
      </c>
      <c r="J2125" s="36" t="s">
        <v>15242</v>
      </c>
      <c r="K2125" s="36"/>
      <c r="L2125" s="36">
        <v>981302305</v>
      </c>
      <c r="M2125" s="36"/>
      <c r="N2125" s="58" t="s">
        <v>13358</v>
      </c>
      <c r="O2125" s="58" t="s">
        <v>13359</v>
      </c>
      <c r="P2125" s="56">
        <v>67</v>
      </c>
      <c r="Q2125" s="56" t="s">
        <v>377</v>
      </c>
      <c r="R2125" s="36" t="s">
        <v>459</v>
      </c>
      <c r="S2125" s="36" t="s">
        <v>375</v>
      </c>
      <c r="T2125" s="36">
        <v>2694200</v>
      </c>
      <c r="U2125" s="58" t="s">
        <v>17087</v>
      </c>
      <c r="V2125" s="59">
        <v>2694200</v>
      </c>
      <c r="W2125" s="56">
        <v>57.29</v>
      </c>
    </row>
    <row r="2126" spans="1:23" s="46" customFormat="1" ht="11.25">
      <c r="A2126" s="55" t="s">
        <v>11371</v>
      </c>
      <c r="B2126" s="56" t="s">
        <v>17649</v>
      </c>
      <c r="C2126" s="57" t="s">
        <v>3088</v>
      </c>
      <c r="D2126" s="56">
        <v>15690</v>
      </c>
      <c r="E2126" s="56">
        <v>1</v>
      </c>
      <c r="F2126" s="56">
        <v>88</v>
      </c>
      <c r="G2126" s="56">
        <v>1</v>
      </c>
      <c r="H2126" s="56" t="s">
        <v>17651</v>
      </c>
      <c r="I2126" s="56">
        <v>1</v>
      </c>
      <c r="J2126" s="36" t="s">
        <v>14645</v>
      </c>
      <c r="K2126" s="36"/>
      <c r="L2126" s="36">
        <v>985768290</v>
      </c>
      <c r="M2126" s="36"/>
      <c r="N2126" s="58" t="s">
        <v>12441</v>
      </c>
      <c r="O2126" s="58" t="s">
        <v>360</v>
      </c>
      <c r="P2126" s="56">
        <v>69</v>
      </c>
      <c r="Q2126" s="56" t="s">
        <v>378</v>
      </c>
      <c r="R2126" s="36" t="s">
        <v>459</v>
      </c>
      <c r="S2126" s="36" t="s">
        <v>375</v>
      </c>
      <c r="T2126" s="36">
        <v>543263</v>
      </c>
      <c r="U2126" s="58" t="s">
        <v>16385</v>
      </c>
      <c r="V2126" s="59">
        <v>543263</v>
      </c>
      <c r="W2126" s="56">
        <v>61.7</v>
      </c>
    </row>
    <row r="2127" spans="1:23" s="46" customFormat="1" ht="11.25">
      <c r="A2127" s="55" t="s">
        <v>11371</v>
      </c>
      <c r="B2127" s="56" t="s">
        <v>17649</v>
      </c>
      <c r="C2127" s="57" t="s">
        <v>3177</v>
      </c>
      <c r="D2127" s="56">
        <v>5330</v>
      </c>
      <c r="E2127" s="56">
        <v>1</v>
      </c>
      <c r="F2127" s="56">
        <v>88</v>
      </c>
      <c r="G2127" s="56">
        <v>1</v>
      </c>
      <c r="H2127" s="56" t="s">
        <v>17651</v>
      </c>
      <c r="I2127" s="56">
        <v>9</v>
      </c>
      <c r="J2127" s="36" t="s">
        <v>14225</v>
      </c>
      <c r="K2127" s="36"/>
      <c r="L2127" s="36">
        <v>982461998</v>
      </c>
      <c r="M2127" s="36"/>
      <c r="N2127" s="58" t="s">
        <v>235</v>
      </c>
      <c r="O2127" s="58" t="s">
        <v>11725</v>
      </c>
      <c r="P2127" s="56">
        <v>70</v>
      </c>
      <c r="Q2127" s="56" t="s">
        <v>377</v>
      </c>
      <c r="R2127" s="36" t="s">
        <v>462</v>
      </c>
      <c r="S2127" s="36" t="s">
        <v>375</v>
      </c>
      <c r="T2127" s="36">
        <v>7020249</v>
      </c>
      <c r="U2127" s="58" t="s">
        <v>15915</v>
      </c>
      <c r="V2127" s="59">
        <v>2903317</v>
      </c>
      <c r="W2127" s="56">
        <v>49.66</v>
      </c>
    </row>
    <row r="2128" spans="1:23" s="46" customFormat="1" ht="11.25">
      <c r="A2128" s="55" t="s">
        <v>11371</v>
      </c>
      <c r="B2128" s="56" t="s">
        <v>17649</v>
      </c>
      <c r="C2128" s="57" t="s">
        <v>11182</v>
      </c>
      <c r="D2128" s="56">
        <v>13740</v>
      </c>
      <c r="E2128" s="56">
        <v>1</v>
      </c>
      <c r="F2128" s="56">
        <v>88</v>
      </c>
      <c r="G2128" s="56">
        <v>1</v>
      </c>
      <c r="H2128" s="56" t="s">
        <v>17651</v>
      </c>
      <c r="I2128" s="56">
        <v>1</v>
      </c>
      <c r="J2128" s="36" t="s">
        <v>14554</v>
      </c>
      <c r="K2128" s="36">
        <v>13740</v>
      </c>
      <c r="L2128" s="36">
        <v>984730508</v>
      </c>
      <c r="M2128" s="36"/>
      <c r="N2128" s="58" t="s">
        <v>210</v>
      </c>
      <c r="O2128" s="58" t="s">
        <v>352</v>
      </c>
      <c r="P2128" s="56">
        <v>70</v>
      </c>
      <c r="Q2128" s="56" t="s">
        <v>377</v>
      </c>
      <c r="R2128" s="36" t="s">
        <v>459</v>
      </c>
      <c r="S2128" s="36" t="s">
        <v>375</v>
      </c>
      <c r="T2128" s="36">
        <v>259513</v>
      </c>
      <c r="U2128" s="58" t="s">
        <v>16284</v>
      </c>
      <c r="V2128" s="59">
        <v>259513</v>
      </c>
      <c r="W2128" s="56">
        <v>68.650000000000006</v>
      </c>
    </row>
    <row r="2129" spans="1:23" s="46" customFormat="1" ht="11.25">
      <c r="A2129" s="51" t="s">
        <v>11371</v>
      </c>
      <c r="B2129" s="44" t="s">
        <v>17649</v>
      </c>
      <c r="C2129" s="52" t="s">
        <v>3177</v>
      </c>
      <c r="D2129" s="44">
        <v>5330</v>
      </c>
      <c r="E2129" s="44" t="s">
        <v>54</v>
      </c>
      <c r="F2129" s="44">
        <v>88</v>
      </c>
      <c r="G2129" s="44">
        <v>1</v>
      </c>
      <c r="H2129" s="44" t="s">
        <v>17651</v>
      </c>
      <c r="I2129" s="44">
        <v>1</v>
      </c>
      <c r="J2129" s="35" t="s">
        <v>14225</v>
      </c>
      <c r="K2129" s="35"/>
      <c r="L2129" s="35">
        <v>982461998</v>
      </c>
      <c r="M2129" s="35"/>
      <c r="N2129" s="45" t="s">
        <v>407</v>
      </c>
      <c r="O2129" s="45" t="s">
        <v>749</v>
      </c>
      <c r="P2129" s="44">
        <v>75</v>
      </c>
      <c r="Q2129" s="44" t="s">
        <v>378</v>
      </c>
      <c r="R2129" s="35" t="s">
        <v>459</v>
      </c>
      <c r="S2129" s="35" t="s">
        <v>375</v>
      </c>
      <c r="T2129" s="35">
        <v>2903317</v>
      </c>
      <c r="U2129" s="45" t="s">
        <v>15915</v>
      </c>
      <c r="V2129" s="46">
        <v>2903317</v>
      </c>
      <c r="W2129" s="44">
        <v>49.66</v>
      </c>
    </row>
    <row r="2130" spans="1:23" s="46" customFormat="1" ht="11.25">
      <c r="A2130" s="55" t="s">
        <v>11371</v>
      </c>
      <c r="B2130" s="56" t="s">
        <v>17649</v>
      </c>
      <c r="C2130" s="57" t="s">
        <v>11182</v>
      </c>
      <c r="D2130" s="56">
        <v>13740</v>
      </c>
      <c r="E2130" s="56">
        <v>1</v>
      </c>
      <c r="F2130" s="56">
        <v>88</v>
      </c>
      <c r="G2130" s="56">
        <v>1</v>
      </c>
      <c r="H2130" s="56" t="s">
        <v>17651</v>
      </c>
      <c r="I2130" s="56">
        <v>2</v>
      </c>
      <c r="J2130" s="36" t="s">
        <v>14554</v>
      </c>
      <c r="K2130" s="36">
        <v>13740</v>
      </c>
      <c r="L2130" s="36">
        <v>984730508</v>
      </c>
      <c r="M2130" s="36"/>
      <c r="N2130" s="58" t="s">
        <v>289</v>
      </c>
      <c r="O2130" s="58" t="s">
        <v>12298</v>
      </c>
      <c r="P2130" s="56">
        <v>75</v>
      </c>
      <c r="Q2130" s="56" t="s">
        <v>378</v>
      </c>
      <c r="R2130" s="36" t="s">
        <v>460</v>
      </c>
      <c r="S2130" s="36" t="s">
        <v>375</v>
      </c>
      <c r="T2130" s="36">
        <v>1058630</v>
      </c>
      <c r="U2130" s="58" t="s">
        <v>16284</v>
      </c>
      <c r="V2130" s="59">
        <v>259513</v>
      </c>
      <c r="W2130" s="56">
        <v>68.650000000000006</v>
      </c>
    </row>
    <row r="2131" spans="1:23" s="46" customFormat="1" ht="11.25">
      <c r="A2131" s="55" t="s">
        <v>11371</v>
      </c>
      <c r="B2131" s="56" t="s">
        <v>17649</v>
      </c>
      <c r="C2131" s="57" t="s">
        <v>6989</v>
      </c>
      <c r="D2131" s="56">
        <v>27840</v>
      </c>
      <c r="E2131" s="56">
        <v>1</v>
      </c>
      <c r="F2131" s="56">
        <v>88</v>
      </c>
      <c r="G2131" s="56">
        <v>1</v>
      </c>
      <c r="H2131" s="56" t="s">
        <v>17651</v>
      </c>
      <c r="I2131" s="56">
        <v>1</v>
      </c>
      <c r="J2131" s="36" t="s">
        <v>15363</v>
      </c>
      <c r="K2131" s="36"/>
      <c r="L2131" s="36">
        <v>991655319</v>
      </c>
      <c r="M2131" s="36">
        <v>694652</v>
      </c>
      <c r="N2131" s="58" t="s">
        <v>13542</v>
      </c>
      <c r="O2131" s="58" t="s">
        <v>13543</v>
      </c>
      <c r="P2131" s="56">
        <v>75</v>
      </c>
      <c r="Q2131" s="56" t="s">
        <v>378</v>
      </c>
      <c r="R2131" s="36" t="s">
        <v>459</v>
      </c>
      <c r="S2131" s="36" t="s">
        <v>375</v>
      </c>
      <c r="T2131" s="36">
        <v>628562</v>
      </c>
      <c r="U2131" s="58" t="s">
        <v>17236</v>
      </c>
      <c r="V2131" s="59">
        <v>628562</v>
      </c>
      <c r="W2131" s="56">
        <v>73.59</v>
      </c>
    </row>
    <row r="2132" spans="1:23" s="46" customFormat="1" ht="11.25">
      <c r="A2132" s="51" t="s">
        <v>11371</v>
      </c>
      <c r="B2132" s="44" t="s">
        <v>17649</v>
      </c>
      <c r="C2132" s="52" t="s">
        <v>11188</v>
      </c>
      <c r="D2132" s="44">
        <v>18610</v>
      </c>
      <c r="E2132" s="44" t="s">
        <v>54</v>
      </c>
      <c r="F2132" s="44">
        <v>88</v>
      </c>
      <c r="G2132" s="44">
        <v>3</v>
      </c>
      <c r="H2132" s="44" t="s">
        <v>17651</v>
      </c>
      <c r="I2132" s="44">
        <v>5</v>
      </c>
      <c r="J2132" s="35" t="s">
        <v>14829</v>
      </c>
      <c r="K2132" s="35">
        <v>745</v>
      </c>
      <c r="L2132" s="35"/>
      <c r="M2132" s="35">
        <v>21645171</v>
      </c>
      <c r="N2132" s="45" t="s">
        <v>183</v>
      </c>
      <c r="O2132" s="45" t="s">
        <v>12727</v>
      </c>
      <c r="P2132" s="44">
        <v>80</v>
      </c>
      <c r="Q2132" s="44" t="s">
        <v>377</v>
      </c>
      <c r="R2132" s="35" t="s">
        <v>462</v>
      </c>
      <c r="S2132" s="35" t="s">
        <v>376</v>
      </c>
      <c r="T2132" s="35"/>
      <c r="U2132" s="45" t="s">
        <v>16588</v>
      </c>
      <c r="V2132" s="46">
        <v>535114</v>
      </c>
      <c r="W2132" s="44">
        <v>68.13</v>
      </c>
    </row>
    <row r="2133" spans="1:23" s="46" customFormat="1" ht="11.25">
      <c r="A2133" s="51" t="s">
        <v>11371</v>
      </c>
      <c r="B2133" s="44" t="s">
        <v>17649</v>
      </c>
      <c r="C2133" s="52" t="s">
        <v>6989</v>
      </c>
      <c r="D2133" s="44">
        <v>27840</v>
      </c>
      <c r="E2133" s="44" t="s">
        <v>54</v>
      </c>
      <c r="F2133" s="44">
        <v>88</v>
      </c>
      <c r="G2133" s="44">
        <v>1</v>
      </c>
      <c r="H2133" s="44" t="s">
        <v>17651</v>
      </c>
      <c r="I2133" s="44">
        <v>2</v>
      </c>
      <c r="J2133" s="35" t="s">
        <v>15363</v>
      </c>
      <c r="K2133" s="35"/>
      <c r="L2133" s="35">
        <v>991655319</v>
      </c>
      <c r="M2133" s="35">
        <v>694652</v>
      </c>
      <c r="N2133" s="45" t="s">
        <v>13544</v>
      </c>
      <c r="O2133" s="45" t="s">
        <v>13545</v>
      </c>
      <c r="P2133" s="44">
        <v>81</v>
      </c>
      <c r="Q2133" s="44" t="s">
        <v>377</v>
      </c>
      <c r="R2133" s="35" t="s">
        <v>460</v>
      </c>
      <c r="S2133" s="35" t="s">
        <v>376</v>
      </c>
      <c r="T2133" s="35"/>
      <c r="U2133" s="45" t="s">
        <v>17236</v>
      </c>
      <c r="V2133" s="46">
        <v>628562</v>
      </c>
      <c r="W2133" s="44">
        <v>73.59</v>
      </c>
    </row>
    <row r="2134" spans="1:23" s="46" customFormat="1" ht="11.25">
      <c r="A2134" s="55" t="s">
        <v>11371</v>
      </c>
      <c r="B2134" s="56" t="s">
        <v>17649</v>
      </c>
      <c r="C2134" s="57" t="s">
        <v>11182</v>
      </c>
      <c r="D2134" s="56">
        <v>13330</v>
      </c>
      <c r="E2134" s="56">
        <v>1</v>
      </c>
      <c r="F2134" s="56">
        <v>89</v>
      </c>
      <c r="G2134" s="56">
        <v>1</v>
      </c>
      <c r="H2134" s="56" t="s">
        <v>17651</v>
      </c>
      <c r="I2134" s="56">
        <v>1</v>
      </c>
      <c r="J2134" s="36" t="s">
        <v>14535</v>
      </c>
      <c r="K2134" s="36">
        <v>243</v>
      </c>
      <c r="L2134" s="36"/>
      <c r="M2134" s="36"/>
      <c r="N2134" s="58" t="s">
        <v>12259</v>
      </c>
      <c r="O2134" s="58" t="s">
        <v>12260</v>
      </c>
      <c r="P2134" s="56">
        <v>66</v>
      </c>
      <c r="Q2134" s="56" t="s">
        <v>378</v>
      </c>
      <c r="R2134" s="36" t="s">
        <v>459</v>
      </c>
      <c r="S2134" s="36" t="s">
        <v>375</v>
      </c>
      <c r="T2134" s="36">
        <v>2495902</v>
      </c>
      <c r="U2134" s="58" t="s">
        <v>16262</v>
      </c>
      <c r="V2134" s="59">
        <v>2495902</v>
      </c>
      <c r="W2134" s="56">
        <v>62.58</v>
      </c>
    </row>
    <row r="2135" spans="1:23" s="46" customFormat="1" ht="11.25">
      <c r="A2135" s="55" t="s">
        <v>11371</v>
      </c>
      <c r="B2135" s="56" t="s">
        <v>17649</v>
      </c>
      <c r="C2135" s="57" t="s">
        <v>3088</v>
      </c>
      <c r="D2135" s="56">
        <v>16550</v>
      </c>
      <c r="E2135" s="56">
        <v>1</v>
      </c>
      <c r="F2135" s="56">
        <v>89</v>
      </c>
      <c r="G2135" s="56">
        <v>1</v>
      </c>
      <c r="H2135" s="56" t="s">
        <v>17651</v>
      </c>
      <c r="I2135" s="56">
        <v>1</v>
      </c>
      <c r="J2135" s="36" t="s">
        <v>14679</v>
      </c>
      <c r="K2135" s="36">
        <v>475</v>
      </c>
      <c r="L2135" s="36">
        <v>984341721</v>
      </c>
      <c r="M2135" s="36"/>
      <c r="N2135" s="58" t="s">
        <v>12489</v>
      </c>
      <c r="O2135" s="58" t="s">
        <v>12490</v>
      </c>
      <c r="P2135" s="56">
        <v>72</v>
      </c>
      <c r="Q2135" s="56" t="s">
        <v>377</v>
      </c>
      <c r="R2135" s="36" t="s">
        <v>459</v>
      </c>
      <c r="S2135" s="36" t="s">
        <v>375</v>
      </c>
      <c r="T2135" s="36">
        <v>648687</v>
      </c>
      <c r="U2135" s="58" t="s">
        <v>16423</v>
      </c>
      <c r="V2135" s="59">
        <v>648687</v>
      </c>
      <c r="W2135" s="56">
        <v>64.239999999999995</v>
      </c>
    </row>
    <row r="2136" spans="1:23" s="46" customFormat="1" ht="11.25">
      <c r="A2136" s="55" t="s">
        <v>11371</v>
      </c>
      <c r="B2136" s="56" t="s">
        <v>17649</v>
      </c>
      <c r="C2136" s="57" t="s">
        <v>11188</v>
      </c>
      <c r="D2136" s="56">
        <v>18610</v>
      </c>
      <c r="E2136" s="56">
        <v>1</v>
      </c>
      <c r="F2136" s="56">
        <v>89</v>
      </c>
      <c r="G2136" s="56">
        <v>4</v>
      </c>
      <c r="H2136" s="56" t="s">
        <v>17651</v>
      </c>
      <c r="I2136" s="56">
        <v>2</v>
      </c>
      <c r="J2136" s="36" t="s">
        <v>14830</v>
      </c>
      <c r="K2136" s="36"/>
      <c r="L2136" s="36"/>
      <c r="M2136" s="36">
        <v>21643959</v>
      </c>
      <c r="N2136" s="58" t="s">
        <v>12730</v>
      </c>
      <c r="O2136" s="58" t="s">
        <v>12731</v>
      </c>
      <c r="P2136" s="56">
        <v>72</v>
      </c>
      <c r="Q2136" s="56" t="s">
        <v>378</v>
      </c>
      <c r="R2136" s="36" t="s">
        <v>460</v>
      </c>
      <c r="S2136" s="36" t="s">
        <v>375</v>
      </c>
      <c r="T2136" s="36">
        <v>2132896</v>
      </c>
      <c r="U2136" s="58" t="s">
        <v>16589</v>
      </c>
      <c r="V2136" s="59">
        <v>300687</v>
      </c>
      <c r="W2136" s="56">
        <v>69.72</v>
      </c>
    </row>
    <row r="2137" spans="1:23" s="46" customFormat="1" ht="11.25">
      <c r="A2137" s="55" t="s">
        <v>11371</v>
      </c>
      <c r="B2137" s="56" t="s">
        <v>17649</v>
      </c>
      <c r="C2137" s="57" t="s">
        <v>3177</v>
      </c>
      <c r="D2137" s="56">
        <v>4050</v>
      </c>
      <c r="E2137" s="56">
        <v>1</v>
      </c>
      <c r="F2137" s="56">
        <v>89</v>
      </c>
      <c r="G2137" s="56">
        <v>1</v>
      </c>
      <c r="H2137" s="56" t="s">
        <v>17651</v>
      </c>
      <c r="I2137" s="56">
        <v>1</v>
      </c>
      <c r="J2137" s="36" t="s">
        <v>14168</v>
      </c>
      <c r="K2137" s="36"/>
      <c r="L2137" s="36"/>
      <c r="M2137" s="36">
        <v>646608</v>
      </c>
      <c r="N2137" s="58" t="s">
        <v>11626</v>
      </c>
      <c r="O2137" s="58" t="s">
        <v>219</v>
      </c>
      <c r="P2137" s="56">
        <v>76</v>
      </c>
      <c r="Q2137" s="56" t="s">
        <v>378</v>
      </c>
      <c r="R2137" s="36" t="s">
        <v>459</v>
      </c>
      <c r="S2137" s="36" t="s">
        <v>375</v>
      </c>
      <c r="T2137" s="36">
        <v>2457305</v>
      </c>
      <c r="U2137" s="58" t="s">
        <v>15852</v>
      </c>
      <c r="V2137" s="59">
        <v>2457305</v>
      </c>
      <c r="W2137" s="56">
        <v>63.14</v>
      </c>
    </row>
    <row r="2138" spans="1:23" s="46" customFormat="1" ht="11.25">
      <c r="A2138" s="55" t="s">
        <v>11371</v>
      </c>
      <c r="B2138" s="56" t="s">
        <v>17649</v>
      </c>
      <c r="C2138" s="57" t="s">
        <v>11188</v>
      </c>
      <c r="D2138" s="56">
        <v>18610</v>
      </c>
      <c r="E2138" s="56">
        <v>1</v>
      </c>
      <c r="F2138" s="56">
        <v>89</v>
      </c>
      <c r="G2138" s="56">
        <v>4</v>
      </c>
      <c r="H2138" s="56" t="s">
        <v>17651</v>
      </c>
      <c r="I2138" s="56">
        <v>1</v>
      </c>
      <c r="J2138" s="36" t="s">
        <v>14830</v>
      </c>
      <c r="K2138" s="36"/>
      <c r="L2138" s="36"/>
      <c r="M2138" s="36">
        <v>21643959</v>
      </c>
      <c r="N2138" s="58" t="s">
        <v>12728</v>
      </c>
      <c r="O2138" s="58" t="s">
        <v>12729</v>
      </c>
      <c r="P2138" s="56">
        <v>77</v>
      </c>
      <c r="Q2138" s="56" t="s">
        <v>377</v>
      </c>
      <c r="R2138" s="36" t="s">
        <v>459</v>
      </c>
      <c r="S2138" s="36" t="s">
        <v>375</v>
      </c>
      <c r="T2138" s="36">
        <v>300687</v>
      </c>
      <c r="U2138" s="58" t="s">
        <v>16589</v>
      </c>
      <c r="V2138" s="59">
        <v>300687</v>
      </c>
      <c r="W2138" s="56">
        <v>69.72</v>
      </c>
    </row>
    <row r="2139" spans="1:23" s="46" customFormat="1" ht="11.25">
      <c r="A2139" s="55" t="s">
        <v>11371</v>
      </c>
      <c r="B2139" s="56" t="s">
        <v>17649</v>
      </c>
      <c r="C2139" s="57" t="s">
        <v>6989</v>
      </c>
      <c r="D2139" s="56">
        <v>27830</v>
      </c>
      <c r="E2139" s="56">
        <v>1</v>
      </c>
      <c r="F2139" s="56">
        <v>89</v>
      </c>
      <c r="G2139" s="56">
        <v>1</v>
      </c>
      <c r="H2139" s="56" t="s">
        <v>17651</v>
      </c>
      <c r="I2139" s="56">
        <v>1</v>
      </c>
      <c r="J2139" s="36" t="s">
        <v>15361</v>
      </c>
      <c r="K2139" s="36"/>
      <c r="L2139" s="36">
        <v>981724439</v>
      </c>
      <c r="M2139" s="36"/>
      <c r="N2139" s="58" t="s">
        <v>129</v>
      </c>
      <c r="O2139" s="58" t="s">
        <v>366</v>
      </c>
      <c r="P2139" s="56">
        <v>80</v>
      </c>
      <c r="Q2139" s="56" t="s">
        <v>378</v>
      </c>
      <c r="R2139" s="36" t="s">
        <v>459</v>
      </c>
      <c r="S2139" s="36" t="s">
        <v>375</v>
      </c>
      <c r="T2139" s="36">
        <v>1572678</v>
      </c>
      <c r="U2139" s="58" t="s">
        <v>17234</v>
      </c>
      <c r="V2139" s="59">
        <v>1572678</v>
      </c>
      <c r="W2139" s="56">
        <v>51.29</v>
      </c>
    </row>
    <row r="2140" spans="1:23" s="46" customFormat="1" ht="11.25">
      <c r="A2140" s="55" t="s">
        <v>11371</v>
      </c>
      <c r="B2140" s="56" t="s">
        <v>17649</v>
      </c>
      <c r="C2140" s="57" t="s">
        <v>4582</v>
      </c>
      <c r="D2140" s="56">
        <v>25520</v>
      </c>
      <c r="E2140" s="56">
        <v>1</v>
      </c>
      <c r="F2140" s="56">
        <v>89</v>
      </c>
      <c r="G2140" s="56">
        <v>1</v>
      </c>
      <c r="H2140" s="56" t="s">
        <v>17651</v>
      </c>
      <c r="I2140" s="56">
        <v>2</v>
      </c>
      <c r="J2140" s="36" t="s">
        <v>15250</v>
      </c>
      <c r="K2140" s="36"/>
      <c r="L2140" s="36">
        <v>981506089</v>
      </c>
      <c r="M2140" s="36">
        <v>596347</v>
      </c>
      <c r="N2140" s="58" t="s">
        <v>13376</v>
      </c>
      <c r="O2140" s="58" t="s">
        <v>13377</v>
      </c>
      <c r="P2140" s="56">
        <v>85</v>
      </c>
      <c r="Q2140" s="56" t="s">
        <v>378</v>
      </c>
      <c r="R2140" s="36" t="s">
        <v>460</v>
      </c>
      <c r="S2140" s="36" t="s">
        <v>375</v>
      </c>
      <c r="T2140" s="36">
        <v>672331</v>
      </c>
      <c r="U2140" s="58" t="s">
        <v>17098</v>
      </c>
      <c r="V2140" s="59">
        <v>776412</v>
      </c>
      <c r="W2140" s="56">
        <v>66.650000000000006</v>
      </c>
    </row>
    <row r="2141" spans="1:23" s="46" customFormat="1" ht="11.25">
      <c r="A2141" s="55" t="s">
        <v>11371</v>
      </c>
      <c r="B2141" s="56" t="s">
        <v>17649</v>
      </c>
      <c r="C2141" s="57" t="s">
        <v>4582</v>
      </c>
      <c r="D2141" s="56">
        <v>25520</v>
      </c>
      <c r="E2141" s="56">
        <v>1</v>
      </c>
      <c r="F2141" s="56">
        <v>89</v>
      </c>
      <c r="G2141" s="56">
        <v>1</v>
      </c>
      <c r="H2141" s="56" t="s">
        <v>17651</v>
      </c>
      <c r="I2141" s="56">
        <v>1</v>
      </c>
      <c r="J2141" s="36" t="s">
        <v>15250</v>
      </c>
      <c r="K2141" s="36"/>
      <c r="L2141" s="36">
        <v>981506089</v>
      </c>
      <c r="M2141" s="36">
        <v>596347</v>
      </c>
      <c r="N2141" s="58" t="s">
        <v>692</v>
      </c>
      <c r="O2141" s="58" t="s">
        <v>820</v>
      </c>
      <c r="P2141" s="56">
        <v>90</v>
      </c>
      <c r="Q2141" s="56" t="s">
        <v>377</v>
      </c>
      <c r="R2141" s="36" t="s">
        <v>459</v>
      </c>
      <c r="S2141" s="36" t="s">
        <v>375</v>
      </c>
      <c r="T2141" s="36">
        <v>776412</v>
      </c>
      <c r="U2141" s="58" t="s">
        <v>17098</v>
      </c>
      <c r="V2141" s="59">
        <v>776412</v>
      </c>
      <c r="W2141" s="56">
        <v>66.650000000000006</v>
      </c>
    </row>
    <row r="2142" spans="1:23" s="46" customFormat="1" ht="11.25">
      <c r="A2142" s="55" t="s">
        <v>11371</v>
      </c>
      <c r="B2142" s="56" t="s">
        <v>17649</v>
      </c>
      <c r="C2142" s="57" t="s">
        <v>3177</v>
      </c>
      <c r="D2142" s="56">
        <v>4400</v>
      </c>
      <c r="E2142" s="56">
        <v>1</v>
      </c>
      <c r="F2142" s="56">
        <v>90</v>
      </c>
      <c r="G2142" s="56">
        <v>1</v>
      </c>
      <c r="H2142" s="56" t="s">
        <v>17651</v>
      </c>
      <c r="I2142" s="56">
        <v>2</v>
      </c>
      <c r="J2142" s="36" t="s">
        <v>14176</v>
      </c>
      <c r="K2142" s="36"/>
      <c r="L2142" s="36">
        <v>981702489</v>
      </c>
      <c r="M2142" s="36"/>
      <c r="N2142" s="58" t="s">
        <v>407</v>
      </c>
      <c r="O2142" s="58" t="s">
        <v>11642</v>
      </c>
      <c r="P2142" s="56">
        <v>66</v>
      </c>
      <c r="Q2142" s="56" t="s">
        <v>378</v>
      </c>
      <c r="R2142" s="36" t="s">
        <v>460</v>
      </c>
      <c r="S2142" s="36" t="s">
        <v>375</v>
      </c>
      <c r="T2142" s="36">
        <v>1480634</v>
      </c>
      <c r="U2142" s="58" t="s">
        <v>15861</v>
      </c>
      <c r="V2142" s="59">
        <v>2135410</v>
      </c>
      <c r="W2142" s="56">
        <v>73.14</v>
      </c>
    </row>
    <row r="2143" spans="1:23" s="46" customFormat="1" ht="11.25">
      <c r="A2143" s="55" t="s">
        <v>11371</v>
      </c>
      <c r="B2143" s="56" t="s">
        <v>17649</v>
      </c>
      <c r="C2143" s="57" t="s">
        <v>11188</v>
      </c>
      <c r="D2143" s="56">
        <v>0</v>
      </c>
      <c r="E2143" s="56">
        <v>1</v>
      </c>
      <c r="F2143" s="56">
        <v>90</v>
      </c>
      <c r="G2143" s="56">
        <v>1</v>
      </c>
      <c r="H2143" s="56" t="s">
        <v>17651</v>
      </c>
      <c r="I2143" s="56">
        <v>1</v>
      </c>
      <c r="J2143" s="36" t="s">
        <v>14737</v>
      </c>
      <c r="K2143" s="36">
        <v>125</v>
      </c>
      <c r="L2143" s="36">
        <v>961794417</v>
      </c>
      <c r="M2143" s="36">
        <v>21643272</v>
      </c>
      <c r="N2143" s="58" t="s">
        <v>778</v>
      </c>
      <c r="O2143" s="58" t="s">
        <v>12582</v>
      </c>
      <c r="P2143" s="56">
        <v>68</v>
      </c>
      <c r="Q2143" s="56" t="s">
        <v>377</v>
      </c>
      <c r="R2143" s="36" t="s">
        <v>459</v>
      </c>
      <c r="S2143" s="36" t="s">
        <v>375</v>
      </c>
      <c r="T2143" s="36">
        <v>382906</v>
      </c>
      <c r="U2143" s="58" t="s">
        <v>16484</v>
      </c>
      <c r="V2143" s="59">
        <v>382906</v>
      </c>
      <c r="W2143" s="56">
        <v>65.680000000000007</v>
      </c>
    </row>
    <row r="2144" spans="1:23" s="46" customFormat="1" ht="11.25">
      <c r="A2144" s="55" t="s">
        <v>11371</v>
      </c>
      <c r="B2144" s="56" t="s">
        <v>17649</v>
      </c>
      <c r="C2144" s="57" t="s">
        <v>6989</v>
      </c>
      <c r="D2144" s="56">
        <v>27830</v>
      </c>
      <c r="E2144" s="56">
        <v>1</v>
      </c>
      <c r="F2144" s="56">
        <v>90</v>
      </c>
      <c r="G2144" s="56">
        <v>2</v>
      </c>
      <c r="H2144" s="56" t="s">
        <v>17651</v>
      </c>
      <c r="I2144" s="56">
        <v>1</v>
      </c>
      <c r="J2144" s="36" t="s">
        <v>15362</v>
      </c>
      <c r="K2144" s="36"/>
      <c r="L2144" s="36">
        <v>982884629</v>
      </c>
      <c r="M2144" s="36"/>
      <c r="N2144" s="58" t="s">
        <v>12615</v>
      </c>
      <c r="O2144" s="58" t="s">
        <v>764</v>
      </c>
      <c r="P2144" s="56">
        <v>69</v>
      </c>
      <c r="Q2144" s="56" t="s">
        <v>377</v>
      </c>
      <c r="R2144" s="36" t="s">
        <v>459</v>
      </c>
      <c r="S2144" s="36" t="s">
        <v>375</v>
      </c>
      <c r="T2144" s="36">
        <v>1726853</v>
      </c>
      <c r="U2144" s="58" t="s">
        <v>17235</v>
      </c>
      <c r="V2144" s="59">
        <v>1726853</v>
      </c>
      <c r="W2144" s="56">
        <v>66.19</v>
      </c>
    </row>
    <row r="2145" spans="1:23" s="46" customFormat="1" ht="11.25">
      <c r="A2145" s="55" t="s">
        <v>11371</v>
      </c>
      <c r="B2145" s="56" t="s">
        <v>17649</v>
      </c>
      <c r="C2145" s="57" t="s">
        <v>3088</v>
      </c>
      <c r="D2145" s="56">
        <v>16460</v>
      </c>
      <c r="E2145" s="56">
        <v>1</v>
      </c>
      <c r="F2145" s="56">
        <v>90</v>
      </c>
      <c r="G2145" s="56">
        <v>1</v>
      </c>
      <c r="H2145" s="56" t="s">
        <v>17651</v>
      </c>
      <c r="I2145" s="56">
        <v>1</v>
      </c>
      <c r="J2145" s="36" t="s">
        <v>14671</v>
      </c>
      <c r="K2145" s="36">
        <v>195</v>
      </c>
      <c r="L2145" s="36">
        <v>982768862</v>
      </c>
      <c r="M2145" s="36">
        <v>776403</v>
      </c>
      <c r="N2145" s="58" t="s">
        <v>99</v>
      </c>
      <c r="O2145" s="58" t="s">
        <v>12473</v>
      </c>
      <c r="P2145" s="56">
        <v>74</v>
      </c>
      <c r="Q2145" s="56" t="s">
        <v>378</v>
      </c>
      <c r="R2145" s="36" t="s">
        <v>459</v>
      </c>
      <c r="S2145" s="36" t="s">
        <v>375</v>
      </c>
      <c r="T2145" s="36">
        <v>246603</v>
      </c>
      <c r="U2145" s="58" t="s">
        <v>16413</v>
      </c>
      <c r="V2145" s="59">
        <v>246603</v>
      </c>
      <c r="W2145" s="56">
        <v>73.17</v>
      </c>
    </row>
    <row r="2146" spans="1:23" s="46" customFormat="1" ht="11.25">
      <c r="A2146" s="55" t="s">
        <v>11371</v>
      </c>
      <c r="B2146" s="56" t="s">
        <v>17649</v>
      </c>
      <c r="C2146" s="57" t="s">
        <v>4582</v>
      </c>
      <c r="D2146" s="56">
        <v>25370</v>
      </c>
      <c r="E2146" s="56">
        <v>1</v>
      </c>
      <c r="F2146" s="56">
        <v>90</v>
      </c>
      <c r="G2146" s="56">
        <v>1</v>
      </c>
      <c r="H2146" s="56" t="s">
        <v>17651</v>
      </c>
      <c r="I2146" s="56">
        <v>1</v>
      </c>
      <c r="J2146" s="36" t="s">
        <v>15243</v>
      </c>
      <c r="K2146" s="36"/>
      <c r="L2146" s="36">
        <v>982876159</v>
      </c>
      <c r="M2146" s="36"/>
      <c r="N2146" s="58" t="s">
        <v>13360</v>
      </c>
      <c r="O2146" s="58" t="s">
        <v>13361</v>
      </c>
      <c r="P2146" s="56">
        <v>75</v>
      </c>
      <c r="Q2146" s="56" t="s">
        <v>378</v>
      </c>
      <c r="R2146" s="36" t="s">
        <v>459</v>
      </c>
      <c r="S2146" s="36" t="s">
        <v>375</v>
      </c>
      <c r="T2146" s="36">
        <v>3345792</v>
      </c>
      <c r="U2146" s="58" t="s">
        <v>17088</v>
      </c>
      <c r="V2146" s="59">
        <v>3345792</v>
      </c>
      <c r="W2146" s="56">
        <v>65.95</v>
      </c>
    </row>
    <row r="2147" spans="1:23" s="46" customFormat="1" ht="11.25">
      <c r="A2147" s="55" t="s">
        <v>11371</v>
      </c>
      <c r="B2147" s="56" t="s">
        <v>17649</v>
      </c>
      <c r="C2147" s="57" t="s">
        <v>3088</v>
      </c>
      <c r="D2147" s="56">
        <v>16460</v>
      </c>
      <c r="E2147" s="56">
        <v>1</v>
      </c>
      <c r="F2147" s="56">
        <v>90</v>
      </c>
      <c r="G2147" s="56">
        <v>1</v>
      </c>
      <c r="H2147" s="56" t="s">
        <v>17651</v>
      </c>
      <c r="I2147" s="56">
        <v>2</v>
      </c>
      <c r="J2147" s="36" t="s">
        <v>14671</v>
      </c>
      <c r="K2147" s="36">
        <v>195</v>
      </c>
      <c r="L2147" s="36">
        <v>982768862</v>
      </c>
      <c r="M2147" s="36">
        <v>776403</v>
      </c>
      <c r="N2147" s="58" t="s">
        <v>696</v>
      </c>
      <c r="O2147" s="58" t="s">
        <v>12474</v>
      </c>
      <c r="P2147" s="56">
        <v>75</v>
      </c>
      <c r="Q2147" s="56" t="s">
        <v>377</v>
      </c>
      <c r="R2147" s="36" t="s">
        <v>460</v>
      </c>
      <c r="S2147" s="36" t="s">
        <v>375</v>
      </c>
      <c r="T2147" s="36">
        <v>374070</v>
      </c>
      <c r="U2147" s="58" t="s">
        <v>16413</v>
      </c>
      <c r="V2147" s="59">
        <v>246603</v>
      </c>
      <c r="W2147" s="56">
        <v>73.17</v>
      </c>
    </row>
    <row r="2148" spans="1:23" s="46" customFormat="1" ht="11.25">
      <c r="A2148" s="55" t="s">
        <v>11371</v>
      </c>
      <c r="B2148" s="56" t="s">
        <v>17649</v>
      </c>
      <c r="C2148" s="57" t="s">
        <v>11182</v>
      </c>
      <c r="D2148" s="56">
        <v>16960</v>
      </c>
      <c r="E2148" s="56">
        <v>1</v>
      </c>
      <c r="F2148" s="56">
        <v>90</v>
      </c>
      <c r="G2148" s="56">
        <v>2</v>
      </c>
      <c r="H2148" s="56" t="s">
        <v>17651</v>
      </c>
      <c r="I2148" s="56">
        <v>1</v>
      </c>
      <c r="J2148" s="36" t="s">
        <v>14590</v>
      </c>
      <c r="K2148" s="36">
        <v>763</v>
      </c>
      <c r="L2148" s="36">
        <v>961319031</v>
      </c>
      <c r="M2148" s="36">
        <v>643187</v>
      </c>
      <c r="N2148" s="58" t="s">
        <v>12354</v>
      </c>
      <c r="O2148" s="58" t="s">
        <v>12355</v>
      </c>
      <c r="P2148" s="56">
        <v>77</v>
      </c>
      <c r="Q2148" s="56" t="s">
        <v>377</v>
      </c>
      <c r="R2148" s="36" t="s">
        <v>459</v>
      </c>
      <c r="S2148" s="36" t="s">
        <v>375</v>
      </c>
      <c r="T2148" s="36">
        <v>165290</v>
      </c>
      <c r="U2148" s="58" t="s">
        <v>16323</v>
      </c>
      <c r="V2148" s="59">
        <v>165290</v>
      </c>
      <c r="W2148" s="56">
        <v>71.67</v>
      </c>
    </row>
    <row r="2149" spans="1:23" s="46" customFormat="1" ht="11.25">
      <c r="A2149" s="55" t="s">
        <v>11371</v>
      </c>
      <c r="B2149" s="56" t="s">
        <v>17649</v>
      </c>
      <c r="C2149" s="57" t="s">
        <v>11182</v>
      </c>
      <c r="D2149" s="56">
        <v>16960</v>
      </c>
      <c r="E2149" s="56">
        <v>1</v>
      </c>
      <c r="F2149" s="56">
        <v>90</v>
      </c>
      <c r="G2149" s="56">
        <v>2</v>
      </c>
      <c r="H2149" s="56" t="s">
        <v>17651</v>
      </c>
      <c r="I2149" s="56">
        <v>2</v>
      </c>
      <c r="J2149" s="36" t="s">
        <v>14590</v>
      </c>
      <c r="K2149" s="36">
        <v>763</v>
      </c>
      <c r="L2149" s="36">
        <v>961319031</v>
      </c>
      <c r="M2149" s="36">
        <v>643187</v>
      </c>
      <c r="N2149" s="58" t="s">
        <v>12356</v>
      </c>
      <c r="O2149" s="58" t="s">
        <v>12357</v>
      </c>
      <c r="P2149" s="56">
        <v>77</v>
      </c>
      <c r="Q2149" s="56" t="s">
        <v>378</v>
      </c>
      <c r="R2149" s="36" t="s">
        <v>460</v>
      </c>
      <c r="S2149" s="36" t="s">
        <v>375</v>
      </c>
      <c r="T2149" s="36">
        <v>1355809</v>
      </c>
      <c r="U2149" s="58" t="s">
        <v>16323</v>
      </c>
      <c r="V2149" s="59">
        <v>165290</v>
      </c>
      <c r="W2149" s="56">
        <v>71.67</v>
      </c>
    </row>
    <row r="2150" spans="1:23" s="46" customFormat="1" ht="11.25">
      <c r="A2150" s="55" t="s">
        <v>11371</v>
      </c>
      <c r="B2150" s="56" t="s">
        <v>17649</v>
      </c>
      <c r="C2150" s="57" t="s">
        <v>3088</v>
      </c>
      <c r="D2150" s="56">
        <v>16460</v>
      </c>
      <c r="E2150" s="56">
        <v>1</v>
      </c>
      <c r="F2150" s="56">
        <v>90</v>
      </c>
      <c r="G2150" s="56">
        <v>1</v>
      </c>
      <c r="H2150" s="56" t="s">
        <v>17651</v>
      </c>
      <c r="I2150" s="56">
        <v>3</v>
      </c>
      <c r="J2150" s="36" t="s">
        <v>14671</v>
      </c>
      <c r="K2150" s="36">
        <v>195</v>
      </c>
      <c r="L2150" s="36">
        <v>982768862</v>
      </c>
      <c r="M2150" s="36">
        <v>776403</v>
      </c>
      <c r="N2150" s="58" t="s">
        <v>228</v>
      </c>
      <c r="O2150" s="58" t="s">
        <v>12475</v>
      </c>
      <c r="P2150" s="56">
        <v>89</v>
      </c>
      <c r="Q2150" s="56" t="s">
        <v>378</v>
      </c>
      <c r="R2150" s="36" t="s">
        <v>462</v>
      </c>
      <c r="S2150" s="36" t="s">
        <v>375</v>
      </c>
      <c r="T2150" s="36">
        <v>151440</v>
      </c>
      <c r="U2150" s="58" t="s">
        <v>16413</v>
      </c>
      <c r="V2150" s="59">
        <v>246603</v>
      </c>
      <c r="W2150" s="56">
        <v>73.17</v>
      </c>
    </row>
    <row r="2151" spans="1:23" s="46" customFormat="1" ht="11.25">
      <c r="A2151" s="55" t="s">
        <v>11371</v>
      </c>
      <c r="B2151" s="56" t="s">
        <v>17649</v>
      </c>
      <c r="C2151" s="57" t="s">
        <v>4582</v>
      </c>
      <c r="D2151" s="56">
        <v>25250</v>
      </c>
      <c r="E2151" s="56">
        <v>1</v>
      </c>
      <c r="F2151" s="56">
        <v>91</v>
      </c>
      <c r="G2151" s="56">
        <v>1</v>
      </c>
      <c r="H2151" s="56" t="s">
        <v>17651</v>
      </c>
      <c r="I2151" s="56">
        <v>1</v>
      </c>
      <c r="J2151" s="36" t="s">
        <v>15238</v>
      </c>
      <c r="K2151" s="36"/>
      <c r="L2151" s="36">
        <v>983544326</v>
      </c>
      <c r="M2151" s="36"/>
      <c r="N2151" s="58" t="s">
        <v>89</v>
      </c>
      <c r="O2151" s="58" t="s">
        <v>13351</v>
      </c>
      <c r="P2151" s="56">
        <v>65</v>
      </c>
      <c r="Q2151" s="56" t="s">
        <v>377</v>
      </c>
      <c r="R2151" s="36" t="s">
        <v>459</v>
      </c>
      <c r="S2151" s="36" t="s">
        <v>375</v>
      </c>
      <c r="T2151" s="36">
        <v>3468958</v>
      </c>
      <c r="U2151" s="58" t="s">
        <v>17082</v>
      </c>
      <c r="V2151" s="59">
        <v>3468958</v>
      </c>
      <c r="W2151" s="56">
        <v>43.05</v>
      </c>
    </row>
    <row r="2152" spans="1:23" s="46" customFormat="1" ht="11.25">
      <c r="A2152" s="55" t="s">
        <v>11371</v>
      </c>
      <c r="B2152" s="56" t="s">
        <v>17649</v>
      </c>
      <c r="C2152" s="57" t="s">
        <v>11182</v>
      </c>
      <c r="D2152" s="56">
        <v>12130</v>
      </c>
      <c r="E2152" s="56">
        <v>1</v>
      </c>
      <c r="F2152" s="56">
        <v>91</v>
      </c>
      <c r="G2152" s="56">
        <v>1</v>
      </c>
      <c r="H2152" s="56" t="s">
        <v>17651</v>
      </c>
      <c r="I2152" s="56">
        <v>5</v>
      </c>
      <c r="J2152" s="36" t="s">
        <v>14480</v>
      </c>
      <c r="K2152" s="36">
        <v>343</v>
      </c>
      <c r="L2152" s="36">
        <v>9812156393</v>
      </c>
      <c r="M2152" s="36"/>
      <c r="N2152" s="58" t="s">
        <v>841</v>
      </c>
      <c r="O2152" s="58" t="s">
        <v>223</v>
      </c>
      <c r="P2152" s="56">
        <v>67</v>
      </c>
      <c r="Q2152" s="56" t="s">
        <v>378</v>
      </c>
      <c r="R2152" s="36" t="s">
        <v>462</v>
      </c>
      <c r="S2152" s="36" t="s">
        <v>375</v>
      </c>
      <c r="T2152" s="36">
        <v>568812</v>
      </c>
      <c r="U2152" s="58" t="s">
        <v>16203</v>
      </c>
      <c r="V2152" s="59" t="s">
        <v>464</v>
      </c>
      <c r="W2152" s="56">
        <v>78.78</v>
      </c>
    </row>
    <row r="2153" spans="1:23" s="46" customFormat="1" ht="11.25">
      <c r="A2153" s="55" t="s">
        <v>11371</v>
      </c>
      <c r="B2153" s="56" t="s">
        <v>17649</v>
      </c>
      <c r="C2153" s="57" t="s">
        <v>3088</v>
      </c>
      <c r="D2153" s="56">
        <v>16800</v>
      </c>
      <c r="E2153" s="56">
        <v>1</v>
      </c>
      <c r="F2153" s="56">
        <v>91</v>
      </c>
      <c r="G2153" s="56">
        <v>1</v>
      </c>
      <c r="H2153" s="56" t="s">
        <v>17651</v>
      </c>
      <c r="I2153" s="56">
        <v>1</v>
      </c>
      <c r="J2153" s="36" t="s">
        <v>14698</v>
      </c>
      <c r="K2153" s="36">
        <v>569</v>
      </c>
      <c r="L2153" s="36"/>
      <c r="M2153" s="36">
        <v>680503</v>
      </c>
      <c r="N2153" s="58" t="s">
        <v>11565</v>
      </c>
      <c r="O2153" s="58" t="s">
        <v>212</v>
      </c>
      <c r="P2153" s="56">
        <v>67</v>
      </c>
      <c r="Q2153" s="56" t="s">
        <v>377</v>
      </c>
      <c r="R2153" s="36" t="s">
        <v>459</v>
      </c>
      <c r="S2153" s="36" t="s">
        <v>375</v>
      </c>
      <c r="T2153" s="36">
        <v>1499952</v>
      </c>
      <c r="U2153" s="58" t="s">
        <v>16443</v>
      </c>
      <c r="V2153" s="59">
        <v>1499952</v>
      </c>
      <c r="W2153" s="56">
        <v>77.61</v>
      </c>
    </row>
    <row r="2154" spans="1:23" s="46" customFormat="1" ht="11.25">
      <c r="A2154" s="55" t="s">
        <v>11371</v>
      </c>
      <c r="B2154" s="56" t="s">
        <v>17649</v>
      </c>
      <c r="C2154" s="57" t="s">
        <v>6989</v>
      </c>
      <c r="D2154" s="56">
        <v>27430</v>
      </c>
      <c r="E2154" s="56">
        <v>1</v>
      </c>
      <c r="F2154" s="56">
        <v>91</v>
      </c>
      <c r="G2154" s="56">
        <v>1</v>
      </c>
      <c r="H2154" s="56" t="s">
        <v>17651</v>
      </c>
      <c r="I2154" s="56">
        <v>1</v>
      </c>
      <c r="J2154" s="36" t="s">
        <v>15337</v>
      </c>
      <c r="K2154" s="36"/>
      <c r="L2154" s="36"/>
      <c r="M2154" s="36">
        <v>21649471</v>
      </c>
      <c r="N2154" s="58" t="s">
        <v>13508</v>
      </c>
      <c r="O2154" s="58" t="s">
        <v>13509</v>
      </c>
      <c r="P2154" s="56">
        <v>68</v>
      </c>
      <c r="Q2154" s="56" t="s">
        <v>378</v>
      </c>
      <c r="R2154" s="36" t="s">
        <v>459</v>
      </c>
      <c r="S2154" s="36" t="s">
        <v>375</v>
      </c>
      <c r="T2154" s="36">
        <v>250265</v>
      </c>
      <c r="U2154" s="58" t="s">
        <v>17204</v>
      </c>
      <c r="V2154" s="59">
        <v>250265</v>
      </c>
      <c r="W2154" s="56">
        <v>71.47</v>
      </c>
    </row>
    <row r="2155" spans="1:23" s="46" customFormat="1" ht="11.25">
      <c r="A2155" s="55" t="s">
        <v>11371</v>
      </c>
      <c r="B2155" s="56" t="s">
        <v>17649</v>
      </c>
      <c r="C2155" s="57" t="s">
        <v>3177</v>
      </c>
      <c r="D2155" s="56">
        <v>4940</v>
      </c>
      <c r="E2155" s="56">
        <v>1</v>
      </c>
      <c r="F2155" s="56">
        <v>91</v>
      </c>
      <c r="G2155" s="56">
        <v>2</v>
      </c>
      <c r="H2155" s="56" t="s">
        <v>17651</v>
      </c>
      <c r="I2155" s="56">
        <v>5</v>
      </c>
      <c r="J2155" s="36" t="s">
        <v>14207</v>
      </c>
      <c r="K2155" s="36"/>
      <c r="L2155" s="36">
        <v>981310842</v>
      </c>
      <c r="M2155" s="36"/>
      <c r="N2155" s="58" t="s">
        <v>226</v>
      </c>
      <c r="O2155" s="58" t="s">
        <v>11689</v>
      </c>
      <c r="P2155" s="56">
        <v>73</v>
      </c>
      <c r="Q2155" s="56" t="s">
        <v>378</v>
      </c>
      <c r="R2155" s="36" t="s">
        <v>462</v>
      </c>
      <c r="S2155" s="36" t="s">
        <v>375</v>
      </c>
      <c r="T2155" s="36">
        <v>2662357</v>
      </c>
      <c r="U2155" s="58" t="s">
        <v>15895</v>
      </c>
      <c r="V2155" s="59" t="s">
        <v>464</v>
      </c>
      <c r="W2155" s="56">
        <v>51.69</v>
      </c>
    </row>
    <row r="2156" spans="1:23" s="46" customFormat="1" ht="11.25">
      <c r="A2156" s="55" t="s">
        <v>11371</v>
      </c>
      <c r="B2156" s="56" t="s">
        <v>17649</v>
      </c>
      <c r="C2156" s="57" t="s">
        <v>3177</v>
      </c>
      <c r="D2156" s="56">
        <v>4940</v>
      </c>
      <c r="E2156" s="56">
        <v>1</v>
      </c>
      <c r="F2156" s="56">
        <v>91</v>
      </c>
      <c r="G2156" s="56">
        <v>2</v>
      </c>
      <c r="H2156" s="56" t="s">
        <v>17651</v>
      </c>
      <c r="I2156" s="56">
        <v>6</v>
      </c>
      <c r="J2156" s="36" t="s">
        <v>14207</v>
      </c>
      <c r="K2156" s="36"/>
      <c r="L2156" s="36">
        <v>981310842</v>
      </c>
      <c r="M2156" s="36"/>
      <c r="N2156" s="58" t="s">
        <v>837</v>
      </c>
      <c r="O2156" s="58" t="s">
        <v>11690</v>
      </c>
      <c r="P2156" s="56">
        <v>73</v>
      </c>
      <c r="Q2156" s="56" t="s">
        <v>377</v>
      </c>
      <c r="R2156" s="36" t="s">
        <v>462</v>
      </c>
      <c r="S2156" s="36" t="s">
        <v>375</v>
      </c>
      <c r="T2156" s="36">
        <v>3792590</v>
      </c>
      <c r="U2156" s="58" t="s">
        <v>15895</v>
      </c>
      <c r="V2156" s="59" t="s">
        <v>464</v>
      </c>
      <c r="W2156" s="56">
        <v>51.69</v>
      </c>
    </row>
    <row r="2157" spans="1:23" s="46" customFormat="1" ht="11.25">
      <c r="A2157" s="51" t="s">
        <v>11371</v>
      </c>
      <c r="B2157" s="44" t="s">
        <v>17649</v>
      </c>
      <c r="C2157" s="52" t="s">
        <v>3088</v>
      </c>
      <c r="D2157" s="44">
        <v>16800</v>
      </c>
      <c r="E2157" s="44" t="s">
        <v>54</v>
      </c>
      <c r="F2157" s="44">
        <v>91</v>
      </c>
      <c r="G2157" s="44">
        <v>1</v>
      </c>
      <c r="H2157" s="44" t="s">
        <v>17651</v>
      </c>
      <c r="I2157" s="44">
        <v>2</v>
      </c>
      <c r="J2157" s="35" t="s">
        <v>14698</v>
      </c>
      <c r="K2157" s="35">
        <v>569</v>
      </c>
      <c r="L2157" s="35"/>
      <c r="M2157" s="35">
        <v>680503</v>
      </c>
      <c r="N2157" s="45" t="s">
        <v>265</v>
      </c>
      <c r="O2157" s="45" t="s">
        <v>12517</v>
      </c>
      <c r="P2157" s="44">
        <v>73</v>
      </c>
      <c r="Q2157" s="44" t="s">
        <v>378</v>
      </c>
      <c r="R2157" s="35" t="s">
        <v>460</v>
      </c>
      <c r="S2157" s="35" t="s">
        <v>376</v>
      </c>
      <c r="T2157" s="35"/>
      <c r="U2157" s="45" t="s">
        <v>16443</v>
      </c>
      <c r="V2157" s="46">
        <v>1499952</v>
      </c>
      <c r="W2157" s="44">
        <v>77.61</v>
      </c>
    </row>
    <row r="2158" spans="1:23" s="46" customFormat="1" ht="11.25">
      <c r="A2158" s="55" t="s">
        <v>11371</v>
      </c>
      <c r="B2158" s="56" t="s">
        <v>17649</v>
      </c>
      <c r="C2158" s="57" t="s">
        <v>11188</v>
      </c>
      <c r="D2158" s="56">
        <v>18610</v>
      </c>
      <c r="E2158" s="56">
        <v>1</v>
      </c>
      <c r="F2158" s="56">
        <v>91</v>
      </c>
      <c r="G2158" s="56">
        <v>1</v>
      </c>
      <c r="H2158" s="56" t="s">
        <v>17651</v>
      </c>
      <c r="I2158" s="56">
        <v>2</v>
      </c>
      <c r="J2158" s="36" t="s">
        <v>14831</v>
      </c>
      <c r="K2158" s="36">
        <v>773</v>
      </c>
      <c r="L2158" s="36"/>
      <c r="M2158" s="36">
        <v>21649707</v>
      </c>
      <c r="N2158" s="58" t="s">
        <v>657</v>
      </c>
      <c r="O2158" s="58" t="s">
        <v>12732</v>
      </c>
      <c r="P2158" s="56">
        <v>86</v>
      </c>
      <c r="Q2158" s="56" t="s">
        <v>378</v>
      </c>
      <c r="R2158" s="36" t="s">
        <v>462</v>
      </c>
      <c r="S2158" s="36" t="s">
        <v>375</v>
      </c>
      <c r="T2158" s="36">
        <v>639961</v>
      </c>
      <c r="U2158" s="58" t="s">
        <v>16590</v>
      </c>
      <c r="V2158" s="59">
        <v>748782</v>
      </c>
      <c r="W2158" s="56">
        <v>61.02</v>
      </c>
    </row>
    <row r="2159" spans="1:23" s="46" customFormat="1" ht="11.25">
      <c r="A2159" s="55" t="s">
        <v>11371</v>
      </c>
      <c r="B2159" s="56" t="s">
        <v>17649</v>
      </c>
      <c r="C2159" s="57" t="s">
        <v>3177</v>
      </c>
      <c r="D2159" s="56">
        <v>4520</v>
      </c>
      <c r="E2159" s="56">
        <v>1</v>
      </c>
      <c r="F2159" s="56">
        <v>92</v>
      </c>
      <c r="G2159" s="56">
        <v>1</v>
      </c>
      <c r="H2159" s="56" t="s">
        <v>17651</v>
      </c>
      <c r="I2159" s="56">
        <v>1</v>
      </c>
      <c r="J2159" s="36" t="s">
        <v>14181</v>
      </c>
      <c r="K2159" s="36">
        <v>1065</v>
      </c>
      <c r="L2159" s="36">
        <v>984148950</v>
      </c>
      <c r="M2159" s="36"/>
      <c r="N2159" s="58" t="s">
        <v>11648</v>
      </c>
      <c r="O2159" s="58" t="s">
        <v>11649</v>
      </c>
      <c r="P2159" s="56">
        <v>66</v>
      </c>
      <c r="Q2159" s="56" t="s">
        <v>377</v>
      </c>
      <c r="R2159" s="36" t="s">
        <v>459</v>
      </c>
      <c r="S2159" s="36" t="s">
        <v>375</v>
      </c>
      <c r="T2159" s="36">
        <v>600278</v>
      </c>
      <c r="U2159" s="58" t="s">
        <v>15866</v>
      </c>
      <c r="V2159" s="59">
        <v>600278</v>
      </c>
      <c r="W2159" s="56">
        <v>65.849999999999994</v>
      </c>
    </row>
    <row r="2160" spans="1:23" s="46" customFormat="1" ht="11.25">
      <c r="A2160" s="55" t="s">
        <v>11371</v>
      </c>
      <c r="B2160" s="56" t="s">
        <v>17649</v>
      </c>
      <c r="C2160" s="57" t="s">
        <v>3088</v>
      </c>
      <c r="D2160" s="56">
        <v>16580</v>
      </c>
      <c r="E2160" s="56">
        <v>1</v>
      </c>
      <c r="F2160" s="56">
        <v>92</v>
      </c>
      <c r="G2160" s="56">
        <v>1</v>
      </c>
      <c r="H2160" s="56" t="s">
        <v>17651</v>
      </c>
      <c r="I2160" s="56">
        <v>6</v>
      </c>
      <c r="J2160" s="36" t="s">
        <v>14682</v>
      </c>
      <c r="K2160" s="36"/>
      <c r="L2160" s="36">
        <v>994356813</v>
      </c>
      <c r="M2160" s="36">
        <v>676877</v>
      </c>
      <c r="N2160" s="58" t="s">
        <v>12493</v>
      </c>
      <c r="O2160" s="58" t="s">
        <v>12494</v>
      </c>
      <c r="P2160" s="56">
        <v>70</v>
      </c>
      <c r="Q2160" s="56" t="s">
        <v>378</v>
      </c>
      <c r="R2160" s="36" t="s">
        <v>462</v>
      </c>
      <c r="S2160" s="36" t="s">
        <v>375</v>
      </c>
      <c r="T2160" s="36">
        <v>342391</v>
      </c>
      <c r="U2160" s="58" t="s">
        <v>16426</v>
      </c>
      <c r="V2160" s="59" t="s">
        <v>464</v>
      </c>
      <c r="W2160" s="56">
        <v>84.14</v>
      </c>
    </row>
    <row r="2161" spans="1:23" s="46" customFormat="1" ht="11.25">
      <c r="A2161" s="55" t="s">
        <v>11371</v>
      </c>
      <c r="B2161" s="56" t="s">
        <v>17649</v>
      </c>
      <c r="C2161" s="57" t="s">
        <v>11188</v>
      </c>
      <c r="D2161" s="56">
        <v>18935</v>
      </c>
      <c r="E2161" s="56">
        <v>1</v>
      </c>
      <c r="F2161" s="56">
        <v>92</v>
      </c>
      <c r="G2161" s="56">
        <v>1</v>
      </c>
      <c r="H2161" s="56" t="s">
        <v>17651</v>
      </c>
      <c r="I2161" s="56">
        <v>1</v>
      </c>
      <c r="J2161" s="36" t="s">
        <v>14882</v>
      </c>
      <c r="K2161" s="36">
        <v>225</v>
      </c>
      <c r="L2161" s="36">
        <v>984453233</v>
      </c>
      <c r="M2161" s="36"/>
      <c r="N2161" s="58" t="s">
        <v>11450</v>
      </c>
      <c r="O2161" s="58" t="s">
        <v>204</v>
      </c>
      <c r="P2161" s="56">
        <v>70</v>
      </c>
      <c r="Q2161" s="56" t="s">
        <v>377</v>
      </c>
      <c r="R2161" s="36" t="s">
        <v>459</v>
      </c>
      <c r="S2161" s="36" t="s">
        <v>375</v>
      </c>
      <c r="T2161" s="36">
        <v>1362071</v>
      </c>
      <c r="U2161" s="58" t="s">
        <v>16652</v>
      </c>
      <c r="V2161" s="59">
        <v>1362071</v>
      </c>
      <c r="W2161" s="56">
        <v>56.56</v>
      </c>
    </row>
    <row r="2162" spans="1:23" s="46" customFormat="1" ht="11.25">
      <c r="A2162" s="55" t="s">
        <v>11371</v>
      </c>
      <c r="B2162" s="56" t="s">
        <v>17649</v>
      </c>
      <c r="C2162" s="57" t="s">
        <v>6989</v>
      </c>
      <c r="D2162" s="56">
        <v>27610</v>
      </c>
      <c r="E2162" s="56">
        <v>1</v>
      </c>
      <c r="F2162" s="56">
        <v>92</v>
      </c>
      <c r="G2162" s="56">
        <v>1</v>
      </c>
      <c r="H2162" s="56" t="s">
        <v>17651</v>
      </c>
      <c r="I2162" s="56">
        <v>1</v>
      </c>
      <c r="J2162" s="36" t="s">
        <v>15345</v>
      </c>
      <c r="K2162" s="36"/>
      <c r="L2162" s="36">
        <v>984274491</v>
      </c>
      <c r="M2162" s="36"/>
      <c r="N2162" s="58" t="s">
        <v>122</v>
      </c>
      <c r="O2162" s="58" t="s">
        <v>204</v>
      </c>
      <c r="P2162" s="56">
        <v>74</v>
      </c>
      <c r="Q2162" s="56" t="s">
        <v>378</v>
      </c>
      <c r="R2162" s="36" t="s">
        <v>459</v>
      </c>
      <c r="S2162" s="36" t="s">
        <v>375</v>
      </c>
      <c r="T2162" s="36">
        <v>519082</v>
      </c>
      <c r="U2162" s="58" t="s">
        <v>17216</v>
      </c>
      <c r="V2162" s="59">
        <v>519082</v>
      </c>
      <c r="W2162" s="56">
        <v>66.63</v>
      </c>
    </row>
    <row r="2163" spans="1:23" s="46" customFormat="1" ht="11.25">
      <c r="A2163" s="55" t="s">
        <v>11371</v>
      </c>
      <c r="B2163" s="56" t="s">
        <v>17649</v>
      </c>
      <c r="C2163" s="57" t="s">
        <v>11182</v>
      </c>
      <c r="D2163" s="56">
        <v>14160</v>
      </c>
      <c r="E2163" s="56">
        <v>1</v>
      </c>
      <c r="F2163" s="56">
        <v>92</v>
      </c>
      <c r="G2163" s="56">
        <v>2</v>
      </c>
      <c r="H2163" s="56" t="s">
        <v>17651</v>
      </c>
      <c r="I2163" s="56">
        <v>1</v>
      </c>
      <c r="J2163" s="36" t="s">
        <v>14586</v>
      </c>
      <c r="K2163" s="36"/>
      <c r="L2163" s="36">
        <v>984429665</v>
      </c>
      <c r="M2163" s="36"/>
      <c r="N2163" s="58" t="s">
        <v>12348</v>
      </c>
      <c r="O2163" s="58" t="s">
        <v>329</v>
      </c>
      <c r="P2163" s="56">
        <v>74</v>
      </c>
      <c r="Q2163" s="56" t="s">
        <v>377</v>
      </c>
      <c r="R2163" s="36" t="s">
        <v>459</v>
      </c>
      <c r="S2163" s="36" t="s">
        <v>375</v>
      </c>
      <c r="T2163" s="36">
        <v>1585142</v>
      </c>
      <c r="U2163" s="58" t="s">
        <v>16319</v>
      </c>
      <c r="V2163" s="59">
        <v>1585142</v>
      </c>
      <c r="W2163" s="56">
        <v>47.11</v>
      </c>
    </row>
    <row r="2164" spans="1:23" s="46" customFormat="1" ht="11.25">
      <c r="A2164" s="55" t="s">
        <v>11371</v>
      </c>
      <c r="B2164" s="56" t="s">
        <v>17649</v>
      </c>
      <c r="C2164" s="57" t="s">
        <v>4582</v>
      </c>
      <c r="D2164" s="56">
        <v>24660</v>
      </c>
      <c r="E2164" s="56">
        <v>1</v>
      </c>
      <c r="F2164" s="56">
        <v>92</v>
      </c>
      <c r="G2164" s="56">
        <v>1</v>
      </c>
      <c r="H2164" s="56" t="s">
        <v>17651</v>
      </c>
      <c r="I2164" s="56">
        <v>1</v>
      </c>
      <c r="J2164" s="36" t="s">
        <v>15196</v>
      </c>
      <c r="K2164" s="36"/>
      <c r="L2164" s="36">
        <v>982230047</v>
      </c>
      <c r="M2164" s="36"/>
      <c r="N2164" s="58" t="s">
        <v>13293</v>
      </c>
      <c r="O2164" s="58" t="s">
        <v>215</v>
      </c>
      <c r="P2164" s="56">
        <v>76</v>
      </c>
      <c r="Q2164" s="56" t="s">
        <v>377</v>
      </c>
      <c r="R2164" s="36" t="s">
        <v>459</v>
      </c>
      <c r="S2164" s="36" t="s">
        <v>375</v>
      </c>
      <c r="T2164" s="36">
        <v>2502170</v>
      </c>
      <c r="U2164" s="58" t="s">
        <v>17037</v>
      </c>
      <c r="V2164" s="59">
        <v>2502170</v>
      </c>
      <c r="W2164" s="56">
        <v>49.72</v>
      </c>
    </row>
    <row r="2165" spans="1:23" s="46" customFormat="1" ht="11.25">
      <c r="A2165" s="55" t="s">
        <v>11371</v>
      </c>
      <c r="B2165" s="56" t="s">
        <v>17649</v>
      </c>
      <c r="C2165" s="57" t="s">
        <v>4582</v>
      </c>
      <c r="D2165" s="56">
        <v>24660</v>
      </c>
      <c r="E2165" s="56">
        <v>1</v>
      </c>
      <c r="F2165" s="56">
        <v>92</v>
      </c>
      <c r="G2165" s="56">
        <v>1</v>
      </c>
      <c r="H2165" s="56" t="s">
        <v>17651</v>
      </c>
      <c r="I2165" s="56">
        <v>2</v>
      </c>
      <c r="J2165" s="36" t="s">
        <v>15196</v>
      </c>
      <c r="K2165" s="36"/>
      <c r="L2165" s="36">
        <v>982230047</v>
      </c>
      <c r="M2165" s="36"/>
      <c r="N2165" s="58" t="s">
        <v>140</v>
      </c>
      <c r="O2165" s="58" t="s">
        <v>13294</v>
      </c>
      <c r="P2165" s="56">
        <v>79</v>
      </c>
      <c r="Q2165" s="56" t="s">
        <v>378</v>
      </c>
      <c r="R2165" s="36" t="s">
        <v>460</v>
      </c>
      <c r="S2165" s="36" t="s">
        <v>375</v>
      </c>
      <c r="T2165" s="36">
        <v>3313593</v>
      </c>
      <c r="U2165" s="58" t="s">
        <v>17037</v>
      </c>
      <c r="V2165" s="59">
        <v>2502170</v>
      </c>
      <c r="W2165" s="56">
        <v>49.72</v>
      </c>
    </row>
    <row r="2166" spans="1:23" s="46" customFormat="1" ht="11.25">
      <c r="A2166" s="55" t="s">
        <v>11371</v>
      </c>
      <c r="B2166" s="56" t="s">
        <v>17649</v>
      </c>
      <c r="C2166" s="57" t="s">
        <v>3088</v>
      </c>
      <c r="D2166" s="56">
        <v>16460</v>
      </c>
      <c r="E2166" s="56">
        <v>1</v>
      </c>
      <c r="F2166" s="56">
        <v>93</v>
      </c>
      <c r="G2166" s="56">
        <v>1</v>
      </c>
      <c r="H2166" s="56" t="s">
        <v>17651</v>
      </c>
      <c r="I2166" s="56">
        <v>1</v>
      </c>
      <c r="J2166" s="36" t="s">
        <v>14671</v>
      </c>
      <c r="K2166" s="36">
        <v>196</v>
      </c>
      <c r="L2166" s="36">
        <v>982331289</v>
      </c>
      <c r="M2166" s="36">
        <v>680674</v>
      </c>
      <c r="N2166" s="58" t="s">
        <v>12476</v>
      </c>
      <c r="O2166" s="58" t="s">
        <v>12477</v>
      </c>
      <c r="P2166" s="56">
        <v>65</v>
      </c>
      <c r="Q2166" s="56" t="s">
        <v>377</v>
      </c>
      <c r="R2166" s="36" t="s">
        <v>459</v>
      </c>
      <c r="S2166" s="36" t="s">
        <v>375</v>
      </c>
      <c r="T2166" s="36">
        <v>398255</v>
      </c>
      <c r="U2166" s="58" t="s">
        <v>16414</v>
      </c>
      <c r="V2166" s="59">
        <v>398255</v>
      </c>
      <c r="W2166" s="56">
        <v>76.44</v>
      </c>
    </row>
    <row r="2167" spans="1:23" s="46" customFormat="1" ht="11.25">
      <c r="A2167" s="55" t="s">
        <v>11371</v>
      </c>
      <c r="B2167" s="56" t="s">
        <v>17649</v>
      </c>
      <c r="C2167" s="57" t="s">
        <v>6989</v>
      </c>
      <c r="D2167" s="56">
        <v>27940</v>
      </c>
      <c r="E2167" s="56">
        <v>1</v>
      </c>
      <c r="F2167" s="56">
        <v>93</v>
      </c>
      <c r="G2167" s="56">
        <v>1</v>
      </c>
      <c r="H2167" s="56" t="s">
        <v>17651</v>
      </c>
      <c r="I2167" s="56">
        <v>2</v>
      </c>
      <c r="J2167" s="36" t="s">
        <v>15367</v>
      </c>
      <c r="K2167" s="36"/>
      <c r="L2167" s="36">
        <v>982215552</v>
      </c>
      <c r="M2167" s="36"/>
      <c r="N2167" s="58" t="s">
        <v>13548</v>
      </c>
      <c r="O2167" s="58" t="s">
        <v>13549</v>
      </c>
      <c r="P2167" s="56">
        <v>66</v>
      </c>
      <c r="Q2167" s="56" t="s">
        <v>378</v>
      </c>
      <c r="R2167" s="36" t="s">
        <v>460</v>
      </c>
      <c r="S2167" s="36" t="s">
        <v>375</v>
      </c>
      <c r="T2167" s="36">
        <v>622111</v>
      </c>
      <c r="U2167" s="58" t="s">
        <v>17240</v>
      </c>
      <c r="V2167" s="59">
        <v>2845041</v>
      </c>
      <c r="W2167" s="56">
        <v>40.51</v>
      </c>
    </row>
    <row r="2168" spans="1:23" s="46" customFormat="1" ht="11.25">
      <c r="A2168" s="55" t="s">
        <v>11371</v>
      </c>
      <c r="B2168" s="56" t="s">
        <v>17649</v>
      </c>
      <c r="C2168" s="57" t="s">
        <v>11188</v>
      </c>
      <c r="D2168" s="56">
        <v>18669</v>
      </c>
      <c r="E2168" s="56">
        <v>1</v>
      </c>
      <c r="F2168" s="56">
        <v>93</v>
      </c>
      <c r="G2168" s="56">
        <v>1</v>
      </c>
      <c r="H2168" s="56" t="s">
        <v>17651</v>
      </c>
      <c r="I2168" s="56">
        <v>1</v>
      </c>
      <c r="J2168" s="36" t="s">
        <v>14839</v>
      </c>
      <c r="K2168" s="36">
        <v>745</v>
      </c>
      <c r="L2168" s="36">
        <v>984447277</v>
      </c>
      <c r="M2168" s="36"/>
      <c r="N2168" s="58" t="s">
        <v>208</v>
      </c>
      <c r="O2168" s="58" t="s">
        <v>12749</v>
      </c>
      <c r="P2168" s="56">
        <v>66</v>
      </c>
      <c r="Q2168" s="56" t="s">
        <v>377</v>
      </c>
      <c r="R2168" s="36" t="s">
        <v>459</v>
      </c>
      <c r="S2168" s="36" t="s">
        <v>375</v>
      </c>
      <c r="T2168" s="36">
        <v>506242</v>
      </c>
      <c r="U2168" s="58" t="s">
        <v>16600</v>
      </c>
      <c r="V2168" s="59">
        <v>506242</v>
      </c>
      <c r="W2168" s="56">
        <v>54.23</v>
      </c>
    </row>
    <row r="2169" spans="1:23" s="46" customFormat="1" ht="11.25">
      <c r="A2169" s="55" t="s">
        <v>11371</v>
      </c>
      <c r="B2169" s="56" t="s">
        <v>17649</v>
      </c>
      <c r="C2169" s="57" t="s">
        <v>6989</v>
      </c>
      <c r="D2169" s="56">
        <v>27940</v>
      </c>
      <c r="E2169" s="56">
        <v>1</v>
      </c>
      <c r="F2169" s="56">
        <v>93</v>
      </c>
      <c r="G2169" s="56">
        <v>1</v>
      </c>
      <c r="H2169" s="56" t="s">
        <v>17651</v>
      </c>
      <c r="I2169" s="56">
        <v>1</v>
      </c>
      <c r="J2169" s="36" t="s">
        <v>15367</v>
      </c>
      <c r="K2169" s="36"/>
      <c r="L2169" s="36">
        <v>982215552</v>
      </c>
      <c r="M2169" s="36"/>
      <c r="N2169" s="58" t="s">
        <v>401</v>
      </c>
      <c r="O2169" s="58" t="s">
        <v>13547</v>
      </c>
      <c r="P2169" s="56">
        <v>67</v>
      </c>
      <c r="Q2169" s="56" t="s">
        <v>377</v>
      </c>
      <c r="R2169" s="36" t="s">
        <v>459</v>
      </c>
      <c r="S2169" s="36" t="s">
        <v>375</v>
      </c>
      <c r="T2169" s="36">
        <v>2845041</v>
      </c>
      <c r="U2169" s="58" t="s">
        <v>17240</v>
      </c>
      <c r="V2169" s="59">
        <v>2845041</v>
      </c>
      <c r="W2169" s="56">
        <v>40.51</v>
      </c>
    </row>
    <row r="2170" spans="1:23" s="46" customFormat="1" ht="11.25">
      <c r="A2170" s="55" t="s">
        <v>11371</v>
      </c>
      <c r="B2170" s="56" t="s">
        <v>17649</v>
      </c>
      <c r="C2170" s="57" t="s">
        <v>4582</v>
      </c>
      <c r="D2170" s="56">
        <v>24700</v>
      </c>
      <c r="E2170" s="56">
        <v>1</v>
      </c>
      <c r="F2170" s="56">
        <v>93</v>
      </c>
      <c r="G2170" s="56">
        <v>1</v>
      </c>
      <c r="H2170" s="56" t="s">
        <v>17651</v>
      </c>
      <c r="I2170" s="56">
        <v>2</v>
      </c>
      <c r="J2170" s="36" t="s">
        <v>15200</v>
      </c>
      <c r="K2170" s="36"/>
      <c r="L2170" s="36">
        <v>981681530</v>
      </c>
      <c r="M2170" s="36"/>
      <c r="N2170" s="58" t="s">
        <v>117</v>
      </c>
      <c r="O2170" s="58" t="s">
        <v>13299</v>
      </c>
      <c r="P2170" s="56">
        <v>67</v>
      </c>
      <c r="Q2170" s="56" t="s">
        <v>377</v>
      </c>
      <c r="R2170" s="36" t="s">
        <v>460</v>
      </c>
      <c r="S2170" s="36" t="s">
        <v>375</v>
      </c>
      <c r="T2170" s="36">
        <v>2691680</v>
      </c>
      <c r="U2170" s="58" t="s">
        <v>17042</v>
      </c>
      <c r="V2170" s="59">
        <v>3276803</v>
      </c>
      <c r="W2170" s="56">
        <v>54.36</v>
      </c>
    </row>
    <row r="2171" spans="1:23" s="46" customFormat="1" ht="11.25">
      <c r="A2171" s="55" t="s">
        <v>11371</v>
      </c>
      <c r="B2171" s="56" t="s">
        <v>17649</v>
      </c>
      <c r="C2171" s="57" t="s">
        <v>4582</v>
      </c>
      <c r="D2171" s="56">
        <v>24700</v>
      </c>
      <c r="E2171" s="56">
        <v>1</v>
      </c>
      <c r="F2171" s="56">
        <v>93</v>
      </c>
      <c r="G2171" s="56">
        <v>1</v>
      </c>
      <c r="H2171" s="56" t="s">
        <v>17651</v>
      </c>
      <c r="I2171" s="56">
        <v>1</v>
      </c>
      <c r="J2171" s="36" t="s">
        <v>15200</v>
      </c>
      <c r="K2171" s="36"/>
      <c r="L2171" s="36">
        <v>981681530</v>
      </c>
      <c r="M2171" s="36"/>
      <c r="N2171" s="58" t="s">
        <v>13298</v>
      </c>
      <c r="O2171" s="58" t="s">
        <v>12244</v>
      </c>
      <c r="P2171" s="56">
        <v>69</v>
      </c>
      <c r="Q2171" s="56" t="s">
        <v>378</v>
      </c>
      <c r="R2171" s="36" t="s">
        <v>459</v>
      </c>
      <c r="S2171" s="36" t="s">
        <v>375</v>
      </c>
      <c r="T2171" s="36">
        <v>3276803</v>
      </c>
      <c r="U2171" s="58" t="s">
        <v>17042</v>
      </c>
      <c r="V2171" s="59">
        <v>3276803</v>
      </c>
      <c r="W2171" s="56">
        <v>54.36</v>
      </c>
    </row>
    <row r="2172" spans="1:23" s="46" customFormat="1" ht="11.25">
      <c r="A2172" s="55" t="s">
        <v>11371</v>
      </c>
      <c r="B2172" s="56" t="s">
        <v>17649</v>
      </c>
      <c r="C2172" s="57" t="s">
        <v>11188</v>
      </c>
      <c r="D2172" s="56">
        <v>18669</v>
      </c>
      <c r="E2172" s="56">
        <v>1</v>
      </c>
      <c r="F2172" s="56">
        <v>93</v>
      </c>
      <c r="G2172" s="56">
        <v>1</v>
      </c>
      <c r="H2172" s="56" t="s">
        <v>17651</v>
      </c>
      <c r="I2172" s="56">
        <v>2</v>
      </c>
      <c r="J2172" s="36" t="s">
        <v>14839</v>
      </c>
      <c r="K2172" s="36">
        <v>745</v>
      </c>
      <c r="L2172" s="36">
        <v>984447277</v>
      </c>
      <c r="M2172" s="36"/>
      <c r="N2172" s="58" t="s">
        <v>755</v>
      </c>
      <c r="O2172" s="58" t="s">
        <v>12750</v>
      </c>
      <c r="P2172" s="56">
        <v>70</v>
      </c>
      <c r="Q2172" s="56" t="s">
        <v>378</v>
      </c>
      <c r="R2172" s="36" t="s">
        <v>460</v>
      </c>
      <c r="S2172" s="36" t="s">
        <v>375</v>
      </c>
      <c r="T2172" s="36">
        <v>367609</v>
      </c>
      <c r="U2172" s="58" t="s">
        <v>16600</v>
      </c>
      <c r="V2172" s="59">
        <v>506242</v>
      </c>
      <c r="W2172" s="56">
        <v>54.23</v>
      </c>
    </row>
    <row r="2173" spans="1:23" s="46" customFormat="1" ht="11.25">
      <c r="A2173" s="55" t="s">
        <v>11371</v>
      </c>
      <c r="B2173" s="56" t="s">
        <v>17649</v>
      </c>
      <c r="C2173" s="57" t="s">
        <v>11182</v>
      </c>
      <c r="D2173" s="56">
        <v>14160</v>
      </c>
      <c r="E2173" s="56">
        <v>1</v>
      </c>
      <c r="F2173" s="56">
        <v>93</v>
      </c>
      <c r="G2173" s="56">
        <v>1</v>
      </c>
      <c r="H2173" s="56" t="s">
        <v>17651</v>
      </c>
      <c r="I2173" s="56">
        <v>2</v>
      </c>
      <c r="J2173" s="36" t="s">
        <v>14587</v>
      </c>
      <c r="K2173" s="36"/>
      <c r="L2173" s="36"/>
      <c r="M2173" s="36">
        <v>21654218</v>
      </c>
      <c r="N2173" s="58" t="s">
        <v>287</v>
      </c>
      <c r="O2173" s="58" t="s">
        <v>12350</v>
      </c>
      <c r="P2173" s="56">
        <v>71</v>
      </c>
      <c r="Q2173" s="56" t="s">
        <v>378</v>
      </c>
      <c r="R2173" s="36" t="s">
        <v>460</v>
      </c>
      <c r="S2173" s="36" t="s">
        <v>375</v>
      </c>
      <c r="T2173" s="36">
        <v>3876512</v>
      </c>
      <c r="U2173" s="58" t="s">
        <v>16320</v>
      </c>
      <c r="V2173" s="59">
        <v>592129</v>
      </c>
      <c r="W2173" s="56">
        <v>64.459999999999994</v>
      </c>
    </row>
    <row r="2174" spans="1:23" s="46" customFormat="1" ht="11.25">
      <c r="A2174" s="55" t="s">
        <v>11371</v>
      </c>
      <c r="B2174" s="56" t="s">
        <v>17649</v>
      </c>
      <c r="C2174" s="57" t="s">
        <v>11182</v>
      </c>
      <c r="D2174" s="56">
        <v>14160</v>
      </c>
      <c r="E2174" s="56">
        <v>1</v>
      </c>
      <c r="F2174" s="56">
        <v>93</v>
      </c>
      <c r="G2174" s="56">
        <v>1</v>
      </c>
      <c r="H2174" s="56" t="s">
        <v>17651</v>
      </c>
      <c r="I2174" s="56">
        <v>1</v>
      </c>
      <c r="J2174" s="36" t="s">
        <v>14587</v>
      </c>
      <c r="K2174" s="36"/>
      <c r="L2174" s="36"/>
      <c r="M2174" s="36">
        <v>21654218</v>
      </c>
      <c r="N2174" s="58" t="s">
        <v>12349</v>
      </c>
      <c r="O2174" s="58" t="s">
        <v>357</v>
      </c>
      <c r="P2174" s="56">
        <v>73</v>
      </c>
      <c r="Q2174" s="56" t="s">
        <v>377</v>
      </c>
      <c r="R2174" s="36" t="s">
        <v>459</v>
      </c>
      <c r="S2174" s="36" t="s">
        <v>375</v>
      </c>
      <c r="T2174" s="36">
        <v>592129</v>
      </c>
      <c r="U2174" s="58" t="s">
        <v>16320</v>
      </c>
      <c r="V2174" s="59">
        <v>592129</v>
      </c>
      <c r="W2174" s="56">
        <v>64.459999999999994</v>
      </c>
    </row>
    <row r="2175" spans="1:23" s="46" customFormat="1" ht="11.25">
      <c r="A2175" s="55" t="s">
        <v>11371</v>
      </c>
      <c r="B2175" s="56" t="s">
        <v>17649</v>
      </c>
      <c r="C2175" s="57" t="s">
        <v>3177</v>
      </c>
      <c r="D2175" s="56">
        <v>4870</v>
      </c>
      <c r="E2175" s="56">
        <v>1</v>
      </c>
      <c r="F2175" s="56">
        <v>93</v>
      </c>
      <c r="G2175" s="56">
        <v>1</v>
      </c>
      <c r="H2175" s="56" t="s">
        <v>17651</v>
      </c>
      <c r="I2175" s="56">
        <v>2</v>
      </c>
      <c r="J2175" s="36" t="s">
        <v>14205</v>
      </c>
      <c r="K2175" s="36"/>
      <c r="L2175" s="36"/>
      <c r="M2175" s="36"/>
      <c r="N2175" s="58" t="s">
        <v>862</v>
      </c>
      <c r="O2175" s="58" t="s">
        <v>237</v>
      </c>
      <c r="P2175" s="56">
        <v>81</v>
      </c>
      <c r="Q2175" s="56" t="s">
        <v>378</v>
      </c>
      <c r="R2175" s="36" t="s">
        <v>462</v>
      </c>
      <c r="S2175" s="36" t="s">
        <v>375</v>
      </c>
      <c r="T2175" s="36">
        <v>2216669</v>
      </c>
      <c r="U2175" s="58" t="s">
        <v>15892</v>
      </c>
      <c r="V2175" s="59" t="s">
        <v>464</v>
      </c>
      <c r="W2175" s="56">
        <v>45.61</v>
      </c>
    </row>
    <row r="2176" spans="1:23" s="46" customFormat="1" ht="11.25">
      <c r="A2176" s="55" t="s">
        <v>11371</v>
      </c>
      <c r="B2176" s="56" t="s">
        <v>17649</v>
      </c>
      <c r="C2176" s="57" t="s">
        <v>11182</v>
      </c>
      <c r="D2176" s="56">
        <v>14070</v>
      </c>
      <c r="E2176" s="56">
        <v>1</v>
      </c>
      <c r="F2176" s="56">
        <v>94</v>
      </c>
      <c r="G2176" s="56">
        <v>1</v>
      </c>
      <c r="H2176" s="56" t="s">
        <v>17651</v>
      </c>
      <c r="I2176" s="56">
        <v>1</v>
      </c>
      <c r="J2176" s="36" t="s">
        <v>14572</v>
      </c>
      <c r="K2176" s="36">
        <v>1171</v>
      </c>
      <c r="L2176" s="36"/>
      <c r="M2176" s="36">
        <v>21641464</v>
      </c>
      <c r="N2176" s="58" t="s">
        <v>12325</v>
      </c>
      <c r="O2176" s="58" t="s">
        <v>12326</v>
      </c>
      <c r="P2176" s="56">
        <v>70</v>
      </c>
      <c r="Q2176" s="56" t="s">
        <v>378</v>
      </c>
      <c r="R2176" s="36" t="s">
        <v>459</v>
      </c>
      <c r="S2176" s="36" t="s">
        <v>375</v>
      </c>
      <c r="T2176" s="36">
        <v>1023324</v>
      </c>
      <c r="U2176" s="58" t="s">
        <v>16305</v>
      </c>
      <c r="V2176" s="59">
        <v>1023324</v>
      </c>
      <c r="W2176" s="56">
        <v>72.58</v>
      </c>
    </row>
    <row r="2177" spans="1:23" s="46" customFormat="1" ht="11.25">
      <c r="A2177" s="55" t="s">
        <v>11371</v>
      </c>
      <c r="B2177" s="56" t="s">
        <v>17649</v>
      </c>
      <c r="C2177" s="57" t="s">
        <v>11182</v>
      </c>
      <c r="D2177" s="56">
        <v>14070</v>
      </c>
      <c r="E2177" s="56">
        <v>1</v>
      </c>
      <c r="F2177" s="56">
        <v>94</v>
      </c>
      <c r="G2177" s="56">
        <v>1</v>
      </c>
      <c r="H2177" s="56" t="s">
        <v>17651</v>
      </c>
      <c r="I2177" s="56">
        <v>6</v>
      </c>
      <c r="J2177" s="36" t="s">
        <v>14572</v>
      </c>
      <c r="K2177" s="36">
        <v>1171</v>
      </c>
      <c r="L2177" s="36"/>
      <c r="M2177" s="36">
        <v>21641464</v>
      </c>
      <c r="N2177" s="58" t="s">
        <v>12329</v>
      </c>
      <c r="O2177" s="58" t="s">
        <v>12330</v>
      </c>
      <c r="P2177" s="56">
        <v>71</v>
      </c>
      <c r="Q2177" s="56" t="s">
        <v>377</v>
      </c>
      <c r="R2177" s="36" t="s">
        <v>462</v>
      </c>
      <c r="S2177" s="36" t="s">
        <v>374</v>
      </c>
      <c r="T2177" s="36"/>
      <c r="U2177" s="58" t="s">
        <v>16305</v>
      </c>
      <c r="V2177" s="59">
        <v>1023324</v>
      </c>
      <c r="W2177" s="56">
        <v>72.58</v>
      </c>
    </row>
    <row r="2178" spans="1:23" s="46" customFormat="1" ht="11.25">
      <c r="A2178" s="55" t="s">
        <v>11371</v>
      </c>
      <c r="B2178" s="56" t="s">
        <v>17649</v>
      </c>
      <c r="C2178" s="57" t="s">
        <v>3177</v>
      </c>
      <c r="D2178" s="56">
        <v>8470</v>
      </c>
      <c r="E2178" s="56">
        <v>1</v>
      </c>
      <c r="F2178" s="56">
        <v>94</v>
      </c>
      <c r="G2178" s="56">
        <v>2</v>
      </c>
      <c r="H2178" s="56" t="s">
        <v>17651</v>
      </c>
      <c r="I2178" s="56">
        <v>1</v>
      </c>
      <c r="J2178" s="36" t="s">
        <v>14180</v>
      </c>
      <c r="K2178" s="36"/>
      <c r="L2178" s="36">
        <v>982455356</v>
      </c>
      <c r="M2178" s="36"/>
      <c r="N2178" s="58" t="s">
        <v>11759</v>
      </c>
      <c r="O2178" s="58" t="s">
        <v>121</v>
      </c>
      <c r="P2178" s="56">
        <v>75</v>
      </c>
      <c r="Q2178" s="56" t="s">
        <v>378</v>
      </c>
      <c r="R2178" s="36" t="s">
        <v>459</v>
      </c>
      <c r="S2178" s="36" t="s">
        <v>375</v>
      </c>
      <c r="T2178" s="36">
        <v>1916056</v>
      </c>
      <c r="U2178" s="58" t="s">
        <v>15936</v>
      </c>
      <c r="V2178" s="59">
        <v>1916056</v>
      </c>
      <c r="W2178" s="56">
        <v>61.6</v>
      </c>
    </row>
    <row r="2179" spans="1:23" s="46" customFormat="1" ht="11.25">
      <c r="A2179" s="55" t="s">
        <v>11371</v>
      </c>
      <c r="B2179" s="56" t="s">
        <v>17649</v>
      </c>
      <c r="C2179" s="57" t="s">
        <v>3088</v>
      </c>
      <c r="D2179" s="56">
        <v>16440</v>
      </c>
      <c r="E2179" s="56">
        <v>1</v>
      </c>
      <c r="F2179" s="56">
        <v>94</v>
      </c>
      <c r="G2179" s="56">
        <v>1</v>
      </c>
      <c r="H2179" s="56" t="s">
        <v>17651</v>
      </c>
      <c r="I2179" s="56">
        <v>5</v>
      </c>
      <c r="J2179" s="36" t="s">
        <v>14669</v>
      </c>
      <c r="K2179" s="36">
        <v>273</v>
      </c>
      <c r="L2179" s="36">
        <v>982554185</v>
      </c>
      <c r="M2179" s="36">
        <v>683117</v>
      </c>
      <c r="N2179" s="58" t="s">
        <v>12471</v>
      </c>
      <c r="O2179" s="58" t="s">
        <v>12472</v>
      </c>
      <c r="P2179" s="56">
        <v>76</v>
      </c>
      <c r="Q2179" s="56" t="s">
        <v>378</v>
      </c>
      <c r="R2179" s="36" t="s">
        <v>462</v>
      </c>
      <c r="S2179" s="36" t="s">
        <v>375</v>
      </c>
      <c r="T2179" s="36">
        <v>2163843</v>
      </c>
      <c r="U2179" s="58" t="s">
        <v>16411</v>
      </c>
      <c r="V2179" s="59">
        <v>818848</v>
      </c>
      <c r="W2179" s="56">
        <v>78.180000000000007</v>
      </c>
    </row>
    <row r="2180" spans="1:23" s="46" customFormat="1" ht="11.25">
      <c r="A2180" s="55" t="s">
        <v>11371</v>
      </c>
      <c r="B2180" s="56" t="s">
        <v>17649</v>
      </c>
      <c r="C2180" s="57" t="s">
        <v>6989</v>
      </c>
      <c r="D2180" s="56">
        <v>27710</v>
      </c>
      <c r="E2180" s="56">
        <v>1</v>
      </c>
      <c r="F2180" s="56">
        <v>94</v>
      </c>
      <c r="G2180" s="56">
        <v>1</v>
      </c>
      <c r="H2180" s="56" t="s">
        <v>17651</v>
      </c>
      <c r="I2180" s="56">
        <v>1</v>
      </c>
      <c r="J2180" s="36" t="s">
        <v>15350</v>
      </c>
      <c r="K2180" s="36"/>
      <c r="L2180" s="36"/>
      <c r="M2180" s="36"/>
      <c r="N2180" s="58" t="s">
        <v>13529</v>
      </c>
      <c r="O2180" s="58" t="s">
        <v>444</v>
      </c>
      <c r="P2180" s="56">
        <v>84</v>
      </c>
      <c r="Q2180" s="56" t="s">
        <v>378</v>
      </c>
      <c r="R2180" s="36" t="s">
        <v>459</v>
      </c>
      <c r="S2180" s="36" t="s">
        <v>375</v>
      </c>
      <c r="T2180" s="36">
        <v>1388868</v>
      </c>
      <c r="U2180" s="58" t="s">
        <v>17223</v>
      </c>
      <c r="V2180" s="59">
        <v>1388868</v>
      </c>
      <c r="W2180" s="56">
        <v>41.71</v>
      </c>
    </row>
    <row r="2181" spans="1:23" s="46" customFormat="1" ht="11.25">
      <c r="A2181" s="55" t="s">
        <v>11371</v>
      </c>
      <c r="B2181" s="56" t="s">
        <v>17649</v>
      </c>
      <c r="C2181" s="57" t="s">
        <v>4582</v>
      </c>
      <c r="D2181" s="56">
        <v>24839</v>
      </c>
      <c r="E2181" s="56">
        <v>1</v>
      </c>
      <c r="F2181" s="56">
        <v>94</v>
      </c>
      <c r="G2181" s="56">
        <v>1</v>
      </c>
      <c r="H2181" s="56" t="s">
        <v>17651</v>
      </c>
      <c r="I2181" s="56">
        <v>1</v>
      </c>
      <c r="J2181" s="36" t="s">
        <v>15210</v>
      </c>
      <c r="K2181" s="36"/>
      <c r="L2181" s="36"/>
      <c r="M2181" s="36"/>
      <c r="N2181" s="58" t="s">
        <v>322</v>
      </c>
      <c r="O2181" s="58" t="s">
        <v>698</v>
      </c>
      <c r="P2181" s="56">
        <v>85</v>
      </c>
      <c r="Q2181" s="56" t="s">
        <v>377</v>
      </c>
      <c r="R2181" s="36" t="s">
        <v>459</v>
      </c>
      <c r="S2181" s="36" t="s">
        <v>375</v>
      </c>
      <c r="T2181" s="36">
        <v>120524</v>
      </c>
      <c r="U2181" s="58" t="s">
        <v>17054</v>
      </c>
      <c r="V2181" s="59">
        <v>120524</v>
      </c>
      <c r="W2181" s="56">
        <v>56.78</v>
      </c>
    </row>
    <row r="2182" spans="1:23" s="46" customFormat="1" ht="11.25">
      <c r="A2182" s="55" t="s">
        <v>11371</v>
      </c>
      <c r="B2182" s="56" t="s">
        <v>17649</v>
      </c>
      <c r="C2182" s="57" t="s">
        <v>11188</v>
      </c>
      <c r="D2182" s="56">
        <v>18830</v>
      </c>
      <c r="E2182" s="56">
        <v>1</v>
      </c>
      <c r="F2182" s="56">
        <v>94</v>
      </c>
      <c r="G2182" s="56">
        <v>1</v>
      </c>
      <c r="H2182" s="56" t="s">
        <v>17651</v>
      </c>
      <c r="I2182" s="56">
        <v>1</v>
      </c>
      <c r="J2182" s="36" t="s">
        <v>14858</v>
      </c>
      <c r="K2182" s="36">
        <v>503</v>
      </c>
      <c r="L2182" s="36"/>
      <c r="M2182" s="36">
        <v>644701</v>
      </c>
      <c r="N2182" s="58" t="s">
        <v>120</v>
      </c>
      <c r="O2182" s="58" t="s">
        <v>12778</v>
      </c>
      <c r="P2182" s="56">
        <v>85</v>
      </c>
      <c r="Q2182" s="56" t="s">
        <v>378</v>
      </c>
      <c r="R2182" s="36" t="s">
        <v>459</v>
      </c>
      <c r="S2182" s="36" t="s">
        <v>375</v>
      </c>
      <c r="T2182" s="36">
        <v>3171759</v>
      </c>
      <c r="U2182" s="58" t="s">
        <v>16625</v>
      </c>
      <c r="V2182" s="59">
        <v>3171759</v>
      </c>
      <c r="W2182" s="56">
        <v>71.87</v>
      </c>
    </row>
    <row r="2183" spans="1:23" s="46" customFormat="1" ht="11.25">
      <c r="A2183" s="51" t="s">
        <v>11371</v>
      </c>
      <c r="B2183" s="44" t="s">
        <v>17649</v>
      </c>
      <c r="C2183" s="52" t="s">
        <v>11182</v>
      </c>
      <c r="D2183" s="44">
        <v>14070</v>
      </c>
      <c r="E2183" s="44" t="s">
        <v>54</v>
      </c>
      <c r="F2183" s="44">
        <v>94</v>
      </c>
      <c r="G2183" s="44">
        <v>1</v>
      </c>
      <c r="H2183" s="44" t="s">
        <v>17651</v>
      </c>
      <c r="I2183" s="44">
        <v>5</v>
      </c>
      <c r="J2183" s="35" t="s">
        <v>14572</v>
      </c>
      <c r="K2183" s="35">
        <v>1171</v>
      </c>
      <c r="L2183" s="35"/>
      <c r="M2183" s="35">
        <v>21641464</v>
      </c>
      <c r="N2183" s="45" t="s">
        <v>12327</v>
      </c>
      <c r="O2183" s="45" t="s">
        <v>12328</v>
      </c>
      <c r="P2183" s="44">
        <v>93</v>
      </c>
      <c r="Q2183" s="44" t="s">
        <v>378</v>
      </c>
      <c r="R2183" s="35" t="s">
        <v>462</v>
      </c>
      <c r="S2183" s="35" t="s">
        <v>375</v>
      </c>
      <c r="T2183" s="35">
        <v>1655867</v>
      </c>
      <c r="U2183" s="45" t="s">
        <v>16305</v>
      </c>
      <c r="V2183" s="46">
        <v>1023324</v>
      </c>
      <c r="W2183" s="44">
        <v>72.58</v>
      </c>
    </row>
    <row r="2184" spans="1:23" s="46" customFormat="1" ht="11.25">
      <c r="A2184" s="55" t="s">
        <v>11371</v>
      </c>
      <c r="B2184" s="56" t="s">
        <v>17649</v>
      </c>
      <c r="C2184" s="57" t="s">
        <v>3088</v>
      </c>
      <c r="D2184" s="56">
        <v>16630</v>
      </c>
      <c r="E2184" s="56">
        <v>1</v>
      </c>
      <c r="F2184" s="56">
        <v>95</v>
      </c>
      <c r="G2184" s="56">
        <v>1</v>
      </c>
      <c r="H2184" s="56" t="s">
        <v>17651</v>
      </c>
      <c r="I2184" s="56">
        <v>1</v>
      </c>
      <c r="J2184" s="36" t="s">
        <v>14684</v>
      </c>
      <c r="K2184" s="36">
        <v>94</v>
      </c>
      <c r="L2184" s="36">
        <v>991853683</v>
      </c>
      <c r="M2184" s="36">
        <v>21683174</v>
      </c>
      <c r="N2184" s="58" t="s">
        <v>810</v>
      </c>
      <c r="O2184" s="58" t="s">
        <v>12497</v>
      </c>
      <c r="P2184" s="56">
        <v>67</v>
      </c>
      <c r="Q2184" s="56" t="s">
        <v>378</v>
      </c>
      <c r="R2184" s="36" t="s">
        <v>459</v>
      </c>
      <c r="S2184" s="36" t="s">
        <v>375</v>
      </c>
      <c r="T2184" s="36">
        <v>350353</v>
      </c>
      <c r="U2184" s="58" t="s">
        <v>16429</v>
      </c>
      <c r="V2184" s="59">
        <v>350353</v>
      </c>
      <c r="W2184" s="56">
        <v>80.790000000000006</v>
      </c>
    </row>
    <row r="2185" spans="1:23" s="46" customFormat="1" ht="11.25">
      <c r="A2185" s="55" t="s">
        <v>11371</v>
      </c>
      <c r="B2185" s="56" t="s">
        <v>17649</v>
      </c>
      <c r="C2185" s="57" t="s">
        <v>6989</v>
      </c>
      <c r="D2185" s="56">
        <v>28000</v>
      </c>
      <c r="E2185" s="56">
        <v>1</v>
      </c>
      <c r="F2185" s="56">
        <v>95</v>
      </c>
      <c r="G2185" s="56">
        <v>1</v>
      </c>
      <c r="H2185" s="56" t="s">
        <v>17651</v>
      </c>
      <c r="I2185" s="56">
        <v>1</v>
      </c>
      <c r="J2185" s="36" t="s">
        <v>15370</v>
      </c>
      <c r="K2185" s="36">
        <v>299</v>
      </c>
      <c r="L2185" s="36"/>
      <c r="M2185" s="36">
        <v>21648604</v>
      </c>
      <c r="N2185" s="58" t="s">
        <v>203</v>
      </c>
      <c r="O2185" s="58" t="s">
        <v>329</v>
      </c>
      <c r="P2185" s="56">
        <v>71</v>
      </c>
      <c r="Q2185" s="56" t="s">
        <v>377</v>
      </c>
      <c r="R2185" s="36" t="s">
        <v>459</v>
      </c>
      <c r="S2185" s="36" t="s">
        <v>375</v>
      </c>
      <c r="T2185" s="36">
        <v>361885</v>
      </c>
      <c r="U2185" s="58" t="s">
        <v>17246</v>
      </c>
      <c r="V2185" s="59">
        <v>361885</v>
      </c>
      <c r="W2185" s="56">
        <v>66.510000000000005</v>
      </c>
    </row>
    <row r="2186" spans="1:23" s="46" customFormat="1" ht="11.25">
      <c r="A2186" s="51" t="s">
        <v>11371</v>
      </c>
      <c r="B2186" s="44" t="s">
        <v>17649</v>
      </c>
      <c r="C2186" s="52" t="s">
        <v>11188</v>
      </c>
      <c r="D2186" s="44">
        <v>11700</v>
      </c>
      <c r="E2186" s="44" t="s">
        <v>54</v>
      </c>
      <c r="F2186" s="44">
        <v>95</v>
      </c>
      <c r="G2186" s="44">
        <v>1</v>
      </c>
      <c r="H2186" s="44" t="s">
        <v>17651</v>
      </c>
      <c r="I2186" s="44">
        <v>5</v>
      </c>
      <c r="J2186" s="35" t="s">
        <v>14747</v>
      </c>
      <c r="K2186" s="35"/>
      <c r="L2186" s="35">
        <v>961846589</v>
      </c>
      <c r="M2186" s="35"/>
      <c r="N2186" s="45" t="s">
        <v>12587</v>
      </c>
      <c r="O2186" s="45" t="s">
        <v>930</v>
      </c>
      <c r="P2186" s="44">
        <v>72</v>
      </c>
      <c r="Q2186" s="44" t="s">
        <v>377</v>
      </c>
      <c r="R2186" s="35" t="s">
        <v>462</v>
      </c>
      <c r="S2186" s="35" t="s">
        <v>374</v>
      </c>
      <c r="T2186" s="35"/>
      <c r="U2186" s="45" t="s">
        <v>16495</v>
      </c>
      <c r="V2186" s="46" t="s">
        <v>464</v>
      </c>
      <c r="W2186" s="44">
        <v>79.02</v>
      </c>
    </row>
    <row r="2187" spans="1:23" s="46" customFormat="1" ht="11.25">
      <c r="A2187" s="55" t="s">
        <v>11371</v>
      </c>
      <c r="B2187" s="56" t="s">
        <v>17649</v>
      </c>
      <c r="C2187" s="57" t="s">
        <v>3177</v>
      </c>
      <c r="D2187" s="56">
        <v>4870</v>
      </c>
      <c r="E2187" s="56">
        <v>1</v>
      </c>
      <c r="F2187" s="56">
        <v>95</v>
      </c>
      <c r="G2187" s="56">
        <v>1</v>
      </c>
      <c r="H2187" s="56" t="s">
        <v>17651</v>
      </c>
      <c r="I2187" s="56">
        <v>1</v>
      </c>
      <c r="J2187" s="36" t="s">
        <v>14206</v>
      </c>
      <c r="K2187" s="36"/>
      <c r="L2187" s="36"/>
      <c r="M2187" s="36"/>
      <c r="N2187" s="58" t="s">
        <v>655</v>
      </c>
      <c r="O2187" s="58" t="s">
        <v>11686</v>
      </c>
      <c r="P2187" s="56">
        <v>72</v>
      </c>
      <c r="Q2187" s="56" t="s">
        <v>377</v>
      </c>
      <c r="R2187" s="36" t="s">
        <v>459</v>
      </c>
      <c r="S2187" s="36" t="s">
        <v>375</v>
      </c>
      <c r="T2187" s="36">
        <v>2142574</v>
      </c>
      <c r="U2187" s="58" t="s">
        <v>15893</v>
      </c>
      <c r="V2187" s="59">
        <v>2142574</v>
      </c>
      <c r="W2187" s="56">
        <v>44.39</v>
      </c>
    </row>
    <row r="2188" spans="1:23" s="46" customFormat="1" ht="11.25">
      <c r="A2188" s="55" t="s">
        <v>11371</v>
      </c>
      <c r="B2188" s="56" t="s">
        <v>17649</v>
      </c>
      <c r="C2188" s="57" t="s">
        <v>11182</v>
      </c>
      <c r="D2188" s="56">
        <v>12640</v>
      </c>
      <c r="E2188" s="56">
        <v>1</v>
      </c>
      <c r="F2188" s="56">
        <v>95</v>
      </c>
      <c r="G2188" s="56">
        <v>1</v>
      </c>
      <c r="H2188" s="56" t="s">
        <v>17651</v>
      </c>
      <c r="I2188" s="56">
        <v>1</v>
      </c>
      <c r="J2188" s="36" t="s">
        <v>14505</v>
      </c>
      <c r="K2188" s="36">
        <v>355</v>
      </c>
      <c r="L2188" s="36">
        <v>991236245</v>
      </c>
      <c r="M2188" s="36"/>
      <c r="N2188" s="58" t="s">
        <v>657</v>
      </c>
      <c r="O2188" s="58" t="s">
        <v>12209</v>
      </c>
      <c r="P2188" s="56">
        <v>75</v>
      </c>
      <c r="Q2188" s="56" t="s">
        <v>378</v>
      </c>
      <c r="R2188" s="36" t="s">
        <v>459</v>
      </c>
      <c r="S2188" s="36" t="s">
        <v>375</v>
      </c>
      <c r="T2188" s="36">
        <v>3186408</v>
      </c>
      <c r="U2188" s="58" t="s">
        <v>16229</v>
      </c>
      <c r="V2188" s="59">
        <v>3186408</v>
      </c>
      <c r="W2188" s="56">
        <v>61.62</v>
      </c>
    </row>
    <row r="2189" spans="1:23" s="46" customFormat="1" ht="11.25">
      <c r="A2189" s="55" t="s">
        <v>11371</v>
      </c>
      <c r="B2189" s="56" t="s">
        <v>17649</v>
      </c>
      <c r="C2189" s="57" t="s">
        <v>11188</v>
      </c>
      <c r="D2189" s="56">
        <v>11700</v>
      </c>
      <c r="E2189" s="56">
        <v>1</v>
      </c>
      <c r="F2189" s="56">
        <v>95</v>
      </c>
      <c r="G2189" s="56">
        <v>1</v>
      </c>
      <c r="H2189" s="56" t="s">
        <v>17651</v>
      </c>
      <c r="I2189" s="56">
        <v>6</v>
      </c>
      <c r="J2189" s="36" t="s">
        <v>14747</v>
      </c>
      <c r="K2189" s="36"/>
      <c r="L2189" s="36">
        <v>961846589</v>
      </c>
      <c r="M2189" s="36"/>
      <c r="N2189" s="58" t="s">
        <v>337</v>
      </c>
      <c r="O2189" s="58" t="s">
        <v>12597</v>
      </c>
      <c r="P2189" s="56">
        <v>81</v>
      </c>
      <c r="Q2189" s="56" t="s">
        <v>378</v>
      </c>
      <c r="R2189" s="36" t="s">
        <v>462</v>
      </c>
      <c r="S2189" s="36" t="s">
        <v>375</v>
      </c>
      <c r="T2189" s="36">
        <v>120318</v>
      </c>
      <c r="U2189" s="58" t="s">
        <v>16495</v>
      </c>
      <c r="V2189" s="59" t="s">
        <v>464</v>
      </c>
      <c r="W2189" s="56">
        <v>79.02</v>
      </c>
    </row>
    <row r="2190" spans="1:23" s="46" customFormat="1" ht="11.25">
      <c r="A2190" s="55" t="s">
        <v>11371</v>
      </c>
      <c r="B2190" s="56" t="s">
        <v>17649</v>
      </c>
      <c r="C2190" s="57" t="s">
        <v>4582</v>
      </c>
      <c r="D2190" s="56">
        <v>25230</v>
      </c>
      <c r="E2190" s="56">
        <v>1</v>
      </c>
      <c r="F2190" s="56">
        <v>95</v>
      </c>
      <c r="G2190" s="56">
        <v>1</v>
      </c>
      <c r="H2190" s="56" t="s">
        <v>17651</v>
      </c>
      <c r="I2190" s="56">
        <v>1</v>
      </c>
      <c r="J2190" s="36" t="s">
        <v>15237</v>
      </c>
      <c r="K2190" s="36"/>
      <c r="L2190" s="36">
        <v>982972045</v>
      </c>
      <c r="M2190" s="36"/>
      <c r="N2190" s="58" t="s">
        <v>12666</v>
      </c>
      <c r="O2190" s="58" t="s">
        <v>13350</v>
      </c>
      <c r="P2190" s="56">
        <v>86</v>
      </c>
      <c r="Q2190" s="56" t="s">
        <v>378</v>
      </c>
      <c r="R2190" s="36" t="s">
        <v>459</v>
      </c>
      <c r="S2190" s="36" t="s">
        <v>375</v>
      </c>
      <c r="T2190" s="36">
        <v>5108119</v>
      </c>
      <c r="U2190" s="58" t="s">
        <v>17081</v>
      </c>
      <c r="V2190" s="59">
        <v>5108119</v>
      </c>
      <c r="W2190" s="56">
        <v>42.35</v>
      </c>
    </row>
    <row r="2191" spans="1:23" s="46" customFormat="1" ht="11.25">
      <c r="A2191" s="55" t="s">
        <v>11371</v>
      </c>
      <c r="B2191" s="56" t="s">
        <v>17649</v>
      </c>
      <c r="C2191" s="57" t="s">
        <v>3177</v>
      </c>
      <c r="D2191" s="56">
        <v>4870</v>
      </c>
      <c r="E2191" s="56">
        <v>1</v>
      </c>
      <c r="F2191" s="56">
        <v>96</v>
      </c>
      <c r="G2191" s="56">
        <v>1</v>
      </c>
      <c r="H2191" s="56" t="s">
        <v>17651</v>
      </c>
      <c r="I2191" s="56">
        <v>1</v>
      </c>
      <c r="J2191" s="36" t="s">
        <v>14207</v>
      </c>
      <c r="K2191" s="36">
        <v>530</v>
      </c>
      <c r="L2191" s="36">
        <v>982224373</v>
      </c>
      <c r="M2191" s="36"/>
      <c r="N2191" s="58" t="s">
        <v>11687</v>
      </c>
      <c r="O2191" s="58" t="s">
        <v>11688</v>
      </c>
      <c r="P2191" s="56">
        <v>66</v>
      </c>
      <c r="Q2191" s="56" t="s">
        <v>378</v>
      </c>
      <c r="R2191" s="36" t="s">
        <v>459</v>
      </c>
      <c r="S2191" s="36" t="s">
        <v>375</v>
      </c>
      <c r="T2191" s="36">
        <v>516247</v>
      </c>
      <c r="U2191" s="58" t="s">
        <v>15894</v>
      </c>
      <c r="V2191" s="59">
        <v>516247</v>
      </c>
      <c r="W2191" s="56">
        <v>66.62</v>
      </c>
    </row>
    <row r="2192" spans="1:23" s="46" customFormat="1" ht="11.25">
      <c r="A2192" s="55" t="s">
        <v>11371</v>
      </c>
      <c r="B2192" s="56" t="s">
        <v>17649</v>
      </c>
      <c r="C2192" s="57" t="s">
        <v>11182</v>
      </c>
      <c r="D2192" s="56">
        <v>13180</v>
      </c>
      <c r="E2192" s="56">
        <v>1</v>
      </c>
      <c r="F2192" s="56">
        <v>96</v>
      </c>
      <c r="G2192" s="56">
        <v>1</v>
      </c>
      <c r="H2192" s="56" t="s">
        <v>17651</v>
      </c>
      <c r="I2192" s="56">
        <v>1</v>
      </c>
      <c r="J2192" s="36" t="s">
        <v>14527</v>
      </c>
      <c r="K2192" s="36">
        <v>877</v>
      </c>
      <c r="L2192" s="36">
        <v>981515341</v>
      </c>
      <c r="M2192" s="36"/>
      <c r="N2192" s="58" t="s">
        <v>12246</v>
      </c>
      <c r="O2192" s="58" t="s">
        <v>12247</v>
      </c>
      <c r="P2192" s="56">
        <v>67</v>
      </c>
      <c r="Q2192" s="56" t="s">
        <v>378</v>
      </c>
      <c r="R2192" s="36" t="s">
        <v>459</v>
      </c>
      <c r="S2192" s="36" t="s">
        <v>375</v>
      </c>
      <c r="T2192" s="36">
        <v>482955</v>
      </c>
      <c r="U2192" s="58" t="s">
        <v>16254</v>
      </c>
      <c r="V2192" s="59">
        <v>482955</v>
      </c>
      <c r="W2192" s="56">
        <v>69.84</v>
      </c>
    </row>
    <row r="2193" spans="1:23" s="46" customFormat="1" ht="11.25">
      <c r="A2193" s="55" t="s">
        <v>11371</v>
      </c>
      <c r="B2193" s="56" t="s">
        <v>17649</v>
      </c>
      <c r="C2193" s="57" t="s">
        <v>4582</v>
      </c>
      <c r="D2193" s="56">
        <v>25130</v>
      </c>
      <c r="E2193" s="56">
        <v>1</v>
      </c>
      <c r="F2193" s="56">
        <v>96</v>
      </c>
      <c r="G2193" s="56">
        <v>1</v>
      </c>
      <c r="H2193" s="56" t="s">
        <v>17651</v>
      </c>
      <c r="I2193" s="56">
        <v>7</v>
      </c>
      <c r="J2193" s="36" t="s">
        <v>15231</v>
      </c>
      <c r="K2193" s="36"/>
      <c r="L2193" s="36"/>
      <c r="M2193" s="36">
        <v>596487</v>
      </c>
      <c r="N2193" s="58" t="s">
        <v>13338</v>
      </c>
      <c r="O2193" s="58" t="s">
        <v>13339</v>
      </c>
      <c r="P2193" s="56">
        <v>70</v>
      </c>
      <c r="Q2193" s="56" t="s">
        <v>378</v>
      </c>
      <c r="R2193" s="36" t="s">
        <v>462</v>
      </c>
      <c r="S2193" s="36" t="s">
        <v>375</v>
      </c>
      <c r="T2193" s="36">
        <v>1888793</v>
      </c>
      <c r="U2193" s="58" t="s">
        <v>17075</v>
      </c>
      <c r="V2193" s="59" t="s">
        <v>464</v>
      </c>
      <c r="W2193" s="56">
        <v>69.010000000000005</v>
      </c>
    </row>
    <row r="2194" spans="1:23" s="46" customFormat="1" ht="11.25">
      <c r="A2194" s="55" t="s">
        <v>11371</v>
      </c>
      <c r="B2194" s="56" t="s">
        <v>17649</v>
      </c>
      <c r="C2194" s="57" t="s">
        <v>6989</v>
      </c>
      <c r="D2194" s="56">
        <v>29140</v>
      </c>
      <c r="E2194" s="56">
        <v>1</v>
      </c>
      <c r="F2194" s="56">
        <v>96</v>
      </c>
      <c r="G2194" s="56">
        <v>1</v>
      </c>
      <c r="H2194" s="56" t="s">
        <v>17651</v>
      </c>
      <c r="I2194" s="56">
        <v>6</v>
      </c>
      <c r="J2194" s="36" t="s">
        <v>15429</v>
      </c>
      <c r="K2194" s="36"/>
      <c r="L2194" s="36">
        <v>985941058</v>
      </c>
      <c r="M2194" s="36"/>
      <c r="N2194" s="58" t="s">
        <v>305</v>
      </c>
      <c r="O2194" s="58" t="s">
        <v>11631</v>
      </c>
      <c r="P2194" s="56">
        <v>75</v>
      </c>
      <c r="Q2194" s="56" t="s">
        <v>378</v>
      </c>
      <c r="R2194" s="36" t="s">
        <v>462</v>
      </c>
      <c r="S2194" s="36" t="s">
        <v>375</v>
      </c>
      <c r="T2194" s="36">
        <v>674490</v>
      </c>
      <c r="U2194" s="58" t="s">
        <v>17313</v>
      </c>
      <c r="V2194" s="59">
        <v>1710681</v>
      </c>
      <c r="W2194" s="56">
        <v>76.430000000000007</v>
      </c>
    </row>
    <row r="2195" spans="1:23" s="46" customFormat="1" ht="11.25">
      <c r="A2195" s="55" t="s">
        <v>11371</v>
      </c>
      <c r="B2195" s="56" t="s">
        <v>17649</v>
      </c>
      <c r="C2195" s="57" t="s">
        <v>3088</v>
      </c>
      <c r="D2195" s="56">
        <v>16740</v>
      </c>
      <c r="E2195" s="56">
        <v>1</v>
      </c>
      <c r="F2195" s="56">
        <v>96</v>
      </c>
      <c r="G2195" s="56">
        <v>1</v>
      </c>
      <c r="H2195" s="56" t="s">
        <v>17651</v>
      </c>
      <c r="I2195" s="56">
        <v>1</v>
      </c>
      <c r="J2195" s="36" t="s">
        <v>14694</v>
      </c>
      <c r="K2195" s="36">
        <v>530</v>
      </c>
      <c r="L2195" s="36">
        <v>981181210</v>
      </c>
      <c r="M2195" s="36"/>
      <c r="N2195" s="58" t="s">
        <v>12510</v>
      </c>
      <c r="O2195" s="58" t="s">
        <v>12511</v>
      </c>
      <c r="P2195" s="56">
        <v>75</v>
      </c>
      <c r="Q2195" s="56" t="s">
        <v>378</v>
      </c>
      <c r="R2195" s="36" t="s">
        <v>459</v>
      </c>
      <c r="S2195" s="36" t="s">
        <v>375</v>
      </c>
      <c r="T2195" s="36">
        <v>2156776</v>
      </c>
      <c r="U2195" s="58" t="s">
        <v>16439</v>
      </c>
      <c r="V2195" s="59">
        <v>2156776</v>
      </c>
      <c r="W2195" s="56">
        <v>43.6</v>
      </c>
    </row>
    <row r="2196" spans="1:23" s="46" customFormat="1" ht="11.25">
      <c r="A2196" s="55" t="s">
        <v>11371</v>
      </c>
      <c r="B2196" s="56" t="s">
        <v>17649</v>
      </c>
      <c r="C2196" s="57" t="s">
        <v>11188</v>
      </c>
      <c r="D2196" s="56">
        <v>18560</v>
      </c>
      <c r="E2196" s="56">
        <v>1</v>
      </c>
      <c r="F2196" s="56">
        <v>96</v>
      </c>
      <c r="G2196" s="56">
        <v>1</v>
      </c>
      <c r="H2196" s="56" t="s">
        <v>17651</v>
      </c>
      <c r="I2196" s="56">
        <v>1</v>
      </c>
      <c r="J2196" s="36" t="s">
        <v>14823</v>
      </c>
      <c r="K2196" s="36"/>
      <c r="L2196" s="36"/>
      <c r="M2196" s="36"/>
      <c r="N2196" s="58" t="s">
        <v>674</v>
      </c>
      <c r="O2196" s="58" t="s">
        <v>12712</v>
      </c>
      <c r="P2196" s="56">
        <v>76</v>
      </c>
      <c r="Q2196" s="56" t="s">
        <v>378</v>
      </c>
      <c r="R2196" s="36" t="s">
        <v>459</v>
      </c>
      <c r="S2196" s="36" t="s">
        <v>375</v>
      </c>
      <c r="T2196" s="36">
        <v>290271</v>
      </c>
      <c r="U2196" s="58" t="s">
        <v>16580</v>
      </c>
      <c r="V2196" s="59">
        <v>290271</v>
      </c>
      <c r="W2196" s="56">
        <v>64.569999999999993</v>
      </c>
    </row>
    <row r="2197" spans="1:23" s="46" customFormat="1" ht="11.25">
      <c r="A2197" s="55" t="s">
        <v>11371</v>
      </c>
      <c r="B2197" s="56" t="s">
        <v>17649</v>
      </c>
      <c r="C2197" s="57" t="s">
        <v>4582</v>
      </c>
      <c r="D2197" s="56">
        <v>25120</v>
      </c>
      <c r="E2197" s="56">
        <v>1</v>
      </c>
      <c r="F2197" s="56">
        <v>97</v>
      </c>
      <c r="G2197" s="56">
        <v>1</v>
      </c>
      <c r="H2197" s="56" t="s">
        <v>17651</v>
      </c>
      <c r="I2197" s="56">
        <v>1</v>
      </c>
      <c r="J2197" s="36" t="s">
        <v>15229</v>
      </c>
      <c r="K2197" s="36">
        <v>309</v>
      </c>
      <c r="L2197" s="36">
        <v>982373284</v>
      </c>
      <c r="M2197" s="36"/>
      <c r="N2197" s="58" t="s">
        <v>183</v>
      </c>
      <c r="O2197" s="58" t="s">
        <v>871</v>
      </c>
      <c r="P2197" s="56">
        <v>66</v>
      </c>
      <c r="Q2197" s="56" t="s">
        <v>377</v>
      </c>
      <c r="R2197" s="36" t="s">
        <v>459</v>
      </c>
      <c r="S2197" s="36" t="s">
        <v>375</v>
      </c>
      <c r="T2197" s="36">
        <v>2069542</v>
      </c>
      <c r="U2197" s="58" t="s">
        <v>17073</v>
      </c>
      <c r="V2197" s="59">
        <v>2069842</v>
      </c>
      <c r="W2197" s="56">
        <v>49.19</v>
      </c>
    </row>
    <row r="2198" spans="1:23" s="46" customFormat="1" ht="11.25">
      <c r="A2198" s="55" t="s">
        <v>11371</v>
      </c>
      <c r="B2198" s="56" t="s">
        <v>17649</v>
      </c>
      <c r="C2198" s="57" t="s">
        <v>4582</v>
      </c>
      <c r="D2198" s="56">
        <v>25120</v>
      </c>
      <c r="E2198" s="56">
        <v>1</v>
      </c>
      <c r="F2198" s="56">
        <v>97</v>
      </c>
      <c r="G2198" s="56">
        <v>1</v>
      </c>
      <c r="H2198" s="56" t="s">
        <v>17651</v>
      </c>
      <c r="I2198" s="56">
        <v>2</v>
      </c>
      <c r="J2198" s="36" t="s">
        <v>15229</v>
      </c>
      <c r="K2198" s="36">
        <v>309</v>
      </c>
      <c r="L2198" s="36">
        <v>982373284</v>
      </c>
      <c r="M2198" s="36"/>
      <c r="N2198" s="58" t="s">
        <v>13334</v>
      </c>
      <c r="O2198" s="58" t="s">
        <v>13335</v>
      </c>
      <c r="P2198" s="56">
        <v>66</v>
      </c>
      <c r="Q2198" s="56" t="s">
        <v>378</v>
      </c>
      <c r="R2198" s="36" t="s">
        <v>460</v>
      </c>
      <c r="S2198" s="36" t="s">
        <v>375</v>
      </c>
      <c r="T2198" s="36">
        <v>2581231</v>
      </c>
      <c r="U2198" s="58" t="s">
        <v>17073</v>
      </c>
      <c r="V2198" s="59">
        <v>2069842</v>
      </c>
      <c r="W2198" s="56">
        <v>49.19</v>
      </c>
    </row>
    <row r="2199" spans="1:23" s="46" customFormat="1" ht="11.25">
      <c r="A2199" s="55" t="s">
        <v>11371</v>
      </c>
      <c r="B2199" s="56" t="s">
        <v>17649</v>
      </c>
      <c r="C2199" s="57" t="s">
        <v>11182</v>
      </c>
      <c r="D2199" s="56">
        <v>12800</v>
      </c>
      <c r="E2199" s="56">
        <v>1</v>
      </c>
      <c r="F2199" s="56">
        <v>97</v>
      </c>
      <c r="G2199" s="56">
        <v>1</v>
      </c>
      <c r="H2199" s="56" t="s">
        <v>17651</v>
      </c>
      <c r="I2199" s="56">
        <v>1</v>
      </c>
      <c r="J2199" s="36" t="s">
        <v>14509</v>
      </c>
      <c r="K2199" s="36">
        <v>726</v>
      </c>
      <c r="L2199" s="36">
        <v>981852242</v>
      </c>
      <c r="M2199" s="36">
        <v>21647303</v>
      </c>
      <c r="N2199" s="58" t="s">
        <v>12214</v>
      </c>
      <c r="O2199" s="58" t="s">
        <v>12215</v>
      </c>
      <c r="P2199" s="56">
        <v>67</v>
      </c>
      <c r="Q2199" s="56" t="s">
        <v>377</v>
      </c>
      <c r="R2199" s="36" t="s">
        <v>459</v>
      </c>
      <c r="S2199" s="36" t="s">
        <v>375</v>
      </c>
      <c r="T2199" s="36">
        <v>899811</v>
      </c>
      <c r="U2199" s="58" t="s">
        <v>16233</v>
      </c>
      <c r="V2199" s="59">
        <v>899811</v>
      </c>
      <c r="W2199" s="56">
        <v>72.56</v>
      </c>
    </row>
    <row r="2200" spans="1:23" s="46" customFormat="1" ht="11.25">
      <c r="A2200" s="55" t="s">
        <v>11371</v>
      </c>
      <c r="B2200" s="56" t="s">
        <v>17649</v>
      </c>
      <c r="C2200" s="57" t="s">
        <v>3177</v>
      </c>
      <c r="D2200" s="56">
        <v>4940</v>
      </c>
      <c r="E2200" s="56">
        <v>1</v>
      </c>
      <c r="F2200" s="56">
        <v>97</v>
      </c>
      <c r="G2200" s="56">
        <v>1</v>
      </c>
      <c r="H2200" s="56" t="s">
        <v>17651</v>
      </c>
      <c r="I2200" s="56">
        <v>6</v>
      </c>
      <c r="J2200" s="36" t="s">
        <v>14208</v>
      </c>
      <c r="K2200" s="36"/>
      <c r="L2200" s="36">
        <v>982225830</v>
      </c>
      <c r="M2200" s="36"/>
      <c r="N2200" s="58" t="s">
        <v>87</v>
      </c>
      <c r="O2200" s="58" t="s">
        <v>678</v>
      </c>
      <c r="P2200" s="56">
        <v>72</v>
      </c>
      <c r="Q2200" s="56" t="s">
        <v>377</v>
      </c>
      <c r="R2200" s="36" t="s">
        <v>462</v>
      </c>
      <c r="S2200" s="36" t="s">
        <v>375</v>
      </c>
      <c r="T2200" s="36">
        <v>266963</v>
      </c>
      <c r="U2200" s="58" t="s">
        <v>15896</v>
      </c>
      <c r="V2200" s="59">
        <v>1769554</v>
      </c>
      <c r="W2200" s="56">
        <v>30.86</v>
      </c>
    </row>
    <row r="2201" spans="1:23" s="46" customFormat="1" ht="11.25">
      <c r="A2201" s="55" t="s">
        <v>11371</v>
      </c>
      <c r="B2201" s="56" t="s">
        <v>17649</v>
      </c>
      <c r="C2201" s="57" t="s">
        <v>11188</v>
      </c>
      <c r="D2201" s="56">
        <v>18650</v>
      </c>
      <c r="E2201" s="56">
        <v>1</v>
      </c>
      <c r="F2201" s="56">
        <v>97</v>
      </c>
      <c r="G2201" s="56">
        <v>1</v>
      </c>
      <c r="H2201" s="56" t="s">
        <v>17651</v>
      </c>
      <c r="I2201" s="56">
        <v>1</v>
      </c>
      <c r="J2201" s="36" t="s">
        <v>14836</v>
      </c>
      <c r="K2201" s="36">
        <v>499</v>
      </c>
      <c r="L2201" s="36"/>
      <c r="M2201" s="36">
        <v>21641943</v>
      </c>
      <c r="N2201" s="58" t="s">
        <v>12742</v>
      </c>
      <c r="O2201" s="58" t="s">
        <v>12743</v>
      </c>
      <c r="P2201" s="56">
        <v>73</v>
      </c>
      <c r="Q2201" s="56" t="s">
        <v>377</v>
      </c>
      <c r="R2201" s="36" t="s">
        <v>459</v>
      </c>
      <c r="S2201" s="36" t="s">
        <v>375</v>
      </c>
      <c r="T2201" s="36">
        <v>331591</v>
      </c>
      <c r="U2201" s="58" t="s">
        <v>16596</v>
      </c>
      <c r="V2201" s="59">
        <v>331591</v>
      </c>
      <c r="W2201" s="56">
        <v>62.16</v>
      </c>
    </row>
    <row r="2202" spans="1:23" s="46" customFormat="1" ht="11.25">
      <c r="A2202" s="55" t="s">
        <v>11371</v>
      </c>
      <c r="B2202" s="56" t="s">
        <v>17649</v>
      </c>
      <c r="C2202" s="57" t="s">
        <v>6989</v>
      </c>
      <c r="D2202" s="56">
        <v>28810</v>
      </c>
      <c r="E2202" s="56">
        <v>1</v>
      </c>
      <c r="F2202" s="56">
        <v>97</v>
      </c>
      <c r="G2202" s="56">
        <v>1</v>
      </c>
      <c r="H2202" s="56" t="s">
        <v>17651</v>
      </c>
      <c r="I2202" s="56">
        <v>1</v>
      </c>
      <c r="J2202" s="36" t="s">
        <v>15414</v>
      </c>
      <c r="K2202" s="36"/>
      <c r="L2202" s="36">
        <v>984278656</v>
      </c>
      <c r="M2202" s="36">
        <v>21649052</v>
      </c>
      <c r="N2202" s="58" t="s">
        <v>127</v>
      </c>
      <c r="O2202" s="58" t="s">
        <v>13616</v>
      </c>
      <c r="P2202" s="56">
        <v>75</v>
      </c>
      <c r="Q2202" s="56" t="s">
        <v>378</v>
      </c>
      <c r="R2202" s="36" t="s">
        <v>459</v>
      </c>
      <c r="S2202" s="36" t="s">
        <v>375</v>
      </c>
      <c r="T2202" s="36">
        <v>1946221</v>
      </c>
      <c r="U2202" s="58" t="s">
        <v>17296</v>
      </c>
      <c r="V2202" s="59">
        <v>1946221</v>
      </c>
      <c r="W2202" s="56">
        <v>32.43</v>
      </c>
    </row>
    <row r="2203" spans="1:23" s="46" customFormat="1" ht="11.25">
      <c r="A2203" s="55" t="s">
        <v>11371</v>
      </c>
      <c r="B2203" s="56" t="s">
        <v>17649</v>
      </c>
      <c r="C2203" s="57" t="s">
        <v>6989</v>
      </c>
      <c r="D2203" s="56">
        <v>28810</v>
      </c>
      <c r="E2203" s="56">
        <v>1</v>
      </c>
      <c r="F2203" s="56">
        <v>97</v>
      </c>
      <c r="G2203" s="56">
        <v>1</v>
      </c>
      <c r="H2203" s="56" t="s">
        <v>17651</v>
      </c>
      <c r="I2203" s="56">
        <v>3</v>
      </c>
      <c r="J2203" s="36" t="s">
        <v>15414</v>
      </c>
      <c r="K2203" s="36"/>
      <c r="L2203" s="36">
        <v>984278656</v>
      </c>
      <c r="M2203" s="36">
        <v>21649052</v>
      </c>
      <c r="N2203" s="58" t="s">
        <v>90</v>
      </c>
      <c r="O2203" s="58" t="s">
        <v>171</v>
      </c>
      <c r="P2203" s="56">
        <v>77</v>
      </c>
      <c r="Q2203" s="56" t="s">
        <v>377</v>
      </c>
      <c r="R2203" s="36" t="s">
        <v>462</v>
      </c>
      <c r="S2203" s="36" t="s">
        <v>375</v>
      </c>
      <c r="T2203" s="36">
        <v>4173303</v>
      </c>
      <c r="U2203" s="58" t="s">
        <v>17296</v>
      </c>
      <c r="V2203" s="59">
        <v>1946221</v>
      </c>
      <c r="W2203" s="56">
        <v>32.43</v>
      </c>
    </row>
    <row r="2204" spans="1:23" s="46" customFormat="1" ht="11.25">
      <c r="A2204" s="55" t="s">
        <v>11371</v>
      </c>
      <c r="B2204" s="56" t="s">
        <v>17649</v>
      </c>
      <c r="C2204" s="57" t="s">
        <v>3088</v>
      </c>
      <c r="D2204" s="56">
        <v>16740</v>
      </c>
      <c r="E2204" s="56">
        <v>1</v>
      </c>
      <c r="F2204" s="56">
        <v>97</v>
      </c>
      <c r="G2204" s="56">
        <v>1</v>
      </c>
      <c r="H2204" s="56" t="s">
        <v>17651</v>
      </c>
      <c r="I2204" s="56">
        <v>4</v>
      </c>
      <c r="J2204" s="36" t="s">
        <v>14695</v>
      </c>
      <c r="K2204" s="36">
        <v>405</v>
      </c>
      <c r="L2204" s="36">
        <v>985724206</v>
      </c>
      <c r="M2204" s="36">
        <v>676574</v>
      </c>
      <c r="N2204" s="58" t="s">
        <v>12512</v>
      </c>
      <c r="O2204" s="58" t="s">
        <v>12513</v>
      </c>
      <c r="P2204" s="56">
        <v>84</v>
      </c>
      <c r="Q2204" s="56" t="s">
        <v>378</v>
      </c>
      <c r="R2204" s="36" t="s">
        <v>462</v>
      </c>
      <c r="S2204" s="36" t="s">
        <v>375</v>
      </c>
      <c r="T2204" s="36">
        <v>2472130</v>
      </c>
      <c r="U2204" s="58" t="s">
        <v>16440</v>
      </c>
      <c r="V2204" s="59">
        <v>2560432</v>
      </c>
      <c r="W2204" s="56">
        <v>73.180000000000007</v>
      </c>
    </row>
    <row r="2205" spans="1:23" s="46" customFormat="1" ht="11.25">
      <c r="A2205" s="55" t="s">
        <v>11371</v>
      </c>
      <c r="B2205" s="56" t="s">
        <v>17649</v>
      </c>
      <c r="C2205" s="57" t="s">
        <v>4582</v>
      </c>
      <c r="D2205" s="56">
        <v>25120</v>
      </c>
      <c r="E2205" s="56">
        <v>1</v>
      </c>
      <c r="F2205" s="56">
        <v>97</v>
      </c>
      <c r="G2205" s="56">
        <v>1</v>
      </c>
      <c r="H2205" s="56" t="s">
        <v>17651</v>
      </c>
      <c r="I2205" s="56">
        <v>3</v>
      </c>
      <c r="J2205" s="36" t="s">
        <v>15229</v>
      </c>
      <c r="K2205" s="36">
        <v>309</v>
      </c>
      <c r="L2205" s="36">
        <v>982373284</v>
      </c>
      <c r="M2205" s="36"/>
      <c r="N2205" s="58" t="s">
        <v>13336</v>
      </c>
      <c r="O2205" s="58" t="s">
        <v>13337</v>
      </c>
      <c r="P2205" s="56">
        <v>89</v>
      </c>
      <c r="Q2205" s="56" t="s">
        <v>378</v>
      </c>
      <c r="R2205" s="36" t="s">
        <v>462</v>
      </c>
      <c r="S2205" s="36" t="s">
        <v>375</v>
      </c>
      <c r="T2205" s="36">
        <v>2812791</v>
      </c>
      <c r="U2205" s="58" t="s">
        <v>17073</v>
      </c>
      <c r="V2205" s="59">
        <v>2069842</v>
      </c>
      <c r="W2205" s="56">
        <v>49.19</v>
      </c>
    </row>
    <row r="2206" spans="1:23" s="46" customFormat="1" ht="11.25">
      <c r="A2206" s="55" t="s">
        <v>11371</v>
      </c>
      <c r="B2206" s="56" t="s">
        <v>17649</v>
      </c>
      <c r="C2206" s="57" t="s">
        <v>3177</v>
      </c>
      <c r="D2206" s="56">
        <v>5160</v>
      </c>
      <c r="E2206" s="56">
        <v>1</v>
      </c>
      <c r="F2206" s="56">
        <v>98</v>
      </c>
      <c r="G2206" s="56">
        <v>1</v>
      </c>
      <c r="H2206" s="56" t="s">
        <v>17651</v>
      </c>
      <c r="I2206" s="56">
        <v>1</v>
      </c>
      <c r="J2206" s="36" t="s">
        <v>14219</v>
      </c>
      <c r="K2206" s="36"/>
      <c r="L2206" s="36">
        <v>983307031</v>
      </c>
      <c r="M2206" s="36"/>
      <c r="N2206" s="58" t="s">
        <v>11712</v>
      </c>
      <c r="O2206" s="58" t="s">
        <v>11713</v>
      </c>
      <c r="P2206" s="56">
        <v>65</v>
      </c>
      <c r="Q2206" s="56" t="s">
        <v>377</v>
      </c>
      <c r="R2206" s="36" t="s">
        <v>459</v>
      </c>
      <c r="S2206" s="36" t="s">
        <v>375</v>
      </c>
      <c r="T2206" s="36">
        <v>384935</v>
      </c>
      <c r="U2206" s="58" t="s">
        <v>15908</v>
      </c>
      <c r="V2206" s="59">
        <v>384935</v>
      </c>
      <c r="W2206" s="56">
        <v>59.27</v>
      </c>
    </row>
    <row r="2207" spans="1:23" s="46" customFormat="1" ht="11.25">
      <c r="A2207" s="55" t="s">
        <v>11371</v>
      </c>
      <c r="B2207" s="56" t="s">
        <v>17649</v>
      </c>
      <c r="C2207" s="57" t="s">
        <v>6989</v>
      </c>
      <c r="D2207" s="56">
        <v>27480</v>
      </c>
      <c r="E2207" s="56">
        <v>1</v>
      </c>
      <c r="F2207" s="56">
        <v>98</v>
      </c>
      <c r="G2207" s="56">
        <v>2</v>
      </c>
      <c r="H2207" s="56" t="s">
        <v>17651</v>
      </c>
      <c r="I2207" s="56">
        <v>1</v>
      </c>
      <c r="J2207" s="36" t="s">
        <v>15339</v>
      </c>
      <c r="K2207" s="36">
        <v>155</v>
      </c>
      <c r="L2207" s="36">
        <v>982995771</v>
      </c>
      <c r="M2207" s="36"/>
      <c r="N2207" s="58" t="s">
        <v>865</v>
      </c>
      <c r="O2207" s="58" t="s">
        <v>13511</v>
      </c>
      <c r="P2207" s="56">
        <v>66</v>
      </c>
      <c r="Q2207" s="56" t="s">
        <v>378</v>
      </c>
      <c r="R2207" s="36" t="s">
        <v>459</v>
      </c>
      <c r="S2207" s="36" t="s">
        <v>375</v>
      </c>
      <c r="T2207" s="36">
        <v>356191</v>
      </c>
      <c r="U2207" s="58" t="s">
        <v>17206</v>
      </c>
      <c r="V2207" s="59">
        <v>356191</v>
      </c>
      <c r="W2207" s="56">
        <v>62.35</v>
      </c>
    </row>
    <row r="2208" spans="1:23" s="46" customFormat="1" ht="11.25">
      <c r="A2208" s="55" t="s">
        <v>11371</v>
      </c>
      <c r="B2208" s="56" t="s">
        <v>17649</v>
      </c>
      <c r="C2208" s="57" t="s">
        <v>11182</v>
      </c>
      <c r="D2208" s="56">
        <v>12630</v>
      </c>
      <c r="E2208" s="56">
        <v>1</v>
      </c>
      <c r="F2208" s="56">
        <v>98</v>
      </c>
      <c r="G2208" s="56">
        <v>1</v>
      </c>
      <c r="H2208" s="56" t="s">
        <v>17651</v>
      </c>
      <c r="I2208" s="56">
        <v>1</v>
      </c>
      <c r="J2208" s="36" t="s">
        <v>14502</v>
      </c>
      <c r="K2208" s="36">
        <v>674</v>
      </c>
      <c r="L2208" s="36">
        <v>981840779</v>
      </c>
      <c r="M2208" s="36"/>
      <c r="N2208" s="58" t="s">
        <v>12201</v>
      </c>
      <c r="O2208" s="58" t="s">
        <v>12202</v>
      </c>
      <c r="P2208" s="56">
        <v>70</v>
      </c>
      <c r="Q2208" s="56" t="s">
        <v>377</v>
      </c>
      <c r="R2208" s="36" t="s">
        <v>459</v>
      </c>
      <c r="S2208" s="36" t="s">
        <v>375</v>
      </c>
      <c r="T2208" s="36">
        <v>248923</v>
      </c>
      <c r="U2208" s="58" t="s">
        <v>16226</v>
      </c>
      <c r="V2208" s="59">
        <v>248923</v>
      </c>
      <c r="W2208" s="56">
        <v>69.510000000000005</v>
      </c>
    </row>
    <row r="2209" spans="1:23" s="46" customFormat="1" ht="11.25">
      <c r="A2209" s="55" t="s">
        <v>11371</v>
      </c>
      <c r="B2209" s="56" t="s">
        <v>17649</v>
      </c>
      <c r="C2209" s="57" t="s">
        <v>4582</v>
      </c>
      <c r="D2209" s="56">
        <v>24710</v>
      </c>
      <c r="E2209" s="56">
        <v>1</v>
      </c>
      <c r="F2209" s="56">
        <v>98</v>
      </c>
      <c r="G2209" s="56">
        <v>1</v>
      </c>
      <c r="H2209" s="56" t="s">
        <v>17651</v>
      </c>
      <c r="I2209" s="56">
        <v>1</v>
      </c>
      <c r="J2209" s="36" t="s">
        <v>15201</v>
      </c>
      <c r="K2209" s="36"/>
      <c r="L2209" s="36"/>
      <c r="M2209" s="36"/>
      <c r="N2209" s="58" t="s">
        <v>111</v>
      </c>
      <c r="O2209" s="58" t="s">
        <v>445</v>
      </c>
      <c r="P2209" s="56">
        <v>71</v>
      </c>
      <c r="Q2209" s="56" t="s">
        <v>377</v>
      </c>
      <c r="R2209" s="36" t="s">
        <v>459</v>
      </c>
      <c r="S2209" s="36" t="s">
        <v>375</v>
      </c>
      <c r="T2209" s="36">
        <v>966969</v>
      </c>
      <c r="U2209" s="58" t="s">
        <v>17044</v>
      </c>
      <c r="V2209" s="59">
        <v>966969</v>
      </c>
      <c r="W2209" s="56">
        <v>28.46</v>
      </c>
    </row>
    <row r="2210" spans="1:23" s="46" customFormat="1" ht="11.25">
      <c r="A2210" s="55" t="s">
        <v>11371</v>
      </c>
      <c r="B2210" s="56" t="s">
        <v>17649</v>
      </c>
      <c r="C2210" s="57" t="s">
        <v>3088</v>
      </c>
      <c r="D2210" s="56">
        <v>16630</v>
      </c>
      <c r="E2210" s="56">
        <v>1</v>
      </c>
      <c r="F2210" s="56">
        <v>98</v>
      </c>
      <c r="G2210" s="56">
        <v>1</v>
      </c>
      <c r="H2210" s="56" t="s">
        <v>17651</v>
      </c>
      <c r="I2210" s="56">
        <v>1</v>
      </c>
      <c r="J2210" s="36" t="s">
        <v>14685</v>
      </c>
      <c r="K2210" s="36">
        <v>150</v>
      </c>
      <c r="L2210" s="36"/>
      <c r="M2210" s="36">
        <v>21672908</v>
      </c>
      <c r="N2210" s="58" t="s">
        <v>12450</v>
      </c>
      <c r="O2210" s="58" t="s">
        <v>204</v>
      </c>
      <c r="P2210" s="56">
        <v>72</v>
      </c>
      <c r="Q2210" s="56" t="s">
        <v>378</v>
      </c>
      <c r="R2210" s="36" t="s">
        <v>459</v>
      </c>
      <c r="S2210" s="36" t="s">
        <v>375</v>
      </c>
      <c r="T2210" s="36">
        <v>2113776</v>
      </c>
      <c r="U2210" s="58" t="s">
        <v>16430</v>
      </c>
      <c r="V2210" s="59">
        <v>2113776</v>
      </c>
      <c r="W2210" s="56">
        <v>67.77</v>
      </c>
    </row>
    <row r="2211" spans="1:23" s="46" customFormat="1" ht="11.25">
      <c r="A2211" s="55" t="s">
        <v>11371</v>
      </c>
      <c r="B2211" s="56" t="s">
        <v>17649</v>
      </c>
      <c r="C2211" s="57" t="s">
        <v>11182</v>
      </c>
      <c r="D2211" s="56">
        <v>12630</v>
      </c>
      <c r="E2211" s="56">
        <v>1</v>
      </c>
      <c r="F2211" s="56">
        <v>98</v>
      </c>
      <c r="G2211" s="56">
        <v>1</v>
      </c>
      <c r="H2211" s="56" t="s">
        <v>17651</v>
      </c>
      <c r="I2211" s="56">
        <v>2</v>
      </c>
      <c r="J2211" s="36" t="s">
        <v>14502</v>
      </c>
      <c r="K2211" s="36">
        <v>674</v>
      </c>
      <c r="L2211" s="36">
        <v>981840779</v>
      </c>
      <c r="M2211" s="36"/>
      <c r="N2211" s="58" t="s">
        <v>934</v>
      </c>
      <c r="O2211" s="58" t="s">
        <v>12203</v>
      </c>
      <c r="P2211" s="56">
        <v>72</v>
      </c>
      <c r="Q2211" s="56" t="s">
        <v>378</v>
      </c>
      <c r="R2211" s="36" t="s">
        <v>460</v>
      </c>
      <c r="S2211" s="36" t="s">
        <v>375</v>
      </c>
      <c r="T2211" s="36">
        <v>542155</v>
      </c>
      <c r="U2211" s="58" t="s">
        <v>16226</v>
      </c>
      <c r="V2211" s="59">
        <v>248923</v>
      </c>
      <c r="W2211" s="56">
        <v>69.510000000000005</v>
      </c>
    </row>
    <row r="2212" spans="1:23" s="46" customFormat="1" ht="11.25">
      <c r="A2212" s="55" t="s">
        <v>11371</v>
      </c>
      <c r="B2212" s="56" t="s">
        <v>17649</v>
      </c>
      <c r="C2212" s="57" t="s">
        <v>11188</v>
      </c>
      <c r="D2212" s="56">
        <v>18690</v>
      </c>
      <c r="E2212" s="56">
        <v>1</v>
      </c>
      <c r="F2212" s="56">
        <v>98</v>
      </c>
      <c r="G2212" s="56">
        <v>1</v>
      </c>
      <c r="H2212" s="56" t="s">
        <v>17651</v>
      </c>
      <c r="I2212" s="56">
        <v>1</v>
      </c>
      <c r="J2212" s="36" t="s">
        <v>14841</v>
      </c>
      <c r="K2212" s="36">
        <v>400</v>
      </c>
      <c r="L2212" s="36"/>
      <c r="M2212" s="36">
        <v>21647355</v>
      </c>
      <c r="N2212" s="58" t="s">
        <v>256</v>
      </c>
      <c r="O2212" s="58" t="s">
        <v>12756</v>
      </c>
      <c r="P2212" s="56">
        <v>73</v>
      </c>
      <c r="Q2212" s="56" t="s">
        <v>378</v>
      </c>
      <c r="R2212" s="36" t="s">
        <v>459</v>
      </c>
      <c r="S2212" s="36" t="s">
        <v>375</v>
      </c>
      <c r="T2212" s="36">
        <v>2598892</v>
      </c>
      <c r="U2212" s="58" t="s">
        <v>16604</v>
      </c>
      <c r="V2212" s="59">
        <v>2598892</v>
      </c>
      <c r="W2212" s="56">
        <v>71.73</v>
      </c>
    </row>
    <row r="2213" spans="1:23" s="46" customFormat="1" ht="11.25">
      <c r="A2213" s="51" t="s">
        <v>11371</v>
      </c>
      <c r="B2213" s="44" t="s">
        <v>17649</v>
      </c>
      <c r="C2213" s="52" t="s">
        <v>11188</v>
      </c>
      <c r="D2213" s="44">
        <v>18690</v>
      </c>
      <c r="E2213" s="44" t="s">
        <v>54</v>
      </c>
      <c r="F2213" s="44">
        <v>98</v>
      </c>
      <c r="G2213" s="44">
        <v>1</v>
      </c>
      <c r="H2213" s="44" t="s">
        <v>17651</v>
      </c>
      <c r="I2213" s="44">
        <v>2</v>
      </c>
      <c r="J2213" s="35" t="s">
        <v>14841</v>
      </c>
      <c r="K2213" s="35">
        <v>400</v>
      </c>
      <c r="L2213" s="35"/>
      <c r="M2213" s="35">
        <v>21647355</v>
      </c>
      <c r="N2213" s="45" t="s">
        <v>12757</v>
      </c>
      <c r="O2213" s="45" t="s">
        <v>12755</v>
      </c>
      <c r="P2213" s="44">
        <v>75</v>
      </c>
      <c r="Q2213" s="44" t="s">
        <v>377</v>
      </c>
      <c r="R2213" s="35" t="s">
        <v>460</v>
      </c>
      <c r="S2213" s="35" t="s">
        <v>375</v>
      </c>
      <c r="T2213" s="35">
        <v>518653</v>
      </c>
      <c r="U2213" s="45" t="s">
        <v>16604</v>
      </c>
      <c r="V2213" s="46">
        <v>2598892</v>
      </c>
      <c r="W2213" s="44">
        <v>71.73</v>
      </c>
    </row>
    <row r="2214" spans="1:23" s="46" customFormat="1" ht="11.25">
      <c r="A2214" s="55" t="s">
        <v>11371</v>
      </c>
      <c r="B2214" s="56" t="s">
        <v>17649</v>
      </c>
      <c r="C2214" s="57" t="s">
        <v>6989</v>
      </c>
      <c r="D2214" s="56">
        <v>29190</v>
      </c>
      <c r="E2214" s="56">
        <v>1</v>
      </c>
      <c r="F2214" s="56">
        <v>99</v>
      </c>
      <c r="G2214" s="56">
        <v>1</v>
      </c>
      <c r="H2214" s="56" t="s">
        <v>17651</v>
      </c>
      <c r="I2214" s="56">
        <v>1</v>
      </c>
      <c r="J2214" s="36" t="s">
        <v>15431</v>
      </c>
      <c r="K2214" s="36"/>
      <c r="L2214" s="36"/>
      <c r="M2214" s="36"/>
      <c r="N2214" s="58" t="s">
        <v>232</v>
      </c>
      <c r="O2214" s="58" t="s">
        <v>448</v>
      </c>
      <c r="P2214" s="56">
        <v>67</v>
      </c>
      <c r="Q2214" s="56" t="s">
        <v>377</v>
      </c>
      <c r="R2214" s="36" t="s">
        <v>459</v>
      </c>
      <c r="S2214" s="36" t="s">
        <v>375</v>
      </c>
      <c r="T2214" s="36">
        <v>2446628</v>
      </c>
      <c r="U2214" s="58" t="s">
        <v>17316</v>
      </c>
      <c r="V2214" s="59">
        <v>2446628</v>
      </c>
      <c r="W2214" s="56">
        <v>52.56</v>
      </c>
    </row>
    <row r="2215" spans="1:23" s="46" customFormat="1" ht="11.25">
      <c r="A2215" s="55" t="s">
        <v>11371</v>
      </c>
      <c r="B2215" s="56" t="s">
        <v>17649</v>
      </c>
      <c r="C2215" s="57" t="s">
        <v>3088</v>
      </c>
      <c r="D2215" s="56">
        <v>16740</v>
      </c>
      <c r="E2215" s="56">
        <v>1</v>
      </c>
      <c r="F2215" s="56">
        <v>99</v>
      </c>
      <c r="G2215" s="56">
        <v>1</v>
      </c>
      <c r="H2215" s="56" t="s">
        <v>17651</v>
      </c>
      <c r="I2215" s="56">
        <v>1</v>
      </c>
      <c r="J2215" s="36" t="s">
        <v>14696</v>
      </c>
      <c r="K2215" s="36"/>
      <c r="L2215" s="36"/>
      <c r="M2215" s="36"/>
      <c r="N2215" s="58" t="s">
        <v>346</v>
      </c>
      <c r="O2215" s="58" t="s">
        <v>12514</v>
      </c>
      <c r="P2215" s="56">
        <v>69</v>
      </c>
      <c r="Q2215" s="56" t="s">
        <v>378</v>
      </c>
      <c r="R2215" s="36" t="s">
        <v>459</v>
      </c>
      <c r="S2215" s="36" t="s">
        <v>375</v>
      </c>
      <c r="T2215" s="36">
        <v>2039111</v>
      </c>
      <c r="U2215" s="58" t="s">
        <v>16441</v>
      </c>
      <c r="V2215" s="59">
        <v>2039111</v>
      </c>
      <c r="W2215" s="56">
        <v>66.239999999999995</v>
      </c>
    </row>
    <row r="2216" spans="1:23" s="46" customFormat="1" ht="11.25">
      <c r="A2216" s="55" t="s">
        <v>11371</v>
      </c>
      <c r="B2216" s="56" t="s">
        <v>17649</v>
      </c>
      <c r="C2216" s="57" t="s">
        <v>11182</v>
      </c>
      <c r="D2216" s="56">
        <v>12530</v>
      </c>
      <c r="E2216" s="56">
        <v>1</v>
      </c>
      <c r="F2216" s="56">
        <v>99</v>
      </c>
      <c r="G2216" s="56">
        <v>1</v>
      </c>
      <c r="H2216" s="56" t="s">
        <v>17651</v>
      </c>
      <c r="I2216" s="56">
        <v>1</v>
      </c>
      <c r="J2216" s="36" t="s">
        <v>14493</v>
      </c>
      <c r="K2216" s="36">
        <v>610</v>
      </c>
      <c r="L2216" s="36">
        <v>981425208</v>
      </c>
      <c r="M2216" s="36"/>
      <c r="N2216" s="58" t="s">
        <v>12184</v>
      </c>
      <c r="O2216" s="58" t="s">
        <v>12185</v>
      </c>
      <c r="P2216" s="56">
        <v>71</v>
      </c>
      <c r="Q2216" s="56" t="s">
        <v>377</v>
      </c>
      <c r="R2216" s="36" t="s">
        <v>459</v>
      </c>
      <c r="S2216" s="36" t="s">
        <v>375</v>
      </c>
      <c r="T2216" s="36">
        <v>373636</v>
      </c>
      <c r="U2216" s="58" t="s">
        <v>16216</v>
      </c>
      <c r="V2216" s="59">
        <v>373636</v>
      </c>
      <c r="W2216" s="56">
        <v>74.680000000000007</v>
      </c>
    </row>
    <row r="2217" spans="1:23" s="46" customFormat="1" ht="11.25">
      <c r="A2217" s="55" t="s">
        <v>11371</v>
      </c>
      <c r="B2217" s="56" t="s">
        <v>17649</v>
      </c>
      <c r="C2217" s="57" t="s">
        <v>11188</v>
      </c>
      <c r="D2217" s="56">
        <v>18600</v>
      </c>
      <c r="E2217" s="56">
        <v>1</v>
      </c>
      <c r="F2217" s="56">
        <v>99</v>
      </c>
      <c r="G2217" s="56">
        <v>1</v>
      </c>
      <c r="H2217" s="56" t="s">
        <v>17651</v>
      </c>
      <c r="I2217" s="56">
        <v>6</v>
      </c>
      <c r="J2217" s="36" t="s">
        <v>14826</v>
      </c>
      <c r="K2217" s="36">
        <v>479</v>
      </c>
      <c r="L2217" s="36">
        <v>982783628</v>
      </c>
      <c r="M2217" s="36"/>
      <c r="N2217" s="58" t="s">
        <v>12718</v>
      </c>
      <c r="O2217" s="58" t="s">
        <v>12719</v>
      </c>
      <c r="P2217" s="56">
        <v>73</v>
      </c>
      <c r="Q2217" s="56" t="s">
        <v>378</v>
      </c>
      <c r="R2217" s="36" t="s">
        <v>462</v>
      </c>
      <c r="S2217" s="36" t="s">
        <v>375</v>
      </c>
      <c r="T2217" s="36">
        <v>384308</v>
      </c>
      <c r="U2217" s="58" t="s">
        <v>16584</v>
      </c>
      <c r="V2217" s="59" t="s">
        <v>464</v>
      </c>
      <c r="W2217" s="56">
        <v>81.819999999999993</v>
      </c>
    </row>
    <row r="2218" spans="1:23" s="46" customFormat="1" ht="11.25">
      <c r="A2218" s="55" t="s">
        <v>11371</v>
      </c>
      <c r="B2218" s="56" t="s">
        <v>17649</v>
      </c>
      <c r="C2218" s="57" t="s">
        <v>4582</v>
      </c>
      <c r="D2218" s="56">
        <v>23872</v>
      </c>
      <c r="E2218" s="56">
        <v>1</v>
      </c>
      <c r="F2218" s="56">
        <v>99</v>
      </c>
      <c r="G2218" s="56">
        <v>2</v>
      </c>
      <c r="H2218" s="56" t="s">
        <v>17651</v>
      </c>
      <c r="I2218" s="56">
        <v>6</v>
      </c>
      <c r="J2218" s="36" t="s">
        <v>15186</v>
      </c>
      <c r="K2218" s="36"/>
      <c r="L2218" s="36">
        <v>984604738</v>
      </c>
      <c r="M2218" s="36"/>
      <c r="N2218" s="58" t="s">
        <v>216</v>
      </c>
      <c r="O2218" s="58" t="s">
        <v>13277</v>
      </c>
      <c r="P2218" s="56">
        <v>79</v>
      </c>
      <c r="Q2218" s="56" t="s">
        <v>378</v>
      </c>
      <c r="R2218" s="36" t="s">
        <v>462</v>
      </c>
      <c r="S2218" s="36" t="s">
        <v>375</v>
      </c>
      <c r="T2218" s="36">
        <v>4697635</v>
      </c>
      <c r="U2218" s="58" t="s">
        <v>17023</v>
      </c>
      <c r="V2218" s="59">
        <v>2380906</v>
      </c>
      <c r="W2218" s="56">
        <v>65.040000000000006</v>
      </c>
    </row>
    <row r="2219" spans="1:23" s="46" customFormat="1" ht="11.25">
      <c r="A2219" s="55" t="s">
        <v>11371</v>
      </c>
      <c r="B2219" s="56" t="s">
        <v>17649</v>
      </c>
      <c r="C2219" s="57" t="s">
        <v>11182</v>
      </c>
      <c r="D2219" s="56">
        <v>12530</v>
      </c>
      <c r="E2219" s="56">
        <v>1</v>
      </c>
      <c r="F2219" s="56">
        <v>99</v>
      </c>
      <c r="G2219" s="56">
        <v>1</v>
      </c>
      <c r="H2219" s="56" t="s">
        <v>17651</v>
      </c>
      <c r="I2219" s="56">
        <v>2</v>
      </c>
      <c r="J2219" s="36" t="s">
        <v>14493</v>
      </c>
      <c r="K2219" s="36">
        <v>610</v>
      </c>
      <c r="L2219" s="36">
        <v>981425208</v>
      </c>
      <c r="M2219" s="36"/>
      <c r="N2219" s="58" t="s">
        <v>12186</v>
      </c>
      <c r="O2219" s="58" t="s">
        <v>12187</v>
      </c>
      <c r="P2219" s="56">
        <v>81</v>
      </c>
      <c r="Q2219" s="56" t="s">
        <v>378</v>
      </c>
      <c r="R2219" s="36" t="s">
        <v>460</v>
      </c>
      <c r="S2219" s="36" t="s">
        <v>375</v>
      </c>
      <c r="T2219" s="36">
        <v>166903</v>
      </c>
      <c r="U2219" s="58" t="s">
        <v>16216</v>
      </c>
      <c r="V2219" s="59">
        <v>373636</v>
      </c>
      <c r="W2219" s="56">
        <v>74.680000000000007</v>
      </c>
    </row>
    <row r="2220" spans="1:23" s="46" customFormat="1" ht="11.25">
      <c r="A2220" s="55" t="s">
        <v>11371</v>
      </c>
      <c r="B2220" s="56" t="s">
        <v>17649</v>
      </c>
      <c r="C2220" s="57" t="s">
        <v>3177</v>
      </c>
      <c r="D2220" s="56">
        <v>6110</v>
      </c>
      <c r="E2220" s="56">
        <v>1</v>
      </c>
      <c r="F2220" s="56">
        <v>99</v>
      </c>
      <c r="G2220" s="56">
        <v>1</v>
      </c>
      <c r="H2220" s="56" t="s">
        <v>17651</v>
      </c>
      <c r="I2220" s="56">
        <v>6</v>
      </c>
      <c r="J2220" s="36" t="s">
        <v>14158</v>
      </c>
      <c r="K2220" s="36"/>
      <c r="L2220" s="36">
        <v>984602823</v>
      </c>
      <c r="M2220" s="36">
        <v>653931</v>
      </c>
      <c r="N2220" s="58" t="s">
        <v>11755</v>
      </c>
      <c r="O2220" s="58" t="s">
        <v>11756</v>
      </c>
      <c r="P2220" s="56">
        <v>83</v>
      </c>
      <c r="Q2220" s="56" t="s">
        <v>377</v>
      </c>
      <c r="R2220" s="36" t="s">
        <v>462</v>
      </c>
      <c r="S2220" s="36" t="s">
        <v>375</v>
      </c>
      <c r="T2220" s="36">
        <v>1130984</v>
      </c>
      <c r="U2220" s="58" t="s">
        <v>15934</v>
      </c>
      <c r="V2220" s="59">
        <v>1511469</v>
      </c>
      <c r="W2220" s="56">
        <v>58.22</v>
      </c>
    </row>
    <row r="2221" spans="1:23" s="46" customFormat="1" ht="11.25">
      <c r="A2221" s="55" t="s">
        <v>11371</v>
      </c>
      <c r="B2221" s="56" t="s">
        <v>17649</v>
      </c>
      <c r="C2221" s="57" t="s">
        <v>11188</v>
      </c>
      <c r="D2221" s="56">
        <v>18600</v>
      </c>
      <c r="E2221" s="56">
        <v>1</v>
      </c>
      <c r="F2221" s="56">
        <v>99</v>
      </c>
      <c r="G2221" s="56">
        <v>1</v>
      </c>
      <c r="H2221" s="56" t="s">
        <v>17651</v>
      </c>
      <c r="I2221" s="56">
        <v>5</v>
      </c>
      <c r="J2221" s="36" t="s">
        <v>14826</v>
      </c>
      <c r="K2221" s="36">
        <v>479</v>
      </c>
      <c r="L2221" s="36">
        <v>982783628</v>
      </c>
      <c r="M2221" s="36"/>
      <c r="N2221" s="58" t="s">
        <v>12717</v>
      </c>
      <c r="O2221" s="58" t="s">
        <v>149</v>
      </c>
      <c r="P2221" s="56">
        <v>84</v>
      </c>
      <c r="Q2221" s="56" t="s">
        <v>377</v>
      </c>
      <c r="R2221" s="36" t="s">
        <v>462</v>
      </c>
      <c r="S2221" s="36" t="s">
        <v>375</v>
      </c>
      <c r="T2221" s="36">
        <v>243528</v>
      </c>
      <c r="U2221" s="58" t="s">
        <v>16584</v>
      </c>
      <c r="V2221" s="59" t="s">
        <v>464</v>
      </c>
      <c r="W2221" s="56">
        <v>81.819999999999993</v>
      </c>
    </row>
    <row r="2222" spans="1:23" s="46" customFormat="1" ht="11.25">
      <c r="A2222" s="55" t="s">
        <v>11371</v>
      </c>
      <c r="B2222" s="56" t="s">
        <v>17649</v>
      </c>
      <c r="C2222" s="57" t="s">
        <v>4582</v>
      </c>
      <c r="D2222" s="56">
        <v>23872</v>
      </c>
      <c r="E2222" s="56">
        <v>1</v>
      </c>
      <c r="F2222" s="56">
        <v>100</v>
      </c>
      <c r="G2222" s="56">
        <v>1</v>
      </c>
      <c r="H2222" s="56" t="s">
        <v>17651</v>
      </c>
      <c r="I2222" s="56">
        <v>1</v>
      </c>
      <c r="J2222" s="36" t="s">
        <v>15187</v>
      </c>
      <c r="K2222" s="36"/>
      <c r="L2222" s="36">
        <v>984280616</v>
      </c>
      <c r="M2222" s="36"/>
      <c r="N2222" s="58" t="s">
        <v>307</v>
      </c>
      <c r="O2222" s="58" t="s">
        <v>13278</v>
      </c>
      <c r="P2222" s="56">
        <v>68</v>
      </c>
      <c r="Q2222" s="56" t="s">
        <v>378</v>
      </c>
      <c r="R2222" s="36" t="s">
        <v>459</v>
      </c>
      <c r="S2222" s="36" t="s">
        <v>375</v>
      </c>
      <c r="T2222" s="36">
        <v>2686484</v>
      </c>
      <c r="U2222" s="58" t="s">
        <v>17024</v>
      </c>
      <c r="V2222" s="59">
        <v>2686484</v>
      </c>
      <c r="W2222" s="56">
        <v>59.97</v>
      </c>
    </row>
    <row r="2223" spans="1:23" s="46" customFormat="1" ht="11.25">
      <c r="A2223" s="55" t="s">
        <v>11371</v>
      </c>
      <c r="B2223" s="56" t="s">
        <v>17649</v>
      </c>
      <c r="C2223" s="57" t="s">
        <v>3177</v>
      </c>
      <c r="D2223" s="56">
        <v>5505</v>
      </c>
      <c r="E2223" s="56">
        <v>1</v>
      </c>
      <c r="F2223" s="56">
        <v>100</v>
      </c>
      <c r="G2223" s="56">
        <v>1</v>
      </c>
      <c r="H2223" s="56" t="s">
        <v>17651</v>
      </c>
      <c r="I2223" s="56">
        <v>2</v>
      </c>
      <c r="J2223" s="36" t="s">
        <v>14233</v>
      </c>
      <c r="K2223" s="36">
        <v>205</v>
      </c>
      <c r="L2223" s="36">
        <v>981570618</v>
      </c>
      <c r="M2223" s="36"/>
      <c r="N2223" s="58" t="s">
        <v>11739</v>
      </c>
      <c r="O2223" s="58" t="s">
        <v>11740</v>
      </c>
      <c r="P2223" s="56">
        <v>68</v>
      </c>
      <c r="Q2223" s="56" t="s">
        <v>378</v>
      </c>
      <c r="R2223" s="36" t="s">
        <v>460</v>
      </c>
      <c r="S2223" s="36" t="s">
        <v>375</v>
      </c>
      <c r="T2223" s="36">
        <v>1269146</v>
      </c>
      <c r="U2223" s="58" t="s">
        <v>15923</v>
      </c>
      <c r="V2223" s="59">
        <v>1269155</v>
      </c>
      <c r="W2223" s="56">
        <v>50.85</v>
      </c>
    </row>
    <row r="2224" spans="1:23" s="46" customFormat="1" ht="11.25">
      <c r="A2224" s="55" t="s">
        <v>11371</v>
      </c>
      <c r="B2224" s="56" t="s">
        <v>17649</v>
      </c>
      <c r="C2224" s="57" t="s">
        <v>3177</v>
      </c>
      <c r="D2224" s="56">
        <v>5505</v>
      </c>
      <c r="E2224" s="56">
        <v>1</v>
      </c>
      <c r="F2224" s="56">
        <v>100</v>
      </c>
      <c r="G2224" s="56">
        <v>1</v>
      </c>
      <c r="H2224" s="56" t="s">
        <v>17651</v>
      </c>
      <c r="I2224" s="56">
        <v>1</v>
      </c>
      <c r="J2224" s="36" t="s">
        <v>14233</v>
      </c>
      <c r="K2224" s="36">
        <v>205</v>
      </c>
      <c r="L2224" s="36">
        <v>981570618</v>
      </c>
      <c r="M2224" s="36"/>
      <c r="N2224" s="58" t="s">
        <v>424</v>
      </c>
      <c r="O2224" s="58" t="s">
        <v>11738</v>
      </c>
      <c r="P2224" s="56">
        <v>69</v>
      </c>
      <c r="Q2224" s="56" t="s">
        <v>377</v>
      </c>
      <c r="R2224" s="36" t="s">
        <v>459</v>
      </c>
      <c r="S2224" s="36" t="s">
        <v>375</v>
      </c>
      <c r="T2224" s="36">
        <v>1269155</v>
      </c>
      <c r="U2224" s="58" t="s">
        <v>15923</v>
      </c>
      <c r="V2224" s="59">
        <v>1269155</v>
      </c>
      <c r="W2224" s="56">
        <v>50.85</v>
      </c>
    </row>
    <row r="2225" spans="1:23" s="46" customFormat="1" ht="11.25">
      <c r="A2225" s="55" t="s">
        <v>11371</v>
      </c>
      <c r="B2225" s="56" t="s">
        <v>17649</v>
      </c>
      <c r="C2225" s="57" t="s">
        <v>3088</v>
      </c>
      <c r="D2225" s="56">
        <v>16600</v>
      </c>
      <c r="E2225" s="56">
        <v>1</v>
      </c>
      <c r="F2225" s="56">
        <v>100</v>
      </c>
      <c r="G2225" s="56">
        <v>1</v>
      </c>
      <c r="H2225" s="56" t="s">
        <v>17651</v>
      </c>
      <c r="I2225" s="56">
        <v>1</v>
      </c>
      <c r="J2225" s="36" t="s">
        <v>14683</v>
      </c>
      <c r="K2225" s="36">
        <v>399</v>
      </c>
      <c r="L2225" s="36"/>
      <c r="M2225" s="36">
        <v>21681986</v>
      </c>
      <c r="N2225" s="58" t="s">
        <v>89</v>
      </c>
      <c r="O2225" s="58" t="s">
        <v>12496</v>
      </c>
      <c r="P2225" s="56">
        <v>72</v>
      </c>
      <c r="Q2225" s="56" t="s">
        <v>377</v>
      </c>
      <c r="R2225" s="36" t="s">
        <v>459</v>
      </c>
      <c r="S2225" s="36" t="s">
        <v>375</v>
      </c>
      <c r="T2225" s="36">
        <v>1462821</v>
      </c>
      <c r="U2225" s="58" t="s">
        <v>16428</v>
      </c>
      <c r="V2225" s="59">
        <v>1462821</v>
      </c>
      <c r="W2225" s="56">
        <v>74.17</v>
      </c>
    </row>
    <row r="2226" spans="1:23" s="46" customFormat="1" ht="11.25">
      <c r="A2226" s="55" t="s">
        <v>11371</v>
      </c>
      <c r="B2226" s="56" t="s">
        <v>17649</v>
      </c>
      <c r="C2226" s="57" t="s">
        <v>11182</v>
      </c>
      <c r="D2226" s="56">
        <v>12930</v>
      </c>
      <c r="E2226" s="56">
        <v>1</v>
      </c>
      <c r="F2226" s="56">
        <v>100</v>
      </c>
      <c r="G2226" s="56">
        <v>1</v>
      </c>
      <c r="H2226" s="56" t="s">
        <v>17651</v>
      </c>
      <c r="I2226" s="56">
        <v>2</v>
      </c>
      <c r="J2226" s="36" t="s">
        <v>14515</v>
      </c>
      <c r="K2226" s="36">
        <v>739</v>
      </c>
      <c r="L2226" s="36">
        <v>981994067</v>
      </c>
      <c r="M2226" s="36">
        <v>21647689</v>
      </c>
      <c r="N2226" s="58" t="s">
        <v>216</v>
      </c>
      <c r="O2226" s="58" t="s">
        <v>12229</v>
      </c>
      <c r="P2226" s="56">
        <v>73</v>
      </c>
      <c r="Q2226" s="56" t="s">
        <v>378</v>
      </c>
      <c r="R2226" s="36" t="s">
        <v>460</v>
      </c>
      <c r="S2226" s="36" t="s">
        <v>375</v>
      </c>
      <c r="T2226" s="36">
        <v>246310</v>
      </c>
      <c r="U2226" s="58" t="s">
        <v>16242</v>
      </c>
      <c r="V2226" s="59">
        <v>1652474</v>
      </c>
      <c r="W2226" s="56">
        <v>68.84</v>
      </c>
    </row>
    <row r="2227" spans="1:23" s="46" customFormat="1" ht="11.25">
      <c r="A2227" s="55" t="s">
        <v>11371</v>
      </c>
      <c r="B2227" s="56" t="s">
        <v>17649</v>
      </c>
      <c r="C2227" s="57" t="s">
        <v>11182</v>
      </c>
      <c r="D2227" s="56">
        <v>12930</v>
      </c>
      <c r="E2227" s="56">
        <v>1</v>
      </c>
      <c r="F2227" s="56">
        <v>100</v>
      </c>
      <c r="G2227" s="56">
        <v>1</v>
      </c>
      <c r="H2227" s="56" t="s">
        <v>17651</v>
      </c>
      <c r="I2227" s="56">
        <v>1</v>
      </c>
      <c r="J2227" s="36" t="s">
        <v>14515</v>
      </c>
      <c r="K2227" s="36">
        <v>739</v>
      </c>
      <c r="L2227" s="36">
        <v>981994067</v>
      </c>
      <c r="M2227" s="36">
        <v>21647689</v>
      </c>
      <c r="N2227" s="58" t="s">
        <v>281</v>
      </c>
      <c r="O2227" s="58" t="s">
        <v>12228</v>
      </c>
      <c r="P2227" s="56">
        <v>75</v>
      </c>
      <c r="Q2227" s="56" t="s">
        <v>377</v>
      </c>
      <c r="R2227" s="36" t="s">
        <v>459</v>
      </c>
      <c r="S2227" s="36" t="s">
        <v>375</v>
      </c>
      <c r="T2227" s="36">
        <v>1652474</v>
      </c>
      <c r="U2227" s="58" t="s">
        <v>16242</v>
      </c>
      <c r="V2227" s="59">
        <v>1652474</v>
      </c>
      <c r="W2227" s="56">
        <v>68.84</v>
      </c>
    </row>
    <row r="2228" spans="1:23" s="46" customFormat="1" ht="11.25">
      <c r="A2228" s="55" t="s">
        <v>11371</v>
      </c>
      <c r="B2228" s="56" t="s">
        <v>17649</v>
      </c>
      <c r="C2228" s="57" t="s">
        <v>11188</v>
      </c>
      <c r="D2228" s="56">
        <v>18030</v>
      </c>
      <c r="E2228" s="56">
        <v>1</v>
      </c>
      <c r="F2228" s="56">
        <v>100</v>
      </c>
      <c r="G2228" s="56">
        <v>1</v>
      </c>
      <c r="H2228" s="56" t="s">
        <v>17651</v>
      </c>
      <c r="I2228" s="56">
        <v>1</v>
      </c>
      <c r="J2228" s="36" t="s">
        <v>14759</v>
      </c>
      <c r="K2228" s="36">
        <v>439</v>
      </c>
      <c r="L2228" s="36">
        <v>971367073</v>
      </c>
      <c r="M2228" s="36"/>
      <c r="N2228" s="58" t="s">
        <v>12615</v>
      </c>
      <c r="O2228" s="58" t="s">
        <v>12616</v>
      </c>
      <c r="P2228" s="56">
        <v>76</v>
      </c>
      <c r="Q2228" s="56" t="s">
        <v>377</v>
      </c>
      <c r="R2228" s="36" t="s">
        <v>459</v>
      </c>
      <c r="S2228" s="36" t="s">
        <v>375</v>
      </c>
      <c r="T2228" s="36">
        <v>2319903</v>
      </c>
      <c r="U2228" s="58" t="s">
        <v>16509</v>
      </c>
      <c r="V2228" s="59">
        <v>2319903</v>
      </c>
      <c r="W2228" s="56">
        <v>67.58</v>
      </c>
    </row>
    <row r="2229" spans="1:23" s="46" customFormat="1" ht="11.25">
      <c r="A2229" s="51" t="s">
        <v>11371</v>
      </c>
      <c r="B2229" s="44" t="s">
        <v>17649</v>
      </c>
      <c r="C2229" s="52" t="s">
        <v>4582</v>
      </c>
      <c r="D2229" s="44">
        <v>23872</v>
      </c>
      <c r="E2229" s="44" t="s">
        <v>54</v>
      </c>
      <c r="F2229" s="44">
        <v>100</v>
      </c>
      <c r="G2229" s="44">
        <v>1</v>
      </c>
      <c r="H2229" s="44" t="s">
        <v>17651</v>
      </c>
      <c r="I2229" s="44">
        <v>2</v>
      </c>
      <c r="J2229" s="35" t="s">
        <v>15187</v>
      </c>
      <c r="K2229" s="35"/>
      <c r="L2229" s="35">
        <v>984280616</v>
      </c>
      <c r="M2229" s="35"/>
      <c r="N2229" s="45" t="s">
        <v>13279</v>
      </c>
      <c r="O2229" s="45" t="s">
        <v>13280</v>
      </c>
      <c r="P2229" s="44">
        <v>78</v>
      </c>
      <c r="Q2229" s="44" t="s">
        <v>377</v>
      </c>
      <c r="R2229" s="35" t="s">
        <v>460</v>
      </c>
      <c r="S2229" s="35" t="s">
        <v>375</v>
      </c>
      <c r="T2229" s="35">
        <v>1956185</v>
      </c>
      <c r="U2229" s="45" t="s">
        <v>17024</v>
      </c>
      <c r="V2229" s="46">
        <v>2686484</v>
      </c>
      <c r="W2229" s="44">
        <v>59.97</v>
      </c>
    </row>
    <row r="2230" spans="1:23" s="46" customFormat="1" ht="11.25">
      <c r="A2230" s="55" t="s">
        <v>11371</v>
      </c>
      <c r="B2230" s="56" t="s">
        <v>17649</v>
      </c>
      <c r="C2230" s="57" t="s">
        <v>6989</v>
      </c>
      <c r="D2230" s="56">
        <v>26500</v>
      </c>
      <c r="E2230" s="56">
        <v>1</v>
      </c>
      <c r="F2230" s="56">
        <v>100</v>
      </c>
      <c r="G2230" s="56">
        <v>1</v>
      </c>
      <c r="H2230" s="56" t="s">
        <v>17651</v>
      </c>
      <c r="I2230" s="56">
        <v>1</v>
      </c>
      <c r="J2230" s="36" t="s">
        <v>15311</v>
      </c>
      <c r="K2230" s="36"/>
      <c r="L2230" s="36">
        <v>981632129</v>
      </c>
      <c r="M2230" s="36"/>
      <c r="N2230" s="58" t="s">
        <v>225</v>
      </c>
      <c r="O2230" s="58" t="s">
        <v>735</v>
      </c>
      <c r="P2230" s="56">
        <v>80</v>
      </c>
      <c r="Q2230" s="56" t="s">
        <v>378</v>
      </c>
      <c r="R2230" s="36" t="s">
        <v>459</v>
      </c>
      <c r="S2230" s="36" t="s">
        <v>375</v>
      </c>
      <c r="T2230" s="36">
        <v>5196825</v>
      </c>
      <c r="U2230" s="58" t="s">
        <v>17174</v>
      </c>
      <c r="V2230" s="59">
        <v>5196825</v>
      </c>
      <c r="W2230" s="56">
        <v>54.7</v>
      </c>
    </row>
    <row r="2231" spans="1:23" s="46" customFormat="1" ht="11.25">
      <c r="A2231" s="55" t="s">
        <v>11371</v>
      </c>
      <c r="B2231" s="56" t="s">
        <v>17649</v>
      </c>
      <c r="C2231" s="57" t="s">
        <v>4582</v>
      </c>
      <c r="D2231" s="56">
        <v>25020</v>
      </c>
      <c r="E2231" s="56">
        <v>1</v>
      </c>
      <c r="F2231" s="56">
        <v>101</v>
      </c>
      <c r="G2231" s="56">
        <v>1</v>
      </c>
      <c r="H2231" s="56" t="s">
        <v>17651</v>
      </c>
      <c r="I2231" s="56">
        <v>1</v>
      </c>
      <c r="J2231" s="36" t="s">
        <v>15221</v>
      </c>
      <c r="K2231" s="36"/>
      <c r="L2231" s="36"/>
      <c r="M2231" s="36"/>
      <c r="N2231" s="58" t="s">
        <v>13325</v>
      </c>
      <c r="O2231" s="58" t="s">
        <v>13326</v>
      </c>
      <c r="P2231" s="56">
        <v>66</v>
      </c>
      <c r="Q2231" s="56" t="s">
        <v>378</v>
      </c>
      <c r="R2231" s="36" t="s">
        <v>459</v>
      </c>
      <c r="S2231" s="36" t="s">
        <v>375</v>
      </c>
      <c r="T2231" s="36">
        <v>2311787</v>
      </c>
      <c r="U2231" s="58" t="s">
        <v>17065</v>
      </c>
      <c r="V2231" s="59">
        <v>2311787</v>
      </c>
      <c r="W2231" s="56">
        <v>61.06</v>
      </c>
    </row>
    <row r="2232" spans="1:23" s="46" customFormat="1" ht="11.25">
      <c r="A2232" s="55" t="s">
        <v>11371</v>
      </c>
      <c r="B2232" s="56" t="s">
        <v>17649</v>
      </c>
      <c r="C2232" s="57" t="s">
        <v>6989</v>
      </c>
      <c r="D2232" s="56">
        <v>27480</v>
      </c>
      <c r="E2232" s="56">
        <v>1</v>
      </c>
      <c r="F2232" s="56">
        <v>101</v>
      </c>
      <c r="G2232" s="56">
        <v>1</v>
      </c>
      <c r="H2232" s="56" t="s">
        <v>17651</v>
      </c>
      <c r="I2232" s="56">
        <v>1</v>
      </c>
      <c r="J2232" s="36" t="s">
        <v>15340</v>
      </c>
      <c r="K2232" s="36"/>
      <c r="L2232" s="36">
        <v>982950072</v>
      </c>
      <c r="M2232" s="36"/>
      <c r="N2232" s="58" t="s">
        <v>13512</v>
      </c>
      <c r="O2232" s="58" t="s">
        <v>13513</v>
      </c>
      <c r="P2232" s="56">
        <v>68</v>
      </c>
      <c r="Q2232" s="56" t="s">
        <v>378</v>
      </c>
      <c r="R2232" s="36" t="s">
        <v>459</v>
      </c>
      <c r="S2232" s="36" t="s">
        <v>375</v>
      </c>
      <c r="T2232" s="36">
        <v>319652</v>
      </c>
      <c r="U2232" s="58" t="s">
        <v>17207</v>
      </c>
      <c r="V2232" s="59">
        <v>319652</v>
      </c>
      <c r="W2232" s="56">
        <v>59.19</v>
      </c>
    </row>
    <row r="2233" spans="1:23" s="46" customFormat="1" ht="11.25">
      <c r="A2233" s="51" t="s">
        <v>11371</v>
      </c>
      <c r="B2233" s="44" t="s">
        <v>17649</v>
      </c>
      <c r="C2233" s="52" t="s">
        <v>4582</v>
      </c>
      <c r="D2233" s="44">
        <v>25020</v>
      </c>
      <c r="E2233" s="44" t="s">
        <v>54</v>
      </c>
      <c r="F2233" s="44">
        <v>101</v>
      </c>
      <c r="G2233" s="44">
        <v>1</v>
      </c>
      <c r="H2233" s="44" t="s">
        <v>17651</v>
      </c>
      <c r="I2233" s="44">
        <v>2</v>
      </c>
      <c r="J2233" s="35" t="s">
        <v>15221</v>
      </c>
      <c r="K2233" s="35"/>
      <c r="L2233" s="35"/>
      <c r="M2233" s="35"/>
      <c r="N2233" s="45" t="s">
        <v>775</v>
      </c>
      <c r="O2233" s="45" t="s">
        <v>269</v>
      </c>
      <c r="P2233" s="44">
        <v>68</v>
      </c>
      <c r="Q2233" s="44" t="s">
        <v>377</v>
      </c>
      <c r="R2233" s="35" t="s">
        <v>460</v>
      </c>
      <c r="S2233" s="35" t="s">
        <v>373</v>
      </c>
      <c r="T2233" s="35"/>
      <c r="U2233" s="45" t="s">
        <v>17065</v>
      </c>
      <c r="V2233" s="46">
        <v>2311787</v>
      </c>
      <c r="W2233" s="44">
        <v>61.06</v>
      </c>
    </row>
    <row r="2234" spans="1:23" s="46" customFormat="1" ht="11.25">
      <c r="A2234" s="55" t="s">
        <v>11371</v>
      </c>
      <c r="B2234" s="56" t="s">
        <v>17649</v>
      </c>
      <c r="C2234" s="57" t="s">
        <v>11182</v>
      </c>
      <c r="D2234" s="56">
        <v>11840</v>
      </c>
      <c r="E2234" s="56">
        <v>1</v>
      </c>
      <c r="F2234" s="56">
        <v>101</v>
      </c>
      <c r="G2234" s="56">
        <v>1</v>
      </c>
      <c r="H2234" s="56" t="s">
        <v>17651</v>
      </c>
      <c r="I2234" s="56">
        <v>1</v>
      </c>
      <c r="J2234" s="36" t="s">
        <v>14475</v>
      </c>
      <c r="K2234" s="36">
        <v>220</v>
      </c>
      <c r="L2234" s="36"/>
      <c r="M2234" s="36">
        <v>21644671</v>
      </c>
      <c r="N2234" s="58" t="s">
        <v>228</v>
      </c>
      <c r="O2234" s="58" t="s">
        <v>176</v>
      </c>
      <c r="P2234" s="56">
        <v>70</v>
      </c>
      <c r="Q2234" s="56" t="s">
        <v>378</v>
      </c>
      <c r="R2234" s="36" t="s">
        <v>459</v>
      </c>
      <c r="S2234" s="36" t="s">
        <v>375</v>
      </c>
      <c r="T2234" s="36">
        <v>857024</v>
      </c>
      <c r="U2234" s="58" t="s">
        <v>16198</v>
      </c>
      <c r="V2234" s="59">
        <v>857024</v>
      </c>
      <c r="W2234" s="56">
        <v>78.349999999999994</v>
      </c>
    </row>
    <row r="2235" spans="1:23" s="46" customFormat="1" ht="11.25">
      <c r="A2235" s="55" t="s">
        <v>11371</v>
      </c>
      <c r="B2235" s="56" t="s">
        <v>17649</v>
      </c>
      <c r="C2235" s="57" t="s">
        <v>3177</v>
      </c>
      <c r="D2235" s="56">
        <v>4631</v>
      </c>
      <c r="E2235" s="56">
        <v>1</v>
      </c>
      <c r="F2235" s="56">
        <v>101</v>
      </c>
      <c r="G2235" s="56">
        <v>1</v>
      </c>
      <c r="H2235" s="56" t="s">
        <v>17651</v>
      </c>
      <c r="I2235" s="56">
        <v>1</v>
      </c>
      <c r="J2235" s="36" t="s">
        <v>14191</v>
      </c>
      <c r="K2235" s="36"/>
      <c r="L2235" s="36"/>
      <c r="M2235" s="36">
        <v>71903508</v>
      </c>
      <c r="N2235" s="58" t="s">
        <v>11663</v>
      </c>
      <c r="O2235" s="58" t="s">
        <v>204</v>
      </c>
      <c r="P2235" s="56">
        <v>72</v>
      </c>
      <c r="Q2235" s="56" t="s">
        <v>377</v>
      </c>
      <c r="R2235" s="36" t="s">
        <v>459</v>
      </c>
      <c r="S2235" s="36" t="s">
        <v>375</v>
      </c>
      <c r="T2235" s="36">
        <v>1752156</v>
      </c>
      <c r="U2235" s="58" t="s">
        <v>15876</v>
      </c>
      <c r="V2235" s="59">
        <v>1752156</v>
      </c>
      <c r="W2235" s="56">
        <v>36.21</v>
      </c>
    </row>
    <row r="2236" spans="1:23" s="46" customFormat="1" ht="11.25">
      <c r="A2236" s="55" t="s">
        <v>11371</v>
      </c>
      <c r="B2236" s="56" t="s">
        <v>17649</v>
      </c>
      <c r="C2236" s="57" t="s">
        <v>3088</v>
      </c>
      <c r="D2236" s="56">
        <v>6990</v>
      </c>
      <c r="E2236" s="56">
        <v>1</v>
      </c>
      <c r="F2236" s="56">
        <v>101</v>
      </c>
      <c r="G2236" s="56">
        <v>1</v>
      </c>
      <c r="H2236" s="56" t="s">
        <v>17651</v>
      </c>
      <c r="I2236" s="56">
        <v>1</v>
      </c>
      <c r="J2236" s="36" t="s">
        <v>14605</v>
      </c>
      <c r="K2236" s="36"/>
      <c r="L2236" s="36">
        <v>982987558</v>
      </c>
      <c r="M2236" s="36"/>
      <c r="N2236" s="58" t="s">
        <v>708</v>
      </c>
      <c r="O2236" s="58" t="s">
        <v>735</v>
      </c>
      <c r="P2236" s="56">
        <v>74</v>
      </c>
      <c r="Q2236" s="56" t="s">
        <v>378</v>
      </c>
      <c r="R2236" s="36" t="s">
        <v>459</v>
      </c>
      <c r="S2236" s="36" t="s">
        <v>375</v>
      </c>
      <c r="T2236" s="36">
        <v>2557438</v>
      </c>
      <c r="U2236" s="58" t="s">
        <v>16340</v>
      </c>
      <c r="V2236" s="59">
        <v>2557438</v>
      </c>
      <c r="W2236" s="56">
        <v>49.39</v>
      </c>
    </row>
    <row r="2237" spans="1:23" s="46" customFormat="1" ht="11.25">
      <c r="A2237" s="55" t="s">
        <v>11371</v>
      </c>
      <c r="B2237" s="56" t="s">
        <v>17649</v>
      </c>
      <c r="C2237" s="57" t="s">
        <v>11188</v>
      </c>
      <c r="D2237" s="56">
        <v>18830</v>
      </c>
      <c r="E2237" s="56">
        <v>1</v>
      </c>
      <c r="F2237" s="56">
        <v>101</v>
      </c>
      <c r="G2237" s="56">
        <v>1</v>
      </c>
      <c r="H2237" s="56" t="s">
        <v>17651</v>
      </c>
      <c r="I2237" s="56">
        <v>1</v>
      </c>
      <c r="J2237" s="36" t="s">
        <v>14859</v>
      </c>
      <c r="K2237" s="36">
        <v>123</v>
      </c>
      <c r="L2237" s="36">
        <v>981972204</v>
      </c>
      <c r="M2237" s="36">
        <v>640671</v>
      </c>
      <c r="N2237" s="58" t="s">
        <v>291</v>
      </c>
      <c r="O2237" s="58" t="s">
        <v>12779</v>
      </c>
      <c r="P2237" s="56">
        <v>76</v>
      </c>
      <c r="Q2237" s="56" t="s">
        <v>377</v>
      </c>
      <c r="R2237" s="36" t="s">
        <v>459</v>
      </c>
      <c r="S2237" s="36" t="s">
        <v>375</v>
      </c>
      <c r="T2237" s="36">
        <v>1404394</v>
      </c>
      <c r="U2237" s="58" t="s">
        <v>16626</v>
      </c>
      <c r="V2237" s="59">
        <v>1404394</v>
      </c>
      <c r="W2237" s="56">
        <v>66.11</v>
      </c>
    </row>
    <row r="2238" spans="1:23" s="46" customFormat="1" ht="11.25">
      <c r="A2238" s="55" t="s">
        <v>11371</v>
      </c>
      <c r="B2238" s="56" t="s">
        <v>17649</v>
      </c>
      <c r="C2238" s="57" t="s">
        <v>11188</v>
      </c>
      <c r="D2238" s="56">
        <v>18830</v>
      </c>
      <c r="E2238" s="56">
        <v>1</v>
      </c>
      <c r="F2238" s="56">
        <v>101</v>
      </c>
      <c r="G2238" s="56">
        <v>1</v>
      </c>
      <c r="H2238" s="56" t="s">
        <v>17651</v>
      </c>
      <c r="I2238" s="56">
        <v>2</v>
      </c>
      <c r="J2238" s="36" t="s">
        <v>14859</v>
      </c>
      <c r="K2238" s="36">
        <v>123</v>
      </c>
      <c r="L2238" s="36">
        <v>981972204</v>
      </c>
      <c r="M2238" s="36">
        <v>640671</v>
      </c>
      <c r="N2238" s="58" t="s">
        <v>267</v>
      </c>
      <c r="O2238" s="58" t="s">
        <v>12780</v>
      </c>
      <c r="P2238" s="56">
        <v>77</v>
      </c>
      <c r="Q2238" s="56" t="s">
        <v>378</v>
      </c>
      <c r="R2238" s="36" t="s">
        <v>460</v>
      </c>
      <c r="S2238" s="36" t="s">
        <v>375</v>
      </c>
      <c r="T2238" s="36">
        <v>2124154</v>
      </c>
      <c r="U2238" s="58" t="s">
        <v>16626</v>
      </c>
      <c r="V2238" s="59">
        <v>1404394</v>
      </c>
      <c r="W2238" s="56">
        <v>66.11</v>
      </c>
    </row>
    <row r="2239" spans="1:23" s="46" customFormat="1" ht="11.25">
      <c r="A2239" s="55" t="s">
        <v>11371</v>
      </c>
      <c r="B2239" s="56" t="s">
        <v>17649</v>
      </c>
      <c r="C2239" s="57" t="s">
        <v>11188</v>
      </c>
      <c r="D2239" s="56">
        <v>18940</v>
      </c>
      <c r="E2239" s="56">
        <v>1</v>
      </c>
      <c r="F2239" s="56">
        <v>102</v>
      </c>
      <c r="G2239" s="56">
        <v>1</v>
      </c>
      <c r="H2239" s="56" t="s">
        <v>17651</v>
      </c>
      <c r="I2239" s="56">
        <v>1</v>
      </c>
      <c r="J2239" s="36" t="s">
        <v>14885</v>
      </c>
      <c r="K2239" s="36">
        <v>175</v>
      </c>
      <c r="L2239" s="36">
        <v>982426201</v>
      </c>
      <c r="M2239" s="36">
        <v>21647169</v>
      </c>
      <c r="N2239" s="58" t="s">
        <v>859</v>
      </c>
      <c r="O2239" s="58" t="s">
        <v>98</v>
      </c>
      <c r="P2239" s="56">
        <v>67</v>
      </c>
      <c r="Q2239" s="56" t="s">
        <v>377</v>
      </c>
      <c r="R2239" s="36" t="s">
        <v>459</v>
      </c>
      <c r="S2239" s="36" t="s">
        <v>375</v>
      </c>
      <c r="T2239" s="36">
        <v>287466</v>
      </c>
      <c r="U2239" s="58" t="s">
        <v>16655</v>
      </c>
      <c r="V2239" s="59">
        <v>287466</v>
      </c>
      <c r="W2239" s="56">
        <v>79.27</v>
      </c>
    </row>
    <row r="2240" spans="1:23" s="46" customFormat="1" ht="11.25">
      <c r="A2240" s="55" t="s">
        <v>11371</v>
      </c>
      <c r="B2240" s="56" t="s">
        <v>17649</v>
      </c>
      <c r="C2240" s="57" t="s">
        <v>3088</v>
      </c>
      <c r="D2240" s="56">
        <v>6990</v>
      </c>
      <c r="E2240" s="56">
        <v>1</v>
      </c>
      <c r="F2240" s="56">
        <v>102</v>
      </c>
      <c r="G2240" s="56">
        <v>1</v>
      </c>
      <c r="H2240" s="56" t="s">
        <v>17651</v>
      </c>
      <c r="I2240" s="56">
        <v>10</v>
      </c>
      <c r="J2240" s="36" t="s">
        <v>14606</v>
      </c>
      <c r="K2240" s="36"/>
      <c r="L2240" s="36">
        <v>985991041</v>
      </c>
      <c r="M2240" s="36"/>
      <c r="N2240" s="58" t="s">
        <v>208</v>
      </c>
      <c r="O2240" s="58" t="s">
        <v>12379</v>
      </c>
      <c r="P2240" s="56">
        <v>70</v>
      </c>
      <c r="Q2240" s="56" t="s">
        <v>377</v>
      </c>
      <c r="R2240" s="36" t="s">
        <v>462</v>
      </c>
      <c r="S2240" s="36" t="s">
        <v>375</v>
      </c>
      <c r="T2240" s="36">
        <v>1713914</v>
      </c>
      <c r="U2240" s="58" t="s">
        <v>16341</v>
      </c>
      <c r="V2240" s="59">
        <v>2077394</v>
      </c>
      <c r="W2240" s="56">
        <v>63.54</v>
      </c>
    </row>
    <row r="2241" spans="1:23" s="46" customFormat="1" ht="11.25">
      <c r="A2241" s="55" t="s">
        <v>11371</v>
      </c>
      <c r="B2241" s="56" t="s">
        <v>17649</v>
      </c>
      <c r="C2241" s="57" t="s">
        <v>6989</v>
      </c>
      <c r="D2241" s="56">
        <v>27780</v>
      </c>
      <c r="E2241" s="56">
        <v>1</v>
      </c>
      <c r="F2241" s="56">
        <v>102</v>
      </c>
      <c r="G2241" s="56">
        <v>1</v>
      </c>
      <c r="H2241" s="56" t="s">
        <v>17651</v>
      </c>
      <c r="I2241" s="56">
        <v>5</v>
      </c>
      <c r="J2241" s="36" t="s">
        <v>15360</v>
      </c>
      <c r="K2241" s="36"/>
      <c r="L2241" s="36">
        <v>981470949</v>
      </c>
      <c r="M2241" s="36">
        <v>21694477</v>
      </c>
      <c r="N2241" s="58" t="s">
        <v>13540</v>
      </c>
      <c r="O2241" s="58" t="s">
        <v>13541</v>
      </c>
      <c r="P2241" s="56">
        <v>70</v>
      </c>
      <c r="Q2241" s="56" t="s">
        <v>378</v>
      </c>
      <c r="R2241" s="36" t="s">
        <v>463</v>
      </c>
      <c r="S2241" s="36" t="s">
        <v>375</v>
      </c>
      <c r="T2241" s="36">
        <v>726541</v>
      </c>
      <c r="U2241" s="58" t="s">
        <v>17233</v>
      </c>
      <c r="V2241" s="59">
        <v>805925</v>
      </c>
      <c r="W2241" s="56">
        <v>83.57</v>
      </c>
    </row>
    <row r="2242" spans="1:23" s="46" customFormat="1" ht="11.25">
      <c r="A2242" s="55" t="s">
        <v>11371</v>
      </c>
      <c r="B2242" s="56" t="s">
        <v>17649</v>
      </c>
      <c r="C2242" s="57" t="s">
        <v>11182</v>
      </c>
      <c r="D2242" s="56">
        <v>2470</v>
      </c>
      <c r="E2242" s="56">
        <v>1</v>
      </c>
      <c r="F2242" s="56">
        <v>102</v>
      </c>
      <c r="G2242" s="56">
        <v>1</v>
      </c>
      <c r="H2242" s="56" t="s">
        <v>17651</v>
      </c>
      <c r="I2242" s="56">
        <v>1</v>
      </c>
      <c r="J2242" s="36" t="s">
        <v>14471</v>
      </c>
      <c r="K2242" s="36">
        <v>298</v>
      </c>
      <c r="L2242" s="36"/>
      <c r="M2242" s="36">
        <v>640274</v>
      </c>
      <c r="N2242" s="58" t="s">
        <v>86</v>
      </c>
      <c r="O2242" s="58" t="s">
        <v>12142</v>
      </c>
      <c r="P2242" s="56">
        <v>75</v>
      </c>
      <c r="Q2242" s="56" t="s">
        <v>378</v>
      </c>
      <c r="R2242" s="36" t="s">
        <v>459</v>
      </c>
      <c r="S2242" s="36" t="s">
        <v>375</v>
      </c>
      <c r="T2242" s="36">
        <v>1210815</v>
      </c>
      <c r="U2242" s="58" t="s">
        <v>16194</v>
      </c>
      <c r="V2242" s="59">
        <v>1210815</v>
      </c>
      <c r="W2242" s="56">
        <v>70.53</v>
      </c>
    </row>
    <row r="2243" spans="1:23" s="46" customFormat="1" ht="11.25">
      <c r="A2243" s="55" t="s">
        <v>11371</v>
      </c>
      <c r="B2243" s="56" t="s">
        <v>17649</v>
      </c>
      <c r="C2243" s="57" t="s">
        <v>4582</v>
      </c>
      <c r="D2243" s="56">
        <v>24900</v>
      </c>
      <c r="E2243" s="56">
        <v>1</v>
      </c>
      <c r="F2243" s="56">
        <v>102</v>
      </c>
      <c r="G2243" s="56">
        <v>1</v>
      </c>
      <c r="H2243" s="56" t="s">
        <v>17651</v>
      </c>
      <c r="I2243" s="56">
        <v>1</v>
      </c>
      <c r="J2243" s="36" t="s">
        <v>15214</v>
      </c>
      <c r="K2243" s="36"/>
      <c r="L2243" s="36">
        <v>981619544</v>
      </c>
      <c r="M2243" s="36"/>
      <c r="N2243" s="58" t="s">
        <v>320</v>
      </c>
      <c r="O2243" s="58" t="s">
        <v>662</v>
      </c>
      <c r="P2243" s="56">
        <v>76</v>
      </c>
      <c r="Q2243" s="56" t="s">
        <v>377</v>
      </c>
      <c r="R2243" s="36" t="s">
        <v>459</v>
      </c>
      <c r="S2243" s="36" t="s">
        <v>375</v>
      </c>
      <c r="T2243" s="36">
        <v>1126097</v>
      </c>
      <c r="U2243" s="58" t="s">
        <v>17058</v>
      </c>
      <c r="V2243" s="59">
        <v>1126097</v>
      </c>
      <c r="W2243" s="56">
        <v>49.81</v>
      </c>
    </row>
    <row r="2244" spans="1:23" s="46" customFormat="1" ht="11.25">
      <c r="A2244" s="55" t="s">
        <v>11371</v>
      </c>
      <c r="B2244" s="56" t="s">
        <v>17649</v>
      </c>
      <c r="C2244" s="57" t="s">
        <v>4582</v>
      </c>
      <c r="D2244" s="56">
        <v>24900</v>
      </c>
      <c r="E2244" s="56">
        <v>1</v>
      </c>
      <c r="F2244" s="56">
        <v>102</v>
      </c>
      <c r="G2244" s="56">
        <v>1</v>
      </c>
      <c r="H2244" s="56" t="s">
        <v>17651</v>
      </c>
      <c r="I2244" s="56">
        <v>2</v>
      </c>
      <c r="J2244" s="36" t="s">
        <v>15214</v>
      </c>
      <c r="K2244" s="36"/>
      <c r="L2244" s="36">
        <v>981619544</v>
      </c>
      <c r="M2244" s="36"/>
      <c r="N2244" s="58" t="s">
        <v>13318</v>
      </c>
      <c r="O2244" s="58" t="s">
        <v>13319</v>
      </c>
      <c r="P2244" s="56">
        <v>77</v>
      </c>
      <c r="Q2244" s="56" t="s">
        <v>378</v>
      </c>
      <c r="R2244" s="36" t="s">
        <v>460</v>
      </c>
      <c r="S2244" s="36" t="s">
        <v>375</v>
      </c>
      <c r="T2244" s="36">
        <v>2110822</v>
      </c>
      <c r="U2244" s="58" t="s">
        <v>17058</v>
      </c>
      <c r="V2244" s="59">
        <v>1126097</v>
      </c>
      <c r="W2244" s="56">
        <v>49.81</v>
      </c>
    </row>
    <row r="2245" spans="1:23" s="46" customFormat="1" ht="11.25">
      <c r="A2245" s="55" t="s">
        <v>11371</v>
      </c>
      <c r="B2245" s="56" t="s">
        <v>17649</v>
      </c>
      <c r="C2245" s="57" t="s">
        <v>3177</v>
      </c>
      <c r="D2245" s="56">
        <v>4631</v>
      </c>
      <c r="E2245" s="56">
        <v>1</v>
      </c>
      <c r="F2245" s="56">
        <v>102</v>
      </c>
      <c r="G2245" s="56">
        <v>1</v>
      </c>
      <c r="H2245" s="56" t="s">
        <v>17651</v>
      </c>
      <c r="I2245" s="56">
        <v>1</v>
      </c>
      <c r="J2245" s="36" t="s">
        <v>14191</v>
      </c>
      <c r="K2245" s="36"/>
      <c r="L2245" s="36">
        <v>983560876</v>
      </c>
      <c r="M2245" s="36"/>
      <c r="N2245" s="58" t="s">
        <v>799</v>
      </c>
      <c r="O2245" s="58" t="s">
        <v>11664</v>
      </c>
      <c r="P2245" s="56">
        <v>87</v>
      </c>
      <c r="Q2245" s="56" t="s">
        <v>378</v>
      </c>
      <c r="R2245" s="36" t="s">
        <v>459</v>
      </c>
      <c r="S2245" s="36" t="s">
        <v>375</v>
      </c>
      <c r="T2245" s="36">
        <v>6368472</v>
      </c>
      <c r="U2245" s="58" t="s">
        <v>15877</v>
      </c>
      <c r="V2245" s="59">
        <v>6368472</v>
      </c>
      <c r="W2245" s="56">
        <v>49.57</v>
      </c>
    </row>
    <row r="2246" spans="1:23" s="46" customFormat="1" ht="11.25">
      <c r="A2246" s="55" t="s">
        <v>11371</v>
      </c>
      <c r="B2246" s="56" t="s">
        <v>17649</v>
      </c>
      <c r="C2246" s="57" t="s">
        <v>4582</v>
      </c>
      <c r="D2246" s="56">
        <v>24925</v>
      </c>
      <c r="E2246" s="56">
        <v>1</v>
      </c>
      <c r="F2246" s="56">
        <v>103</v>
      </c>
      <c r="G2246" s="56">
        <v>2</v>
      </c>
      <c r="H2246" s="56" t="s">
        <v>17651</v>
      </c>
      <c r="I2246" s="56">
        <v>1</v>
      </c>
      <c r="J2246" s="36" t="s">
        <v>15215</v>
      </c>
      <c r="K2246" s="36"/>
      <c r="L2246" s="36">
        <v>984170302</v>
      </c>
      <c r="M2246" s="36"/>
      <c r="N2246" s="58" t="s">
        <v>656</v>
      </c>
      <c r="O2246" s="58" t="s">
        <v>145</v>
      </c>
      <c r="P2246" s="56">
        <v>66</v>
      </c>
      <c r="Q2246" s="56" t="s">
        <v>378</v>
      </c>
      <c r="R2246" s="36" t="s">
        <v>459</v>
      </c>
      <c r="S2246" s="36" t="s">
        <v>375</v>
      </c>
      <c r="T2246" s="36">
        <v>656829</v>
      </c>
      <c r="U2246" s="58" t="s">
        <v>17059</v>
      </c>
      <c r="V2246" s="59">
        <v>656829</v>
      </c>
      <c r="W2246" s="56">
        <v>59.59</v>
      </c>
    </row>
    <row r="2247" spans="1:23" s="46" customFormat="1" ht="11.25">
      <c r="A2247" s="55" t="s">
        <v>11371</v>
      </c>
      <c r="B2247" s="56" t="s">
        <v>17649</v>
      </c>
      <c r="C2247" s="57" t="s">
        <v>3088</v>
      </c>
      <c r="D2247" s="56">
        <v>16580</v>
      </c>
      <c r="E2247" s="56">
        <v>1</v>
      </c>
      <c r="F2247" s="56">
        <v>103</v>
      </c>
      <c r="G2247" s="56">
        <v>1</v>
      </c>
      <c r="H2247" s="56" t="s">
        <v>17651</v>
      </c>
      <c r="I2247" s="56">
        <v>1</v>
      </c>
      <c r="J2247" s="36" t="s">
        <v>14674</v>
      </c>
      <c r="K2247" s="36">
        <v>688</v>
      </c>
      <c r="L2247" s="36"/>
      <c r="M2247" s="36">
        <v>21682023</v>
      </c>
      <c r="N2247" s="58" t="s">
        <v>249</v>
      </c>
      <c r="O2247" s="58" t="s">
        <v>12495</v>
      </c>
      <c r="P2247" s="56">
        <v>67</v>
      </c>
      <c r="Q2247" s="56" t="s">
        <v>378</v>
      </c>
      <c r="R2247" s="36" t="s">
        <v>459</v>
      </c>
      <c r="S2247" s="36" t="s">
        <v>375</v>
      </c>
      <c r="T2247" s="36">
        <v>266342</v>
      </c>
      <c r="U2247" s="58" t="s">
        <v>16427</v>
      </c>
      <c r="V2247" s="59">
        <v>266342</v>
      </c>
      <c r="W2247" s="56">
        <v>65.25</v>
      </c>
    </row>
    <row r="2248" spans="1:23" s="46" customFormat="1" ht="11.25">
      <c r="A2248" s="55" t="s">
        <v>11371</v>
      </c>
      <c r="B2248" s="56" t="s">
        <v>17649</v>
      </c>
      <c r="C2248" s="57" t="s">
        <v>3177</v>
      </c>
      <c r="D2248" s="56">
        <v>5800</v>
      </c>
      <c r="E2248" s="56">
        <v>1</v>
      </c>
      <c r="F2248" s="56">
        <v>103</v>
      </c>
      <c r="G2248" s="56">
        <v>1</v>
      </c>
      <c r="H2248" s="56" t="s">
        <v>17651</v>
      </c>
      <c r="I2248" s="56">
        <v>1</v>
      </c>
      <c r="J2248" s="36" t="s">
        <v>14238</v>
      </c>
      <c r="K2248" s="36"/>
      <c r="L2248" s="36">
        <v>984322150</v>
      </c>
      <c r="M2248" s="36"/>
      <c r="N2248" s="58" t="s">
        <v>844</v>
      </c>
      <c r="O2248" s="58" t="s">
        <v>11747</v>
      </c>
      <c r="P2248" s="56">
        <v>67</v>
      </c>
      <c r="Q2248" s="56" t="s">
        <v>378</v>
      </c>
      <c r="R2248" s="36" t="s">
        <v>459</v>
      </c>
      <c r="S2248" s="36" t="s">
        <v>375</v>
      </c>
      <c r="T2248" s="36">
        <v>2247343</v>
      </c>
      <c r="U2248" s="58" t="s">
        <v>15929</v>
      </c>
      <c r="V2248" s="59">
        <v>2247343</v>
      </c>
      <c r="W2248" s="56">
        <v>57.49</v>
      </c>
    </row>
    <row r="2249" spans="1:23" s="46" customFormat="1" ht="11.25">
      <c r="A2249" s="55" t="s">
        <v>11371</v>
      </c>
      <c r="B2249" s="56" t="s">
        <v>17649</v>
      </c>
      <c r="C2249" s="57" t="s">
        <v>11182</v>
      </c>
      <c r="D2249" s="56">
        <v>12420</v>
      </c>
      <c r="E2249" s="56">
        <v>1</v>
      </c>
      <c r="F2249" s="56">
        <v>103</v>
      </c>
      <c r="G2249" s="56">
        <v>1</v>
      </c>
      <c r="H2249" s="56" t="s">
        <v>17651</v>
      </c>
      <c r="I2249" s="56">
        <v>1</v>
      </c>
      <c r="J2249" s="36" t="s">
        <v>14484</v>
      </c>
      <c r="K2249" s="36">
        <v>322</v>
      </c>
      <c r="L2249" s="36"/>
      <c r="M2249" s="36"/>
      <c r="N2249" s="58" t="s">
        <v>664</v>
      </c>
      <c r="O2249" s="58" t="s">
        <v>12165</v>
      </c>
      <c r="P2249" s="56">
        <v>70</v>
      </c>
      <c r="Q2249" s="56" t="s">
        <v>378</v>
      </c>
      <c r="R2249" s="36" t="s">
        <v>459</v>
      </c>
      <c r="S2249" s="36" t="s">
        <v>375</v>
      </c>
      <c r="T2249" s="36">
        <v>1810762</v>
      </c>
      <c r="U2249" s="58" t="s">
        <v>16207</v>
      </c>
      <c r="V2249" s="59">
        <v>1810762</v>
      </c>
      <c r="W2249" s="56">
        <v>73.290000000000006</v>
      </c>
    </row>
    <row r="2250" spans="1:23" s="46" customFormat="1" ht="11.25">
      <c r="A2250" s="55" t="s">
        <v>11371</v>
      </c>
      <c r="B2250" s="56" t="s">
        <v>17649</v>
      </c>
      <c r="C2250" s="57" t="s">
        <v>11188</v>
      </c>
      <c r="D2250" s="56">
        <v>18840</v>
      </c>
      <c r="E2250" s="56">
        <v>1</v>
      </c>
      <c r="F2250" s="56">
        <v>103</v>
      </c>
      <c r="G2250" s="56">
        <v>1</v>
      </c>
      <c r="H2250" s="56" t="s">
        <v>17651</v>
      </c>
      <c r="I2250" s="56">
        <v>1</v>
      </c>
      <c r="J2250" s="36" t="s">
        <v>14862</v>
      </c>
      <c r="K2250" s="36">
        <v>28</v>
      </c>
      <c r="L2250" s="36">
        <v>985978849</v>
      </c>
      <c r="M2250" s="36">
        <v>699358</v>
      </c>
      <c r="N2250" s="58" t="s">
        <v>350</v>
      </c>
      <c r="O2250" s="58" t="s">
        <v>12783</v>
      </c>
      <c r="P2250" s="56">
        <v>70</v>
      </c>
      <c r="Q2250" s="56" t="s">
        <v>378</v>
      </c>
      <c r="R2250" s="36" t="s">
        <v>459</v>
      </c>
      <c r="S2250" s="36" t="s">
        <v>375</v>
      </c>
      <c r="T2250" s="36">
        <v>289769</v>
      </c>
      <c r="U2250" s="58" t="s">
        <v>16629</v>
      </c>
      <c r="V2250" s="59">
        <v>289769</v>
      </c>
      <c r="W2250" s="56">
        <v>65.599999999999994</v>
      </c>
    </row>
    <row r="2251" spans="1:23" s="46" customFormat="1" ht="11.25">
      <c r="A2251" s="55" t="s">
        <v>11371</v>
      </c>
      <c r="B2251" s="56" t="s">
        <v>17649</v>
      </c>
      <c r="C2251" s="57" t="s">
        <v>6989</v>
      </c>
      <c r="D2251" s="56">
        <v>27710</v>
      </c>
      <c r="E2251" s="56">
        <v>1</v>
      </c>
      <c r="F2251" s="56">
        <v>103</v>
      </c>
      <c r="G2251" s="56">
        <v>1</v>
      </c>
      <c r="H2251" s="56" t="s">
        <v>17651</v>
      </c>
      <c r="I2251" s="56">
        <v>1</v>
      </c>
      <c r="J2251" s="36" t="s">
        <v>15351</v>
      </c>
      <c r="K2251" s="36"/>
      <c r="L2251" s="36">
        <v>984857638</v>
      </c>
      <c r="M2251" s="36"/>
      <c r="N2251" s="58" t="s">
        <v>13530</v>
      </c>
      <c r="O2251" s="58" t="s">
        <v>329</v>
      </c>
      <c r="P2251" s="56">
        <v>82</v>
      </c>
      <c r="Q2251" s="56" t="s">
        <v>377</v>
      </c>
      <c r="R2251" s="36" t="s">
        <v>459</v>
      </c>
      <c r="S2251" s="36" t="s">
        <v>375</v>
      </c>
      <c r="T2251" s="36">
        <v>2508100</v>
      </c>
      <c r="U2251" s="58" t="s">
        <v>17224</v>
      </c>
      <c r="V2251" s="59">
        <v>2508100</v>
      </c>
      <c r="W2251" s="56">
        <v>44.47</v>
      </c>
    </row>
    <row r="2252" spans="1:23" s="46" customFormat="1" ht="11.25">
      <c r="A2252" s="55" t="s">
        <v>11371</v>
      </c>
      <c r="B2252" s="56" t="s">
        <v>17649</v>
      </c>
      <c r="C2252" s="57" t="s">
        <v>6989</v>
      </c>
      <c r="D2252" s="56">
        <v>29050</v>
      </c>
      <c r="E2252" s="56">
        <v>1</v>
      </c>
      <c r="F2252" s="56">
        <v>104</v>
      </c>
      <c r="G2252" s="56">
        <v>1</v>
      </c>
      <c r="H2252" s="56" t="s">
        <v>17651</v>
      </c>
      <c r="I2252" s="56">
        <v>1</v>
      </c>
      <c r="J2252" s="36" t="s">
        <v>15424</v>
      </c>
      <c r="K2252" s="36"/>
      <c r="L2252" s="36"/>
      <c r="M2252" s="36">
        <v>21648714</v>
      </c>
      <c r="N2252" s="58" t="s">
        <v>13629</v>
      </c>
      <c r="O2252" s="58" t="s">
        <v>13630</v>
      </c>
      <c r="P2252" s="56">
        <v>66</v>
      </c>
      <c r="Q2252" s="56" t="s">
        <v>378</v>
      </c>
      <c r="R2252" s="36" t="s">
        <v>459</v>
      </c>
      <c r="S2252" s="36" t="s">
        <v>375</v>
      </c>
      <c r="T2252" s="36">
        <v>1660730</v>
      </c>
      <c r="U2252" s="58" t="s">
        <v>17308</v>
      </c>
      <c r="V2252" s="59">
        <v>1660730</v>
      </c>
      <c r="W2252" s="56">
        <v>64.02</v>
      </c>
    </row>
    <row r="2253" spans="1:23" s="46" customFormat="1" ht="11.25">
      <c r="A2253" s="51" t="s">
        <v>11371</v>
      </c>
      <c r="B2253" s="44" t="s">
        <v>17649</v>
      </c>
      <c r="C2253" s="52" t="s">
        <v>11182</v>
      </c>
      <c r="D2253" s="44">
        <v>12840</v>
      </c>
      <c r="E2253" s="44" t="s">
        <v>54</v>
      </c>
      <c r="F2253" s="44">
        <v>104</v>
      </c>
      <c r="G2253" s="44">
        <v>1</v>
      </c>
      <c r="H2253" s="44" t="s">
        <v>17651</v>
      </c>
      <c r="I2253" s="44">
        <v>2</v>
      </c>
      <c r="J2253" s="35" t="s">
        <v>14501</v>
      </c>
      <c r="K2253" s="35">
        <v>599</v>
      </c>
      <c r="L2253" s="35"/>
      <c r="M2253" s="35">
        <v>641082</v>
      </c>
      <c r="N2253" s="45" t="s">
        <v>405</v>
      </c>
      <c r="O2253" s="45" t="s">
        <v>12224</v>
      </c>
      <c r="P2253" s="44">
        <v>68</v>
      </c>
      <c r="Q2253" s="44" t="s">
        <v>378</v>
      </c>
      <c r="R2253" s="35" t="s">
        <v>460</v>
      </c>
      <c r="S2253" s="35" t="s">
        <v>375</v>
      </c>
      <c r="T2253" s="35">
        <v>3425724</v>
      </c>
      <c r="U2253" s="45" t="s">
        <v>16238</v>
      </c>
      <c r="V2253" s="46">
        <v>1208682</v>
      </c>
      <c r="W2253" s="44">
        <v>69.41</v>
      </c>
    </row>
    <row r="2254" spans="1:23" s="46" customFormat="1" ht="11.25">
      <c r="A2254" s="55" t="s">
        <v>11371</v>
      </c>
      <c r="B2254" s="56" t="s">
        <v>17649</v>
      </c>
      <c r="C2254" s="57" t="s">
        <v>3088</v>
      </c>
      <c r="D2254" s="56">
        <v>16810</v>
      </c>
      <c r="E2254" s="56">
        <v>1</v>
      </c>
      <c r="F2254" s="56">
        <v>104</v>
      </c>
      <c r="G2254" s="56">
        <v>1</v>
      </c>
      <c r="H2254" s="56" t="s">
        <v>17651</v>
      </c>
      <c r="I2254" s="56">
        <v>1</v>
      </c>
      <c r="J2254" s="36" t="s">
        <v>14699</v>
      </c>
      <c r="K2254" s="36"/>
      <c r="L2254" s="36"/>
      <c r="M2254" s="36">
        <v>672073</v>
      </c>
      <c r="N2254" s="58" t="s">
        <v>113</v>
      </c>
      <c r="O2254" s="58" t="s">
        <v>12518</v>
      </c>
      <c r="P2254" s="56">
        <v>68</v>
      </c>
      <c r="Q2254" s="56" t="s">
        <v>377</v>
      </c>
      <c r="R2254" s="36" t="s">
        <v>459</v>
      </c>
      <c r="S2254" s="36" t="s">
        <v>375</v>
      </c>
      <c r="T2254" s="36">
        <v>335922</v>
      </c>
      <c r="U2254" s="58" t="s">
        <v>16444</v>
      </c>
      <c r="V2254" s="59">
        <v>335922</v>
      </c>
      <c r="W2254" s="56">
        <v>74.31</v>
      </c>
    </row>
    <row r="2255" spans="1:23" s="46" customFormat="1" ht="11.25">
      <c r="A2255" s="51" t="s">
        <v>11371</v>
      </c>
      <c r="B2255" s="44" t="s">
        <v>17649</v>
      </c>
      <c r="C2255" s="52" t="s">
        <v>6989</v>
      </c>
      <c r="D2255" s="44">
        <v>29050</v>
      </c>
      <c r="E2255" s="44" t="s">
        <v>54</v>
      </c>
      <c r="F2255" s="44">
        <v>104</v>
      </c>
      <c r="G2255" s="44">
        <v>1</v>
      </c>
      <c r="H2255" s="44" t="s">
        <v>17651</v>
      </c>
      <c r="I2255" s="44">
        <v>2</v>
      </c>
      <c r="J2255" s="35" t="s">
        <v>15424</v>
      </c>
      <c r="K2255" s="35"/>
      <c r="L2255" s="35"/>
      <c r="M2255" s="35">
        <v>21648714</v>
      </c>
      <c r="N2255" s="45" t="s">
        <v>13631</v>
      </c>
      <c r="O2255" s="45" t="s">
        <v>13630</v>
      </c>
      <c r="P2255" s="44">
        <v>69</v>
      </c>
      <c r="Q2255" s="44" t="s">
        <v>377</v>
      </c>
      <c r="R2255" s="35" t="s">
        <v>462</v>
      </c>
      <c r="S2255" s="35" t="s">
        <v>373</v>
      </c>
      <c r="T2255" s="35"/>
      <c r="U2255" s="45" t="s">
        <v>17308</v>
      </c>
      <c r="V2255" s="46">
        <v>1660730</v>
      </c>
      <c r="W2255" s="44">
        <v>64.02</v>
      </c>
    </row>
    <row r="2256" spans="1:23" s="46" customFormat="1" ht="11.25">
      <c r="A2256" s="55" t="s">
        <v>11371</v>
      </c>
      <c r="B2256" s="56" t="s">
        <v>17649</v>
      </c>
      <c r="C2256" s="57" t="s">
        <v>3177</v>
      </c>
      <c r="D2256" s="56">
        <v>5300</v>
      </c>
      <c r="E2256" s="56">
        <v>1</v>
      </c>
      <c r="F2256" s="56">
        <v>104</v>
      </c>
      <c r="G2256" s="56">
        <v>1</v>
      </c>
      <c r="H2256" s="56" t="s">
        <v>17651</v>
      </c>
      <c r="I2256" s="56">
        <v>1</v>
      </c>
      <c r="J2256" s="36" t="s">
        <v>14224</v>
      </c>
      <c r="K2256" s="36"/>
      <c r="L2256" s="36">
        <v>984840735</v>
      </c>
      <c r="M2256" s="36"/>
      <c r="N2256" s="58" t="s">
        <v>754</v>
      </c>
      <c r="O2256" s="58" t="s">
        <v>11724</v>
      </c>
      <c r="P2256" s="56">
        <v>73</v>
      </c>
      <c r="Q2256" s="56" t="s">
        <v>378</v>
      </c>
      <c r="R2256" s="36" t="s">
        <v>459</v>
      </c>
      <c r="S2256" s="36" t="s">
        <v>375</v>
      </c>
      <c r="T2256" s="36">
        <v>1461921</v>
      </c>
      <c r="U2256" s="58" t="s">
        <v>15914</v>
      </c>
      <c r="V2256" s="59">
        <v>1461921</v>
      </c>
      <c r="W2256" s="56">
        <v>65.84</v>
      </c>
    </row>
    <row r="2257" spans="1:23" s="46" customFormat="1" ht="11.25">
      <c r="A2257" s="51" t="s">
        <v>11371</v>
      </c>
      <c r="B2257" s="44" t="s">
        <v>17649</v>
      </c>
      <c r="C2257" s="52" t="s">
        <v>3088</v>
      </c>
      <c r="D2257" s="44">
        <v>16810</v>
      </c>
      <c r="E2257" s="44" t="s">
        <v>54</v>
      </c>
      <c r="F2257" s="44">
        <v>104</v>
      </c>
      <c r="G2257" s="44">
        <v>1</v>
      </c>
      <c r="H2257" s="44" t="s">
        <v>17651</v>
      </c>
      <c r="I2257" s="44">
        <v>2</v>
      </c>
      <c r="J2257" s="35" t="s">
        <v>14699</v>
      </c>
      <c r="K2257" s="35"/>
      <c r="L2257" s="35"/>
      <c r="M2257" s="35">
        <v>672073</v>
      </c>
      <c r="N2257" s="45" t="s">
        <v>12519</v>
      </c>
      <c r="O2257" s="45" t="s">
        <v>348</v>
      </c>
      <c r="P2257" s="44">
        <v>74</v>
      </c>
      <c r="Q2257" s="44" t="s">
        <v>378</v>
      </c>
      <c r="R2257" s="35" t="s">
        <v>460</v>
      </c>
      <c r="S2257" s="35" t="s">
        <v>375</v>
      </c>
      <c r="T2257" s="35">
        <v>233892</v>
      </c>
      <c r="U2257" s="45" t="s">
        <v>16444</v>
      </c>
      <c r="V2257" s="46">
        <v>335922</v>
      </c>
      <c r="W2257" s="44">
        <v>74.31</v>
      </c>
    </row>
    <row r="2258" spans="1:23" s="46" customFormat="1" ht="11.25">
      <c r="A2258" s="55" t="s">
        <v>11371</v>
      </c>
      <c r="B2258" s="56" t="s">
        <v>17649</v>
      </c>
      <c r="C2258" s="57" t="s">
        <v>11182</v>
      </c>
      <c r="D2258" s="56">
        <v>12840</v>
      </c>
      <c r="E2258" s="56">
        <v>1</v>
      </c>
      <c r="F2258" s="56">
        <v>104</v>
      </c>
      <c r="G2258" s="56">
        <v>1</v>
      </c>
      <c r="H2258" s="56" t="s">
        <v>17651</v>
      </c>
      <c r="I2258" s="56">
        <v>1</v>
      </c>
      <c r="J2258" s="36" t="s">
        <v>14501</v>
      </c>
      <c r="K2258" s="36">
        <v>599</v>
      </c>
      <c r="L2258" s="36"/>
      <c r="M2258" s="36">
        <v>641082</v>
      </c>
      <c r="N2258" s="58" t="s">
        <v>427</v>
      </c>
      <c r="O2258" s="58" t="s">
        <v>12223</v>
      </c>
      <c r="P2258" s="56">
        <v>75</v>
      </c>
      <c r="Q2258" s="56" t="s">
        <v>377</v>
      </c>
      <c r="R2258" s="36" t="s">
        <v>459</v>
      </c>
      <c r="S2258" s="36" t="s">
        <v>375</v>
      </c>
      <c r="T2258" s="36">
        <v>1208682</v>
      </c>
      <c r="U2258" s="58" t="s">
        <v>16238</v>
      </c>
      <c r="V2258" s="59">
        <v>1208682</v>
      </c>
      <c r="W2258" s="56">
        <v>69.41</v>
      </c>
    </row>
    <row r="2259" spans="1:23" s="46" customFormat="1" ht="11.25">
      <c r="A2259" s="55" t="s">
        <v>11371</v>
      </c>
      <c r="B2259" s="56" t="s">
        <v>17649</v>
      </c>
      <c r="C2259" s="57" t="s">
        <v>4582</v>
      </c>
      <c r="D2259" s="56">
        <v>24925</v>
      </c>
      <c r="E2259" s="56">
        <v>1</v>
      </c>
      <c r="F2259" s="56">
        <v>104</v>
      </c>
      <c r="G2259" s="56">
        <v>1</v>
      </c>
      <c r="H2259" s="56" t="s">
        <v>17651</v>
      </c>
      <c r="I2259" s="56">
        <v>7</v>
      </c>
      <c r="J2259" s="36" t="s">
        <v>15216</v>
      </c>
      <c r="K2259" s="36"/>
      <c r="L2259" s="36">
        <v>982587297</v>
      </c>
      <c r="M2259" s="36"/>
      <c r="N2259" s="58" t="s">
        <v>273</v>
      </c>
      <c r="O2259" s="58" t="s">
        <v>13320</v>
      </c>
      <c r="P2259" s="56">
        <v>81</v>
      </c>
      <c r="Q2259" s="56" t="s">
        <v>378</v>
      </c>
      <c r="R2259" s="36" t="s">
        <v>462</v>
      </c>
      <c r="S2259" s="36" t="s">
        <v>375</v>
      </c>
      <c r="T2259" s="36">
        <v>6901082</v>
      </c>
      <c r="U2259" s="58" t="s">
        <v>17060</v>
      </c>
      <c r="V2259" s="59">
        <v>3896203</v>
      </c>
      <c r="W2259" s="56">
        <v>62.13</v>
      </c>
    </row>
    <row r="2260" spans="1:23" s="46" customFormat="1" ht="11.25">
      <c r="A2260" s="55" t="s">
        <v>11371</v>
      </c>
      <c r="B2260" s="56" t="s">
        <v>17649</v>
      </c>
      <c r="C2260" s="57" t="s">
        <v>11188</v>
      </c>
      <c r="D2260" s="56">
        <v>18840</v>
      </c>
      <c r="E2260" s="56">
        <v>1</v>
      </c>
      <c r="F2260" s="56">
        <v>104</v>
      </c>
      <c r="G2260" s="56">
        <v>1</v>
      </c>
      <c r="H2260" s="56" t="s">
        <v>17651</v>
      </c>
      <c r="I2260" s="56">
        <v>1</v>
      </c>
      <c r="J2260" s="36" t="s">
        <v>14863</v>
      </c>
      <c r="K2260" s="36"/>
      <c r="L2260" s="36">
        <v>984650455</v>
      </c>
      <c r="M2260" s="36"/>
      <c r="N2260" s="58" t="s">
        <v>12784</v>
      </c>
      <c r="O2260" s="58" t="s">
        <v>12785</v>
      </c>
      <c r="P2260" s="56">
        <v>83</v>
      </c>
      <c r="Q2260" s="56" t="s">
        <v>378</v>
      </c>
      <c r="R2260" s="36" t="s">
        <v>459</v>
      </c>
      <c r="S2260" s="36" t="s">
        <v>375</v>
      </c>
      <c r="T2260" s="36">
        <v>152571</v>
      </c>
      <c r="U2260" s="58" t="s">
        <v>16630</v>
      </c>
      <c r="V2260" s="59">
        <v>152571</v>
      </c>
      <c r="W2260" s="56">
        <v>64.81</v>
      </c>
    </row>
    <row r="2261" spans="1:23" s="46" customFormat="1" ht="11.25">
      <c r="A2261" s="55" t="s">
        <v>11371</v>
      </c>
      <c r="B2261" s="56" t="s">
        <v>17649</v>
      </c>
      <c r="C2261" s="57" t="s">
        <v>11188</v>
      </c>
      <c r="D2261" s="56">
        <v>18620</v>
      </c>
      <c r="E2261" s="56">
        <v>1</v>
      </c>
      <c r="F2261" s="56">
        <v>105</v>
      </c>
      <c r="G2261" s="56">
        <v>1</v>
      </c>
      <c r="H2261" s="56" t="s">
        <v>17651</v>
      </c>
      <c r="I2261" s="56">
        <v>1</v>
      </c>
      <c r="J2261" s="36" t="s">
        <v>14832</v>
      </c>
      <c r="K2261" s="36">
        <v>361</v>
      </c>
      <c r="L2261" s="36">
        <v>961899841</v>
      </c>
      <c r="M2261" s="36">
        <v>642405</v>
      </c>
      <c r="N2261" s="58" t="s">
        <v>261</v>
      </c>
      <c r="O2261" s="58" t="s">
        <v>12733</v>
      </c>
      <c r="P2261" s="56">
        <v>65</v>
      </c>
      <c r="Q2261" s="56" t="s">
        <v>378</v>
      </c>
      <c r="R2261" s="36" t="s">
        <v>459</v>
      </c>
      <c r="S2261" s="36" t="s">
        <v>375</v>
      </c>
      <c r="T2261" s="36">
        <v>333876</v>
      </c>
      <c r="U2261" s="58" t="s">
        <v>16591</v>
      </c>
      <c r="V2261" s="59">
        <v>333876</v>
      </c>
      <c r="W2261" s="56">
        <v>73.760000000000005</v>
      </c>
    </row>
    <row r="2262" spans="1:23" s="46" customFormat="1" ht="11.25">
      <c r="A2262" s="55" t="s">
        <v>11371</v>
      </c>
      <c r="B2262" s="56" t="s">
        <v>17649</v>
      </c>
      <c r="C2262" s="57" t="s">
        <v>4582</v>
      </c>
      <c r="D2262" s="56">
        <v>25030</v>
      </c>
      <c r="E2262" s="56">
        <v>1</v>
      </c>
      <c r="F2262" s="56">
        <v>105</v>
      </c>
      <c r="G2262" s="56">
        <v>1</v>
      </c>
      <c r="H2262" s="56" t="s">
        <v>17651</v>
      </c>
      <c r="I2262" s="56">
        <v>1</v>
      </c>
      <c r="J2262" s="36" t="s">
        <v>15225</v>
      </c>
      <c r="K2262" s="36"/>
      <c r="L2262" s="36">
        <v>981897965</v>
      </c>
      <c r="M2262" s="36"/>
      <c r="N2262" s="58" t="s">
        <v>184</v>
      </c>
      <c r="O2262" s="58" t="s">
        <v>13120</v>
      </c>
      <c r="P2262" s="56">
        <v>65</v>
      </c>
      <c r="Q2262" s="56" t="s">
        <v>377</v>
      </c>
      <c r="R2262" s="36" t="s">
        <v>459</v>
      </c>
      <c r="S2262" s="36" t="s">
        <v>375</v>
      </c>
      <c r="T2262" s="36">
        <v>3276825</v>
      </c>
      <c r="U2262" s="58" t="s">
        <v>17069</v>
      </c>
      <c r="V2262" s="59">
        <v>3276825</v>
      </c>
      <c r="W2262" s="56">
        <v>51.11</v>
      </c>
    </row>
    <row r="2263" spans="1:23" s="46" customFormat="1" ht="11.25">
      <c r="A2263" s="55" t="s">
        <v>11371</v>
      </c>
      <c r="B2263" s="56" t="s">
        <v>17649</v>
      </c>
      <c r="C2263" s="57" t="s">
        <v>11182</v>
      </c>
      <c r="D2263" s="56">
        <v>12840</v>
      </c>
      <c r="E2263" s="56">
        <v>1</v>
      </c>
      <c r="F2263" s="56">
        <v>105</v>
      </c>
      <c r="G2263" s="56">
        <v>2</v>
      </c>
      <c r="H2263" s="56" t="s">
        <v>17652</v>
      </c>
      <c r="I2263" s="56">
        <v>1</v>
      </c>
      <c r="J2263" s="36" t="s">
        <v>455</v>
      </c>
      <c r="K2263" s="36">
        <v>583</v>
      </c>
      <c r="L2263" s="36"/>
      <c r="M2263" s="36"/>
      <c r="N2263" s="58" t="s">
        <v>12225</v>
      </c>
      <c r="O2263" s="58" t="s">
        <v>222</v>
      </c>
      <c r="P2263" s="56">
        <v>69</v>
      </c>
      <c r="Q2263" s="56" t="s">
        <v>377</v>
      </c>
      <c r="R2263" s="36" t="s">
        <v>459</v>
      </c>
      <c r="S2263" s="36" t="s">
        <v>375</v>
      </c>
      <c r="T2263" s="36">
        <v>2142812</v>
      </c>
      <c r="U2263" s="58" t="s">
        <v>16239</v>
      </c>
      <c r="V2263" s="59">
        <v>2142812</v>
      </c>
      <c r="W2263" s="56">
        <v>56.06</v>
      </c>
    </row>
    <row r="2264" spans="1:23" s="46" customFormat="1" ht="11.25">
      <c r="A2264" s="55" t="s">
        <v>11371</v>
      </c>
      <c r="B2264" s="56" t="s">
        <v>17649</v>
      </c>
      <c r="C2264" s="57" t="s">
        <v>3088</v>
      </c>
      <c r="D2264" s="56">
        <v>16660</v>
      </c>
      <c r="E2264" s="56">
        <v>1</v>
      </c>
      <c r="F2264" s="56">
        <v>105</v>
      </c>
      <c r="G2264" s="56">
        <v>1</v>
      </c>
      <c r="H2264" s="56" t="s">
        <v>17651</v>
      </c>
      <c r="I2264" s="56">
        <v>5</v>
      </c>
      <c r="J2264" s="36" t="s">
        <v>14691</v>
      </c>
      <c r="K2264" s="36">
        <v>68</v>
      </c>
      <c r="L2264" s="36">
        <v>981961368</v>
      </c>
      <c r="M2264" s="36"/>
      <c r="N2264" s="58" t="s">
        <v>727</v>
      </c>
      <c r="O2264" s="58" t="s">
        <v>223</v>
      </c>
      <c r="P2264" s="56">
        <v>70</v>
      </c>
      <c r="Q2264" s="56" t="s">
        <v>378</v>
      </c>
      <c r="R2264" s="36" t="s">
        <v>462</v>
      </c>
      <c r="S2264" s="36" t="s">
        <v>375</v>
      </c>
      <c r="T2264" s="36">
        <v>257381</v>
      </c>
      <c r="U2264" s="58" t="s">
        <v>16436</v>
      </c>
      <c r="V2264" s="59">
        <v>277346</v>
      </c>
      <c r="W2264" s="56">
        <v>54.41</v>
      </c>
    </row>
    <row r="2265" spans="1:23" s="46" customFormat="1" ht="11.25">
      <c r="A2265" s="51" t="s">
        <v>11371</v>
      </c>
      <c r="B2265" s="44" t="s">
        <v>17649</v>
      </c>
      <c r="C2265" s="52" t="s">
        <v>3088</v>
      </c>
      <c r="D2265" s="44">
        <v>16660</v>
      </c>
      <c r="E2265" s="44" t="s">
        <v>54</v>
      </c>
      <c r="F2265" s="44">
        <v>105</v>
      </c>
      <c r="G2265" s="44">
        <v>1</v>
      </c>
      <c r="H2265" s="44" t="s">
        <v>17651</v>
      </c>
      <c r="I2265" s="44">
        <v>2</v>
      </c>
      <c r="J2265" s="35" t="s">
        <v>14691</v>
      </c>
      <c r="K2265" s="35">
        <v>68</v>
      </c>
      <c r="L2265" s="35">
        <v>981961368</v>
      </c>
      <c r="M2265" s="35"/>
      <c r="N2265" s="45" t="s">
        <v>12504</v>
      </c>
      <c r="O2265" s="45" t="s">
        <v>12505</v>
      </c>
      <c r="P2265" s="44">
        <v>71</v>
      </c>
      <c r="Q2265" s="44" t="s">
        <v>378</v>
      </c>
      <c r="R2265" s="35" t="s">
        <v>460</v>
      </c>
      <c r="S2265" s="35" t="s">
        <v>375</v>
      </c>
      <c r="T2265" s="35">
        <v>515810</v>
      </c>
      <c r="U2265" s="45" t="s">
        <v>16436</v>
      </c>
      <c r="V2265" s="46">
        <v>277346</v>
      </c>
      <c r="W2265" s="44">
        <v>54.41</v>
      </c>
    </row>
    <row r="2266" spans="1:23" s="46" customFormat="1" ht="11.25">
      <c r="A2266" s="55" t="s">
        <v>11371</v>
      </c>
      <c r="B2266" s="56" t="s">
        <v>17649</v>
      </c>
      <c r="C2266" s="57" t="s">
        <v>3088</v>
      </c>
      <c r="D2266" s="56">
        <v>16660</v>
      </c>
      <c r="E2266" s="56">
        <v>1</v>
      </c>
      <c r="F2266" s="56">
        <v>105</v>
      </c>
      <c r="G2266" s="56">
        <v>1</v>
      </c>
      <c r="H2266" s="56" t="s">
        <v>17651</v>
      </c>
      <c r="I2266" s="56">
        <v>1</v>
      </c>
      <c r="J2266" s="36" t="s">
        <v>14691</v>
      </c>
      <c r="K2266" s="36">
        <v>68</v>
      </c>
      <c r="L2266" s="36">
        <v>981961368</v>
      </c>
      <c r="M2266" s="36"/>
      <c r="N2266" s="58" t="s">
        <v>12503</v>
      </c>
      <c r="O2266" s="58" t="s">
        <v>11901</v>
      </c>
      <c r="P2266" s="56">
        <v>74</v>
      </c>
      <c r="Q2266" s="56" t="s">
        <v>377</v>
      </c>
      <c r="R2266" s="36" t="s">
        <v>459</v>
      </c>
      <c r="S2266" s="36" t="s">
        <v>375</v>
      </c>
      <c r="T2266" s="36">
        <v>277346</v>
      </c>
      <c r="U2266" s="58" t="s">
        <v>16436</v>
      </c>
      <c r="V2266" s="59">
        <v>277346</v>
      </c>
      <c r="W2266" s="56">
        <v>54.41</v>
      </c>
    </row>
    <row r="2267" spans="1:23" s="46" customFormat="1" ht="11.25">
      <c r="A2267" s="55" t="s">
        <v>11371</v>
      </c>
      <c r="B2267" s="56" t="s">
        <v>17649</v>
      </c>
      <c r="C2267" s="57" t="s">
        <v>3177</v>
      </c>
      <c r="D2267" s="56">
        <v>5050</v>
      </c>
      <c r="E2267" s="56">
        <v>1</v>
      </c>
      <c r="F2267" s="56">
        <v>105</v>
      </c>
      <c r="G2267" s="56">
        <v>1</v>
      </c>
      <c r="H2267" s="56" t="s">
        <v>17651</v>
      </c>
      <c r="I2267" s="56">
        <v>1</v>
      </c>
      <c r="J2267" s="36" t="s">
        <v>14216</v>
      </c>
      <c r="K2267" s="36"/>
      <c r="L2267" s="36">
        <v>984128379</v>
      </c>
      <c r="M2267" s="36"/>
      <c r="N2267" s="58" t="s">
        <v>353</v>
      </c>
      <c r="O2267" s="58" t="s">
        <v>11707</v>
      </c>
      <c r="P2267" s="56">
        <v>80</v>
      </c>
      <c r="Q2267" s="56" t="s">
        <v>378</v>
      </c>
      <c r="R2267" s="36" t="s">
        <v>459</v>
      </c>
      <c r="S2267" s="36" t="s">
        <v>375</v>
      </c>
      <c r="T2267" s="36">
        <v>2668920</v>
      </c>
      <c r="U2267" s="58" t="s">
        <v>15905</v>
      </c>
      <c r="V2267" s="59">
        <v>2668920</v>
      </c>
      <c r="W2267" s="56">
        <v>51.45</v>
      </c>
    </row>
    <row r="2268" spans="1:23" s="46" customFormat="1" ht="11.25">
      <c r="A2268" s="55" t="s">
        <v>11371</v>
      </c>
      <c r="B2268" s="56" t="s">
        <v>17649</v>
      </c>
      <c r="C2268" s="57" t="s">
        <v>6989</v>
      </c>
      <c r="D2268" s="56">
        <v>26500</v>
      </c>
      <c r="E2268" s="56">
        <v>1</v>
      </c>
      <c r="F2268" s="56">
        <v>105</v>
      </c>
      <c r="G2268" s="56">
        <v>1</v>
      </c>
      <c r="H2268" s="56" t="s">
        <v>17651</v>
      </c>
      <c r="I2268" s="56">
        <v>2</v>
      </c>
      <c r="J2268" s="36" t="s">
        <v>15312</v>
      </c>
      <c r="K2268" s="36">
        <v>2</v>
      </c>
      <c r="L2268" s="36">
        <v>981794527</v>
      </c>
      <c r="M2268" s="36"/>
      <c r="N2268" s="58" t="s">
        <v>13472</v>
      </c>
      <c r="O2268" s="58" t="s">
        <v>13473</v>
      </c>
      <c r="P2268" s="56">
        <v>88</v>
      </c>
      <c r="Q2268" s="56" t="s">
        <v>378</v>
      </c>
      <c r="R2268" s="36" t="s">
        <v>462</v>
      </c>
      <c r="S2268" s="36" t="s">
        <v>375</v>
      </c>
      <c r="T2268" s="36">
        <v>361635</v>
      </c>
      <c r="U2268" s="58" t="s">
        <v>17175</v>
      </c>
      <c r="V2268" s="59">
        <v>1959916</v>
      </c>
      <c r="W2268" s="56">
        <v>48.82</v>
      </c>
    </row>
    <row r="2269" spans="1:23" s="46" customFormat="1" ht="11.25">
      <c r="A2269" s="55" t="s">
        <v>11371</v>
      </c>
      <c r="B2269" s="56" t="s">
        <v>17649</v>
      </c>
      <c r="C2269" s="57" t="s">
        <v>6989</v>
      </c>
      <c r="D2269" s="56">
        <v>28880</v>
      </c>
      <c r="E2269" s="56">
        <v>1</v>
      </c>
      <c r="F2269" s="56">
        <v>106</v>
      </c>
      <c r="G2269" s="56">
        <v>1</v>
      </c>
      <c r="H2269" s="56" t="s">
        <v>17651</v>
      </c>
      <c r="I2269" s="56">
        <v>1</v>
      </c>
      <c r="J2269" s="36" t="s">
        <v>15421</v>
      </c>
      <c r="K2269" s="36"/>
      <c r="L2269" s="36"/>
      <c r="M2269" s="36">
        <v>21648491</v>
      </c>
      <c r="N2269" s="58" t="s">
        <v>364</v>
      </c>
      <c r="O2269" s="58" t="s">
        <v>13627</v>
      </c>
      <c r="P2269" s="56">
        <v>66</v>
      </c>
      <c r="Q2269" s="56" t="s">
        <v>377</v>
      </c>
      <c r="R2269" s="36" t="s">
        <v>459</v>
      </c>
      <c r="S2269" s="36" t="s">
        <v>375</v>
      </c>
      <c r="T2269" s="36">
        <v>1237201</v>
      </c>
      <c r="U2269" s="58" t="s">
        <v>17305</v>
      </c>
      <c r="V2269" s="59">
        <v>1237201</v>
      </c>
      <c r="W2269" s="56">
        <v>68.64</v>
      </c>
    </row>
    <row r="2270" spans="1:23" s="46" customFormat="1" ht="11.25">
      <c r="A2270" s="51" t="s">
        <v>11371</v>
      </c>
      <c r="B2270" s="44" t="s">
        <v>17649</v>
      </c>
      <c r="C2270" s="52" t="s">
        <v>3177</v>
      </c>
      <c r="D2270" s="44">
        <v>6281</v>
      </c>
      <c r="E2270" s="44" t="s">
        <v>54</v>
      </c>
      <c r="F2270" s="44">
        <v>106</v>
      </c>
      <c r="G2270" s="44">
        <v>1</v>
      </c>
      <c r="H2270" s="44" t="s">
        <v>17651</v>
      </c>
      <c r="I2270" s="44">
        <v>2</v>
      </c>
      <c r="J2270" s="35" t="s">
        <v>14243</v>
      </c>
      <c r="K2270" s="35"/>
      <c r="L2270" s="35">
        <v>983439062</v>
      </c>
      <c r="M2270" s="35"/>
      <c r="N2270" s="45" t="s">
        <v>126</v>
      </c>
      <c r="O2270" s="45" t="s">
        <v>11758</v>
      </c>
      <c r="P2270" s="44">
        <v>66</v>
      </c>
      <c r="Q2270" s="44" t="s">
        <v>377</v>
      </c>
      <c r="R2270" s="35" t="s">
        <v>460</v>
      </c>
      <c r="S2270" s="35" t="s">
        <v>375</v>
      </c>
      <c r="T2270" s="35">
        <v>2107391</v>
      </c>
      <c r="U2270" s="45" t="s">
        <v>15935</v>
      </c>
      <c r="V2270" s="46">
        <v>1989948</v>
      </c>
      <c r="W2270" s="44">
        <v>52.55</v>
      </c>
    </row>
    <row r="2271" spans="1:23" s="46" customFormat="1" ht="11.25">
      <c r="A2271" s="55" t="s">
        <v>11371</v>
      </c>
      <c r="B2271" s="56" t="s">
        <v>17649</v>
      </c>
      <c r="C2271" s="57" t="s">
        <v>11188</v>
      </c>
      <c r="D2271" s="56">
        <v>18330</v>
      </c>
      <c r="E2271" s="56">
        <v>1</v>
      </c>
      <c r="F2271" s="56">
        <v>106</v>
      </c>
      <c r="G2271" s="56">
        <v>1</v>
      </c>
      <c r="H2271" s="56" t="s">
        <v>17651</v>
      </c>
      <c r="I2271" s="56">
        <v>1</v>
      </c>
      <c r="J2271" s="36" t="s">
        <v>14737</v>
      </c>
      <c r="K2271" s="36">
        <v>25</v>
      </c>
      <c r="L2271" s="36">
        <v>972653963</v>
      </c>
      <c r="M2271" s="36"/>
      <c r="N2271" s="58" t="s">
        <v>900</v>
      </c>
      <c r="O2271" s="58" t="s">
        <v>12215</v>
      </c>
      <c r="P2271" s="56">
        <v>69</v>
      </c>
      <c r="Q2271" s="56" t="s">
        <v>377</v>
      </c>
      <c r="R2271" s="36" t="s">
        <v>459</v>
      </c>
      <c r="S2271" s="36" t="s">
        <v>375</v>
      </c>
      <c r="T2271" s="36">
        <v>2122304</v>
      </c>
      <c r="U2271" s="58" t="s">
        <v>16543</v>
      </c>
      <c r="V2271" s="59">
        <v>2122304</v>
      </c>
      <c r="W2271" s="56">
        <v>74.39</v>
      </c>
    </row>
    <row r="2272" spans="1:23" s="46" customFormat="1" ht="11.25">
      <c r="A2272" s="55" t="s">
        <v>11371</v>
      </c>
      <c r="B2272" s="56" t="s">
        <v>17649</v>
      </c>
      <c r="C2272" s="57" t="s">
        <v>4582</v>
      </c>
      <c r="D2272" s="56">
        <v>25750</v>
      </c>
      <c r="E2272" s="56">
        <v>1</v>
      </c>
      <c r="F2272" s="56">
        <v>106</v>
      </c>
      <c r="G2272" s="56">
        <v>1</v>
      </c>
      <c r="H2272" s="56" t="s">
        <v>17651</v>
      </c>
      <c r="I2272" s="56">
        <v>7</v>
      </c>
      <c r="J2272" s="36" t="s">
        <v>15258</v>
      </c>
      <c r="K2272" s="36">
        <v>161</v>
      </c>
      <c r="L2272" s="36">
        <v>983412349</v>
      </c>
      <c r="M2272" s="36"/>
      <c r="N2272" s="58" t="s">
        <v>689</v>
      </c>
      <c r="O2272" s="58" t="s">
        <v>13385</v>
      </c>
      <c r="P2272" s="56">
        <v>70</v>
      </c>
      <c r="Q2272" s="56" t="s">
        <v>378</v>
      </c>
      <c r="R2272" s="36" t="s">
        <v>462</v>
      </c>
      <c r="S2272" s="36" t="s">
        <v>375</v>
      </c>
      <c r="T2272" s="36">
        <v>2267173</v>
      </c>
      <c r="U2272" s="58" t="s">
        <v>17106</v>
      </c>
      <c r="V2272" s="59">
        <v>4548082</v>
      </c>
      <c r="W2272" s="56">
        <v>70.61</v>
      </c>
    </row>
    <row r="2273" spans="1:23" s="46" customFormat="1" ht="11.25">
      <c r="A2273" s="55" t="s">
        <v>11371</v>
      </c>
      <c r="B2273" s="56" t="s">
        <v>17649</v>
      </c>
      <c r="C2273" s="57" t="s">
        <v>3088</v>
      </c>
      <c r="D2273" s="56">
        <v>16420</v>
      </c>
      <c r="E2273" s="56">
        <v>1</v>
      </c>
      <c r="F2273" s="56">
        <v>106</v>
      </c>
      <c r="G2273" s="56">
        <v>1</v>
      </c>
      <c r="H2273" s="56" t="s">
        <v>17651</v>
      </c>
      <c r="I2273" s="56">
        <v>1</v>
      </c>
      <c r="J2273" s="36" t="s">
        <v>14667</v>
      </c>
      <c r="K2273" s="36">
        <v>815</v>
      </c>
      <c r="L2273" s="36"/>
      <c r="M2273" s="36">
        <v>682360</v>
      </c>
      <c r="N2273" s="58" t="s">
        <v>829</v>
      </c>
      <c r="O2273" s="58" t="s">
        <v>264</v>
      </c>
      <c r="P2273" s="56">
        <v>71</v>
      </c>
      <c r="Q2273" s="56" t="s">
        <v>377</v>
      </c>
      <c r="R2273" s="36" t="s">
        <v>459</v>
      </c>
      <c r="S2273" s="36" t="s">
        <v>375</v>
      </c>
      <c r="T2273" s="36">
        <v>334127</v>
      </c>
      <c r="U2273" s="58" t="s">
        <v>16409</v>
      </c>
      <c r="V2273" s="59">
        <v>334127</v>
      </c>
      <c r="W2273" s="56">
        <v>42.01</v>
      </c>
    </row>
    <row r="2274" spans="1:23" s="46" customFormat="1" ht="11.25">
      <c r="A2274" s="55" t="s">
        <v>11371</v>
      </c>
      <c r="B2274" s="56" t="s">
        <v>17649</v>
      </c>
      <c r="C2274" s="57" t="s">
        <v>3177</v>
      </c>
      <c r="D2274" s="56">
        <v>6281</v>
      </c>
      <c r="E2274" s="56">
        <v>1</v>
      </c>
      <c r="F2274" s="56">
        <v>106</v>
      </c>
      <c r="G2274" s="56">
        <v>1</v>
      </c>
      <c r="H2274" s="56" t="s">
        <v>17651</v>
      </c>
      <c r="I2274" s="56">
        <v>1</v>
      </c>
      <c r="J2274" s="36" t="s">
        <v>14243</v>
      </c>
      <c r="K2274" s="36"/>
      <c r="L2274" s="36">
        <v>983439062</v>
      </c>
      <c r="M2274" s="36"/>
      <c r="N2274" s="58" t="s">
        <v>280</v>
      </c>
      <c r="O2274" s="58" t="s">
        <v>11757</v>
      </c>
      <c r="P2274" s="56">
        <v>73</v>
      </c>
      <c r="Q2274" s="56" t="s">
        <v>378</v>
      </c>
      <c r="R2274" s="36" t="s">
        <v>459</v>
      </c>
      <c r="S2274" s="36" t="s">
        <v>375</v>
      </c>
      <c r="T2274" s="36">
        <v>1989148</v>
      </c>
      <c r="U2274" s="58" t="s">
        <v>15935</v>
      </c>
      <c r="V2274" s="59">
        <v>1989948</v>
      </c>
      <c r="W2274" s="56">
        <v>52.55</v>
      </c>
    </row>
    <row r="2275" spans="1:23" s="46" customFormat="1" ht="11.25">
      <c r="A2275" s="55" t="s">
        <v>11371</v>
      </c>
      <c r="B2275" s="56" t="s">
        <v>17649</v>
      </c>
      <c r="C2275" s="57" t="s">
        <v>11182</v>
      </c>
      <c r="D2275" s="56">
        <v>12600</v>
      </c>
      <c r="E2275" s="56">
        <v>1</v>
      </c>
      <c r="F2275" s="56">
        <v>106</v>
      </c>
      <c r="G2275" s="56">
        <v>1</v>
      </c>
      <c r="H2275" s="56" t="s">
        <v>17651</v>
      </c>
      <c r="I2275" s="56">
        <v>1</v>
      </c>
      <c r="J2275" s="36" t="s">
        <v>14498</v>
      </c>
      <c r="K2275" s="36">
        <v>465</v>
      </c>
      <c r="L2275" s="36">
        <v>981808605</v>
      </c>
      <c r="M2275" s="36"/>
      <c r="N2275" s="58" t="s">
        <v>12194</v>
      </c>
      <c r="O2275" s="58" t="s">
        <v>12195</v>
      </c>
      <c r="P2275" s="56">
        <v>81</v>
      </c>
      <c r="Q2275" s="56" t="s">
        <v>378</v>
      </c>
      <c r="R2275" s="36" t="s">
        <v>459</v>
      </c>
      <c r="S2275" s="36" t="s">
        <v>375</v>
      </c>
      <c r="T2275" s="36">
        <v>525974</v>
      </c>
      <c r="U2275" s="58" t="s">
        <v>16221</v>
      </c>
      <c r="V2275" s="59">
        <v>525974</v>
      </c>
      <c r="W2275" s="56">
        <v>71.34</v>
      </c>
    </row>
    <row r="2276" spans="1:23" s="46" customFormat="1" ht="11.25">
      <c r="A2276" s="55" t="s">
        <v>11371</v>
      </c>
      <c r="B2276" s="56" t="s">
        <v>17649</v>
      </c>
      <c r="C2276" s="57" t="s">
        <v>11188</v>
      </c>
      <c r="D2276" s="56">
        <v>19410</v>
      </c>
      <c r="E2276" s="56">
        <v>1</v>
      </c>
      <c r="F2276" s="56">
        <v>107</v>
      </c>
      <c r="G2276" s="56">
        <v>1</v>
      </c>
      <c r="H2276" s="56" t="s">
        <v>17651</v>
      </c>
      <c r="I2276" s="56">
        <v>1</v>
      </c>
      <c r="J2276" s="36" t="s">
        <v>14737</v>
      </c>
      <c r="K2276" s="36">
        <v>106</v>
      </c>
      <c r="L2276" s="36">
        <v>961158902</v>
      </c>
      <c r="M2276" s="36">
        <v>21647804</v>
      </c>
      <c r="N2276" s="58" t="s">
        <v>12841</v>
      </c>
      <c r="O2276" s="58" t="s">
        <v>12842</v>
      </c>
      <c r="P2276" s="56">
        <v>68</v>
      </c>
      <c r="Q2276" s="56" t="s">
        <v>377</v>
      </c>
      <c r="R2276" s="36" t="s">
        <v>459</v>
      </c>
      <c r="S2276" s="36" t="s">
        <v>375</v>
      </c>
      <c r="T2276" s="36">
        <v>317983</v>
      </c>
      <c r="U2276" s="58" t="s">
        <v>16672</v>
      </c>
      <c r="V2276" s="59">
        <v>317983</v>
      </c>
      <c r="W2276" s="56">
        <v>74.37</v>
      </c>
    </row>
    <row r="2277" spans="1:23" s="46" customFormat="1" ht="11.25">
      <c r="A2277" s="55" t="s">
        <v>11371</v>
      </c>
      <c r="B2277" s="56" t="s">
        <v>17649</v>
      </c>
      <c r="C2277" s="57" t="s">
        <v>3088</v>
      </c>
      <c r="D2277" s="56">
        <v>15920</v>
      </c>
      <c r="E2277" s="56">
        <v>1</v>
      </c>
      <c r="F2277" s="56">
        <v>107</v>
      </c>
      <c r="G2277" s="56">
        <v>1</v>
      </c>
      <c r="H2277" s="56" t="s">
        <v>17651</v>
      </c>
      <c r="I2277" s="56">
        <v>2</v>
      </c>
      <c r="J2277" s="36" t="s">
        <v>14648</v>
      </c>
      <c r="K2277" s="36">
        <v>258</v>
      </c>
      <c r="L2277" s="36">
        <v>982971263</v>
      </c>
      <c r="M2277" s="36">
        <v>681007</v>
      </c>
      <c r="N2277" s="58" t="s">
        <v>12445</v>
      </c>
      <c r="O2277" s="58" t="s">
        <v>12446</v>
      </c>
      <c r="P2277" s="56">
        <v>69</v>
      </c>
      <c r="Q2277" s="56" t="s">
        <v>378</v>
      </c>
      <c r="R2277" s="36" t="s">
        <v>460</v>
      </c>
      <c r="S2277" s="36" t="s">
        <v>375</v>
      </c>
      <c r="T2277" s="36">
        <v>475846</v>
      </c>
      <c r="U2277" s="58" t="s">
        <v>16388</v>
      </c>
      <c r="V2277" s="59">
        <v>757442</v>
      </c>
      <c r="W2277" s="56">
        <v>74.87</v>
      </c>
    </row>
    <row r="2278" spans="1:23" s="46" customFormat="1" ht="11.25">
      <c r="A2278" s="55" t="s">
        <v>11371</v>
      </c>
      <c r="B2278" s="56" t="s">
        <v>17649</v>
      </c>
      <c r="C2278" s="57" t="s">
        <v>3177</v>
      </c>
      <c r="D2278" s="56">
        <v>3591</v>
      </c>
      <c r="E2278" s="56">
        <v>1</v>
      </c>
      <c r="F2278" s="56">
        <v>107</v>
      </c>
      <c r="G2278" s="56">
        <v>1</v>
      </c>
      <c r="H2278" s="56" t="s">
        <v>17651</v>
      </c>
      <c r="I2278" s="56">
        <v>1</v>
      </c>
      <c r="J2278" s="36" t="s">
        <v>14160</v>
      </c>
      <c r="K2278" s="36"/>
      <c r="L2278" s="36">
        <v>984403047</v>
      </c>
      <c r="M2278" s="36"/>
      <c r="N2278" s="58" t="s">
        <v>11610</v>
      </c>
      <c r="O2278" s="58" t="s">
        <v>11611</v>
      </c>
      <c r="P2278" s="56">
        <v>70</v>
      </c>
      <c r="Q2278" s="56" t="s">
        <v>377</v>
      </c>
      <c r="R2278" s="36" t="s">
        <v>459</v>
      </c>
      <c r="S2278" s="36" t="s">
        <v>375</v>
      </c>
      <c r="T2278" s="36">
        <v>531273</v>
      </c>
      <c r="U2278" s="58" t="s">
        <v>15838</v>
      </c>
      <c r="V2278" s="59">
        <v>531273</v>
      </c>
      <c r="W2278" s="56">
        <v>54.81</v>
      </c>
    </row>
    <row r="2279" spans="1:23" s="46" customFormat="1" ht="11.25">
      <c r="A2279" s="51" t="s">
        <v>11371</v>
      </c>
      <c r="B2279" s="44" t="s">
        <v>17649</v>
      </c>
      <c r="C2279" s="52" t="s">
        <v>11182</v>
      </c>
      <c r="D2279" s="44">
        <v>12600</v>
      </c>
      <c r="E2279" s="44" t="s">
        <v>54</v>
      </c>
      <c r="F2279" s="44">
        <v>107</v>
      </c>
      <c r="G2279" s="44">
        <v>2</v>
      </c>
      <c r="H2279" s="44" t="s">
        <v>17651</v>
      </c>
      <c r="I2279" s="44">
        <v>2</v>
      </c>
      <c r="J2279" s="35" t="s">
        <v>14499</v>
      </c>
      <c r="K2279" s="35">
        <v>348</v>
      </c>
      <c r="L2279" s="35">
        <v>961831132</v>
      </c>
      <c r="M2279" s="35"/>
      <c r="N2279" s="45" t="s">
        <v>435</v>
      </c>
      <c r="O2279" s="45" t="s">
        <v>12196</v>
      </c>
      <c r="P2279" s="44">
        <v>70</v>
      </c>
      <c r="Q2279" s="44" t="s">
        <v>378</v>
      </c>
      <c r="R2279" s="35" t="s">
        <v>460</v>
      </c>
      <c r="S2279" s="35" t="s">
        <v>375</v>
      </c>
      <c r="T2279" s="35">
        <v>1932558</v>
      </c>
      <c r="U2279" s="45" t="s">
        <v>16222</v>
      </c>
      <c r="V2279" s="46">
        <v>1946159</v>
      </c>
      <c r="W2279" s="44">
        <v>62.99</v>
      </c>
    </row>
    <row r="2280" spans="1:23" s="46" customFormat="1" ht="11.25">
      <c r="A2280" s="55" t="s">
        <v>11371</v>
      </c>
      <c r="B2280" s="56" t="s">
        <v>17649</v>
      </c>
      <c r="C2280" s="57" t="s">
        <v>11182</v>
      </c>
      <c r="D2280" s="56">
        <v>12600</v>
      </c>
      <c r="E2280" s="56">
        <v>1</v>
      </c>
      <c r="F2280" s="56">
        <v>107</v>
      </c>
      <c r="G2280" s="56">
        <v>2</v>
      </c>
      <c r="H2280" s="56" t="s">
        <v>17651</v>
      </c>
      <c r="I2280" s="56">
        <v>1</v>
      </c>
      <c r="J2280" s="36" t="s">
        <v>14499</v>
      </c>
      <c r="K2280" s="36">
        <v>348</v>
      </c>
      <c r="L2280" s="36">
        <v>961831132</v>
      </c>
      <c r="M2280" s="36"/>
      <c r="N2280" s="58" t="s">
        <v>653</v>
      </c>
      <c r="O2280" s="58" t="s">
        <v>172</v>
      </c>
      <c r="P2280" s="56">
        <v>74</v>
      </c>
      <c r="Q2280" s="56" t="s">
        <v>377</v>
      </c>
      <c r="R2280" s="36" t="s">
        <v>459</v>
      </c>
      <c r="S2280" s="36" t="s">
        <v>375</v>
      </c>
      <c r="T2280" s="36">
        <v>1946159</v>
      </c>
      <c r="U2280" s="58" t="s">
        <v>16222</v>
      </c>
      <c r="V2280" s="59">
        <v>1946159</v>
      </c>
      <c r="W2280" s="56">
        <v>62.99</v>
      </c>
    </row>
    <row r="2281" spans="1:23" s="46" customFormat="1" ht="11.25">
      <c r="A2281" s="55" t="s">
        <v>11371</v>
      </c>
      <c r="B2281" s="56" t="s">
        <v>17649</v>
      </c>
      <c r="C2281" s="57" t="s">
        <v>6989</v>
      </c>
      <c r="D2281" s="56">
        <v>28180</v>
      </c>
      <c r="E2281" s="56">
        <v>1</v>
      </c>
      <c r="F2281" s="56">
        <v>107</v>
      </c>
      <c r="G2281" s="56">
        <v>1</v>
      </c>
      <c r="H2281" s="56" t="s">
        <v>17651</v>
      </c>
      <c r="I2281" s="56">
        <v>1</v>
      </c>
      <c r="J2281" s="36" t="s">
        <v>15379</v>
      </c>
      <c r="K2281" s="36">
        <v>219</v>
      </c>
      <c r="L2281" s="36"/>
      <c r="M2281" s="36"/>
      <c r="N2281" s="58" t="s">
        <v>13564</v>
      </c>
      <c r="O2281" s="58" t="s">
        <v>329</v>
      </c>
      <c r="P2281" s="56">
        <v>75</v>
      </c>
      <c r="Q2281" s="56" t="s">
        <v>378</v>
      </c>
      <c r="R2281" s="36" t="s">
        <v>459</v>
      </c>
      <c r="S2281" s="36" t="s">
        <v>375</v>
      </c>
      <c r="T2281" s="36">
        <v>2534655</v>
      </c>
      <c r="U2281" s="58" t="s">
        <v>17255</v>
      </c>
      <c r="V2281" s="59">
        <v>2534655</v>
      </c>
      <c r="W2281" s="56">
        <v>53.36</v>
      </c>
    </row>
    <row r="2282" spans="1:23" s="46" customFormat="1" ht="11.25">
      <c r="A2282" s="55" t="s">
        <v>11371</v>
      </c>
      <c r="B2282" s="56" t="s">
        <v>17649</v>
      </c>
      <c r="C2282" s="57" t="s">
        <v>4582</v>
      </c>
      <c r="D2282" s="56">
        <v>25710</v>
      </c>
      <c r="E2282" s="56">
        <v>1</v>
      </c>
      <c r="F2282" s="56">
        <v>107</v>
      </c>
      <c r="G2282" s="56">
        <v>1</v>
      </c>
      <c r="H2282" s="56" t="s">
        <v>17651</v>
      </c>
      <c r="I2282" s="56">
        <v>1</v>
      </c>
      <c r="J2282" s="36" t="s">
        <v>15256</v>
      </c>
      <c r="K2282" s="36">
        <v>577</v>
      </c>
      <c r="L2282" s="36"/>
      <c r="M2282" s="36">
        <v>596314</v>
      </c>
      <c r="N2282" s="58" t="s">
        <v>286</v>
      </c>
      <c r="O2282" s="58" t="s">
        <v>818</v>
      </c>
      <c r="P2282" s="56">
        <v>78</v>
      </c>
      <c r="Q2282" s="56" t="s">
        <v>378</v>
      </c>
      <c r="R2282" s="36" t="s">
        <v>459</v>
      </c>
      <c r="S2282" s="36" t="s">
        <v>375</v>
      </c>
      <c r="T2282" s="36">
        <v>1365671</v>
      </c>
      <c r="U2282" s="58" t="s">
        <v>17104</v>
      </c>
      <c r="V2282" s="59">
        <v>1365671</v>
      </c>
      <c r="W2282" s="56">
        <v>66.459999999999994</v>
      </c>
    </row>
    <row r="2283" spans="1:23" s="46" customFormat="1" ht="11.25">
      <c r="A2283" s="51" t="s">
        <v>11371</v>
      </c>
      <c r="B2283" s="44" t="s">
        <v>17649</v>
      </c>
      <c r="C2283" s="52" t="s">
        <v>4582</v>
      </c>
      <c r="D2283" s="44">
        <v>26090</v>
      </c>
      <c r="E2283" s="44" t="s">
        <v>54</v>
      </c>
      <c r="F2283" s="44">
        <v>108</v>
      </c>
      <c r="G2283" s="44">
        <v>1</v>
      </c>
      <c r="H2283" s="44" t="s">
        <v>17651</v>
      </c>
      <c r="I2283" s="44">
        <v>1</v>
      </c>
      <c r="J2283" s="35" t="s">
        <v>15279</v>
      </c>
      <c r="K2283" s="35"/>
      <c r="L2283" s="35">
        <v>982771836</v>
      </c>
      <c r="M2283" s="35">
        <v>596189</v>
      </c>
      <c r="N2283" s="45" t="s">
        <v>283</v>
      </c>
      <c r="O2283" s="45" t="s">
        <v>13417</v>
      </c>
      <c r="P2283" s="44">
        <v>66</v>
      </c>
      <c r="Q2283" s="44" t="s">
        <v>378</v>
      </c>
      <c r="R2283" s="35" t="s">
        <v>459</v>
      </c>
      <c r="S2283" s="35" t="s">
        <v>375</v>
      </c>
      <c r="T2283" s="35">
        <v>3506624</v>
      </c>
      <c r="U2283" s="45" t="s">
        <v>17131</v>
      </c>
      <c r="V2283" s="46">
        <v>3506624</v>
      </c>
      <c r="W2283" s="44">
        <v>70.849999999999994</v>
      </c>
    </row>
    <row r="2284" spans="1:23" s="46" customFormat="1" ht="11.25">
      <c r="A2284" s="55" t="s">
        <v>11371</v>
      </c>
      <c r="B2284" s="56" t="s">
        <v>17649</v>
      </c>
      <c r="C2284" s="57" t="s">
        <v>3088</v>
      </c>
      <c r="D2284" s="56">
        <v>16640</v>
      </c>
      <c r="E2284" s="56">
        <v>1</v>
      </c>
      <c r="F2284" s="56">
        <v>108</v>
      </c>
      <c r="G2284" s="56">
        <v>1</v>
      </c>
      <c r="H2284" s="56" t="s">
        <v>17651</v>
      </c>
      <c r="I2284" s="56">
        <v>1</v>
      </c>
      <c r="J2284" s="36" t="s">
        <v>14686</v>
      </c>
      <c r="K2284" s="36">
        <v>859</v>
      </c>
      <c r="L2284" s="36"/>
      <c r="M2284" s="36"/>
      <c r="N2284" s="58" t="s">
        <v>91</v>
      </c>
      <c r="O2284" s="58" t="s">
        <v>12498</v>
      </c>
      <c r="P2284" s="56">
        <v>69</v>
      </c>
      <c r="Q2284" s="56" t="s">
        <v>378</v>
      </c>
      <c r="R2284" s="36" t="s">
        <v>459</v>
      </c>
      <c r="S2284" s="36" t="s">
        <v>375</v>
      </c>
      <c r="T2284" s="36">
        <v>1676437</v>
      </c>
      <c r="U2284" s="58" t="s">
        <v>16431</v>
      </c>
      <c r="V2284" s="59">
        <v>1676437</v>
      </c>
      <c r="W2284" s="56">
        <v>51.91</v>
      </c>
    </row>
    <row r="2285" spans="1:23" s="46" customFormat="1" ht="11.25">
      <c r="A2285" s="55" t="s">
        <v>11371</v>
      </c>
      <c r="B2285" s="56" t="s">
        <v>17649</v>
      </c>
      <c r="C2285" s="57" t="s">
        <v>11188</v>
      </c>
      <c r="D2285" s="56">
        <v>18320</v>
      </c>
      <c r="E2285" s="56">
        <v>1</v>
      </c>
      <c r="F2285" s="56">
        <v>108</v>
      </c>
      <c r="G2285" s="56">
        <v>1</v>
      </c>
      <c r="H2285" s="56" t="s">
        <v>17651</v>
      </c>
      <c r="I2285" s="56">
        <v>2</v>
      </c>
      <c r="J2285" s="36" t="s">
        <v>14790</v>
      </c>
      <c r="K2285" s="36">
        <v>800</v>
      </c>
      <c r="L2285" s="36">
        <v>961617943</v>
      </c>
      <c r="M2285" s="36">
        <v>21642071</v>
      </c>
      <c r="N2285" s="58" t="s">
        <v>321</v>
      </c>
      <c r="O2285" s="58" t="s">
        <v>12660</v>
      </c>
      <c r="P2285" s="56">
        <v>71</v>
      </c>
      <c r="Q2285" s="56" t="s">
        <v>378</v>
      </c>
      <c r="R2285" s="36" t="s">
        <v>460</v>
      </c>
      <c r="S2285" s="36" t="s">
        <v>375</v>
      </c>
      <c r="T2285" s="36">
        <v>416311</v>
      </c>
      <c r="U2285" s="58" t="s">
        <v>16542</v>
      </c>
      <c r="V2285" s="59">
        <v>1965552</v>
      </c>
      <c r="W2285" s="56">
        <v>63.14</v>
      </c>
    </row>
    <row r="2286" spans="1:23" s="46" customFormat="1" ht="11.25">
      <c r="A2286" s="55" t="s">
        <v>11371</v>
      </c>
      <c r="B2286" s="56" t="s">
        <v>17649</v>
      </c>
      <c r="C2286" s="57" t="s">
        <v>11188</v>
      </c>
      <c r="D2286" s="56">
        <v>18320</v>
      </c>
      <c r="E2286" s="56">
        <v>1</v>
      </c>
      <c r="F2286" s="56">
        <v>108</v>
      </c>
      <c r="G2286" s="56">
        <v>1</v>
      </c>
      <c r="H2286" s="56" t="s">
        <v>17651</v>
      </c>
      <c r="I2286" s="56">
        <v>1</v>
      </c>
      <c r="J2286" s="36" t="s">
        <v>14790</v>
      </c>
      <c r="K2286" s="36">
        <v>800</v>
      </c>
      <c r="L2286" s="36">
        <v>961617943</v>
      </c>
      <c r="M2286" s="36">
        <v>21642071</v>
      </c>
      <c r="N2286" s="58" t="s">
        <v>12658</v>
      </c>
      <c r="O2286" s="58" t="s">
        <v>12659</v>
      </c>
      <c r="P2286" s="56">
        <v>73</v>
      </c>
      <c r="Q2286" s="56" t="s">
        <v>377</v>
      </c>
      <c r="R2286" s="36" t="s">
        <v>459</v>
      </c>
      <c r="S2286" s="36" t="s">
        <v>375</v>
      </c>
      <c r="T2286" s="36">
        <v>1965552</v>
      </c>
      <c r="U2286" s="58" t="s">
        <v>16542</v>
      </c>
      <c r="V2286" s="59">
        <v>1965552</v>
      </c>
      <c r="W2286" s="56">
        <v>63.14</v>
      </c>
    </row>
    <row r="2287" spans="1:23" s="46" customFormat="1" ht="11.25">
      <c r="A2287" s="55" t="s">
        <v>11371</v>
      </c>
      <c r="B2287" s="56" t="s">
        <v>17649</v>
      </c>
      <c r="C2287" s="57" t="s">
        <v>11182</v>
      </c>
      <c r="D2287" s="56">
        <v>12600</v>
      </c>
      <c r="E2287" s="56">
        <v>1</v>
      </c>
      <c r="F2287" s="56">
        <v>108</v>
      </c>
      <c r="G2287" s="56">
        <v>3</v>
      </c>
      <c r="H2287" s="56" t="s">
        <v>17651</v>
      </c>
      <c r="I2287" s="56">
        <v>1</v>
      </c>
      <c r="J2287" s="36" t="s">
        <v>14500</v>
      </c>
      <c r="K2287" s="36">
        <v>582</v>
      </c>
      <c r="L2287" s="36">
        <v>981741257</v>
      </c>
      <c r="M2287" s="36"/>
      <c r="N2287" s="58" t="s">
        <v>11567</v>
      </c>
      <c r="O2287" s="58" t="s">
        <v>12197</v>
      </c>
      <c r="P2287" s="56">
        <v>80</v>
      </c>
      <c r="Q2287" s="56" t="s">
        <v>378</v>
      </c>
      <c r="R2287" s="36" t="s">
        <v>459</v>
      </c>
      <c r="S2287" s="36" t="s">
        <v>375</v>
      </c>
      <c r="T2287" s="36">
        <v>766391</v>
      </c>
      <c r="U2287" s="58" t="s">
        <v>16223</v>
      </c>
      <c r="V2287" s="59">
        <v>766391</v>
      </c>
      <c r="W2287" s="56">
        <v>74.22</v>
      </c>
    </row>
    <row r="2288" spans="1:23" s="46" customFormat="1" ht="11.25">
      <c r="A2288" s="55" t="s">
        <v>11371</v>
      </c>
      <c r="B2288" s="56" t="s">
        <v>17649</v>
      </c>
      <c r="C2288" s="57" t="s">
        <v>6989</v>
      </c>
      <c r="D2288" s="56">
        <v>29290</v>
      </c>
      <c r="E2288" s="56">
        <v>1</v>
      </c>
      <c r="F2288" s="56">
        <v>108</v>
      </c>
      <c r="G2288" s="56">
        <v>1</v>
      </c>
      <c r="H2288" s="56" t="s">
        <v>17651</v>
      </c>
      <c r="I2288" s="56">
        <v>1</v>
      </c>
      <c r="J2288" s="36" t="s">
        <v>15434</v>
      </c>
      <c r="K2288" s="36"/>
      <c r="L2288" s="36">
        <v>981981852</v>
      </c>
      <c r="M2288" s="36"/>
      <c r="N2288" s="58" t="s">
        <v>13646</v>
      </c>
      <c r="O2288" s="58" t="s">
        <v>699</v>
      </c>
      <c r="P2288" s="56">
        <v>80</v>
      </c>
      <c r="Q2288" s="56" t="s">
        <v>378</v>
      </c>
      <c r="R2288" s="36" t="s">
        <v>459</v>
      </c>
      <c r="S2288" s="36" t="s">
        <v>375</v>
      </c>
      <c r="T2288" s="36">
        <v>303444</v>
      </c>
      <c r="U2288" s="58" t="s">
        <v>17320</v>
      </c>
      <c r="V2288" s="59">
        <v>303444</v>
      </c>
      <c r="W2288" s="56">
        <v>55.73</v>
      </c>
    </row>
    <row r="2289" spans="1:23" s="46" customFormat="1" ht="11.25">
      <c r="A2289" s="51" t="s">
        <v>11371</v>
      </c>
      <c r="B2289" s="44" t="s">
        <v>17649</v>
      </c>
      <c r="C2289" s="52" t="s">
        <v>3177</v>
      </c>
      <c r="D2289" s="44">
        <v>3591</v>
      </c>
      <c r="E2289" s="44" t="s">
        <v>54</v>
      </c>
      <c r="F2289" s="44">
        <v>108</v>
      </c>
      <c r="G2289" s="44">
        <v>1</v>
      </c>
      <c r="H2289" s="44" t="s">
        <v>17651</v>
      </c>
      <c r="I2289" s="44">
        <v>2</v>
      </c>
      <c r="J2289" s="35" t="s">
        <v>14161</v>
      </c>
      <c r="K2289" s="35"/>
      <c r="L2289" s="35">
        <v>981830316</v>
      </c>
      <c r="M2289" s="35"/>
      <c r="N2289" s="45" t="s">
        <v>190</v>
      </c>
      <c r="O2289" s="45" t="s">
        <v>11612</v>
      </c>
      <c r="P2289" s="44">
        <v>82</v>
      </c>
      <c r="Q2289" s="44" t="s">
        <v>378</v>
      </c>
      <c r="R2289" s="35" t="s">
        <v>460</v>
      </c>
      <c r="S2289" s="35" t="s">
        <v>375</v>
      </c>
      <c r="T2289" s="35">
        <v>2505839</v>
      </c>
      <c r="U2289" s="45" t="s">
        <v>15839</v>
      </c>
      <c r="V2289" s="46">
        <v>2505871</v>
      </c>
      <c r="W2289" s="44">
        <v>62.67</v>
      </c>
    </row>
    <row r="2290" spans="1:23" s="46" customFormat="1" ht="11.25">
      <c r="A2290" s="55" t="s">
        <v>11371</v>
      </c>
      <c r="B2290" s="56" t="s">
        <v>17649</v>
      </c>
      <c r="C2290" s="57" t="s">
        <v>3177</v>
      </c>
      <c r="D2290" s="56">
        <v>3591</v>
      </c>
      <c r="E2290" s="56">
        <v>1</v>
      </c>
      <c r="F2290" s="56">
        <v>108</v>
      </c>
      <c r="G2290" s="56">
        <v>1</v>
      </c>
      <c r="H2290" s="56" t="s">
        <v>17651</v>
      </c>
      <c r="I2290" s="56">
        <v>1</v>
      </c>
      <c r="J2290" s="36" t="s">
        <v>14161</v>
      </c>
      <c r="K2290" s="36"/>
      <c r="L2290" s="36">
        <v>981830316</v>
      </c>
      <c r="M2290" s="36"/>
      <c r="N2290" s="58" t="s">
        <v>286</v>
      </c>
      <c r="O2290" s="58" t="s">
        <v>766</v>
      </c>
      <c r="P2290" s="56">
        <v>84</v>
      </c>
      <c r="Q2290" s="56" t="s">
        <v>377</v>
      </c>
      <c r="R2290" s="36" t="s">
        <v>459</v>
      </c>
      <c r="S2290" s="36" t="s">
        <v>375</v>
      </c>
      <c r="T2290" s="36">
        <v>2505871</v>
      </c>
      <c r="U2290" s="58" t="s">
        <v>15839</v>
      </c>
      <c r="V2290" s="59">
        <v>2505871</v>
      </c>
      <c r="W2290" s="56">
        <v>62.67</v>
      </c>
    </row>
    <row r="2291" spans="1:23" s="46" customFormat="1" ht="11.25">
      <c r="A2291" s="55" t="s">
        <v>11371</v>
      </c>
      <c r="B2291" s="56" t="s">
        <v>17649</v>
      </c>
      <c r="C2291" s="57" t="s">
        <v>4582</v>
      </c>
      <c r="D2291" s="56">
        <v>26090</v>
      </c>
      <c r="E2291" s="56">
        <v>1</v>
      </c>
      <c r="F2291" s="56">
        <v>108</v>
      </c>
      <c r="G2291" s="56">
        <v>1</v>
      </c>
      <c r="H2291" s="56" t="s">
        <v>17651</v>
      </c>
      <c r="I2291" s="56">
        <v>3</v>
      </c>
      <c r="J2291" s="36" t="s">
        <v>15279</v>
      </c>
      <c r="K2291" s="36"/>
      <c r="L2291" s="36">
        <v>982771836</v>
      </c>
      <c r="M2291" s="36">
        <v>596189</v>
      </c>
      <c r="N2291" s="58" t="s">
        <v>11615</v>
      </c>
      <c r="O2291" s="58" t="s">
        <v>13418</v>
      </c>
      <c r="P2291" s="56">
        <v>86</v>
      </c>
      <c r="Q2291" s="56" t="s">
        <v>378</v>
      </c>
      <c r="R2291" s="36" t="s">
        <v>462</v>
      </c>
      <c r="S2291" s="36" t="s">
        <v>375</v>
      </c>
      <c r="T2291" s="36">
        <v>5250679</v>
      </c>
      <c r="U2291" s="58" t="s">
        <v>17131</v>
      </c>
      <c r="V2291" s="59">
        <v>3506624</v>
      </c>
      <c r="W2291" s="56">
        <v>70.849999999999994</v>
      </c>
    </row>
    <row r="2292" spans="1:23" s="46" customFormat="1" ht="11.25">
      <c r="A2292" s="55" t="s">
        <v>11371</v>
      </c>
      <c r="B2292" s="56" t="s">
        <v>17649</v>
      </c>
      <c r="C2292" s="57" t="s">
        <v>4582</v>
      </c>
      <c r="D2292" s="56">
        <v>25640</v>
      </c>
      <c r="E2292" s="56">
        <v>1</v>
      </c>
      <c r="F2292" s="56">
        <v>109</v>
      </c>
      <c r="G2292" s="56">
        <v>1</v>
      </c>
      <c r="H2292" s="56" t="s">
        <v>17651</v>
      </c>
      <c r="I2292" s="56">
        <v>1</v>
      </c>
      <c r="J2292" s="36" t="s">
        <v>15254</v>
      </c>
      <c r="K2292" s="36">
        <v>947</v>
      </c>
      <c r="L2292" s="36">
        <v>983449979</v>
      </c>
      <c r="M2292" s="36"/>
      <c r="N2292" s="58" t="s">
        <v>13381</v>
      </c>
      <c r="O2292" s="58" t="s">
        <v>13382</v>
      </c>
      <c r="P2292" s="56">
        <v>67</v>
      </c>
      <c r="Q2292" s="56" t="s">
        <v>378</v>
      </c>
      <c r="R2292" s="36" t="s">
        <v>459</v>
      </c>
      <c r="S2292" s="36" t="s">
        <v>375</v>
      </c>
      <c r="T2292" s="36">
        <v>776805</v>
      </c>
      <c r="U2292" s="58" t="s">
        <v>17102</v>
      </c>
      <c r="V2292" s="59">
        <v>776805</v>
      </c>
      <c r="W2292" s="56">
        <v>58.68</v>
      </c>
    </row>
    <row r="2293" spans="1:23" s="46" customFormat="1" ht="11.25">
      <c r="A2293" s="55" t="s">
        <v>11371</v>
      </c>
      <c r="B2293" s="56" t="s">
        <v>17649</v>
      </c>
      <c r="C2293" s="57" t="s">
        <v>11182</v>
      </c>
      <c r="D2293" s="56">
        <v>12600</v>
      </c>
      <c r="E2293" s="56">
        <v>1</v>
      </c>
      <c r="F2293" s="56">
        <v>109</v>
      </c>
      <c r="G2293" s="56">
        <v>4</v>
      </c>
      <c r="H2293" s="56" t="s">
        <v>17651</v>
      </c>
      <c r="I2293" s="56">
        <v>1</v>
      </c>
      <c r="J2293" s="36" t="s">
        <v>14499</v>
      </c>
      <c r="K2293" s="36">
        <v>366</v>
      </c>
      <c r="L2293" s="36">
        <v>982615688</v>
      </c>
      <c r="M2293" s="36"/>
      <c r="N2293" s="58" t="s">
        <v>12198</v>
      </c>
      <c r="O2293" s="58" t="s">
        <v>12199</v>
      </c>
      <c r="P2293" s="56">
        <v>67</v>
      </c>
      <c r="Q2293" s="56" t="s">
        <v>377</v>
      </c>
      <c r="R2293" s="36" t="s">
        <v>459</v>
      </c>
      <c r="S2293" s="36" t="s">
        <v>375</v>
      </c>
      <c r="T2293" s="36">
        <v>2397835</v>
      </c>
      <c r="U2293" s="58" t="s">
        <v>16224</v>
      </c>
      <c r="V2293" s="59">
        <v>2397835</v>
      </c>
      <c r="W2293" s="56">
        <v>48.35</v>
      </c>
    </row>
    <row r="2294" spans="1:23" s="46" customFormat="1" ht="11.25">
      <c r="A2294" s="51" t="s">
        <v>11371</v>
      </c>
      <c r="B2294" s="44" t="s">
        <v>17649</v>
      </c>
      <c r="C2294" s="52" t="s">
        <v>3177</v>
      </c>
      <c r="D2294" s="44">
        <v>4800</v>
      </c>
      <c r="E2294" s="44" t="s">
        <v>54</v>
      </c>
      <c r="F2294" s="44">
        <v>109</v>
      </c>
      <c r="G2294" s="44">
        <v>1</v>
      </c>
      <c r="H2294" s="44" t="s">
        <v>17651</v>
      </c>
      <c r="I2294" s="44">
        <v>7</v>
      </c>
      <c r="J2294" s="35" t="s">
        <v>14199</v>
      </c>
      <c r="K2294" s="35"/>
      <c r="L2294" s="35">
        <v>982720881</v>
      </c>
      <c r="M2294" s="35"/>
      <c r="N2294" s="45" t="s">
        <v>767</v>
      </c>
      <c r="O2294" s="45" t="s">
        <v>723</v>
      </c>
      <c r="P2294" s="44">
        <v>69</v>
      </c>
      <c r="Q2294" s="44" t="s">
        <v>378</v>
      </c>
      <c r="R2294" s="35" t="s">
        <v>462</v>
      </c>
      <c r="S2294" s="35" t="s">
        <v>375</v>
      </c>
      <c r="T2294" s="35">
        <v>2897440</v>
      </c>
      <c r="U2294" s="45" t="s">
        <v>15886</v>
      </c>
      <c r="V2294" s="46">
        <v>3744553</v>
      </c>
      <c r="W2294" s="44">
        <v>50.47</v>
      </c>
    </row>
    <row r="2295" spans="1:23" s="46" customFormat="1" ht="11.25">
      <c r="A2295" s="55" t="s">
        <v>11371</v>
      </c>
      <c r="B2295" s="56" t="s">
        <v>17649</v>
      </c>
      <c r="C2295" s="57" t="s">
        <v>11188</v>
      </c>
      <c r="D2295" s="56">
        <v>18180</v>
      </c>
      <c r="E2295" s="56">
        <v>1</v>
      </c>
      <c r="F2295" s="56">
        <v>109</v>
      </c>
      <c r="G2295" s="56">
        <v>1</v>
      </c>
      <c r="H2295" s="56" t="s">
        <v>17651</v>
      </c>
      <c r="I2295" s="56">
        <v>2</v>
      </c>
      <c r="J2295" s="36" t="s">
        <v>14773</v>
      </c>
      <c r="K2295" s="36">
        <v>135</v>
      </c>
      <c r="L2295" s="36"/>
      <c r="M2295" s="36"/>
      <c r="N2295" s="58" t="s">
        <v>865</v>
      </c>
      <c r="O2295" s="58" t="s">
        <v>12632</v>
      </c>
      <c r="P2295" s="56">
        <v>71</v>
      </c>
      <c r="Q2295" s="56" t="s">
        <v>378</v>
      </c>
      <c r="R2295" s="36" t="s">
        <v>460</v>
      </c>
      <c r="S2295" s="36" t="s">
        <v>375</v>
      </c>
      <c r="T2295" s="36">
        <v>2205269</v>
      </c>
      <c r="U2295" s="58" t="s">
        <v>16524</v>
      </c>
      <c r="V2295" s="59">
        <v>869581</v>
      </c>
      <c r="W2295" s="56">
        <v>63.04</v>
      </c>
    </row>
    <row r="2296" spans="1:23" s="46" customFormat="1" ht="11.25">
      <c r="A2296" s="55" t="s">
        <v>11371</v>
      </c>
      <c r="B2296" s="56" t="s">
        <v>17649</v>
      </c>
      <c r="C2296" s="57" t="s">
        <v>6989</v>
      </c>
      <c r="D2296" s="56">
        <v>27630</v>
      </c>
      <c r="E2296" s="56">
        <v>1</v>
      </c>
      <c r="F2296" s="56">
        <v>109</v>
      </c>
      <c r="G2296" s="56">
        <v>1</v>
      </c>
      <c r="H2296" s="56" t="s">
        <v>17651</v>
      </c>
      <c r="I2296" s="56">
        <v>1</v>
      </c>
      <c r="J2296" s="36" t="s">
        <v>15348</v>
      </c>
      <c r="K2296" s="36"/>
      <c r="L2296" s="36">
        <v>985116347</v>
      </c>
      <c r="M2296" s="36"/>
      <c r="N2296" s="58" t="s">
        <v>99</v>
      </c>
      <c r="O2296" s="58" t="s">
        <v>11428</v>
      </c>
      <c r="P2296" s="56">
        <v>75</v>
      </c>
      <c r="Q2296" s="56" t="s">
        <v>378</v>
      </c>
      <c r="R2296" s="36" t="s">
        <v>459</v>
      </c>
      <c r="S2296" s="36" t="s">
        <v>375</v>
      </c>
      <c r="T2296" s="36">
        <v>1189414</v>
      </c>
      <c r="U2296" s="58" t="s">
        <v>17219</v>
      </c>
      <c r="V2296" s="59">
        <v>1189414</v>
      </c>
      <c r="W2296" s="56">
        <v>68.849999999999994</v>
      </c>
    </row>
    <row r="2297" spans="1:23" s="46" customFormat="1" ht="11.25">
      <c r="A2297" s="55" t="s">
        <v>11371</v>
      </c>
      <c r="B2297" s="56" t="s">
        <v>17649</v>
      </c>
      <c r="C2297" s="57" t="s">
        <v>3177</v>
      </c>
      <c r="D2297" s="56">
        <v>4800</v>
      </c>
      <c r="E2297" s="56">
        <v>1</v>
      </c>
      <c r="F2297" s="56">
        <v>109</v>
      </c>
      <c r="G2297" s="56">
        <v>1</v>
      </c>
      <c r="H2297" s="56" t="s">
        <v>17651</v>
      </c>
      <c r="I2297" s="56">
        <v>6</v>
      </c>
      <c r="J2297" s="36" t="s">
        <v>14199</v>
      </c>
      <c r="K2297" s="36"/>
      <c r="L2297" s="36">
        <v>982720881</v>
      </c>
      <c r="M2297" s="36"/>
      <c r="N2297" s="58" t="s">
        <v>668</v>
      </c>
      <c r="O2297" s="58" t="s">
        <v>11675</v>
      </c>
      <c r="P2297" s="56">
        <v>76</v>
      </c>
      <c r="Q2297" s="56" t="s">
        <v>377</v>
      </c>
      <c r="R2297" s="36" t="s">
        <v>462</v>
      </c>
      <c r="S2297" s="36" t="s">
        <v>375</v>
      </c>
      <c r="T2297" s="36">
        <v>3282803</v>
      </c>
      <c r="U2297" s="58" t="s">
        <v>15886</v>
      </c>
      <c r="V2297" s="59">
        <v>3744553</v>
      </c>
      <c r="W2297" s="56">
        <v>50.47</v>
      </c>
    </row>
    <row r="2298" spans="1:23" s="46" customFormat="1" ht="11.25">
      <c r="A2298" s="55" t="s">
        <v>11371</v>
      </c>
      <c r="B2298" s="56" t="s">
        <v>17649</v>
      </c>
      <c r="C2298" s="57" t="s">
        <v>11188</v>
      </c>
      <c r="D2298" s="56">
        <v>18180</v>
      </c>
      <c r="E2298" s="56">
        <v>1</v>
      </c>
      <c r="F2298" s="56">
        <v>109</v>
      </c>
      <c r="G2298" s="56">
        <v>1</v>
      </c>
      <c r="H2298" s="56" t="s">
        <v>17651</v>
      </c>
      <c r="I2298" s="56">
        <v>1</v>
      </c>
      <c r="J2298" s="36" t="s">
        <v>14773</v>
      </c>
      <c r="K2298" s="36">
        <v>135</v>
      </c>
      <c r="L2298" s="36"/>
      <c r="M2298" s="36"/>
      <c r="N2298" s="58" t="s">
        <v>90</v>
      </c>
      <c r="O2298" s="58" t="s">
        <v>967</v>
      </c>
      <c r="P2298" s="56">
        <v>78</v>
      </c>
      <c r="Q2298" s="56" t="s">
        <v>377</v>
      </c>
      <c r="R2298" s="36" t="s">
        <v>459</v>
      </c>
      <c r="S2298" s="36" t="s">
        <v>375</v>
      </c>
      <c r="T2298" s="36">
        <v>869581</v>
      </c>
      <c r="U2298" s="58" t="s">
        <v>16524</v>
      </c>
      <c r="V2298" s="59">
        <v>869581</v>
      </c>
      <c r="W2298" s="56">
        <v>63.04</v>
      </c>
    </row>
    <row r="2299" spans="1:23" s="46" customFormat="1" ht="11.25">
      <c r="A2299" s="55" t="s">
        <v>11371</v>
      </c>
      <c r="B2299" s="56" t="s">
        <v>17649</v>
      </c>
      <c r="C2299" s="57" t="s">
        <v>3088</v>
      </c>
      <c r="D2299" s="56">
        <v>16840</v>
      </c>
      <c r="E2299" s="56">
        <v>1</v>
      </c>
      <c r="F2299" s="56">
        <v>109</v>
      </c>
      <c r="G2299" s="56">
        <v>1</v>
      </c>
      <c r="H2299" s="56" t="s">
        <v>17651</v>
      </c>
      <c r="I2299" s="56">
        <v>1</v>
      </c>
      <c r="J2299" s="36" t="s">
        <v>14700</v>
      </c>
      <c r="K2299" s="36">
        <v>1099</v>
      </c>
      <c r="L2299" s="36">
        <v>984536833</v>
      </c>
      <c r="M2299" s="36"/>
      <c r="N2299" s="58" t="s">
        <v>745</v>
      </c>
      <c r="O2299" s="58" t="s">
        <v>12520</v>
      </c>
      <c r="P2299" s="56">
        <v>82</v>
      </c>
      <c r="Q2299" s="56" t="s">
        <v>378</v>
      </c>
      <c r="R2299" s="36" t="s">
        <v>459</v>
      </c>
      <c r="S2299" s="36" t="s">
        <v>375</v>
      </c>
      <c r="T2299" s="36">
        <v>2345788</v>
      </c>
      <c r="U2299" s="58" t="s">
        <v>16445</v>
      </c>
      <c r="V2299" s="59">
        <v>2345788</v>
      </c>
      <c r="W2299" s="56">
        <v>50.03</v>
      </c>
    </row>
    <row r="2300" spans="1:23" s="46" customFormat="1" ht="11.25">
      <c r="A2300" s="55" t="s">
        <v>11371</v>
      </c>
      <c r="B2300" s="56" t="s">
        <v>17649</v>
      </c>
      <c r="C2300" s="57" t="s">
        <v>6989</v>
      </c>
      <c r="D2300" s="56">
        <v>26440</v>
      </c>
      <c r="E2300" s="56">
        <v>1</v>
      </c>
      <c r="F2300" s="56">
        <v>110</v>
      </c>
      <c r="G2300" s="56">
        <v>1</v>
      </c>
      <c r="H2300" s="56" t="s">
        <v>17651</v>
      </c>
      <c r="I2300" s="56">
        <v>9</v>
      </c>
      <c r="J2300" s="36" t="s">
        <v>15306</v>
      </c>
      <c r="K2300" s="36"/>
      <c r="L2300" s="36">
        <v>981355768</v>
      </c>
      <c r="M2300" s="36"/>
      <c r="N2300" s="58" t="s">
        <v>13462</v>
      </c>
      <c r="O2300" s="58" t="s">
        <v>749</v>
      </c>
      <c r="P2300" s="56">
        <v>66</v>
      </c>
      <c r="Q2300" s="56" t="s">
        <v>378</v>
      </c>
      <c r="R2300" s="36" t="s">
        <v>462</v>
      </c>
      <c r="S2300" s="36" t="s">
        <v>375</v>
      </c>
      <c r="T2300" s="36">
        <v>6196749</v>
      </c>
      <c r="U2300" s="58" t="s">
        <v>17168</v>
      </c>
      <c r="V2300" s="59">
        <v>2442145</v>
      </c>
      <c r="W2300" s="56">
        <v>62.8</v>
      </c>
    </row>
    <row r="2301" spans="1:23" s="46" customFormat="1" ht="11.25">
      <c r="A2301" s="55" t="s">
        <v>11371</v>
      </c>
      <c r="B2301" s="56" t="s">
        <v>17649</v>
      </c>
      <c r="C2301" s="57" t="s">
        <v>3088</v>
      </c>
      <c r="D2301" s="56">
        <v>16520</v>
      </c>
      <c r="E2301" s="56">
        <v>1</v>
      </c>
      <c r="F2301" s="56">
        <v>110</v>
      </c>
      <c r="G2301" s="56">
        <v>1</v>
      </c>
      <c r="H2301" s="56" t="s">
        <v>17651</v>
      </c>
      <c r="I2301" s="56">
        <v>2</v>
      </c>
      <c r="J2301" s="36" t="s">
        <v>14676</v>
      </c>
      <c r="K2301" s="36">
        <v>481</v>
      </c>
      <c r="L2301" s="36">
        <v>983508427</v>
      </c>
      <c r="M2301" s="36"/>
      <c r="N2301" s="58" t="s">
        <v>131</v>
      </c>
      <c r="O2301" s="58" t="s">
        <v>12486</v>
      </c>
      <c r="P2301" s="56">
        <v>67</v>
      </c>
      <c r="Q2301" s="56" t="s">
        <v>378</v>
      </c>
      <c r="R2301" s="36" t="s">
        <v>460</v>
      </c>
      <c r="S2301" s="36" t="s">
        <v>375</v>
      </c>
      <c r="T2301" s="36">
        <v>4307612</v>
      </c>
      <c r="U2301" s="58" t="s">
        <v>16420</v>
      </c>
      <c r="V2301" s="59">
        <v>2166077</v>
      </c>
      <c r="W2301" s="56">
        <v>59.89</v>
      </c>
    </row>
    <row r="2302" spans="1:23" s="46" customFormat="1" ht="11.25">
      <c r="A2302" s="55" t="s">
        <v>11371</v>
      </c>
      <c r="B2302" s="56" t="s">
        <v>17649</v>
      </c>
      <c r="C2302" s="57" t="s">
        <v>3177</v>
      </c>
      <c r="D2302" s="56">
        <v>4460</v>
      </c>
      <c r="E2302" s="56">
        <v>1</v>
      </c>
      <c r="F2302" s="56">
        <v>110</v>
      </c>
      <c r="G2302" s="56">
        <v>1</v>
      </c>
      <c r="H2302" s="56" t="s">
        <v>17651</v>
      </c>
      <c r="I2302" s="56">
        <v>1</v>
      </c>
      <c r="J2302" s="36" t="s">
        <v>14154</v>
      </c>
      <c r="K2302" s="36"/>
      <c r="L2302" s="36">
        <v>982535440</v>
      </c>
      <c r="M2302" s="36"/>
      <c r="N2302" s="58" t="s">
        <v>126</v>
      </c>
      <c r="O2302" s="58" t="s">
        <v>11646</v>
      </c>
      <c r="P2302" s="56">
        <v>68</v>
      </c>
      <c r="Q2302" s="56" t="s">
        <v>377</v>
      </c>
      <c r="R2302" s="36" t="s">
        <v>459</v>
      </c>
      <c r="S2302" s="36" t="s">
        <v>375</v>
      </c>
      <c r="T2302" s="36">
        <v>2305702</v>
      </c>
      <c r="U2302" s="58" t="s">
        <v>15864</v>
      </c>
      <c r="V2302" s="59">
        <v>2305702</v>
      </c>
      <c r="W2302" s="56">
        <v>42.08</v>
      </c>
    </row>
    <row r="2303" spans="1:23" s="46" customFormat="1" ht="11.25">
      <c r="A2303" s="55" t="s">
        <v>11371</v>
      </c>
      <c r="B2303" s="56" t="s">
        <v>17649</v>
      </c>
      <c r="C2303" s="57" t="s">
        <v>4582</v>
      </c>
      <c r="D2303" s="56">
        <v>24780</v>
      </c>
      <c r="E2303" s="56">
        <v>1</v>
      </c>
      <c r="F2303" s="56">
        <v>110</v>
      </c>
      <c r="G2303" s="56">
        <v>1</v>
      </c>
      <c r="H2303" s="56" t="s">
        <v>17651</v>
      </c>
      <c r="I2303" s="56">
        <v>1</v>
      </c>
      <c r="J2303" s="36" t="s">
        <v>15207</v>
      </c>
      <c r="K2303" s="36">
        <v>355</v>
      </c>
      <c r="L2303" s="36">
        <v>981991875</v>
      </c>
      <c r="M2303" s="36"/>
      <c r="N2303" s="58" t="s">
        <v>13310</v>
      </c>
      <c r="O2303" s="58" t="s">
        <v>11643</v>
      </c>
      <c r="P2303" s="56">
        <v>68</v>
      </c>
      <c r="Q2303" s="56" t="s">
        <v>378</v>
      </c>
      <c r="R2303" s="36" t="s">
        <v>459</v>
      </c>
      <c r="S2303" s="36" t="s">
        <v>375</v>
      </c>
      <c r="T2303" s="36">
        <v>3335309</v>
      </c>
      <c r="U2303" s="58" t="s">
        <v>17051</v>
      </c>
      <c r="V2303" s="59">
        <v>3335309</v>
      </c>
      <c r="W2303" s="56">
        <v>55.47</v>
      </c>
    </row>
    <row r="2304" spans="1:23" s="46" customFormat="1" ht="11.25">
      <c r="A2304" s="55" t="s">
        <v>11371</v>
      </c>
      <c r="B2304" s="56" t="s">
        <v>17649</v>
      </c>
      <c r="C2304" s="57" t="s">
        <v>11182</v>
      </c>
      <c r="D2304" s="56">
        <v>12940</v>
      </c>
      <c r="E2304" s="56">
        <v>1</v>
      </c>
      <c r="F2304" s="56">
        <v>110</v>
      </c>
      <c r="G2304" s="56">
        <v>1</v>
      </c>
      <c r="H2304" s="56" t="s">
        <v>17651</v>
      </c>
      <c r="I2304" s="56">
        <v>1</v>
      </c>
      <c r="J2304" s="36" t="s">
        <v>14520</v>
      </c>
      <c r="K2304" s="36">
        <v>80</v>
      </c>
      <c r="L2304" s="36"/>
      <c r="M2304" s="36"/>
      <c r="N2304" s="58" t="s">
        <v>294</v>
      </c>
      <c r="O2304" s="58" t="s">
        <v>187</v>
      </c>
      <c r="P2304" s="56">
        <v>72</v>
      </c>
      <c r="Q2304" s="56" t="s">
        <v>378</v>
      </c>
      <c r="R2304" s="36" t="s">
        <v>459</v>
      </c>
      <c r="S2304" s="36" t="s">
        <v>375</v>
      </c>
      <c r="T2304" s="36">
        <v>2061239</v>
      </c>
      <c r="U2304" s="58" t="s">
        <v>16247</v>
      </c>
      <c r="V2304" s="59">
        <v>2061239</v>
      </c>
      <c r="W2304" s="56">
        <v>53.2</v>
      </c>
    </row>
    <row r="2305" spans="1:23" s="46" customFormat="1" ht="11.25">
      <c r="A2305" s="55" t="s">
        <v>11371</v>
      </c>
      <c r="B2305" s="56" t="s">
        <v>17649</v>
      </c>
      <c r="C2305" s="57" t="s">
        <v>11188</v>
      </c>
      <c r="D2305" s="56">
        <v>18670</v>
      </c>
      <c r="E2305" s="56">
        <v>1</v>
      </c>
      <c r="F2305" s="56">
        <v>110</v>
      </c>
      <c r="G2305" s="56">
        <v>1</v>
      </c>
      <c r="H2305" s="56" t="s">
        <v>17651</v>
      </c>
      <c r="I2305" s="56">
        <v>9</v>
      </c>
      <c r="J2305" s="36" t="s">
        <v>14840</v>
      </c>
      <c r="K2305" s="36">
        <v>270</v>
      </c>
      <c r="L2305" s="36">
        <v>961569273</v>
      </c>
      <c r="M2305" s="36"/>
      <c r="N2305" s="58" t="s">
        <v>170</v>
      </c>
      <c r="O2305" s="58" t="s">
        <v>12751</v>
      </c>
      <c r="P2305" s="56">
        <v>74</v>
      </c>
      <c r="Q2305" s="56" t="s">
        <v>378</v>
      </c>
      <c r="R2305" s="36" t="s">
        <v>462</v>
      </c>
      <c r="S2305" s="36" t="s">
        <v>375</v>
      </c>
      <c r="T2305" s="36">
        <v>2125565</v>
      </c>
      <c r="U2305" s="58" t="s">
        <v>16601</v>
      </c>
      <c r="V2305" s="59" t="s">
        <v>464</v>
      </c>
      <c r="W2305" s="56">
        <v>60.44</v>
      </c>
    </row>
    <row r="2306" spans="1:23" s="46" customFormat="1" ht="11.25">
      <c r="A2306" s="51" t="s">
        <v>11371</v>
      </c>
      <c r="B2306" s="44" t="s">
        <v>17649</v>
      </c>
      <c r="C2306" s="52" t="s">
        <v>11188</v>
      </c>
      <c r="D2306" s="44">
        <v>18670</v>
      </c>
      <c r="E2306" s="44" t="s">
        <v>54</v>
      </c>
      <c r="F2306" s="44">
        <v>110</v>
      </c>
      <c r="G2306" s="44">
        <v>1</v>
      </c>
      <c r="H2306" s="44" t="s">
        <v>17651</v>
      </c>
      <c r="I2306" s="44">
        <v>10</v>
      </c>
      <c r="J2306" s="35" t="s">
        <v>14840</v>
      </c>
      <c r="K2306" s="35">
        <v>270</v>
      </c>
      <c r="L2306" s="35">
        <v>961569273</v>
      </c>
      <c r="M2306" s="35"/>
      <c r="N2306" s="45" t="s">
        <v>197</v>
      </c>
      <c r="O2306" s="45" t="s">
        <v>916</v>
      </c>
      <c r="P2306" s="44">
        <v>75</v>
      </c>
      <c r="Q2306" s="44" t="s">
        <v>377</v>
      </c>
      <c r="R2306" s="35" t="s">
        <v>462</v>
      </c>
      <c r="S2306" s="35" t="s">
        <v>464</v>
      </c>
      <c r="T2306" s="35"/>
      <c r="U2306" s="45" t="s">
        <v>16601</v>
      </c>
      <c r="V2306" s="46" t="s">
        <v>464</v>
      </c>
      <c r="W2306" s="44">
        <v>60.44</v>
      </c>
    </row>
    <row r="2307" spans="1:23" s="46" customFormat="1" ht="11.25">
      <c r="A2307" s="55" t="s">
        <v>11371</v>
      </c>
      <c r="B2307" s="56" t="s">
        <v>17649</v>
      </c>
      <c r="C2307" s="57" t="s">
        <v>3088</v>
      </c>
      <c r="D2307" s="56">
        <v>16520</v>
      </c>
      <c r="E2307" s="56">
        <v>1</v>
      </c>
      <c r="F2307" s="56">
        <v>110</v>
      </c>
      <c r="G2307" s="56">
        <v>1</v>
      </c>
      <c r="H2307" s="56" t="s">
        <v>17651</v>
      </c>
      <c r="I2307" s="56">
        <v>1</v>
      </c>
      <c r="J2307" s="36" t="s">
        <v>14676</v>
      </c>
      <c r="K2307" s="36">
        <v>481</v>
      </c>
      <c r="L2307" s="36">
        <v>983508427</v>
      </c>
      <c r="M2307" s="36"/>
      <c r="N2307" s="58" t="s">
        <v>747</v>
      </c>
      <c r="O2307" s="58" t="s">
        <v>212</v>
      </c>
      <c r="P2307" s="56">
        <v>75</v>
      </c>
      <c r="Q2307" s="56" t="s">
        <v>377</v>
      </c>
      <c r="R2307" s="36" t="s">
        <v>459</v>
      </c>
      <c r="S2307" s="36" t="s">
        <v>375</v>
      </c>
      <c r="T2307" s="36">
        <v>2166077</v>
      </c>
      <c r="U2307" s="58" t="s">
        <v>16420</v>
      </c>
      <c r="V2307" s="59">
        <v>2166077</v>
      </c>
      <c r="W2307" s="56">
        <v>59.89</v>
      </c>
    </row>
    <row r="2308" spans="1:23" s="46" customFormat="1" ht="11.25">
      <c r="A2308" s="55" t="s">
        <v>11371</v>
      </c>
      <c r="B2308" s="56" t="s">
        <v>17649</v>
      </c>
      <c r="C2308" s="57" t="s">
        <v>6989</v>
      </c>
      <c r="D2308" s="56">
        <v>27770</v>
      </c>
      <c r="E2308" s="56">
        <v>1</v>
      </c>
      <c r="F2308" s="56">
        <v>111</v>
      </c>
      <c r="G2308" s="56">
        <v>2</v>
      </c>
      <c r="H2308" s="56" t="s">
        <v>17651</v>
      </c>
      <c r="I2308" s="56">
        <v>1</v>
      </c>
      <c r="J2308" s="36" t="s">
        <v>15358</v>
      </c>
      <c r="K2308" s="36">
        <v>344</v>
      </c>
      <c r="L2308" s="36">
        <v>981377299</v>
      </c>
      <c r="M2308" s="36"/>
      <c r="N2308" s="58" t="s">
        <v>139</v>
      </c>
      <c r="O2308" s="58" t="s">
        <v>13539</v>
      </c>
      <c r="P2308" s="56">
        <v>70</v>
      </c>
      <c r="Q2308" s="56" t="s">
        <v>378</v>
      </c>
      <c r="R2308" s="36" t="s">
        <v>459</v>
      </c>
      <c r="S2308" s="36" t="s">
        <v>375</v>
      </c>
      <c r="T2308" s="36">
        <v>614886</v>
      </c>
      <c r="U2308" s="58" t="s">
        <v>17231</v>
      </c>
      <c r="V2308" s="59">
        <v>614886</v>
      </c>
      <c r="W2308" s="56">
        <v>57.7</v>
      </c>
    </row>
    <row r="2309" spans="1:23" s="46" customFormat="1" ht="11.25">
      <c r="A2309" s="55" t="s">
        <v>11371</v>
      </c>
      <c r="B2309" s="56" t="s">
        <v>17649</v>
      </c>
      <c r="C2309" s="57" t="s">
        <v>11182</v>
      </c>
      <c r="D2309" s="56">
        <v>12440</v>
      </c>
      <c r="E2309" s="56">
        <v>1</v>
      </c>
      <c r="F2309" s="56">
        <v>111</v>
      </c>
      <c r="G2309" s="56">
        <v>1</v>
      </c>
      <c r="H2309" s="56" t="s">
        <v>17651</v>
      </c>
      <c r="I2309" s="56">
        <v>1</v>
      </c>
      <c r="J2309" s="36" t="s">
        <v>14487</v>
      </c>
      <c r="K2309" s="36"/>
      <c r="L2309" s="36">
        <v>981980350</v>
      </c>
      <c r="M2309" s="36"/>
      <c r="N2309" s="58" t="s">
        <v>12170</v>
      </c>
      <c r="O2309" s="58" t="s">
        <v>12171</v>
      </c>
      <c r="P2309" s="56">
        <v>71</v>
      </c>
      <c r="Q2309" s="56" t="s">
        <v>377</v>
      </c>
      <c r="R2309" s="36" t="s">
        <v>459</v>
      </c>
      <c r="S2309" s="36" t="s">
        <v>375</v>
      </c>
      <c r="T2309" s="36">
        <v>1132275</v>
      </c>
      <c r="U2309" s="58" t="s">
        <v>16210</v>
      </c>
      <c r="V2309" s="59">
        <v>1132275</v>
      </c>
      <c r="W2309" s="56">
        <v>77.349999999999994</v>
      </c>
    </row>
    <row r="2310" spans="1:23" s="46" customFormat="1" ht="11.25">
      <c r="A2310" s="55" t="s">
        <v>11371</v>
      </c>
      <c r="B2310" s="56" t="s">
        <v>17649</v>
      </c>
      <c r="C2310" s="57" t="s">
        <v>4582</v>
      </c>
      <c r="D2310" s="56">
        <v>25130</v>
      </c>
      <c r="E2310" s="56">
        <v>1</v>
      </c>
      <c r="F2310" s="56">
        <v>111</v>
      </c>
      <c r="G2310" s="56">
        <v>1</v>
      </c>
      <c r="H2310" s="56" t="s">
        <v>17651</v>
      </c>
      <c r="I2310" s="56">
        <v>5</v>
      </c>
      <c r="J2310" s="36" t="s">
        <v>15232</v>
      </c>
      <c r="K2310" s="36"/>
      <c r="L2310" s="36">
        <v>982478846</v>
      </c>
      <c r="M2310" s="36"/>
      <c r="N2310" s="58" t="s">
        <v>13340</v>
      </c>
      <c r="O2310" s="58" t="s">
        <v>13341</v>
      </c>
      <c r="P2310" s="56">
        <v>73</v>
      </c>
      <c r="Q2310" s="56" t="s">
        <v>378</v>
      </c>
      <c r="R2310" s="36" t="s">
        <v>462</v>
      </c>
      <c r="S2310" s="36" t="s">
        <v>375</v>
      </c>
      <c r="T2310" s="36">
        <v>390132</v>
      </c>
      <c r="U2310" s="58" t="s">
        <v>17076</v>
      </c>
      <c r="V2310" s="59">
        <v>1798040</v>
      </c>
      <c r="W2310" s="56">
        <v>49.09</v>
      </c>
    </row>
    <row r="2311" spans="1:23" s="46" customFormat="1" ht="11.25">
      <c r="A2311" s="55" t="s">
        <v>11371</v>
      </c>
      <c r="B2311" s="56" t="s">
        <v>17649</v>
      </c>
      <c r="C2311" s="57" t="s">
        <v>11188</v>
      </c>
      <c r="D2311" s="56">
        <v>18680</v>
      </c>
      <c r="E2311" s="56">
        <v>1</v>
      </c>
      <c r="F2311" s="56">
        <v>111</v>
      </c>
      <c r="G2311" s="56">
        <v>1</v>
      </c>
      <c r="H2311" s="56" t="s">
        <v>17651</v>
      </c>
      <c r="I2311" s="56">
        <v>1</v>
      </c>
      <c r="J2311" s="36" t="s">
        <v>956</v>
      </c>
      <c r="K2311" s="36">
        <v>237</v>
      </c>
      <c r="L2311" s="36">
        <v>982279071</v>
      </c>
      <c r="M2311" s="36">
        <v>650190</v>
      </c>
      <c r="N2311" s="58" t="s">
        <v>12754</v>
      </c>
      <c r="O2311" s="58" t="s">
        <v>12755</v>
      </c>
      <c r="P2311" s="56">
        <v>75</v>
      </c>
      <c r="Q2311" s="56" t="s">
        <v>377</v>
      </c>
      <c r="R2311" s="36" t="s">
        <v>459</v>
      </c>
      <c r="S2311" s="36" t="s">
        <v>375</v>
      </c>
      <c r="T2311" s="36">
        <v>558594</v>
      </c>
      <c r="U2311" s="58" t="s">
        <v>16603</v>
      </c>
      <c r="V2311" s="59">
        <v>558594</v>
      </c>
      <c r="W2311" s="56">
        <v>65.790000000000006</v>
      </c>
    </row>
    <row r="2312" spans="1:23" s="46" customFormat="1" ht="11.25">
      <c r="A2312" s="55" t="s">
        <v>11371</v>
      </c>
      <c r="B2312" s="56" t="s">
        <v>17649</v>
      </c>
      <c r="C2312" s="57" t="s">
        <v>3177</v>
      </c>
      <c r="D2312" s="56">
        <v>3410</v>
      </c>
      <c r="E2312" s="56">
        <v>1</v>
      </c>
      <c r="F2312" s="56">
        <v>111</v>
      </c>
      <c r="G2312" s="56">
        <v>1</v>
      </c>
      <c r="H2312" s="56" t="s">
        <v>17651</v>
      </c>
      <c r="I2312" s="56">
        <v>1</v>
      </c>
      <c r="J2312" s="36" t="s">
        <v>14154</v>
      </c>
      <c r="K2312" s="36">
        <v>1173</v>
      </c>
      <c r="L2312" s="36"/>
      <c r="M2312" s="36">
        <v>653967</v>
      </c>
      <c r="N2312" s="58" t="s">
        <v>168</v>
      </c>
      <c r="O2312" s="58" t="s">
        <v>11600</v>
      </c>
      <c r="P2312" s="56">
        <v>76</v>
      </c>
      <c r="Q2312" s="56" t="s">
        <v>378</v>
      </c>
      <c r="R2312" s="36" t="s">
        <v>459</v>
      </c>
      <c r="S2312" s="36" t="s">
        <v>375</v>
      </c>
      <c r="T2312" s="36">
        <v>430993</v>
      </c>
      <c r="U2312" s="58" t="s">
        <v>15828</v>
      </c>
      <c r="V2312" s="59">
        <v>430993</v>
      </c>
      <c r="W2312" s="56">
        <v>62.02</v>
      </c>
    </row>
    <row r="2313" spans="1:23" s="46" customFormat="1" ht="11.25">
      <c r="A2313" s="55" t="s">
        <v>11371</v>
      </c>
      <c r="B2313" s="56" t="s">
        <v>17649</v>
      </c>
      <c r="C2313" s="57" t="s">
        <v>11182</v>
      </c>
      <c r="D2313" s="56">
        <v>12440</v>
      </c>
      <c r="E2313" s="56">
        <v>1</v>
      </c>
      <c r="F2313" s="56">
        <v>111</v>
      </c>
      <c r="G2313" s="56">
        <v>1</v>
      </c>
      <c r="H2313" s="56" t="s">
        <v>17651</v>
      </c>
      <c r="I2313" s="56">
        <v>2</v>
      </c>
      <c r="J2313" s="36" t="s">
        <v>14487</v>
      </c>
      <c r="K2313" s="36"/>
      <c r="L2313" s="36">
        <v>981980350</v>
      </c>
      <c r="M2313" s="36"/>
      <c r="N2313" s="58" t="s">
        <v>12172</v>
      </c>
      <c r="O2313" s="58" t="s">
        <v>12173</v>
      </c>
      <c r="P2313" s="56">
        <v>76</v>
      </c>
      <c r="Q2313" s="56" t="s">
        <v>378</v>
      </c>
      <c r="R2313" s="36" t="s">
        <v>460</v>
      </c>
      <c r="S2313" s="36" t="s">
        <v>375</v>
      </c>
      <c r="T2313" s="36">
        <v>127993</v>
      </c>
      <c r="U2313" s="58" t="s">
        <v>16210</v>
      </c>
      <c r="V2313" s="59">
        <v>1132275</v>
      </c>
      <c r="W2313" s="56">
        <v>77.349999999999994</v>
      </c>
    </row>
    <row r="2314" spans="1:23" s="46" customFormat="1" ht="11.25">
      <c r="A2314" s="55" t="s">
        <v>11371</v>
      </c>
      <c r="B2314" s="56" t="s">
        <v>17649</v>
      </c>
      <c r="C2314" s="57" t="s">
        <v>3088</v>
      </c>
      <c r="D2314" s="56">
        <v>16400</v>
      </c>
      <c r="E2314" s="56">
        <v>1</v>
      </c>
      <c r="F2314" s="56">
        <v>111</v>
      </c>
      <c r="G2314" s="56">
        <v>1</v>
      </c>
      <c r="H2314" s="56" t="s">
        <v>17651</v>
      </c>
      <c r="I2314" s="56">
        <v>3</v>
      </c>
      <c r="J2314" s="36" t="s">
        <v>14647</v>
      </c>
      <c r="K2314" s="36">
        <v>335</v>
      </c>
      <c r="L2314" s="36">
        <v>994158138</v>
      </c>
      <c r="M2314" s="36">
        <v>678198</v>
      </c>
      <c r="N2314" s="58" t="s">
        <v>709</v>
      </c>
      <c r="O2314" s="58" t="s">
        <v>12468</v>
      </c>
      <c r="P2314" s="56">
        <v>84</v>
      </c>
      <c r="Q2314" s="56" t="s">
        <v>378</v>
      </c>
      <c r="R2314" s="36" t="s">
        <v>462</v>
      </c>
      <c r="S2314" s="36" t="s">
        <v>375</v>
      </c>
      <c r="T2314" s="36">
        <v>683612</v>
      </c>
      <c r="U2314" s="58" t="s">
        <v>16407</v>
      </c>
      <c r="V2314" s="59">
        <v>2060310</v>
      </c>
      <c r="W2314" s="56">
        <v>69.150000000000006</v>
      </c>
    </row>
    <row r="2315" spans="1:23" s="46" customFormat="1" ht="11.25">
      <c r="A2315" s="51" t="s">
        <v>11371</v>
      </c>
      <c r="B2315" s="44" t="s">
        <v>17649</v>
      </c>
      <c r="C2315" s="52" t="s">
        <v>11188</v>
      </c>
      <c r="D2315" s="44">
        <v>18040</v>
      </c>
      <c r="E2315" s="44" t="s">
        <v>54</v>
      </c>
      <c r="F2315" s="44">
        <v>112</v>
      </c>
      <c r="G2315" s="44">
        <v>1</v>
      </c>
      <c r="H2315" s="44" t="s">
        <v>17651</v>
      </c>
      <c r="I2315" s="44">
        <v>2</v>
      </c>
      <c r="J2315" s="35" t="s">
        <v>14760</v>
      </c>
      <c r="K2315" s="35"/>
      <c r="L2315" s="35">
        <v>984769892</v>
      </c>
      <c r="M2315" s="35"/>
      <c r="N2315" s="45" t="s">
        <v>274</v>
      </c>
      <c r="O2315" s="45" t="s">
        <v>172</v>
      </c>
      <c r="P2315" s="44">
        <v>65</v>
      </c>
      <c r="Q2315" s="44" t="s">
        <v>378</v>
      </c>
      <c r="R2315" s="35" t="s">
        <v>460</v>
      </c>
      <c r="S2315" s="35" t="s">
        <v>376</v>
      </c>
      <c r="T2315" s="35"/>
      <c r="U2315" s="45" t="s">
        <v>16510</v>
      </c>
      <c r="V2315" s="46">
        <v>6993988</v>
      </c>
      <c r="W2315" s="44">
        <v>61.01</v>
      </c>
    </row>
    <row r="2316" spans="1:23" s="46" customFormat="1" ht="11.25">
      <c r="A2316" s="55" t="s">
        <v>11371</v>
      </c>
      <c r="B2316" s="56" t="s">
        <v>17649</v>
      </c>
      <c r="C2316" s="57" t="s">
        <v>4582</v>
      </c>
      <c r="D2316" s="56">
        <v>25030</v>
      </c>
      <c r="E2316" s="56">
        <v>1</v>
      </c>
      <c r="F2316" s="56">
        <v>112</v>
      </c>
      <c r="G2316" s="56">
        <v>1</v>
      </c>
      <c r="H2316" s="56" t="s">
        <v>17651</v>
      </c>
      <c r="I2316" s="56">
        <v>1</v>
      </c>
      <c r="J2316" s="36" t="s">
        <v>15226</v>
      </c>
      <c r="K2316" s="36"/>
      <c r="L2316" s="36">
        <v>983852254</v>
      </c>
      <c r="M2316" s="36"/>
      <c r="N2316" s="58" t="s">
        <v>13330</v>
      </c>
      <c r="O2316" s="58" t="s">
        <v>96</v>
      </c>
      <c r="P2316" s="56">
        <v>65</v>
      </c>
      <c r="Q2316" s="56" t="s">
        <v>377</v>
      </c>
      <c r="R2316" s="36" t="s">
        <v>459</v>
      </c>
      <c r="S2316" s="36" t="s">
        <v>375</v>
      </c>
      <c r="T2316" s="36">
        <v>530418</v>
      </c>
      <c r="U2316" s="58" t="s">
        <v>17070</v>
      </c>
      <c r="V2316" s="59">
        <v>530418</v>
      </c>
      <c r="W2316" s="56">
        <v>47.92</v>
      </c>
    </row>
    <row r="2317" spans="1:23" s="46" customFormat="1" ht="11.25">
      <c r="A2317" s="55" t="s">
        <v>11371</v>
      </c>
      <c r="B2317" s="56" t="s">
        <v>17649</v>
      </c>
      <c r="C2317" s="57" t="s">
        <v>3088</v>
      </c>
      <c r="D2317" s="56">
        <v>16640</v>
      </c>
      <c r="E2317" s="56">
        <v>1</v>
      </c>
      <c r="F2317" s="56">
        <v>112</v>
      </c>
      <c r="G2317" s="56">
        <v>2</v>
      </c>
      <c r="H2317" s="56" t="s">
        <v>17651</v>
      </c>
      <c r="I2317" s="56">
        <v>1</v>
      </c>
      <c r="J2317" s="36" t="s">
        <v>14687</v>
      </c>
      <c r="K2317" s="36"/>
      <c r="L2317" s="36">
        <v>984227535</v>
      </c>
      <c r="M2317" s="36"/>
      <c r="N2317" s="58" t="s">
        <v>809</v>
      </c>
      <c r="O2317" s="58" t="s">
        <v>12499</v>
      </c>
      <c r="P2317" s="56">
        <v>68</v>
      </c>
      <c r="Q2317" s="56" t="s">
        <v>378</v>
      </c>
      <c r="R2317" s="36" t="s">
        <v>459</v>
      </c>
      <c r="S2317" s="36" t="s">
        <v>375</v>
      </c>
      <c r="T2317" s="36">
        <v>1861868</v>
      </c>
      <c r="U2317" s="58" t="s">
        <v>16432</v>
      </c>
      <c r="V2317" s="59">
        <v>1861868</v>
      </c>
      <c r="W2317" s="56">
        <v>41.46</v>
      </c>
    </row>
    <row r="2318" spans="1:23" s="46" customFormat="1" ht="11.25">
      <c r="A2318" s="55" t="s">
        <v>11371</v>
      </c>
      <c r="B2318" s="56" t="s">
        <v>17649</v>
      </c>
      <c r="C2318" s="57" t="s">
        <v>11182</v>
      </c>
      <c r="D2318" s="56">
        <v>12440</v>
      </c>
      <c r="E2318" s="56">
        <v>1</v>
      </c>
      <c r="F2318" s="56">
        <v>112</v>
      </c>
      <c r="G2318" s="56">
        <v>2</v>
      </c>
      <c r="H2318" s="56" t="s">
        <v>17651</v>
      </c>
      <c r="I2318" s="56">
        <v>1</v>
      </c>
      <c r="J2318" s="36" t="s">
        <v>14488</v>
      </c>
      <c r="K2318" s="36">
        <v>1190</v>
      </c>
      <c r="L2318" s="36">
        <v>981672506</v>
      </c>
      <c r="M2318" s="36">
        <v>21641466</v>
      </c>
      <c r="N2318" s="58" t="s">
        <v>175</v>
      </c>
      <c r="O2318" s="58" t="s">
        <v>760</v>
      </c>
      <c r="P2318" s="56">
        <v>75</v>
      </c>
      <c r="Q2318" s="56" t="s">
        <v>377</v>
      </c>
      <c r="R2318" s="36" t="s">
        <v>459</v>
      </c>
      <c r="S2318" s="36" t="s">
        <v>375</v>
      </c>
      <c r="T2318" s="36">
        <v>221875</v>
      </c>
      <c r="U2318" s="58" t="s">
        <v>16211</v>
      </c>
      <c r="V2318" s="59">
        <v>221875</v>
      </c>
      <c r="W2318" s="56">
        <v>66.69</v>
      </c>
    </row>
    <row r="2319" spans="1:23" s="46" customFormat="1" ht="11.25">
      <c r="A2319" s="55" t="s">
        <v>11371</v>
      </c>
      <c r="B2319" s="56" t="s">
        <v>17649</v>
      </c>
      <c r="C2319" s="57" t="s">
        <v>3177</v>
      </c>
      <c r="D2319" s="56">
        <v>3410</v>
      </c>
      <c r="E2319" s="56">
        <v>1</v>
      </c>
      <c r="F2319" s="56">
        <v>112</v>
      </c>
      <c r="G2319" s="56">
        <v>2</v>
      </c>
      <c r="H2319" s="56" t="s">
        <v>17651</v>
      </c>
      <c r="I2319" s="56">
        <v>1</v>
      </c>
      <c r="J2319" s="36" t="s">
        <v>14154</v>
      </c>
      <c r="K2319" s="36"/>
      <c r="L2319" s="36">
        <v>984101502</v>
      </c>
      <c r="M2319" s="36">
        <v>653874</v>
      </c>
      <c r="N2319" s="58" t="s">
        <v>11601</v>
      </c>
      <c r="O2319" s="58" t="s">
        <v>450</v>
      </c>
      <c r="P2319" s="56">
        <v>75</v>
      </c>
      <c r="Q2319" s="56" t="s">
        <v>377</v>
      </c>
      <c r="R2319" s="36" t="s">
        <v>459</v>
      </c>
      <c r="S2319" s="36" t="s">
        <v>375</v>
      </c>
      <c r="T2319" s="36">
        <v>3371840</v>
      </c>
      <c r="U2319" s="58" t="s">
        <v>15829</v>
      </c>
      <c r="V2319" s="59">
        <v>3371840</v>
      </c>
      <c r="W2319" s="56">
        <v>33.33</v>
      </c>
    </row>
    <row r="2320" spans="1:23" s="46" customFormat="1" ht="11.25">
      <c r="A2320" s="55" t="s">
        <v>11371</v>
      </c>
      <c r="B2320" s="56" t="s">
        <v>17649</v>
      </c>
      <c r="C2320" s="57" t="s">
        <v>6989</v>
      </c>
      <c r="D2320" s="56">
        <v>27720</v>
      </c>
      <c r="E2320" s="56">
        <v>1</v>
      </c>
      <c r="F2320" s="56">
        <v>112</v>
      </c>
      <c r="G2320" s="56">
        <v>3</v>
      </c>
      <c r="H2320" s="56" t="s">
        <v>17651</v>
      </c>
      <c r="I2320" s="56">
        <v>1</v>
      </c>
      <c r="J2320" s="36" t="s">
        <v>15353</v>
      </c>
      <c r="K2320" s="36"/>
      <c r="L2320" s="36">
        <v>981766494</v>
      </c>
      <c r="M2320" s="36"/>
      <c r="N2320" s="58" t="s">
        <v>697</v>
      </c>
      <c r="O2320" s="58" t="s">
        <v>13532</v>
      </c>
      <c r="P2320" s="56">
        <v>78</v>
      </c>
      <c r="Q2320" s="56" t="s">
        <v>377</v>
      </c>
      <c r="R2320" s="36" t="s">
        <v>459</v>
      </c>
      <c r="S2320" s="36" t="s">
        <v>375</v>
      </c>
      <c r="T2320" s="36">
        <v>198619</v>
      </c>
      <c r="U2320" s="58" t="s">
        <v>17226</v>
      </c>
      <c r="V2320" s="59">
        <v>198619</v>
      </c>
      <c r="W2320" s="56">
        <v>67.38</v>
      </c>
    </row>
    <row r="2321" spans="1:23" s="46" customFormat="1" ht="11.25">
      <c r="A2321" s="55" t="s">
        <v>11371</v>
      </c>
      <c r="B2321" s="56" t="s">
        <v>17649</v>
      </c>
      <c r="C2321" s="57" t="s">
        <v>11188</v>
      </c>
      <c r="D2321" s="56">
        <v>18040</v>
      </c>
      <c r="E2321" s="56">
        <v>1</v>
      </c>
      <c r="F2321" s="56">
        <v>112</v>
      </c>
      <c r="G2321" s="56">
        <v>1</v>
      </c>
      <c r="H2321" s="56" t="s">
        <v>17651</v>
      </c>
      <c r="I2321" s="56">
        <v>1</v>
      </c>
      <c r="J2321" s="36" t="s">
        <v>14760</v>
      </c>
      <c r="K2321" s="36"/>
      <c r="L2321" s="36">
        <v>984769892</v>
      </c>
      <c r="M2321" s="36"/>
      <c r="N2321" s="58" t="s">
        <v>324</v>
      </c>
      <c r="O2321" s="58" t="s">
        <v>12617</v>
      </c>
      <c r="P2321" s="56">
        <v>81</v>
      </c>
      <c r="Q2321" s="56" t="s">
        <v>377</v>
      </c>
      <c r="R2321" s="36" t="s">
        <v>459</v>
      </c>
      <c r="S2321" s="36" t="s">
        <v>375</v>
      </c>
      <c r="T2321" s="36">
        <v>6993988</v>
      </c>
      <c r="U2321" s="58" t="s">
        <v>16510</v>
      </c>
      <c r="V2321" s="59">
        <v>6993988</v>
      </c>
      <c r="W2321" s="56">
        <v>61.01</v>
      </c>
    </row>
    <row r="2322" spans="1:23" s="46" customFormat="1" ht="11.25">
      <c r="A2322" s="55" t="s">
        <v>11371</v>
      </c>
      <c r="B2322" s="56" t="s">
        <v>17649</v>
      </c>
      <c r="C2322" s="57" t="s">
        <v>11182</v>
      </c>
      <c r="D2322" s="56">
        <v>12440</v>
      </c>
      <c r="E2322" s="56">
        <v>1</v>
      </c>
      <c r="F2322" s="56">
        <v>112</v>
      </c>
      <c r="G2322" s="56">
        <v>2</v>
      </c>
      <c r="H2322" s="56" t="s">
        <v>17651</v>
      </c>
      <c r="I2322" s="56">
        <v>4</v>
      </c>
      <c r="J2322" s="36" t="s">
        <v>14488</v>
      </c>
      <c r="K2322" s="36">
        <v>1190</v>
      </c>
      <c r="L2322" s="36">
        <v>981672506</v>
      </c>
      <c r="M2322" s="36">
        <v>21641466</v>
      </c>
      <c r="N2322" s="58" t="s">
        <v>91</v>
      </c>
      <c r="O2322" s="58" t="s">
        <v>12174</v>
      </c>
      <c r="P2322" s="56">
        <v>96</v>
      </c>
      <c r="Q2322" s="56" t="s">
        <v>378</v>
      </c>
      <c r="R2322" s="36" t="s">
        <v>462</v>
      </c>
      <c r="S2322" s="36" t="s">
        <v>375</v>
      </c>
      <c r="T2322" s="36">
        <v>229463</v>
      </c>
      <c r="U2322" s="58" t="s">
        <v>16211</v>
      </c>
      <c r="V2322" s="59">
        <v>221875</v>
      </c>
      <c r="W2322" s="56">
        <v>66.69</v>
      </c>
    </row>
    <row r="2323" spans="1:23" s="46" customFormat="1" ht="11.25">
      <c r="A2323" s="55" t="s">
        <v>11371</v>
      </c>
      <c r="B2323" s="56" t="s">
        <v>17649</v>
      </c>
      <c r="C2323" s="57" t="s">
        <v>3088</v>
      </c>
      <c r="D2323" s="56">
        <v>16640</v>
      </c>
      <c r="E2323" s="56">
        <v>1</v>
      </c>
      <c r="F2323" s="56">
        <v>113</v>
      </c>
      <c r="G2323" s="56">
        <v>1</v>
      </c>
      <c r="H2323" s="56" t="s">
        <v>17651</v>
      </c>
      <c r="I2323" s="56">
        <v>1</v>
      </c>
      <c r="J2323" s="36" t="s">
        <v>14688</v>
      </c>
      <c r="K2323" s="36"/>
      <c r="L2323" s="36">
        <v>983391335</v>
      </c>
      <c r="M2323" s="36"/>
      <c r="N2323" s="58" t="s">
        <v>12500</v>
      </c>
      <c r="O2323" s="58" t="s">
        <v>204</v>
      </c>
      <c r="P2323" s="56">
        <v>66</v>
      </c>
      <c r="Q2323" s="56" t="s">
        <v>377</v>
      </c>
      <c r="R2323" s="36" t="s">
        <v>459</v>
      </c>
      <c r="S2323" s="36" t="s">
        <v>375</v>
      </c>
      <c r="T2323" s="36">
        <v>1225129</v>
      </c>
      <c r="U2323" s="58" t="s">
        <v>16433</v>
      </c>
      <c r="V2323" s="59">
        <v>1225129</v>
      </c>
      <c r="W2323" s="56">
        <v>50.64</v>
      </c>
    </row>
    <row r="2324" spans="1:23" s="46" customFormat="1" ht="11.25">
      <c r="A2324" s="55" t="s">
        <v>11371</v>
      </c>
      <c r="B2324" s="56" t="s">
        <v>17649</v>
      </c>
      <c r="C2324" s="57" t="s">
        <v>11182</v>
      </c>
      <c r="D2324" s="56">
        <v>12420</v>
      </c>
      <c r="E2324" s="56">
        <v>1</v>
      </c>
      <c r="F2324" s="56">
        <v>113</v>
      </c>
      <c r="G2324" s="56">
        <v>1</v>
      </c>
      <c r="H2324" s="56" t="s">
        <v>17651</v>
      </c>
      <c r="I2324" s="56">
        <v>2</v>
      </c>
      <c r="J2324" s="36" t="s">
        <v>14485</v>
      </c>
      <c r="K2324" s="36"/>
      <c r="L2324" s="36"/>
      <c r="M2324" s="36"/>
      <c r="N2324" s="58" t="s">
        <v>12167</v>
      </c>
      <c r="O2324" s="58" t="s">
        <v>12168</v>
      </c>
      <c r="P2324" s="56">
        <v>66</v>
      </c>
      <c r="Q2324" s="56" t="s">
        <v>378</v>
      </c>
      <c r="R2324" s="36" t="s">
        <v>461</v>
      </c>
      <c r="S2324" s="36" t="s">
        <v>375</v>
      </c>
      <c r="T2324" s="36">
        <v>371074</v>
      </c>
      <c r="U2324" s="58" t="s">
        <v>16208</v>
      </c>
      <c r="V2324" s="59">
        <v>175975</v>
      </c>
      <c r="W2324" s="56">
        <v>57.41</v>
      </c>
    </row>
    <row r="2325" spans="1:23" s="46" customFormat="1" ht="11.25">
      <c r="A2325" s="51" t="s">
        <v>11371</v>
      </c>
      <c r="B2325" s="44" t="s">
        <v>17649</v>
      </c>
      <c r="C2325" s="52" t="s">
        <v>4582</v>
      </c>
      <c r="D2325" s="44">
        <v>25030</v>
      </c>
      <c r="E2325" s="44" t="s">
        <v>54</v>
      </c>
      <c r="F2325" s="44">
        <v>113</v>
      </c>
      <c r="G2325" s="44">
        <v>2</v>
      </c>
      <c r="H2325" s="44" t="s">
        <v>17651</v>
      </c>
      <c r="I2325" s="44">
        <v>2</v>
      </c>
      <c r="J2325" s="35" t="s">
        <v>15227</v>
      </c>
      <c r="K2325" s="35"/>
      <c r="L2325" s="35">
        <v>985912267</v>
      </c>
      <c r="M2325" s="35"/>
      <c r="N2325" s="45" t="s">
        <v>111</v>
      </c>
      <c r="O2325" s="45" t="s">
        <v>171</v>
      </c>
      <c r="P2325" s="44">
        <v>69</v>
      </c>
      <c r="Q2325" s="44" t="s">
        <v>377</v>
      </c>
      <c r="R2325" s="35" t="s">
        <v>461</v>
      </c>
      <c r="S2325" s="35" t="s">
        <v>375</v>
      </c>
      <c r="T2325" s="35">
        <v>2576140</v>
      </c>
      <c r="U2325" s="45" t="s">
        <v>17071</v>
      </c>
      <c r="V2325" s="46">
        <v>1728576</v>
      </c>
      <c r="W2325" s="44">
        <v>57.16</v>
      </c>
    </row>
    <row r="2326" spans="1:23" s="46" customFormat="1" ht="11.25">
      <c r="A2326" s="55" t="s">
        <v>11371</v>
      </c>
      <c r="B2326" s="56" t="s">
        <v>17649</v>
      </c>
      <c r="C2326" s="57" t="s">
        <v>11188</v>
      </c>
      <c r="D2326" s="56">
        <v>18040</v>
      </c>
      <c r="E2326" s="56">
        <v>1</v>
      </c>
      <c r="F2326" s="56">
        <v>113</v>
      </c>
      <c r="G2326" s="56">
        <v>2</v>
      </c>
      <c r="H2326" s="56" t="s">
        <v>17651</v>
      </c>
      <c r="I2326" s="56">
        <v>2</v>
      </c>
      <c r="J2326" s="36" t="s">
        <v>14761</v>
      </c>
      <c r="K2326" s="36">
        <v>494</v>
      </c>
      <c r="L2326" s="36">
        <v>971308697</v>
      </c>
      <c r="M2326" s="36"/>
      <c r="N2326" s="58" t="s">
        <v>429</v>
      </c>
      <c r="O2326" s="58" t="s">
        <v>125</v>
      </c>
      <c r="P2326" s="56">
        <v>70</v>
      </c>
      <c r="Q2326" s="56" t="s">
        <v>378</v>
      </c>
      <c r="R2326" s="36" t="s">
        <v>460</v>
      </c>
      <c r="S2326" s="36" t="s">
        <v>375</v>
      </c>
      <c r="T2326" s="36">
        <v>1231335</v>
      </c>
      <c r="U2326" s="58" t="s">
        <v>16511</v>
      </c>
      <c r="V2326" s="59">
        <v>1098936</v>
      </c>
      <c r="W2326" s="56">
        <v>57.62</v>
      </c>
    </row>
    <row r="2327" spans="1:23" s="46" customFormat="1" ht="11.25">
      <c r="A2327" s="51" t="s">
        <v>11371</v>
      </c>
      <c r="B2327" s="44" t="s">
        <v>17649</v>
      </c>
      <c r="C2327" s="52" t="s">
        <v>3177</v>
      </c>
      <c r="D2327" s="44">
        <v>5050</v>
      </c>
      <c r="E2327" s="44" t="s">
        <v>54</v>
      </c>
      <c r="F2327" s="44">
        <v>113</v>
      </c>
      <c r="G2327" s="44">
        <v>1</v>
      </c>
      <c r="H2327" s="44" t="s">
        <v>17651</v>
      </c>
      <c r="I2327" s="44">
        <v>1</v>
      </c>
      <c r="J2327" s="35" t="s">
        <v>14217</v>
      </c>
      <c r="K2327" s="35"/>
      <c r="L2327" s="35">
        <v>985801466</v>
      </c>
      <c r="M2327" s="35"/>
      <c r="N2327" s="45" t="s">
        <v>839</v>
      </c>
      <c r="O2327" s="45" t="s">
        <v>171</v>
      </c>
      <c r="P2327" s="44">
        <v>70</v>
      </c>
      <c r="Q2327" s="44" t="s">
        <v>377</v>
      </c>
      <c r="R2327" s="35" t="s">
        <v>459</v>
      </c>
      <c r="S2327" s="35" t="s">
        <v>375</v>
      </c>
      <c r="T2327" s="35">
        <v>1449403</v>
      </c>
      <c r="U2327" s="45" t="s">
        <v>15906</v>
      </c>
      <c r="V2327" s="46">
        <v>1449403</v>
      </c>
      <c r="W2327" s="44">
        <v>42.57</v>
      </c>
    </row>
    <row r="2328" spans="1:23" s="46" customFormat="1" ht="11.25">
      <c r="A2328" s="51" t="s">
        <v>11371</v>
      </c>
      <c r="B2328" s="44" t="s">
        <v>17649</v>
      </c>
      <c r="C2328" s="52" t="s">
        <v>3177</v>
      </c>
      <c r="D2328" s="44">
        <v>5050</v>
      </c>
      <c r="E2328" s="44" t="s">
        <v>54</v>
      </c>
      <c r="F2328" s="44">
        <v>113</v>
      </c>
      <c r="G2328" s="44">
        <v>1</v>
      </c>
      <c r="H2328" s="44" t="s">
        <v>17651</v>
      </c>
      <c r="I2328" s="44">
        <v>2</v>
      </c>
      <c r="J2328" s="35" t="s">
        <v>14217</v>
      </c>
      <c r="K2328" s="35"/>
      <c r="L2328" s="35">
        <v>985801466</v>
      </c>
      <c r="M2328" s="35"/>
      <c r="N2328" s="45" t="s">
        <v>11708</v>
      </c>
      <c r="O2328" s="45" t="s">
        <v>11709</v>
      </c>
      <c r="P2328" s="44">
        <v>72</v>
      </c>
      <c r="Q2328" s="44" t="s">
        <v>378</v>
      </c>
      <c r="R2328" s="35" t="s">
        <v>460</v>
      </c>
      <c r="S2328" s="35" t="s">
        <v>375</v>
      </c>
      <c r="T2328" s="35">
        <v>1449457</v>
      </c>
      <c r="U2328" s="45" t="s">
        <v>15906</v>
      </c>
      <c r="V2328" s="46">
        <v>1449403</v>
      </c>
      <c r="W2328" s="44">
        <v>42.57</v>
      </c>
    </row>
    <row r="2329" spans="1:23" s="46" customFormat="1" ht="11.25">
      <c r="A2329" s="55" t="s">
        <v>11371</v>
      </c>
      <c r="B2329" s="56" t="s">
        <v>17649</v>
      </c>
      <c r="C2329" s="57" t="s">
        <v>11188</v>
      </c>
      <c r="D2329" s="56">
        <v>18040</v>
      </c>
      <c r="E2329" s="56">
        <v>1</v>
      </c>
      <c r="F2329" s="56">
        <v>113</v>
      </c>
      <c r="G2329" s="56">
        <v>2</v>
      </c>
      <c r="H2329" s="56" t="s">
        <v>17651</v>
      </c>
      <c r="I2329" s="56">
        <v>1</v>
      </c>
      <c r="J2329" s="36" t="s">
        <v>14761</v>
      </c>
      <c r="K2329" s="36">
        <v>494</v>
      </c>
      <c r="L2329" s="36">
        <v>971308697</v>
      </c>
      <c r="M2329" s="36"/>
      <c r="N2329" s="58" t="s">
        <v>12618</v>
      </c>
      <c r="O2329" s="58" t="s">
        <v>12619</v>
      </c>
      <c r="P2329" s="56">
        <v>73</v>
      </c>
      <c r="Q2329" s="56" t="s">
        <v>377</v>
      </c>
      <c r="R2329" s="36" t="s">
        <v>459</v>
      </c>
      <c r="S2329" s="36" t="s">
        <v>375</v>
      </c>
      <c r="T2329" s="36">
        <v>1098936</v>
      </c>
      <c r="U2329" s="58" t="s">
        <v>16511</v>
      </c>
      <c r="V2329" s="59">
        <v>1098936</v>
      </c>
      <c r="W2329" s="56">
        <v>57.62</v>
      </c>
    </row>
    <row r="2330" spans="1:23" s="46" customFormat="1" ht="11.25">
      <c r="A2330" s="55" t="s">
        <v>11371</v>
      </c>
      <c r="B2330" s="56" t="s">
        <v>17649</v>
      </c>
      <c r="C2330" s="57" t="s">
        <v>6989</v>
      </c>
      <c r="D2330" s="56">
        <v>27720</v>
      </c>
      <c r="E2330" s="56">
        <v>1</v>
      </c>
      <c r="F2330" s="56">
        <v>113</v>
      </c>
      <c r="G2330" s="56">
        <v>2</v>
      </c>
      <c r="H2330" s="56" t="s">
        <v>17651</v>
      </c>
      <c r="I2330" s="56">
        <v>1</v>
      </c>
      <c r="J2330" s="36" t="s">
        <v>15354</v>
      </c>
      <c r="K2330" s="36">
        <v>370</v>
      </c>
      <c r="L2330" s="36">
        <v>984208389</v>
      </c>
      <c r="M2330" s="36"/>
      <c r="N2330" s="58" t="s">
        <v>13533</v>
      </c>
      <c r="O2330" s="58" t="s">
        <v>13534</v>
      </c>
      <c r="P2330" s="56">
        <v>81</v>
      </c>
      <c r="Q2330" s="56" t="s">
        <v>378</v>
      </c>
      <c r="R2330" s="36" t="s">
        <v>459</v>
      </c>
      <c r="S2330" s="36" t="s">
        <v>375</v>
      </c>
      <c r="T2330" s="36">
        <v>1682380</v>
      </c>
      <c r="U2330" s="58" t="s">
        <v>17227</v>
      </c>
      <c r="V2330" s="59">
        <v>1682380</v>
      </c>
      <c r="W2330" s="56">
        <v>59.74</v>
      </c>
    </row>
    <row r="2331" spans="1:23" s="46" customFormat="1" ht="11.25">
      <c r="A2331" s="55" t="s">
        <v>11371</v>
      </c>
      <c r="B2331" s="56" t="s">
        <v>17649</v>
      </c>
      <c r="C2331" s="57" t="s">
        <v>3177</v>
      </c>
      <c r="D2331" s="56">
        <v>5050</v>
      </c>
      <c r="E2331" s="56">
        <v>1</v>
      </c>
      <c r="F2331" s="56">
        <v>113</v>
      </c>
      <c r="G2331" s="56">
        <v>1</v>
      </c>
      <c r="H2331" s="56" t="s">
        <v>17651</v>
      </c>
      <c r="I2331" s="56">
        <v>3</v>
      </c>
      <c r="J2331" s="36" t="s">
        <v>14217</v>
      </c>
      <c r="K2331" s="36"/>
      <c r="L2331" s="36">
        <v>985801466</v>
      </c>
      <c r="M2331" s="36"/>
      <c r="N2331" s="58" t="s">
        <v>298</v>
      </c>
      <c r="O2331" s="58" t="s">
        <v>11710</v>
      </c>
      <c r="P2331" s="56">
        <v>85</v>
      </c>
      <c r="Q2331" s="56" t="s">
        <v>378</v>
      </c>
      <c r="R2331" s="36" t="s">
        <v>462</v>
      </c>
      <c r="S2331" s="36" t="s">
        <v>375</v>
      </c>
      <c r="T2331" s="36">
        <v>2547614</v>
      </c>
      <c r="U2331" s="58" t="s">
        <v>15906</v>
      </c>
      <c r="V2331" s="59">
        <v>1449403</v>
      </c>
      <c r="W2331" s="56">
        <v>42.57</v>
      </c>
    </row>
    <row r="2332" spans="1:23" s="46" customFormat="1" ht="11.25">
      <c r="A2332" s="55" t="s">
        <v>11371</v>
      </c>
      <c r="B2332" s="56" t="s">
        <v>17649</v>
      </c>
      <c r="C2332" s="57" t="s">
        <v>11182</v>
      </c>
      <c r="D2332" s="56">
        <v>12420</v>
      </c>
      <c r="E2332" s="56">
        <v>1</v>
      </c>
      <c r="F2332" s="56">
        <v>113</v>
      </c>
      <c r="G2332" s="56">
        <v>1</v>
      </c>
      <c r="H2332" s="56" t="s">
        <v>17651</v>
      </c>
      <c r="I2332" s="56">
        <v>1</v>
      </c>
      <c r="J2332" s="36" t="s">
        <v>14485</v>
      </c>
      <c r="K2332" s="36"/>
      <c r="L2332" s="36"/>
      <c r="M2332" s="36"/>
      <c r="N2332" s="58" t="s">
        <v>227</v>
      </c>
      <c r="O2332" s="58" t="s">
        <v>12166</v>
      </c>
      <c r="P2332" s="56">
        <v>93</v>
      </c>
      <c r="Q2332" s="56" t="s">
        <v>378</v>
      </c>
      <c r="R2332" s="36" t="s">
        <v>459</v>
      </c>
      <c r="S2332" s="36" t="s">
        <v>375</v>
      </c>
      <c r="T2332" s="36">
        <v>175975</v>
      </c>
      <c r="U2332" s="58" t="s">
        <v>16208</v>
      </c>
      <c r="V2332" s="59">
        <v>175975</v>
      </c>
      <c r="W2332" s="56">
        <v>57.41</v>
      </c>
    </row>
    <row r="2333" spans="1:23" s="46" customFormat="1" ht="11.25">
      <c r="A2333" s="55" t="s">
        <v>11371</v>
      </c>
      <c r="B2333" s="56" t="s">
        <v>17649</v>
      </c>
      <c r="C2333" s="57" t="s">
        <v>4582</v>
      </c>
      <c r="D2333" s="56">
        <v>25030</v>
      </c>
      <c r="E2333" s="56">
        <v>1</v>
      </c>
      <c r="F2333" s="56">
        <v>113</v>
      </c>
      <c r="G2333" s="56">
        <v>2</v>
      </c>
      <c r="H2333" s="56" t="s">
        <v>17651</v>
      </c>
      <c r="I2333" s="56">
        <v>1</v>
      </c>
      <c r="J2333" s="36" t="s">
        <v>15227</v>
      </c>
      <c r="K2333" s="36"/>
      <c r="L2333" s="36">
        <v>985912267</v>
      </c>
      <c r="M2333" s="36"/>
      <c r="N2333" s="58" t="s">
        <v>88</v>
      </c>
      <c r="O2333" s="58" t="s">
        <v>13331</v>
      </c>
      <c r="P2333" s="56">
        <v>100</v>
      </c>
      <c r="Q2333" s="56" t="s">
        <v>378</v>
      </c>
      <c r="R2333" s="36" t="s">
        <v>459</v>
      </c>
      <c r="S2333" s="36" t="s">
        <v>375</v>
      </c>
      <c r="T2333" s="36">
        <v>1728576</v>
      </c>
      <c r="U2333" s="58" t="s">
        <v>17071</v>
      </c>
      <c r="V2333" s="59">
        <v>1728576</v>
      </c>
      <c r="W2333" s="56">
        <v>57.16</v>
      </c>
    </row>
    <row r="2334" spans="1:23" s="46" customFormat="1" ht="11.25">
      <c r="A2334" s="55" t="s">
        <v>11371</v>
      </c>
      <c r="B2334" s="56" t="s">
        <v>17649</v>
      </c>
      <c r="C2334" s="57" t="s">
        <v>11188</v>
      </c>
      <c r="D2334" s="56">
        <v>18440</v>
      </c>
      <c r="E2334" s="56">
        <v>1</v>
      </c>
      <c r="F2334" s="56">
        <v>114</v>
      </c>
      <c r="G2334" s="56">
        <v>1</v>
      </c>
      <c r="H2334" s="56" t="s">
        <v>17651</v>
      </c>
      <c r="I2334" s="56">
        <v>6</v>
      </c>
      <c r="J2334" s="36" t="s">
        <v>14814</v>
      </c>
      <c r="K2334" s="36">
        <v>151</v>
      </c>
      <c r="L2334" s="36">
        <v>982698060</v>
      </c>
      <c r="M2334" s="36"/>
      <c r="N2334" s="58" t="s">
        <v>12696</v>
      </c>
      <c r="O2334" s="58" t="s">
        <v>12295</v>
      </c>
      <c r="P2334" s="56">
        <v>67</v>
      </c>
      <c r="Q2334" s="56" t="s">
        <v>377</v>
      </c>
      <c r="R2334" s="36" t="s">
        <v>462</v>
      </c>
      <c r="S2334" s="36" t="s">
        <v>375</v>
      </c>
      <c r="T2334" s="36">
        <v>1692347</v>
      </c>
      <c r="U2334" s="58" t="s">
        <v>16569</v>
      </c>
      <c r="V2334" s="59">
        <v>2945079</v>
      </c>
      <c r="W2334" s="56">
        <v>59.21</v>
      </c>
    </row>
    <row r="2335" spans="1:23" s="46" customFormat="1" ht="11.25">
      <c r="A2335" s="55" t="s">
        <v>11371</v>
      </c>
      <c r="B2335" s="56" t="s">
        <v>17649</v>
      </c>
      <c r="C2335" s="57" t="s">
        <v>6989</v>
      </c>
      <c r="D2335" s="56">
        <v>27720</v>
      </c>
      <c r="E2335" s="56">
        <v>1</v>
      </c>
      <c r="F2335" s="56">
        <v>114</v>
      </c>
      <c r="G2335" s="56">
        <v>1</v>
      </c>
      <c r="H2335" s="56" t="s">
        <v>17651</v>
      </c>
      <c r="I2335" s="56">
        <v>1</v>
      </c>
      <c r="J2335" s="36" t="s">
        <v>15355</v>
      </c>
      <c r="K2335" s="36">
        <v>384</v>
      </c>
      <c r="L2335" s="36">
        <v>982988509</v>
      </c>
      <c r="M2335" s="36">
        <v>674186</v>
      </c>
      <c r="N2335" s="58" t="s">
        <v>337</v>
      </c>
      <c r="O2335" s="58" t="s">
        <v>13535</v>
      </c>
      <c r="P2335" s="56">
        <v>69</v>
      </c>
      <c r="Q2335" s="56" t="s">
        <v>378</v>
      </c>
      <c r="R2335" s="36" t="s">
        <v>459</v>
      </c>
      <c r="S2335" s="36" t="s">
        <v>375</v>
      </c>
      <c r="T2335" s="36">
        <v>383094</v>
      </c>
      <c r="U2335" s="58" t="s">
        <v>17228</v>
      </c>
      <c r="V2335" s="59">
        <v>383094</v>
      </c>
      <c r="W2335" s="56">
        <v>70.95</v>
      </c>
    </row>
    <row r="2336" spans="1:23" s="46" customFormat="1" ht="11.25">
      <c r="A2336" s="55" t="s">
        <v>11371</v>
      </c>
      <c r="B2336" s="56" t="s">
        <v>17649</v>
      </c>
      <c r="C2336" s="57" t="s">
        <v>3088</v>
      </c>
      <c r="D2336" s="56">
        <v>16390</v>
      </c>
      <c r="E2336" s="56">
        <v>1</v>
      </c>
      <c r="F2336" s="56">
        <v>114</v>
      </c>
      <c r="G2336" s="56">
        <v>2</v>
      </c>
      <c r="H2336" s="56" t="s">
        <v>17651</v>
      </c>
      <c r="I2336" s="56">
        <v>1</v>
      </c>
      <c r="J2336" s="36" t="s">
        <v>14665</v>
      </c>
      <c r="K2336" s="36">
        <v>777</v>
      </c>
      <c r="L2336" s="36"/>
      <c r="M2336" s="36"/>
      <c r="N2336" s="58" t="s">
        <v>198</v>
      </c>
      <c r="O2336" s="58" t="s">
        <v>12467</v>
      </c>
      <c r="P2336" s="56">
        <v>72</v>
      </c>
      <c r="Q2336" s="56" t="s">
        <v>378</v>
      </c>
      <c r="R2336" s="36" t="s">
        <v>459</v>
      </c>
      <c r="S2336" s="36" t="s">
        <v>375</v>
      </c>
      <c r="T2336" s="36">
        <v>591393</v>
      </c>
      <c r="U2336" s="58" t="s">
        <v>16406</v>
      </c>
      <c r="V2336" s="59">
        <v>591393</v>
      </c>
      <c r="W2336" s="56">
        <v>65.86</v>
      </c>
    </row>
    <row r="2337" spans="1:23" s="46" customFormat="1" ht="11.25">
      <c r="A2337" s="55" t="s">
        <v>11371</v>
      </c>
      <c r="B2337" s="56" t="s">
        <v>17649</v>
      </c>
      <c r="C2337" s="57" t="s">
        <v>11182</v>
      </c>
      <c r="D2337" s="56">
        <v>11520</v>
      </c>
      <c r="E2337" s="56">
        <v>1</v>
      </c>
      <c r="F2337" s="56">
        <v>114</v>
      </c>
      <c r="G2337" s="56">
        <v>1</v>
      </c>
      <c r="H2337" s="56" t="s">
        <v>17651</v>
      </c>
      <c r="I2337" s="56">
        <v>1</v>
      </c>
      <c r="J2337" s="36" t="s">
        <v>14473</v>
      </c>
      <c r="K2337" s="36">
        <v>93</v>
      </c>
      <c r="L2337" s="36">
        <v>982158188</v>
      </c>
      <c r="M2337" s="36">
        <v>21643673</v>
      </c>
      <c r="N2337" s="58" t="s">
        <v>12144</v>
      </c>
      <c r="O2337" s="58" t="s">
        <v>12145</v>
      </c>
      <c r="P2337" s="56">
        <v>75</v>
      </c>
      <c r="Q2337" s="56" t="s">
        <v>377</v>
      </c>
      <c r="R2337" s="36" t="s">
        <v>459</v>
      </c>
      <c r="S2337" s="36" t="s">
        <v>375</v>
      </c>
      <c r="T2337" s="36">
        <v>237813</v>
      </c>
      <c r="U2337" s="58" t="s">
        <v>16196</v>
      </c>
      <c r="V2337" s="59">
        <v>237813</v>
      </c>
      <c r="W2337" s="56">
        <v>73.87</v>
      </c>
    </row>
    <row r="2338" spans="1:23" s="46" customFormat="1" ht="11.25">
      <c r="A2338" s="55" t="s">
        <v>11371</v>
      </c>
      <c r="B2338" s="56" t="s">
        <v>17649</v>
      </c>
      <c r="C2338" s="57" t="s">
        <v>4582</v>
      </c>
      <c r="D2338" s="56">
        <v>24185</v>
      </c>
      <c r="E2338" s="56">
        <v>1</v>
      </c>
      <c r="F2338" s="56">
        <v>114</v>
      </c>
      <c r="G2338" s="56">
        <v>1</v>
      </c>
      <c r="H2338" s="56" t="s">
        <v>17651</v>
      </c>
      <c r="I2338" s="56">
        <v>1</v>
      </c>
      <c r="J2338" s="36" t="s">
        <v>15188</v>
      </c>
      <c r="K2338" s="36"/>
      <c r="L2338" s="36">
        <v>981509717</v>
      </c>
      <c r="M2338" s="36"/>
      <c r="N2338" s="58" t="s">
        <v>806</v>
      </c>
      <c r="O2338" s="58" t="s">
        <v>13281</v>
      </c>
      <c r="P2338" s="56">
        <v>80</v>
      </c>
      <c r="Q2338" s="56" t="s">
        <v>378</v>
      </c>
      <c r="R2338" s="36" t="s">
        <v>459</v>
      </c>
      <c r="S2338" s="36" t="s">
        <v>375</v>
      </c>
      <c r="T2338" s="36">
        <v>2388162</v>
      </c>
      <c r="U2338" s="58" t="s">
        <v>17026</v>
      </c>
      <c r="V2338" s="59">
        <v>2388162</v>
      </c>
      <c r="W2338" s="56">
        <v>51.08</v>
      </c>
    </row>
    <row r="2339" spans="1:23" s="46" customFormat="1" ht="11.25">
      <c r="A2339" s="55" t="s">
        <v>11371</v>
      </c>
      <c r="B2339" s="56" t="s">
        <v>17649</v>
      </c>
      <c r="C2339" s="57" t="s">
        <v>3177</v>
      </c>
      <c r="D2339" s="56">
        <v>4370</v>
      </c>
      <c r="E2339" s="56">
        <v>1</v>
      </c>
      <c r="F2339" s="56">
        <v>114</v>
      </c>
      <c r="G2339" s="56">
        <v>1</v>
      </c>
      <c r="H2339" s="56" t="s">
        <v>17651</v>
      </c>
      <c r="I2339" s="56">
        <v>1</v>
      </c>
      <c r="J2339" s="36" t="s">
        <v>14174</v>
      </c>
      <c r="K2339" s="36"/>
      <c r="L2339" s="36">
        <v>981805195</v>
      </c>
      <c r="M2339" s="36"/>
      <c r="N2339" s="58" t="s">
        <v>11638</v>
      </c>
      <c r="O2339" s="58" t="s">
        <v>11639</v>
      </c>
      <c r="P2339" s="56">
        <v>85</v>
      </c>
      <c r="Q2339" s="56" t="s">
        <v>377</v>
      </c>
      <c r="R2339" s="36" t="s">
        <v>459</v>
      </c>
      <c r="S2339" s="36" t="s">
        <v>375</v>
      </c>
      <c r="T2339" s="36">
        <v>162679</v>
      </c>
      <c r="U2339" s="58" t="s">
        <v>15859</v>
      </c>
      <c r="V2339" s="59">
        <v>162679</v>
      </c>
      <c r="W2339" s="56">
        <v>44.2</v>
      </c>
    </row>
    <row r="2340" spans="1:23" s="46" customFormat="1" ht="11.25">
      <c r="A2340" s="55" t="s">
        <v>11371</v>
      </c>
      <c r="B2340" s="56" t="s">
        <v>17649</v>
      </c>
      <c r="C2340" s="57" t="s">
        <v>3177</v>
      </c>
      <c r="D2340" s="56">
        <v>3890</v>
      </c>
      <c r="E2340" s="56">
        <v>1</v>
      </c>
      <c r="F2340" s="56">
        <v>115</v>
      </c>
      <c r="G2340" s="56">
        <v>1</v>
      </c>
      <c r="H2340" s="56" t="s">
        <v>17651</v>
      </c>
      <c r="I2340" s="56">
        <v>1</v>
      </c>
      <c r="J2340" s="36" t="s">
        <v>14165</v>
      </c>
      <c r="K2340" s="36"/>
      <c r="L2340" s="36">
        <v>982323922</v>
      </c>
      <c r="M2340" s="36"/>
      <c r="N2340" s="58" t="s">
        <v>192</v>
      </c>
      <c r="O2340" s="58" t="s">
        <v>11622</v>
      </c>
      <c r="P2340" s="56">
        <v>66</v>
      </c>
      <c r="Q2340" s="56" t="s">
        <v>377</v>
      </c>
      <c r="R2340" s="36" t="s">
        <v>459</v>
      </c>
      <c r="S2340" s="36" t="s">
        <v>375</v>
      </c>
      <c r="T2340" s="36">
        <v>2241485</v>
      </c>
      <c r="U2340" s="58" t="s">
        <v>15848</v>
      </c>
      <c r="V2340" s="59">
        <v>2241485</v>
      </c>
      <c r="W2340" s="56">
        <v>50.83</v>
      </c>
    </row>
    <row r="2341" spans="1:23" s="46" customFormat="1" ht="11.25">
      <c r="A2341" s="51" t="s">
        <v>11371</v>
      </c>
      <c r="B2341" s="44" t="s">
        <v>17649</v>
      </c>
      <c r="C2341" s="52" t="s">
        <v>11182</v>
      </c>
      <c r="D2341" s="44">
        <v>12490</v>
      </c>
      <c r="E2341" s="44" t="s">
        <v>54</v>
      </c>
      <c r="F2341" s="44">
        <v>115</v>
      </c>
      <c r="G2341" s="44">
        <v>1</v>
      </c>
      <c r="H2341" s="44" t="s">
        <v>17651</v>
      </c>
      <c r="I2341" s="44">
        <v>1</v>
      </c>
      <c r="J2341" s="35" t="s">
        <v>14490</v>
      </c>
      <c r="K2341" s="35">
        <v>439</v>
      </c>
      <c r="L2341" s="35">
        <v>985925557</v>
      </c>
      <c r="M2341" s="35">
        <v>21648147</v>
      </c>
      <c r="N2341" s="45" t="s">
        <v>12176</v>
      </c>
      <c r="O2341" s="45" t="s">
        <v>12177</v>
      </c>
      <c r="P2341" s="44">
        <v>70</v>
      </c>
      <c r="Q2341" s="44" t="s">
        <v>377</v>
      </c>
      <c r="R2341" s="35" t="s">
        <v>459</v>
      </c>
      <c r="S2341" s="35" t="s">
        <v>375</v>
      </c>
      <c r="T2341" s="35">
        <v>553766</v>
      </c>
      <c r="U2341" s="45" t="s">
        <v>16213</v>
      </c>
      <c r="V2341" s="46">
        <v>553766</v>
      </c>
      <c r="W2341" s="44">
        <v>77.44</v>
      </c>
    </row>
    <row r="2342" spans="1:23" s="46" customFormat="1" ht="11.25">
      <c r="A2342" s="55" t="s">
        <v>11371</v>
      </c>
      <c r="B2342" s="56" t="s">
        <v>17649</v>
      </c>
      <c r="C2342" s="57" t="s">
        <v>6989</v>
      </c>
      <c r="D2342" s="56">
        <v>26750</v>
      </c>
      <c r="E2342" s="56">
        <v>1</v>
      </c>
      <c r="F2342" s="56">
        <v>115</v>
      </c>
      <c r="G2342" s="56">
        <v>1</v>
      </c>
      <c r="H2342" s="56" t="s">
        <v>17651</v>
      </c>
      <c r="I2342" s="56">
        <v>1</v>
      </c>
      <c r="J2342" s="36" t="s">
        <v>15323</v>
      </c>
      <c r="K2342" s="36">
        <v>250</v>
      </c>
      <c r="L2342" s="36"/>
      <c r="M2342" s="36"/>
      <c r="N2342" s="58" t="s">
        <v>93</v>
      </c>
      <c r="O2342" s="58" t="s">
        <v>13486</v>
      </c>
      <c r="P2342" s="56">
        <v>74</v>
      </c>
      <c r="Q2342" s="56" t="s">
        <v>377</v>
      </c>
      <c r="R2342" s="36" t="s">
        <v>459</v>
      </c>
      <c r="S2342" s="36" t="s">
        <v>375</v>
      </c>
      <c r="T2342" s="36">
        <v>1994912</v>
      </c>
      <c r="U2342" s="58" t="s">
        <v>17187</v>
      </c>
      <c r="V2342" s="59">
        <v>1994912</v>
      </c>
      <c r="W2342" s="56">
        <v>64.510000000000005</v>
      </c>
    </row>
    <row r="2343" spans="1:23" s="46" customFormat="1" ht="11.25">
      <c r="A2343" s="55" t="s">
        <v>11371</v>
      </c>
      <c r="B2343" s="56" t="s">
        <v>17649</v>
      </c>
      <c r="C2343" s="57" t="s">
        <v>11188</v>
      </c>
      <c r="D2343" s="56">
        <v>19450</v>
      </c>
      <c r="E2343" s="56">
        <v>1</v>
      </c>
      <c r="F2343" s="56">
        <v>115</v>
      </c>
      <c r="G2343" s="56">
        <v>1</v>
      </c>
      <c r="H2343" s="56" t="s">
        <v>17651</v>
      </c>
      <c r="I2343" s="56">
        <v>1</v>
      </c>
      <c r="J2343" s="36" t="s">
        <v>14832</v>
      </c>
      <c r="K2343" s="36">
        <v>997</v>
      </c>
      <c r="L2343" s="36">
        <v>982145307</v>
      </c>
      <c r="M2343" s="36"/>
      <c r="N2343" s="58" t="s">
        <v>341</v>
      </c>
      <c r="O2343" s="58" t="s">
        <v>12844</v>
      </c>
      <c r="P2343" s="56">
        <v>74</v>
      </c>
      <c r="Q2343" s="56" t="s">
        <v>378</v>
      </c>
      <c r="R2343" s="36" t="s">
        <v>459</v>
      </c>
      <c r="S2343" s="36" t="s">
        <v>375</v>
      </c>
      <c r="T2343" s="36">
        <v>1355535</v>
      </c>
      <c r="U2343" s="58" t="s">
        <v>16674</v>
      </c>
      <c r="V2343" s="59">
        <v>1355535</v>
      </c>
      <c r="W2343" s="56">
        <v>60.07</v>
      </c>
    </row>
    <row r="2344" spans="1:23" s="46" customFormat="1" ht="11.25">
      <c r="A2344" s="55" t="s">
        <v>11371</v>
      </c>
      <c r="B2344" s="56" t="s">
        <v>17649</v>
      </c>
      <c r="C2344" s="57" t="s">
        <v>3088</v>
      </c>
      <c r="D2344" s="56">
        <v>15320</v>
      </c>
      <c r="E2344" s="56">
        <v>1</v>
      </c>
      <c r="F2344" s="56">
        <v>115</v>
      </c>
      <c r="G2344" s="56">
        <v>1</v>
      </c>
      <c r="H2344" s="56" t="s">
        <v>17651</v>
      </c>
      <c r="I2344" s="56">
        <v>1</v>
      </c>
      <c r="J2344" s="36" t="s">
        <v>14627</v>
      </c>
      <c r="K2344" s="36">
        <v>404</v>
      </c>
      <c r="L2344" s="36"/>
      <c r="M2344" s="36"/>
      <c r="N2344" s="58" t="s">
        <v>370</v>
      </c>
      <c r="O2344" s="58" t="s">
        <v>12414</v>
      </c>
      <c r="P2344" s="56">
        <v>75</v>
      </c>
      <c r="Q2344" s="56" t="s">
        <v>378</v>
      </c>
      <c r="R2344" s="36" t="s">
        <v>459</v>
      </c>
      <c r="S2344" s="36" t="s">
        <v>375</v>
      </c>
      <c r="T2344" s="36">
        <v>372810</v>
      </c>
      <c r="U2344" s="58" t="s">
        <v>16366</v>
      </c>
      <c r="V2344" s="59">
        <v>372810</v>
      </c>
      <c r="W2344" s="56">
        <v>56.2</v>
      </c>
    </row>
    <row r="2345" spans="1:23" s="46" customFormat="1" ht="11.25">
      <c r="A2345" s="55" t="s">
        <v>11371</v>
      </c>
      <c r="B2345" s="56" t="s">
        <v>17649</v>
      </c>
      <c r="C2345" s="57" t="s">
        <v>11182</v>
      </c>
      <c r="D2345" s="56">
        <v>12490</v>
      </c>
      <c r="E2345" s="56">
        <v>1</v>
      </c>
      <c r="F2345" s="56">
        <v>115</v>
      </c>
      <c r="G2345" s="56">
        <v>1</v>
      </c>
      <c r="H2345" s="56" t="s">
        <v>17651</v>
      </c>
      <c r="I2345" s="56">
        <v>2</v>
      </c>
      <c r="J2345" s="36" t="s">
        <v>14490</v>
      </c>
      <c r="K2345" s="36">
        <v>439</v>
      </c>
      <c r="L2345" s="36">
        <v>985925557</v>
      </c>
      <c r="M2345" s="36">
        <v>21648147</v>
      </c>
      <c r="N2345" s="58" t="s">
        <v>129</v>
      </c>
      <c r="O2345" s="58" t="s">
        <v>12178</v>
      </c>
      <c r="P2345" s="56">
        <v>77</v>
      </c>
      <c r="Q2345" s="56" t="s">
        <v>378</v>
      </c>
      <c r="R2345" s="36" t="s">
        <v>460</v>
      </c>
      <c r="S2345" s="36" t="s">
        <v>375</v>
      </c>
      <c r="T2345" s="36">
        <v>553726</v>
      </c>
      <c r="U2345" s="58" t="s">
        <v>16213</v>
      </c>
      <c r="V2345" s="59">
        <v>553766</v>
      </c>
      <c r="W2345" s="56">
        <v>77.44</v>
      </c>
    </row>
    <row r="2346" spans="1:23" s="46" customFormat="1" ht="11.25">
      <c r="A2346" s="55" t="s">
        <v>11371</v>
      </c>
      <c r="B2346" s="56" t="s">
        <v>17649</v>
      </c>
      <c r="C2346" s="57" t="s">
        <v>4582</v>
      </c>
      <c r="D2346" s="56">
        <v>24810</v>
      </c>
      <c r="E2346" s="56">
        <v>1</v>
      </c>
      <c r="F2346" s="56">
        <v>115</v>
      </c>
      <c r="G2346" s="56">
        <v>1</v>
      </c>
      <c r="H2346" s="56" t="s">
        <v>17651</v>
      </c>
      <c r="I2346" s="56">
        <v>1</v>
      </c>
      <c r="J2346" s="36" t="s">
        <v>15209</v>
      </c>
      <c r="K2346" s="36">
        <v>320</v>
      </c>
      <c r="L2346" s="36"/>
      <c r="M2346" s="36"/>
      <c r="N2346" s="58" t="s">
        <v>310</v>
      </c>
      <c r="O2346" s="58" t="s">
        <v>13313</v>
      </c>
      <c r="P2346" s="56">
        <v>79</v>
      </c>
      <c r="Q2346" s="56" t="s">
        <v>378</v>
      </c>
      <c r="R2346" s="36" t="s">
        <v>459</v>
      </c>
      <c r="S2346" s="36" t="s">
        <v>375</v>
      </c>
      <c r="T2346" s="36">
        <v>1386103</v>
      </c>
      <c r="U2346" s="58" t="s">
        <v>17053</v>
      </c>
      <c r="V2346" s="59">
        <v>1386103</v>
      </c>
      <c r="W2346" s="56">
        <v>47.23</v>
      </c>
    </row>
    <row r="2347" spans="1:23" s="46" customFormat="1" ht="11.25">
      <c r="A2347" s="51" t="s">
        <v>11371</v>
      </c>
      <c r="B2347" s="44" t="s">
        <v>17649</v>
      </c>
      <c r="C2347" s="52" t="s">
        <v>11182</v>
      </c>
      <c r="D2347" s="44">
        <v>12490</v>
      </c>
      <c r="E2347" s="44" t="s">
        <v>54</v>
      </c>
      <c r="F2347" s="44">
        <v>115</v>
      </c>
      <c r="G2347" s="44">
        <v>1</v>
      </c>
      <c r="H2347" s="44" t="s">
        <v>17651</v>
      </c>
      <c r="I2347" s="44">
        <v>7</v>
      </c>
      <c r="J2347" s="35" t="s">
        <v>14490</v>
      </c>
      <c r="K2347" s="35">
        <v>439</v>
      </c>
      <c r="L2347" s="35">
        <v>985925557</v>
      </c>
      <c r="M2347" s="35">
        <v>21648147</v>
      </c>
      <c r="N2347" s="45" t="s">
        <v>12179</v>
      </c>
      <c r="O2347" s="45" t="s">
        <v>303</v>
      </c>
      <c r="P2347" s="44">
        <v>82</v>
      </c>
      <c r="Q2347" s="44" t="s">
        <v>378</v>
      </c>
      <c r="R2347" s="35" t="s">
        <v>463</v>
      </c>
      <c r="S2347" s="35" t="s">
        <v>375</v>
      </c>
      <c r="T2347" s="35">
        <v>232470</v>
      </c>
      <c r="U2347" s="45" t="s">
        <v>16213</v>
      </c>
      <c r="V2347" s="46">
        <v>553766</v>
      </c>
      <c r="W2347" s="44">
        <v>77.44</v>
      </c>
    </row>
    <row r="2348" spans="1:23" s="46" customFormat="1" ht="11.25">
      <c r="A2348" s="55" t="s">
        <v>11371</v>
      </c>
      <c r="B2348" s="56" t="s">
        <v>17649</v>
      </c>
      <c r="C2348" s="57" t="s">
        <v>4582</v>
      </c>
      <c r="D2348" s="56">
        <v>24810</v>
      </c>
      <c r="E2348" s="56">
        <v>1</v>
      </c>
      <c r="F2348" s="56">
        <v>115</v>
      </c>
      <c r="G2348" s="56">
        <v>1</v>
      </c>
      <c r="H2348" s="56" t="s">
        <v>17651</v>
      </c>
      <c r="I2348" s="56">
        <v>2</v>
      </c>
      <c r="J2348" s="36" t="s">
        <v>15209</v>
      </c>
      <c r="K2348" s="36">
        <v>320</v>
      </c>
      <c r="L2348" s="36"/>
      <c r="M2348" s="36"/>
      <c r="N2348" s="58" t="s">
        <v>739</v>
      </c>
      <c r="O2348" s="58" t="s">
        <v>13314</v>
      </c>
      <c r="P2348" s="56">
        <v>84</v>
      </c>
      <c r="Q2348" s="56" t="s">
        <v>377</v>
      </c>
      <c r="R2348" s="36" t="s">
        <v>460</v>
      </c>
      <c r="S2348" s="36" t="s">
        <v>375</v>
      </c>
      <c r="T2348" s="36">
        <v>1082056</v>
      </c>
      <c r="U2348" s="58" t="s">
        <v>17053</v>
      </c>
      <c r="V2348" s="59">
        <v>1386103</v>
      </c>
      <c r="W2348" s="56">
        <v>47.23</v>
      </c>
    </row>
    <row r="2349" spans="1:23" s="46" customFormat="1" ht="11.25">
      <c r="A2349" s="55" t="s">
        <v>11371</v>
      </c>
      <c r="B2349" s="56" t="s">
        <v>17649</v>
      </c>
      <c r="C2349" s="57" t="s">
        <v>11188</v>
      </c>
      <c r="D2349" s="56">
        <v>19450</v>
      </c>
      <c r="E2349" s="56">
        <v>1</v>
      </c>
      <c r="F2349" s="56">
        <v>115</v>
      </c>
      <c r="G2349" s="56">
        <v>1</v>
      </c>
      <c r="H2349" s="56" t="s">
        <v>17651</v>
      </c>
      <c r="I2349" s="56">
        <v>2</v>
      </c>
      <c r="J2349" s="36" t="s">
        <v>14832</v>
      </c>
      <c r="K2349" s="36">
        <v>997</v>
      </c>
      <c r="L2349" s="36">
        <v>982145307</v>
      </c>
      <c r="M2349" s="36"/>
      <c r="N2349" s="58" t="s">
        <v>776</v>
      </c>
      <c r="O2349" s="58" t="s">
        <v>12845</v>
      </c>
      <c r="P2349" s="56">
        <v>88</v>
      </c>
      <c r="Q2349" s="56" t="s">
        <v>377</v>
      </c>
      <c r="R2349" s="36" t="s">
        <v>460</v>
      </c>
      <c r="S2349" s="36" t="s">
        <v>375</v>
      </c>
      <c r="T2349" s="36">
        <v>3888386</v>
      </c>
      <c r="U2349" s="58" t="s">
        <v>16674</v>
      </c>
      <c r="V2349" s="59">
        <v>1355535</v>
      </c>
      <c r="W2349" s="56">
        <v>60.07</v>
      </c>
    </row>
    <row r="2350" spans="1:23" s="46" customFormat="1" ht="11.25">
      <c r="A2350" s="51" t="s">
        <v>11371</v>
      </c>
      <c r="B2350" s="44" t="s">
        <v>17649</v>
      </c>
      <c r="C2350" s="52" t="s">
        <v>11188</v>
      </c>
      <c r="D2350" s="44">
        <v>18000</v>
      </c>
      <c r="E2350" s="44" t="s">
        <v>54</v>
      </c>
      <c r="F2350" s="44">
        <v>116</v>
      </c>
      <c r="G2350" s="44">
        <v>2</v>
      </c>
      <c r="H2350" s="44" t="s">
        <v>17651</v>
      </c>
      <c r="I2350" s="44">
        <v>2</v>
      </c>
      <c r="J2350" s="35" t="s">
        <v>14757</v>
      </c>
      <c r="K2350" s="35"/>
      <c r="L2350" s="35"/>
      <c r="M2350" s="35"/>
      <c r="N2350" s="45" t="s">
        <v>869</v>
      </c>
      <c r="O2350" s="45" t="s">
        <v>749</v>
      </c>
      <c r="P2350" s="44">
        <v>67</v>
      </c>
      <c r="Q2350" s="44" t="s">
        <v>377</v>
      </c>
      <c r="R2350" s="35" t="s">
        <v>460</v>
      </c>
      <c r="S2350" s="35" t="s">
        <v>375</v>
      </c>
      <c r="T2350" s="35">
        <v>1109485</v>
      </c>
      <c r="U2350" s="45" t="s">
        <v>16507</v>
      </c>
      <c r="V2350" s="46">
        <v>1109483</v>
      </c>
      <c r="W2350" s="44">
        <v>51.13</v>
      </c>
    </row>
    <row r="2351" spans="1:23" s="46" customFormat="1" ht="11.25">
      <c r="A2351" s="55" t="s">
        <v>11371</v>
      </c>
      <c r="B2351" s="56" t="s">
        <v>17649</v>
      </c>
      <c r="C2351" s="57" t="s">
        <v>4582</v>
      </c>
      <c r="D2351" s="56">
        <v>25030</v>
      </c>
      <c r="E2351" s="56">
        <v>1</v>
      </c>
      <c r="F2351" s="56">
        <v>116</v>
      </c>
      <c r="G2351" s="56">
        <v>1</v>
      </c>
      <c r="H2351" s="56" t="s">
        <v>17651</v>
      </c>
      <c r="I2351" s="56">
        <v>5</v>
      </c>
      <c r="J2351" s="36" t="s">
        <v>15228</v>
      </c>
      <c r="K2351" s="36"/>
      <c r="L2351" s="36">
        <v>985912267</v>
      </c>
      <c r="M2351" s="36"/>
      <c r="N2351" s="58" t="s">
        <v>170</v>
      </c>
      <c r="O2351" s="58" t="s">
        <v>13333</v>
      </c>
      <c r="P2351" s="56">
        <v>70</v>
      </c>
      <c r="Q2351" s="56" t="s">
        <v>378</v>
      </c>
      <c r="R2351" s="36" t="s">
        <v>462</v>
      </c>
      <c r="S2351" s="36" t="s">
        <v>375</v>
      </c>
      <c r="T2351" s="36">
        <v>1967603</v>
      </c>
      <c r="U2351" s="58" t="s">
        <v>17072</v>
      </c>
      <c r="V2351" s="59">
        <v>3750211</v>
      </c>
      <c r="W2351" s="56">
        <v>68.06</v>
      </c>
    </row>
    <row r="2352" spans="1:23" s="46" customFormat="1" ht="11.25">
      <c r="A2352" s="55" t="s">
        <v>11371</v>
      </c>
      <c r="B2352" s="56" t="s">
        <v>17649</v>
      </c>
      <c r="C2352" s="57" t="s">
        <v>11182</v>
      </c>
      <c r="D2352" s="56">
        <v>12380</v>
      </c>
      <c r="E2352" s="56">
        <v>1</v>
      </c>
      <c r="F2352" s="56">
        <v>116</v>
      </c>
      <c r="G2352" s="56">
        <v>1</v>
      </c>
      <c r="H2352" s="56" t="s">
        <v>17651</v>
      </c>
      <c r="I2352" s="56">
        <v>1</v>
      </c>
      <c r="J2352" s="36" t="s">
        <v>14483</v>
      </c>
      <c r="K2352" s="36">
        <v>381</v>
      </c>
      <c r="L2352" s="36">
        <v>982400223</v>
      </c>
      <c r="M2352" s="36"/>
      <c r="N2352" s="58" t="s">
        <v>728</v>
      </c>
      <c r="O2352" s="58" t="s">
        <v>201</v>
      </c>
      <c r="P2352" s="56">
        <v>72</v>
      </c>
      <c r="Q2352" s="56" t="s">
        <v>377</v>
      </c>
      <c r="R2352" s="36" t="s">
        <v>459</v>
      </c>
      <c r="S2352" s="36" t="s">
        <v>375</v>
      </c>
      <c r="T2352" s="36">
        <v>1071447</v>
      </c>
      <c r="U2352" s="58" t="s">
        <v>16206</v>
      </c>
      <c r="V2352" s="59">
        <v>1071447</v>
      </c>
      <c r="W2352" s="56">
        <v>68.77</v>
      </c>
    </row>
    <row r="2353" spans="1:23" s="46" customFormat="1" ht="11.25">
      <c r="A2353" s="55" t="s">
        <v>11371</v>
      </c>
      <c r="B2353" s="56" t="s">
        <v>17649</v>
      </c>
      <c r="C2353" s="57" t="s">
        <v>11188</v>
      </c>
      <c r="D2353" s="56">
        <v>18000</v>
      </c>
      <c r="E2353" s="56">
        <v>1</v>
      </c>
      <c r="F2353" s="56">
        <v>116</v>
      </c>
      <c r="G2353" s="56">
        <v>2</v>
      </c>
      <c r="H2353" s="56" t="s">
        <v>17651</v>
      </c>
      <c r="I2353" s="56">
        <v>1</v>
      </c>
      <c r="J2353" s="36" t="s">
        <v>14757</v>
      </c>
      <c r="K2353" s="36"/>
      <c r="L2353" s="36"/>
      <c r="M2353" s="36"/>
      <c r="N2353" s="58" t="s">
        <v>209</v>
      </c>
      <c r="O2353" s="58" t="s">
        <v>12614</v>
      </c>
      <c r="P2353" s="56">
        <v>72</v>
      </c>
      <c r="Q2353" s="56" t="s">
        <v>378</v>
      </c>
      <c r="R2353" s="36" t="s">
        <v>459</v>
      </c>
      <c r="S2353" s="36" t="s">
        <v>375</v>
      </c>
      <c r="T2353" s="36">
        <v>1109483</v>
      </c>
      <c r="U2353" s="58" t="s">
        <v>16507</v>
      </c>
      <c r="V2353" s="59">
        <v>1109483</v>
      </c>
      <c r="W2353" s="56">
        <v>51.13</v>
      </c>
    </row>
    <row r="2354" spans="1:23" s="46" customFormat="1" ht="11.25">
      <c r="A2354" s="55" t="s">
        <v>11371</v>
      </c>
      <c r="B2354" s="56" t="s">
        <v>17649</v>
      </c>
      <c r="C2354" s="57" t="s">
        <v>3088</v>
      </c>
      <c r="D2354" s="56">
        <v>16575</v>
      </c>
      <c r="E2354" s="56">
        <v>1</v>
      </c>
      <c r="F2354" s="56">
        <v>116</v>
      </c>
      <c r="G2354" s="56">
        <v>1</v>
      </c>
      <c r="H2354" s="56" t="s">
        <v>17651</v>
      </c>
      <c r="I2354" s="56">
        <v>1</v>
      </c>
      <c r="J2354" s="36" t="s">
        <v>14681</v>
      </c>
      <c r="K2354" s="36">
        <v>45</v>
      </c>
      <c r="L2354" s="36"/>
      <c r="M2354" s="36">
        <v>683050</v>
      </c>
      <c r="N2354" s="58" t="s">
        <v>144</v>
      </c>
      <c r="O2354" s="58" t="s">
        <v>12491</v>
      </c>
      <c r="P2354" s="56">
        <v>74</v>
      </c>
      <c r="Q2354" s="56" t="s">
        <v>378</v>
      </c>
      <c r="R2354" s="36" t="s">
        <v>459</v>
      </c>
      <c r="S2354" s="36" t="s">
        <v>375</v>
      </c>
      <c r="T2354" s="36">
        <v>1730263</v>
      </c>
      <c r="U2354" s="58" t="s">
        <v>16425</v>
      </c>
      <c r="V2354" s="59">
        <v>1730263</v>
      </c>
      <c r="W2354" s="56">
        <v>73.430000000000007</v>
      </c>
    </row>
    <row r="2355" spans="1:23" s="46" customFormat="1" ht="11.25">
      <c r="A2355" s="55" t="s">
        <v>11371</v>
      </c>
      <c r="B2355" s="56" t="s">
        <v>17649</v>
      </c>
      <c r="C2355" s="57" t="s">
        <v>4582</v>
      </c>
      <c r="D2355" s="56">
        <v>25030</v>
      </c>
      <c r="E2355" s="56">
        <v>1</v>
      </c>
      <c r="F2355" s="56">
        <v>116</v>
      </c>
      <c r="G2355" s="56">
        <v>1</v>
      </c>
      <c r="H2355" s="56" t="s">
        <v>17651</v>
      </c>
      <c r="I2355" s="56">
        <v>4</v>
      </c>
      <c r="J2355" s="36" t="s">
        <v>15228</v>
      </c>
      <c r="K2355" s="36"/>
      <c r="L2355" s="36">
        <v>985912267</v>
      </c>
      <c r="M2355" s="36"/>
      <c r="N2355" s="58" t="s">
        <v>105</v>
      </c>
      <c r="O2355" s="58" t="s">
        <v>13332</v>
      </c>
      <c r="P2355" s="56">
        <v>76</v>
      </c>
      <c r="Q2355" s="56" t="s">
        <v>377</v>
      </c>
      <c r="R2355" s="36" t="s">
        <v>462</v>
      </c>
      <c r="S2355" s="36" t="s">
        <v>375</v>
      </c>
      <c r="T2355" s="36">
        <v>1967628</v>
      </c>
      <c r="U2355" s="58" t="s">
        <v>17072</v>
      </c>
      <c r="V2355" s="59">
        <v>3750211</v>
      </c>
      <c r="W2355" s="56">
        <v>68.06</v>
      </c>
    </row>
    <row r="2356" spans="1:23" s="46" customFormat="1" ht="11.25">
      <c r="A2356" s="51" t="s">
        <v>11371</v>
      </c>
      <c r="B2356" s="44" t="s">
        <v>17649</v>
      </c>
      <c r="C2356" s="52" t="s">
        <v>3088</v>
      </c>
      <c r="D2356" s="44">
        <v>16575</v>
      </c>
      <c r="E2356" s="44" t="s">
        <v>54</v>
      </c>
      <c r="F2356" s="44">
        <v>116</v>
      </c>
      <c r="G2356" s="44">
        <v>1</v>
      </c>
      <c r="H2356" s="44" t="s">
        <v>17651</v>
      </c>
      <c r="I2356" s="44">
        <v>2</v>
      </c>
      <c r="J2356" s="35" t="s">
        <v>14681</v>
      </c>
      <c r="K2356" s="35">
        <v>45</v>
      </c>
      <c r="L2356" s="35"/>
      <c r="M2356" s="35">
        <v>683050</v>
      </c>
      <c r="N2356" s="45" t="s">
        <v>12492</v>
      </c>
      <c r="O2356" s="45" t="s">
        <v>660</v>
      </c>
      <c r="P2356" s="44">
        <v>81</v>
      </c>
      <c r="Q2356" s="44" t="s">
        <v>377</v>
      </c>
      <c r="R2356" s="35" t="s">
        <v>460</v>
      </c>
      <c r="S2356" s="35" t="s">
        <v>375</v>
      </c>
      <c r="T2356" s="35">
        <v>2187321</v>
      </c>
      <c r="U2356" s="45" t="s">
        <v>16425</v>
      </c>
      <c r="V2356" s="46">
        <v>1730263</v>
      </c>
      <c r="W2356" s="44">
        <v>73.430000000000007</v>
      </c>
    </row>
    <row r="2357" spans="1:23" s="46" customFormat="1" ht="11.25">
      <c r="A2357" s="55" t="s">
        <v>11371</v>
      </c>
      <c r="B2357" s="56" t="s">
        <v>17649</v>
      </c>
      <c r="C2357" s="57" t="s">
        <v>6989</v>
      </c>
      <c r="D2357" s="56">
        <v>26740</v>
      </c>
      <c r="E2357" s="56">
        <v>1</v>
      </c>
      <c r="F2357" s="56">
        <v>116</v>
      </c>
      <c r="G2357" s="56">
        <v>1</v>
      </c>
      <c r="H2357" s="56" t="s">
        <v>17651</v>
      </c>
      <c r="I2357" s="56">
        <v>7</v>
      </c>
      <c r="J2357" s="36" t="s">
        <v>15322</v>
      </c>
      <c r="K2357" s="36">
        <v>808</v>
      </c>
      <c r="L2357" s="36">
        <v>981227493</v>
      </c>
      <c r="M2357" s="36"/>
      <c r="N2357" s="58" t="s">
        <v>13483</v>
      </c>
      <c r="O2357" s="58" t="s">
        <v>770</v>
      </c>
      <c r="P2357" s="56">
        <v>81</v>
      </c>
      <c r="Q2357" s="56" t="s">
        <v>378</v>
      </c>
      <c r="R2357" s="36" t="s">
        <v>462</v>
      </c>
      <c r="S2357" s="36" t="s">
        <v>375</v>
      </c>
      <c r="T2357" s="36">
        <v>6111288</v>
      </c>
      <c r="U2357" s="58" t="s">
        <v>17185</v>
      </c>
      <c r="V2357" s="59">
        <v>1237199</v>
      </c>
      <c r="W2357" s="56">
        <v>67.739999999999995</v>
      </c>
    </row>
    <row r="2358" spans="1:23" s="46" customFormat="1" ht="11.25">
      <c r="A2358" s="55" t="s">
        <v>11371</v>
      </c>
      <c r="B2358" s="56" t="s">
        <v>17649</v>
      </c>
      <c r="C2358" s="57" t="s">
        <v>3177</v>
      </c>
      <c r="D2358" s="56">
        <v>4530</v>
      </c>
      <c r="E2358" s="56">
        <v>1</v>
      </c>
      <c r="F2358" s="56">
        <v>116</v>
      </c>
      <c r="G2358" s="56">
        <v>1</v>
      </c>
      <c r="H2358" s="56" t="s">
        <v>17651</v>
      </c>
      <c r="I2358" s="56">
        <v>3</v>
      </c>
      <c r="J2358" s="36" t="s">
        <v>14184</v>
      </c>
      <c r="K2358" s="36"/>
      <c r="L2358" s="36">
        <v>984465414</v>
      </c>
      <c r="M2358" s="36"/>
      <c r="N2358" s="58" t="s">
        <v>910</v>
      </c>
      <c r="O2358" s="58" t="s">
        <v>215</v>
      </c>
      <c r="P2358" s="56">
        <v>88</v>
      </c>
      <c r="Q2358" s="56" t="s">
        <v>378</v>
      </c>
      <c r="R2358" s="36" t="s">
        <v>462</v>
      </c>
      <c r="S2358" s="36" t="s">
        <v>375</v>
      </c>
      <c r="T2358" s="36">
        <v>1230071</v>
      </c>
      <c r="U2358" s="58" t="s">
        <v>15869</v>
      </c>
      <c r="V2358" s="59">
        <v>1405892</v>
      </c>
      <c r="W2358" s="56">
        <v>50.92</v>
      </c>
    </row>
    <row r="2359" spans="1:23" s="46" customFormat="1" ht="11.25">
      <c r="A2359" s="55" t="s">
        <v>11371</v>
      </c>
      <c r="B2359" s="56" t="s">
        <v>17649</v>
      </c>
      <c r="C2359" s="57" t="s">
        <v>11182</v>
      </c>
      <c r="D2359" s="56">
        <v>12380</v>
      </c>
      <c r="E2359" s="56">
        <v>1</v>
      </c>
      <c r="F2359" s="56">
        <v>116</v>
      </c>
      <c r="G2359" s="56">
        <v>1</v>
      </c>
      <c r="H2359" s="56" t="s">
        <v>17651</v>
      </c>
      <c r="I2359" s="56">
        <v>4</v>
      </c>
      <c r="J2359" s="36" t="s">
        <v>14483</v>
      </c>
      <c r="K2359" s="36">
        <v>381</v>
      </c>
      <c r="L2359" s="36">
        <v>982400223</v>
      </c>
      <c r="M2359" s="36"/>
      <c r="N2359" s="58" t="s">
        <v>896</v>
      </c>
      <c r="O2359" s="58" t="s">
        <v>12164</v>
      </c>
      <c r="P2359" s="56">
        <v>88</v>
      </c>
      <c r="Q2359" s="56" t="s">
        <v>377</v>
      </c>
      <c r="R2359" s="36" t="s">
        <v>463</v>
      </c>
      <c r="S2359" s="36" t="s">
        <v>375</v>
      </c>
      <c r="T2359" s="36">
        <v>3879880</v>
      </c>
      <c r="U2359" s="58" t="s">
        <v>16206</v>
      </c>
      <c r="V2359" s="59">
        <v>1071447</v>
      </c>
      <c r="W2359" s="56">
        <v>68.77</v>
      </c>
    </row>
    <row r="2360" spans="1:23" s="46" customFormat="1" ht="11.25">
      <c r="A2360" s="51" t="s">
        <v>11371</v>
      </c>
      <c r="B2360" s="44" t="s">
        <v>17649</v>
      </c>
      <c r="C2360" s="52" t="s">
        <v>3177</v>
      </c>
      <c r="D2360" s="44">
        <v>4530</v>
      </c>
      <c r="E2360" s="44" t="s">
        <v>54</v>
      </c>
      <c r="F2360" s="44">
        <v>116</v>
      </c>
      <c r="G2360" s="44">
        <v>1</v>
      </c>
      <c r="H2360" s="44" t="s">
        <v>17651</v>
      </c>
      <c r="I2360" s="44">
        <v>4</v>
      </c>
      <c r="J2360" s="35" t="s">
        <v>14184</v>
      </c>
      <c r="K2360" s="35"/>
      <c r="L2360" s="35">
        <v>984465414</v>
      </c>
      <c r="M2360" s="35"/>
      <c r="N2360" s="45" t="s">
        <v>11653</v>
      </c>
      <c r="O2360" s="45" t="s">
        <v>11654</v>
      </c>
      <c r="P2360" s="44">
        <v>90</v>
      </c>
      <c r="Q2360" s="44" t="s">
        <v>378</v>
      </c>
      <c r="R2360" s="35" t="s">
        <v>462</v>
      </c>
      <c r="S2360" s="35" t="s">
        <v>375</v>
      </c>
      <c r="T2360" s="35">
        <v>40363</v>
      </c>
      <c r="U2360" s="45" t="s">
        <v>15869</v>
      </c>
      <c r="V2360" s="46">
        <v>1405892</v>
      </c>
      <c r="W2360" s="44">
        <v>50.92</v>
      </c>
    </row>
    <row r="2361" spans="1:23" s="46" customFormat="1" ht="11.25">
      <c r="A2361" s="51" t="s">
        <v>11371</v>
      </c>
      <c r="B2361" s="44" t="s">
        <v>17649</v>
      </c>
      <c r="C2361" s="52" t="s">
        <v>3177</v>
      </c>
      <c r="D2361" s="44">
        <v>5200</v>
      </c>
      <c r="E2361" s="44" t="s">
        <v>54</v>
      </c>
      <c r="F2361" s="44">
        <v>117</v>
      </c>
      <c r="G2361" s="44">
        <v>1</v>
      </c>
      <c r="H2361" s="44" t="s">
        <v>17651</v>
      </c>
      <c r="I2361" s="44">
        <v>1</v>
      </c>
      <c r="J2361" s="35" t="s">
        <v>14222</v>
      </c>
      <c r="K2361" s="35"/>
      <c r="L2361" s="35">
        <v>985285548</v>
      </c>
      <c r="M2361" s="35"/>
      <c r="N2361" s="45" t="s">
        <v>11718</v>
      </c>
      <c r="O2361" s="45" t="s">
        <v>11719</v>
      </c>
      <c r="P2361" s="44">
        <v>66</v>
      </c>
      <c r="Q2361" s="44" t="s">
        <v>378</v>
      </c>
      <c r="R2361" s="35" t="s">
        <v>459</v>
      </c>
      <c r="S2361" s="35" t="s">
        <v>375</v>
      </c>
      <c r="T2361" s="35">
        <v>992708</v>
      </c>
      <c r="U2361" s="45" t="s">
        <v>15911</v>
      </c>
      <c r="V2361" s="46">
        <v>992708</v>
      </c>
      <c r="W2361" s="44">
        <v>64.959999999999994</v>
      </c>
    </row>
    <row r="2362" spans="1:23" s="46" customFormat="1" ht="11.25">
      <c r="A2362" s="55" t="s">
        <v>11371</v>
      </c>
      <c r="B2362" s="56" t="s">
        <v>17649</v>
      </c>
      <c r="C2362" s="57" t="s">
        <v>4582</v>
      </c>
      <c r="D2362" s="56">
        <v>25910</v>
      </c>
      <c r="E2362" s="56">
        <v>1</v>
      </c>
      <c r="F2362" s="56">
        <v>117</v>
      </c>
      <c r="G2362" s="56">
        <v>2</v>
      </c>
      <c r="H2362" s="56" t="s">
        <v>17651</v>
      </c>
      <c r="I2362" s="56">
        <v>1</v>
      </c>
      <c r="J2362" s="36" t="s">
        <v>15260</v>
      </c>
      <c r="K2362" s="36"/>
      <c r="L2362" s="36">
        <v>984427758</v>
      </c>
      <c r="M2362" s="36"/>
      <c r="N2362" s="58" t="s">
        <v>396</v>
      </c>
      <c r="O2362" s="58" t="s">
        <v>13395</v>
      </c>
      <c r="P2362" s="56">
        <v>67</v>
      </c>
      <c r="Q2362" s="56" t="s">
        <v>377</v>
      </c>
      <c r="R2362" s="36" t="s">
        <v>459</v>
      </c>
      <c r="S2362" s="36" t="s">
        <v>375</v>
      </c>
      <c r="T2362" s="36">
        <v>531369</v>
      </c>
      <c r="U2362" s="58" t="s">
        <v>17116</v>
      </c>
      <c r="V2362" s="59">
        <v>531369</v>
      </c>
      <c r="W2362" s="56">
        <v>61.29</v>
      </c>
    </row>
    <row r="2363" spans="1:23" s="46" customFormat="1" ht="11.25">
      <c r="A2363" s="55" t="s">
        <v>11371</v>
      </c>
      <c r="B2363" s="56" t="s">
        <v>17649</v>
      </c>
      <c r="C2363" s="57" t="s">
        <v>3088</v>
      </c>
      <c r="D2363" s="56">
        <v>15340</v>
      </c>
      <c r="E2363" s="56">
        <v>1</v>
      </c>
      <c r="F2363" s="56">
        <v>117</v>
      </c>
      <c r="G2363" s="56">
        <v>1</v>
      </c>
      <c r="H2363" s="56" t="s">
        <v>17651</v>
      </c>
      <c r="I2363" s="56">
        <v>1</v>
      </c>
      <c r="J2363" s="36" t="s">
        <v>14636</v>
      </c>
      <c r="K2363" s="36">
        <v>211</v>
      </c>
      <c r="L2363" s="36">
        <v>981172902</v>
      </c>
      <c r="M2363" s="36"/>
      <c r="N2363" s="58" t="s">
        <v>328</v>
      </c>
      <c r="O2363" s="58" t="s">
        <v>12428</v>
      </c>
      <c r="P2363" s="56">
        <v>68</v>
      </c>
      <c r="Q2363" s="56" t="s">
        <v>377</v>
      </c>
      <c r="R2363" s="36" t="s">
        <v>459</v>
      </c>
      <c r="S2363" s="36" t="s">
        <v>375</v>
      </c>
      <c r="T2363" s="36">
        <v>1174082</v>
      </c>
      <c r="U2363" s="58" t="s">
        <v>16376</v>
      </c>
      <c r="V2363" s="59">
        <v>1174082</v>
      </c>
      <c r="W2363" s="56">
        <v>71.14</v>
      </c>
    </row>
    <row r="2364" spans="1:23" s="46" customFormat="1" ht="11.25">
      <c r="A2364" s="51" t="s">
        <v>11371</v>
      </c>
      <c r="B2364" s="44" t="s">
        <v>17649</v>
      </c>
      <c r="C2364" s="52" t="s">
        <v>11182</v>
      </c>
      <c r="D2364" s="44">
        <v>12510</v>
      </c>
      <c r="E2364" s="44" t="s">
        <v>54</v>
      </c>
      <c r="F2364" s="44">
        <v>117</v>
      </c>
      <c r="G2364" s="44">
        <v>1</v>
      </c>
      <c r="H2364" s="44" t="s">
        <v>17651</v>
      </c>
      <c r="I2364" s="44">
        <v>2</v>
      </c>
      <c r="J2364" s="35" t="s">
        <v>14491</v>
      </c>
      <c r="K2364" s="35">
        <v>434</v>
      </c>
      <c r="L2364" s="35">
        <v>982242685</v>
      </c>
      <c r="M2364" s="35">
        <v>21640283</v>
      </c>
      <c r="N2364" s="45" t="s">
        <v>278</v>
      </c>
      <c r="O2364" s="45" t="s">
        <v>12180</v>
      </c>
      <c r="P2364" s="44">
        <v>69</v>
      </c>
      <c r="Q2364" s="44" t="s">
        <v>378</v>
      </c>
      <c r="R2364" s="35" t="s">
        <v>460</v>
      </c>
      <c r="S2364" s="35" t="s">
        <v>375</v>
      </c>
      <c r="T2364" s="35">
        <v>331674</v>
      </c>
      <c r="U2364" s="45" t="s">
        <v>16214</v>
      </c>
      <c r="V2364" s="46">
        <v>329954</v>
      </c>
      <c r="W2364" s="44">
        <v>69.91</v>
      </c>
    </row>
    <row r="2365" spans="1:23" s="46" customFormat="1" ht="11.25">
      <c r="A2365" s="55" t="s">
        <v>11371</v>
      </c>
      <c r="B2365" s="56" t="s">
        <v>17649</v>
      </c>
      <c r="C2365" s="57" t="s">
        <v>3088</v>
      </c>
      <c r="D2365" s="56">
        <v>15340</v>
      </c>
      <c r="E2365" s="56">
        <v>1</v>
      </c>
      <c r="F2365" s="56">
        <v>117</v>
      </c>
      <c r="G2365" s="56">
        <v>1</v>
      </c>
      <c r="H2365" s="56" t="s">
        <v>17651</v>
      </c>
      <c r="I2365" s="56">
        <v>2</v>
      </c>
      <c r="J2365" s="36" t="s">
        <v>14636</v>
      </c>
      <c r="K2365" s="36">
        <v>211</v>
      </c>
      <c r="L2365" s="36">
        <v>981172902</v>
      </c>
      <c r="M2365" s="36"/>
      <c r="N2365" s="58" t="s">
        <v>83</v>
      </c>
      <c r="O2365" s="58" t="s">
        <v>12429</v>
      </c>
      <c r="P2365" s="56">
        <v>72</v>
      </c>
      <c r="Q2365" s="56" t="s">
        <v>378</v>
      </c>
      <c r="R2365" s="36" t="s">
        <v>460</v>
      </c>
      <c r="S2365" s="36" t="s">
        <v>375</v>
      </c>
      <c r="T2365" s="36">
        <v>473077</v>
      </c>
      <c r="U2365" s="58" t="s">
        <v>16376</v>
      </c>
      <c r="V2365" s="59">
        <v>1174082</v>
      </c>
      <c r="W2365" s="56">
        <v>71.14</v>
      </c>
    </row>
    <row r="2366" spans="1:23" s="46" customFormat="1" ht="11.25">
      <c r="A2366" s="55" t="s">
        <v>11371</v>
      </c>
      <c r="B2366" s="56" t="s">
        <v>17649</v>
      </c>
      <c r="C2366" s="57" t="s">
        <v>11182</v>
      </c>
      <c r="D2366" s="56">
        <v>12510</v>
      </c>
      <c r="E2366" s="56">
        <v>1</v>
      </c>
      <c r="F2366" s="56">
        <v>117</v>
      </c>
      <c r="G2366" s="56">
        <v>1</v>
      </c>
      <c r="H2366" s="56" t="s">
        <v>17651</v>
      </c>
      <c r="I2366" s="56">
        <v>1</v>
      </c>
      <c r="J2366" s="36" t="s">
        <v>14491</v>
      </c>
      <c r="K2366" s="36">
        <v>434</v>
      </c>
      <c r="L2366" s="36">
        <v>982242685</v>
      </c>
      <c r="M2366" s="36">
        <v>21640283</v>
      </c>
      <c r="N2366" s="58" t="s">
        <v>415</v>
      </c>
      <c r="O2366" s="58" t="s">
        <v>11949</v>
      </c>
      <c r="P2366" s="56">
        <v>77</v>
      </c>
      <c r="Q2366" s="56" t="s">
        <v>377</v>
      </c>
      <c r="R2366" s="36" t="s">
        <v>459</v>
      </c>
      <c r="S2366" s="36" t="s">
        <v>375</v>
      </c>
      <c r="T2366" s="36">
        <v>329954</v>
      </c>
      <c r="U2366" s="58" t="s">
        <v>16214</v>
      </c>
      <c r="V2366" s="59">
        <v>329954</v>
      </c>
      <c r="W2366" s="56">
        <v>69.91</v>
      </c>
    </row>
    <row r="2367" spans="1:23" s="46" customFormat="1" ht="11.25">
      <c r="A2367" s="55" t="s">
        <v>11371</v>
      </c>
      <c r="B2367" s="56" t="s">
        <v>17649</v>
      </c>
      <c r="C2367" s="57" t="s">
        <v>3177</v>
      </c>
      <c r="D2367" s="56">
        <v>5200</v>
      </c>
      <c r="E2367" s="56">
        <v>1</v>
      </c>
      <c r="F2367" s="56">
        <v>117</v>
      </c>
      <c r="G2367" s="56">
        <v>1</v>
      </c>
      <c r="H2367" s="56" t="s">
        <v>17651</v>
      </c>
      <c r="I2367" s="56">
        <v>2</v>
      </c>
      <c r="J2367" s="36" t="s">
        <v>14222</v>
      </c>
      <c r="K2367" s="36"/>
      <c r="L2367" s="36">
        <v>985285548</v>
      </c>
      <c r="M2367" s="36"/>
      <c r="N2367" s="58" t="s">
        <v>11720</v>
      </c>
      <c r="O2367" s="58" t="s">
        <v>171</v>
      </c>
      <c r="P2367" s="56">
        <v>78</v>
      </c>
      <c r="Q2367" s="56" t="s">
        <v>377</v>
      </c>
      <c r="R2367" s="36" t="s">
        <v>462</v>
      </c>
      <c r="S2367" s="36" t="s">
        <v>375</v>
      </c>
      <c r="T2367" s="36">
        <v>3422078</v>
      </c>
      <c r="U2367" s="58" t="s">
        <v>15911</v>
      </c>
      <c r="V2367" s="59">
        <v>992708</v>
      </c>
      <c r="W2367" s="56">
        <v>64.959999999999994</v>
      </c>
    </row>
    <row r="2368" spans="1:23" s="46" customFormat="1" ht="11.25">
      <c r="A2368" s="55" t="s">
        <v>11371</v>
      </c>
      <c r="B2368" s="56" t="s">
        <v>17649</v>
      </c>
      <c r="C2368" s="57" t="s">
        <v>11188</v>
      </c>
      <c r="D2368" s="56">
        <v>18000</v>
      </c>
      <c r="E2368" s="56">
        <v>1</v>
      </c>
      <c r="F2368" s="56">
        <v>117</v>
      </c>
      <c r="G2368" s="56">
        <v>1</v>
      </c>
      <c r="H2368" s="56" t="s">
        <v>17651</v>
      </c>
      <c r="I2368" s="56">
        <v>4</v>
      </c>
      <c r="J2368" s="36" t="s">
        <v>14758</v>
      </c>
      <c r="K2368" s="36"/>
      <c r="L2368" s="36"/>
      <c r="M2368" s="36">
        <v>649511</v>
      </c>
      <c r="N2368" s="58" t="s">
        <v>167</v>
      </c>
      <c r="O2368" s="58" t="s">
        <v>12613</v>
      </c>
      <c r="P2368" s="56">
        <v>78</v>
      </c>
      <c r="Q2368" s="56" t="s">
        <v>378</v>
      </c>
      <c r="R2368" s="36" t="s">
        <v>462</v>
      </c>
      <c r="S2368" s="36" t="s">
        <v>375</v>
      </c>
      <c r="T2368" s="36">
        <v>842652</v>
      </c>
      <c r="U2368" s="58" t="s">
        <v>16508</v>
      </c>
      <c r="V2368" s="59" t="s">
        <v>464</v>
      </c>
      <c r="W2368" s="56">
        <v>72.209999999999994</v>
      </c>
    </row>
    <row r="2369" spans="1:23" s="46" customFormat="1" ht="11.25">
      <c r="A2369" s="55" t="s">
        <v>11371</v>
      </c>
      <c r="B2369" s="56" t="s">
        <v>17649</v>
      </c>
      <c r="C2369" s="57" t="s">
        <v>6989</v>
      </c>
      <c r="D2369" s="56">
        <v>27770</v>
      </c>
      <c r="E2369" s="56">
        <v>1</v>
      </c>
      <c r="F2369" s="56">
        <v>117</v>
      </c>
      <c r="G2369" s="56">
        <v>1</v>
      </c>
      <c r="H2369" s="56" t="s">
        <v>17651</v>
      </c>
      <c r="I2369" s="56">
        <v>1</v>
      </c>
      <c r="J2369" s="36" t="s">
        <v>15335</v>
      </c>
      <c r="K2369" s="36">
        <v>449</v>
      </c>
      <c r="L2369" s="36">
        <v>982775183</v>
      </c>
      <c r="M2369" s="36"/>
      <c r="N2369" s="58" t="s">
        <v>334</v>
      </c>
      <c r="O2369" s="58" t="s">
        <v>965</v>
      </c>
      <c r="P2369" s="56">
        <v>91</v>
      </c>
      <c r="Q2369" s="56" t="s">
        <v>377</v>
      </c>
      <c r="R2369" s="36" t="s">
        <v>459</v>
      </c>
      <c r="S2369" s="36" t="s">
        <v>375</v>
      </c>
      <c r="T2369" s="36">
        <v>81970</v>
      </c>
      <c r="U2369" s="58" t="s">
        <v>16317</v>
      </c>
      <c r="V2369" s="59">
        <v>81970</v>
      </c>
      <c r="W2369" s="56">
        <v>56.05</v>
      </c>
    </row>
    <row r="2370" spans="1:23" s="46" customFormat="1" ht="11.25">
      <c r="A2370" s="51" t="s">
        <v>11371</v>
      </c>
      <c r="B2370" s="44" t="s">
        <v>17649</v>
      </c>
      <c r="C2370" s="52" t="s">
        <v>3088</v>
      </c>
      <c r="D2370" s="44">
        <v>15340</v>
      </c>
      <c r="E2370" s="44" t="s">
        <v>54</v>
      </c>
      <c r="F2370" s="44">
        <v>117</v>
      </c>
      <c r="G2370" s="44">
        <v>1</v>
      </c>
      <c r="H2370" s="44" t="s">
        <v>17651</v>
      </c>
      <c r="I2370" s="44">
        <v>3</v>
      </c>
      <c r="J2370" s="35" t="s">
        <v>14636</v>
      </c>
      <c r="K2370" s="35">
        <v>211</v>
      </c>
      <c r="L2370" s="35">
        <v>981172902</v>
      </c>
      <c r="M2370" s="35"/>
      <c r="N2370" s="45" t="s">
        <v>12430</v>
      </c>
      <c r="O2370" s="45" t="s">
        <v>872</v>
      </c>
      <c r="P2370" s="44">
        <v>94</v>
      </c>
      <c r="Q2370" s="44" t="s">
        <v>377</v>
      </c>
      <c r="R2370" s="35" t="s">
        <v>462</v>
      </c>
      <c r="S2370" s="35" t="s">
        <v>376</v>
      </c>
      <c r="T2370" s="35"/>
      <c r="U2370" s="45" t="s">
        <v>16376</v>
      </c>
      <c r="V2370" s="46">
        <v>1174082</v>
      </c>
      <c r="W2370" s="44">
        <v>71.14</v>
      </c>
    </row>
    <row r="2371" spans="1:23" s="46" customFormat="1" ht="11.25">
      <c r="A2371" s="55" t="s">
        <v>11371</v>
      </c>
      <c r="B2371" s="56" t="s">
        <v>17649</v>
      </c>
      <c r="C2371" s="57" t="s">
        <v>6989</v>
      </c>
      <c r="D2371" s="56">
        <v>27360</v>
      </c>
      <c r="E2371" s="56">
        <v>1</v>
      </c>
      <c r="F2371" s="56">
        <v>118</v>
      </c>
      <c r="G2371" s="56">
        <v>1</v>
      </c>
      <c r="H2371" s="56" t="s">
        <v>17651</v>
      </c>
      <c r="I2371" s="56">
        <v>5</v>
      </c>
      <c r="J2371" s="36" t="s">
        <v>15335</v>
      </c>
      <c r="K2371" s="36">
        <v>374</v>
      </c>
      <c r="L2371" s="36"/>
      <c r="M2371" s="36"/>
      <c r="N2371" s="58" t="s">
        <v>13505</v>
      </c>
      <c r="O2371" s="58" t="s">
        <v>253</v>
      </c>
      <c r="P2371" s="56">
        <v>67</v>
      </c>
      <c r="Q2371" s="56" t="s">
        <v>377</v>
      </c>
      <c r="R2371" s="36" t="s">
        <v>462</v>
      </c>
      <c r="S2371" s="36" t="s">
        <v>375</v>
      </c>
      <c r="T2371" s="36">
        <v>759945</v>
      </c>
      <c r="U2371" s="58" t="s">
        <v>17200</v>
      </c>
      <c r="V2371" s="59">
        <v>759947</v>
      </c>
      <c r="W2371" s="56">
        <v>64.239999999999995</v>
      </c>
    </row>
    <row r="2372" spans="1:23" s="46" customFormat="1" ht="11.25">
      <c r="A2372" s="55" t="s">
        <v>11371</v>
      </c>
      <c r="B2372" s="56" t="s">
        <v>17649</v>
      </c>
      <c r="C2372" s="57" t="s">
        <v>3177</v>
      </c>
      <c r="D2372" s="56">
        <v>4800</v>
      </c>
      <c r="E2372" s="56">
        <v>1</v>
      </c>
      <c r="F2372" s="56">
        <v>118</v>
      </c>
      <c r="G2372" s="56">
        <v>1</v>
      </c>
      <c r="H2372" s="56" t="s">
        <v>17651</v>
      </c>
      <c r="I2372" s="56">
        <v>1</v>
      </c>
      <c r="J2372" s="36" t="s">
        <v>14200</v>
      </c>
      <c r="K2372" s="36"/>
      <c r="L2372" s="36">
        <v>985844090</v>
      </c>
      <c r="M2372" s="36"/>
      <c r="N2372" s="58" t="s">
        <v>667</v>
      </c>
      <c r="O2372" s="58" t="s">
        <v>11676</v>
      </c>
      <c r="P2372" s="56">
        <v>67</v>
      </c>
      <c r="Q2372" s="56" t="s">
        <v>377</v>
      </c>
      <c r="R2372" s="36" t="s">
        <v>459</v>
      </c>
      <c r="S2372" s="36" t="s">
        <v>375</v>
      </c>
      <c r="T2372" s="36">
        <v>2804026</v>
      </c>
      <c r="U2372" s="58" t="s">
        <v>15887</v>
      </c>
      <c r="V2372" s="59">
        <v>2804026</v>
      </c>
      <c r="W2372" s="56">
        <v>68.38</v>
      </c>
    </row>
    <row r="2373" spans="1:23" s="46" customFormat="1" ht="11.25">
      <c r="A2373" s="55" t="s">
        <v>11371</v>
      </c>
      <c r="B2373" s="56" t="s">
        <v>17649</v>
      </c>
      <c r="C2373" s="57" t="s">
        <v>6989</v>
      </c>
      <c r="D2373" s="56">
        <v>27360</v>
      </c>
      <c r="E2373" s="56">
        <v>1</v>
      </c>
      <c r="F2373" s="56">
        <v>118</v>
      </c>
      <c r="G2373" s="56">
        <v>1</v>
      </c>
      <c r="H2373" s="56" t="s">
        <v>17651</v>
      </c>
      <c r="I2373" s="56">
        <v>4</v>
      </c>
      <c r="J2373" s="36" t="s">
        <v>15335</v>
      </c>
      <c r="K2373" s="36">
        <v>374</v>
      </c>
      <c r="L2373" s="36"/>
      <c r="M2373" s="36"/>
      <c r="N2373" s="58" t="s">
        <v>672</v>
      </c>
      <c r="O2373" s="58" t="s">
        <v>13504</v>
      </c>
      <c r="P2373" s="56">
        <v>70</v>
      </c>
      <c r="Q2373" s="56" t="s">
        <v>378</v>
      </c>
      <c r="R2373" s="36" t="s">
        <v>462</v>
      </c>
      <c r="S2373" s="36" t="s">
        <v>375</v>
      </c>
      <c r="T2373" s="36">
        <v>303946</v>
      </c>
      <c r="U2373" s="58" t="s">
        <v>17200</v>
      </c>
      <c r="V2373" s="59">
        <v>759947</v>
      </c>
      <c r="W2373" s="56">
        <v>64.239999999999995</v>
      </c>
    </row>
    <row r="2374" spans="1:23" s="46" customFormat="1" ht="11.25">
      <c r="A2374" s="55" t="s">
        <v>11371</v>
      </c>
      <c r="B2374" s="56" t="s">
        <v>17649</v>
      </c>
      <c r="C2374" s="57" t="s">
        <v>4582</v>
      </c>
      <c r="D2374" s="56">
        <v>25770</v>
      </c>
      <c r="E2374" s="56">
        <v>1</v>
      </c>
      <c r="F2374" s="56">
        <v>118</v>
      </c>
      <c r="G2374" s="56">
        <v>1</v>
      </c>
      <c r="H2374" s="56" t="s">
        <v>17651</v>
      </c>
      <c r="I2374" s="56">
        <v>6</v>
      </c>
      <c r="J2374" s="36" t="s">
        <v>15260</v>
      </c>
      <c r="K2374" s="36">
        <v>672</v>
      </c>
      <c r="L2374" s="36">
        <v>985946519</v>
      </c>
      <c r="M2374" s="36"/>
      <c r="N2374" s="58" t="s">
        <v>331</v>
      </c>
      <c r="O2374" s="58" t="s">
        <v>784</v>
      </c>
      <c r="P2374" s="56">
        <v>73</v>
      </c>
      <c r="Q2374" s="56" t="s">
        <v>378</v>
      </c>
      <c r="R2374" s="36" t="s">
        <v>462</v>
      </c>
      <c r="S2374" s="36" t="s">
        <v>375</v>
      </c>
      <c r="T2374" s="36">
        <v>1135929</v>
      </c>
      <c r="U2374" s="58" t="s">
        <v>17108</v>
      </c>
      <c r="V2374" s="59">
        <v>1066115</v>
      </c>
      <c r="W2374" s="56">
        <v>68.02</v>
      </c>
    </row>
    <row r="2375" spans="1:23" s="46" customFormat="1" ht="11.25">
      <c r="A2375" s="55" t="s">
        <v>11371</v>
      </c>
      <c r="B2375" s="56" t="s">
        <v>17649</v>
      </c>
      <c r="C2375" s="57" t="s">
        <v>11182</v>
      </c>
      <c r="D2375" s="56">
        <v>0</v>
      </c>
      <c r="E2375" s="56">
        <v>1</v>
      </c>
      <c r="F2375" s="56">
        <v>118</v>
      </c>
      <c r="G2375" s="56">
        <v>1</v>
      </c>
      <c r="H2375" s="56" t="s">
        <v>17651</v>
      </c>
      <c r="I2375" s="56">
        <v>4</v>
      </c>
      <c r="J2375" s="36" t="s">
        <v>14469</v>
      </c>
      <c r="K2375" s="36"/>
      <c r="L2375" s="36">
        <v>983238713</v>
      </c>
      <c r="M2375" s="36"/>
      <c r="N2375" s="58" t="s">
        <v>12138</v>
      </c>
      <c r="O2375" s="58" t="s">
        <v>12139</v>
      </c>
      <c r="P2375" s="56">
        <v>76</v>
      </c>
      <c r="Q2375" s="56" t="s">
        <v>378</v>
      </c>
      <c r="R2375" s="36" t="s">
        <v>462</v>
      </c>
      <c r="S2375" s="36" t="s">
        <v>375</v>
      </c>
      <c r="T2375" s="36">
        <v>2015510</v>
      </c>
      <c r="U2375" s="58" t="s">
        <v>16192</v>
      </c>
      <c r="V2375" s="59" t="s">
        <v>464</v>
      </c>
      <c r="W2375" s="56">
        <v>72.19</v>
      </c>
    </row>
    <row r="2376" spans="1:23" s="46" customFormat="1" ht="11.25">
      <c r="A2376" s="55" t="s">
        <v>11371</v>
      </c>
      <c r="B2376" s="56" t="s">
        <v>17649</v>
      </c>
      <c r="C2376" s="57" t="s">
        <v>11188</v>
      </c>
      <c r="D2376" s="56">
        <v>18870</v>
      </c>
      <c r="E2376" s="56">
        <v>1</v>
      </c>
      <c r="F2376" s="56">
        <v>118</v>
      </c>
      <c r="G2376" s="56">
        <v>1</v>
      </c>
      <c r="H2376" s="56" t="s">
        <v>17651</v>
      </c>
      <c r="I2376" s="56">
        <v>1</v>
      </c>
      <c r="J2376" s="36" t="s">
        <v>14874</v>
      </c>
      <c r="K2376" s="36">
        <v>680</v>
      </c>
      <c r="L2376" s="36">
        <v>981203730</v>
      </c>
      <c r="M2376" s="36"/>
      <c r="N2376" s="58" t="s">
        <v>12800</v>
      </c>
      <c r="O2376" s="58" t="s">
        <v>12801</v>
      </c>
      <c r="P2376" s="56">
        <v>78</v>
      </c>
      <c r="Q2376" s="56" t="s">
        <v>378</v>
      </c>
      <c r="R2376" s="36" t="s">
        <v>459</v>
      </c>
      <c r="S2376" s="36" t="s">
        <v>375</v>
      </c>
      <c r="T2376" s="36">
        <v>734264</v>
      </c>
      <c r="U2376" s="58" t="s">
        <v>16641</v>
      </c>
      <c r="V2376" s="59">
        <v>734264</v>
      </c>
      <c r="W2376" s="56">
        <v>60.85</v>
      </c>
    </row>
    <row r="2377" spans="1:23" s="46" customFormat="1" ht="11.25">
      <c r="A2377" s="55" t="s">
        <v>11371</v>
      </c>
      <c r="B2377" s="56" t="s">
        <v>17649</v>
      </c>
      <c r="C2377" s="57" t="s">
        <v>3088</v>
      </c>
      <c r="D2377" s="56">
        <v>16420</v>
      </c>
      <c r="E2377" s="56">
        <v>1</v>
      </c>
      <c r="F2377" s="56">
        <v>118</v>
      </c>
      <c r="G2377" s="56">
        <v>1</v>
      </c>
      <c r="H2377" s="56" t="s">
        <v>17651</v>
      </c>
      <c r="I2377" s="56">
        <v>1</v>
      </c>
      <c r="J2377" s="36" t="s">
        <v>14668</v>
      </c>
      <c r="K2377" s="36">
        <v>66</v>
      </c>
      <c r="L2377" s="36">
        <v>961280043</v>
      </c>
      <c r="M2377" s="36"/>
      <c r="N2377" s="58" t="s">
        <v>12469</v>
      </c>
      <c r="O2377" s="58" t="s">
        <v>12470</v>
      </c>
      <c r="P2377" s="56">
        <v>82</v>
      </c>
      <c r="Q2377" s="56" t="s">
        <v>378</v>
      </c>
      <c r="R2377" s="36" t="s">
        <v>459</v>
      </c>
      <c r="S2377" s="36" t="s">
        <v>375</v>
      </c>
      <c r="T2377" s="36">
        <v>104911</v>
      </c>
      <c r="U2377" s="58" t="s">
        <v>16410</v>
      </c>
      <c r="V2377" s="59">
        <v>104911</v>
      </c>
      <c r="W2377" s="56">
        <v>49.53</v>
      </c>
    </row>
    <row r="2378" spans="1:23" s="46" customFormat="1" ht="11.25">
      <c r="A2378" s="51" t="s">
        <v>11371</v>
      </c>
      <c r="B2378" s="44" t="s">
        <v>17649</v>
      </c>
      <c r="C2378" s="52" t="s">
        <v>6989</v>
      </c>
      <c r="D2378" s="44">
        <v>26740</v>
      </c>
      <c r="E2378" s="44" t="s">
        <v>54</v>
      </c>
      <c r="F2378" s="44">
        <v>119</v>
      </c>
      <c r="G2378" s="44">
        <v>2</v>
      </c>
      <c r="H2378" s="44" t="s">
        <v>17651</v>
      </c>
      <c r="I2378" s="44">
        <v>1</v>
      </c>
      <c r="J2378" s="35" t="s">
        <v>15322</v>
      </c>
      <c r="K2378" s="35"/>
      <c r="L2378" s="35"/>
      <c r="M2378" s="35"/>
      <c r="N2378" s="45" t="s">
        <v>84</v>
      </c>
      <c r="O2378" s="45" t="s">
        <v>13484</v>
      </c>
      <c r="P2378" s="44">
        <v>65</v>
      </c>
      <c r="Q2378" s="44" t="s">
        <v>377</v>
      </c>
      <c r="R2378" s="35" t="s">
        <v>459</v>
      </c>
      <c r="S2378" s="35" t="s">
        <v>376</v>
      </c>
      <c r="T2378" s="35"/>
      <c r="U2378" s="45" t="s">
        <v>17186</v>
      </c>
      <c r="V2378" s="35" t="s">
        <v>376</v>
      </c>
      <c r="W2378" s="44">
        <v>46.47</v>
      </c>
    </row>
    <row r="2379" spans="1:23" s="46" customFormat="1" ht="11.25">
      <c r="A2379" s="55" t="s">
        <v>11371</v>
      </c>
      <c r="B2379" s="56" t="s">
        <v>17649</v>
      </c>
      <c r="C2379" s="57" t="s">
        <v>3088</v>
      </c>
      <c r="D2379" s="56">
        <v>16840</v>
      </c>
      <c r="E2379" s="56">
        <v>1</v>
      </c>
      <c r="F2379" s="56">
        <v>119</v>
      </c>
      <c r="G2379" s="56">
        <v>1</v>
      </c>
      <c r="H2379" s="56" t="s">
        <v>17651</v>
      </c>
      <c r="I2379" s="56">
        <v>2</v>
      </c>
      <c r="J2379" s="36" t="s">
        <v>14701</v>
      </c>
      <c r="K2379" s="36">
        <v>868</v>
      </c>
      <c r="L2379" s="36"/>
      <c r="M2379" s="36">
        <v>677746</v>
      </c>
      <c r="N2379" s="58" t="s">
        <v>12523</v>
      </c>
      <c r="O2379" s="58" t="s">
        <v>12524</v>
      </c>
      <c r="P2379" s="56">
        <v>66</v>
      </c>
      <c r="Q2379" s="56" t="s">
        <v>378</v>
      </c>
      <c r="R2379" s="36" t="s">
        <v>460</v>
      </c>
      <c r="S2379" s="36" t="s">
        <v>375</v>
      </c>
      <c r="T2379" s="36">
        <v>510660</v>
      </c>
      <c r="U2379" s="58" t="s">
        <v>16446</v>
      </c>
      <c r="V2379" s="59">
        <v>260856</v>
      </c>
      <c r="W2379" s="56">
        <v>55.8</v>
      </c>
    </row>
    <row r="2380" spans="1:23" s="46" customFormat="1" ht="11.25">
      <c r="A2380" s="55" t="s">
        <v>11371</v>
      </c>
      <c r="B2380" s="56" t="s">
        <v>17649</v>
      </c>
      <c r="C2380" s="57" t="s">
        <v>11182</v>
      </c>
      <c r="D2380" s="56">
        <v>12570</v>
      </c>
      <c r="E2380" s="56">
        <v>1</v>
      </c>
      <c r="F2380" s="56">
        <v>119</v>
      </c>
      <c r="G2380" s="56">
        <v>1</v>
      </c>
      <c r="H2380" s="56" t="s">
        <v>17651</v>
      </c>
      <c r="I2380" s="56">
        <v>5</v>
      </c>
      <c r="J2380" s="36" t="s">
        <v>14495</v>
      </c>
      <c r="K2380" s="36"/>
      <c r="L2380" s="36"/>
      <c r="M2380" s="36">
        <v>649848</v>
      </c>
      <c r="N2380" s="58" t="s">
        <v>702</v>
      </c>
      <c r="O2380" s="58" t="s">
        <v>12189</v>
      </c>
      <c r="P2380" s="56">
        <v>67</v>
      </c>
      <c r="Q2380" s="56" t="s">
        <v>378</v>
      </c>
      <c r="R2380" s="36" t="s">
        <v>462</v>
      </c>
      <c r="S2380" s="36" t="s">
        <v>375</v>
      </c>
      <c r="T2380" s="36">
        <v>315589</v>
      </c>
      <c r="U2380" s="58" t="s">
        <v>16218</v>
      </c>
      <c r="V2380" s="59">
        <v>1197374</v>
      </c>
      <c r="W2380" s="56">
        <v>77.319999999999993</v>
      </c>
    </row>
    <row r="2381" spans="1:23" s="46" customFormat="1" ht="11.25">
      <c r="A2381" s="55" t="s">
        <v>11371</v>
      </c>
      <c r="B2381" s="56" t="s">
        <v>17649</v>
      </c>
      <c r="C2381" s="57" t="s">
        <v>3177</v>
      </c>
      <c r="D2381" s="56">
        <v>0</v>
      </c>
      <c r="E2381" s="56">
        <v>1</v>
      </c>
      <c r="F2381" s="56">
        <v>119</v>
      </c>
      <c r="G2381" s="56">
        <v>1</v>
      </c>
      <c r="H2381" s="56" t="s">
        <v>17651</v>
      </c>
      <c r="I2381" s="56">
        <v>5</v>
      </c>
      <c r="J2381" s="36" t="s">
        <v>14152</v>
      </c>
      <c r="K2381" s="36"/>
      <c r="L2381" s="36">
        <v>982131551</v>
      </c>
      <c r="M2381" s="36"/>
      <c r="N2381" s="58" t="s">
        <v>100</v>
      </c>
      <c r="O2381" s="58" t="s">
        <v>212</v>
      </c>
      <c r="P2381" s="56">
        <v>69</v>
      </c>
      <c r="Q2381" s="56" t="s">
        <v>378</v>
      </c>
      <c r="R2381" s="36" t="s">
        <v>462</v>
      </c>
      <c r="S2381" s="36" t="s">
        <v>375</v>
      </c>
      <c r="T2381" s="36">
        <v>5209177</v>
      </c>
      <c r="U2381" s="58" t="s">
        <v>15825</v>
      </c>
      <c r="V2381" s="59">
        <v>5103690</v>
      </c>
      <c r="W2381" s="56">
        <v>40.79</v>
      </c>
    </row>
    <row r="2382" spans="1:23" s="46" customFormat="1" ht="11.25">
      <c r="A2382" s="55" t="s">
        <v>11371</v>
      </c>
      <c r="B2382" s="56" t="s">
        <v>17649</v>
      </c>
      <c r="C2382" s="57" t="s">
        <v>3088</v>
      </c>
      <c r="D2382" s="56">
        <v>16840</v>
      </c>
      <c r="E2382" s="56">
        <v>1</v>
      </c>
      <c r="F2382" s="56">
        <v>119</v>
      </c>
      <c r="G2382" s="56">
        <v>1</v>
      </c>
      <c r="H2382" s="56" t="s">
        <v>17651</v>
      </c>
      <c r="I2382" s="56">
        <v>1</v>
      </c>
      <c r="J2382" s="36" t="s">
        <v>14701</v>
      </c>
      <c r="K2382" s="36">
        <v>868</v>
      </c>
      <c r="L2382" s="36"/>
      <c r="M2382" s="36">
        <v>677746</v>
      </c>
      <c r="N2382" s="58" t="s">
        <v>12521</v>
      </c>
      <c r="O2382" s="58" t="s">
        <v>12522</v>
      </c>
      <c r="P2382" s="56">
        <v>70</v>
      </c>
      <c r="Q2382" s="56" t="s">
        <v>377</v>
      </c>
      <c r="R2382" s="36" t="s">
        <v>459</v>
      </c>
      <c r="S2382" s="36" t="s">
        <v>375</v>
      </c>
      <c r="T2382" s="36">
        <v>260856</v>
      </c>
      <c r="U2382" s="58" t="s">
        <v>16446</v>
      </c>
      <c r="V2382" s="59">
        <v>260856</v>
      </c>
      <c r="W2382" s="56">
        <v>55.8</v>
      </c>
    </row>
    <row r="2383" spans="1:23" s="46" customFormat="1" ht="11.25">
      <c r="A2383" s="55" t="s">
        <v>11371</v>
      </c>
      <c r="B2383" s="56" t="s">
        <v>17649</v>
      </c>
      <c r="C2383" s="57" t="s">
        <v>6989</v>
      </c>
      <c r="D2383" s="56">
        <v>26740</v>
      </c>
      <c r="E2383" s="56">
        <v>1</v>
      </c>
      <c r="F2383" s="56">
        <v>119</v>
      </c>
      <c r="G2383" s="56">
        <v>2</v>
      </c>
      <c r="H2383" s="56" t="s">
        <v>17651</v>
      </c>
      <c r="I2383" s="56">
        <v>2</v>
      </c>
      <c r="J2383" s="36" t="s">
        <v>15322</v>
      </c>
      <c r="K2383" s="36"/>
      <c r="L2383" s="36"/>
      <c r="M2383" s="36"/>
      <c r="N2383" s="58" t="s">
        <v>94</v>
      </c>
      <c r="O2383" s="58" t="s">
        <v>13485</v>
      </c>
      <c r="P2383" s="56">
        <v>70</v>
      </c>
      <c r="Q2383" s="56" t="s">
        <v>378</v>
      </c>
      <c r="R2383" s="36" t="s">
        <v>460</v>
      </c>
      <c r="S2383" s="36" t="s">
        <v>375</v>
      </c>
      <c r="T2383" s="36">
        <v>391646</v>
      </c>
      <c r="U2383" s="58" t="s">
        <v>17186</v>
      </c>
      <c r="V2383" s="59" t="s">
        <v>464</v>
      </c>
      <c r="W2383" s="56">
        <v>46.47</v>
      </c>
    </row>
    <row r="2384" spans="1:23" s="46" customFormat="1" ht="11.25">
      <c r="A2384" s="55" t="s">
        <v>11371</v>
      </c>
      <c r="B2384" s="56" t="s">
        <v>17649</v>
      </c>
      <c r="C2384" s="57" t="s">
        <v>11188</v>
      </c>
      <c r="D2384" s="56">
        <v>18930</v>
      </c>
      <c r="E2384" s="56">
        <v>1</v>
      </c>
      <c r="F2384" s="56">
        <v>119</v>
      </c>
      <c r="G2384" s="56">
        <v>1</v>
      </c>
      <c r="H2384" s="56" t="s">
        <v>17651</v>
      </c>
      <c r="I2384" s="56">
        <v>9</v>
      </c>
      <c r="J2384" s="36" t="s">
        <v>14881</v>
      </c>
      <c r="K2384" s="36">
        <v>389</v>
      </c>
      <c r="L2384" s="36">
        <v>985977379</v>
      </c>
      <c r="M2384" s="36"/>
      <c r="N2384" s="58" t="s">
        <v>311</v>
      </c>
      <c r="O2384" s="58" t="s">
        <v>12809</v>
      </c>
      <c r="P2384" s="56">
        <v>72</v>
      </c>
      <c r="Q2384" s="56" t="s">
        <v>378</v>
      </c>
      <c r="R2384" s="36" t="s">
        <v>462</v>
      </c>
      <c r="S2384" s="36" t="s">
        <v>375</v>
      </c>
      <c r="T2384" s="36">
        <v>2459555</v>
      </c>
      <c r="U2384" s="58" t="s">
        <v>16651</v>
      </c>
      <c r="V2384" s="59">
        <v>3607929</v>
      </c>
      <c r="W2384" s="56">
        <v>57.67</v>
      </c>
    </row>
    <row r="2385" spans="1:23" s="46" customFormat="1" ht="11.25">
      <c r="A2385" s="55" t="s">
        <v>11371</v>
      </c>
      <c r="B2385" s="56" t="s">
        <v>17649</v>
      </c>
      <c r="C2385" s="57" t="s">
        <v>4582</v>
      </c>
      <c r="D2385" s="56">
        <v>26050</v>
      </c>
      <c r="E2385" s="56">
        <v>1</v>
      </c>
      <c r="F2385" s="56">
        <v>119</v>
      </c>
      <c r="G2385" s="56">
        <v>1</v>
      </c>
      <c r="H2385" s="56" t="s">
        <v>17651</v>
      </c>
      <c r="I2385" s="56">
        <v>7</v>
      </c>
      <c r="J2385" s="36" t="s">
        <v>15277</v>
      </c>
      <c r="K2385" s="36">
        <v>772</v>
      </c>
      <c r="L2385" s="36">
        <v>981449455</v>
      </c>
      <c r="M2385" s="36"/>
      <c r="N2385" s="58" t="s">
        <v>267</v>
      </c>
      <c r="O2385" s="58" t="s">
        <v>13415</v>
      </c>
      <c r="P2385" s="56">
        <v>82</v>
      </c>
      <c r="Q2385" s="56" t="s">
        <v>378</v>
      </c>
      <c r="R2385" s="36" t="s">
        <v>462</v>
      </c>
      <c r="S2385" s="36" t="s">
        <v>375</v>
      </c>
      <c r="T2385" s="36">
        <v>7030579</v>
      </c>
      <c r="U2385" s="58" t="s">
        <v>17129</v>
      </c>
      <c r="V2385" s="59">
        <v>2241289</v>
      </c>
      <c r="W2385" s="56">
        <v>61.6</v>
      </c>
    </row>
    <row r="2386" spans="1:23" s="46" customFormat="1" ht="11.25">
      <c r="A2386" s="55" t="s">
        <v>11371</v>
      </c>
      <c r="B2386" s="56" t="s">
        <v>17649</v>
      </c>
      <c r="C2386" s="57" t="s">
        <v>11188</v>
      </c>
      <c r="D2386" s="56">
        <v>18830</v>
      </c>
      <c r="E2386" s="56">
        <v>1</v>
      </c>
      <c r="F2386" s="56">
        <v>120</v>
      </c>
      <c r="G2386" s="56">
        <v>1</v>
      </c>
      <c r="H2386" s="56" t="s">
        <v>17651</v>
      </c>
      <c r="I2386" s="56">
        <v>7</v>
      </c>
      <c r="J2386" s="36" t="s">
        <v>14860</v>
      </c>
      <c r="K2386" s="36">
        <v>130</v>
      </c>
      <c r="L2386" s="36"/>
      <c r="M2386" s="36">
        <v>654093</v>
      </c>
      <c r="N2386" s="58" t="s">
        <v>337</v>
      </c>
      <c r="O2386" s="58" t="s">
        <v>663</v>
      </c>
      <c r="P2386" s="56">
        <v>67</v>
      </c>
      <c r="Q2386" s="56" t="s">
        <v>378</v>
      </c>
      <c r="R2386" s="36" t="s">
        <v>462</v>
      </c>
      <c r="S2386" s="36" t="s">
        <v>375</v>
      </c>
      <c r="T2386" s="36">
        <v>1427941</v>
      </c>
      <c r="U2386" s="58" t="s">
        <v>16627</v>
      </c>
      <c r="V2386" s="59">
        <v>1427990</v>
      </c>
      <c r="W2386" s="56">
        <v>69.03</v>
      </c>
    </row>
    <row r="2387" spans="1:23" s="46" customFormat="1" ht="11.25">
      <c r="A2387" s="55" t="s">
        <v>11371</v>
      </c>
      <c r="B2387" s="56" t="s">
        <v>17649</v>
      </c>
      <c r="C2387" s="57" t="s">
        <v>6989</v>
      </c>
      <c r="D2387" s="56">
        <v>26560</v>
      </c>
      <c r="E2387" s="56">
        <v>1</v>
      </c>
      <c r="F2387" s="56">
        <v>120</v>
      </c>
      <c r="G2387" s="56">
        <v>1</v>
      </c>
      <c r="H2387" s="56" t="s">
        <v>17651</v>
      </c>
      <c r="I2387" s="56">
        <v>1</v>
      </c>
      <c r="J2387" s="36" t="s">
        <v>15318</v>
      </c>
      <c r="K2387" s="36">
        <v>15</v>
      </c>
      <c r="L2387" s="36">
        <v>982459617</v>
      </c>
      <c r="M2387" s="36"/>
      <c r="N2387" s="58" t="s">
        <v>850</v>
      </c>
      <c r="O2387" s="58" t="s">
        <v>13479</v>
      </c>
      <c r="P2387" s="56">
        <v>68</v>
      </c>
      <c r="Q2387" s="56" t="s">
        <v>378</v>
      </c>
      <c r="R2387" s="36" t="s">
        <v>459</v>
      </c>
      <c r="S2387" s="36" t="s">
        <v>375</v>
      </c>
      <c r="T2387" s="36">
        <v>6068541</v>
      </c>
      <c r="U2387" s="58" t="s">
        <v>17181</v>
      </c>
      <c r="V2387" s="59">
        <v>6068541</v>
      </c>
      <c r="W2387" s="56">
        <v>53.87</v>
      </c>
    </row>
    <row r="2388" spans="1:23" s="46" customFormat="1" ht="11.25">
      <c r="A2388" s="55" t="s">
        <v>11371</v>
      </c>
      <c r="B2388" s="56" t="s">
        <v>17649</v>
      </c>
      <c r="C2388" s="57" t="s">
        <v>3088</v>
      </c>
      <c r="D2388" s="56">
        <v>0</v>
      </c>
      <c r="E2388" s="56">
        <v>1</v>
      </c>
      <c r="F2388" s="56">
        <v>120</v>
      </c>
      <c r="G2388" s="56">
        <v>1</v>
      </c>
      <c r="H2388" s="56" t="s">
        <v>17651</v>
      </c>
      <c r="I2388" s="56">
        <v>1</v>
      </c>
      <c r="J2388" s="36" t="s">
        <v>14600</v>
      </c>
      <c r="K2388" s="36">
        <v>168</v>
      </c>
      <c r="L2388" s="36">
        <v>983461993</v>
      </c>
      <c r="M2388" s="36"/>
      <c r="N2388" s="58" t="s">
        <v>12373</v>
      </c>
      <c r="O2388" s="58" t="s">
        <v>366</v>
      </c>
      <c r="P2388" s="56">
        <v>73</v>
      </c>
      <c r="Q2388" s="56" t="s">
        <v>377</v>
      </c>
      <c r="R2388" s="36" t="s">
        <v>459</v>
      </c>
      <c r="S2388" s="36" t="s">
        <v>375</v>
      </c>
      <c r="T2388" s="36">
        <v>2906935</v>
      </c>
      <c r="U2388" s="58" t="s">
        <v>16335</v>
      </c>
      <c r="V2388" s="59">
        <v>2906935</v>
      </c>
      <c r="W2388" s="56">
        <v>56.67</v>
      </c>
    </row>
    <row r="2389" spans="1:23" s="46" customFormat="1" ht="11.25">
      <c r="A2389" s="55" t="s">
        <v>11371</v>
      </c>
      <c r="B2389" s="56" t="s">
        <v>17649</v>
      </c>
      <c r="C2389" s="57" t="s">
        <v>4582</v>
      </c>
      <c r="D2389" s="56">
        <v>25910</v>
      </c>
      <c r="E2389" s="56">
        <v>1</v>
      </c>
      <c r="F2389" s="56">
        <v>120</v>
      </c>
      <c r="G2389" s="56">
        <v>1</v>
      </c>
      <c r="H2389" s="56" t="s">
        <v>17651</v>
      </c>
      <c r="I2389" s="56">
        <v>2</v>
      </c>
      <c r="J2389" s="36" t="s">
        <v>15260</v>
      </c>
      <c r="K2389" s="36">
        <v>624</v>
      </c>
      <c r="L2389" s="36">
        <v>982384719</v>
      </c>
      <c r="M2389" s="36"/>
      <c r="N2389" s="58" t="s">
        <v>13396</v>
      </c>
      <c r="O2389" s="58" t="s">
        <v>13397</v>
      </c>
      <c r="P2389" s="56">
        <v>75</v>
      </c>
      <c r="Q2389" s="56" t="s">
        <v>378</v>
      </c>
      <c r="R2389" s="36" t="s">
        <v>460</v>
      </c>
      <c r="S2389" s="36" t="s">
        <v>375</v>
      </c>
      <c r="T2389" s="36">
        <v>362456</v>
      </c>
      <c r="U2389" s="58" t="s">
        <v>17117</v>
      </c>
      <c r="V2389" s="59">
        <v>317184</v>
      </c>
      <c r="W2389" s="56">
        <v>63.6</v>
      </c>
    </row>
    <row r="2390" spans="1:23" s="46" customFormat="1" ht="11.25">
      <c r="A2390" s="55" t="s">
        <v>11371</v>
      </c>
      <c r="B2390" s="56" t="s">
        <v>17649</v>
      </c>
      <c r="C2390" s="57" t="s">
        <v>4582</v>
      </c>
      <c r="D2390" s="56">
        <v>25910</v>
      </c>
      <c r="E2390" s="56">
        <v>1</v>
      </c>
      <c r="F2390" s="56">
        <v>120</v>
      </c>
      <c r="G2390" s="56">
        <v>1</v>
      </c>
      <c r="H2390" s="56" t="s">
        <v>17651</v>
      </c>
      <c r="I2390" s="56">
        <v>1</v>
      </c>
      <c r="J2390" s="36" t="s">
        <v>15260</v>
      </c>
      <c r="K2390" s="36">
        <v>624</v>
      </c>
      <c r="L2390" s="36">
        <v>982384719</v>
      </c>
      <c r="M2390" s="36"/>
      <c r="N2390" s="58" t="s">
        <v>156</v>
      </c>
      <c r="O2390" s="58" t="s">
        <v>13382</v>
      </c>
      <c r="P2390" s="56">
        <v>76</v>
      </c>
      <c r="Q2390" s="56" t="s">
        <v>377</v>
      </c>
      <c r="R2390" s="36" t="s">
        <v>459</v>
      </c>
      <c r="S2390" s="36" t="s">
        <v>375</v>
      </c>
      <c r="T2390" s="36">
        <v>317184</v>
      </c>
      <c r="U2390" s="58" t="s">
        <v>17117</v>
      </c>
      <c r="V2390" s="59">
        <v>317184</v>
      </c>
      <c r="W2390" s="56">
        <v>63.6</v>
      </c>
    </row>
    <row r="2391" spans="1:23" s="46" customFormat="1" ht="11.25">
      <c r="A2391" s="55" t="s">
        <v>11371</v>
      </c>
      <c r="B2391" s="56" t="s">
        <v>17649</v>
      </c>
      <c r="C2391" s="57" t="s">
        <v>11182</v>
      </c>
      <c r="D2391" s="56">
        <v>13270</v>
      </c>
      <c r="E2391" s="56">
        <v>1</v>
      </c>
      <c r="F2391" s="56">
        <v>120</v>
      </c>
      <c r="G2391" s="56">
        <v>1</v>
      </c>
      <c r="H2391" s="56" t="s">
        <v>17651</v>
      </c>
      <c r="I2391" s="56">
        <v>4</v>
      </c>
      <c r="J2391" s="36" t="s">
        <v>14531</v>
      </c>
      <c r="K2391" s="36">
        <v>76</v>
      </c>
      <c r="L2391" s="36">
        <v>983577620</v>
      </c>
      <c r="M2391" s="36">
        <v>640702</v>
      </c>
      <c r="N2391" s="58" t="s">
        <v>88</v>
      </c>
      <c r="O2391" s="58" t="s">
        <v>12253</v>
      </c>
      <c r="P2391" s="56">
        <v>88</v>
      </c>
      <c r="Q2391" s="56" t="s">
        <v>378</v>
      </c>
      <c r="R2391" s="36" t="s">
        <v>462</v>
      </c>
      <c r="S2391" s="36" t="s">
        <v>375</v>
      </c>
      <c r="T2391" s="36">
        <v>201295</v>
      </c>
      <c r="U2391" s="58" t="s">
        <v>16258</v>
      </c>
      <c r="V2391" s="59">
        <v>507046</v>
      </c>
      <c r="W2391" s="56">
        <v>84.03</v>
      </c>
    </row>
    <row r="2392" spans="1:23" s="46" customFormat="1" ht="11.25">
      <c r="A2392" s="51" t="s">
        <v>11371</v>
      </c>
      <c r="B2392" s="44" t="s">
        <v>17649</v>
      </c>
      <c r="C2392" s="52" t="s">
        <v>3088</v>
      </c>
      <c r="D2392" s="44">
        <v>16310</v>
      </c>
      <c r="E2392" s="44" t="s">
        <v>54</v>
      </c>
      <c r="F2392" s="44">
        <v>121</v>
      </c>
      <c r="G2392" s="44">
        <v>1</v>
      </c>
      <c r="H2392" s="44" t="s">
        <v>17651</v>
      </c>
      <c r="I2392" s="44">
        <v>1</v>
      </c>
      <c r="J2392" s="35" t="s">
        <v>14659</v>
      </c>
      <c r="K2392" s="35"/>
      <c r="L2392" s="35"/>
      <c r="M2392" s="35">
        <v>21681055</v>
      </c>
      <c r="N2392" s="45" t="s">
        <v>12241</v>
      </c>
      <c r="O2392" s="45" t="s">
        <v>12459</v>
      </c>
      <c r="P2392" s="44">
        <v>67</v>
      </c>
      <c r="Q2392" s="44" t="s">
        <v>377</v>
      </c>
      <c r="R2392" s="35" t="s">
        <v>459</v>
      </c>
      <c r="S2392" s="35" t="s">
        <v>375</v>
      </c>
      <c r="T2392" s="35">
        <v>1355306</v>
      </c>
      <c r="U2392" s="45" t="s">
        <v>16400</v>
      </c>
      <c r="V2392" s="46">
        <v>1355306</v>
      </c>
      <c r="W2392" s="44">
        <v>77.86</v>
      </c>
    </row>
    <row r="2393" spans="1:23" s="46" customFormat="1" ht="11.25">
      <c r="A2393" s="51" t="s">
        <v>11371</v>
      </c>
      <c r="B2393" s="44" t="s">
        <v>17649</v>
      </c>
      <c r="C2393" s="52" t="s">
        <v>11182</v>
      </c>
      <c r="D2393" s="44">
        <v>12630</v>
      </c>
      <c r="E2393" s="44" t="s">
        <v>54</v>
      </c>
      <c r="F2393" s="44">
        <v>121</v>
      </c>
      <c r="G2393" s="44">
        <v>1</v>
      </c>
      <c r="H2393" s="44" t="s">
        <v>17651</v>
      </c>
      <c r="I2393" s="44">
        <v>1</v>
      </c>
      <c r="J2393" s="35" t="s">
        <v>14503</v>
      </c>
      <c r="K2393" s="35">
        <v>15</v>
      </c>
      <c r="L2393" s="35">
        <v>982776521</v>
      </c>
      <c r="M2393" s="35">
        <v>642338</v>
      </c>
      <c r="N2393" s="45" t="s">
        <v>12204</v>
      </c>
      <c r="O2393" s="45" t="s">
        <v>12205</v>
      </c>
      <c r="P2393" s="44">
        <v>68</v>
      </c>
      <c r="Q2393" s="44" t="s">
        <v>378</v>
      </c>
      <c r="R2393" s="35" t="s">
        <v>459</v>
      </c>
      <c r="S2393" s="35" t="s">
        <v>375</v>
      </c>
      <c r="T2393" s="35">
        <v>441152</v>
      </c>
      <c r="U2393" s="45" t="s">
        <v>16227</v>
      </c>
      <c r="V2393" s="46">
        <v>441152</v>
      </c>
      <c r="W2393" s="44">
        <v>76.23</v>
      </c>
    </row>
    <row r="2394" spans="1:23" s="46" customFormat="1" ht="11.25">
      <c r="A2394" s="55" t="s">
        <v>11371</v>
      </c>
      <c r="B2394" s="56" t="s">
        <v>17649</v>
      </c>
      <c r="C2394" s="57" t="s">
        <v>4582</v>
      </c>
      <c r="D2394" s="56">
        <v>25870</v>
      </c>
      <c r="E2394" s="56">
        <v>1</v>
      </c>
      <c r="F2394" s="56">
        <v>121</v>
      </c>
      <c r="G2394" s="56">
        <v>1</v>
      </c>
      <c r="H2394" s="56" t="s">
        <v>17651</v>
      </c>
      <c r="I2394" s="56">
        <v>1</v>
      </c>
      <c r="J2394" s="36" t="s">
        <v>15260</v>
      </c>
      <c r="K2394" s="36">
        <v>209</v>
      </c>
      <c r="L2394" s="36">
        <v>985981646</v>
      </c>
      <c r="M2394" s="36">
        <v>596302</v>
      </c>
      <c r="N2394" s="58" t="s">
        <v>136</v>
      </c>
      <c r="O2394" s="58" t="s">
        <v>13394</v>
      </c>
      <c r="P2394" s="56">
        <v>70</v>
      </c>
      <c r="Q2394" s="56" t="s">
        <v>378</v>
      </c>
      <c r="R2394" s="36" t="s">
        <v>459</v>
      </c>
      <c r="S2394" s="36" t="s">
        <v>375</v>
      </c>
      <c r="T2394" s="36">
        <v>906920</v>
      </c>
      <c r="U2394" s="58" t="s">
        <v>17115</v>
      </c>
      <c r="V2394" s="59">
        <v>906920</v>
      </c>
      <c r="W2394" s="56">
        <v>71.39</v>
      </c>
    </row>
    <row r="2395" spans="1:23" s="46" customFormat="1" ht="11.25">
      <c r="A2395" s="55" t="s">
        <v>11371</v>
      </c>
      <c r="B2395" s="56" t="s">
        <v>17649</v>
      </c>
      <c r="C2395" s="57" t="s">
        <v>11188</v>
      </c>
      <c r="D2395" s="56">
        <v>18840</v>
      </c>
      <c r="E2395" s="56">
        <v>1</v>
      </c>
      <c r="F2395" s="56">
        <v>121</v>
      </c>
      <c r="G2395" s="56">
        <v>1</v>
      </c>
      <c r="H2395" s="56" t="s">
        <v>17651</v>
      </c>
      <c r="I2395" s="56">
        <v>1</v>
      </c>
      <c r="J2395" s="36" t="s">
        <v>14864</v>
      </c>
      <c r="K2395" s="36">
        <v>238</v>
      </c>
      <c r="L2395" s="36">
        <v>982381320</v>
      </c>
      <c r="M2395" s="36"/>
      <c r="N2395" s="58" t="s">
        <v>12786</v>
      </c>
      <c r="O2395" s="58" t="s">
        <v>12787</v>
      </c>
      <c r="P2395" s="56">
        <v>71</v>
      </c>
      <c r="Q2395" s="56" t="s">
        <v>378</v>
      </c>
      <c r="R2395" s="36" t="s">
        <v>459</v>
      </c>
      <c r="S2395" s="36" t="s">
        <v>375</v>
      </c>
      <c r="T2395" s="36">
        <v>1522547</v>
      </c>
      <c r="U2395" s="58" t="s">
        <v>16631</v>
      </c>
      <c r="V2395" s="59">
        <v>1522547</v>
      </c>
      <c r="W2395" s="56">
        <v>66.55</v>
      </c>
    </row>
    <row r="2396" spans="1:23" s="46" customFormat="1" ht="11.25">
      <c r="A2396" s="55" t="s">
        <v>11371</v>
      </c>
      <c r="B2396" s="56" t="s">
        <v>17649</v>
      </c>
      <c r="C2396" s="57" t="s">
        <v>6989</v>
      </c>
      <c r="D2396" s="56">
        <v>26410</v>
      </c>
      <c r="E2396" s="56">
        <v>1</v>
      </c>
      <c r="F2396" s="56">
        <v>121</v>
      </c>
      <c r="G2396" s="56">
        <v>1</v>
      </c>
      <c r="H2396" s="56" t="s">
        <v>17651</v>
      </c>
      <c r="I2396" s="56">
        <v>1</v>
      </c>
      <c r="J2396" s="36" t="s">
        <v>15302</v>
      </c>
      <c r="K2396" s="36">
        <v>1941</v>
      </c>
      <c r="L2396" s="36"/>
      <c r="M2396" s="36">
        <v>676115</v>
      </c>
      <c r="N2396" s="58" t="s">
        <v>275</v>
      </c>
      <c r="O2396" s="58" t="s">
        <v>441</v>
      </c>
      <c r="P2396" s="56">
        <v>72</v>
      </c>
      <c r="Q2396" s="56" t="s">
        <v>377</v>
      </c>
      <c r="R2396" s="36" t="s">
        <v>459</v>
      </c>
      <c r="S2396" s="36" t="s">
        <v>375</v>
      </c>
      <c r="T2396" s="36">
        <v>1195934</v>
      </c>
      <c r="U2396" s="58" t="s">
        <v>17164</v>
      </c>
      <c r="V2396" s="59">
        <v>1195934</v>
      </c>
      <c r="W2396" s="56">
        <v>56.97</v>
      </c>
    </row>
    <row r="2397" spans="1:23" s="46" customFormat="1" ht="11.25">
      <c r="A2397" s="55" t="s">
        <v>11371</v>
      </c>
      <c r="B2397" s="56" t="s">
        <v>17649</v>
      </c>
      <c r="C2397" s="57" t="s">
        <v>11182</v>
      </c>
      <c r="D2397" s="56">
        <v>12630</v>
      </c>
      <c r="E2397" s="56">
        <v>1</v>
      </c>
      <c r="F2397" s="56">
        <v>121</v>
      </c>
      <c r="G2397" s="56">
        <v>1</v>
      </c>
      <c r="H2397" s="56" t="s">
        <v>17651</v>
      </c>
      <c r="I2397" s="56">
        <v>7</v>
      </c>
      <c r="J2397" s="36" t="s">
        <v>14503</v>
      </c>
      <c r="K2397" s="36">
        <v>15</v>
      </c>
      <c r="L2397" s="36">
        <v>982776521</v>
      </c>
      <c r="M2397" s="36">
        <v>642338</v>
      </c>
      <c r="N2397" s="58" t="s">
        <v>286</v>
      </c>
      <c r="O2397" s="58" t="s">
        <v>12206</v>
      </c>
      <c r="P2397" s="56">
        <v>74</v>
      </c>
      <c r="Q2397" s="56" t="s">
        <v>378</v>
      </c>
      <c r="R2397" s="36" t="s">
        <v>462</v>
      </c>
      <c r="S2397" s="36" t="s">
        <v>375</v>
      </c>
      <c r="T2397" s="36">
        <v>1077321</v>
      </c>
      <c r="U2397" s="58" t="s">
        <v>16227</v>
      </c>
      <c r="V2397" s="59">
        <v>441152</v>
      </c>
      <c r="W2397" s="56">
        <v>76.23</v>
      </c>
    </row>
    <row r="2398" spans="1:23" s="46" customFormat="1" ht="11.25">
      <c r="A2398" s="55" t="s">
        <v>11371</v>
      </c>
      <c r="B2398" s="56" t="s">
        <v>17649</v>
      </c>
      <c r="C2398" s="57" t="s">
        <v>3088</v>
      </c>
      <c r="D2398" s="56">
        <v>16310</v>
      </c>
      <c r="E2398" s="56">
        <v>1</v>
      </c>
      <c r="F2398" s="56">
        <v>121</v>
      </c>
      <c r="G2398" s="56">
        <v>1</v>
      </c>
      <c r="H2398" s="56" t="s">
        <v>17651</v>
      </c>
      <c r="I2398" s="56">
        <v>4</v>
      </c>
      <c r="J2398" s="36" t="s">
        <v>14659</v>
      </c>
      <c r="K2398" s="36"/>
      <c r="L2398" s="36"/>
      <c r="M2398" s="36">
        <v>21681055</v>
      </c>
      <c r="N2398" s="58" t="s">
        <v>12460</v>
      </c>
      <c r="O2398" s="58" t="s">
        <v>12459</v>
      </c>
      <c r="P2398" s="56">
        <v>91</v>
      </c>
      <c r="Q2398" s="56" t="s">
        <v>378</v>
      </c>
      <c r="R2398" s="36" t="s">
        <v>462</v>
      </c>
      <c r="S2398" s="36" t="s">
        <v>375</v>
      </c>
      <c r="T2398" s="36">
        <v>514867</v>
      </c>
      <c r="U2398" s="58" t="s">
        <v>16400</v>
      </c>
      <c r="V2398" s="59">
        <v>1355306</v>
      </c>
      <c r="W2398" s="56">
        <v>77.86</v>
      </c>
    </row>
    <row r="2399" spans="1:23" s="46" customFormat="1" ht="11.25">
      <c r="A2399" s="55" t="s">
        <v>11371</v>
      </c>
      <c r="B2399" s="56" t="s">
        <v>17649</v>
      </c>
      <c r="C2399" s="57" t="s">
        <v>11182</v>
      </c>
      <c r="D2399" s="56">
        <v>11840</v>
      </c>
      <c r="E2399" s="56">
        <v>1</v>
      </c>
      <c r="F2399" s="56">
        <v>122</v>
      </c>
      <c r="G2399" s="56">
        <v>1</v>
      </c>
      <c r="H2399" s="56" t="s">
        <v>17651</v>
      </c>
      <c r="I2399" s="56">
        <v>2</v>
      </c>
      <c r="J2399" s="36" t="s">
        <v>14476</v>
      </c>
      <c r="K2399" s="36">
        <v>234</v>
      </c>
      <c r="L2399" s="36">
        <v>983387135</v>
      </c>
      <c r="M2399" s="36">
        <v>645007</v>
      </c>
      <c r="N2399" s="58" t="s">
        <v>12151</v>
      </c>
      <c r="O2399" s="58" t="s">
        <v>12152</v>
      </c>
      <c r="P2399" s="56">
        <v>70</v>
      </c>
      <c r="Q2399" s="56" t="s">
        <v>378</v>
      </c>
      <c r="R2399" s="36" t="s">
        <v>460</v>
      </c>
      <c r="S2399" s="36" t="s">
        <v>375</v>
      </c>
      <c r="T2399" s="36">
        <v>249473</v>
      </c>
      <c r="U2399" s="58" t="s">
        <v>16199</v>
      </c>
      <c r="V2399" s="59">
        <v>1511569</v>
      </c>
      <c r="W2399" s="56">
        <v>81.8</v>
      </c>
    </row>
    <row r="2400" spans="1:23" s="46" customFormat="1" ht="11.25">
      <c r="A2400" s="55" t="s">
        <v>11371</v>
      </c>
      <c r="B2400" s="56" t="s">
        <v>17649</v>
      </c>
      <c r="C2400" s="57" t="s">
        <v>11188</v>
      </c>
      <c r="D2400" s="56">
        <v>11560</v>
      </c>
      <c r="E2400" s="56">
        <v>1</v>
      </c>
      <c r="F2400" s="56">
        <v>122</v>
      </c>
      <c r="G2400" s="56">
        <v>1</v>
      </c>
      <c r="H2400" s="56" t="s">
        <v>17651</v>
      </c>
      <c r="I2400" s="56">
        <v>3</v>
      </c>
      <c r="J2400" s="36" t="s">
        <v>14746</v>
      </c>
      <c r="K2400" s="36">
        <v>390</v>
      </c>
      <c r="L2400" s="36">
        <v>962126549</v>
      </c>
      <c r="M2400" s="36">
        <v>643860</v>
      </c>
      <c r="N2400" s="58" t="s">
        <v>12595</v>
      </c>
      <c r="O2400" s="58" t="s">
        <v>12596</v>
      </c>
      <c r="P2400" s="56">
        <v>72</v>
      </c>
      <c r="Q2400" s="56" t="s">
        <v>378</v>
      </c>
      <c r="R2400" s="36" t="s">
        <v>462</v>
      </c>
      <c r="S2400" s="36" t="s">
        <v>375</v>
      </c>
      <c r="T2400" s="36">
        <v>397100</v>
      </c>
      <c r="U2400" s="58" t="s">
        <v>16494</v>
      </c>
      <c r="V2400" s="59">
        <v>3511435</v>
      </c>
      <c r="W2400" s="56">
        <v>75.510000000000005</v>
      </c>
    </row>
    <row r="2401" spans="1:23" s="46" customFormat="1" ht="11.25">
      <c r="A2401" s="55" t="s">
        <v>11371</v>
      </c>
      <c r="B2401" s="56" t="s">
        <v>17649</v>
      </c>
      <c r="C2401" s="57" t="s">
        <v>11188</v>
      </c>
      <c r="D2401" s="56">
        <v>11560</v>
      </c>
      <c r="E2401" s="56">
        <v>1</v>
      </c>
      <c r="F2401" s="56">
        <v>122</v>
      </c>
      <c r="G2401" s="56">
        <v>1</v>
      </c>
      <c r="H2401" s="56" t="s">
        <v>17651</v>
      </c>
      <c r="I2401" s="56">
        <v>2</v>
      </c>
      <c r="J2401" s="36" t="s">
        <v>14746</v>
      </c>
      <c r="K2401" s="36">
        <v>390</v>
      </c>
      <c r="L2401" s="36">
        <v>962126549</v>
      </c>
      <c r="M2401" s="36">
        <v>643860</v>
      </c>
      <c r="N2401" s="58" t="s">
        <v>11968</v>
      </c>
      <c r="O2401" s="58" t="s">
        <v>121</v>
      </c>
      <c r="P2401" s="56">
        <v>75</v>
      </c>
      <c r="Q2401" s="56" t="s">
        <v>378</v>
      </c>
      <c r="R2401" s="36" t="s">
        <v>462</v>
      </c>
      <c r="S2401" s="36" t="s">
        <v>375</v>
      </c>
      <c r="T2401" s="36">
        <v>541222</v>
      </c>
      <c r="U2401" s="58" t="s">
        <v>16494</v>
      </c>
      <c r="V2401" s="59">
        <v>3511435</v>
      </c>
      <c r="W2401" s="56">
        <v>75.510000000000005</v>
      </c>
    </row>
    <row r="2402" spans="1:23" s="46" customFormat="1" ht="11.25">
      <c r="A2402" s="55" t="s">
        <v>11371</v>
      </c>
      <c r="B2402" s="56" t="s">
        <v>17649</v>
      </c>
      <c r="C2402" s="57" t="s">
        <v>3088</v>
      </c>
      <c r="D2402" s="56">
        <v>0</v>
      </c>
      <c r="E2402" s="56">
        <v>1</v>
      </c>
      <c r="F2402" s="56">
        <v>122</v>
      </c>
      <c r="G2402" s="56">
        <v>1</v>
      </c>
      <c r="H2402" s="56" t="s">
        <v>17651</v>
      </c>
      <c r="I2402" s="56">
        <v>1</v>
      </c>
      <c r="J2402" s="36" t="s">
        <v>14601</v>
      </c>
      <c r="K2402" s="36">
        <v>579</v>
      </c>
      <c r="L2402" s="36"/>
      <c r="M2402" s="36"/>
      <c r="N2402" s="58" t="s">
        <v>12374</v>
      </c>
      <c r="O2402" s="58" t="s">
        <v>150</v>
      </c>
      <c r="P2402" s="56">
        <v>76</v>
      </c>
      <c r="Q2402" s="56" t="s">
        <v>378</v>
      </c>
      <c r="R2402" s="36" t="s">
        <v>459</v>
      </c>
      <c r="S2402" s="36" t="s">
        <v>375</v>
      </c>
      <c r="T2402" s="36">
        <v>2355020</v>
      </c>
      <c r="U2402" s="58" t="s">
        <v>16336</v>
      </c>
      <c r="V2402" s="59">
        <v>2355020</v>
      </c>
      <c r="W2402" s="56">
        <v>50.77</v>
      </c>
    </row>
    <row r="2403" spans="1:23" s="46" customFormat="1" ht="11.25">
      <c r="A2403" s="51" t="s">
        <v>11371</v>
      </c>
      <c r="B2403" s="44" t="s">
        <v>17649</v>
      </c>
      <c r="C2403" s="52" t="s">
        <v>11182</v>
      </c>
      <c r="D2403" s="44">
        <v>11840</v>
      </c>
      <c r="E2403" s="44" t="s">
        <v>54</v>
      </c>
      <c r="F2403" s="44">
        <v>122</v>
      </c>
      <c r="G2403" s="44">
        <v>1</v>
      </c>
      <c r="H2403" s="44" t="s">
        <v>17651</v>
      </c>
      <c r="I2403" s="44">
        <v>1</v>
      </c>
      <c r="J2403" s="35" t="s">
        <v>14476</v>
      </c>
      <c r="K2403" s="35">
        <v>234</v>
      </c>
      <c r="L2403" s="35">
        <v>983387135</v>
      </c>
      <c r="M2403" s="35">
        <v>645007</v>
      </c>
      <c r="N2403" s="45" t="s">
        <v>12150</v>
      </c>
      <c r="O2403" s="45" t="s">
        <v>207</v>
      </c>
      <c r="P2403" s="44">
        <v>81</v>
      </c>
      <c r="Q2403" s="44" t="s">
        <v>377</v>
      </c>
      <c r="R2403" s="35" t="s">
        <v>459</v>
      </c>
      <c r="S2403" s="35" t="s">
        <v>375</v>
      </c>
      <c r="T2403" s="35">
        <v>1511569</v>
      </c>
      <c r="U2403" s="45" t="s">
        <v>16199</v>
      </c>
      <c r="V2403" s="46">
        <v>1511569</v>
      </c>
      <c r="W2403" s="44">
        <v>81.8</v>
      </c>
    </row>
    <row r="2404" spans="1:23" s="46" customFormat="1" ht="11.25">
      <c r="A2404" s="55" t="s">
        <v>11371</v>
      </c>
      <c r="B2404" s="56" t="s">
        <v>17649</v>
      </c>
      <c r="C2404" s="57" t="s">
        <v>6989</v>
      </c>
      <c r="D2404" s="56">
        <v>26550</v>
      </c>
      <c r="E2404" s="56">
        <v>1</v>
      </c>
      <c r="F2404" s="56">
        <v>122</v>
      </c>
      <c r="G2404" s="56">
        <v>1</v>
      </c>
      <c r="H2404" s="56" t="s">
        <v>17651</v>
      </c>
      <c r="I2404" s="56">
        <v>1</v>
      </c>
      <c r="J2404" s="36" t="s">
        <v>15317</v>
      </c>
      <c r="K2404" s="36">
        <v>940</v>
      </c>
      <c r="L2404" s="36">
        <v>983360467</v>
      </c>
      <c r="M2404" s="36">
        <v>649216</v>
      </c>
      <c r="N2404" s="58" t="s">
        <v>258</v>
      </c>
      <c r="O2404" s="58" t="s">
        <v>770</v>
      </c>
      <c r="P2404" s="56">
        <v>82</v>
      </c>
      <c r="Q2404" s="56" t="s">
        <v>378</v>
      </c>
      <c r="R2404" s="36" t="s">
        <v>459</v>
      </c>
      <c r="S2404" s="36" t="s">
        <v>375</v>
      </c>
      <c r="T2404" s="36">
        <v>1650690</v>
      </c>
      <c r="U2404" s="58" t="s">
        <v>17180</v>
      </c>
      <c r="V2404" s="59">
        <v>1650690</v>
      </c>
      <c r="W2404" s="56">
        <v>57.22</v>
      </c>
    </row>
    <row r="2405" spans="1:23" s="46" customFormat="1" ht="11.25">
      <c r="A2405" s="55" t="s">
        <v>11371</v>
      </c>
      <c r="B2405" s="56" t="s">
        <v>17649</v>
      </c>
      <c r="C2405" s="57" t="s">
        <v>4582</v>
      </c>
      <c r="D2405" s="56">
        <v>25990</v>
      </c>
      <c r="E2405" s="56">
        <v>1</v>
      </c>
      <c r="F2405" s="56">
        <v>122</v>
      </c>
      <c r="G2405" s="56">
        <v>1</v>
      </c>
      <c r="H2405" s="56" t="s">
        <v>17651</v>
      </c>
      <c r="I2405" s="56">
        <v>3</v>
      </c>
      <c r="J2405" s="36" t="s">
        <v>15275</v>
      </c>
      <c r="K2405" s="36">
        <v>575</v>
      </c>
      <c r="L2405" s="36">
        <v>982908392</v>
      </c>
      <c r="M2405" s="36"/>
      <c r="N2405" s="58" t="s">
        <v>189</v>
      </c>
      <c r="O2405" s="58" t="s">
        <v>13413</v>
      </c>
      <c r="P2405" s="56">
        <v>88</v>
      </c>
      <c r="Q2405" s="56" t="s">
        <v>377</v>
      </c>
      <c r="R2405" s="36" t="s">
        <v>462</v>
      </c>
      <c r="S2405" s="36" t="s">
        <v>375</v>
      </c>
      <c r="T2405" s="36">
        <v>372800</v>
      </c>
      <c r="U2405" s="58" t="s">
        <v>17127</v>
      </c>
      <c r="V2405" s="59">
        <v>3283879</v>
      </c>
      <c r="W2405" s="56">
        <v>71.02</v>
      </c>
    </row>
    <row r="2406" spans="1:23" s="46" customFormat="1" ht="11.25">
      <c r="A2406" s="55" t="s">
        <v>11371</v>
      </c>
      <c r="B2406" s="56" t="s">
        <v>17649</v>
      </c>
      <c r="C2406" s="57" t="s">
        <v>4582</v>
      </c>
      <c r="D2406" s="56">
        <v>25850</v>
      </c>
      <c r="E2406" s="56">
        <v>1</v>
      </c>
      <c r="F2406" s="56">
        <v>123</v>
      </c>
      <c r="G2406" s="56">
        <v>1</v>
      </c>
      <c r="H2406" s="56" t="s">
        <v>17651</v>
      </c>
      <c r="I2406" s="56">
        <v>1</v>
      </c>
      <c r="J2406" s="36" t="s">
        <v>15265</v>
      </c>
      <c r="K2406" s="36"/>
      <c r="L2406" s="36"/>
      <c r="M2406" s="36"/>
      <c r="N2406" s="58" t="s">
        <v>13390</v>
      </c>
      <c r="O2406" s="58" t="s">
        <v>11756</v>
      </c>
      <c r="P2406" s="56">
        <v>66</v>
      </c>
      <c r="Q2406" s="56" t="s">
        <v>378</v>
      </c>
      <c r="R2406" s="36" t="s">
        <v>459</v>
      </c>
      <c r="S2406" s="36" t="s">
        <v>375</v>
      </c>
      <c r="T2406" s="36">
        <v>316725</v>
      </c>
      <c r="U2406" s="58" t="s">
        <v>17113</v>
      </c>
      <c r="V2406" s="59">
        <v>316725</v>
      </c>
      <c r="W2406" s="56">
        <v>59.75</v>
      </c>
    </row>
    <row r="2407" spans="1:23" s="46" customFormat="1" ht="11.25">
      <c r="A2407" s="55" t="s">
        <v>11371</v>
      </c>
      <c r="B2407" s="56" t="s">
        <v>17649</v>
      </c>
      <c r="C2407" s="57" t="s">
        <v>3088</v>
      </c>
      <c r="D2407" s="56">
        <v>16150</v>
      </c>
      <c r="E2407" s="56">
        <v>1</v>
      </c>
      <c r="F2407" s="56">
        <v>123</v>
      </c>
      <c r="G2407" s="56">
        <v>1</v>
      </c>
      <c r="H2407" s="56" t="s">
        <v>17651</v>
      </c>
      <c r="I2407" s="56">
        <v>1</v>
      </c>
      <c r="J2407" s="36" t="s">
        <v>14650</v>
      </c>
      <c r="K2407" s="36">
        <v>150</v>
      </c>
      <c r="L2407" s="36"/>
      <c r="M2407" s="36">
        <v>21672908</v>
      </c>
      <c r="N2407" s="58" t="s">
        <v>12448</v>
      </c>
      <c r="O2407" s="58" t="s">
        <v>12449</v>
      </c>
      <c r="P2407" s="56">
        <v>72</v>
      </c>
      <c r="Q2407" s="56" t="s">
        <v>377</v>
      </c>
      <c r="R2407" s="36" t="s">
        <v>459</v>
      </c>
      <c r="S2407" s="36" t="s">
        <v>375</v>
      </c>
      <c r="T2407" s="36">
        <v>2528502</v>
      </c>
      <c r="U2407" s="58" t="s">
        <v>16390</v>
      </c>
      <c r="V2407" s="59">
        <v>2528502</v>
      </c>
      <c r="W2407" s="56">
        <v>67.42</v>
      </c>
    </row>
    <row r="2408" spans="1:23" s="46" customFormat="1" ht="11.25">
      <c r="A2408" s="55" t="s">
        <v>11371</v>
      </c>
      <c r="B2408" s="56" t="s">
        <v>17649</v>
      </c>
      <c r="C2408" s="57" t="s">
        <v>3088</v>
      </c>
      <c r="D2408" s="56">
        <v>16150</v>
      </c>
      <c r="E2408" s="56">
        <v>1</v>
      </c>
      <c r="F2408" s="56">
        <v>123</v>
      </c>
      <c r="G2408" s="56">
        <v>1</v>
      </c>
      <c r="H2408" s="56" t="s">
        <v>17651</v>
      </c>
      <c r="I2408" s="56">
        <v>2</v>
      </c>
      <c r="J2408" s="36" t="s">
        <v>14650</v>
      </c>
      <c r="K2408" s="36">
        <v>150</v>
      </c>
      <c r="L2408" s="36"/>
      <c r="M2408" s="36">
        <v>21672908</v>
      </c>
      <c r="N2408" s="58" t="s">
        <v>12450</v>
      </c>
      <c r="O2408" s="58" t="s">
        <v>449</v>
      </c>
      <c r="P2408" s="56">
        <v>72</v>
      </c>
      <c r="Q2408" s="56" t="s">
        <v>378</v>
      </c>
      <c r="R2408" s="36" t="s">
        <v>460</v>
      </c>
      <c r="S2408" s="36" t="s">
        <v>376</v>
      </c>
      <c r="T2408" s="36" t="s">
        <v>17663</v>
      </c>
      <c r="U2408" s="58" t="s">
        <v>16390</v>
      </c>
      <c r="V2408" s="59">
        <v>2528502</v>
      </c>
      <c r="W2408" s="56">
        <v>67.42</v>
      </c>
    </row>
    <row r="2409" spans="1:23" s="46" customFormat="1" ht="11.25">
      <c r="A2409" s="55" t="s">
        <v>11371</v>
      </c>
      <c r="B2409" s="56" t="s">
        <v>17649</v>
      </c>
      <c r="C2409" s="57" t="s">
        <v>6989</v>
      </c>
      <c r="D2409" s="56">
        <v>6450</v>
      </c>
      <c r="E2409" s="56">
        <v>1</v>
      </c>
      <c r="F2409" s="56">
        <v>123</v>
      </c>
      <c r="G2409" s="56">
        <v>1</v>
      </c>
      <c r="H2409" s="56" t="s">
        <v>17651</v>
      </c>
      <c r="I2409" s="56">
        <v>1</v>
      </c>
      <c r="J2409" s="36" t="s">
        <v>14735</v>
      </c>
      <c r="K2409" s="36"/>
      <c r="L2409" s="36">
        <v>981597691</v>
      </c>
      <c r="M2409" s="36"/>
      <c r="N2409" s="58" t="s">
        <v>206</v>
      </c>
      <c r="O2409" s="58" t="s">
        <v>13451</v>
      </c>
      <c r="P2409" s="56">
        <v>75</v>
      </c>
      <c r="Q2409" s="56" t="s">
        <v>377</v>
      </c>
      <c r="R2409" s="36" t="s">
        <v>459</v>
      </c>
      <c r="S2409" s="36" t="s">
        <v>375</v>
      </c>
      <c r="T2409" s="36">
        <v>219037</v>
      </c>
      <c r="U2409" s="58" t="s">
        <v>17157</v>
      </c>
      <c r="V2409" s="59">
        <v>219037</v>
      </c>
      <c r="W2409" s="56">
        <v>57.74</v>
      </c>
    </row>
    <row r="2410" spans="1:23" s="46" customFormat="1" ht="11.25">
      <c r="A2410" s="55" t="s">
        <v>11371</v>
      </c>
      <c r="B2410" s="56" t="s">
        <v>17649</v>
      </c>
      <c r="C2410" s="57" t="s">
        <v>11188</v>
      </c>
      <c r="D2410" s="56">
        <v>19380</v>
      </c>
      <c r="E2410" s="56">
        <v>1</v>
      </c>
      <c r="F2410" s="56">
        <v>123</v>
      </c>
      <c r="G2410" s="56">
        <v>1</v>
      </c>
      <c r="H2410" s="56" t="s">
        <v>17651</v>
      </c>
      <c r="I2410" s="56">
        <v>1</v>
      </c>
      <c r="J2410" s="36" t="s">
        <v>14897</v>
      </c>
      <c r="K2410" s="36">
        <v>360</v>
      </c>
      <c r="L2410" s="36">
        <v>982572310</v>
      </c>
      <c r="M2410" s="36"/>
      <c r="N2410" s="58" t="s">
        <v>650</v>
      </c>
      <c r="O2410" s="58" t="s">
        <v>12840</v>
      </c>
      <c r="P2410" s="56">
        <v>80</v>
      </c>
      <c r="Q2410" s="56" t="s">
        <v>378</v>
      </c>
      <c r="R2410" s="36" t="s">
        <v>459</v>
      </c>
      <c r="S2410" s="36" t="s">
        <v>375</v>
      </c>
      <c r="T2410" s="36">
        <v>3584722</v>
      </c>
      <c r="U2410" s="58" t="s">
        <v>16670</v>
      </c>
      <c r="V2410" s="59">
        <v>3584722</v>
      </c>
      <c r="W2410" s="56">
        <v>56.99</v>
      </c>
    </row>
    <row r="2411" spans="1:23" s="46" customFormat="1" ht="11.25">
      <c r="A2411" s="55" t="s">
        <v>11371</v>
      </c>
      <c r="B2411" s="56" t="s">
        <v>17649</v>
      </c>
      <c r="C2411" s="57" t="s">
        <v>11182</v>
      </c>
      <c r="D2411" s="56">
        <v>13550</v>
      </c>
      <c r="E2411" s="56">
        <v>1</v>
      </c>
      <c r="F2411" s="56">
        <v>123</v>
      </c>
      <c r="G2411" s="56">
        <v>1</v>
      </c>
      <c r="H2411" s="56" t="s">
        <v>17651</v>
      </c>
      <c r="I2411" s="56">
        <v>2</v>
      </c>
      <c r="J2411" s="36" t="s">
        <v>14547</v>
      </c>
      <c r="K2411" s="36">
        <v>990</v>
      </c>
      <c r="L2411" s="36">
        <v>982144068</v>
      </c>
      <c r="M2411" s="36">
        <v>21647215</v>
      </c>
      <c r="N2411" s="58" t="s">
        <v>12283</v>
      </c>
      <c r="O2411" s="58" t="s">
        <v>12284</v>
      </c>
      <c r="P2411" s="56">
        <v>84</v>
      </c>
      <c r="Q2411" s="56" t="s">
        <v>378</v>
      </c>
      <c r="R2411" s="36" t="s">
        <v>462</v>
      </c>
      <c r="S2411" s="36" t="s">
        <v>373</v>
      </c>
      <c r="T2411" s="36"/>
      <c r="U2411" s="58" t="s">
        <v>16276</v>
      </c>
      <c r="V2411" s="59">
        <v>1216862</v>
      </c>
      <c r="W2411" s="56">
        <v>59.06</v>
      </c>
    </row>
    <row r="2412" spans="1:23" s="46" customFormat="1" ht="11.25">
      <c r="A2412" s="55" t="s">
        <v>11371</v>
      </c>
      <c r="B2412" s="56" t="s">
        <v>17649</v>
      </c>
      <c r="C2412" s="57" t="s">
        <v>4582</v>
      </c>
      <c r="D2412" s="56">
        <v>20010</v>
      </c>
      <c r="E2412" s="56">
        <v>1</v>
      </c>
      <c r="F2412" s="56">
        <v>124</v>
      </c>
      <c r="G2412" s="56">
        <v>1</v>
      </c>
      <c r="H2412" s="56" t="s">
        <v>17651</v>
      </c>
      <c r="I2412" s="56">
        <v>2</v>
      </c>
      <c r="J2412" s="36" t="s">
        <v>15184</v>
      </c>
      <c r="K2412" s="36"/>
      <c r="L2412" s="36">
        <v>983282687</v>
      </c>
      <c r="M2412" s="36"/>
      <c r="N2412" s="58" t="s">
        <v>909</v>
      </c>
      <c r="O2412" s="58" t="s">
        <v>13275</v>
      </c>
      <c r="P2412" s="56">
        <v>67</v>
      </c>
      <c r="Q2412" s="56" t="s">
        <v>378</v>
      </c>
      <c r="R2412" s="36" t="s">
        <v>462</v>
      </c>
      <c r="S2412" s="36" t="s">
        <v>375</v>
      </c>
      <c r="T2412" s="36">
        <v>1551012</v>
      </c>
      <c r="U2412" s="58" t="s">
        <v>17021</v>
      </c>
      <c r="V2412" s="59">
        <v>1551012</v>
      </c>
      <c r="W2412" s="56">
        <v>55.84</v>
      </c>
    </row>
    <row r="2413" spans="1:23" s="46" customFormat="1" ht="11.25">
      <c r="A2413" s="55" t="s">
        <v>11371</v>
      </c>
      <c r="B2413" s="56" t="s">
        <v>17649</v>
      </c>
      <c r="C2413" s="57" t="s">
        <v>3088</v>
      </c>
      <c r="D2413" s="56">
        <v>14900</v>
      </c>
      <c r="E2413" s="56">
        <v>1</v>
      </c>
      <c r="F2413" s="56">
        <v>124</v>
      </c>
      <c r="G2413" s="56">
        <v>1</v>
      </c>
      <c r="H2413" s="56" t="s">
        <v>17651</v>
      </c>
      <c r="I2413" s="56">
        <v>3</v>
      </c>
      <c r="J2413" s="36" t="s">
        <v>14613</v>
      </c>
      <c r="K2413" s="36"/>
      <c r="L2413" s="36">
        <v>983649058</v>
      </c>
      <c r="M2413" s="36">
        <v>746352</v>
      </c>
      <c r="N2413" s="58" t="s">
        <v>841</v>
      </c>
      <c r="O2413" s="58" t="s">
        <v>12393</v>
      </c>
      <c r="P2413" s="56">
        <v>68</v>
      </c>
      <c r="Q2413" s="56" t="s">
        <v>378</v>
      </c>
      <c r="R2413" s="36" t="s">
        <v>462</v>
      </c>
      <c r="S2413" s="36" t="s">
        <v>375</v>
      </c>
      <c r="T2413" s="36">
        <v>433605</v>
      </c>
      <c r="U2413" s="58" t="s">
        <v>16349</v>
      </c>
      <c r="V2413" s="59">
        <v>2784167</v>
      </c>
      <c r="W2413" s="56">
        <v>73.099999999999994</v>
      </c>
    </row>
    <row r="2414" spans="1:23" s="46" customFormat="1" ht="11.25">
      <c r="A2414" s="55" t="s">
        <v>11371</v>
      </c>
      <c r="B2414" s="56" t="s">
        <v>17649</v>
      </c>
      <c r="C2414" s="57" t="s">
        <v>6989</v>
      </c>
      <c r="D2414" s="56">
        <v>26490</v>
      </c>
      <c r="E2414" s="56">
        <v>1</v>
      </c>
      <c r="F2414" s="56">
        <v>124</v>
      </c>
      <c r="G2414" s="56">
        <v>2</v>
      </c>
      <c r="H2414" s="56" t="s">
        <v>17651</v>
      </c>
      <c r="I2414" s="56">
        <v>1</v>
      </c>
      <c r="J2414" s="36" t="s">
        <v>15310</v>
      </c>
      <c r="K2414" s="36">
        <v>1051</v>
      </c>
      <c r="L2414" s="36"/>
      <c r="M2414" s="36">
        <v>680938</v>
      </c>
      <c r="N2414" s="58" t="s">
        <v>13468</v>
      </c>
      <c r="O2414" s="58" t="s">
        <v>13469</v>
      </c>
      <c r="P2414" s="56">
        <v>69</v>
      </c>
      <c r="Q2414" s="56" t="s">
        <v>378</v>
      </c>
      <c r="R2414" s="36" t="s">
        <v>459</v>
      </c>
      <c r="S2414" s="36" t="s">
        <v>375</v>
      </c>
      <c r="T2414" s="36">
        <v>1239339</v>
      </c>
      <c r="U2414" s="58" t="s">
        <v>17172</v>
      </c>
      <c r="V2414" s="59">
        <v>1239339</v>
      </c>
      <c r="W2414" s="56">
        <v>76.23</v>
      </c>
    </row>
    <row r="2415" spans="1:23" s="46" customFormat="1" ht="11.25">
      <c r="A2415" s="55" t="s">
        <v>11371</v>
      </c>
      <c r="B2415" s="56" t="s">
        <v>17649</v>
      </c>
      <c r="C2415" s="57" t="s">
        <v>11188</v>
      </c>
      <c r="D2415" s="56">
        <v>18940</v>
      </c>
      <c r="E2415" s="56">
        <v>1</v>
      </c>
      <c r="F2415" s="56">
        <v>124</v>
      </c>
      <c r="G2415" s="56">
        <v>1</v>
      </c>
      <c r="H2415" s="56" t="s">
        <v>17651</v>
      </c>
      <c r="I2415" s="56">
        <v>2</v>
      </c>
      <c r="J2415" s="36" t="s">
        <v>14886</v>
      </c>
      <c r="K2415" s="36">
        <v>388</v>
      </c>
      <c r="L2415" s="36"/>
      <c r="M2415" s="36">
        <v>642955</v>
      </c>
      <c r="N2415" s="58" t="s">
        <v>100</v>
      </c>
      <c r="O2415" s="58" t="s">
        <v>12818</v>
      </c>
      <c r="P2415" s="56">
        <v>74</v>
      </c>
      <c r="Q2415" s="56" t="s">
        <v>378</v>
      </c>
      <c r="R2415" s="36" t="s">
        <v>460</v>
      </c>
      <c r="S2415" s="36" t="s">
        <v>375</v>
      </c>
      <c r="T2415" s="36">
        <v>864291</v>
      </c>
      <c r="U2415" s="58" t="s">
        <v>16656</v>
      </c>
      <c r="V2415" s="59">
        <v>1399663</v>
      </c>
      <c r="W2415" s="56">
        <v>58.54</v>
      </c>
    </row>
    <row r="2416" spans="1:23" s="46" customFormat="1" ht="11.25">
      <c r="A2416" s="55" t="s">
        <v>11371</v>
      </c>
      <c r="B2416" s="56" t="s">
        <v>17649</v>
      </c>
      <c r="C2416" s="57" t="s">
        <v>11188</v>
      </c>
      <c r="D2416" s="56">
        <v>18940</v>
      </c>
      <c r="E2416" s="56">
        <v>1</v>
      </c>
      <c r="F2416" s="56">
        <v>124</v>
      </c>
      <c r="G2416" s="56">
        <v>1</v>
      </c>
      <c r="H2416" s="56" t="s">
        <v>17651</v>
      </c>
      <c r="I2416" s="56">
        <v>1</v>
      </c>
      <c r="J2416" s="36" t="s">
        <v>14886</v>
      </c>
      <c r="K2416" s="36">
        <v>388</v>
      </c>
      <c r="L2416" s="36"/>
      <c r="M2416" s="36">
        <v>642955</v>
      </c>
      <c r="N2416" s="58" t="s">
        <v>12816</v>
      </c>
      <c r="O2416" s="58" t="s">
        <v>12817</v>
      </c>
      <c r="P2416" s="56">
        <v>74</v>
      </c>
      <c r="Q2416" s="56" t="s">
        <v>377</v>
      </c>
      <c r="R2416" s="36" t="s">
        <v>459</v>
      </c>
      <c r="S2416" s="36" t="s">
        <v>375</v>
      </c>
      <c r="T2416" s="36">
        <v>1399663</v>
      </c>
      <c r="U2416" s="58" t="s">
        <v>16656</v>
      </c>
      <c r="V2416" s="59">
        <v>1399663</v>
      </c>
      <c r="W2416" s="56">
        <v>58.54</v>
      </c>
    </row>
    <row r="2417" spans="1:23" s="46" customFormat="1" ht="11.25">
      <c r="A2417" s="55" t="s">
        <v>11371</v>
      </c>
      <c r="B2417" s="56" t="s">
        <v>17649</v>
      </c>
      <c r="C2417" s="57" t="s">
        <v>11182</v>
      </c>
      <c r="D2417" s="56">
        <v>14010</v>
      </c>
      <c r="E2417" s="56">
        <v>1</v>
      </c>
      <c r="F2417" s="56">
        <v>124</v>
      </c>
      <c r="G2417" s="56">
        <v>1</v>
      </c>
      <c r="H2417" s="56" t="s">
        <v>17651</v>
      </c>
      <c r="I2417" s="56">
        <v>1</v>
      </c>
      <c r="J2417" s="36" t="s">
        <v>14564</v>
      </c>
      <c r="K2417" s="36"/>
      <c r="L2417" s="36">
        <v>983739148</v>
      </c>
      <c r="M2417" s="36"/>
      <c r="N2417" s="58" t="s">
        <v>762</v>
      </c>
      <c r="O2417" s="58" t="s">
        <v>257</v>
      </c>
      <c r="P2417" s="56">
        <v>77</v>
      </c>
      <c r="Q2417" s="56" t="s">
        <v>378</v>
      </c>
      <c r="R2417" s="36" t="s">
        <v>459</v>
      </c>
      <c r="S2417" s="36" t="s">
        <v>375</v>
      </c>
      <c r="T2417" s="36">
        <v>2338114</v>
      </c>
      <c r="U2417" s="58" t="s">
        <v>16296</v>
      </c>
      <c r="V2417" s="59">
        <v>2338114</v>
      </c>
      <c r="W2417" s="56">
        <v>57.74</v>
      </c>
    </row>
    <row r="2418" spans="1:23" s="46" customFormat="1" ht="11.25">
      <c r="A2418" s="55" t="s">
        <v>11371</v>
      </c>
      <c r="B2418" s="56" t="s">
        <v>17649</v>
      </c>
      <c r="C2418" s="57" t="s">
        <v>4582</v>
      </c>
      <c r="D2418" s="56">
        <v>25730</v>
      </c>
      <c r="E2418" s="56">
        <v>1</v>
      </c>
      <c r="F2418" s="56">
        <v>125</v>
      </c>
      <c r="G2418" s="56">
        <v>1</v>
      </c>
      <c r="H2418" s="56" t="s">
        <v>17651</v>
      </c>
      <c r="I2418" s="56">
        <v>2</v>
      </c>
      <c r="J2418" s="36" t="s">
        <v>15257</v>
      </c>
      <c r="K2418" s="36">
        <v>394</v>
      </c>
      <c r="L2418" s="36">
        <v>984126395</v>
      </c>
      <c r="M2418" s="36"/>
      <c r="N2418" s="58" t="s">
        <v>811</v>
      </c>
      <c r="O2418" s="58" t="s">
        <v>13384</v>
      </c>
      <c r="P2418" s="56">
        <v>65</v>
      </c>
      <c r="Q2418" s="56" t="s">
        <v>378</v>
      </c>
      <c r="R2418" s="36" t="s">
        <v>460</v>
      </c>
      <c r="S2418" s="36" t="s">
        <v>375</v>
      </c>
      <c r="T2418" s="36">
        <v>2884311</v>
      </c>
      <c r="U2418" s="58" t="s">
        <v>17105</v>
      </c>
      <c r="V2418" s="59">
        <v>3015915</v>
      </c>
      <c r="W2418" s="56">
        <v>54.95</v>
      </c>
    </row>
    <row r="2419" spans="1:23" s="46" customFormat="1" ht="11.25">
      <c r="A2419" s="55" t="s">
        <v>11371</v>
      </c>
      <c r="B2419" s="56" t="s">
        <v>17649</v>
      </c>
      <c r="C2419" s="57" t="s">
        <v>4582</v>
      </c>
      <c r="D2419" s="56">
        <v>25730</v>
      </c>
      <c r="E2419" s="56">
        <v>1</v>
      </c>
      <c r="F2419" s="56">
        <v>125</v>
      </c>
      <c r="G2419" s="56">
        <v>1</v>
      </c>
      <c r="H2419" s="56" t="s">
        <v>17651</v>
      </c>
      <c r="I2419" s="56">
        <v>1</v>
      </c>
      <c r="J2419" s="36" t="s">
        <v>15257</v>
      </c>
      <c r="K2419" s="36">
        <v>394</v>
      </c>
      <c r="L2419" s="36">
        <v>984126395</v>
      </c>
      <c r="M2419" s="36"/>
      <c r="N2419" s="58" t="s">
        <v>236</v>
      </c>
      <c r="O2419" s="58" t="s">
        <v>13383</v>
      </c>
      <c r="P2419" s="56">
        <v>66</v>
      </c>
      <c r="Q2419" s="56" t="s">
        <v>377</v>
      </c>
      <c r="R2419" s="36" t="s">
        <v>459</v>
      </c>
      <c r="S2419" s="36" t="s">
        <v>375</v>
      </c>
      <c r="T2419" s="36">
        <v>3015915</v>
      </c>
      <c r="U2419" s="58" t="s">
        <v>17105</v>
      </c>
      <c r="V2419" s="59">
        <v>3015915</v>
      </c>
      <c r="W2419" s="56">
        <v>54.95</v>
      </c>
    </row>
    <row r="2420" spans="1:23" s="46" customFormat="1" ht="11.25">
      <c r="A2420" s="55" t="s">
        <v>11371</v>
      </c>
      <c r="B2420" s="56" t="s">
        <v>17649</v>
      </c>
      <c r="C2420" s="57" t="s">
        <v>6989</v>
      </c>
      <c r="D2420" s="56">
        <v>26490</v>
      </c>
      <c r="E2420" s="56">
        <v>1</v>
      </c>
      <c r="F2420" s="56">
        <v>125</v>
      </c>
      <c r="G2420" s="56">
        <v>1</v>
      </c>
      <c r="H2420" s="56" t="s">
        <v>17651</v>
      </c>
      <c r="I2420" s="56">
        <v>2</v>
      </c>
      <c r="J2420" s="36" t="s">
        <v>15310</v>
      </c>
      <c r="K2420" s="36">
        <v>1045</v>
      </c>
      <c r="L2420" s="36">
        <v>981354006</v>
      </c>
      <c r="M2420" s="36"/>
      <c r="N2420" s="58" t="s">
        <v>12836</v>
      </c>
      <c r="O2420" s="58" t="s">
        <v>13471</v>
      </c>
      <c r="P2420" s="56">
        <v>71</v>
      </c>
      <c r="Q2420" s="56" t="s">
        <v>378</v>
      </c>
      <c r="R2420" s="36" t="s">
        <v>460</v>
      </c>
      <c r="S2420" s="36" t="s">
        <v>375</v>
      </c>
      <c r="T2420" s="36">
        <v>360545</v>
      </c>
      <c r="U2420" s="58" t="s">
        <v>17173</v>
      </c>
      <c r="V2420" s="59">
        <v>1008464</v>
      </c>
      <c r="W2420" s="56">
        <v>57.27</v>
      </c>
    </row>
    <row r="2421" spans="1:23" s="46" customFormat="1" ht="11.25">
      <c r="A2421" s="55" t="s">
        <v>11371</v>
      </c>
      <c r="B2421" s="56" t="s">
        <v>17649</v>
      </c>
      <c r="C2421" s="57" t="s">
        <v>6989</v>
      </c>
      <c r="D2421" s="56">
        <v>26490</v>
      </c>
      <c r="E2421" s="56">
        <v>1</v>
      </c>
      <c r="F2421" s="56">
        <v>125</v>
      </c>
      <c r="G2421" s="56">
        <v>1</v>
      </c>
      <c r="H2421" s="56" t="s">
        <v>17651</v>
      </c>
      <c r="I2421" s="56">
        <v>1</v>
      </c>
      <c r="J2421" s="36" t="s">
        <v>15310</v>
      </c>
      <c r="K2421" s="36">
        <v>1045</v>
      </c>
      <c r="L2421" s="36">
        <v>981354006</v>
      </c>
      <c r="M2421" s="36"/>
      <c r="N2421" s="58" t="s">
        <v>13470</v>
      </c>
      <c r="O2421" s="58" t="s">
        <v>11631</v>
      </c>
      <c r="P2421" s="56">
        <v>72</v>
      </c>
      <c r="Q2421" s="56" t="s">
        <v>377</v>
      </c>
      <c r="R2421" s="36" t="s">
        <v>459</v>
      </c>
      <c r="S2421" s="36" t="s">
        <v>375</v>
      </c>
      <c r="T2421" s="36">
        <v>1008464</v>
      </c>
      <c r="U2421" s="58" t="s">
        <v>17173</v>
      </c>
      <c r="V2421" s="59">
        <v>1008464</v>
      </c>
      <c r="W2421" s="56">
        <v>57.27</v>
      </c>
    </row>
    <row r="2422" spans="1:23" s="46" customFormat="1" ht="11.25">
      <c r="A2422" s="55" t="s">
        <v>11371</v>
      </c>
      <c r="B2422" s="56" t="s">
        <v>17649</v>
      </c>
      <c r="C2422" s="57" t="s">
        <v>3088</v>
      </c>
      <c r="D2422" s="56">
        <v>0</v>
      </c>
      <c r="E2422" s="56">
        <v>1</v>
      </c>
      <c r="F2422" s="56">
        <v>125</v>
      </c>
      <c r="G2422" s="56">
        <v>1</v>
      </c>
      <c r="H2422" s="56" t="s">
        <v>17651</v>
      </c>
      <c r="I2422" s="56">
        <v>1</v>
      </c>
      <c r="J2422" s="36" t="s">
        <v>14602</v>
      </c>
      <c r="K2422" s="36"/>
      <c r="L2422" s="36">
        <v>985362455</v>
      </c>
      <c r="M2422" s="36"/>
      <c r="N2422" s="58" t="s">
        <v>180</v>
      </c>
      <c r="O2422" s="58" t="s">
        <v>766</v>
      </c>
      <c r="P2422" s="56">
        <v>77</v>
      </c>
      <c r="Q2422" s="56" t="s">
        <v>378</v>
      </c>
      <c r="R2422" s="36" t="s">
        <v>459</v>
      </c>
      <c r="S2422" s="36" t="s">
        <v>375</v>
      </c>
      <c r="T2422" s="36">
        <v>3783396</v>
      </c>
      <c r="U2422" s="58" t="s">
        <v>16337</v>
      </c>
      <c r="V2422" s="59">
        <v>3783396</v>
      </c>
      <c r="W2422" s="56">
        <v>49.62</v>
      </c>
    </row>
    <row r="2423" spans="1:23" s="46" customFormat="1" ht="11.25">
      <c r="A2423" s="55" t="s">
        <v>11371</v>
      </c>
      <c r="B2423" s="56" t="s">
        <v>17649</v>
      </c>
      <c r="C2423" s="57" t="s">
        <v>11182</v>
      </c>
      <c r="D2423" s="56">
        <v>13460</v>
      </c>
      <c r="E2423" s="56">
        <v>1</v>
      </c>
      <c r="F2423" s="56">
        <v>125</v>
      </c>
      <c r="G2423" s="56">
        <v>1</v>
      </c>
      <c r="H2423" s="56" t="s">
        <v>17651</v>
      </c>
      <c r="I2423" s="56">
        <v>5</v>
      </c>
      <c r="J2423" s="36" t="s">
        <v>14541</v>
      </c>
      <c r="K2423" s="36">
        <v>931</v>
      </c>
      <c r="L2423" s="36"/>
      <c r="M2423" s="36"/>
      <c r="N2423" s="58" t="s">
        <v>12274</v>
      </c>
      <c r="O2423" s="58" t="s">
        <v>12275</v>
      </c>
      <c r="P2423" s="56">
        <v>77</v>
      </c>
      <c r="Q2423" s="56" t="s">
        <v>378</v>
      </c>
      <c r="R2423" s="36" t="s">
        <v>462</v>
      </c>
      <c r="S2423" s="36" t="s">
        <v>375</v>
      </c>
      <c r="T2423" s="36">
        <v>2503118</v>
      </c>
      <c r="U2423" s="58" t="s">
        <v>16270</v>
      </c>
      <c r="V2423" s="59">
        <v>1270710</v>
      </c>
      <c r="W2423" s="56">
        <v>60.05</v>
      </c>
    </row>
    <row r="2424" spans="1:23" s="46" customFormat="1" ht="11.25">
      <c r="A2424" s="55" t="s">
        <v>11371</v>
      </c>
      <c r="B2424" s="56" t="s">
        <v>17649</v>
      </c>
      <c r="C2424" s="57" t="s">
        <v>11188</v>
      </c>
      <c r="D2424" s="56">
        <v>18870</v>
      </c>
      <c r="E2424" s="56">
        <v>1</v>
      </c>
      <c r="F2424" s="56">
        <v>125</v>
      </c>
      <c r="G2424" s="56">
        <v>1</v>
      </c>
      <c r="H2424" s="56" t="s">
        <v>17651</v>
      </c>
      <c r="I2424" s="56">
        <v>1</v>
      </c>
      <c r="J2424" s="36" t="s">
        <v>14875</v>
      </c>
      <c r="K2424" s="36"/>
      <c r="L2424" s="36">
        <v>984152666</v>
      </c>
      <c r="M2424" s="36"/>
      <c r="N2424" s="58" t="s">
        <v>745</v>
      </c>
      <c r="O2424" s="58" t="s">
        <v>108</v>
      </c>
      <c r="P2424" s="56">
        <v>86</v>
      </c>
      <c r="Q2424" s="56" t="s">
        <v>378</v>
      </c>
      <c r="R2424" s="36" t="s">
        <v>459</v>
      </c>
      <c r="S2424" s="36" t="s">
        <v>375</v>
      </c>
      <c r="T2424" s="36">
        <v>1240430</v>
      </c>
      <c r="U2424" s="58" t="s">
        <v>16642</v>
      </c>
      <c r="V2424" s="59">
        <v>1240430</v>
      </c>
      <c r="W2424" s="56">
        <v>66.040000000000006</v>
      </c>
    </row>
    <row r="2425" spans="1:23" s="46" customFormat="1" ht="11.25">
      <c r="A2425" s="55" t="s">
        <v>11371</v>
      </c>
      <c r="B2425" s="56" t="s">
        <v>17649</v>
      </c>
      <c r="C2425" s="57" t="s">
        <v>6989</v>
      </c>
      <c r="D2425" s="56">
        <v>28560</v>
      </c>
      <c r="E2425" s="56">
        <v>1</v>
      </c>
      <c r="F2425" s="56">
        <v>126</v>
      </c>
      <c r="G2425" s="56">
        <v>1</v>
      </c>
      <c r="H2425" s="56" t="s">
        <v>17651</v>
      </c>
      <c r="I2425" s="56">
        <v>1</v>
      </c>
      <c r="J2425" s="36" t="s">
        <v>15399</v>
      </c>
      <c r="K2425" s="36"/>
      <c r="L2425" s="36">
        <v>984212229</v>
      </c>
      <c r="M2425" s="36"/>
      <c r="N2425" s="58" t="s">
        <v>692</v>
      </c>
      <c r="O2425" s="58" t="s">
        <v>13589</v>
      </c>
      <c r="P2425" s="56">
        <v>67</v>
      </c>
      <c r="Q2425" s="56" t="s">
        <v>377</v>
      </c>
      <c r="R2425" s="36" t="s">
        <v>459</v>
      </c>
      <c r="S2425" s="36" t="s">
        <v>375</v>
      </c>
      <c r="T2425" s="36">
        <v>2437327</v>
      </c>
      <c r="U2425" s="58" t="s">
        <v>17277</v>
      </c>
      <c r="V2425" s="59">
        <v>2437327</v>
      </c>
      <c r="W2425" s="56">
        <v>68.38</v>
      </c>
    </row>
    <row r="2426" spans="1:23" s="46" customFormat="1" ht="11.25">
      <c r="A2426" s="55" t="s">
        <v>11371</v>
      </c>
      <c r="B2426" s="56" t="s">
        <v>17649</v>
      </c>
      <c r="C2426" s="57" t="s">
        <v>4582</v>
      </c>
      <c r="D2426" s="56">
        <v>25460</v>
      </c>
      <c r="E2426" s="56">
        <v>1</v>
      </c>
      <c r="F2426" s="56">
        <v>126</v>
      </c>
      <c r="G2426" s="56">
        <v>1</v>
      </c>
      <c r="H2426" s="56" t="s">
        <v>17651</v>
      </c>
      <c r="I2426" s="56">
        <v>1</v>
      </c>
      <c r="J2426" s="36" t="s">
        <v>15246</v>
      </c>
      <c r="K2426" s="36">
        <v>742</v>
      </c>
      <c r="L2426" s="36">
        <v>984435960</v>
      </c>
      <c r="M2426" s="36"/>
      <c r="N2426" s="58" t="s">
        <v>13368</v>
      </c>
      <c r="O2426" s="58" t="s">
        <v>13369</v>
      </c>
      <c r="P2426" s="56">
        <v>68</v>
      </c>
      <c r="Q2426" s="56" t="s">
        <v>377</v>
      </c>
      <c r="R2426" s="36" t="s">
        <v>459</v>
      </c>
      <c r="S2426" s="36" t="s">
        <v>375</v>
      </c>
      <c r="T2426" s="36">
        <v>1297294</v>
      </c>
      <c r="U2426" s="58" t="s">
        <v>17093</v>
      </c>
      <c r="V2426" s="59">
        <v>1297294</v>
      </c>
      <c r="W2426" s="56">
        <v>60.66</v>
      </c>
    </row>
    <row r="2427" spans="1:23" s="46" customFormat="1" ht="11.25">
      <c r="A2427" s="55" t="s">
        <v>11371</v>
      </c>
      <c r="B2427" s="56" t="s">
        <v>17649</v>
      </c>
      <c r="C2427" s="57" t="s">
        <v>3088</v>
      </c>
      <c r="D2427" s="56">
        <v>16670</v>
      </c>
      <c r="E2427" s="56">
        <v>1</v>
      </c>
      <c r="F2427" s="56">
        <v>126</v>
      </c>
      <c r="G2427" s="56">
        <v>1</v>
      </c>
      <c r="H2427" s="56" t="s">
        <v>17651</v>
      </c>
      <c r="I2427" s="56">
        <v>2</v>
      </c>
      <c r="J2427" s="36" t="s">
        <v>14692</v>
      </c>
      <c r="K2427" s="36">
        <v>450</v>
      </c>
      <c r="L2427" s="36">
        <v>982865930</v>
      </c>
      <c r="M2427" s="36"/>
      <c r="N2427" s="58" t="s">
        <v>12140</v>
      </c>
      <c r="O2427" s="58" t="s">
        <v>12508</v>
      </c>
      <c r="P2427" s="56">
        <v>68</v>
      </c>
      <c r="Q2427" s="56" t="s">
        <v>378</v>
      </c>
      <c r="R2427" s="36" t="s">
        <v>460</v>
      </c>
      <c r="S2427" s="36" t="s">
        <v>375</v>
      </c>
      <c r="T2427" s="36">
        <v>1312013</v>
      </c>
      <c r="U2427" s="58" t="s">
        <v>16437</v>
      </c>
      <c r="V2427" s="59">
        <v>1312030</v>
      </c>
      <c r="W2427" s="56">
        <v>61.01</v>
      </c>
    </row>
    <row r="2428" spans="1:23" s="46" customFormat="1" ht="11.25">
      <c r="A2428" s="55" t="s">
        <v>11371</v>
      </c>
      <c r="B2428" s="56" t="s">
        <v>17649</v>
      </c>
      <c r="C2428" s="57" t="s">
        <v>3088</v>
      </c>
      <c r="D2428" s="56">
        <v>16670</v>
      </c>
      <c r="E2428" s="56">
        <v>1</v>
      </c>
      <c r="F2428" s="56">
        <v>126</v>
      </c>
      <c r="G2428" s="56">
        <v>1</v>
      </c>
      <c r="H2428" s="56" t="s">
        <v>17651</v>
      </c>
      <c r="I2428" s="56">
        <v>1</v>
      </c>
      <c r="J2428" s="36" t="s">
        <v>14692</v>
      </c>
      <c r="K2428" s="36">
        <v>450</v>
      </c>
      <c r="L2428" s="36">
        <v>982865930</v>
      </c>
      <c r="M2428" s="36"/>
      <c r="N2428" s="58" t="s">
        <v>12506</v>
      </c>
      <c r="O2428" s="58" t="s">
        <v>12507</v>
      </c>
      <c r="P2428" s="56">
        <v>69</v>
      </c>
      <c r="Q2428" s="56" t="s">
        <v>377</v>
      </c>
      <c r="R2428" s="36" t="s">
        <v>459</v>
      </c>
      <c r="S2428" s="36" t="s">
        <v>375</v>
      </c>
      <c r="T2428" s="36">
        <v>1312030</v>
      </c>
      <c r="U2428" s="58" t="s">
        <v>16437</v>
      </c>
      <c r="V2428" s="59">
        <v>1312030</v>
      </c>
      <c r="W2428" s="56">
        <v>61.01</v>
      </c>
    </row>
    <row r="2429" spans="1:23" s="46" customFormat="1" ht="11.25">
      <c r="A2429" s="55" t="s">
        <v>11371</v>
      </c>
      <c r="B2429" s="56" t="s">
        <v>17649</v>
      </c>
      <c r="C2429" s="57" t="s">
        <v>11188</v>
      </c>
      <c r="D2429" s="56">
        <v>19330</v>
      </c>
      <c r="E2429" s="56">
        <v>1</v>
      </c>
      <c r="F2429" s="56">
        <v>126</v>
      </c>
      <c r="G2429" s="56">
        <v>1</v>
      </c>
      <c r="H2429" s="56" t="s">
        <v>17651</v>
      </c>
      <c r="I2429" s="56">
        <v>1</v>
      </c>
      <c r="J2429" s="36" t="s">
        <v>14896</v>
      </c>
      <c r="K2429" s="36">
        <v>158</v>
      </c>
      <c r="L2429" s="36">
        <v>982214386</v>
      </c>
      <c r="M2429" s="36"/>
      <c r="N2429" s="58" t="s">
        <v>153</v>
      </c>
      <c r="O2429" s="58" t="s">
        <v>12839</v>
      </c>
      <c r="P2429" s="56">
        <v>74</v>
      </c>
      <c r="Q2429" s="56" t="s">
        <v>378</v>
      </c>
      <c r="R2429" s="36" t="s">
        <v>459</v>
      </c>
      <c r="S2429" s="36" t="s">
        <v>375</v>
      </c>
      <c r="T2429" s="36">
        <v>488579</v>
      </c>
      <c r="U2429" s="58" t="s">
        <v>16669</v>
      </c>
      <c r="V2429" s="59">
        <v>488579</v>
      </c>
      <c r="W2429" s="56">
        <v>62.04</v>
      </c>
    </row>
    <row r="2430" spans="1:23" s="46" customFormat="1" ht="11.25">
      <c r="A2430" s="55" t="s">
        <v>11371</v>
      </c>
      <c r="B2430" s="56" t="s">
        <v>17649</v>
      </c>
      <c r="C2430" s="57" t="s">
        <v>11182</v>
      </c>
      <c r="D2430" s="56">
        <v>14050</v>
      </c>
      <c r="E2430" s="56">
        <v>1</v>
      </c>
      <c r="F2430" s="56">
        <v>126</v>
      </c>
      <c r="G2430" s="56">
        <v>1</v>
      </c>
      <c r="H2430" s="56" t="s">
        <v>17651</v>
      </c>
      <c r="I2430" s="56">
        <v>1</v>
      </c>
      <c r="J2430" s="36" t="s">
        <v>14570</v>
      </c>
      <c r="K2430" s="36">
        <v>126</v>
      </c>
      <c r="L2430" s="36">
        <v>985430934</v>
      </c>
      <c r="M2430" s="36"/>
      <c r="N2430" s="58" t="s">
        <v>649</v>
      </c>
      <c r="O2430" s="58" t="s">
        <v>12322</v>
      </c>
      <c r="P2430" s="56">
        <v>85</v>
      </c>
      <c r="Q2430" s="56" t="s">
        <v>378</v>
      </c>
      <c r="R2430" s="36" t="s">
        <v>459</v>
      </c>
      <c r="S2430" s="36" t="s">
        <v>375</v>
      </c>
      <c r="T2430" s="36">
        <v>797246</v>
      </c>
      <c r="U2430" s="58" t="s">
        <v>16303</v>
      </c>
      <c r="V2430" s="59">
        <v>797246</v>
      </c>
      <c r="W2430" s="56">
        <v>66.61</v>
      </c>
    </row>
    <row r="2431" spans="1:23" s="46" customFormat="1" ht="11.25">
      <c r="A2431" s="55" t="s">
        <v>11371</v>
      </c>
      <c r="B2431" s="56" t="s">
        <v>17649</v>
      </c>
      <c r="C2431" s="57" t="s">
        <v>11182</v>
      </c>
      <c r="D2431" s="56">
        <v>13670</v>
      </c>
      <c r="E2431" s="56">
        <v>1</v>
      </c>
      <c r="F2431" s="56">
        <v>127</v>
      </c>
      <c r="G2431" s="56">
        <v>1</v>
      </c>
      <c r="H2431" s="56" t="s">
        <v>17651</v>
      </c>
      <c r="I2431" s="56">
        <v>2</v>
      </c>
      <c r="J2431" s="36" t="s">
        <v>14551</v>
      </c>
      <c r="K2431" s="36">
        <v>285</v>
      </c>
      <c r="L2431" s="36">
        <v>981946602</v>
      </c>
      <c r="M2431" s="36"/>
      <c r="N2431" s="58" t="s">
        <v>319</v>
      </c>
      <c r="O2431" s="58" t="s">
        <v>12292</v>
      </c>
      <c r="P2431" s="56">
        <v>68</v>
      </c>
      <c r="Q2431" s="56" t="s">
        <v>378</v>
      </c>
      <c r="R2431" s="36" t="s">
        <v>460</v>
      </c>
      <c r="S2431" s="36" t="s">
        <v>375</v>
      </c>
      <c r="T2431" s="36">
        <v>312884</v>
      </c>
      <c r="U2431" s="58" t="s">
        <v>16281</v>
      </c>
      <c r="V2431" s="59">
        <v>267724</v>
      </c>
      <c r="W2431" s="56">
        <v>63.33</v>
      </c>
    </row>
    <row r="2432" spans="1:23" s="46" customFormat="1" ht="11.25">
      <c r="A2432" s="51" t="s">
        <v>11371</v>
      </c>
      <c r="B2432" s="44" t="s">
        <v>17649</v>
      </c>
      <c r="C2432" s="52" t="s">
        <v>11182</v>
      </c>
      <c r="D2432" s="44">
        <v>13670</v>
      </c>
      <c r="E2432" s="44" t="s">
        <v>54</v>
      </c>
      <c r="F2432" s="44">
        <v>127</v>
      </c>
      <c r="G2432" s="44">
        <v>1</v>
      </c>
      <c r="H2432" s="44" t="s">
        <v>17651</v>
      </c>
      <c r="I2432" s="44">
        <v>1</v>
      </c>
      <c r="J2432" s="35" t="s">
        <v>14551</v>
      </c>
      <c r="K2432" s="35">
        <v>285</v>
      </c>
      <c r="L2432" s="35">
        <v>981946602</v>
      </c>
      <c r="M2432" s="35"/>
      <c r="N2432" s="45" t="s">
        <v>117</v>
      </c>
      <c r="O2432" s="45" t="s">
        <v>215</v>
      </c>
      <c r="P2432" s="44">
        <v>69</v>
      </c>
      <c r="Q2432" s="44" t="s">
        <v>377</v>
      </c>
      <c r="R2432" s="35" t="s">
        <v>459</v>
      </c>
      <c r="S2432" s="35" t="s">
        <v>375</v>
      </c>
      <c r="T2432" s="35">
        <v>267724</v>
      </c>
      <c r="U2432" s="45" t="s">
        <v>16281</v>
      </c>
      <c r="V2432" s="46">
        <v>267724</v>
      </c>
      <c r="W2432" s="44">
        <v>63.33</v>
      </c>
    </row>
    <row r="2433" spans="1:23" s="46" customFormat="1" ht="11.25">
      <c r="A2433" s="55" t="s">
        <v>11371</v>
      </c>
      <c r="B2433" s="56" t="s">
        <v>17649</v>
      </c>
      <c r="C2433" s="57" t="s">
        <v>11188</v>
      </c>
      <c r="D2433" s="56">
        <v>18850</v>
      </c>
      <c r="E2433" s="56">
        <v>1</v>
      </c>
      <c r="F2433" s="56">
        <v>127</v>
      </c>
      <c r="G2433" s="56">
        <v>1</v>
      </c>
      <c r="H2433" s="56" t="s">
        <v>17651</v>
      </c>
      <c r="I2433" s="56">
        <v>2</v>
      </c>
      <c r="J2433" s="36" t="s">
        <v>14870</v>
      </c>
      <c r="K2433" s="36">
        <v>549</v>
      </c>
      <c r="L2433" s="36"/>
      <c r="M2433" s="36">
        <v>645003</v>
      </c>
      <c r="N2433" s="58" t="s">
        <v>12796</v>
      </c>
      <c r="O2433" s="58" t="s">
        <v>725</v>
      </c>
      <c r="P2433" s="56">
        <v>75</v>
      </c>
      <c r="Q2433" s="56" t="s">
        <v>377</v>
      </c>
      <c r="R2433" s="36" t="s">
        <v>460</v>
      </c>
      <c r="S2433" s="36" t="s">
        <v>375</v>
      </c>
      <c r="T2433" s="36">
        <v>253001</v>
      </c>
      <c r="U2433" s="58" t="s">
        <v>16637</v>
      </c>
      <c r="V2433" s="59">
        <v>1235656</v>
      </c>
      <c r="W2433" s="56">
        <v>55.62</v>
      </c>
    </row>
    <row r="2434" spans="1:23" s="46" customFormat="1" ht="11.25">
      <c r="A2434" s="55" t="s">
        <v>11371</v>
      </c>
      <c r="B2434" s="56" t="s">
        <v>17649</v>
      </c>
      <c r="C2434" s="57" t="s">
        <v>6989</v>
      </c>
      <c r="D2434" s="56">
        <v>27360</v>
      </c>
      <c r="E2434" s="56">
        <v>1</v>
      </c>
      <c r="F2434" s="56">
        <v>127</v>
      </c>
      <c r="G2434" s="56">
        <v>1</v>
      </c>
      <c r="H2434" s="56" t="s">
        <v>17651</v>
      </c>
      <c r="I2434" s="56">
        <v>1</v>
      </c>
      <c r="J2434" s="36" t="s">
        <v>15331</v>
      </c>
      <c r="K2434" s="36">
        <v>689</v>
      </c>
      <c r="L2434" s="36">
        <v>982424555</v>
      </c>
      <c r="M2434" s="36"/>
      <c r="N2434" s="58" t="s">
        <v>265</v>
      </c>
      <c r="O2434" s="58" t="s">
        <v>12285</v>
      </c>
      <c r="P2434" s="56">
        <v>78</v>
      </c>
      <c r="Q2434" s="56" t="s">
        <v>378</v>
      </c>
      <c r="R2434" s="36" t="s">
        <v>459</v>
      </c>
      <c r="S2434" s="36" t="s">
        <v>375</v>
      </c>
      <c r="T2434" s="36">
        <v>1347713</v>
      </c>
      <c r="U2434" s="58" t="s">
        <v>17201</v>
      </c>
      <c r="V2434" s="59">
        <v>1347713</v>
      </c>
      <c r="W2434" s="56">
        <v>42.23</v>
      </c>
    </row>
    <row r="2435" spans="1:23" s="46" customFormat="1" ht="11.25">
      <c r="A2435" s="55" t="s">
        <v>11371</v>
      </c>
      <c r="B2435" s="56" t="s">
        <v>17649</v>
      </c>
      <c r="C2435" s="57" t="s">
        <v>3088</v>
      </c>
      <c r="D2435" s="56">
        <v>0</v>
      </c>
      <c r="E2435" s="56">
        <v>1</v>
      </c>
      <c r="F2435" s="56">
        <v>127</v>
      </c>
      <c r="G2435" s="56">
        <v>1</v>
      </c>
      <c r="H2435" s="56" t="s">
        <v>17651</v>
      </c>
      <c r="I2435" s="56">
        <v>1</v>
      </c>
      <c r="J2435" s="36" t="s">
        <v>14603</v>
      </c>
      <c r="K2435" s="36"/>
      <c r="L2435" s="36">
        <v>981112455</v>
      </c>
      <c r="M2435" s="36"/>
      <c r="N2435" s="58" t="s">
        <v>12375</v>
      </c>
      <c r="O2435" s="58" t="s">
        <v>12376</v>
      </c>
      <c r="P2435" s="56">
        <v>81</v>
      </c>
      <c r="Q2435" s="56" t="s">
        <v>377</v>
      </c>
      <c r="R2435" s="36" t="s">
        <v>459</v>
      </c>
      <c r="S2435" s="36" t="s">
        <v>375</v>
      </c>
      <c r="T2435" s="36">
        <v>86883</v>
      </c>
      <c r="U2435" s="58" t="s">
        <v>16338</v>
      </c>
      <c r="V2435" s="59">
        <v>86883</v>
      </c>
      <c r="W2435" s="56">
        <v>80.45</v>
      </c>
    </row>
    <row r="2436" spans="1:23" s="46" customFormat="1" ht="11.25">
      <c r="A2436" s="55" t="s">
        <v>11371</v>
      </c>
      <c r="B2436" s="56" t="s">
        <v>17649</v>
      </c>
      <c r="C2436" s="57" t="s">
        <v>4582</v>
      </c>
      <c r="D2436" s="56">
        <v>0</v>
      </c>
      <c r="E2436" s="56">
        <v>1</v>
      </c>
      <c r="F2436" s="56">
        <v>127</v>
      </c>
      <c r="G2436" s="56">
        <v>1</v>
      </c>
      <c r="H2436" s="56" t="s">
        <v>17651</v>
      </c>
      <c r="I2436" s="56">
        <v>9</v>
      </c>
      <c r="J2436" s="36" t="s">
        <v>942</v>
      </c>
      <c r="K2436" s="36"/>
      <c r="L2436" s="36"/>
      <c r="M2436" s="36"/>
      <c r="N2436" s="58" t="s">
        <v>13270</v>
      </c>
      <c r="O2436" s="58" t="s">
        <v>13271</v>
      </c>
      <c r="P2436" s="56">
        <v>86</v>
      </c>
      <c r="Q2436" s="56" t="s">
        <v>378</v>
      </c>
      <c r="R2436" s="36" t="s">
        <v>462</v>
      </c>
      <c r="S2436" s="36" t="s">
        <v>375</v>
      </c>
      <c r="T2436" s="36">
        <v>2153871</v>
      </c>
      <c r="U2436" s="58" t="s">
        <v>17017</v>
      </c>
      <c r="V2436" s="59">
        <v>1295413</v>
      </c>
      <c r="W2436" s="56">
        <v>47.88</v>
      </c>
    </row>
    <row r="2437" spans="1:23" s="46" customFormat="1" ht="11.25">
      <c r="A2437" s="55" t="s">
        <v>11371</v>
      </c>
      <c r="B2437" s="56" t="s">
        <v>17649</v>
      </c>
      <c r="C2437" s="57" t="s">
        <v>4582</v>
      </c>
      <c r="D2437" s="56">
        <v>24710</v>
      </c>
      <c r="E2437" s="56">
        <v>1</v>
      </c>
      <c r="F2437" s="56">
        <v>128</v>
      </c>
      <c r="G2437" s="56">
        <v>1</v>
      </c>
      <c r="H2437" s="56" t="s">
        <v>17651</v>
      </c>
      <c r="I2437" s="56">
        <v>2</v>
      </c>
      <c r="J2437" s="36" t="s">
        <v>15202</v>
      </c>
      <c r="K2437" s="36"/>
      <c r="L2437" s="36"/>
      <c r="M2437" s="36">
        <v>21648845</v>
      </c>
      <c r="N2437" s="58" t="s">
        <v>311</v>
      </c>
      <c r="O2437" s="58" t="s">
        <v>13302</v>
      </c>
      <c r="P2437" s="56">
        <v>68</v>
      </c>
      <c r="Q2437" s="56" t="s">
        <v>378</v>
      </c>
      <c r="R2437" s="36" t="s">
        <v>460</v>
      </c>
      <c r="S2437" s="36" t="s">
        <v>375</v>
      </c>
      <c r="T2437" s="36">
        <v>2907003</v>
      </c>
      <c r="U2437" s="58" t="s">
        <v>17045</v>
      </c>
      <c r="V2437" s="59">
        <v>1699101</v>
      </c>
      <c r="W2437" s="56">
        <v>64.22</v>
      </c>
    </row>
    <row r="2438" spans="1:23" s="46" customFormat="1" ht="11.25">
      <c r="A2438" s="55" t="s">
        <v>11371</v>
      </c>
      <c r="B2438" s="56" t="s">
        <v>17649</v>
      </c>
      <c r="C2438" s="57" t="s">
        <v>4582</v>
      </c>
      <c r="D2438" s="56">
        <v>24710</v>
      </c>
      <c r="E2438" s="56">
        <v>1</v>
      </c>
      <c r="F2438" s="56">
        <v>128</v>
      </c>
      <c r="G2438" s="56">
        <v>1</v>
      </c>
      <c r="H2438" s="56" t="s">
        <v>17651</v>
      </c>
      <c r="I2438" s="56">
        <v>1</v>
      </c>
      <c r="J2438" s="36" t="s">
        <v>15202</v>
      </c>
      <c r="K2438" s="36"/>
      <c r="L2438" s="36"/>
      <c r="M2438" s="36">
        <v>21648845</v>
      </c>
      <c r="N2438" s="58" t="s">
        <v>769</v>
      </c>
      <c r="O2438" s="58" t="s">
        <v>889</v>
      </c>
      <c r="P2438" s="56">
        <v>69</v>
      </c>
      <c r="Q2438" s="56" t="s">
        <v>377</v>
      </c>
      <c r="R2438" s="36" t="s">
        <v>459</v>
      </c>
      <c r="S2438" s="36" t="s">
        <v>375</v>
      </c>
      <c r="T2438" s="36">
        <v>1699101</v>
      </c>
      <c r="U2438" s="58" t="s">
        <v>17045</v>
      </c>
      <c r="V2438" s="59">
        <v>1699101</v>
      </c>
      <c r="W2438" s="56">
        <v>64.22</v>
      </c>
    </row>
    <row r="2439" spans="1:23" s="46" customFormat="1" ht="11.25">
      <c r="A2439" s="55" t="s">
        <v>11371</v>
      </c>
      <c r="B2439" s="56" t="s">
        <v>17649</v>
      </c>
      <c r="C2439" s="57" t="s">
        <v>3088</v>
      </c>
      <c r="D2439" s="56">
        <v>16510</v>
      </c>
      <c r="E2439" s="56">
        <v>1</v>
      </c>
      <c r="F2439" s="56">
        <v>128</v>
      </c>
      <c r="G2439" s="56">
        <v>1</v>
      </c>
      <c r="H2439" s="56" t="s">
        <v>17651</v>
      </c>
      <c r="I2439" s="56">
        <v>2</v>
      </c>
      <c r="J2439" s="36" t="s">
        <v>14675</v>
      </c>
      <c r="K2439" s="36">
        <v>47</v>
      </c>
      <c r="L2439" s="36"/>
      <c r="M2439" s="36">
        <v>681049</v>
      </c>
      <c r="N2439" s="58" t="s">
        <v>652</v>
      </c>
      <c r="O2439" s="58" t="s">
        <v>12485</v>
      </c>
      <c r="P2439" s="56">
        <v>69</v>
      </c>
      <c r="Q2439" s="56" t="s">
        <v>378</v>
      </c>
      <c r="R2439" s="36" t="s">
        <v>460</v>
      </c>
      <c r="S2439" s="36" t="s">
        <v>375</v>
      </c>
      <c r="T2439" s="36">
        <v>2091649</v>
      </c>
      <c r="U2439" s="58" t="s">
        <v>16419</v>
      </c>
      <c r="V2439" s="59">
        <v>1749475</v>
      </c>
      <c r="W2439" s="56">
        <v>64.72</v>
      </c>
    </row>
    <row r="2440" spans="1:23" s="46" customFormat="1" ht="11.25">
      <c r="A2440" s="51" t="s">
        <v>11371</v>
      </c>
      <c r="B2440" s="44" t="s">
        <v>17649</v>
      </c>
      <c r="C2440" s="52" t="s">
        <v>11188</v>
      </c>
      <c r="D2440" s="44">
        <v>18840</v>
      </c>
      <c r="E2440" s="44" t="s">
        <v>54</v>
      </c>
      <c r="F2440" s="44">
        <v>128</v>
      </c>
      <c r="G2440" s="44">
        <v>1</v>
      </c>
      <c r="H2440" s="44" t="s">
        <v>17651</v>
      </c>
      <c r="I2440" s="44">
        <v>4</v>
      </c>
      <c r="J2440" s="35" t="s">
        <v>14865</v>
      </c>
      <c r="K2440" s="35">
        <v>430</v>
      </c>
      <c r="L2440" s="35">
        <v>992222785</v>
      </c>
      <c r="M2440" s="35"/>
      <c r="N2440" s="45" t="s">
        <v>12791</v>
      </c>
      <c r="O2440" s="45" t="s">
        <v>12792</v>
      </c>
      <c r="P2440" s="44">
        <v>70</v>
      </c>
      <c r="Q2440" s="44" t="s">
        <v>377</v>
      </c>
      <c r="R2440" s="35" t="s">
        <v>462</v>
      </c>
      <c r="S2440" s="35" t="s">
        <v>375</v>
      </c>
      <c r="T2440" s="35">
        <v>1700809</v>
      </c>
      <c r="U2440" s="45" t="s">
        <v>16632</v>
      </c>
      <c r="V2440" s="46">
        <v>489979</v>
      </c>
      <c r="W2440" s="44">
        <v>58.46</v>
      </c>
    </row>
    <row r="2441" spans="1:23" s="46" customFormat="1" ht="11.25">
      <c r="A2441" s="55" t="s">
        <v>11371</v>
      </c>
      <c r="B2441" s="56" t="s">
        <v>17649</v>
      </c>
      <c r="C2441" s="57" t="s">
        <v>3088</v>
      </c>
      <c r="D2441" s="56">
        <v>16510</v>
      </c>
      <c r="E2441" s="56">
        <v>1</v>
      </c>
      <c r="F2441" s="56">
        <v>128</v>
      </c>
      <c r="G2441" s="56">
        <v>1</v>
      </c>
      <c r="H2441" s="56" t="s">
        <v>17651</v>
      </c>
      <c r="I2441" s="56">
        <v>1</v>
      </c>
      <c r="J2441" s="36" t="s">
        <v>14675</v>
      </c>
      <c r="K2441" s="36">
        <v>47</v>
      </c>
      <c r="L2441" s="36"/>
      <c r="M2441" s="36">
        <v>681049</v>
      </c>
      <c r="N2441" s="58" t="s">
        <v>206</v>
      </c>
      <c r="O2441" s="58" t="s">
        <v>12484</v>
      </c>
      <c r="P2441" s="56">
        <v>70</v>
      </c>
      <c r="Q2441" s="56" t="s">
        <v>377</v>
      </c>
      <c r="R2441" s="36" t="s">
        <v>459</v>
      </c>
      <c r="S2441" s="36" t="s">
        <v>375</v>
      </c>
      <c r="T2441" s="36">
        <v>1749475</v>
      </c>
      <c r="U2441" s="58" t="s">
        <v>16419</v>
      </c>
      <c r="V2441" s="59">
        <v>1749475</v>
      </c>
      <c r="W2441" s="56">
        <v>64.72</v>
      </c>
    </row>
    <row r="2442" spans="1:23" s="46" customFormat="1" ht="11.25">
      <c r="A2442" s="55" t="s">
        <v>11371</v>
      </c>
      <c r="B2442" s="56" t="s">
        <v>17649</v>
      </c>
      <c r="C2442" s="57" t="s">
        <v>11182</v>
      </c>
      <c r="D2442" s="56">
        <v>13400</v>
      </c>
      <c r="E2442" s="56">
        <v>1</v>
      </c>
      <c r="F2442" s="56">
        <v>128</v>
      </c>
      <c r="G2442" s="56">
        <v>1</v>
      </c>
      <c r="H2442" s="56" t="s">
        <v>17651</v>
      </c>
      <c r="I2442" s="56">
        <v>3</v>
      </c>
      <c r="J2442" s="36" t="s">
        <v>14538</v>
      </c>
      <c r="K2442" s="36">
        <v>273</v>
      </c>
      <c r="L2442" s="36"/>
      <c r="M2442" s="36">
        <v>21643128</v>
      </c>
      <c r="N2442" s="58" t="s">
        <v>12269</v>
      </c>
      <c r="O2442" s="58" t="s">
        <v>187</v>
      </c>
      <c r="P2442" s="56">
        <v>71</v>
      </c>
      <c r="Q2442" s="56" t="s">
        <v>378</v>
      </c>
      <c r="R2442" s="36" t="s">
        <v>462</v>
      </c>
      <c r="S2442" s="36" t="s">
        <v>375</v>
      </c>
      <c r="T2442" s="36">
        <v>478976</v>
      </c>
      <c r="U2442" s="58" t="s">
        <v>16267</v>
      </c>
      <c r="V2442" s="59">
        <v>612489</v>
      </c>
      <c r="W2442" s="56">
        <v>74.239999999999995</v>
      </c>
    </row>
    <row r="2443" spans="1:23" s="46" customFormat="1" ht="11.25">
      <c r="A2443" s="55" t="s">
        <v>11371</v>
      </c>
      <c r="B2443" s="56" t="s">
        <v>17649</v>
      </c>
      <c r="C2443" s="57" t="s">
        <v>6989</v>
      </c>
      <c r="D2443" s="56">
        <v>26500</v>
      </c>
      <c r="E2443" s="56">
        <v>1</v>
      </c>
      <c r="F2443" s="56">
        <v>128</v>
      </c>
      <c r="G2443" s="56">
        <v>1</v>
      </c>
      <c r="H2443" s="56" t="s">
        <v>17651</v>
      </c>
      <c r="I2443" s="56">
        <v>1</v>
      </c>
      <c r="J2443" s="36" t="s">
        <v>15313</v>
      </c>
      <c r="K2443" s="36">
        <v>19</v>
      </c>
      <c r="L2443" s="36">
        <v>961962418</v>
      </c>
      <c r="M2443" s="36"/>
      <c r="N2443" s="58" t="s">
        <v>13474</v>
      </c>
      <c r="O2443" s="58" t="s">
        <v>11735</v>
      </c>
      <c r="P2443" s="56">
        <v>75</v>
      </c>
      <c r="Q2443" s="56" t="s">
        <v>377</v>
      </c>
      <c r="R2443" s="36" t="s">
        <v>459</v>
      </c>
      <c r="S2443" s="36" t="s">
        <v>375</v>
      </c>
      <c r="T2443" s="36">
        <v>145162</v>
      </c>
      <c r="U2443" s="58" t="s">
        <v>17176</v>
      </c>
      <c r="V2443" s="59">
        <v>145162</v>
      </c>
      <c r="W2443" s="56">
        <v>60.98</v>
      </c>
    </row>
    <row r="2444" spans="1:23" s="46" customFormat="1" ht="11.25">
      <c r="A2444" s="51" t="s">
        <v>11371</v>
      </c>
      <c r="B2444" s="44" t="s">
        <v>17649</v>
      </c>
      <c r="C2444" s="52" t="s">
        <v>11182</v>
      </c>
      <c r="D2444" s="44">
        <v>13400</v>
      </c>
      <c r="E2444" s="44" t="s">
        <v>54</v>
      </c>
      <c r="F2444" s="44">
        <v>128</v>
      </c>
      <c r="G2444" s="44">
        <v>1</v>
      </c>
      <c r="H2444" s="44" t="s">
        <v>17651</v>
      </c>
      <c r="I2444" s="44">
        <v>2</v>
      </c>
      <c r="J2444" s="35" t="s">
        <v>14538</v>
      </c>
      <c r="K2444" s="35">
        <v>273</v>
      </c>
      <c r="L2444" s="35"/>
      <c r="M2444" s="35">
        <v>21643128</v>
      </c>
      <c r="N2444" s="45" t="s">
        <v>181</v>
      </c>
      <c r="O2444" s="45" t="s">
        <v>264</v>
      </c>
      <c r="P2444" s="44">
        <v>75</v>
      </c>
      <c r="Q2444" s="44" t="s">
        <v>378</v>
      </c>
      <c r="R2444" s="35" t="s">
        <v>462</v>
      </c>
      <c r="S2444" s="35" t="s">
        <v>375</v>
      </c>
      <c r="T2444" s="35">
        <v>210614</v>
      </c>
      <c r="U2444" s="45" t="s">
        <v>16267</v>
      </c>
      <c r="V2444" s="46">
        <v>612489</v>
      </c>
      <c r="W2444" s="44">
        <v>74.239999999999995</v>
      </c>
    </row>
    <row r="2445" spans="1:23" s="46" customFormat="1" ht="11.25">
      <c r="A2445" s="51" t="s">
        <v>11371</v>
      </c>
      <c r="B2445" s="44" t="s">
        <v>17649</v>
      </c>
      <c r="C2445" s="52" t="s">
        <v>11188</v>
      </c>
      <c r="D2445" s="44">
        <v>18840</v>
      </c>
      <c r="E2445" s="44" t="s">
        <v>54</v>
      </c>
      <c r="F2445" s="44">
        <v>128</v>
      </c>
      <c r="G2445" s="44">
        <v>1</v>
      </c>
      <c r="H2445" s="44" t="s">
        <v>17651</v>
      </c>
      <c r="I2445" s="44">
        <v>2</v>
      </c>
      <c r="J2445" s="35" t="s">
        <v>14865</v>
      </c>
      <c r="K2445" s="35">
        <v>430</v>
      </c>
      <c r="L2445" s="35">
        <v>992222785</v>
      </c>
      <c r="M2445" s="35"/>
      <c r="N2445" s="45" t="s">
        <v>12610</v>
      </c>
      <c r="O2445" s="45" t="s">
        <v>12790</v>
      </c>
      <c r="P2445" s="44">
        <v>76</v>
      </c>
      <c r="Q2445" s="44" t="s">
        <v>378</v>
      </c>
      <c r="R2445" s="35" t="s">
        <v>460</v>
      </c>
      <c r="S2445" s="35" t="s">
        <v>375</v>
      </c>
      <c r="T2445" s="35">
        <v>2176768</v>
      </c>
      <c r="U2445" s="45" t="s">
        <v>16632</v>
      </c>
      <c r="V2445" s="46">
        <v>489979</v>
      </c>
      <c r="W2445" s="44">
        <v>58.46</v>
      </c>
    </row>
    <row r="2446" spans="1:23" s="46" customFormat="1" ht="11.25">
      <c r="A2446" s="55" t="s">
        <v>11371</v>
      </c>
      <c r="B2446" s="56" t="s">
        <v>17649</v>
      </c>
      <c r="C2446" s="57" t="s">
        <v>11188</v>
      </c>
      <c r="D2446" s="56">
        <v>18840</v>
      </c>
      <c r="E2446" s="56">
        <v>1</v>
      </c>
      <c r="F2446" s="56">
        <v>128</v>
      </c>
      <c r="G2446" s="56">
        <v>1</v>
      </c>
      <c r="H2446" s="56" t="s">
        <v>17651</v>
      </c>
      <c r="I2446" s="56">
        <v>1</v>
      </c>
      <c r="J2446" s="36" t="s">
        <v>14865</v>
      </c>
      <c r="K2446" s="36">
        <v>430</v>
      </c>
      <c r="L2446" s="36">
        <v>992222785</v>
      </c>
      <c r="M2446" s="36"/>
      <c r="N2446" s="58" t="s">
        <v>12788</v>
      </c>
      <c r="O2446" s="58" t="s">
        <v>12789</v>
      </c>
      <c r="P2446" s="56">
        <v>77</v>
      </c>
      <c r="Q2446" s="56" t="s">
        <v>377</v>
      </c>
      <c r="R2446" s="36" t="s">
        <v>459</v>
      </c>
      <c r="S2446" s="36" t="s">
        <v>375</v>
      </c>
      <c r="T2446" s="36">
        <v>489979</v>
      </c>
      <c r="U2446" s="58" t="s">
        <v>16632</v>
      </c>
      <c r="V2446" s="59">
        <v>489979</v>
      </c>
      <c r="W2446" s="56">
        <v>58.46</v>
      </c>
    </row>
    <row r="2447" spans="1:23" s="46" customFormat="1" ht="11.25">
      <c r="A2447" s="55" t="s">
        <v>11371</v>
      </c>
      <c r="B2447" s="56" t="s">
        <v>17649</v>
      </c>
      <c r="C2447" s="57" t="s">
        <v>11182</v>
      </c>
      <c r="D2447" s="56">
        <v>12080</v>
      </c>
      <c r="E2447" s="56">
        <v>1</v>
      </c>
      <c r="F2447" s="56">
        <v>129</v>
      </c>
      <c r="G2447" s="56">
        <v>1</v>
      </c>
      <c r="H2447" s="56" t="s">
        <v>17651</v>
      </c>
      <c r="I2447" s="56">
        <v>2</v>
      </c>
      <c r="J2447" s="36" t="s">
        <v>14479</v>
      </c>
      <c r="K2447" s="36"/>
      <c r="L2447" s="36">
        <v>982907142</v>
      </c>
      <c r="M2447" s="36"/>
      <c r="N2447" s="58" t="s">
        <v>657</v>
      </c>
      <c r="O2447" s="58" t="s">
        <v>12159</v>
      </c>
      <c r="P2447" s="56">
        <v>71</v>
      </c>
      <c r="Q2447" s="56" t="s">
        <v>378</v>
      </c>
      <c r="R2447" s="36" t="s">
        <v>460</v>
      </c>
      <c r="S2447" s="36" t="s">
        <v>375</v>
      </c>
      <c r="T2447" s="36">
        <v>403310</v>
      </c>
      <c r="U2447" s="58" t="s">
        <v>16202</v>
      </c>
      <c r="V2447" s="59">
        <v>2843566</v>
      </c>
      <c r="W2447" s="56">
        <v>54.54</v>
      </c>
    </row>
    <row r="2448" spans="1:23" s="46" customFormat="1" ht="11.25">
      <c r="A2448" s="55" t="s">
        <v>11371</v>
      </c>
      <c r="B2448" s="56" t="s">
        <v>17649</v>
      </c>
      <c r="C2448" s="57" t="s">
        <v>4582</v>
      </c>
      <c r="D2448" s="56">
        <v>0</v>
      </c>
      <c r="E2448" s="56">
        <v>1</v>
      </c>
      <c r="F2448" s="56">
        <v>129</v>
      </c>
      <c r="G2448" s="56">
        <v>1</v>
      </c>
      <c r="H2448" s="56" t="s">
        <v>17651</v>
      </c>
      <c r="I2448" s="56">
        <v>2</v>
      </c>
      <c r="J2448" s="36" t="s">
        <v>15181</v>
      </c>
      <c r="K2448" s="36"/>
      <c r="L2448" s="36">
        <v>985387563</v>
      </c>
      <c r="M2448" s="36"/>
      <c r="N2448" s="58" t="s">
        <v>353</v>
      </c>
      <c r="O2448" s="58" t="s">
        <v>13272</v>
      </c>
      <c r="P2448" s="56">
        <v>72</v>
      </c>
      <c r="Q2448" s="56" t="s">
        <v>378</v>
      </c>
      <c r="R2448" s="36" t="s">
        <v>460</v>
      </c>
      <c r="S2448" s="36" t="s">
        <v>375</v>
      </c>
      <c r="T2448" s="36">
        <v>2589798</v>
      </c>
      <c r="U2448" s="58" t="s">
        <v>17018</v>
      </c>
      <c r="V2448" s="59">
        <v>2584277</v>
      </c>
      <c r="W2448" s="56">
        <v>59.87</v>
      </c>
    </row>
    <row r="2449" spans="1:23" s="46" customFormat="1" ht="11.25">
      <c r="A2449" s="51" t="s">
        <v>11371</v>
      </c>
      <c r="B2449" s="44" t="s">
        <v>17649</v>
      </c>
      <c r="C2449" s="52" t="s">
        <v>11182</v>
      </c>
      <c r="D2449" s="44">
        <v>12080</v>
      </c>
      <c r="E2449" s="44" t="s">
        <v>54</v>
      </c>
      <c r="F2449" s="44">
        <v>129</v>
      </c>
      <c r="G2449" s="44">
        <v>1</v>
      </c>
      <c r="H2449" s="44" t="s">
        <v>17651</v>
      </c>
      <c r="I2449" s="44">
        <v>1</v>
      </c>
      <c r="J2449" s="35" t="s">
        <v>14479</v>
      </c>
      <c r="K2449" s="35"/>
      <c r="L2449" s="35">
        <v>982907142</v>
      </c>
      <c r="M2449" s="35"/>
      <c r="N2449" s="45" t="s">
        <v>751</v>
      </c>
      <c r="O2449" s="45" t="s">
        <v>864</v>
      </c>
      <c r="P2449" s="44">
        <v>74</v>
      </c>
      <c r="Q2449" s="44" t="s">
        <v>377</v>
      </c>
      <c r="R2449" s="35" t="s">
        <v>459</v>
      </c>
      <c r="S2449" s="35" t="s">
        <v>375</v>
      </c>
      <c r="T2449" s="35">
        <v>2843566</v>
      </c>
      <c r="U2449" s="45" t="s">
        <v>16202</v>
      </c>
      <c r="V2449" s="46">
        <v>2843566</v>
      </c>
      <c r="W2449" s="44">
        <v>54.54</v>
      </c>
    </row>
    <row r="2450" spans="1:23" s="46" customFormat="1" ht="11.25">
      <c r="A2450" s="55" t="s">
        <v>11371</v>
      </c>
      <c r="B2450" s="56" t="s">
        <v>17649</v>
      </c>
      <c r="C2450" s="57" t="s">
        <v>11188</v>
      </c>
      <c r="D2450" s="56">
        <v>18760</v>
      </c>
      <c r="E2450" s="56">
        <v>1</v>
      </c>
      <c r="F2450" s="56">
        <v>129</v>
      </c>
      <c r="G2450" s="56">
        <v>1</v>
      </c>
      <c r="H2450" s="56" t="s">
        <v>17651</v>
      </c>
      <c r="I2450" s="56">
        <v>1</v>
      </c>
      <c r="J2450" s="36" t="s">
        <v>14847</v>
      </c>
      <c r="K2450" s="36">
        <v>985</v>
      </c>
      <c r="L2450" s="36"/>
      <c r="M2450" s="36">
        <v>961290574</v>
      </c>
      <c r="N2450" s="58" t="s">
        <v>12769</v>
      </c>
      <c r="O2450" s="58" t="s">
        <v>12770</v>
      </c>
      <c r="P2450" s="56">
        <v>75</v>
      </c>
      <c r="Q2450" s="56" t="s">
        <v>378</v>
      </c>
      <c r="R2450" s="36" t="s">
        <v>459</v>
      </c>
      <c r="S2450" s="36" t="s">
        <v>375</v>
      </c>
      <c r="T2450" s="36">
        <v>2497213</v>
      </c>
      <c r="U2450" s="58" t="s">
        <v>16613</v>
      </c>
      <c r="V2450" s="59">
        <v>2497213</v>
      </c>
      <c r="W2450" s="56">
        <v>50.78</v>
      </c>
    </row>
    <row r="2451" spans="1:23" s="46" customFormat="1" ht="11.25">
      <c r="A2451" s="55" t="s">
        <v>11371</v>
      </c>
      <c r="B2451" s="56" t="s">
        <v>17649</v>
      </c>
      <c r="C2451" s="57" t="s">
        <v>3088</v>
      </c>
      <c r="D2451" s="56">
        <v>0</v>
      </c>
      <c r="E2451" s="56">
        <v>1</v>
      </c>
      <c r="F2451" s="56">
        <v>129</v>
      </c>
      <c r="G2451" s="56">
        <v>1</v>
      </c>
      <c r="H2451" s="56" t="s">
        <v>17651</v>
      </c>
      <c r="I2451" s="56">
        <v>2</v>
      </c>
      <c r="J2451" s="36" t="s">
        <v>14604</v>
      </c>
      <c r="K2451" s="36">
        <v>529</v>
      </c>
      <c r="L2451" s="36">
        <v>982238950</v>
      </c>
      <c r="M2451" s="36">
        <v>682076</v>
      </c>
      <c r="N2451" s="58" t="s">
        <v>11759</v>
      </c>
      <c r="O2451" s="58" t="s">
        <v>12378</v>
      </c>
      <c r="P2451" s="56">
        <v>77</v>
      </c>
      <c r="Q2451" s="56" t="s">
        <v>378</v>
      </c>
      <c r="R2451" s="36" t="s">
        <v>460</v>
      </c>
      <c r="S2451" s="36" t="s">
        <v>375</v>
      </c>
      <c r="T2451" s="36">
        <v>375967</v>
      </c>
      <c r="U2451" s="58" t="s">
        <v>16339</v>
      </c>
      <c r="V2451" s="59">
        <v>1423454</v>
      </c>
      <c r="W2451" s="56">
        <v>47.34</v>
      </c>
    </row>
    <row r="2452" spans="1:23" s="46" customFormat="1" ht="11.25">
      <c r="A2452" s="55" t="s">
        <v>11371</v>
      </c>
      <c r="B2452" s="56" t="s">
        <v>17649</v>
      </c>
      <c r="C2452" s="57" t="s">
        <v>4582</v>
      </c>
      <c r="D2452" s="56">
        <v>0</v>
      </c>
      <c r="E2452" s="56">
        <v>1</v>
      </c>
      <c r="F2452" s="56">
        <v>129</v>
      </c>
      <c r="G2452" s="56">
        <v>1</v>
      </c>
      <c r="H2452" s="56" t="s">
        <v>17651</v>
      </c>
      <c r="I2452" s="56">
        <v>1</v>
      </c>
      <c r="J2452" s="36" t="s">
        <v>15181</v>
      </c>
      <c r="K2452" s="36"/>
      <c r="L2452" s="36">
        <v>985387563</v>
      </c>
      <c r="M2452" s="36"/>
      <c r="N2452" s="58" t="s">
        <v>117</v>
      </c>
      <c r="O2452" s="58" t="s">
        <v>116</v>
      </c>
      <c r="P2452" s="56">
        <v>78</v>
      </c>
      <c r="Q2452" s="56" t="s">
        <v>377</v>
      </c>
      <c r="R2452" s="36" t="s">
        <v>459</v>
      </c>
      <c r="S2452" s="36" t="s">
        <v>375</v>
      </c>
      <c r="T2452" s="36">
        <v>2584277</v>
      </c>
      <c r="U2452" s="58" t="s">
        <v>17018</v>
      </c>
      <c r="V2452" s="59">
        <v>2584277</v>
      </c>
      <c r="W2452" s="56">
        <v>59.87</v>
      </c>
    </row>
    <row r="2453" spans="1:23" s="46" customFormat="1" ht="11.25">
      <c r="A2453" s="51" t="s">
        <v>11371</v>
      </c>
      <c r="B2453" s="44" t="s">
        <v>17649</v>
      </c>
      <c r="C2453" s="52" t="s">
        <v>3088</v>
      </c>
      <c r="D2453" s="44">
        <v>0</v>
      </c>
      <c r="E2453" s="44" t="s">
        <v>54</v>
      </c>
      <c r="F2453" s="44">
        <v>129</v>
      </c>
      <c r="G2453" s="44">
        <v>1</v>
      </c>
      <c r="H2453" s="44" t="s">
        <v>17651</v>
      </c>
      <c r="I2453" s="44">
        <v>1</v>
      </c>
      <c r="J2453" s="35" t="s">
        <v>14604</v>
      </c>
      <c r="K2453" s="35">
        <v>529</v>
      </c>
      <c r="L2453" s="35">
        <v>982238950</v>
      </c>
      <c r="M2453" s="35">
        <v>682076</v>
      </c>
      <c r="N2453" s="45" t="s">
        <v>12377</v>
      </c>
      <c r="O2453" s="45" t="s">
        <v>221</v>
      </c>
      <c r="P2453" s="44">
        <v>84</v>
      </c>
      <c r="Q2453" s="44" t="s">
        <v>377</v>
      </c>
      <c r="R2453" s="35" t="s">
        <v>459</v>
      </c>
      <c r="S2453" s="35" t="s">
        <v>375</v>
      </c>
      <c r="T2453" s="35">
        <v>1423454</v>
      </c>
      <c r="U2453" s="45" t="s">
        <v>16339</v>
      </c>
      <c r="V2453" s="46">
        <v>1423454</v>
      </c>
      <c r="W2453" s="44">
        <v>47.34</v>
      </c>
    </row>
    <row r="2454" spans="1:23" s="46" customFormat="1" ht="11.25">
      <c r="A2454" s="55" t="s">
        <v>11371</v>
      </c>
      <c r="B2454" s="56" t="s">
        <v>17649</v>
      </c>
      <c r="C2454" s="57" t="s">
        <v>6989</v>
      </c>
      <c r="D2454" s="56">
        <v>28820</v>
      </c>
      <c r="E2454" s="56">
        <v>1</v>
      </c>
      <c r="F2454" s="56">
        <v>129</v>
      </c>
      <c r="G2454" s="56">
        <v>1</v>
      </c>
      <c r="H2454" s="56" t="s">
        <v>17651</v>
      </c>
      <c r="I2454" s="56">
        <v>3</v>
      </c>
      <c r="J2454" s="36" t="s">
        <v>943</v>
      </c>
      <c r="K2454" s="36">
        <v>75</v>
      </c>
      <c r="L2454" s="36">
        <v>981152574</v>
      </c>
      <c r="M2454" s="36"/>
      <c r="N2454" s="58" t="s">
        <v>657</v>
      </c>
      <c r="O2454" s="58" t="s">
        <v>13618</v>
      </c>
      <c r="P2454" s="56">
        <v>89</v>
      </c>
      <c r="Q2454" s="56" t="s">
        <v>378</v>
      </c>
      <c r="R2454" s="36" t="s">
        <v>462</v>
      </c>
      <c r="S2454" s="36" t="s">
        <v>375</v>
      </c>
      <c r="T2454" s="36">
        <v>1477488</v>
      </c>
      <c r="U2454" s="58" t="s">
        <v>17298</v>
      </c>
      <c r="V2454" s="59">
        <v>1142550</v>
      </c>
      <c r="W2454" s="56">
        <v>83.54</v>
      </c>
    </row>
    <row r="2455" spans="1:23" s="46" customFormat="1" ht="11.25">
      <c r="A2455" s="55" t="s">
        <v>11371</v>
      </c>
      <c r="B2455" s="56" t="s">
        <v>17649</v>
      </c>
      <c r="C2455" s="57" t="s">
        <v>11188</v>
      </c>
      <c r="D2455" s="56">
        <v>18760</v>
      </c>
      <c r="E2455" s="56">
        <v>1</v>
      </c>
      <c r="F2455" s="56">
        <v>130</v>
      </c>
      <c r="G2455" s="56">
        <v>2</v>
      </c>
      <c r="H2455" s="56" t="s">
        <v>17651</v>
      </c>
      <c r="I2455" s="56">
        <v>1</v>
      </c>
      <c r="J2455" s="36" t="s">
        <v>14848</v>
      </c>
      <c r="K2455" s="36">
        <v>989</v>
      </c>
      <c r="L2455" s="36">
        <v>985151439</v>
      </c>
      <c r="M2455" s="36"/>
      <c r="N2455" s="58" t="s">
        <v>164</v>
      </c>
      <c r="O2455" s="58" t="s">
        <v>12771</v>
      </c>
      <c r="P2455" s="56">
        <v>66</v>
      </c>
      <c r="Q2455" s="56" t="s">
        <v>378</v>
      </c>
      <c r="R2455" s="36" t="s">
        <v>459</v>
      </c>
      <c r="S2455" s="36" t="s">
        <v>375</v>
      </c>
      <c r="T2455" s="36">
        <v>942677</v>
      </c>
      <c r="U2455" s="58" t="s">
        <v>16614</v>
      </c>
      <c r="V2455" s="59">
        <v>942677</v>
      </c>
      <c r="W2455" s="56">
        <v>52.92</v>
      </c>
    </row>
    <row r="2456" spans="1:23" s="46" customFormat="1" ht="11.25">
      <c r="A2456" s="55" t="s">
        <v>11371</v>
      </c>
      <c r="B2456" s="56" t="s">
        <v>17649</v>
      </c>
      <c r="C2456" s="57" t="s">
        <v>6989</v>
      </c>
      <c r="D2456" s="56">
        <v>29200</v>
      </c>
      <c r="E2456" s="56">
        <v>1</v>
      </c>
      <c r="F2456" s="56">
        <v>130</v>
      </c>
      <c r="G2456" s="56">
        <v>1</v>
      </c>
      <c r="H2456" s="56" t="s">
        <v>17651</v>
      </c>
      <c r="I2456" s="56">
        <v>1</v>
      </c>
      <c r="J2456" s="36" t="s">
        <v>15432</v>
      </c>
      <c r="K2456" s="36"/>
      <c r="L2456" s="36">
        <v>982576961</v>
      </c>
      <c r="M2456" s="36"/>
      <c r="N2456" s="58" t="s">
        <v>12373</v>
      </c>
      <c r="O2456" s="58" t="s">
        <v>128</v>
      </c>
      <c r="P2456" s="56">
        <v>69</v>
      </c>
      <c r="Q2456" s="56" t="s">
        <v>377</v>
      </c>
      <c r="R2456" s="36" t="s">
        <v>459</v>
      </c>
      <c r="S2456" s="36" t="s">
        <v>375</v>
      </c>
      <c r="T2456" s="36">
        <v>1479710</v>
      </c>
      <c r="U2456" s="58" t="s">
        <v>17317</v>
      </c>
      <c r="V2456" s="59">
        <v>1479710</v>
      </c>
      <c r="W2456" s="56">
        <v>37.61</v>
      </c>
    </row>
    <row r="2457" spans="1:23" s="46" customFormat="1" ht="11.25">
      <c r="A2457" s="55" t="s">
        <v>11371</v>
      </c>
      <c r="B2457" s="56" t="s">
        <v>17649</v>
      </c>
      <c r="C2457" s="57" t="s">
        <v>11182</v>
      </c>
      <c r="D2457" s="56">
        <v>12530</v>
      </c>
      <c r="E2457" s="56">
        <v>1</v>
      </c>
      <c r="F2457" s="56">
        <v>130</v>
      </c>
      <c r="G2457" s="56">
        <v>1</v>
      </c>
      <c r="H2457" s="56" t="s">
        <v>17651</v>
      </c>
      <c r="I2457" s="56">
        <v>1</v>
      </c>
      <c r="J2457" s="36" t="s">
        <v>14494</v>
      </c>
      <c r="K2457" s="36"/>
      <c r="L2457" s="36">
        <v>984433095</v>
      </c>
      <c r="M2457" s="36"/>
      <c r="N2457" s="58" t="s">
        <v>183</v>
      </c>
      <c r="O2457" s="58" t="s">
        <v>12188</v>
      </c>
      <c r="P2457" s="56">
        <v>70</v>
      </c>
      <c r="Q2457" s="56" t="s">
        <v>377</v>
      </c>
      <c r="R2457" s="36" t="s">
        <v>459</v>
      </c>
      <c r="S2457" s="36" t="s">
        <v>375</v>
      </c>
      <c r="T2457" s="36">
        <v>1782264</v>
      </c>
      <c r="U2457" s="58" t="s">
        <v>16217</v>
      </c>
      <c r="V2457" s="59">
        <v>1782264</v>
      </c>
      <c r="W2457" s="56">
        <v>56.89</v>
      </c>
    </row>
    <row r="2458" spans="1:23" s="46" customFormat="1" ht="11.25">
      <c r="A2458" s="55" t="s">
        <v>11371</v>
      </c>
      <c r="B2458" s="56" t="s">
        <v>17649</v>
      </c>
      <c r="C2458" s="57" t="s">
        <v>3088</v>
      </c>
      <c r="D2458" s="56">
        <v>15880</v>
      </c>
      <c r="E2458" s="56">
        <v>1</v>
      </c>
      <c r="F2458" s="56">
        <v>130</v>
      </c>
      <c r="G2458" s="56">
        <v>1</v>
      </c>
      <c r="H2458" s="56" t="s">
        <v>17651</v>
      </c>
      <c r="I2458" s="56">
        <v>1</v>
      </c>
      <c r="J2458" s="36" t="s">
        <v>14647</v>
      </c>
      <c r="K2458" s="36"/>
      <c r="L2458" s="36">
        <v>983118690</v>
      </c>
      <c r="M2458" s="36"/>
      <c r="N2458" s="58" t="s">
        <v>12443</v>
      </c>
      <c r="O2458" s="58" t="s">
        <v>12444</v>
      </c>
      <c r="P2458" s="56">
        <v>72</v>
      </c>
      <c r="Q2458" s="56" t="s">
        <v>378</v>
      </c>
      <c r="R2458" s="36" t="s">
        <v>459</v>
      </c>
      <c r="S2458" s="36" t="s">
        <v>375</v>
      </c>
      <c r="T2458" s="36">
        <v>195626</v>
      </c>
      <c r="U2458" s="58" t="s">
        <v>16387</v>
      </c>
      <c r="V2458" s="59">
        <v>195626</v>
      </c>
      <c r="W2458" s="56">
        <v>60.06</v>
      </c>
    </row>
    <row r="2459" spans="1:23" s="46" customFormat="1" ht="11.25">
      <c r="A2459" s="55" t="s">
        <v>11371</v>
      </c>
      <c r="B2459" s="56" t="s">
        <v>17649</v>
      </c>
      <c r="C2459" s="57" t="s">
        <v>4582</v>
      </c>
      <c r="D2459" s="56">
        <v>25820</v>
      </c>
      <c r="E2459" s="56">
        <v>1</v>
      </c>
      <c r="F2459" s="56">
        <v>130</v>
      </c>
      <c r="G2459" s="56">
        <v>1</v>
      </c>
      <c r="H2459" s="56" t="s">
        <v>17651</v>
      </c>
      <c r="I2459" s="56">
        <v>1</v>
      </c>
      <c r="J2459" s="36" t="s">
        <v>15262</v>
      </c>
      <c r="K2459" s="36"/>
      <c r="L2459" s="36">
        <v>981938331</v>
      </c>
      <c r="M2459" s="36"/>
      <c r="N2459" s="58" t="s">
        <v>795</v>
      </c>
      <c r="O2459" s="58" t="s">
        <v>233</v>
      </c>
      <c r="P2459" s="56">
        <v>76</v>
      </c>
      <c r="Q2459" s="56" t="s">
        <v>378</v>
      </c>
      <c r="R2459" s="36" t="s">
        <v>459</v>
      </c>
      <c r="S2459" s="36" t="s">
        <v>375</v>
      </c>
      <c r="T2459" s="36">
        <v>681980</v>
      </c>
      <c r="U2459" s="58" t="s">
        <v>17110</v>
      </c>
      <c r="V2459" s="59">
        <v>681980</v>
      </c>
      <c r="W2459" s="56">
        <v>56.19</v>
      </c>
    </row>
    <row r="2460" spans="1:23" s="46" customFormat="1" ht="11.25">
      <c r="A2460" s="55" t="s">
        <v>11371</v>
      </c>
      <c r="B2460" s="56" t="s">
        <v>17649</v>
      </c>
      <c r="C2460" s="57" t="s">
        <v>6989</v>
      </c>
      <c r="D2460" s="56">
        <v>27710</v>
      </c>
      <c r="E2460" s="56">
        <v>1</v>
      </c>
      <c r="F2460" s="56">
        <v>131</v>
      </c>
      <c r="G2460" s="56">
        <v>1</v>
      </c>
      <c r="H2460" s="56" t="s">
        <v>17651</v>
      </c>
      <c r="I2460" s="56">
        <v>6</v>
      </c>
      <c r="J2460" s="36" t="s">
        <v>15352</v>
      </c>
      <c r="K2460" s="36">
        <v>491</v>
      </c>
      <c r="L2460" s="36">
        <v>991266853</v>
      </c>
      <c r="M2460" s="36"/>
      <c r="N2460" s="58" t="s">
        <v>13531</v>
      </c>
      <c r="O2460" s="58" t="s">
        <v>106</v>
      </c>
      <c r="P2460" s="56">
        <v>65</v>
      </c>
      <c r="Q2460" s="56" t="s">
        <v>378</v>
      </c>
      <c r="R2460" s="36" t="s">
        <v>462</v>
      </c>
      <c r="S2460" s="36" t="s">
        <v>375</v>
      </c>
      <c r="T2460" s="36">
        <v>2953718</v>
      </c>
      <c r="U2460" s="58" t="s">
        <v>17225</v>
      </c>
      <c r="V2460" s="59" t="s">
        <v>464</v>
      </c>
      <c r="W2460" s="56">
        <v>55.88</v>
      </c>
    </row>
    <row r="2461" spans="1:23" s="46" customFormat="1" ht="11.25">
      <c r="A2461" s="55" t="s">
        <v>11371</v>
      </c>
      <c r="B2461" s="56" t="s">
        <v>17649</v>
      </c>
      <c r="C2461" s="57" t="s">
        <v>11182</v>
      </c>
      <c r="D2461" s="56">
        <v>13260</v>
      </c>
      <c r="E2461" s="56">
        <v>1</v>
      </c>
      <c r="F2461" s="56">
        <v>131</v>
      </c>
      <c r="G2461" s="56">
        <v>1</v>
      </c>
      <c r="H2461" s="56" t="s">
        <v>17651</v>
      </c>
      <c r="I2461" s="56">
        <v>2</v>
      </c>
      <c r="J2461" s="36" t="s">
        <v>14529</v>
      </c>
      <c r="K2461" s="36">
        <v>636</v>
      </c>
      <c r="L2461" s="36">
        <v>984409207</v>
      </c>
      <c r="M2461" s="36">
        <v>641947</v>
      </c>
      <c r="N2461" s="58" t="s">
        <v>342</v>
      </c>
      <c r="O2461" s="58" t="s">
        <v>12250</v>
      </c>
      <c r="P2461" s="56">
        <v>68</v>
      </c>
      <c r="Q2461" s="56" t="s">
        <v>378</v>
      </c>
      <c r="R2461" s="36" t="s">
        <v>460</v>
      </c>
      <c r="S2461" s="36" t="s">
        <v>375</v>
      </c>
      <c r="T2461" s="36">
        <v>436925</v>
      </c>
      <c r="U2461" s="58" t="s">
        <v>16256</v>
      </c>
      <c r="V2461" s="59" t="s">
        <v>464</v>
      </c>
      <c r="W2461" s="56">
        <v>66.680000000000007</v>
      </c>
    </row>
    <row r="2462" spans="1:23" s="46" customFormat="1" ht="11.25">
      <c r="A2462" s="55" t="s">
        <v>11371</v>
      </c>
      <c r="B2462" s="56" t="s">
        <v>17649</v>
      </c>
      <c r="C2462" s="57" t="s">
        <v>3088</v>
      </c>
      <c r="D2462" s="56">
        <v>15500</v>
      </c>
      <c r="E2462" s="56">
        <v>1</v>
      </c>
      <c r="F2462" s="56">
        <v>131</v>
      </c>
      <c r="G2462" s="56">
        <v>1</v>
      </c>
      <c r="H2462" s="56" t="s">
        <v>17651</v>
      </c>
      <c r="I2462" s="56">
        <v>1</v>
      </c>
      <c r="J2462" s="36" t="s">
        <v>14639</v>
      </c>
      <c r="K2462" s="36"/>
      <c r="L2462" s="36">
        <v>982635325</v>
      </c>
      <c r="M2462" s="36"/>
      <c r="N2462" s="58" t="s">
        <v>424</v>
      </c>
      <c r="O2462" s="58" t="s">
        <v>12435</v>
      </c>
      <c r="P2462" s="56">
        <v>68</v>
      </c>
      <c r="Q2462" s="56" t="s">
        <v>377</v>
      </c>
      <c r="R2462" s="36" t="s">
        <v>459</v>
      </c>
      <c r="S2462" s="36" t="s">
        <v>375</v>
      </c>
      <c r="T2462" s="36">
        <v>740926</v>
      </c>
      <c r="U2462" s="58" t="s">
        <v>16379</v>
      </c>
      <c r="V2462" s="59">
        <v>740926</v>
      </c>
      <c r="W2462" s="56">
        <v>44.65</v>
      </c>
    </row>
    <row r="2463" spans="1:23" s="46" customFormat="1" ht="11.25">
      <c r="A2463" s="55" t="s">
        <v>11371</v>
      </c>
      <c r="B2463" s="56" t="s">
        <v>17649</v>
      </c>
      <c r="C2463" s="57" t="s">
        <v>4582</v>
      </c>
      <c r="D2463" s="56">
        <v>25370</v>
      </c>
      <c r="E2463" s="56">
        <v>1</v>
      </c>
      <c r="F2463" s="56">
        <v>131</v>
      </c>
      <c r="G2463" s="56">
        <v>1</v>
      </c>
      <c r="H2463" s="56" t="s">
        <v>17651</v>
      </c>
      <c r="I2463" s="56">
        <v>2</v>
      </c>
      <c r="J2463" s="36" t="s">
        <v>457</v>
      </c>
      <c r="K2463" s="36">
        <v>424</v>
      </c>
      <c r="L2463" s="36">
        <v>983356083</v>
      </c>
      <c r="M2463" s="36"/>
      <c r="N2463" s="58" t="s">
        <v>825</v>
      </c>
      <c r="O2463" s="58" t="s">
        <v>13362</v>
      </c>
      <c r="P2463" s="56">
        <v>70</v>
      </c>
      <c r="Q2463" s="56" t="s">
        <v>378</v>
      </c>
      <c r="R2463" s="36" t="s">
        <v>460</v>
      </c>
      <c r="S2463" s="36" t="s">
        <v>375</v>
      </c>
      <c r="T2463" s="36">
        <v>1158212</v>
      </c>
      <c r="U2463" s="58" t="s">
        <v>17089</v>
      </c>
      <c r="V2463" s="59">
        <v>1250263</v>
      </c>
      <c r="W2463" s="56">
        <v>69.11</v>
      </c>
    </row>
    <row r="2464" spans="1:23" s="46" customFormat="1" ht="11.25">
      <c r="A2464" s="55" t="s">
        <v>11371</v>
      </c>
      <c r="B2464" s="56" t="s">
        <v>17649</v>
      </c>
      <c r="C2464" s="57" t="s">
        <v>4582</v>
      </c>
      <c r="D2464" s="56">
        <v>25370</v>
      </c>
      <c r="E2464" s="56">
        <v>1</v>
      </c>
      <c r="F2464" s="56">
        <v>131</v>
      </c>
      <c r="G2464" s="56">
        <v>1</v>
      </c>
      <c r="H2464" s="56" t="s">
        <v>17651</v>
      </c>
      <c r="I2464" s="56">
        <v>1</v>
      </c>
      <c r="J2464" s="36" t="s">
        <v>457</v>
      </c>
      <c r="K2464" s="36">
        <v>424</v>
      </c>
      <c r="L2464" s="36">
        <v>983356083</v>
      </c>
      <c r="M2464" s="36"/>
      <c r="N2464" s="58" t="s">
        <v>13293</v>
      </c>
      <c r="O2464" s="58" t="s">
        <v>345</v>
      </c>
      <c r="P2464" s="56">
        <v>74</v>
      </c>
      <c r="Q2464" s="56" t="s">
        <v>377</v>
      </c>
      <c r="R2464" s="36" t="s">
        <v>459</v>
      </c>
      <c r="S2464" s="36" t="s">
        <v>375</v>
      </c>
      <c r="T2464" s="36">
        <v>1250263</v>
      </c>
      <c r="U2464" s="58" t="s">
        <v>17089</v>
      </c>
      <c r="V2464" s="59">
        <v>1250263</v>
      </c>
      <c r="W2464" s="56">
        <v>69.11</v>
      </c>
    </row>
    <row r="2465" spans="1:23" s="46" customFormat="1" ht="11.25">
      <c r="A2465" s="55" t="s">
        <v>11371</v>
      </c>
      <c r="B2465" s="56" t="s">
        <v>17649</v>
      </c>
      <c r="C2465" s="57" t="s">
        <v>11188</v>
      </c>
      <c r="D2465" s="56">
        <v>18920</v>
      </c>
      <c r="E2465" s="56">
        <v>1</v>
      </c>
      <c r="F2465" s="56">
        <v>131</v>
      </c>
      <c r="G2465" s="56">
        <v>1</v>
      </c>
      <c r="H2465" s="56" t="s">
        <v>17651</v>
      </c>
      <c r="I2465" s="56">
        <v>1</v>
      </c>
      <c r="J2465" s="36" t="s">
        <v>14880</v>
      </c>
      <c r="K2465" s="36">
        <v>19</v>
      </c>
      <c r="L2465" s="36"/>
      <c r="M2465" s="36">
        <v>643965</v>
      </c>
      <c r="N2465" s="58" t="s">
        <v>12807</v>
      </c>
      <c r="O2465" s="58" t="s">
        <v>12808</v>
      </c>
      <c r="P2465" s="56">
        <v>75</v>
      </c>
      <c r="Q2465" s="56" t="s">
        <v>378</v>
      </c>
      <c r="R2465" s="36" t="s">
        <v>459</v>
      </c>
      <c r="S2465" s="36" t="s">
        <v>375</v>
      </c>
      <c r="T2465" s="36">
        <v>168385</v>
      </c>
      <c r="U2465" s="58" t="s">
        <v>16650</v>
      </c>
      <c r="V2465" s="59">
        <v>168385</v>
      </c>
      <c r="W2465" s="56">
        <v>71.010000000000005</v>
      </c>
    </row>
    <row r="2466" spans="1:23" s="46" customFormat="1" ht="11.25">
      <c r="A2466" s="55" t="s">
        <v>11371</v>
      </c>
      <c r="B2466" s="56" t="s">
        <v>17649</v>
      </c>
      <c r="C2466" s="57" t="s">
        <v>11188</v>
      </c>
      <c r="D2466" s="56">
        <v>18760</v>
      </c>
      <c r="E2466" s="56">
        <v>1</v>
      </c>
      <c r="F2466" s="56">
        <v>132</v>
      </c>
      <c r="G2466" s="56">
        <v>1</v>
      </c>
      <c r="H2466" s="56" t="s">
        <v>17651</v>
      </c>
      <c r="I2466" s="56">
        <v>1</v>
      </c>
      <c r="J2466" s="36" t="s">
        <v>14849</v>
      </c>
      <c r="K2466" s="36">
        <v>570</v>
      </c>
      <c r="L2466" s="36">
        <v>982596096</v>
      </c>
      <c r="M2466" s="36"/>
      <c r="N2466" s="58" t="s">
        <v>11806</v>
      </c>
      <c r="O2466" s="58" t="s">
        <v>11496</v>
      </c>
      <c r="P2466" s="56">
        <v>67</v>
      </c>
      <c r="Q2466" s="56" t="s">
        <v>377</v>
      </c>
      <c r="R2466" s="36" t="s">
        <v>459</v>
      </c>
      <c r="S2466" s="36" t="s">
        <v>375</v>
      </c>
      <c r="T2466" s="36">
        <v>2243619</v>
      </c>
      <c r="U2466" s="58" t="s">
        <v>16615</v>
      </c>
      <c r="V2466" s="59">
        <v>2243619</v>
      </c>
      <c r="W2466" s="56">
        <v>62.9</v>
      </c>
    </row>
    <row r="2467" spans="1:23" s="46" customFormat="1" ht="11.25">
      <c r="A2467" s="55" t="s">
        <v>11371</v>
      </c>
      <c r="B2467" s="56" t="s">
        <v>17649</v>
      </c>
      <c r="C2467" s="57" t="s">
        <v>11182</v>
      </c>
      <c r="D2467" s="56">
        <v>13880</v>
      </c>
      <c r="E2467" s="56">
        <v>1</v>
      </c>
      <c r="F2467" s="56">
        <v>132</v>
      </c>
      <c r="G2467" s="56">
        <v>1</v>
      </c>
      <c r="H2467" s="56" t="s">
        <v>17651</v>
      </c>
      <c r="I2467" s="56">
        <v>1</v>
      </c>
      <c r="J2467" s="36" t="s">
        <v>14560</v>
      </c>
      <c r="K2467" s="36">
        <v>52</v>
      </c>
      <c r="L2467" s="36">
        <v>991328500</v>
      </c>
      <c r="M2467" s="36"/>
      <c r="N2467" s="58" t="s">
        <v>265</v>
      </c>
      <c r="O2467" s="58" t="s">
        <v>12305</v>
      </c>
      <c r="P2467" s="56">
        <v>71</v>
      </c>
      <c r="Q2467" s="56" t="s">
        <v>378</v>
      </c>
      <c r="R2467" s="36" t="s">
        <v>459</v>
      </c>
      <c r="S2467" s="36" t="s">
        <v>375</v>
      </c>
      <c r="T2467" s="36">
        <v>251937</v>
      </c>
      <c r="U2467" s="58" t="s">
        <v>16291</v>
      </c>
      <c r="V2467" s="59">
        <v>251937</v>
      </c>
      <c r="W2467" s="56">
        <v>67.09</v>
      </c>
    </row>
    <row r="2468" spans="1:23" s="46" customFormat="1" ht="11.25">
      <c r="A2468" s="55" t="s">
        <v>11371</v>
      </c>
      <c r="B2468" s="56" t="s">
        <v>17649</v>
      </c>
      <c r="C2468" s="57" t="s">
        <v>11188</v>
      </c>
      <c r="D2468" s="56">
        <v>18760</v>
      </c>
      <c r="E2468" s="56">
        <v>1</v>
      </c>
      <c r="F2468" s="56">
        <v>132</v>
      </c>
      <c r="G2468" s="56">
        <v>1</v>
      </c>
      <c r="H2468" s="56" t="s">
        <v>17651</v>
      </c>
      <c r="I2468" s="56">
        <v>2</v>
      </c>
      <c r="J2468" s="36" t="s">
        <v>14849</v>
      </c>
      <c r="K2468" s="36">
        <v>570</v>
      </c>
      <c r="L2468" s="36">
        <v>982596096</v>
      </c>
      <c r="M2468" s="36"/>
      <c r="N2468" s="58" t="s">
        <v>11708</v>
      </c>
      <c r="O2468" s="58" t="s">
        <v>716</v>
      </c>
      <c r="P2468" s="56">
        <v>77</v>
      </c>
      <c r="Q2468" s="56" t="s">
        <v>378</v>
      </c>
      <c r="R2468" s="36" t="s">
        <v>460</v>
      </c>
      <c r="S2468" s="36" t="s">
        <v>375</v>
      </c>
      <c r="T2468" s="36">
        <v>1355679</v>
      </c>
      <c r="U2468" s="58" t="s">
        <v>16615</v>
      </c>
      <c r="V2468" s="59">
        <v>2243619</v>
      </c>
      <c r="W2468" s="56">
        <v>62.9</v>
      </c>
    </row>
    <row r="2469" spans="1:23" s="46" customFormat="1" ht="11.25">
      <c r="A2469" s="55" t="s">
        <v>11371</v>
      </c>
      <c r="B2469" s="56" t="s">
        <v>17649</v>
      </c>
      <c r="C2469" s="57" t="s">
        <v>6989</v>
      </c>
      <c r="D2469" s="56">
        <v>26460</v>
      </c>
      <c r="E2469" s="56">
        <v>1</v>
      </c>
      <c r="F2469" s="56">
        <v>132</v>
      </c>
      <c r="G2469" s="56">
        <v>1</v>
      </c>
      <c r="H2469" s="56" t="s">
        <v>17651</v>
      </c>
      <c r="I2469" s="56">
        <v>1</v>
      </c>
      <c r="J2469" s="36" t="s">
        <v>15308</v>
      </c>
      <c r="K2469" s="36"/>
      <c r="L2469" s="36">
        <v>984764654</v>
      </c>
      <c r="M2469" s="36"/>
      <c r="N2469" s="58" t="s">
        <v>11412</v>
      </c>
      <c r="O2469" s="58" t="s">
        <v>13465</v>
      </c>
      <c r="P2469" s="56">
        <v>80</v>
      </c>
      <c r="Q2469" s="56" t="s">
        <v>378</v>
      </c>
      <c r="R2469" s="36" t="s">
        <v>459</v>
      </c>
      <c r="S2469" s="36" t="s">
        <v>375</v>
      </c>
      <c r="T2469" s="36">
        <v>1969776</v>
      </c>
      <c r="U2469" s="58" t="s">
        <v>17170</v>
      </c>
      <c r="V2469" s="59">
        <v>1969776</v>
      </c>
      <c r="W2469" s="56">
        <v>55.34</v>
      </c>
    </row>
    <row r="2470" spans="1:23" s="46" customFormat="1" ht="11.25">
      <c r="A2470" s="55" t="s">
        <v>11371</v>
      </c>
      <c r="B2470" s="56" t="s">
        <v>17649</v>
      </c>
      <c r="C2470" s="57" t="s">
        <v>4582</v>
      </c>
      <c r="D2470" s="56">
        <v>25130</v>
      </c>
      <c r="E2470" s="56">
        <v>1</v>
      </c>
      <c r="F2470" s="56">
        <v>132</v>
      </c>
      <c r="G2470" s="56">
        <v>1</v>
      </c>
      <c r="H2470" s="56" t="s">
        <v>17651</v>
      </c>
      <c r="I2470" s="56">
        <v>1</v>
      </c>
      <c r="J2470" s="36" t="s">
        <v>15233</v>
      </c>
      <c r="K2470" s="36">
        <v>730</v>
      </c>
      <c r="L2470" s="36"/>
      <c r="M2470" s="36">
        <v>634633</v>
      </c>
      <c r="N2470" s="58" t="s">
        <v>414</v>
      </c>
      <c r="O2470" s="58" t="s">
        <v>13342</v>
      </c>
      <c r="P2470" s="56">
        <v>81</v>
      </c>
      <c r="Q2470" s="56" t="s">
        <v>378</v>
      </c>
      <c r="R2470" s="36" t="s">
        <v>459</v>
      </c>
      <c r="S2470" s="36" t="s">
        <v>375</v>
      </c>
      <c r="T2470" s="36">
        <v>557368</v>
      </c>
      <c r="U2470" s="58" t="s">
        <v>17077</v>
      </c>
      <c r="V2470" s="59">
        <v>557368</v>
      </c>
      <c r="W2470" s="56">
        <v>63.5</v>
      </c>
    </row>
    <row r="2471" spans="1:23" s="46" customFormat="1" ht="11.25">
      <c r="A2471" s="51" t="s">
        <v>11371</v>
      </c>
      <c r="B2471" s="44" t="s">
        <v>17649</v>
      </c>
      <c r="C2471" s="52" t="s">
        <v>11188</v>
      </c>
      <c r="D2471" s="44">
        <v>19020</v>
      </c>
      <c r="E2471" s="44" t="s">
        <v>54</v>
      </c>
      <c r="F2471" s="44">
        <v>133</v>
      </c>
      <c r="G2471" s="44">
        <v>1</v>
      </c>
      <c r="H2471" s="44" t="s">
        <v>17651</v>
      </c>
      <c r="I2471" s="44">
        <v>2</v>
      </c>
      <c r="J2471" s="35" t="s">
        <v>14888</v>
      </c>
      <c r="K2471" s="35">
        <v>79</v>
      </c>
      <c r="L2471" s="35">
        <v>982816330</v>
      </c>
      <c r="M2471" s="35">
        <v>643461</v>
      </c>
      <c r="N2471" s="45" t="s">
        <v>170</v>
      </c>
      <c r="O2471" s="45" t="s">
        <v>269</v>
      </c>
      <c r="P2471" s="44">
        <v>65</v>
      </c>
      <c r="Q2471" s="44" t="s">
        <v>378</v>
      </c>
      <c r="R2471" s="35" t="s">
        <v>460</v>
      </c>
      <c r="S2471" s="35" t="s">
        <v>375</v>
      </c>
      <c r="T2471" s="35">
        <v>337544</v>
      </c>
      <c r="U2471" s="45" t="s">
        <v>16658</v>
      </c>
      <c r="V2471" s="46">
        <v>291550</v>
      </c>
      <c r="W2471" s="44">
        <v>82.27</v>
      </c>
    </row>
    <row r="2472" spans="1:23" s="46" customFormat="1" ht="11.25">
      <c r="A2472" s="55" t="s">
        <v>11371</v>
      </c>
      <c r="B2472" s="56" t="s">
        <v>17649</v>
      </c>
      <c r="C2472" s="57" t="s">
        <v>4582</v>
      </c>
      <c r="D2472" s="56">
        <v>22110</v>
      </c>
      <c r="E2472" s="56">
        <v>1</v>
      </c>
      <c r="F2472" s="56">
        <v>133</v>
      </c>
      <c r="G2472" s="56">
        <v>1</v>
      </c>
      <c r="H2472" s="56" t="s">
        <v>17651</v>
      </c>
      <c r="I2472" s="56">
        <v>1</v>
      </c>
      <c r="J2472" s="36" t="s">
        <v>15185</v>
      </c>
      <c r="K2472" s="36"/>
      <c r="L2472" s="36">
        <v>991862408</v>
      </c>
      <c r="M2472" s="36"/>
      <c r="N2472" s="58" t="s">
        <v>12075</v>
      </c>
      <c r="O2472" s="58" t="s">
        <v>13276</v>
      </c>
      <c r="P2472" s="56">
        <v>74</v>
      </c>
      <c r="Q2472" s="56" t="s">
        <v>377</v>
      </c>
      <c r="R2472" s="36" t="s">
        <v>459</v>
      </c>
      <c r="S2472" s="36" t="s">
        <v>375</v>
      </c>
      <c r="T2472" s="36">
        <v>1669958</v>
      </c>
      <c r="U2472" s="58" t="s">
        <v>17022</v>
      </c>
      <c r="V2472" s="59">
        <v>1669958</v>
      </c>
      <c r="W2472" s="56">
        <v>59.29</v>
      </c>
    </row>
    <row r="2473" spans="1:23" s="46" customFormat="1" ht="11.25">
      <c r="A2473" s="55" t="s">
        <v>11371</v>
      </c>
      <c r="B2473" s="56" t="s">
        <v>17649</v>
      </c>
      <c r="C2473" s="57" t="s">
        <v>11188</v>
      </c>
      <c r="D2473" s="56">
        <v>19020</v>
      </c>
      <c r="E2473" s="56">
        <v>1</v>
      </c>
      <c r="F2473" s="56">
        <v>133</v>
      </c>
      <c r="G2473" s="56">
        <v>1</v>
      </c>
      <c r="H2473" s="56" t="s">
        <v>17651</v>
      </c>
      <c r="I2473" s="56">
        <v>1</v>
      </c>
      <c r="J2473" s="36" t="s">
        <v>14888</v>
      </c>
      <c r="K2473" s="36">
        <v>79</v>
      </c>
      <c r="L2473" s="36">
        <v>982816330</v>
      </c>
      <c r="M2473" s="36">
        <v>643461</v>
      </c>
      <c r="N2473" s="58" t="s">
        <v>900</v>
      </c>
      <c r="O2473" s="58" t="s">
        <v>12821</v>
      </c>
      <c r="P2473" s="56">
        <v>79</v>
      </c>
      <c r="Q2473" s="56" t="s">
        <v>377</v>
      </c>
      <c r="R2473" s="36" t="s">
        <v>459</v>
      </c>
      <c r="S2473" s="36" t="s">
        <v>375</v>
      </c>
      <c r="T2473" s="36">
        <v>291550</v>
      </c>
      <c r="U2473" s="58" t="s">
        <v>16658</v>
      </c>
      <c r="V2473" s="59">
        <v>291550</v>
      </c>
      <c r="W2473" s="56">
        <v>82.27</v>
      </c>
    </row>
    <row r="2474" spans="1:23" s="46" customFormat="1" ht="11.25">
      <c r="A2474" s="55" t="s">
        <v>11371</v>
      </c>
      <c r="B2474" s="56" t="s">
        <v>17649</v>
      </c>
      <c r="C2474" s="57" t="s">
        <v>6989</v>
      </c>
      <c r="D2474" s="56">
        <v>28820</v>
      </c>
      <c r="E2474" s="56">
        <v>1</v>
      </c>
      <c r="F2474" s="56">
        <v>133</v>
      </c>
      <c r="G2474" s="56">
        <v>1</v>
      </c>
      <c r="H2474" s="56" t="s">
        <v>17651</v>
      </c>
      <c r="I2474" s="56">
        <v>1</v>
      </c>
      <c r="J2474" s="36" t="s">
        <v>15416</v>
      </c>
      <c r="K2474" s="36">
        <v>345</v>
      </c>
      <c r="L2474" s="36">
        <v>961430630</v>
      </c>
      <c r="M2474" s="36"/>
      <c r="N2474" s="58" t="s">
        <v>13619</v>
      </c>
      <c r="O2474" s="58" t="s">
        <v>13620</v>
      </c>
      <c r="P2474" s="56">
        <v>79</v>
      </c>
      <c r="Q2474" s="56" t="s">
        <v>377</v>
      </c>
      <c r="R2474" s="36" t="s">
        <v>459</v>
      </c>
      <c r="S2474" s="36" t="s">
        <v>375</v>
      </c>
      <c r="T2474" s="36">
        <v>232254</v>
      </c>
      <c r="U2474" s="58" t="s">
        <v>17299</v>
      </c>
      <c r="V2474" s="59">
        <v>232254</v>
      </c>
      <c r="W2474" s="56">
        <v>49.66</v>
      </c>
    </row>
    <row r="2475" spans="1:23" s="46" customFormat="1" ht="11.25">
      <c r="A2475" s="55" t="s">
        <v>11371</v>
      </c>
      <c r="B2475" s="56" t="s">
        <v>17649</v>
      </c>
      <c r="C2475" s="57" t="s">
        <v>11182</v>
      </c>
      <c r="D2475" s="56">
        <v>14150</v>
      </c>
      <c r="E2475" s="56">
        <v>1</v>
      </c>
      <c r="F2475" s="56">
        <v>133</v>
      </c>
      <c r="G2475" s="56">
        <v>1</v>
      </c>
      <c r="H2475" s="56" t="s">
        <v>17651</v>
      </c>
      <c r="I2475" s="56">
        <v>1</v>
      </c>
      <c r="J2475" s="36" t="s">
        <v>14576</v>
      </c>
      <c r="K2475" s="36"/>
      <c r="L2475" s="36">
        <v>981528831</v>
      </c>
      <c r="M2475" s="36"/>
      <c r="N2475" s="58" t="s">
        <v>368</v>
      </c>
      <c r="O2475" s="58" t="s">
        <v>12335</v>
      </c>
      <c r="P2475" s="56">
        <v>83</v>
      </c>
      <c r="Q2475" s="56" t="s">
        <v>378</v>
      </c>
      <c r="R2475" s="36" t="s">
        <v>459</v>
      </c>
      <c r="S2475" s="36" t="s">
        <v>375</v>
      </c>
      <c r="T2475" s="36">
        <v>2596841</v>
      </c>
      <c r="U2475" s="58" t="s">
        <v>16309</v>
      </c>
      <c r="V2475" s="59">
        <v>2596841</v>
      </c>
      <c r="W2475" s="56">
        <v>54.55</v>
      </c>
    </row>
    <row r="2476" spans="1:23" s="46" customFormat="1" ht="11.25">
      <c r="A2476" s="55" t="s">
        <v>11371</v>
      </c>
      <c r="B2476" s="56" t="s">
        <v>17649</v>
      </c>
      <c r="C2476" s="57" t="s">
        <v>6989</v>
      </c>
      <c r="D2476" s="56">
        <v>27870</v>
      </c>
      <c r="E2476" s="56">
        <v>1</v>
      </c>
      <c r="F2476" s="56">
        <v>134</v>
      </c>
      <c r="G2476" s="56">
        <v>1</v>
      </c>
      <c r="H2476" s="56" t="s">
        <v>17651</v>
      </c>
      <c r="I2476" s="56">
        <v>6</v>
      </c>
      <c r="J2476" s="36" t="s">
        <v>15365</v>
      </c>
      <c r="K2476" s="36"/>
      <c r="L2476" s="36">
        <v>981682699</v>
      </c>
      <c r="M2476" s="36"/>
      <c r="N2476" s="58" t="s">
        <v>193</v>
      </c>
      <c r="O2476" s="58" t="s">
        <v>264</v>
      </c>
      <c r="P2476" s="56">
        <v>65</v>
      </c>
      <c r="Q2476" s="56" t="s">
        <v>378</v>
      </c>
      <c r="R2476" s="36" t="s">
        <v>462</v>
      </c>
      <c r="S2476" s="36" t="s">
        <v>375</v>
      </c>
      <c r="T2476" s="36">
        <v>848871</v>
      </c>
      <c r="U2476" s="58" t="s">
        <v>17238</v>
      </c>
      <c r="V2476" s="59">
        <v>2255430</v>
      </c>
      <c r="W2476" s="56">
        <v>67.33</v>
      </c>
    </row>
    <row r="2477" spans="1:23" s="46" customFormat="1" ht="11.25">
      <c r="A2477" s="55" t="s">
        <v>11371</v>
      </c>
      <c r="B2477" s="56" t="s">
        <v>17649</v>
      </c>
      <c r="C2477" s="57" t="s">
        <v>11188</v>
      </c>
      <c r="D2477" s="56">
        <v>18935</v>
      </c>
      <c r="E2477" s="56">
        <v>1</v>
      </c>
      <c r="F2477" s="56">
        <v>134</v>
      </c>
      <c r="G2477" s="56">
        <v>1</v>
      </c>
      <c r="H2477" s="56" t="s">
        <v>17651</v>
      </c>
      <c r="I2477" s="56">
        <v>2</v>
      </c>
      <c r="J2477" s="36" t="s">
        <v>14883</v>
      </c>
      <c r="K2477" s="36">
        <v>90</v>
      </c>
      <c r="L2477" s="36"/>
      <c r="M2477" s="36"/>
      <c r="N2477" s="58" t="s">
        <v>12811</v>
      </c>
      <c r="O2477" s="58" t="s">
        <v>12812</v>
      </c>
      <c r="P2477" s="56">
        <v>68</v>
      </c>
      <c r="Q2477" s="56" t="s">
        <v>378</v>
      </c>
      <c r="R2477" s="36" t="s">
        <v>460</v>
      </c>
      <c r="S2477" s="36" t="s">
        <v>375</v>
      </c>
      <c r="T2477" s="36">
        <v>341562</v>
      </c>
      <c r="U2477" s="58" t="s">
        <v>16653</v>
      </c>
      <c r="V2477" s="59">
        <v>318038</v>
      </c>
      <c r="W2477" s="56">
        <v>53.43</v>
      </c>
    </row>
    <row r="2478" spans="1:23" s="46" customFormat="1" ht="11.25">
      <c r="A2478" s="55" t="s">
        <v>11371</v>
      </c>
      <c r="B2478" s="56" t="s">
        <v>17649</v>
      </c>
      <c r="C2478" s="57" t="s">
        <v>11182</v>
      </c>
      <c r="D2478" s="56">
        <v>12800</v>
      </c>
      <c r="E2478" s="56">
        <v>1</v>
      </c>
      <c r="F2478" s="56">
        <v>134</v>
      </c>
      <c r="G2478" s="56">
        <v>1</v>
      </c>
      <c r="H2478" s="56" t="s">
        <v>17651</v>
      </c>
      <c r="I2478" s="56">
        <v>4</v>
      </c>
      <c r="J2478" s="36" t="s">
        <v>14510</v>
      </c>
      <c r="K2478" s="36">
        <v>668</v>
      </c>
      <c r="L2478" s="36">
        <v>984690957</v>
      </c>
      <c r="M2478" s="36">
        <v>646679</v>
      </c>
      <c r="N2478" s="58" t="s">
        <v>787</v>
      </c>
      <c r="O2478" s="58" t="s">
        <v>12216</v>
      </c>
      <c r="P2478" s="56">
        <v>72</v>
      </c>
      <c r="Q2478" s="56" t="s">
        <v>378</v>
      </c>
      <c r="R2478" s="36" t="s">
        <v>462</v>
      </c>
      <c r="S2478" s="36" t="s">
        <v>375</v>
      </c>
      <c r="T2478" s="36">
        <v>694775</v>
      </c>
      <c r="U2478" s="58" t="s">
        <v>16234</v>
      </c>
      <c r="V2478" s="59" t="s">
        <v>464</v>
      </c>
      <c r="W2478" s="56">
        <v>79.33</v>
      </c>
    </row>
    <row r="2479" spans="1:23" s="46" customFormat="1" ht="11.25">
      <c r="A2479" s="55" t="s">
        <v>11371</v>
      </c>
      <c r="B2479" s="56" t="s">
        <v>17649</v>
      </c>
      <c r="C2479" s="57" t="s">
        <v>11182</v>
      </c>
      <c r="D2479" s="56">
        <v>12800</v>
      </c>
      <c r="E2479" s="56">
        <v>1</v>
      </c>
      <c r="F2479" s="56">
        <v>134</v>
      </c>
      <c r="G2479" s="56">
        <v>1</v>
      </c>
      <c r="H2479" s="56" t="s">
        <v>17651</v>
      </c>
      <c r="I2479" s="56">
        <v>5</v>
      </c>
      <c r="J2479" s="36" t="s">
        <v>14510</v>
      </c>
      <c r="K2479" s="36">
        <v>668</v>
      </c>
      <c r="L2479" s="36">
        <v>984690957</v>
      </c>
      <c r="M2479" s="36">
        <v>646679</v>
      </c>
      <c r="N2479" s="58" t="s">
        <v>126</v>
      </c>
      <c r="O2479" s="58" t="s">
        <v>212</v>
      </c>
      <c r="P2479" s="56">
        <v>72</v>
      </c>
      <c r="Q2479" s="56" t="s">
        <v>377</v>
      </c>
      <c r="R2479" s="36" t="s">
        <v>462</v>
      </c>
      <c r="S2479" s="36" t="s">
        <v>375</v>
      </c>
      <c r="T2479" s="36">
        <v>1246261</v>
      </c>
      <c r="U2479" s="58" t="s">
        <v>16234</v>
      </c>
      <c r="V2479" s="59" t="s">
        <v>464</v>
      </c>
      <c r="W2479" s="56">
        <v>79.33</v>
      </c>
    </row>
    <row r="2480" spans="1:23" s="46" customFormat="1" ht="11.25">
      <c r="A2480" s="55" t="s">
        <v>11371</v>
      </c>
      <c r="B2480" s="56" t="s">
        <v>17649</v>
      </c>
      <c r="C2480" s="57" t="s">
        <v>11188</v>
      </c>
      <c r="D2480" s="56">
        <v>18935</v>
      </c>
      <c r="E2480" s="56">
        <v>1</v>
      </c>
      <c r="F2480" s="56">
        <v>134</v>
      </c>
      <c r="G2480" s="56">
        <v>1</v>
      </c>
      <c r="H2480" s="56" t="s">
        <v>17651</v>
      </c>
      <c r="I2480" s="56">
        <v>1</v>
      </c>
      <c r="J2480" s="36" t="s">
        <v>14883</v>
      </c>
      <c r="K2480" s="36">
        <v>90</v>
      </c>
      <c r="L2480" s="36"/>
      <c r="M2480" s="36"/>
      <c r="N2480" s="58" t="s">
        <v>12810</v>
      </c>
      <c r="O2480" s="58" t="s">
        <v>187</v>
      </c>
      <c r="P2480" s="56">
        <v>75</v>
      </c>
      <c r="Q2480" s="56" t="s">
        <v>377</v>
      </c>
      <c r="R2480" s="36" t="s">
        <v>459</v>
      </c>
      <c r="S2480" s="36" t="s">
        <v>375</v>
      </c>
      <c r="T2480" s="36">
        <v>318038</v>
      </c>
      <c r="U2480" s="58" t="s">
        <v>16653</v>
      </c>
      <c r="V2480" s="59">
        <v>318038</v>
      </c>
      <c r="W2480" s="56">
        <v>53.43</v>
      </c>
    </row>
    <row r="2481" spans="1:23" s="46" customFormat="1" ht="11.25">
      <c r="A2481" s="55" t="s">
        <v>11371</v>
      </c>
      <c r="B2481" s="56" t="s">
        <v>17649</v>
      </c>
      <c r="C2481" s="57" t="s">
        <v>11182</v>
      </c>
      <c r="D2481" s="56">
        <v>12940</v>
      </c>
      <c r="E2481" s="56">
        <v>1</v>
      </c>
      <c r="F2481" s="56">
        <v>135</v>
      </c>
      <c r="G2481" s="56">
        <v>1</v>
      </c>
      <c r="H2481" s="56" t="s">
        <v>17651</v>
      </c>
      <c r="I2481" s="56">
        <v>1</v>
      </c>
      <c r="J2481" s="36" t="s">
        <v>14521</v>
      </c>
      <c r="K2481" s="36">
        <v>142</v>
      </c>
      <c r="L2481" s="36"/>
      <c r="M2481" s="36"/>
      <c r="N2481" s="58" t="s">
        <v>413</v>
      </c>
      <c r="O2481" s="58" t="s">
        <v>12236</v>
      </c>
      <c r="P2481" s="56">
        <v>71</v>
      </c>
      <c r="Q2481" s="56" t="s">
        <v>378</v>
      </c>
      <c r="R2481" s="36" t="s">
        <v>459</v>
      </c>
      <c r="S2481" s="36" t="s">
        <v>375</v>
      </c>
      <c r="T2481" s="36">
        <v>1714217</v>
      </c>
      <c r="U2481" s="58" t="s">
        <v>16248</v>
      </c>
      <c r="V2481" s="59">
        <v>1714217</v>
      </c>
      <c r="W2481" s="56">
        <v>63.31</v>
      </c>
    </row>
    <row r="2482" spans="1:23" s="46" customFormat="1" ht="11.25">
      <c r="A2482" s="55" t="s">
        <v>11371</v>
      </c>
      <c r="B2482" s="56" t="s">
        <v>17649</v>
      </c>
      <c r="C2482" s="57" t="s">
        <v>11188</v>
      </c>
      <c r="D2482" s="56">
        <v>18830</v>
      </c>
      <c r="E2482" s="56">
        <v>1</v>
      </c>
      <c r="F2482" s="56">
        <v>135</v>
      </c>
      <c r="G2482" s="56">
        <v>1</v>
      </c>
      <c r="H2482" s="56" t="s">
        <v>17651</v>
      </c>
      <c r="I2482" s="56">
        <v>3</v>
      </c>
      <c r="J2482" s="36" t="s">
        <v>14861</v>
      </c>
      <c r="K2482" s="36">
        <v>430</v>
      </c>
      <c r="L2482" s="36">
        <v>984098534</v>
      </c>
      <c r="M2482" s="36"/>
      <c r="N2482" s="58" t="s">
        <v>12781</v>
      </c>
      <c r="O2482" s="58" t="s">
        <v>12782</v>
      </c>
      <c r="P2482" s="56">
        <v>74</v>
      </c>
      <c r="Q2482" s="56" t="s">
        <v>378</v>
      </c>
      <c r="R2482" s="36" t="s">
        <v>462</v>
      </c>
      <c r="S2482" s="36" t="s">
        <v>375</v>
      </c>
      <c r="T2482" s="36">
        <v>2151062</v>
      </c>
      <c r="U2482" s="58" t="s">
        <v>16628</v>
      </c>
      <c r="V2482" s="59">
        <v>1282623</v>
      </c>
      <c r="W2482" s="56">
        <v>55.7</v>
      </c>
    </row>
    <row r="2483" spans="1:23" s="46" customFormat="1" ht="11.25">
      <c r="A2483" s="55" t="s">
        <v>11371</v>
      </c>
      <c r="B2483" s="56" t="s">
        <v>17649</v>
      </c>
      <c r="C2483" s="57" t="s">
        <v>6989</v>
      </c>
      <c r="D2483" s="56">
        <v>29090</v>
      </c>
      <c r="E2483" s="56">
        <v>1</v>
      </c>
      <c r="F2483" s="56">
        <v>135</v>
      </c>
      <c r="G2483" s="56">
        <v>1</v>
      </c>
      <c r="H2483" s="56" t="s">
        <v>17651</v>
      </c>
      <c r="I2483" s="56">
        <v>6</v>
      </c>
      <c r="J2483" s="36" t="s">
        <v>15427</v>
      </c>
      <c r="K2483" s="36"/>
      <c r="L2483" s="36">
        <v>991810834</v>
      </c>
      <c r="M2483" s="36">
        <v>21681763</v>
      </c>
      <c r="N2483" s="58" t="s">
        <v>13633</v>
      </c>
      <c r="O2483" s="58" t="s">
        <v>13634</v>
      </c>
      <c r="P2483" s="56">
        <v>86</v>
      </c>
      <c r="Q2483" s="56" t="s">
        <v>378</v>
      </c>
      <c r="R2483" s="36" t="s">
        <v>462</v>
      </c>
      <c r="S2483" s="36" t="s">
        <v>375</v>
      </c>
      <c r="T2483" s="36">
        <v>619093</v>
      </c>
      <c r="U2483" s="58" t="s">
        <v>17311</v>
      </c>
      <c r="V2483" s="59">
        <v>4801248</v>
      </c>
      <c r="W2483" s="56">
        <v>82.52</v>
      </c>
    </row>
    <row r="2484" spans="1:23" s="46" customFormat="1" ht="11.25">
      <c r="A2484" s="55" t="s">
        <v>11371</v>
      </c>
      <c r="B2484" s="56" t="s">
        <v>17649</v>
      </c>
      <c r="C2484" s="57" t="s">
        <v>11182</v>
      </c>
      <c r="D2484" s="56">
        <v>17050</v>
      </c>
      <c r="E2484" s="56">
        <v>1</v>
      </c>
      <c r="F2484" s="56">
        <v>136</v>
      </c>
      <c r="G2484" s="56">
        <v>1</v>
      </c>
      <c r="H2484" s="56" t="s">
        <v>17651</v>
      </c>
      <c r="I2484" s="56">
        <v>1</v>
      </c>
      <c r="J2484" s="36" t="s">
        <v>14591</v>
      </c>
      <c r="K2484" s="36"/>
      <c r="L2484" s="36"/>
      <c r="M2484" s="36"/>
      <c r="N2484" s="58" t="s">
        <v>11677</v>
      </c>
      <c r="O2484" s="58" t="s">
        <v>12358</v>
      </c>
      <c r="P2484" s="56">
        <v>68</v>
      </c>
      <c r="Q2484" s="56" t="s">
        <v>378</v>
      </c>
      <c r="R2484" s="36" t="s">
        <v>459</v>
      </c>
      <c r="S2484" s="36" t="s">
        <v>375</v>
      </c>
      <c r="T2484" s="36">
        <v>5527042</v>
      </c>
      <c r="U2484" s="58" t="s">
        <v>16324</v>
      </c>
      <c r="V2484" s="59">
        <v>5527042</v>
      </c>
      <c r="W2484" s="56">
        <v>39.64</v>
      </c>
    </row>
    <row r="2485" spans="1:23" s="46" customFormat="1" ht="11.25">
      <c r="A2485" s="55" t="s">
        <v>11371</v>
      </c>
      <c r="B2485" s="56" t="s">
        <v>17649</v>
      </c>
      <c r="C2485" s="57" t="s">
        <v>6989</v>
      </c>
      <c r="D2485" s="56">
        <v>29640</v>
      </c>
      <c r="E2485" s="56">
        <v>1</v>
      </c>
      <c r="F2485" s="56">
        <v>136</v>
      </c>
      <c r="G2485" s="56">
        <v>1</v>
      </c>
      <c r="H2485" s="56" t="s">
        <v>17651</v>
      </c>
      <c r="I2485" s="56">
        <v>3</v>
      </c>
      <c r="J2485" s="36" t="s">
        <v>15442</v>
      </c>
      <c r="K2485" s="36"/>
      <c r="L2485" s="36">
        <v>971129127</v>
      </c>
      <c r="M2485" s="36"/>
      <c r="N2485" s="58" t="s">
        <v>13664</v>
      </c>
      <c r="O2485" s="58" t="s">
        <v>13665</v>
      </c>
      <c r="P2485" s="56">
        <v>69</v>
      </c>
      <c r="Q2485" s="56" t="s">
        <v>378</v>
      </c>
      <c r="R2485" s="36" t="s">
        <v>462</v>
      </c>
      <c r="S2485" s="36" t="s">
        <v>375</v>
      </c>
      <c r="T2485" s="36">
        <v>249015</v>
      </c>
      <c r="U2485" s="58" t="s">
        <v>17331</v>
      </c>
      <c r="V2485" s="59">
        <v>369490</v>
      </c>
      <c r="W2485" s="56">
        <v>58.41</v>
      </c>
    </row>
    <row r="2486" spans="1:23" s="46" customFormat="1" ht="11.25">
      <c r="A2486" s="55" t="s">
        <v>11371</v>
      </c>
      <c r="B2486" s="56" t="s">
        <v>17649</v>
      </c>
      <c r="C2486" s="57" t="s">
        <v>11188</v>
      </c>
      <c r="D2486" s="56">
        <v>18720</v>
      </c>
      <c r="E2486" s="56">
        <v>1</v>
      </c>
      <c r="F2486" s="56">
        <v>136</v>
      </c>
      <c r="G2486" s="56">
        <v>1</v>
      </c>
      <c r="H2486" s="56" t="s">
        <v>17651</v>
      </c>
      <c r="I2486" s="56">
        <v>1</v>
      </c>
      <c r="J2486" s="36" t="s">
        <v>14844</v>
      </c>
      <c r="K2486" s="36">
        <v>450</v>
      </c>
      <c r="L2486" s="36">
        <v>981935309</v>
      </c>
      <c r="M2486" s="36">
        <v>21653470</v>
      </c>
      <c r="N2486" s="58" t="s">
        <v>12764</v>
      </c>
      <c r="O2486" s="58" t="s">
        <v>12765</v>
      </c>
      <c r="P2486" s="56">
        <v>72</v>
      </c>
      <c r="Q2486" s="56" t="s">
        <v>378</v>
      </c>
      <c r="R2486" s="36" t="s">
        <v>459</v>
      </c>
      <c r="S2486" s="36" t="s">
        <v>375</v>
      </c>
      <c r="T2486" s="36">
        <v>216399</v>
      </c>
      <c r="U2486" s="58" t="s">
        <v>16609</v>
      </c>
      <c r="V2486" s="59">
        <v>216399</v>
      </c>
      <c r="W2486" s="56">
        <v>56.06</v>
      </c>
    </row>
    <row r="2487" spans="1:23" s="46" customFormat="1" ht="11.25">
      <c r="A2487" s="55" t="s">
        <v>11371</v>
      </c>
      <c r="B2487" s="56" t="s">
        <v>17649</v>
      </c>
      <c r="C2487" s="57" t="s">
        <v>11182</v>
      </c>
      <c r="D2487" s="56">
        <v>12520</v>
      </c>
      <c r="E2487" s="56">
        <v>1</v>
      </c>
      <c r="F2487" s="56">
        <v>137</v>
      </c>
      <c r="G2487" s="56">
        <v>1</v>
      </c>
      <c r="H2487" s="56" t="s">
        <v>17651</v>
      </c>
      <c r="I2487" s="56">
        <v>1</v>
      </c>
      <c r="J2487" s="36" t="s">
        <v>14492</v>
      </c>
      <c r="K2487" s="36">
        <v>303</v>
      </c>
      <c r="L2487" s="36">
        <v>971912212</v>
      </c>
      <c r="M2487" s="36">
        <v>21642707</v>
      </c>
      <c r="N2487" s="58" t="s">
        <v>12181</v>
      </c>
      <c r="O2487" s="58" t="s">
        <v>11578</v>
      </c>
      <c r="P2487" s="56">
        <v>65</v>
      </c>
      <c r="Q2487" s="56" t="s">
        <v>378</v>
      </c>
      <c r="R2487" s="36" t="s">
        <v>459</v>
      </c>
      <c r="S2487" s="36" t="s">
        <v>375</v>
      </c>
      <c r="T2487" s="36">
        <v>533072</v>
      </c>
      <c r="U2487" s="58" t="s">
        <v>16215</v>
      </c>
      <c r="V2487" s="59">
        <v>533072</v>
      </c>
      <c r="W2487" s="56">
        <v>65.66</v>
      </c>
    </row>
    <row r="2488" spans="1:23" s="46" customFormat="1" ht="11.25">
      <c r="A2488" s="55" t="s">
        <v>11371</v>
      </c>
      <c r="B2488" s="56" t="s">
        <v>17649</v>
      </c>
      <c r="C2488" s="57" t="s">
        <v>6989</v>
      </c>
      <c r="D2488" s="56">
        <v>29610</v>
      </c>
      <c r="E2488" s="56">
        <v>1</v>
      </c>
      <c r="F2488" s="56">
        <v>137</v>
      </c>
      <c r="G2488" s="56">
        <v>1</v>
      </c>
      <c r="H2488" s="56" t="s">
        <v>17651</v>
      </c>
      <c r="I2488" s="56">
        <v>1</v>
      </c>
      <c r="J2488" s="36" t="s">
        <v>15441</v>
      </c>
      <c r="K2488" s="36"/>
      <c r="L2488" s="36"/>
      <c r="M2488" s="36"/>
      <c r="N2488" s="58" t="s">
        <v>320</v>
      </c>
      <c r="O2488" s="58" t="s">
        <v>13662</v>
      </c>
      <c r="P2488" s="56">
        <v>66</v>
      </c>
      <c r="Q2488" s="56" t="s">
        <v>377</v>
      </c>
      <c r="R2488" s="36" t="s">
        <v>459</v>
      </c>
      <c r="S2488" s="36" t="s">
        <v>375</v>
      </c>
      <c r="T2488" s="36">
        <v>514068</v>
      </c>
      <c r="U2488" s="58" t="s">
        <v>17330</v>
      </c>
      <c r="V2488" s="59">
        <v>514068</v>
      </c>
      <c r="W2488" s="56">
        <v>60.15</v>
      </c>
    </row>
    <row r="2489" spans="1:23" s="46" customFormat="1" ht="11.25">
      <c r="A2489" s="55" t="s">
        <v>11371</v>
      </c>
      <c r="B2489" s="56" t="s">
        <v>17649</v>
      </c>
      <c r="C2489" s="57" t="s">
        <v>11188</v>
      </c>
      <c r="D2489" s="56">
        <v>18690</v>
      </c>
      <c r="E2489" s="56">
        <v>1</v>
      </c>
      <c r="F2489" s="56">
        <v>137</v>
      </c>
      <c r="G2489" s="56">
        <v>1</v>
      </c>
      <c r="H2489" s="56" t="s">
        <v>17651</v>
      </c>
      <c r="I2489" s="56">
        <v>2</v>
      </c>
      <c r="J2489" s="36" t="s">
        <v>14842</v>
      </c>
      <c r="K2489" s="36">
        <v>351</v>
      </c>
      <c r="L2489" s="36">
        <v>983859603</v>
      </c>
      <c r="M2489" s="36"/>
      <c r="N2489" s="58" t="s">
        <v>124</v>
      </c>
      <c r="O2489" s="58" t="s">
        <v>12758</v>
      </c>
      <c r="P2489" s="56">
        <v>68</v>
      </c>
      <c r="Q2489" s="56" t="s">
        <v>378</v>
      </c>
      <c r="R2489" s="36" t="s">
        <v>460</v>
      </c>
      <c r="S2489" s="36" t="s">
        <v>375</v>
      </c>
      <c r="T2489" s="36">
        <v>375771</v>
      </c>
      <c r="U2489" s="58" t="s">
        <v>16605</v>
      </c>
      <c r="V2489" s="59">
        <v>635613</v>
      </c>
      <c r="W2489" s="56">
        <v>56.76</v>
      </c>
    </row>
    <row r="2490" spans="1:23" s="46" customFormat="1" ht="11.25">
      <c r="A2490" s="55" t="s">
        <v>11371</v>
      </c>
      <c r="B2490" s="56" t="s">
        <v>17649</v>
      </c>
      <c r="C2490" s="57" t="s">
        <v>11188</v>
      </c>
      <c r="D2490" s="56">
        <v>18690</v>
      </c>
      <c r="E2490" s="56">
        <v>1</v>
      </c>
      <c r="F2490" s="56">
        <v>137</v>
      </c>
      <c r="G2490" s="56">
        <v>1</v>
      </c>
      <c r="H2490" s="56" t="s">
        <v>17651</v>
      </c>
      <c r="I2490" s="56">
        <v>1</v>
      </c>
      <c r="J2490" s="36" t="s">
        <v>14842</v>
      </c>
      <c r="K2490" s="36">
        <v>351</v>
      </c>
      <c r="L2490" s="36">
        <v>983859603</v>
      </c>
      <c r="M2490" s="36"/>
      <c r="N2490" s="58" t="s">
        <v>830</v>
      </c>
      <c r="O2490" s="58" t="s">
        <v>12755</v>
      </c>
      <c r="P2490" s="56">
        <v>69</v>
      </c>
      <c r="Q2490" s="56" t="s">
        <v>377</v>
      </c>
      <c r="R2490" s="36" t="s">
        <v>459</v>
      </c>
      <c r="S2490" s="36" t="s">
        <v>375</v>
      </c>
      <c r="T2490" s="36">
        <v>635613</v>
      </c>
      <c r="U2490" s="58" t="s">
        <v>16605</v>
      </c>
      <c r="V2490" s="59">
        <v>635613</v>
      </c>
      <c r="W2490" s="56">
        <v>56.76</v>
      </c>
    </row>
    <row r="2491" spans="1:23" s="46" customFormat="1" ht="11.25">
      <c r="A2491" s="51" t="s">
        <v>11371</v>
      </c>
      <c r="B2491" s="44" t="s">
        <v>17649</v>
      </c>
      <c r="C2491" s="52" t="s">
        <v>11182</v>
      </c>
      <c r="D2491" s="44">
        <v>12520</v>
      </c>
      <c r="E2491" s="44" t="s">
        <v>54</v>
      </c>
      <c r="F2491" s="44">
        <v>137</v>
      </c>
      <c r="G2491" s="44">
        <v>1</v>
      </c>
      <c r="H2491" s="44" t="s">
        <v>17651</v>
      </c>
      <c r="I2491" s="44">
        <v>2</v>
      </c>
      <c r="J2491" s="35" t="s">
        <v>14492</v>
      </c>
      <c r="K2491" s="35">
        <v>303</v>
      </c>
      <c r="L2491" s="35">
        <v>971912212</v>
      </c>
      <c r="M2491" s="35">
        <v>21642707</v>
      </c>
      <c r="N2491" s="45" t="s">
        <v>12182</v>
      </c>
      <c r="O2491" s="45" t="s">
        <v>12183</v>
      </c>
      <c r="P2491" s="44">
        <v>79</v>
      </c>
      <c r="Q2491" s="44" t="s">
        <v>377</v>
      </c>
      <c r="R2491" s="35" t="s">
        <v>460</v>
      </c>
      <c r="S2491" s="35" t="s">
        <v>375</v>
      </c>
      <c r="T2491" s="35">
        <v>135386</v>
      </c>
      <c r="U2491" s="45" t="s">
        <v>16215</v>
      </c>
      <c r="V2491" s="46">
        <v>533072</v>
      </c>
      <c r="W2491" s="44">
        <v>65.66</v>
      </c>
    </row>
    <row r="2492" spans="1:23" s="46" customFormat="1" ht="11.25">
      <c r="A2492" s="51" t="s">
        <v>11371</v>
      </c>
      <c r="B2492" s="44" t="s">
        <v>17649</v>
      </c>
      <c r="C2492" s="52" t="s">
        <v>6989</v>
      </c>
      <c r="D2492" s="44">
        <v>29610</v>
      </c>
      <c r="E2492" s="44" t="s">
        <v>54</v>
      </c>
      <c r="F2492" s="44">
        <v>137</v>
      </c>
      <c r="G2492" s="44">
        <v>1</v>
      </c>
      <c r="H2492" s="44" t="s">
        <v>17651</v>
      </c>
      <c r="I2492" s="44">
        <v>4</v>
      </c>
      <c r="J2492" s="35" t="s">
        <v>15441</v>
      </c>
      <c r="K2492" s="35"/>
      <c r="L2492" s="35"/>
      <c r="M2492" s="35"/>
      <c r="N2492" s="45" t="s">
        <v>256</v>
      </c>
      <c r="O2492" s="45" t="s">
        <v>13663</v>
      </c>
      <c r="P2492" s="44">
        <v>88</v>
      </c>
      <c r="Q2492" s="44" t="s">
        <v>378</v>
      </c>
      <c r="R2492" s="35" t="s">
        <v>462</v>
      </c>
      <c r="S2492" s="35" t="s">
        <v>375</v>
      </c>
      <c r="T2492" s="35">
        <v>864154</v>
      </c>
      <c r="U2492" s="45" t="s">
        <v>17330</v>
      </c>
      <c r="V2492" s="46">
        <v>514068</v>
      </c>
      <c r="W2492" s="44">
        <v>60.15</v>
      </c>
    </row>
    <row r="2493" spans="1:23" s="46" customFormat="1" ht="11.25">
      <c r="A2493" s="55" t="s">
        <v>11371</v>
      </c>
      <c r="B2493" s="56" t="s">
        <v>17649</v>
      </c>
      <c r="C2493" s="57" t="s">
        <v>11188</v>
      </c>
      <c r="D2493" s="56">
        <v>18690</v>
      </c>
      <c r="E2493" s="56">
        <v>1</v>
      </c>
      <c r="F2493" s="56">
        <v>138</v>
      </c>
      <c r="G2493" s="56">
        <v>2</v>
      </c>
      <c r="H2493" s="56" t="s">
        <v>17651</v>
      </c>
      <c r="I2493" s="56">
        <v>2</v>
      </c>
      <c r="J2493" s="36" t="s">
        <v>14843</v>
      </c>
      <c r="K2493" s="36">
        <v>469</v>
      </c>
      <c r="L2493" s="36">
        <v>982414550</v>
      </c>
      <c r="M2493" s="36">
        <v>21655003</v>
      </c>
      <c r="N2493" s="58" t="s">
        <v>12760</v>
      </c>
      <c r="O2493" s="58" t="s">
        <v>12761</v>
      </c>
      <c r="P2493" s="56">
        <v>68</v>
      </c>
      <c r="Q2493" s="56" t="s">
        <v>378</v>
      </c>
      <c r="R2493" s="36" t="s">
        <v>460</v>
      </c>
      <c r="S2493" s="36" t="s">
        <v>375</v>
      </c>
      <c r="T2493" s="36">
        <v>123135</v>
      </c>
      <c r="U2493" s="58" t="s">
        <v>16606</v>
      </c>
      <c r="V2493" s="59">
        <v>330099</v>
      </c>
      <c r="W2493" s="56">
        <v>70.38</v>
      </c>
    </row>
    <row r="2494" spans="1:23" s="46" customFormat="1" ht="11.25">
      <c r="A2494" s="55" t="s">
        <v>11371</v>
      </c>
      <c r="B2494" s="56" t="s">
        <v>17649</v>
      </c>
      <c r="C2494" s="57" t="s">
        <v>11182</v>
      </c>
      <c r="D2494" s="56">
        <v>14060</v>
      </c>
      <c r="E2494" s="56">
        <v>1</v>
      </c>
      <c r="F2494" s="56">
        <v>138</v>
      </c>
      <c r="G2494" s="56">
        <v>1</v>
      </c>
      <c r="H2494" s="56" t="s">
        <v>17651</v>
      </c>
      <c r="I2494" s="56">
        <v>1</v>
      </c>
      <c r="J2494" s="36" t="s">
        <v>14571</v>
      </c>
      <c r="K2494" s="36"/>
      <c r="L2494" s="36">
        <v>971263423</v>
      </c>
      <c r="M2494" s="36"/>
      <c r="N2494" s="58" t="s">
        <v>12323</v>
      </c>
      <c r="O2494" s="58" t="s">
        <v>12324</v>
      </c>
      <c r="P2494" s="56">
        <v>69</v>
      </c>
      <c r="Q2494" s="56" t="s">
        <v>377</v>
      </c>
      <c r="R2494" s="36" t="s">
        <v>459</v>
      </c>
      <c r="S2494" s="36" t="s">
        <v>375</v>
      </c>
      <c r="T2494" s="36">
        <v>5796561</v>
      </c>
      <c r="U2494" s="58" t="s">
        <v>16304</v>
      </c>
      <c r="V2494" s="59">
        <v>5796561</v>
      </c>
      <c r="W2494" s="56">
        <v>65.95</v>
      </c>
    </row>
    <row r="2495" spans="1:23" s="46" customFormat="1" ht="11.25">
      <c r="A2495" s="55" t="s">
        <v>11371</v>
      </c>
      <c r="B2495" s="56" t="s">
        <v>17649</v>
      </c>
      <c r="C2495" s="57" t="s">
        <v>11188</v>
      </c>
      <c r="D2495" s="56">
        <v>18690</v>
      </c>
      <c r="E2495" s="56">
        <v>1</v>
      </c>
      <c r="F2495" s="56">
        <v>138</v>
      </c>
      <c r="G2495" s="56">
        <v>2</v>
      </c>
      <c r="H2495" s="56" t="s">
        <v>17651</v>
      </c>
      <c r="I2495" s="56">
        <v>1</v>
      </c>
      <c r="J2495" s="36" t="s">
        <v>14843</v>
      </c>
      <c r="K2495" s="36">
        <v>469</v>
      </c>
      <c r="L2495" s="36">
        <v>982414550</v>
      </c>
      <c r="M2495" s="36">
        <v>21655003</v>
      </c>
      <c r="N2495" s="58" t="s">
        <v>12759</v>
      </c>
      <c r="O2495" s="58" t="s">
        <v>171</v>
      </c>
      <c r="P2495" s="56">
        <v>71</v>
      </c>
      <c r="Q2495" s="56" t="s">
        <v>377</v>
      </c>
      <c r="R2495" s="36" t="s">
        <v>459</v>
      </c>
      <c r="S2495" s="36" t="s">
        <v>375</v>
      </c>
      <c r="T2495" s="36">
        <v>330099</v>
      </c>
      <c r="U2495" s="58" t="s">
        <v>16606</v>
      </c>
      <c r="V2495" s="59">
        <v>330099</v>
      </c>
      <c r="W2495" s="56">
        <v>70.38</v>
      </c>
    </row>
    <row r="2496" spans="1:23" s="46" customFormat="1" ht="11.25">
      <c r="A2496" s="55" t="s">
        <v>11371</v>
      </c>
      <c r="B2496" s="56" t="s">
        <v>17649</v>
      </c>
      <c r="C2496" s="57" t="s">
        <v>6989</v>
      </c>
      <c r="D2496" s="56">
        <v>0</v>
      </c>
      <c r="E2496" s="56">
        <v>1</v>
      </c>
      <c r="F2496" s="56">
        <v>138</v>
      </c>
      <c r="G2496" s="56">
        <v>1</v>
      </c>
      <c r="H2496" s="56" t="s">
        <v>17651</v>
      </c>
      <c r="I2496" s="56">
        <v>1</v>
      </c>
      <c r="J2496" s="36" t="s">
        <v>15295</v>
      </c>
      <c r="K2496" s="36"/>
      <c r="L2496" s="36">
        <v>984789678</v>
      </c>
      <c r="M2496" s="36"/>
      <c r="N2496" s="58" t="s">
        <v>349</v>
      </c>
      <c r="O2496" s="58" t="s">
        <v>219</v>
      </c>
      <c r="P2496" s="56">
        <v>74</v>
      </c>
      <c r="Q2496" s="56" t="s">
        <v>377</v>
      </c>
      <c r="R2496" s="36" t="s">
        <v>459</v>
      </c>
      <c r="S2496" s="36" t="s">
        <v>375</v>
      </c>
      <c r="T2496" s="36">
        <v>201852</v>
      </c>
      <c r="U2496" s="58" t="s">
        <v>17156</v>
      </c>
      <c r="V2496" s="59">
        <v>201852</v>
      </c>
      <c r="W2496" s="56">
        <v>62.34</v>
      </c>
    </row>
    <row r="2497" spans="1:23" s="46" customFormat="1" ht="11.25">
      <c r="A2497" s="55" t="s">
        <v>11371</v>
      </c>
      <c r="B2497" s="56" t="s">
        <v>17649</v>
      </c>
      <c r="C2497" s="57" t="s">
        <v>6989</v>
      </c>
      <c r="D2497" s="56">
        <v>27360</v>
      </c>
      <c r="E2497" s="56">
        <v>1</v>
      </c>
      <c r="F2497" s="56">
        <v>139</v>
      </c>
      <c r="G2497" s="56">
        <v>1</v>
      </c>
      <c r="H2497" s="56" t="s">
        <v>17651</v>
      </c>
      <c r="I2497" s="56">
        <v>1</v>
      </c>
      <c r="J2497" s="36" t="s">
        <v>15299</v>
      </c>
      <c r="K2497" s="36">
        <v>659</v>
      </c>
      <c r="L2497" s="36"/>
      <c r="M2497" s="36"/>
      <c r="N2497" s="58" t="s">
        <v>11624</v>
      </c>
      <c r="O2497" s="58" t="s">
        <v>13506</v>
      </c>
      <c r="P2497" s="56">
        <v>70</v>
      </c>
      <c r="Q2497" s="56" t="s">
        <v>378</v>
      </c>
      <c r="R2497" s="36" t="s">
        <v>459</v>
      </c>
      <c r="S2497" s="36" t="s">
        <v>375</v>
      </c>
      <c r="T2497" s="36">
        <v>1237174</v>
      </c>
      <c r="U2497" s="58" t="s">
        <v>17202</v>
      </c>
      <c r="V2497" s="59">
        <v>1237174</v>
      </c>
      <c r="W2497" s="56">
        <v>58.84</v>
      </c>
    </row>
    <row r="2498" spans="1:23" s="46" customFormat="1" ht="11.25">
      <c r="A2498" s="55" t="s">
        <v>11371</v>
      </c>
      <c r="B2498" s="56" t="s">
        <v>17649</v>
      </c>
      <c r="C2498" s="57" t="s">
        <v>11182</v>
      </c>
      <c r="D2498" s="56">
        <v>11410</v>
      </c>
      <c r="E2498" s="56">
        <v>1</v>
      </c>
      <c r="F2498" s="56">
        <v>139</v>
      </c>
      <c r="G2498" s="56">
        <v>1</v>
      </c>
      <c r="H2498" s="56" t="s">
        <v>17651</v>
      </c>
      <c r="I2498" s="56">
        <v>1</v>
      </c>
      <c r="J2498" s="36" t="s">
        <v>14472</v>
      </c>
      <c r="K2498" s="36"/>
      <c r="L2498" s="36">
        <v>981820494</v>
      </c>
      <c r="M2498" s="36"/>
      <c r="N2498" s="58" t="s">
        <v>891</v>
      </c>
      <c r="O2498" s="58" t="s">
        <v>12143</v>
      </c>
      <c r="P2498" s="56">
        <v>70</v>
      </c>
      <c r="Q2498" s="56" t="s">
        <v>378</v>
      </c>
      <c r="R2498" s="36" t="s">
        <v>459</v>
      </c>
      <c r="S2498" s="36" t="s">
        <v>375</v>
      </c>
      <c r="T2498" s="36">
        <v>249568</v>
      </c>
      <c r="U2498" s="58" t="s">
        <v>16195</v>
      </c>
      <c r="V2498" s="59">
        <v>249568</v>
      </c>
      <c r="W2498" s="56">
        <v>66.319999999999993</v>
      </c>
    </row>
    <row r="2499" spans="1:23" s="46" customFormat="1" ht="11.25">
      <c r="A2499" s="55" t="s">
        <v>11371</v>
      </c>
      <c r="B2499" s="56" t="s">
        <v>17649</v>
      </c>
      <c r="C2499" s="57" t="s">
        <v>11188</v>
      </c>
      <c r="D2499" s="56">
        <v>18860</v>
      </c>
      <c r="E2499" s="56">
        <v>1</v>
      </c>
      <c r="F2499" s="56">
        <v>139</v>
      </c>
      <c r="G2499" s="56">
        <v>1</v>
      </c>
      <c r="H2499" s="56" t="s">
        <v>17651</v>
      </c>
      <c r="I2499" s="56">
        <v>4</v>
      </c>
      <c r="J2499" s="36" t="s">
        <v>14871</v>
      </c>
      <c r="K2499" s="36">
        <v>199</v>
      </c>
      <c r="L2499" s="36">
        <v>961196074</v>
      </c>
      <c r="M2499" s="36"/>
      <c r="N2499" s="58" t="s">
        <v>83</v>
      </c>
      <c r="O2499" s="58" t="s">
        <v>836</v>
      </c>
      <c r="P2499" s="56">
        <v>74</v>
      </c>
      <c r="Q2499" s="56" t="s">
        <v>378</v>
      </c>
      <c r="R2499" s="36" t="s">
        <v>462</v>
      </c>
      <c r="S2499" s="36" t="s">
        <v>375</v>
      </c>
      <c r="T2499" s="36">
        <v>2115418</v>
      </c>
      <c r="U2499" s="58" t="s">
        <v>16638</v>
      </c>
      <c r="V2499" s="59">
        <v>644665</v>
      </c>
      <c r="W2499" s="56">
        <v>66.28</v>
      </c>
    </row>
    <row r="2500" spans="1:23" s="46" customFormat="1" ht="11.25">
      <c r="A2500" s="55" t="s">
        <v>11371</v>
      </c>
      <c r="B2500" s="56" t="s">
        <v>17649</v>
      </c>
      <c r="C2500" s="57" t="s">
        <v>6989</v>
      </c>
      <c r="D2500" s="56">
        <v>27360</v>
      </c>
      <c r="E2500" s="56">
        <v>1</v>
      </c>
      <c r="F2500" s="56">
        <v>139</v>
      </c>
      <c r="G2500" s="56">
        <v>1</v>
      </c>
      <c r="H2500" s="56" t="s">
        <v>17651</v>
      </c>
      <c r="I2500" s="56">
        <v>2</v>
      </c>
      <c r="J2500" s="36" t="s">
        <v>15299</v>
      </c>
      <c r="K2500" s="36">
        <v>659</v>
      </c>
      <c r="L2500" s="36"/>
      <c r="M2500" s="36"/>
      <c r="N2500" s="58" t="s">
        <v>334</v>
      </c>
      <c r="O2500" s="58" t="s">
        <v>257</v>
      </c>
      <c r="P2500" s="56">
        <v>76</v>
      </c>
      <c r="Q2500" s="56" t="s">
        <v>377</v>
      </c>
      <c r="R2500" s="36" t="s">
        <v>460</v>
      </c>
      <c r="S2500" s="36" t="s">
        <v>375</v>
      </c>
      <c r="T2500" s="36">
        <v>1201997</v>
      </c>
      <c r="U2500" s="58" t="s">
        <v>17202</v>
      </c>
      <c r="V2500" s="59">
        <v>1237174</v>
      </c>
      <c r="W2500" s="56">
        <v>58.84</v>
      </c>
    </row>
    <row r="2501" spans="1:23" s="46" customFormat="1" ht="11.25">
      <c r="A2501" s="51" t="s">
        <v>11371</v>
      </c>
      <c r="B2501" s="44" t="s">
        <v>17649</v>
      </c>
      <c r="C2501" s="52" t="s">
        <v>11182</v>
      </c>
      <c r="D2501" s="44">
        <v>12370</v>
      </c>
      <c r="E2501" s="44" t="s">
        <v>54</v>
      </c>
      <c r="F2501" s="44">
        <v>140</v>
      </c>
      <c r="G2501" s="44">
        <v>1</v>
      </c>
      <c r="H2501" s="44" t="s">
        <v>17651</v>
      </c>
      <c r="I2501" s="44">
        <v>1</v>
      </c>
      <c r="J2501" s="35" t="s">
        <v>14482</v>
      </c>
      <c r="K2501" s="35">
        <v>1899</v>
      </c>
      <c r="L2501" s="35">
        <v>982962193</v>
      </c>
      <c r="M2501" s="35"/>
      <c r="N2501" s="45" t="s">
        <v>12161</v>
      </c>
      <c r="O2501" s="45" t="s">
        <v>12082</v>
      </c>
      <c r="P2501" s="44">
        <v>65</v>
      </c>
      <c r="Q2501" s="44" t="s">
        <v>377</v>
      </c>
      <c r="R2501" s="35" t="s">
        <v>459</v>
      </c>
      <c r="S2501" s="35" t="s">
        <v>375</v>
      </c>
      <c r="T2501" s="35">
        <v>357176</v>
      </c>
      <c r="U2501" s="45" t="s">
        <v>16205</v>
      </c>
      <c r="V2501" s="46">
        <v>357176</v>
      </c>
      <c r="W2501" s="44">
        <v>72.59</v>
      </c>
    </row>
    <row r="2502" spans="1:23" s="46" customFormat="1" ht="11.25">
      <c r="A2502" s="55" t="s">
        <v>11371</v>
      </c>
      <c r="B2502" s="56" t="s">
        <v>17649</v>
      </c>
      <c r="C2502" s="57" t="s">
        <v>6989</v>
      </c>
      <c r="D2502" s="56">
        <v>27580</v>
      </c>
      <c r="E2502" s="56">
        <v>1</v>
      </c>
      <c r="F2502" s="56">
        <v>140</v>
      </c>
      <c r="G2502" s="56">
        <v>1</v>
      </c>
      <c r="H2502" s="56" t="s">
        <v>17651</v>
      </c>
      <c r="I2502" s="56">
        <v>1</v>
      </c>
      <c r="J2502" s="36" t="s">
        <v>15299</v>
      </c>
      <c r="K2502" s="36"/>
      <c r="L2502" s="36">
        <v>984389833</v>
      </c>
      <c r="M2502" s="36"/>
      <c r="N2502" s="58" t="s">
        <v>11434</v>
      </c>
      <c r="O2502" s="58" t="s">
        <v>13514</v>
      </c>
      <c r="P2502" s="56">
        <v>65</v>
      </c>
      <c r="Q2502" s="56" t="s">
        <v>378</v>
      </c>
      <c r="R2502" s="36" t="s">
        <v>459</v>
      </c>
      <c r="S2502" s="36" t="s">
        <v>375</v>
      </c>
      <c r="T2502" s="36">
        <v>2504453</v>
      </c>
      <c r="U2502" s="58" t="s">
        <v>17214</v>
      </c>
      <c r="V2502" s="59">
        <v>2504453</v>
      </c>
      <c r="W2502" s="56">
        <v>37.28</v>
      </c>
    </row>
    <row r="2503" spans="1:23" s="46" customFormat="1" ht="11.25">
      <c r="A2503" s="55" t="s">
        <v>11371</v>
      </c>
      <c r="B2503" s="56" t="s">
        <v>17649</v>
      </c>
      <c r="C2503" s="57" t="s">
        <v>11188</v>
      </c>
      <c r="D2503" s="56">
        <v>18440</v>
      </c>
      <c r="E2503" s="56">
        <v>1</v>
      </c>
      <c r="F2503" s="56">
        <v>140</v>
      </c>
      <c r="G2503" s="56">
        <v>1</v>
      </c>
      <c r="H2503" s="56" t="s">
        <v>17651</v>
      </c>
      <c r="I2503" s="56">
        <v>2</v>
      </c>
      <c r="J2503" s="36" t="s">
        <v>14815</v>
      </c>
      <c r="K2503" s="36">
        <v>830</v>
      </c>
      <c r="L2503" s="36">
        <v>984464950</v>
      </c>
      <c r="M2503" s="36"/>
      <c r="N2503" s="58" t="s">
        <v>226</v>
      </c>
      <c r="O2503" s="58" t="s">
        <v>12698</v>
      </c>
      <c r="P2503" s="56">
        <v>68</v>
      </c>
      <c r="Q2503" s="56" t="s">
        <v>378</v>
      </c>
      <c r="R2503" s="36" t="s">
        <v>460</v>
      </c>
      <c r="S2503" s="36" t="s">
        <v>375</v>
      </c>
      <c r="T2503" s="36">
        <v>1231230</v>
      </c>
      <c r="U2503" s="58" t="s">
        <v>16570</v>
      </c>
      <c r="V2503" s="59">
        <v>1708392</v>
      </c>
      <c r="W2503" s="56">
        <v>68.16</v>
      </c>
    </row>
    <row r="2504" spans="1:23" s="46" customFormat="1" ht="11.25">
      <c r="A2504" s="55" t="s">
        <v>11371</v>
      </c>
      <c r="B2504" s="56" t="s">
        <v>17649</v>
      </c>
      <c r="C2504" s="57" t="s">
        <v>11182</v>
      </c>
      <c r="D2504" s="56">
        <v>12370</v>
      </c>
      <c r="E2504" s="56">
        <v>1</v>
      </c>
      <c r="F2504" s="56">
        <v>140</v>
      </c>
      <c r="G2504" s="56">
        <v>1</v>
      </c>
      <c r="H2504" s="56" t="s">
        <v>17651</v>
      </c>
      <c r="I2504" s="56">
        <v>2</v>
      </c>
      <c r="J2504" s="36" t="s">
        <v>14482</v>
      </c>
      <c r="K2504" s="36">
        <v>1899</v>
      </c>
      <c r="L2504" s="36">
        <v>982962193</v>
      </c>
      <c r="M2504" s="36"/>
      <c r="N2504" s="58" t="s">
        <v>12162</v>
      </c>
      <c r="O2504" s="58" t="s">
        <v>12163</v>
      </c>
      <c r="P2504" s="56">
        <v>69</v>
      </c>
      <c r="Q2504" s="56" t="s">
        <v>378</v>
      </c>
      <c r="R2504" s="36" t="s">
        <v>460</v>
      </c>
      <c r="S2504" s="36" t="s">
        <v>375</v>
      </c>
      <c r="T2504" s="36">
        <v>412949</v>
      </c>
      <c r="U2504" s="58" t="s">
        <v>16205</v>
      </c>
      <c r="V2504" s="59">
        <v>357176</v>
      </c>
      <c r="W2504" s="56">
        <v>72.59</v>
      </c>
    </row>
    <row r="2505" spans="1:23" s="46" customFormat="1" ht="11.25">
      <c r="A2505" s="55" t="s">
        <v>11371</v>
      </c>
      <c r="B2505" s="56" t="s">
        <v>17649</v>
      </c>
      <c r="C2505" s="57" t="s">
        <v>11188</v>
      </c>
      <c r="D2505" s="56">
        <v>18440</v>
      </c>
      <c r="E2505" s="56">
        <v>1</v>
      </c>
      <c r="F2505" s="56">
        <v>140</v>
      </c>
      <c r="G2505" s="56">
        <v>1</v>
      </c>
      <c r="H2505" s="56" t="s">
        <v>17651</v>
      </c>
      <c r="I2505" s="56">
        <v>1</v>
      </c>
      <c r="J2505" s="36" t="s">
        <v>14815</v>
      </c>
      <c r="K2505" s="36">
        <v>830</v>
      </c>
      <c r="L2505" s="36">
        <v>984464950</v>
      </c>
      <c r="M2505" s="36"/>
      <c r="N2505" s="58" t="s">
        <v>12697</v>
      </c>
      <c r="O2505" s="58" t="s">
        <v>219</v>
      </c>
      <c r="P2505" s="56">
        <v>70</v>
      </c>
      <c r="Q2505" s="56" t="s">
        <v>377</v>
      </c>
      <c r="R2505" s="36" t="s">
        <v>459</v>
      </c>
      <c r="S2505" s="36" t="s">
        <v>375</v>
      </c>
      <c r="T2505" s="36">
        <v>1708392</v>
      </c>
      <c r="U2505" s="58" t="s">
        <v>16570</v>
      </c>
      <c r="V2505" s="59">
        <v>1708392</v>
      </c>
      <c r="W2505" s="56">
        <v>68.16</v>
      </c>
    </row>
    <row r="2506" spans="1:23" s="46" customFormat="1" ht="11.25">
      <c r="A2506" s="55" t="s">
        <v>11371</v>
      </c>
      <c r="B2506" s="56" t="s">
        <v>17649</v>
      </c>
      <c r="C2506" s="57" t="s">
        <v>6989</v>
      </c>
      <c r="D2506" s="56">
        <v>27250</v>
      </c>
      <c r="E2506" s="56">
        <v>1</v>
      </c>
      <c r="F2506" s="56">
        <v>141</v>
      </c>
      <c r="G2506" s="56">
        <v>1</v>
      </c>
      <c r="H2506" s="56" t="s">
        <v>17651</v>
      </c>
      <c r="I2506" s="56">
        <v>1</v>
      </c>
      <c r="J2506" s="36" t="s">
        <v>15299</v>
      </c>
      <c r="K2506" s="36"/>
      <c r="L2506" s="36">
        <v>981777562</v>
      </c>
      <c r="M2506" s="36"/>
      <c r="N2506" s="58" t="s">
        <v>892</v>
      </c>
      <c r="O2506" s="58" t="s">
        <v>12583</v>
      </c>
      <c r="P2506" s="56">
        <v>75</v>
      </c>
      <c r="Q2506" s="56" t="s">
        <v>377</v>
      </c>
      <c r="R2506" s="36" t="s">
        <v>459</v>
      </c>
      <c r="S2506" s="36" t="s">
        <v>375</v>
      </c>
      <c r="T2506" s="36">
        <v>2235691</v>
      </c>
      <c r="U2506" s="58" t="s">
        <v>17197</v>
      </c>
      <c r="V2506" s="59">
        <v>2235691</v>
      </c>
      <c r="W2506" s="56">
        <v>62.86</v>
      </c>
    </row>
    <row r="2507" spans="1:23" s="46" customFormat="1" ht="11.25">
      <c r="A2507" s="55" t="s">
        <v>11371</v>
      </c>
      <c r="B2507" s="56" t="s">
        <v>17649</v>
      </c>
      <c r="C2507" s="57" t="s">
        <v>11188</v>
      </c>
      <c r="D2507" s="56">
        <v>18710</v>
      </c>
      <c r="E2507" s="56">
        <v>1</v>
      </c>
      <c r="F2507" s="56">
        <v>141</v>
      </c>
      <c r="G2507" s="56">
        <v>1</v>
      </c>
      <c r="H2507" s="56" t="s">
        <v>17651</v>
      </c>
      <c r="I2507" s="56">
        <v>1</v>
      </c>
      <c r="J2507" s="36" t="s">
        <v>14843</v>
      </c>
      <c r="K2507" s="36">
        <v>443</v>
      </c>
      <c r="L2507" s="36">
        <v>981286513</v>
      </c>
      <c r="M2507" s="36">
        <v>649647</v>
      </c>
      <c r="N2507" s="58" t="s">
        <v>714</v>
      </c>
      <c r="O2507" s="58" t="s">
        <v>12763</v>
      </c>
      <c r="P2507" s="56">
        <v>75</v>
      </c>
      <c r="Q2507" s="56" t="s">
        <v>377</v>
      </c>
      <c r="R2507" s="36" t="s">
        <v>459</v>
      </c>
      <c r="S2507" s="36" t="s">
        <v>375</v>
      </c>
      <c r="T2507" s="36">
        <v>245726</v>
      </c>
      <c r="U2507" s="58" t="s">
        <v>16608</v>
      </c>
      <c r="V2507" s="59">
        <v>245726</v>
      </c>
      <c r="W2507" s="56">
        <v>64.61</v>
      </c>
    </row>
    <row r="2508" spans="1:23" s="46" customFormat="1" ht="11.25">
      <c r="A2508" s="55" t="s">
        <v>11371</v>
      </c>
      <c r="B2508" s="56" t="s">
        <v>17649</v>
      </c>
      <c r="C2508" s="57" t="s">
        <v>6989</v>
      </c>
      <c r="D2508" s="56">
        <v>28860</v>
      </c>
      <c r="E2508" s="56">
        <v>1</v>
      </c>
      <c r="F2508" s="56">
        <v>142</v>
      </c>
      <c r="G2508" s="56">
        <v>1</v>
      </c>
      <c r="H2508" s="56" t="s">
        <v>17651</v>
      </c>
      <c r="I2508" s="56">
        <v>1</v>
      </c>
      <c r="J2508" s="36" t="s">
        <v>15417</v>
      </c>
      <c r="K2508" s="36">
        <v>62</v>
      </c>
      <c r="L2508" s="36"/>
      <c r="M2508" s="36"/>
      <c r="N2508" s="58" t="s">
        <v>861</v>
      </c>
      <c r="O2508" s="58" t="s">
        <v>13621</v>
      </c>
      <c r="P2508" s="56">
        <v>66</v>
      </c>
      <c r="Q2508" s="56" t="s">
        <v>378</v>
      </c>
      <c r="R2508" s="36" t="s">
        <v>459</v>
      </c>
      <c r="S2508" s="36" t="s">
        <v>375</v>
      </c>
      <c r="T2508" s="36">
        <v>1209780</v>
      </c>
      <c r="U2508" s="58" t="s">
        <v>17300</v>
      </c>
      <c r="V2508" s="59">
        <v>1209780</v>
      </c>
      <c r="W2508" s="56">
        <v>42.47</v>
      </c>
    </row>
    <row r="2509" spans="1:23" s="46" customFormat="1" ht="11.25">
      <c r="A2509" s="55" t="s">
        <v>11371</v>
      </c>
      <c r="B2509" s="56" t="s">
        <v>17649</v>
      </c>
      <c r="C2509" s="57" t="s">
        <v>11188</v>
      </c>
      <c r="D2509" s="56">
        <v>18755</v>
      </c>
      <c r="E2509" s="56">
        <v>1</v>
      </c>
      <c r="F2509" s="56">
        <v>142</v>
      </c>
      <c r="G2509" s="56">
        <v>1</v>
      </c>
      <c r="H2509" s="56" t="s">
        <v>17651</v>
      </c>
      <c r="I2509" s="56">
        <v>1</v>
      </c>
      <c r="J2509" s="36" t="s">
        <v>14846</v>
      </c>
      <c r="K2509" s="36">
        <v>755</v>
      </c>
      <c r="L2509" s="36"/>
      <c r="M2509" s="36">
        <v>643186</v>
      </c>
      <c r="N2509" s="58" t="s">
        <v>12766</v>
      </c>
      <c r="O2509" s="58" t="s">
        <v>12767</v>
      </c>
      <c r="P2509" s="56">
        <v>80</v>
      </c>
      <c r="Q2509" s="56" t="s">
        <v>378</v>
      </c>
      <c r="R2509" s="36" t="s">
        <v>459</v>
      </c>
      <c r="S2509" s="36" t="s">
        <v>375</v>
      </c>
      <c r="T2509" s="36">
        <v>725154</v>
      </c>
      <c r="U2509" s="58" t="s">
        <v>16611</v>
      </c>
      <c r="V2509" s="59">
        <v>725154</v>
      </c>
      <c r="W2509" s="56">
        <v>83.67</v>
      </c>
    </row>
    <row r="2510" spans="1:23" s="46" customFormat="1" ht="11.25">
      <c r="A2510" s="55" t="s">
        <v>11371</v>
      </c>
      <c r="B2510" s="56" t="s">
        <v>17649</v>
      </c>
      <c r="C2510" s="57" t="s">
        <v>6989</v>
      </c>
      <c r="D2510" s="56">
        <v>28450</v>
      </c>
      <c r="E2510" s="56">
        <v>1</v>
      </c>
      <c r="F2510" s="56">
        <v>143</v>
      </c>
      <c r="G2510" s="56">
        <v>1</v>
      </c>
      <c r="H2510" s="56" t="s">
        <v>17651</v>
      </c>
      <c r="I2510" s="56">
        <v>1</v>
      </c>
      <c r="J2510" s="36" t="s">
        <v>15392</v>
      </c>
      <c r="K2510" s="36"/>
      <c r="L2510" s="36">
        <v>981313713</v>
      </c>
      <c r="M2510" s="36"/>
      <c r="N2510" s="58" t="s">
        <v>13580</v>
      </c>
      <c r="O2510" s="58" t="s">
        <v>13581</v>
      </c>
      <c r="P2510" s="56">
        <v>71</v>
      </c>
      <c r="Q2510" s="56" t="s">
        <v>378</v>
      </c>
      <c r="R2510" s="36" t="s">
        <v>459</v>
      </c>
      <c r="S2510" s="36" t="s">
        <v>375</v>
      </c>
      <c r="T2510" s="36">
        <v>4433272</v>
      </c>
      <c r="U2510" s="58" t="s">
        <v>17269</v>
      </c>
      <c r="V2510" s="59">
        <v>4433272</v>
      </c>
      <c r="W2510" s="56">
        <v>60.69</v>
      </c>
    </row>
    <row r="2511" spans="1:23" s="46" customFormat="1" ht="11.25">
      <c r="A2511" s="55" t="s">
        <v>11371</v>
      </c>
      <c r="B2511" s="56" t="s">
        <v>17649</v>
      </c>
      <c r="C2511" s="57" t="s">
        <v>11188</v>
      </c>
      <c r="D2511" s="56">
        <v>19190</v>
      </c>
      <c r="E2511" s="56">
        <v>1</v>
      </c>
      <c r="F2511" s="56">
        <v>143</v>
      </c>
      <c r="G2511" s="56">
        <v>1</v>
      </c>
      <c r="H2511" s="56" t="s">
        <v>17651</v>
      </c>
      <c r="I2511" s="56">
        <v>2</v>
      </c>
      <c r="J2511" s="36" t="s">
        <v>14887</v>
      </c>
      <c r="K2511" s="36"/>
      <c r="L2511" s="36">
        <v>984168928</v>
      </c>
      <c r="M2511" s="36"/>
      <c r="N2511" s="58" t="s">
        <v>12833</v>
      </c>
      <c r="O2511" s="58" t="s">
        <v>12834</v>
      </c>
      <c r="P2511" s="56">
        <v>74</v>
      </c>
      <c r="Q2511" s="56" t="s">
        <v>378</v>
      </c>
      <c r="R2511" s="36" t="s">
        <v>460</v>
      </c>
      <c r="S2511" s="36" t="s">
        <v>375</v>
      </c>
      <c r="T2511" s="36">
        <v>2148064</v>
      </c>
      <c r="U2511" s="58" t="s">
        <v>16665</v>
      </c>
      <c r="V2511" s="59">
        <v>1465004</v>
      </c>
      <c r="W2511" s="56">
        <v>55.58</v>
      </c>
    </row>
    <row r="2512" spans="1:23" s="46" customFormat="1" ht="11.25">
      <c r="A2512" s="51" t="s">
        <v>11371</v>
      </c>
      <c r="B2512" s="44" t="s">
        <v>17649</v>
      </c>
      <c r="C2512" s="52" t="s">
        <v>11188</v>
      </c>
      <c r="D2512" s="44">
        <v>19190</v>
      </c>
      <c r="E2512" s="44" t="s">
        <v>54</v>
      </c>
      <c r="F2512" s="44">
        <v>143</v>
      </c>
      <c r="G2512" s="44">
        <v>1</v>
      </c>
      <c r="H2512" s="44" t="s">
        <v>17651</v>
      </c>
      <c r="I2512" s="44">
        <v>1</v>
      </c>
      <c r="J2512" s="35" t="s">
        <v>14887</v>
      </c>
      <c r="K2512" s="35"/>
      <c r="L2512" s="35">
        <v>984168928</v>
      </c>
      <c r="M2512" s="35"/>
      <c r="N2512" s="45" t="s">
        <v>12832</v>
      </c>
      <c r="O2512" s="45" t="s">
        <v>794</v>
      </c>
      <c r="P2512" s="44">
        <v>82</v>
      </c>
      <c r="Q2512" s="44" t="s">
        <v>377</v>
      </c>
      <c r="R2512" s="35" t="s">
        <v>459</v>
      </c>
      <c r="S2512" s="35" t="s">
        <v>375</v>
      </c>
      <c r="T2512" s="35">
        <v>1465004</v>
      </c>
      <c r="U2512" s="45" t="s">
        <v>16665</v>
      </c>
      <c r="V2512" s="46">
        <v>1465004</v>
      </c>
      <c r="W2512" s="44">
        <v>55.58</v>
      </c>
    </row>
    <row r="2513" spans="1:23" s="46" customFormat="1" ht="11.25">
      <c r="A2513" s="55" t="s">
        <v>11371</v>
      </c>
      <c r="B2513" s="56" t="s">
        <v>17649</v>
      </c>
      <c r="C2513" s="57" t="s">
        <v>6989</v>
      </c>
      <c r="D2513" s="56">
        <v>27010</v>
      </c>
      <c r="E2513" s="56">
        <v>1</v>
      </c>
      <c r="F2513" s="56">
        <v>144</v>
      </c>
      <c r="G2513" s="56">
        <v>1</v>
      </c>
      <c r="H2513" s="56" t="s">
        <v>17651</v>
      </c>
      <c r="I2513" s="56">
        <v>1</v>
      </c>
      <c r="J2513" s="36" t="s">
        <v>15328</v>
      </c>
      <c r="K2513" s="36"/>
      <c r="L2513" s="36"/>
      <c r="M2513" s="36">
        <v>21649194</v>
      </c>
      <c r="N2513" s="58" t="s">
        <v>232</v>
      </c>
      <c r="O2513" s="58" t="s">
        <v>13491</v>
      </c>
      <c r="P2513" s="56">
        <v>73</v>
      </c>
      <c r="Q2513" s="56" t="s">
        <v>377</v>
      </c>
      <c r="R2513" s="36" t="s">
        <v>459</v>
      </c>
      <c r="S2513" s="36" t="s">
        <v>375</v>
      </c>
      <c r="T2513" s="36">
        <v>2505995</v>
      </c>
      <c r="U2513" s="58" t="s">
        <v>17192</v>
      </c>
      <c r="V2513" s="59">
        <v>2505995</v>
      </c>
      <c r="W2513" s="56">
        <v>55.39</v>
      </c>
    </row>
    <row r="2514" spans="1:23" s="46" customFormat="1" ht="11.25">
      <c r="A2514" s="55" t="s">
        <v>11371</v>
      </c>
      <c r="B2514" s="56" t="s">
        <v>17649</v>
      </c>
      <c r="C2514" s="57" t="s">
        <v>6989</v>
      </c>
      <c r="D2514" s="56">
        <v>27010</v>
      </c>
      <c r="E2514" s="56">
        <v>1</v>
      </c>
      <c r="F2514" s="56">
        <v>144</v>
      </c>
      <c r="G2514" s="56">
        <v>1</v>
      </c>
      <c r="H2514" s="56" t="s">
        <v>17651</v>
      </c>
      <c r="I2514" s="56">
        <v>2</v>
      </c>
      <c r="J2514" s="36" t="s">
        <v>15328</v>
      </c>
      <c r="K2514" s="36"/>
      <c r="L2514" s="36"/>
      <c r="M2514" s="36">
        <v>21649194</v>
      </c>
      <c r="N2514" s="58" t="s">
        <v>298</v>
      </c>
      <c r="O2514" s="58" t="s">
        <v>13492</v>
      </c>
      <c r="P2514" s="56">
        <v>80</v>
      </c>
      <c r="Q2514" s="56" t="s">
        <v>378</v>
      </c>
      <c r="R2514" s="36" t="s">
        <v>460</v>
      </c>
      <c r="S2514" s="36" t="s">
        <v>375</v>
      </c>
      <c r="T2514" s="36">
        <v>2503154</v>
      </c>
      <c r="U2514" s="58" t="s">
        <v>17192</v>
      </c>
      <c r="V2514" s="59">
        <v>2505995</v>
      </c>
      <c r="W2514" s="56">
        <v>55.39</v>
      </c>
    </row>
    <row r="2515" spans="1:23" s="46" customFormat="1" ht="11.25">
      <c r="A2515" s="55" t="s">
        <v>11371</v>
      </c>
      <c r="B2515" s="56" t="s">
        <v>17649</v>
      </c>
      <c r="C2515" s="57" t="s">
        <v>11188</v>
      </c>
      <c r="D2515" s="56">
        <v>18480</v>
      </c>
      <c r="E2515" s="56">
        <v>1</v>
      </c>
      <c r="F2515" s="56">
        <v>144</v>
      </c>
      <c r="G2515" s="56">
        <v>1</v>
      </c>
      <c r="H2515" s="56" t="s">
        <v>17651</v>
      </c>
      <c r="I2515" s="56">
        <v>1</v>
      </c>
      <c r="J2515" s="36" t="s">
        <v>14793</v>
      </c>
      <c r="K2515" s="36">
        <v>1080</v>
      </c>
      <c r="L2515" s="36">
        <v>971629911</v>
      </c>
      <c r="M2515" s="36"/>
      <c r="N2515" s="58" t="s">
        <v>117</v>
      </c>
      <c r="O2515" s="58" t="s">
        <v>11602</v>
      </c>
      <c r="P2515" s="56">
        <v>81</v>
      </c>
      <c r="Q2515" s="56" t="s">
        <v>377</v>
      </c>
      <c r="R2515" s="36" t="s">
        <v>459</v>
      </c>
      <c r="S2515" s="36" t="s">
        <v>375</v>
      </c>
      <c r="T2515" s="36">
        <v>631410</v>
      </c>
      <c r="U2515" s="58" t="s">
        <v>16571</v>
      </c>
      <c r="V2515" s="59">
        <v>631410</v>
      </c>
      <c r="W2515" s="56">
        <v>51.4</v>
      </c>
    </row>
    <row r="2516" spans="1:23" s="46" customFormat="1" ht="11.25">
      <c r="A2516" s="55" t="s">
        <v>11371</v>
      </c>
      <c r="B2516" s="56" t="s">
        <v>17649</v>
      </c>
      <c r="C2516" s="57" t="s">
        <v>11188</v>
      </c>
      <c r="D2516" s="56">
        <v>19420</v>
      </c>
      <c r="E2516" s="56">
        <v>1</v>
      </c>
      <c r="F2516" s="56">
        <v>145</v>
      </c>
      <c r="G2516" s="56">
        <v>1</v>
      </c>
      <c r="H2516" s="56" t="s">
        <v>17651</v>
      </c>
      <c r="I2516" s="56">
        <v>1</v>
      </c>
      <c r="J2516" s="36" t="s">
        <v>14899</v>
      </c>
      <c r="K2516" s="36"/>
      <c r="L2516" s="36"/>
      <c r="M2516" s="36">
        <v>642839</v>
      </c>
      <c r="N2516" s="58" t="s">
        <v>12843</v>
      </c>
      <c r="O2516" s="58" t="s">
        <v>722</v>
      </c>
      <c r="P2516" s="56">
        <v>70</v>
      </c>
      <c r="Q2516" s="56" t="s">
        <v>378</v>
      </c>
      <c r="R2516" s="36" t="s">
        <v>459</v>
      </c>
      <c r="S2516" s="36" t="s">
        <v>375</v>
      </c>
      <c r="T2516" s="36">
        <v>232652</v>
      </c>
      <c r="U2516" s="58" t="s">
        <v>16673</v>
      </c>
      <c r="V2516" s="59">
        <v>232652</v>
      </c>
      <c r="W2516" s="56">
        <v>54.79</v>
      </c>
    </row>
    <row r="2517" spans="1:23" s="46" customFormat="1" ht="11.25">
      <c r="A2517" s="55" t="s">
        <v>11371</v>
      </c>
      <c r="B2517" s="56" t="s">
        <v>17649</v>
      </c>
      <c r="C2517" s="57" t="s">
        <v>6989</v>
      </c>
      <c r="D2517" s="56">
        <v>27510</v>
      </c>
      <c r="E2517" s="56">
        <v>1</v>
      </c>
      <c r="F2517" s="56">
        <v>145</v>
      </c>
      <c r="G2517" s="56">
        <v>1</v>
      </c>
      <c r="H2517" s="56" t="s">
        <v>17651</v>
      </c>
      <c r="I2517" s="56">
        <v>1</v>
      </c>
      <c r="J2517" s="36" t="s">
        <v>15299</v>
      </c>
      <c r="K2517" s="36"/>
      <c r="L2517" s="36">
        <v>991694060</v>
      </c>
      <c r="M2517" s="36"/>
      <c r="N2517" s="58" t="s">
        <v>109</v>
      </c>
      <c r="O2517" s="58" t="s">
        <v>13514</v>
      </c>
      <c r="P2517" s="56">
        <v>72</v>
      </c>
      <c r="Q2517" s="56" t="s">
        <v>378</v>
      </c>
      <c r="R2517" s="36" t="s">
        <v>459</v>
      </c>
      <c r="S2517" s="36" t="s">
        <v>375</v>
      </c>
      <c r="T2517" s="36">
        <v>2425937</v>
      </c>
      <c r="U2517" s="58" t="s">
        <v>17208</v>
      </c>
      <c r="V2517" s="59">
        <v>2425937</v>
      </c>
      <c r="W2517" s="56">
        <v>45.11</v>
      </c>
    </row>
    <row r="2518" spans="1:23" s="46" customFormat="1" ht="11.25">
      <c r="A2518" s="55" t="s">
        <v>11371</v>
      </c>
      <c r="B2518" s="56" t="s">
        <v>17649</v>
      </c>
      <c r="C2518" s="57" t="s">
        <v>11188</v>
      </c>
      <c r="D2518" s="56">
        <v>18802</v>
      </c>
      <c r="E2518" s="56">
        <v>1</v>
      </c>
      <c r="F2518" s="56">
        <v>146</v>
      </c>
      <c r="G2518" s="56">
        <v>1</v>
      </c>
      <c r="H2518" s="56" t="s">
        <v>17651</v>
      </c>
      <c r="I2518" s="56">
        <v>1</v>
      </c>
      <c r="J2518" s="36" t="s">
        <v>14853</v>
      </c>
      <c r="K2518" s="36">
        <v>38</v>
      </c>
      <c r="L2518" s="36">
        <v>982974957</v>
      </c>
      <c r="M2518" s="36"/>
      <c r="N2518" s="58" t="s">
        <v>401</v>
      </c>
      <c r="O2518" s="58" t="s">
        <v>222</v>
      </c>
      <c r="P2518" s="56">
        <v>72</v>
      </c>
      <c r="Q2518" s="56" t="s">
        <v>377</v>
      </c>
      <c r="R2518" s="36" t="s">
        <v>459</v>
      </c>
      <c r="S2518" s="36" t="s">
        <v>375</v>
      </c>
      <c r="T2518" s="36">
        <v>1388520</v>
      </c>
      <c r="U2518" s="58" t="s">
        <v>16620</v>
      </c>
      <c r="V2518" s="59">
        <v>1388520</v>
      </c>
      <c r="W2518" s="56">
        <v>61.04</v>
      </c>
    </row>
    <row r="2519" spans="1:23" s="46" customFormat="1" ht="11.25">
      <c r="A2519" s="55" t="s">
        <v>11371</v>
      </c>
      <c r="B2519" s="56" t="s">
        <v>17649</v>
      </c>
      <c r="C2519" s="57" t="s">
        <v>6989</v>
      </c>
      <c r="D2519" s="56">
        <v>26680</v>
      </c>
      <c r="E2519" s="56">
        <v>1</v>
      </c>
      <c r="F2519" s="56">
        <v>146</v>
      </c>
      <c r="G2519" s="56">
        <v>1</v>
      </c>
      <c r="H2519" s="56" t="s">
        <v>17651</v>
      </c>
      <c r="I2519" s="56">
        <v>1</v>
      </c>
      <c r="J2519" s="36" t="s">
        <v>15320</v>
      </c>
      <c r="K2519" s="36"/>
      <c r="L2519" s="36">
        <v>984746133</v>
      </c>
      <c r="M2519" s="36"/>
      <c r="N2519" s="58" t="s">
        <v>13481</v>
      </c>
      <c r="O2519" s="58" t="s">
        <v>13482</v>
      </c>
      <c r="P2519" s="56">
        <v>77</v>
      </c>
      <c r="Q2519" s="56" t="s">
        <v>377</v>
      </c>
      <c r="R2519" s="36" t="s">
        <v>459</v>
      </c>
      <c r="S2519" s="36" t="s">
        <v>375</v>
      </c>
      <c r="T2519" s="36">
        <v>1028464</v>
      </c>
      <c r="U2519" s="58" t="s">
        <v>17183</v>
      </c>
      <c r="V2519" s="59">
        <v>1028464</v>
      </c>
      <c r="W2519" s="56">
        <v>74.63</v>
      </c>
    </row>
    <row r="2520" spans="1:23" s="46" customFormat="1" ht="11.25">
      <c r="A2520" s="55" t="s">
        <v>11371</v>
      </c>
      <c r="B2520" s="56" t="s">
        <v>17649</v>
      </c>
      <c r="C2520" s="57" t="s">
        <v>6989</v>
      </c>
      <c r="D2520" s="56">
        <v>27510</v>
      </c>
      <c r="E2520" s="56">
        <v>1</v>
      </c>
      <c r="F2520" s="56">
        <v>147</v>
      </c>
      <c r="G2520" s="56">
        <v>1</v>
      </c>
      <c r="H2520" s="56" t="s">
        <v>17651</v>
      </c>
      <c r="I2520" s="56">
        <v>1</v>
      </c>
      <c r="J2520" s="36" t="s">
        <v>15341</v>
      </c>
      <c r="K2520" s="36">
        <v>620</v>
      </c>
      <c r="L2520" s="36">
        <v>971175406</v>
      </c>
      <c r="M2520" s="36"/>
      <c r="N2520" s="58" t="s">
        <v>11705</v>
      </c>
      <c r="O2520" s="58" t="s">
        <v>13515</v>
      </c>
      <c r="P2520" s="56">
        <v>65</v>
      </c>
      <c r="Q2520" s="56" t="s">
        <v>378</v>
      </c>
      <c r="R2520" s="36" t="s">
        <v>459</v>
      </c>
      <c r="S2520" s="36" t="s">
        <v>375</v>
      </c>
      <c r="T2520" s="36">
        <v>446391</v>
      </c>
      <c r="U2520" s="58" t="s">
        <v>17209</v>
      </c>
      <c r="V2520" s="59">
        <v>446391</v>
      </c>
      <c r="W2520" s="56">
        <v>59.93</v>
      </c>
    </row>
    <row r="2521" spans="1:23" s="46" customFormat="1" ht="11.25">
      <c r="A2521" s="55" t="s">
        <v>11371</v>
      </c>
      <c r="B2521" s="56" t="s">
        <v>17649</v>
      </c>
      <c r="C2521" s="57" t="s">
        <v>11188</v>
      </c>
      <c r="D2521" s="56">
        <v>18940</v>
      </c>
      <c r="E2521" s="56">
        <v>1</v>
      </c>
      <c r="F2521" s="56">
        <v>147</v>
      </c>
      <c r="G2521" s="56">
        <v>1</v>
      </c>
      <c r="H2521" s="56" t="s">
        <v>17651</v>
      </c>
      <c r="I2521" s="56">
        <v>1</v>
      </c>
      <c r="J2521" s="36" t="s">
        <v>14887</v>
      </c>
      <c r="K2521" s="36">
        <v>374</v>
      </c>
      <c r="L2521" s="36"/>
      <c r="M2521" s="36"/>
      <c r="N2521" s="58" t="s">
        <v>12819</v>
      </c>
      <c r="O2521" s="58" t="s">
        <v>12820</v>
      </c>
      <c r="P2521" s="56">
        <v>72</v>
      </c>
      <c r="Q2521" s="56" t="s">
        <v>378</v>
      </c>
      <c r="R2521" s="36" t="s">
        <v>459</v>
      </c>
      <c r="S2521" s="36" t="s">
        <v>375</v>
      </c>
      <c r="T2521" s="36">
        <v>905029</v>
      </c>
      <c r="U2521" s="58" t="s">
        <v>16657</v>
      </c>
      <c r="V2521" s="59">
        <v>905029</v>
      </c>
      <c r="W2521" s="56">
        <v>68.22</v>
      </c>
    </row>
    <row r="2522" spans="1:23" s="46" customFormat="1" ht="11.25">
      <c r="A2522" s="55" t="s">
        <v>11371</v>
      </c>
      <c r="B2522" s="56" t="s">
        <v>17649</v>
      </c>
      <c r="C2522" s="57" t="s">
        <v>6989</v>
      </c>
      <c r="D2522" s="56">
        <v>27020</v>
      </c>
      <c r="E2522" s="56">
        <v>1</v>
      </c>
      <c r="F2522" s="56">
        <v>148</v>
      </c>
      <c r="G2522" s="56">
        <v>1</v>
      </c>
      <c r="H2522" s="56" t="s">
        <v>17651</v>
      </c>
      <c r="I2522" s="56">
        <v>1</v>
      </c>
      <c r="J2522" s="36" t="s">
        <v>15329</v>
      </c>
      <c r="K2522" s="36"/>
      <c r="L2522" s="36">
        <v>984236918</v>
      </c>
      <c r="M2522" s="36">
        <v>21683878</v>
      </c>
      <c r="N2522" s="58" t="s">
        <v>11699</v>
      </c>
      <c r="O2522" s="58" t="s">
        <v>13493</v>
      </c>
      <c r="P2522" s="56">
        <v>80</v>
      </c>
      <c r="Q2522" s="56" t="s">
        <v>377</v>
      </c>
      <c r="R2522" s="36" t="s">
        <v>459</v>
      </c>
      <c r="S2522" s="36" t="s">
        <v>375</v>
      </c>
      <c r="T2522" s="36">
        <v>1542444</v>
      </c>
      <c r="U2522" s="58" t="s">
        <v>17193</v>
      </c>
      <c r="V2522" s="59">
        <v>1542444</v>
      </c>
      <c r="W2522" s="56">
        <v>66.94</v>
      </c>
    </row>
    <row r="2523" spans="1:23" s="46" customFormat="1" ht="11.25">
      <c r="A2523" s="55" t="s">
        <v>11371</v>
      </c>
      <c r="B2523" s="56" t="s">
        <v>17649</v>
      </c>
      <c r="C2523" s="57" t="s">
        <v>11188</v>
      </c>
      <c r="D2523" s="56">
        <v>18620</v>
      </c>
      <c r="E2523" s="56">
        <v>1</v>
      </c>
      <c r="F2523" s="56">
        <v>148</v>
      </c>
      <c r="G2523" s="56">
        <v>1</v>
      </c>
      <c r="H2523" s="56" t="s">
        <v>17651</v>
      </c>
      <c r="I2523" s="56">
        <v>1</v>
      </c>
      <c r="J2523" s="36" t="s">
        <v>14833</v>
      </c>
      <c r="K2523" s="36">
        <v>490</v>
      </c>
      <c r="L2523" s="36"/>
      <c r="M2523" s="36"/>
      <c r="N2523" s="58" t="s">
        <v>102</v>
      </c>
      <c r="O2523" s="58" t="s">
        <v>12734</v>
      </c>
      <c r="P2523" s="56">
        <v>81</v>
      </c>
      <c r="Q2523" s="56" t="s">
        <v>378</v>
      </c>
      <c r="R2523" s="36" t="s">
        <v>459</v>
      </c>
      <c r="S2523" s="36" t="s">
        <v>375</v>
      </c>
      <c r="T2523" s="36">
        <v>848890</v>
      </c>
      <c r="U2523" s="58" t="s">
        <v>16592</v>
      </c>
      <c r="V2523" s="59">
        <v>848890</v>
      </c>
      <c r="W2523" s="56">
        <v>65.86</v>
      </c>
    </row>
    <row r="2524" spans="1:23" s="46" customFormat="1" ht="11.25">
      <c r="A2524" s="55" t="s">
        <v>11371</v>
      </c>
      <c r="B2524" s="56" t="s">
        <v>17649</v>
      </c>
      <c r="C2524" s="57" t="s">
        <v>11188</v>
      </c>
      <c r="D2524" s="56">
        <v>18870</v>
      </c>
      <c r="E2524" s="56">
        <v>1</v>
      </c>
      <c r="F2524" s="56">
        <v>149</v>
      </c>
      <c r="G2524" s="56">
        <v>1</v>
      </c>
      <c r="H2524" s="56" t="s">
        <v>17651</v>
      </c>
      <c r="I2524" s="56">
        <v>1</v>
      </c>
      <c r="J2524" s="36" t="s">
        <v>458</v>
      </c>
      <c r="K2524" s="36">
        <v>496</v>
      </c>
      <c r="L2524" s="36">
        <v>971777325</v>
      </c>
      <c r="M2524" s="36">
        <v>21647845</v>
      </c>
      <c r="N2524" s="58" t="s">
        <v>83</v>
      </c>
      <c r="O2524" s="58" t="s">
        <v>12802</v>
      </c>
      <c r="P2524" s="56">
        <v>67</v>
      </c>
      <c r="Q2524" s="56" t="s">
        <v>378</v>
      </c>
      <c r="R2524" s="36" t="s">
        <v>459</v>
      </c>
      <c r="S2524" s="36" t="s">
        <v>375</v>
      </c>
      <c r="T2524" s="36">
        <v>849128</v>
      </c>
      <c r="U2524" s="58" t="s">
        <v>16643</v>
      </c>
      <c r="V2524" s="59">
        <v>849128</v>
      </c>
      <c r="W2524" s="56">
        <v>72.08</v>
      </c>
    </row>
    <row r="2525" spans="1:23" s="46" customFormat="1" ht="11.25">
      <c r="A2525" s="55" t="s">
        <v>11371</v>
      </c>
      <c r="B2525" s="56" t="s">
        <v>17649</v>
      </c>
      <c r="C2525" s="57" t="s">
        <v>6989</v>
      </c>
      <c r="D2525" s="56">
        <v>26411</v>
      </c>
      <c r="E2525" s="56">
        <v>1</v>
      </c>
      <c r="F2525" s="56">
        <v>149</v>
      </c>
      <c r="G2525" s="56">
        <v>1</v>
      </c>
      <c r="H2525" s="56" t="s">
        <v>17651</v>
      </c>
      <c r="I2525" s="56">
        <v>4</v>
      </c>
      <c r="J2525" s="36" t="s">
        <v>15303</v>
      </c>
      <c r="K2525" s="36"/>
      <c r="L2525" s="36">
        <v>981929356</v>
      </c>
      <c r="M2525" s="36"/>
      <c r="N2525" s="58" t="s">
        <v>294</v>
      </c>
      <c r="O2525" s="58" t="s">
        <v>187</v>
      </c>
      <c r="P2525" s="56">
        <v>102</v>
      </c>
      <c r="Q2525" s="56" t="s">
        <v>378</v>
      </c>
      <c r="R2525" s="36" t="s">
        <v>462</v>
      </c>
      <c r="S2525" s="36" t="s">
        <v>375</v>
      </c>
      <c r="T2525" s="36">
        <v>592830</v>
      </c>
      <c r="U2525" s="58" t="s">
        <v>17165</v>
      </c>
      <c r="V2525" s="59">
        <v>4017738</v>
      </c>
      <c r="W2525" s="56">
        <v>65.38</v>
      </c>
    </row>
    <row r="2526" spans="1:23" s="46" customFormat="1" ht="11.25">
      <c r="A2526" s="55" t="s">
        <v>11371</v>
      </c>
      <c r="B2526" s="56" t="s">
        <v>17649</v>
      </c>
      <c r="C2526" s="57" t="s">
        <v>11188</v>
      </c>
      <c r="D2526" s="56">
        <v>18570</v>
      </c>
      <c r="E2526" s="56">
        <v>1</v>
      </c>
      <c r="F2526" s="56">
        <v>150</v>
      </c>
      <c r="G2526" s="56">
        <v>1</v>
      </c>
      <c r="H2526" s="56" t="s">
        <v>17651</v>
      </c>
      <c r="I2526" s="56">
        <v>1</v>
      </c>
      <c r="J2526" s="36" t="s">
        <v>14824</v>
      </c>
      <c r="K2526" s="36"/>
      <c r="L2526" s="36">
        <v>983477366</v>
      </c>
      <c r="M2526" s="36">
        <v>21647651</v>
      </c>
      <c r="N2526" s="58" t="s">
        <v>12713</v>
      </c>
      <c r="O2526" s="58" t="s">
        <v>12678</v>
      </c>
      <c r="P2526" s="56">
        <v>74</v>
      </c>
      <c r="Q2526" s="56" t="s">
        <v>377</v>
      </c>
      <c r="R2526" s="36" t="s">
        <v>459</v>
      </c>
      <c r="S2526" s="36" t="s">
        <v>375</v>
      </c>
      <c r="T2526" s="36">
        <v>1404019</v>
      </c>
      <c r="U2526" s="58" t="s">
        <v>16581</v>
      </c>
      <c r="V2526" s="59">
        <v>1404019</v>
      </c>
      <c r="W2526" s="56">
        <v>78.55</v>
      </c>
    </row>
    <row r="2527" spans="1:23" s="46" customFormat="1" ht="11.25">
      <c r="A2527" s="55" t="s">
        <v>11371</v>
      </c>
      <c r="B2527" s="56" t="s">
        <v>17649</v>
      </c>
      <c r="C2527" s="57" t="s">
        <v>6989</v>
      </c>
      <c r="D2527" s="56">
        <v>26500</v>
      </c>
      <c r="E2527" s="56">
        <v>1</v>
      </c>
      <c r="F2527" s="56">
        <v>150</v>
      </c>
      <c r="G2527" s="56">
        <v>1</v>
      </c>
      <c r="H2527" s="56" t="s">
        <v>17651</v>
      </c>
      <c r="I2527" s="56">
        <v>4</v>
      </c>
      <c r="J2527" s="36" t="s">
        <v>15314</v>
      </c>
      <c r="K2527" s="36"/>
      <c r="L2527" s="36">
        <v>984735853</v>
      </c>
      <c r="M2527" s="36"/>
      <c r="N2527" s="58" t="s">
        <v>433</v>
      </c>
      <c r="O2527" s="58" t="s">
        <v>13475</v>
      </c>
      <c r="P2527" s="56">
        <v>81</v>
      </c>
      <c r="Q2527" s="56" t="s">
        <v>378</v>
      </c>
      <c r="R2527" s="36" t="s">
        <v>462</v>
      </c>
      <c r="S2527" s="36" t="s">
        <v>375</v>
      </c>
      <c r="T2527" s="36">
        <v>1520935</v>
      </c>
      <c r="U2527" s="58" t="s">
        <v>17177</v>
      </c>
      <c r="V2527" s="59">
        <v>1279153</v>
      </c>
      <c r="W2527" s="56">
        <v>65.14</v>
      </c>
    </row>
    <row r="2528" spans="1:23" s="46" customFormat="1" ht="11.25">
      <c r="A2528" s="55" t="s">
        <v>11371</v>
      </c>
      <c r="B2528" s="56" t="s">
        <v>17649</v>
      </c>
      <c r="C2528" s="57" t="s">
        <v>6989</v>
      </c>
      <c r="D2528" s="56">
        <v>26500</v>
      </c>
      <c r="E2528" s="56">
        <v>1</v>
      </c>
      <c r="F2528" s="56">
        <v>151</v>
      </c>
      <c r="G2528" s="56">
        <v>1</v>
      </c>
      <c r="H2528" s="56" t="s">
        <v>17651</v>
      </c>
      <c r="I2528" s="56">
        <v>1</v>
      </c>
      <c r="J2528" s="36" t="s">
        <v>15315</v>
      </c>
      <c r="K2528" s="36"/>
      <c r="L2528" s="36"/>
      <c r="M2528" s="36"/>
      <c r="N2528" s="58" t="s">
        <v>13476</v>
      </c>
      <c r="O2528" s="58" t="s">
        <v>121</v>
      </c>
      <c r="P2528" s="56">
        <v>66</v>
      </c>
      <c r="Q2528" s="56" t="s">
        <v>378</v>
      </c>
      <c r="R2528" s="36" t="s">
        <v>459</v>
      </c>
      <c r="S2528" s="36" t="s">
        <v>375</v>
      </c>
      <c r="T2528" s="36">
        <v>3639342</v>
      </c>
      <c r="U2528" s="58" t="s">
        <v>17178</v>
      </c>
      <c r="V2528" s="59">
        <v>3639342</v>
      </c>
      <c r="W2528" s="56">
        <v>52.61</v>
      </c>
    </row>
    <row r="2529" spans="1:23" s="46" customFormat="1" ht="11.25">
      <c r="A2529" s="55" t="s">
        <v>11371</v>
      </c>
      <c r="B2529" s="56" t="s">
        <v>17649</v>
      </c>
      <c r="C2529" s="57" t="s">
        <v>11188</v>
      </c>
      <c r="D2529" s="56">
        <v>18670</v>
      </c>
      <c r="E2529" s="56">
        <v>1</v>
      </c>
      <c r="F2529" s="56">
        <v>151</v>
      </c>
      <c r="G2529" s="56">
        <v>1</v>
      </c>
      <c r="H2529" s="56" t="s">
        <v>17651</v>
      </c>
      <c r="I2529" s="56">
        <v>2</v>
      </c>
      <c r="J2529" s="36" t="s">
        <v>14841</v>
      </c>
      <c r="K2529" s="36">
        <v>440</v>
      </c>
      <c r="L2529" s="36"/>
      <c r="M2529" s="36">
        <v>21645019</v>
      </c>
      <c r="N2529" s="58" t="s">
        <v>198</v>
      </c>
      <c r="O2529" s="58" t="s">
        <v>12753</v>
      </c>
      <c r="P2529" s="56">
        <v>68</v>
      </c>
      <c r="Q2529" s="56" t="s">
        <v>378</v>
      </c>
      <c r="R2529" s="36" t="s">
        <v>460</v>
      </c>
      <c r="S2529" s="36" t="s">
        <v>375</v>
      </c>
      <c r="T2529" s="36">
        <v>1935957</v>
      </c>
      <c r="U2529" s="58" t="s">
        <v>16602</v>
      </c>
      <c r="V2529" s="59">
        <v>2497759</v>
      </c>
      <c r="W2529" s="56">
        <v>73.09</v>
      </c>
    </row>
    <row r="2530" spans="1:23" s="46" customFormat="1" ht="11.25">
      <c r="A2530" s="55" t="s">
        <v>11371</v>
      </c>
      <c r="B2530" s="56" t="s">
        <v>17649</v>
      </c>
      <c r="C2530" s="57" t="s">
        <v>11188</v>
      </c>
      <c r="D2530" s="56">
        <v>18670</v>
      </c>
      <c r="E2530" s="56">
        <v>1</v>
      </c>
      <c r="F2530" s="56">
        <v>151</v>
      </c>
      <c r="G2530" s="56">
        <v>1</v>
      </c>
      <c r="H2530" s="56" t="s">
        <v>17651</v>
      </c>
      <c r="I2530" s="56">
        <v>1</v>
      </c>
      <c r="J2530" s="36" t="s">
        <v>14841</v>
      </c>
      <c r="K2530" s="36">
        <v>440</v>
      </c>
      <c r="L2530" s="36"/>
      <c r="M2530" s="36">
        <v>21645019</v>
      </c>
      <c r="N2530" s="58" t="s">
        <v>232</v>
      </c>
      <c r="O2530" s="58" t="s">
        <v>12752</v>
      </c>
      <c r="P2530" s="56">
        <v>73</v>
      </c>
      <c r="Q2530" s="56" t="s">
        <v>377</v>
      </c>
      <c r="R2530" s="36" t="s">
        <v>459</v>
      </c>
      <c r="S2530" s="36" t="s">
        <v>375</v>
      </c>
      <c r="T2530" s="36">
        <v>2497759</v>
      </c>
      <c r="U2530" s="58" t="s">
        <v>16602</v>
      </c>
      <c r="V2530" s="59">
        <v>2497759</v>
      </c>
      <c r="W2530" s="56">
        <v>73.09</v>
      </c>
    </row>
    <row r="2531" spans="1:23" s="46" customFormat="1" ht="11.25">
      <c r="A2531" s="55" t="s">
        <v>11371</v>
      </c>
      <c r="B2531" s="56" t="s">
        <v>17649</v>
      </c>
      <c r="C2531" s="57" t="s">
        <v>11188</v>
      </c>
      <c r="D2531" s="56">
        <v>18650</v>
      </c>
      <c r="E2531" s="56">
        <v>1</v>
      </c>
      <c r="F2531" s="56">
        <v>152</v>
      </c>
      <c r="G2531" s="56">
        <v>1</v>
      </c>
      <c r="H2531" s="56" t="s">
        <v>17651</v>
      </c>
      <c r="I2531" s="56">
        <v>1</v>
      </c>
      <c r="J2531" s="36" t="s">
        <v>14837</v>
      </c>
      <c r="K2531" s="36">
        <v>472</v>
      </c>
      <c r="L2531" s="36"/>
      <c r="M2531" s="36">
        <v>21642708</v>
      </c>
      <c r="N2531" s="58" t="s">
        <v>12744</v>
      </c>
      <c r="O2531" s="58" t="s">
        <v>12745</v>
      </c>
      <c r="P2531" s="56">
        <v>74</v>
      </c>
      <c r="Q2531" s="56" t="s">
        <v>378</v>
      </c>
      <c r="R2531" s="36" t="s">
        <v>459</v>
      </c>
      <c r="S2531" s="36" t="s">
        <v>375</v>
      </c>
      <c r="T2531" s="36">
        <v>557637</v>
      </c>
      <c r="U2531" s="58" t="s">
        <v>16597</v>
      </c>
      <c r="V2531" s="59">
        <v>557637</v>
      </c>
      <c r="W2531" s="56">
        <v>77.650000000000006</v>
      </c>
    </row>
    <row r="2532" spans="1:23" s="46" customFormat="1" ht="11.25">
      <c r="A2532" s="51" t="s">
        <v>11371</v>
      </c>
      <c r="B2532" s="44" t="s">
        <v>17649</v>
      </c>
      <c r="C2532" s="52" t="s">
        <v>11188</v>
      </c>
      <c r="D2532" s="44">
        <v>18650</v>
      </c>
      <c r="E2532" s="44" t="s">
        <v>54</v>
      </c>
      <c r="F2532" s="44">
        <v>152</v>
      </c>
      <c r="G2532" s="44">
        <v>1</v>
      </c>
      <c r="H2532" s="44" t="s">
        <v>17651</v>
      </c>
      <c r="I2532" s="44">
        <v>2</v>
      </c>
      <c r="J2532" s="35" t="s">
        <v>14837</v>
      </c>
      <c r="K2532" s="35">
        <v>472</v>
      </c>
      <c r="L2532" s="35"/>
      <c r="M2532" s="35">
        <v>21642708</v>
      </c>
      <c r="N2532" s="45" t="s">
        <v>12746</v>
      </c>
      <c r="O2532" s="45" t="s">
        <v>12747</v>
      </c>
      <c r="P2532" s="44">
        <v>78</v>
      </c>
      <c r="Q2532" s="44" t="s">
        <v>377</v>
      </c>
      <c r="R2532" s="35" t="s">
        <v>460</v>
      </c>
      <c r="S2532" s="35" t="s">
        <v>375</v>
      </c>
      <c r="T2532" s="35">
        <v>256173</v>
      </c>
      <c r="U2532" s="45" t="s">
        <v>16597</v>
      </c>
      <c r="V2532" s="46">
        <v>557637</v>
      </c>
      <c r="W2532" s="44">
        <v>77.650000000000006</v>
      </c>
    </row>
    <row r="2533" spans="1:23" s="46" customFormat="1" ht="11.25">
      <c r="A2533" s="55" t="s">
        <v>11371</v>
      </c>
      <c r="B2533" s="56" t="s">
        <v>17649</v>
      </c>
      <c r="C2533" s="57" t="s">
        <v>6989</v>
      </c>
      <c r="D2533" s="56">
        <v>26500</v>
      </c>
      <c r="E2533" s="56">
        <v>1</v>
      </c>
      <c r="F2533" s="56">
        <v>152</v>
      </c>
      <c r="G2533" s="56">
        <v>1</v>
      </c>
      <c r="H2533" s="56" t="s">
        <v>17651</v>
      </c>
      <c r="I2533" s="56">
        <v>1</v>
      </c>
      <c r="J2533" s="36" t="s">
        <v>15316</v>
      </c>
      <c r="K2533" s="36"/>
      <c r="L2533" s="36">
        <v>984615636</v>
      </c>
      <c r="M2533" s="36"/>
      <c r="N2533" s="58" t="s">
        <v>13477</v>
      </c>
      <c r="O2533" s="58" t="s">
        <v>13478</v>
      </c>
      <c r="P2533" s="56">
        <v>84</v>
      </c>
      <c r="Q2533" s="56" t="s">
        <v>377</v>
      </c>
      <c r="R2533" s="36" t="s">
        <v>459</v>
      </c>
      <c r="S2533" s="36" t="s">
        <v>375</v>
      </c>
      <c r="T2533" s="36">
        <v>1591066</v>
      </c>
      <c r="U2533" s="58" t="s">
        <v>17179</v>
      </c>
      <c r="V2533" s="59">
        <v>1591066</v>
      </c>
      <c r="W2533" s="56">
        <v>61.52</v>
      </c>
    </row>
    <row r="2534" spans="1:23" s="46" customFormat="1" ht="11.25">
      <c r="A2534" s="51" t="s">
        <v>11371</v>
      </c>
      <c r="B2534" s="44" t="s">
        <v>17649</v>
      </c>
      <c r="C2534" s="52" t="s">
        <v>11188</v>
      </c>
      <c r="D2534" s="44">
        <v>18802</v>
      </c>
      <c r="E2534" s="44" t="s">
        <v>54</v>
      </c>
      <c r="F2534" s="44">
        <v>153</v>
      </c>
      <c r="G2534" s="44">
        <v>1</v>
      </c>
      <c r="H2534" s="44" t="s">
        <v>17651</v>
      </c>
      <c r="I2534" s="44">
        <v>1</v>
      </c>
      <c r="J2534" s="35" t="s">
        <v>14854</v>
      </c>
      <c r="K2534" s="35">
        <v>305</v>
      </c>
      <c r="L2534" s="35"/>
      <c r="M2534" s="35">
        <v>21654205</v>
      </c>
      <c r="N2534" s="45" t="s">
        <v>729</v>
      </c>
      <c r="O2534" s="45" t="s">
        <v>12774</v>
      </c>
      <c r="P2534" s="44">
        <v>65</v>
      </c>
      <c r="Q2534" s="44" t="s">
        <v>377</v>
      </c>
      <c r="R2534" s="35" t="s">
        <v>459</v>
      </c>
      <c r="S2534" s="35" t="s">
        <v>375</v>
      </c>
      <c r="T2534" s="35">
        <v>579829</v>
      </c>
      <c r="U2534" s="45" t="s">
        <v>16621</v>
      </c>
      <c r="V2534" s="46">
        <v>579829</v>
      </c>
      <c r="W2534" s="44">
        <v>69.650000000000006</v>
      </c>
    </row>
    <row r="2535" spans="1:23" s="46" customFormat="1" ht="11.25">
      <c r="A2535" s="55" t="s">
        <v>11371</v>
      </c>
      <c r="B2535" s="56" t="s">
        <v>17649</v>
      </c>
      <c r="C2535" s="57" t="s">
        <v>11188</v>
      </c>
      <c r="D2535" s="56">
        <v>18802</v>
      </c>
      <c r="E2535" s="56">
        <v>1</v>
      </c>
      <c r="F2535" s="56">
        <v>153</v>
      </c>
      <c r="G2535" s="56">
        <v>1</v>
      </c>
      <c r="H2535" s="56" t="s">
        <v>17651</v>
      </c>
      <c r="I2535" s="56">
        <v>2</v>
      </c>
      <c r="J2535" s="36" t="s">
        <v>14854</v>
      </c>
      <c r="K2535" s="36">
        <v>305</v>
      </c>
      <c r="L2535" s="36"/>
      <c r="M2535" s="36">
        <v>21654205</v>
      </c>
      <c r="N2535" s="58" t="s">
        <v>877</v>
      </c>
      <c r="O2535" s="58" t="s">
        <v>12775</v>
      </c>
      <c r="P2535" s="56">
        <v>67</v>
      </c>
      <c r="Q2535" s="56" t="s">
        <v>378</v>
      </c>
      <c r="R2535" s="36" t="s">
        <v>460</v>
      </c>
      <c r="S2535" s="36" t="s">
        <v>375</v>
      </c>
      <c r="T2535" s="36">
        <v>304673</v>
      </c>
      <c r="U2535" s="58" t="s">
        <v>16621</v>
      </c>
      <c r="V2535" s="59">
        <v>579829</v>
      </c>
      <c r="W2535" s="56">
        <v>69.650000000000006</v>
      </c>
    </row>
    <row r="2536" spans="1:23" s="46" customFormat="1" ht="11.25">
      <c r="A2536" s="55" t="s">
        <v>11371</v>
      </c>
      <c r="B2536" s="56" t="s">
        <v>17649</v>
      </c>
      <c r="C2536" s="57" t="s">
        <v>6989</v>
      </c>
      <c r="D2536" s="56">
        <v>26411</v>
      </c>
      <c r="E2536" s="56">
        <v>1</v>
      </c>
      <c r="F2536" s="56">
        <v>153</v>
      </c>
      <c r="G2536" s="56">
        <v>1</v>
      </c>
      <c r="H2536" s="56" t="s">
        <v>17651</v>
      </c>
      <c r="I2536" s="56">
        <v>1</v>
      </c>
      <c r="J2536" s="36" t="s">
        <v>15304</v>
      </c>
      <c r="K2536" s="36"/>
      <c r="L2536" s="36">
        <v>984671151</v>
      </c>
      <c r="M2536" s="36"/>
      <c r="N2536" s="58" t="s">
        <v>406</v>
      </c>
      <c r="O2536" s="58" t="s">
        <v>13460</v>
      </c>
      <c r="P2536" s="56">
        <v>73</v>
      </c>
      <c r="Q2536" s="56" t="s">
        <v>377</v>
      </c>
      <c r="R2536" s="36" t="s">
        <v>459</v>
      </c>
      <c r="S2536" s="36" t="s">
        <v>375</v>
      </c>
      <c r="T2536" s="36">
        <v>617263</v>
      </c>
      <c r="U2536" s="58" t="s">
        <v>17166</v>
      </c>
      <c r="V2536" s="59">
        <v>617263</v>
      </c>
      <c r="W2536" s="56">
        <v>54.3</v>
      </c>
    </row>
    <row r="2537" spans="1:23" s="46" customFormat="1" ht="11.25">
      <c r="A2537" s="51" t="s">
        <v>11371</v>
      </c>
      <c r="B2537" s="44" t="s">
        <v>17649</v>
      </c>
      <c r="C2537" s="52" t="s">
        <v>6989</v>
      </c>
      <c r="D2537" s="44">
        <v>26411</v>
      </c>
      <c r="E2537" s="44" t="s">
        <v>54</v>
      </c>
      <c r="F2537" s="44">
        <v>153</v>
      </c>
      <c r="G2537" s="44">
        <v>1</v>
      </c>
      <c r="H2537" s="44" t="s">
        <v>17651</v>
      </c>
      <c r="I2537" s="44">
        <v>8</v>
      </c>
      <c r="J2537" s="35" t="s">
        <v>15304</v>
      </c>
      <c r="K2537" s="35"/>
      <c r="L2537" s="35">
        <v>984671151</v>
      </c>
      <c r="M2537" s="35"/>
      <c r="N2537" s="45" t="s">
        <v>13461</v>
      </c>
      <c r="O2537" s="45" t="s">
        <v>13452</v>
      </c>
      <c r="P2537" s="44">
        <v>92</v>
      </c>
      <c r="Q2537" s="44" t="s">
        <v>378</v>
      </c>
      <c r="R2537" s="35" t="s">
        <v>462</v>
      </c>
      <c r="S2537" s="35" t="s">
        <v>375</v>
      </c>
      <c r="T2537" s="35">
        <v>1687959</v>
      </c>
      <c r="U2537" s="45" t="s">
        <v>17166</v>
      </c>
      <c r="V2537" s="46">
        <v>617263</v>
      </c>
      <c r="W2537" s="44">
        <v>54.3</v>
      </c>
    </row>
    <row r="2538" spans="1:23" s="46" customFormat="1" ht="11.25">
      <c r="A2538" s="55" t="s">
        <v>11371</v>
      </c>
      <c r="B2538" s="56" t="s">
        <v>17649</v>
      </c>
      <c r="C2538" s="57" t="s">
        <v>6989</v>
      </c>
      <c r="D2538" s="56">
        <v>26430</v>
      </c>
      <c r="E2538" s="56">
        <v>1</v>
      </c>
      <c r="F2538" s="56">
        <v>154</v>
      </c>
      <c r="G2538" s="56">
        <v>1</v>
      </c>
      <c r="H2538" s="56" t="s">
        <v>17651</v>
      </c>
      <c r="I2538" s="56">
        <v>1</v>
      </c>
      <c r="J2538" s="36" t="s">
        <v>15305</v>
      </c>
      <c r="K2538" s="36">
        <v>1</v>
      </c>
      <c r="L2538" s="36">
        <v>983978043</v>
      </c>
      <c r="M2538" s="36"/>
      <c r="N2538" s="58" t="s">
        <v>184</v>
      </c>
      <c r="O2538" s="58" t="s">
        <v>454</v>
      </c>
      <c r="P2538" s="56">
        <v>67</v>
      </c>
      <c r="Q2538" s="56" t="s">
        <v>377</v>
      </c>
      <c r="R2538" s="36" t="s">
        <v>459</v>
      </c>
      <c r="S2538" s="36" t="s">
        <v>375</v>
      </c>
      <c r="T2538" s="36">
        <v>2224133</v>
      </c>
      <c r="U2538" s="58" t="s">
        <v>17167</v>
      </c>
      <c r="V2538" s="59">
        <v>2224133</v>
      </c>
      <c r="W2538" s="56">
        <v>51.06</v>
      </c>
    </row>
    <row r="2539" spans="1:23" s="46" customFormat="1" ht="11.25">
      <c r="A2539" s="55" t="s">
        <v>11371</v>
      </c>
      <c r="B2539" s="56" t="s">
        <v>17649</v>
      </c>
      <c r="C2539" s="57" t="s">
        <v>11188</v>
      </c>
      <c r="D2539" s="56">
        <v>18802</v>
      </c>
      <c r="E2539" s="56">
        <v>1</v>
      </c>
      <c r="F2539" s="56">
        <v>154</v>
      </c>
      <c r="G2539" s="56">
        <v>2</v>
      </c>
      <c r="H2539" s="56" t="s">
        <v>17651</v>
      </c>
      <c r="I2539" s="56">
        <v>1</v>
      </c>
      <c r="J2539" s="36" t="s">
        <v>14855</v>
      </c>
      <c r="K2539" s="36">
        <v>346</v>
      </c>
      <c r="L2539" s="36">
        <v>985895790</v>
      </c>
      <c r="M2539" s="36"/>
      <c r="N2539" s="58" t="s">
        <v>85</v>
      </c>
      <c r="O2539" s="58" t="s">
        <v>12776</v>
      </c>
      <c r="P2539" s="56">
        <v>68</v>
      </c>
      <c r="Q2539" s="56" t="s">
        <v>378</v>
      </c>
      <c r="R2539" s="36" t="s">
        <v>459</v>
      </c>
      <c r="S2539" s="36" t="s">
        <v>375</v>
      </c>
      <c r="T2539" s="36">
        <v>1666165</v>
      </c>
      <c r="U2539" s="58" t="s">
        <v>16622</v>
      </c>
      <c r="V2539" s="59">
        <v>1666165</v>
      </c>
      <c r="W2539" s="56">
        <v>64.89</v>
      </c>
    </row>
    <row r="2540" spans="1:23" s="46" customFormat="1" ht="11.25">
      <c r="A2540" s="55" t="s">
        <v>11371</v>
      </c>
      <c r="B2540" s="56" t="s">
        <v>17649</v>
      </c>
      <c r="C2540" s="57" t="s">
        <v>6989</v>
      </c>
      <c r="D2540" s="56">
        <v>26440</v>
      </c>
      <c r="E2540" s="56">
        <v>1</v>
      </c>
      <c r="F2540" s="56">
        <v>155</v>
      </c>
      <c r="G2540" s="56">
        <v>1</v>
      </c>
      <c r="H2540" s="56" t="s">
        <v>17651</v>
      </c>
      <c r="I2540" s="56">
        <v>2</v>
      </c>
      <c r="J2540" s="36" t="s">
        <v>15307</v>
      </c>
      <c r="K2540" s="36">
        <v>10</v>
      </c>
      <c r="L2540" s="36">
        <v>983397654</v>
      </c>
      <c r="M2540" s="36"/>
      <c r="N2540" s="58" t="s">
        <v>12932</v>
      </c>
      <c r="O2540" s="58" t="s">
        <v>13464</v>
      </c>
      <c r="P2540" s="56">
        <v>66</v>
      </c>
      <c r="Q2540" s="56" t="s">
        <v>378</v>
      </c>
      <c r="R2540" s="36" t="s">
        <v>460</v>
      </c>
      <c r="S2540" s="36" t="s">
        <v>375</v>
      </c>
      <c r="T2540" s="36">
        <v>2370647</v>
      </c>
      <c r="U2540" s="58" t="s">
        <v>17169</v>
      </c>
      <c r="V2540" s="59">
        <v>1315632</v>
      </c>
      <c r="W2540" s="56">
        <v>58.42</v>
      </c>
    </row>
    <row r="2541" spans="1:23" s="46" customFormat="1" ht="11.25">
      <c r="A2541" s="55" t="s">
        <v>11371</v>
      </c>
      <c r="B2541" s="56" t="s">
        <v>17649</v>
      </c>
      <c r="C2541" s="57" t="s">
        <v>6989</v>
      </c>
      <c r="D2541" s="56">
        <v>26440</v>
      </c>
      <c r="E2541" s="56">
        <v>1</v>
      </c>
      <c r="F2541" s="56">
        <v>155</v>
      </c>
      <c r="G2541" s="56">
        <v>1</v>
      </c>
      <c r="H2541" s="56" t="s">
        <v>17651</v>
      </c>
      <c r="I2541" s="56">
        <v>1</v>
      </c>
      <c r="J2541" s="36" t="s">
        <v>15307</v>
      </c>
      <c r="K2541" s="36">
        <v>10</v>
      </c>
      <c r="L2541" s="36">
        <v>983397654</v>
      </c>
      <c r="M2541" s="36"/>
      <c r="N2541" s="58" t="s">
        <v>279</v>
      </c>
      <c r="O2541" s="58" t="s">
        <v>13463</v>
      </c>
      <c r="P2541" s="56">
        <v>71</v>
      </c>
      <c r="Q2541" s="56" t="s">
        <v>377</v>
      </c>
      <c r="R2541" s="36" t="s">
        <v>459</v>
      </c>
      <c r="S2541" s="36" t="s">
        <v>375</v>
      </c>
      <c r="T2541" s="36">
        <v>1315632</v>
      </c>
      <c r="U2541" s="58" t="s">
        <v>17169</v>
      </c>
      <c r="V2541" s="59">
        <v>1315632</v>
      </c>
      <c r="W2541" s="56">
        <v>58.42</v>
      </c>
    </row>
    <row r="2542" spans="1:23" s="46" customFormat="1" ht="11.25">
      <c r="A2542" s="55" t="s">
        <v>11371</v>
      </c>
      <c r="B2542" s="56" t="s">
        <v>17649</v>
      </c>
      <c r="C2542" s="57" t="s">
        <v>11188</v>
      </c>
      <c r="D2542" s="56">
        <v>18640</v>
      </c>
      <c r="E2542" s="56">
        <v>1</v>
      </c>
      <c r="F2542" s="56">
        <v>155</v>
      </c>
      <c r="G2542" s="56">
        <v>2</v>
      </c>
      <c r="H2542" s="56" t="s">
        <v>17651</v>
      </c>
      <c r="I2542" s="56">
        <v>4</v>
      </c>
      <c r="J2542" s="36" t="s">
        <v>14834</v>
      </c>
      <c r="K2542" s="36">
        <v>435</v>
      </c>
      <c r="L2542" s="36">
        <v>962106555</v>
      </c>
      <c r="M2542" s="36">
        <v>21643971</v>
      </c>
      <c r="N2542" s="58" t="s">
        <v>287</v>
      </c>
      <c r="O2542" s="58" t="s">
        <v>12736</v>
      </c>
      <c r="P2542" s="56">
        <v>73</v>
      </c>
      <c r="Q2542" s="56" t="s">
        <v>378</v>
      </c>
      <c r="R2542" s="36" t="s">
        <v>462</v>
      </c>
      <c r="S2542" s="36" t="s">
        <v>375</v>
      </c>
      <c r="T2542" s="36">
        <v>490575</v>
      </c>
      <c r="U2542" s="58" t="s">
        <v>16593</v>
      </c>
      <c r="V2542" s="59">
        <v>679086</v>
      </c>
      <c r="W2542" s="56">
        <v>76.52</v>
      </c>
    </row>
    <row r="2543" spans="1:23" s="46" customFormat="1" ht="11.25">
      <c r="A2543" s="55" t="s">
        <v>11371</v>
      </c>
      <c r="B2543" s="56" t="s">
        <v>17649</v>
      </c>
      <c r="C2543" s="57" t="s">
        <v>11188</v>
      </c>
      <c r="D2543" s="56">
        <v>18640</v>
      </c>
      <c r="E2543" s="56">
        <v>1</v>
      </c>
      <c r="F2543" s="56">
        <v>155</v>
      </c>
      <c r="G2543" s="56">
        <v>2</v>
      </c>
      <c r="H2543" s="56" t="s">
        <v>17651</v>
      </c>
      <c r="I2543" s="56">
        <v>3</v>
      </c>
      <c r="J2543" s="36" t="s">
        <v>14834</v>
      </c>
      <c r="K2543" s="36">
        <v>435</v>
      </c>
      <c r="L2543" s="36">
        <v>962106555</v>
      </c>
      <c r="M2543" s="36">
        <v>21643971</v>
      </c>
      <c r="N2543" s="58" t="s">
        <v>117</v>
      </c>
      <c r="O2543" s="58" t="s">
        <v>12735</v>
      </c>
      <c r="P2543" s="56">
        <v>86</v>
      </c>
      <c r="Q2543" s="56" t="s">
        <v>377</v>
      </c>
      <c r="R2543" s="36" t="s">
        <v>462</v>
      </c>
      <c r="S2543" s="36" t="s">
        <v>375</v>
      </c>
      <c r="T2543" s="36">
        <v>183599</v>
      </c>
      <c r="U2543" s="58" t="s">
        <v>16593</v>
      </c>
      <c r="V2543" s="59">
        <v>679086</v>
      </c>
      <c r="W2543" s="56">
        <v>76.52</v>
      </c>
    </row>
    <row r="2544" spans="1:23" s="46" customFormat="1" ht="11.25">
      <c r="A2544" s="55" t="s">
        <v>11371</v>
      </c>
      <c r="B2544" s="56" t="s">
        <v>17649</v>
      </c>
      <c r="C2544" s="57" t="s">
        <v>6989</v>
      </c>
      <c r="D2544" s="56">
        <v>27050</v>
      </c>
      <c r="E2544" s="56">
        <v>1</v>
      </c>
      <c r="F2544" s="56">
        <v>156</v>
      </c>
      <c r="G2544" s="56">
        <v>1</v>
      </c>
      <c r="H2544" s="56" t="s">
        <v>17651</v>
      </c>
      <c r="I2544" s="56">
        <v>1</v>
      </c>
      <c r="J2544" s="36" t="s">
        <v>15330</v>
      </c>
      <c r="K2544" s="36"/>
      <c r="L2544" s="36">
        <v>982207499</v>
      </c>
      <c r="M2544" s="36">
        <v>21649361</v>
      </c>
      <c r="N2544" s="58" t="s">
        <v>13494</v>
      </c>
      <c r="O2544" s="58" t="s">
        <v>13495</v>
      </c>
      <c r="P2544" s="56">
        <v>76</v>
      </c>
      <c r="Q2544" s="56" t="s">
        <v>378</v>
      </c>
      <c r="R2544" s="36" t="s">
        <v>459</v>
      </c>
      <c r="S2544" s="36" t="s">
        <v>375</v>
      </c>
      <c r="T2544" s="36">
        <v>2529788</v>
      </c>
      <c r="U2544" s="58" t="s">
        <v>17194</v>
      </c>
      <c r="V2544" s="59">
        <v>2529788</v>
      </c>
      <c r="W2544" s="56">
        <v>61.99</v>
      </c>
    </row>
    <row r="2545" spans="1:23" s="46" customFormat="1" ht="11.25">
      <c r="A2545" s="55" t="s">
        <v>11371</v>
      </c>
      <c r="B2545" s="56" t="s">
        <v>17649</v>
      </c>
      <c r="C2545" s="57" t="s">
        <v>11188</v>
      </c>
      <c r="D2545" s="56">
        <v>18640</v>
      </c>
      <c r="E2545" s="56">
        <v>1</v>
      </c>
      <c r="F2545" s="56">
        <v>156</v>
      </c>
      <c r="G2545" s="56">
        <v>1</v>
      </c>
      <c r="H2545" s="56" t="s">
        <v>17651</v>
      </c>
      <c r="I2545" s="56">
        <v>2</v>
      </c>
      <c r="J2545" s="36" t="s">
        <v>14834</v>
      </c>
      <c r="K2545" s="36">
        <v>445</v>
      </c>
      <c r="L2545" s="36">
        <v>981144533</v>
      </c>
      <c r="M2545" s="36">
        <v>21647145</v>
      </c>
      <c r="N2545" s="58" t="s">
        <v>927</v>
      </c>
      <c r="O2545" s="58" t="s">
        <v>12739</v>
      </c>
      <c r="P2545" s="56">
        <v>77</v>
      </c>
      <c r="Q2545" s="56" t="s">
        <v>378</v>
      </c>
      <c r="R2545" s="36" t="s">
        <v>460</v>
      </c>
      <c r="S2545" s="36" t="s">
        <v>375</v>
      </c>
      <c r="T2545" s="36">
        <v>376905</v>
      </c>
      <c r="U2545" s="58" t="s">
        <v>16594</v>
      </c>
      <c r="V2545" s="59">
        <v>455974</v>
      </c>
      <c r="W2545" s="56">
        <v>59.84</v>
      </c>
    </row>
    <row r="2546" spans="1:23" s="46" customFormat="1" ht="11.25">
      <c r="A2546" s="55" t="s">
        <v>11371</v>
      </c>
      <c r="B2546" s="56" t="s">
        <v>17649</v>
      </c>
      <c r="C2546" s="57" t="s">
        <v>11188</v>
      </c>
      <c r="D2546" s="56">
        <v>18640</v>
      </c>
      <c r="E2546" s="56">
        <v>1</v>
      </c>
      <c r="F2546" s="56">
        <v>156</v>
      </c>
      <c r="G2546" s="56">
        <v>1</v>
      </c>
      <c r="H2546" s="56" t="s">
        <v>17651</v>
      </c>
      <c r="I2546" s="56">
        <v>1</v>
      </c>
      <c r="J2546" s="36" t="s">
        <v>14834</v>
      </c>
      <c r="K2546" s="36">
        <v>445</v>
      </c>
      <c r="L2546" s="36">
        <v>981144533</v>
      </c>
      <c r="M2546" s="36">
        <v>21647145</v>
      </c>
      <c r="N2546" s="58" t="s">
        <v>12737</v>
      </c>
      <c r="O2546" s="58" t="s">
        <v>12738</v>
      </c>
      <c r="P2546" s="56">
        <v>84</v>
      </c>
      <c r="Q2546" s="56" t="s">
        <v>377</v>
      </c>
      <c r="R2546" s="36" t="s">
        <v>459</v>
      </c>
      <c r="S2546" s="36" t="s">
        <v>375</v>
      </c>
      <c r="T2546" s="36">
        <v>455974</v>
      </c>
      <c r="U2546" s="58" t="s">
        <v>16594</v>
      </c>
      <c r="V2546" s="59">
        <v>455974</v>
      </c>
      <c r="W2546" s="56">
        <v>59.84</v>
      </c>
    </row>
    <row r="2547" spans="1:23" s="46" customFormat="1" ht="11.25">
      <c r="A2547" s="51" t="s">
        <v>11371</v>
      </c>
      <c r="B2547" s="44" t="s">
        <v>17649</v>
      </c>
      <c r="C2547" s="52" t="s">
        <v>6989</v>
      </c>
      <c r="D2547" s="44">
        <v>17680</v>
      </c>
      <c r="E2547" s="44" t="s">
        <v>54</v>
      </c>
      <c r="F2547" s="44">
        <v>157</v>
      </c>
      <c r="G2547" s="44">
        <v>1</v>
      </c>
      <c r="H2547" s="44" t="s">
        <v>17651</v>
      </c>
      <c r="I2547" s="44">
        <v>2</v>
      </c>
      <c r="J2547" s="35" t="s">
        <v>15298</v>
      </c>
      <c r="K2547" s="35"/>
      <c r="L2547" s="35">
        <v>982185785</v>
      </c>
      <c r="M2547" s="35"/>
      <c r="N2547" s="45" t="s">
        <v>13456</v>
      </c>
      <c r="O2547" s="45" t="s">
        <v>13457</v>
      </c>
      <c r="P2547" s="44">
        <v>65</v>
      </c>
      <c r="Q2547" s="44" t="s">
        <v>378</v>
      </c>
      <c r="R2547" s="35" t="s">
        <v>460</v>
      </c>
      <c r="S2547" s="35" t="s">
        <v>375</v>
      </c>
      <c r="T2547" s="35">
        <v>3441190</v>
      </c>
      <c r="U2547" s="45" t="s">
        <v>17160</v>
      </c>
      <c r="V2547" s="46">
        <v>1797379</v>
      </c>
      <c r="W2547" s="44">
        <v>53.04</v>
      </c>
    </row>
    <row r="2548" spans="1:23" s="46" customFormat="1" ht="11.25">
      <c r="A2548" s="55" t="s">
        <v>11371</v>
      </c>
      <c r="B2548" s="56" t="s">
        <v>17649</v>
      </c>
      <c r="C2548" s="57" t="s">
        <v>6989</v>
      </c>
      <c r="D2548" s="56">
        <v>17680</v>
      </c>
      <c r="E2548" s="56">
        <v>1</v>
      </c>
      <c r="F2548" s="56">
        <v>157</v>
      </c>
      <c r="G2548" s="56">
        <v>1</v>
      </c>
      <c r="H2548" s="56" t="s">
        <v>17651</v>
      </c>
      <c r="I2548" s="56">
        <v>1</v>
      </c>
      <c r="J2548" s="36" t="s">
        <v>15298</v>
      </c>
      <c r="K2548" s="36"/>
      <c r="L2548" s="36">
        <v>982185785</v>
      </c>
      <c r="M2548" s="36"/>
      <c r="N2548" s="58" t="s">
        <v>697</v>
      </c>
      <c r="O2548" s="58" t="s">
        <v>13455</v>
      </c>
      <c r="P2548" s="56">
        <v>67</v>
      </c>
      <c r="Q2548" s="56" t="s">
        <v>377</v>
      </c>
      <c r="R2548" s="36" t="s">
        <v>459</v>
      </c>
      <c r="S2548" s="36" t="s">
        <v>375</v>
      </c>
      <c r="T2548" s="36">
        <v>1797379</v>
      </c>
      <c r="U2548" s="58" t="s">
        <v>17160</v>
      </c>
      <c r="V2548" s="59">
        <v>1797379</v>
      </c>
      <c r="W2548" s="56">
        <v>53.04</v>
      </c>
    </row>
    <row r="2549" spans="1:23" s="46" customFormat="1" ht="11.25">
      <c r="A2549" s="55" t="s">
        <v>11371</v>
      </c>
      <c r="B2549" s="56" t="s">
        <v>17649</v>
      </c>
      <c r="C2549" s="57" t="s">
        <v>11188</v>
      </c>
      <c r="D2549" s="56">
        <v>18880</v>
      </c>
      <c r="E2549" s="56">
        <v>1</v>
      </c>
      <c r="F2549" s="56">
        <v>157</v>
      </c>
      <c r="G2549" s="56">
        <v>1</v>
      </c>
      <c r="H2549" s="56" t="s">
        <v>17651</v>
      </c>
      <c r="I2549" s="56">
        <v>1</v>
      </c>
      <c r="J2549" s="36" t="s">
        <v>14876</v>
      </c>
      <c r="K2549" s="36">
        <v>850</v>
      </c>
      <c r="L2549" s="36"/>
      <c r="M2549" s="36">
        <v>21647121</v>
      </c>
      <c r="N2549" s="58" t="s">
        <v>668</v>
      </c>
      <c r="O2549" s="58" t="s">
        <v>12738</v>
      </c>
      <c r="P2549" s="56">
        <v>67</v>
      </c>
      <c r="Q2549" s="56" t="s">
        <v>377</v>
      </c>
      <c r="R2549" s="36" t="s">
        <v>459</v>
      </c>
      <c r="S2549" s="36" t="s">
        <v>375</v>
      </c>
      <c r="T2549" s="36">
        <v>1127583</v>
      </c>
      <c r="U2549" s="58" t="s">
        <v>16646</v>
      </c>
      <c r="V2549" s="59">
        <v>1127583</v>
      </c>
      <c r="W2549" s="56">
        <v>64.83</v>
      </c>
    </row>
    <row r="2550" spans="1:23" s="46" customFormat="1" ht="11.25">
      <c r="A2550" s="55" t="s">
        <v>11371</v>
      </c>
      <c r="B2550" s="56" t="s">
        <v>17649</v>
      </c>
      <c r="C2550" s="57" t="s">
        <v>6989</v>
      </c>
      <c r="D2550" s="56">
        <v>27455</v>
      </c>
      <c r="E2550" s="56">
        <v>1</v>
      </c>
      <c r="F2550" s="56">
        <v>158</v>
      </c>
      <c r="G2550" s="56">
        <v>1</v>
      </c>
      <c r="H2550" s="56" t="s">
        <v>17651</v>
      </c>
      <c r="I2550" s="56">
        <v>1</v>
      </c>
      <c r="J2550" s="36" t="s">
        <v>15338</v>
      </c>
      <c r="K2550" s="36"/>
      <c r="L2550" s="36">
        <v>984635407</v>
      </c>
      <c r="M2550" s="36"/>
      <c r="N2550" s="58" t="s">
        <v>140</v>
      </c>
      <c r="O2550" s="58" t="s">
        <v>13510</v>
      </c>
      <c r="P2550" s="56">
        <v>82</v>
      </c>
      <c r="Q2550" s="56" t="s">
        <v>378</v>
      </c>
      <c r="R2550" s="36" t="s">
        <v>459</v>
      </c>
      <c r="S2550" s="36" t="s">
        <v>375</v>
      </c>
      <c r="T2550" s="36">
        <v>2121694</v>
      </c>
      <c r="U2550" s="58" t="s">
        <v>17205</v>
      </c>
      <c r="V2550" s="59">
        <v>2121694</v>
      </c>
      <c r="W2550" s="56">
        <v>34.35</v>
      </c>
    </row>
    <row r="2551" spans="1:23" s="46" customFormat="1" ht="11.25">
      <c r="A2551" s="55" t="s">
        <v>11371</v>
      </c>
      <c r="B2551" s="56" t="s">
        <v>17649</v>
      </c>
      <c r="C2551" s="57" t="s">
        <v>11188</v>
      </c>
      <c r="D2551" s="56">
        <v>18840</v>
      </c>
      <c r="E2551" s="56">
        <v>1</v>
      </c>
      <c r="F2551" s="56">
        <v>158</v>
      </c>
      <c r="G2551" s="56">
        <v>1</v>
      </c>
      <c r="H2551" s="56" t="s">
        <v>17651</v>
      </c>
      <c r="I2551" s="56">
        <v>10</v>
      </c>
      <c r="J2551" s="36" t="s">
        <v>14866</v>
      </c>
      <c r="K2551" s="36">
        <v>59</v>
      </c>
      <c r="L2551" s="36">
        <v>962137039</v>
      </c>
      <c r="M2551" s="36"/>
      <c r="N2551" s="58" t="s">
        <v>209</v>
      </c>
      <c r="O2551" s="58" t="s">
        <v>796</v>
      </c>
      <c r="P2551" s="56">
        <v>85</v>
      </c>
      <c r="Q2551" s="56" t="s">
        <v>378</v>
      </c>
      <c r="R2551" s="36" t="s">
        <v>462</v>
      </c>
      <c r="S2551" s="36" t="s">
        <v>375</v>
      </c>
      <c r="T2551" s="36">
        <v>178742</v>
      </c>
      <c r="U2551" s="58" t="s">
        <v>16633</v>
      </c>
      <c r="V2551" s="59" t="s">
        <v>464</v>
      </c>
      <c r="W2551" s="56">
        <v>65.430000000000007</v>
      </c>
    </row>
    <row r="2552" spans="1:23" s="46" customFormat="1" ht="11.25">
      <c r="A2552" s="55" t="s">
        <v>11371</v>
      </c>
      <c r="B2552" s="56" t="s">
        <v>17649</v>
      </c>
      <c r="C2552" s="57" t="s">
        <v>11188</v>
      </c>
      <c r="D2552" s="56">
        <v>18400</v>
      </c>
      <c r="E2552" s="56">
        <v>1</v>
      </c>
      <c r="F2552" s="56">
        <v>159</v>
      </c>
      <c r="G2552" s="56">
        <v>1</v>
      </c>
      <c r="H2552" s="56" t="s">
        <v>17651</v>
      </c>
      <c r="I2552" s="56">
        <v>3</v>
      </c>
      <c r="J2552" s="36" t="s">
        <v>14796</v>
      </c>
      <c r="K2552" s="36">
        <v>9684</v>
      </c>
      <c r="L2552" s="36">
        <v>981482511</v>
      </c>
      <c r="M2552" s="36"/>
      <c r="N2552" s="58" t="s">
        <v>12666</v>
      </c>
      <c r="O2552" s="58" t="s">
        <v>12667</v>
      </c>
      <c r="P2552" s="56">
        <v>66</v>
      </c>
      <c r="Q2552" s="56" t="s">
        <v>378</v>
      </c>
      <c r="R2552" s="36" t="s">
        <v>462</v>
      </c>
      <c r="S2552" s="36" t="s">
        <v>375</v>
      </c>
      <c r="T2552" s="36">
        <v>1223087</v>
      </c>
      <c r="U2552" s="58" t="s">
        <v>16549</v>
      </c>
      <c r="V2552" s="59">
        <v>192548</v>
      </c>
      <c r="W2552" s="56">
        <v>64.819999999999993</v>
      </c>
    </row>
    <row r="2553" spans="1:23" s="46" customFormat="1" ht="11.25">
      <c r="A2553" s="55" t="s">
        <v>11371</v>
      </c>
      <c r="B2553" s="56" t="s">
        <v>17649</v>
      </c>
      <c r="C2553" s="57" t="s">
        <v>6989</v>
      </c>
      <c r="D2553" s="56">
        <v>24570</v>
      </c>
      <c r="E2553" s="56">
        <v>1</v>
      </c>
      <c r="F2553" s="56">
        <v>159</v>
      </c>
      <c r="G2553" s="56">
        <v>1</v>
      </c>
      <c r="H2553" s="56" t="s">
        <v>17651</v>
      </c>
      <c r="I2553" s="56">
        <v>1</v>
      </c>
      <c r="J2553" s="36" t="s">
        <v>15301</v>
      </c>
      <c r="K2553" s="36"/>
      <c r="L2553" s="36">
        <v>984992568</v>
      </c>
      <c r="M2553" s="36"/>
      <c r="N2553" s="58" t="s">
        <v>126</v>
      </c>
      <c r="O2553" s="58" t="s">
        <v>13459</v>
      </c>
      <c r="P2553" s="56">
        <v>67</v>
      </c>
      <c r="Q2553" s="56" t="s">
        <v>377</v>
      </c>
      <c r="R2553" s="36" t="s">
        <v>459</v>
      </c>
      <c r="S2553" s="36" t="s">
        <v>375</v>
      </c>
      <c r="T2553" s="36">
        <v>1401109</v>
      </c>
      <c r="U2553" s="58" t="s">
        <v>17163</v>
      </c>
      <c r="V2553" s="59">
        <v>1401109</v>
      </c>
      <c r="W2553" s="56">
        <v>55.01</v>
      </c>
    </row>
    <row r="2554" spans="1:23" s="46" customFormat="1" ht="11.25">
      <c r="A2554" s="55" t="s">
        <v>11371</v>
      </c>
      <c r="B2554" s="56" t="s">
        <v>17649</v>
      </c>
      <c r="C2554" s="57" t="s">
        <v>11188</v>
      </c>
      <c r="D2554" s="56">
        <v>18400</v>
      </c>
      <c r="E2554" s="56">
        <v>1</v>
      </c>
      <c r="F2554" s="56">
        <v>159</v>
      </c>
      <c r="G2554" s="56">
        <v>1</v>
      </c>
      <c r="H2554" s="56" t="s">
        <v>17651</v>
      </c>
      <c r="I2554" s="56">
        <v>1</v>
      </c>
      <c r="J2554" s="36" t="s">
        <v>14796</v>
      </c>
      <c r="K2554" s="36">
        <v>9684</v>
      </c>
      <c r="L2554" s="36">
        <v>981482511</v>
      </c>
      <c r="M2554" s="36"/>
      <c r="N2554" s="58" t="s">
        <v>12664</v>
      </c>
      <c r="O2554" s="58" t="s">
        <v>12665</v>
      </c>
      <c r="P2554" s="56">
        <v>72</v>
      </c>
      <c r="Q2554" s="56" t="s">
        <v>378</v>
      </c>
      <c r="R2554" s="36" t="s">
        <v>459</v>
      </c>
      <c r="S2554" s="36" t="s">
        <v>375</v>
      </c>
      <c r="T2554" s="36">
        <v>192548</v>
      </c>
      <c r="U2554" s="58" t="s">
        <v>16549</v>
      </c>
      <c r="V2554" s="59">
        <v>192548</v>
      </c>
      <c r="W2554" s="56">
        <v>64.819999999999993</v>
      </c>
    </row>
    <row r="2555" spans="1:23" s="46" customFormat="1" ht="11.25">
      <c r="A2555" s="55" t="s">
        <v>11371</v>
      </c>
      <c r="B2555" s="56" t="s">
        <v>17649</v>
      </c>
      <c r="C2555" s="57" t="s">
        <v>6989</v>
      </c>
      <c r="D2555" s="56">
        <v>29220</v>
      </c>
      <c r="E2555" s="56">
        <v>1</v>
      </c>
      <c r="F2555" s="56">
        <v>160</v>
      </c>
      <c r="G2555" s="56">
        <v>1</v>
      </c>
      <c r="H2555" s="56" t="s">
        <v>17651</v>
      </c>
      <c r="I2555" s="56">
        <v>6</v>
      </c>
      <c r="J2555" s="36" t="s">
        <v>15433</v>
      </c>
      <c r="K2555" s="36"/>
      <c r="L2555" s="36">
        <v>985766540</v>
      </c>
      <c r="M2555" s="36"/>
      <c r="N2555" s="58" t="s">
        <v>13643</v>
      </c>
      <c r="O2555" s="58" t="s">
        <v>13644</v>
      </c>
      <c r="P2555" s="56">
        <v>80</v>
      </c>
      <c r="Q2555" s="56" t="s">
        <v>378</v>
      </c>
      <c r="R2555" s="36" t="s">
        <v>462</v>
      </c>
      <c r="S2555" s="36" t="s">
        <v>375</v>
      </c>
      <c r="T2555" s="36">
        <v>1684378</v>
      </c>
      <c r="U2555" s="58" t="s">
        <v>17318</v>
      </c>
      <c r="V2555" s="59" t="s">
        <v>464</v>
      </c>
      <c r="W2555" s="56">
        <v>70.41</v>
      </c>
    </row>
    <row r="2556" spans="1:23" s="46" customFormat="1" ht="11.25">
      <c r="A2556" s="55" t="s">
        <v>11371</v>
      </c>
      <c r="B2556" s="56" t="s">
        <v>17649</v>
      </c>
      <c r="C2556" s="57" t="s">
        <v>11188</v>
      </c>
      <c r="D2556" s="56">
        <v>18840</v>
      </c>
      <c r="E2556" s="56">
        <v>1</v>
      </c>
      <c r="F2556" s="56">
        <v>160</v>
      </c>
      <c r="G2556" s="56">
        <v>1</v>
      </c>
      <c r="H2556" s="56" t="s">
        <v>17651</v>
      </c>
      <c r="I2556" s="56">
        <v>2</v>
      </c>
      <c r="J2556" s="36" t="s">
        <v>14867</v>
      </c>
      <c r="K2556" s="36">
        <v>395</v>
      </c>
      <c r="L2556" s="36">
        <v>985738532</v>
      </c>
      <c r="M2556" s="36">
        <v>21650078</v>
      </c>
      <c r="N2556" s="58" t="s">
        <v>11620</v>
      </c>
      <c r="O2556" s="58" t="s">
        <v>329</v>
      </c>
      <c r="P2556" s="56">
        <v>83</v>
      </c>
      <c r="Q2556" s="56" t="s">
        <v>377</v>
      </c>
      <c r="R2556" s="36" t="s">
        <v>462</v>
      </c>
      <c r="S2556" s="36" t="s">
        <v>375</v>
      </c>
      <c r="T2556" s="36">
        <v>202391</v>
      </c>
      <c r="U2556" s="58" t="s">
        <v>16634</v>
      </c>
      <c r="V2556" s="59">
        <v>917307</v>
      </c>
      <c r="W2556" s="56">
        <v>72.67</v>
      </c>
    </row>
    <row r="2557" spans="1:23" s="46" customFormat="1" ht="11.25">
      <c r="A2557" s="55" t="s">
        <v>11371</v>
      </c>
      <c r="B2557" s="56" t="s">
        <v>17649</v>
      </c>
      <c r="C2557" s="57" t="s">
        <v>11188</v>
      </c>
      <c r="D2557" s="56">
        <v>18530</v>
      </c>
      <c r="E2557" s="56">
        <v>1</v>
      </c>
      <c r="F2557" s="56">
        <v>161</v>
      </c>
      <c r="G2557" s="56">
        <v>1</v>
      </c>
      <c r="H2557" s="56" t="s">
        <v>17651</v>
      </c>
      <c r="I2557" s="56">
        <v>1</v>
      </c>
      <c r="J2557" s="36" t="s">
        <v>14816</v>
      </c>
      <c r="K2557" s="36">
        <v>660</v>
      </c>
      <c r="L2557" s="36">
        <v>982198669</v>
      </c>
      <c r="M2557" s="36">
        <v>21650064</v>
      </c>
      <c r="N2557" s="58" t="s">
        <v>12699</v>
      </c>
      <c r="O2557" s="58" t="s">
        <v>12700</v>
      </c>
      <c r="P2557" s="56">
        <v>67</v>
      </c>
      <c r="Q2557" s="56" t="s">
        <v>377</v>
      </c>
      <c r="R2557" s="36" t="s">
        <v>459</v>
      </c>
      <c r="S2557" s="36" t="s">
        <v>375</v>
      </c>
      <c r="T2557" s="36">
        <v>374804</v>
      </c>
      <c r="U2557" s="58" t="s">
        <v>16572</v>
      </c>
      <c r="V2557" s="59">
        <v>374804</v>
      </c>
      <c r="W2557" s="56">
        <v>67.5</v>
      </c>
    </row>
    <row r="2558" spans="1:23" s="46" customFormat="1" ht="11.25">
      <c r="A2558" s="55" t="s">
        <v>11371</v>
      </c>
      <c r="B2558" s="56" t="s">
        <v>17649</v>
      </c>
      <c r="C2558" s="57" t="s">
        <v>6989</v>
      </c>
      <c r="D2558" s="56">
        <v>28650</v>
      </c>
      <c r="E2558" s="56">
        <v>1</v>
      </c>
      <c r="F2558" s="56">
        <v>161</v>
      </c>
      <c r="G2558" s="56">
        <v>1</v>
      </c>
      <c r="H2558" s="56" t="s">
        <v>17651</v>
      </c>
      <c r="I2558" s="56">
        <v>11</v>
      </c>
      <c r="J2558" s="36" t="s">
        <v>15405</v>
      </c>
      <c r="K2558" s="36">
        <v>272</v>
      </c>
      <c r="L2558" s="36"/>
      <c r="M2558" s="36">
        <v>21640085</v>
      </c>
      <c r="N2558" s="58" t="s">
        <v>189</v>
      </c>
      <c r="O2558" s="58" t="s">
        <v>13602</v>
      </c>
      <c r="P2558" s="56">
        <v>85</v>
      </c>
      <c r="Q2558" s="56" t="s">
        <v>377</v>
      </c>
      <c r="R2558" s="36" t="s">
        <v>462</v>
      </c>
      <c r="S2558" s="36" t="s">
        <v>375</v>
      </c>
      <c r="T2558" s="36">
        <v>633418</v>
      </c>
      <c r="U2558" s="58" t="s">
        <v>17287</v>
      </c>
      <c r="V2558" s="59" t="s">
        <v>464</v>
      </c>
      <c r="W2558" s="56">
        <v>79.02</v>
      </c>
    </row>
    <row r="2559" spans="1:23" s="46" customFormat="1" ht="11.25">
      <c r="A2559" s="55" t="s">
        <v>11371</v>
      </c>
      <c r="B2559" s="56" t="s">
        <v>17649</v>
      </c>
      <c r="C2559" s="57" t="s">
        <v>6989</v>
      </c>
      <c r="D2559" s="56">
        <v>27340</v>
      </c>
      <c r="E2559" s="56">
        <v>1</v>
      </c>
      <c r="F2559" s="56">
        <v>162</v>
      </c>
      <c r="G2559" s="56">
        <v>1</v>
      </c>
      <c r="H2559" s="56" t="s">
        <v>17651</v>
      </c>
      <c r="I2559" s="56">
        <v>2</v>
      </c>
      <c r="J2559" s="36" t="s">
        <v>15334</v>
      </c>
      <c r="K2559" s="36"/>
      <c r="L2559" s="36">
        <v>971668032</v>
      </c>
      <c r="M2559" s="36"/>
      <c r="N2559" s="58" t="s">
        <v>865</v>
      </c>
      <c r="O2559" s="58" t="s">
        <v>13503</v>
      </c>
      <c r="P2559" s="56">
        <v>67</v>
      </c>
      <c r="Q2559" s="56" t="s">
        <v>378</v>
      </c>
      <c r="R2559" s="36" t="s">
        <v>460</v>
      </c>
      <c r="S2559" s="36" t="s">
        <v>375</v>
      </c>
      <c r="T2559" s="36">
        <v>1607434</v>
      </c>
      <c r="U2559" s="58" t="s">
        <v>17199</v>
      </c>
      <c r="V2559" s="59">
        <v>1775245</v>
      </c>
      <c r="W2559" s="56">
        <v>75.11</v>
      </c>
    </row>
    <row r="2560" spans="1:23" s="46" customFormat="1" ht="11.25">
      <c r="A2560" s="51" t="s">
        <v>11371</v>
      </c>
      <c r="B2560" s="44" t="s">
        <v>17649</v>
      </c>
      <c r="C2560" s="52" t="s">
        <v>6989</v>
      </c>
      <c r="D2560" s="44">
        <v>27340</v>
      </c>
      <c r="E2560" s="44" t="s">
        <v>54</v>
      </c>
      <c r="F2560" s="44">
        <v>162</v>
      </c>
      <c r="G2560" s="44">
        <v>1</v>
      </c>
      <c r="H2560" s="44" t="s">
        <v>17651</v>
      </c>
      <c r="I2560" s="44">
        <v>1</v>
      </c>
      <c r="J2560" s="35" t="s">
        <v>15334</v>
      </c>
      <c r="K2560" s="35"/>
      <c r="L2560" s="35">
        <v>971668032</v>
      </c>
      <c r="M2560" s="35"/>
      <c r="N2560" s="45" t="s">
        <v>13501</v>
      </c>
      <c r="O2560" s="45" t="s">
        <v>13502</v>
      </c>
      <c r="P2560" s="44">
        <v>71</v>
      </c>
      <c r="Q2560" s="44" t="s">
        <v>377</v>
      </c>
      <c r="R2560" s="35" t="s">
        <v>459</v>
      </c>
      <c r="S2560" s="35" t="s">
        <v>375</v>
      </c>
      <c r="T2560" s="35">
        <v>1775245</v>
      </c>
      <c r="U2560" s="45" t="s">
        <v>17199</v>
      </c>
      <c r="V2560" s="46">
        <v>1775245</v>
      </c>
      <c r="W2560" s="44">
        <v>75.11</v>
      </c>
    </row>
    <row r="2561" spans="1:23" s="46" customFormat="1" ht="11.25">
      <c r="A2561" s="55" t="s">
        <v>11371</v>
      </c>
      <c r="B2561" s="56" t="s">
        <v>17649</v>
      </c>
      <c r="C2561" s="57" t="s">
        <v>11188</v>
      </c>
      <c r="D2561" s="56">
        <v>18530</v>
      </c>
      <c r="E2561" s="56">
        <v>1</v>
      </c>
      <c r="F2561" s="56">
        <v>162</v>
      </c>
      <c r="G2561" s="56">
        <v>2</v>
      </c>
      <c r="H2561" s="56" t="s">
        <v>17651</v>
      </c>
      <c r="I2561" s="56">
        <v>2</v>
      </c>
      <c r="J2561" s="36" t="s">
        <v>14817</v>
      </c>
      <c r="K2561" s="36">
        <v>187</v>
      </c>
      <c r="L2561" s="36">
        <v>984666138</v>
      </c>
      <c r="M2561" s="36">
        <v>21653644</v>
      </c>
      <c r="N2561" s="58" t="s">
        <v>180</v>
      </c>
      <c r="O2561" s="58" t="s">
        <v>11578</v>
      </c>
      <c r="P2561" s="56">
        <v>79</v>
      </c>
      <c r="Q2561" s="56" t="s">
        <v>378</v>
      </c>
      <c r="R2561" s="36" t="s">
        <v>460</v>
      </c>
      <c r="S2561" s="36" t="s">
        <v>375</v>
      </c>
      <c r="T2561" s="36">
        <v>1997694</v>
      </c>
      <c r="U2561" s="58" t="s">
        <v>16573</v>
      </c>
      <c r="V2561" s="59">
        <v>445033</v>
      </c>
      <c r="W2561" s="56">
        <v>67.7</v>
      </c>
    </row>
    <row r="2562" spans="1:23" s="46" customFormat="1" ht="11.25">
      <c r="A2562" s="55" t="s">
        <v>11371</v>
      </c>
      <c r="B2562" s="56" t="s">
        <v>17649</v>
      </c>
      <c r="C2562" s="57" t="s">
        <v>11188</v>
      </c>
      <c r="D2562" s="56">
        <v>18530</v>
      </c>
      <c r="E2562" s="56">
        <v>1</v>
      </c>
      <c r="F2562" s="56">
        <v>162</v>
      </c>
      <c r="G2562" s="56">
        <v>2</v>
      </c>
      <c r="H2562" s="56" t="s">
        <v>17651</v>
      </c>
      <c r="I2562" s="56">
        <v>1</v>
      </c>
      <c r="J2562" s="36" t="s">
        <v>14817</v>
      </c>
      <c r="K2562" s="36">
        <v>187</v>
      </c>
      <c r="L2562" s="36">
        <v>984666138</v>
      </c>
      <c r="M2562" s="36">
        <v>21653644</v>
      </c>
      <c r="N2562" s="58" t="s">
        <v>12701</v>
      </c>
      <c r="O2562" s="58" t="s">
        <v>223</v>
      </c>
      <c r="P2562" s="56">
        <v>88</v>
      </c>
      <c r="Q2562" s="56" t="s">
        <v>377</v>
      </c>
      <c r="R2562" s="36" t="s">
        <v>459</v>
      </c>
      <c r="S2562" s="36" t="s">
        <v>375</v>
      </c>
      <c r="T2562" s="36">
        <v>445033</v>
      </c>
      <c r="U2562" s="58" t="s">
        <v>16573</v>
      </c>
      <c r="V2562" s="59">
        <v>445033</v>
      </c>
      <c r="W2562" s="56">
        <v>67.7</v>
      </c>
    </row>
    <row r="2563" spans="1:23" s="46" customFormat="1" ht="11.25">
      <c r="A2563" s="55" t="s">
        <v>11371</v>
      </c>
      <c r="B2563" s="56" t="s">
        <v>17649</v>
      </c>
      <c r="C2563" s="57" t="s">
        <v>11188</v>
      </c>
      <c r="D2563" s="56">
        <v>18640</v>
      </c>
      <c r="E2563" s="56">
        <v>1</v>
      </c>
      <c r="F2563" s="56">
        <v>163</v>
      </c>
      <c r="G2563" s="56">
        <v>1</v>
      </c>
      <c r="H2563" s="56" t="s">
        <v>17651</v>
      </c>
      <c r="I2563" s="56">
        <v>1</v>
      </c>
      <c r="J2563" s="36" t="s">
        <v>14835</v>
      </c>
      <c r="K2563" s="36">
        <v>389</v>
      </c>
      <c r="L2563" s="36">
        <v>981675542</v>
      </c>
      <c r="M2563" s="36"/>
      <c r="N2563" s="58" t="s">
        <v>117</v>
      </c>
      <c r="O2563" s="58" t="s">
        <v>12740</v>
      </c>
      <c r="P2563" s="56">
        <v>65</v>
      </c>
      <c r="Q2563" s="56" t="s">
        <v>377</v>
      </c>
      <c r="R2563" s="36" t="s">
        <v>459</v>
      </c>
      <c r="S2563" s="36" t="s">
        <v>375</v>
      </c>
      <c r="T2563" s="36">
        <v>1024984</v>
      </c>
      <c r="U2563" s="58" t="s">
        <v>16595</v>
      </c>
      <c r="V2563" s="59">
        <v>1024984</v>
      </c>
      <c r="W2563" s="56">
        <v>65.22</v>
      </c>
    </row>
    <row r="2564" spans="1:23" s="46" customFormat="1" ht="11.25">
      <c r="A2564" s="51" t="s">
        <v>11371</v>
      </c>
      <c r="B2564" s="44" t="s">
        <v>17649</v>
      </c>
      <c r="C2564" s="52" t="s">
        <v>11188</v>
      </c>
      <c r="D2564" s="44">
        <v>18640</v>
      </c>
      <c r="E2564" s="44" t="s">
        <v>54</v>
      </c>
      <c r="F2564" s="44">
        <v>163</v>
      </c>
      <c r="G2564" s="44">
        <v>1</v>
      </c>
      <c r="H2564" s="44" t="s">
        <v>17651</v>
      </c>
      <c r="I2564" s="44">
        <v>2</v>
      </c>
      <c r="J2564" s="35" t="s">
        <v>14835</v>
      </c>
      <c r="K2564" s="35">
        <v>389</v>
      </c>
      <c r="L2564" s="35">
        <v>981675542</v>
      </c>
      <c r="M2564" s="35"/>
      <c r="N2564" s="45" t="s">
        <v>99</v>
      </c>
      <c r="O2564" s="45" t="s">
        <v>12741</v>
      </c>
      <c r="P2564" s="44">
        <v>65</v>
      </c>
      <c r="Q2564" s="44" t="s">
        <v>378</v>
      </c>
      <c r="R2564" s="35" t="s">
        <v>460</v>
      </c>
      <c r="S2564" s="35" t="s">
        <v>375</v>
      </c>
      <c r="T2564" s="35">
        <v>1228582</v>
      </c>
      <c r="U2564" s="45" t="s">
        <v>16595</v>
      </c>
      <c r="V2564" s="46">
        <v>1024984</v>
      </c>
      <c r="W2564" s="44">
        <v>65.22</v>
      </c>
    </row>
    <row r="2565" spans="1:23" s="46" customFormat="1" ht="11.25">
      <c r="A2565" s="55" t="s">
        <v>11371</v>
      </c>
      <c r="B2565" s="56" t="s">
        <v>17649</v>
      </c>
      <c r="C2565" s="57" t="s">
        <v>6989</v>
      </c>
      <c r="D2565" s="56">
        <v>27730</v>
      </c>
      <c r="E2565" s="56">
        <v>1</v>
      </c>
      <c r="F2565" s="56">
        <v>163</v>
      </c>
      <c r="G2565" s="56">
        <v>1</v>
      </c>
      <c r="H2565" s="56" t="s">
        <v>17651</v>
      </c>
      <c r="I2565" s="56">
        <v>1</v>
      </c>
      <c r="J2565" s="36" t="s">
        <v>15356</v>
      </c>
      <c r="K2565" s="36"/>
      <c r="L2565" s="36">
        <v>985249600</v>
      </c>
      <c r="M2565" s="36"/>
      <c r="N2565" s="58" t="s">
        <v>12554</v>
      </c>
      <c r="O2565" s="58" t="s">
        <v>223</v>
      </c>
      <c r="P2565" s="56">
        <v>70</v>
      </c>
      <c r="Q2565" s="56" t="s">
        <v>377</v>
      </c>
      <c r="R2565" s="36" t="s">
        <v>459</v>
      </c>
      <c r="S2565" s="36" t="s">
        <v>375</v>
      </c>
      <c r="T2565" s="36">
        <v>2473696</v>
      </c>
      <c r="U2565" s="58" t="s">
        <v>17229</v>
      </c>
      <c r="V2565" s="59">
        <v>2473696</v>
      </c>
      <c r="W2565" s="56">
        <v>60.07</v>
      </c>
    </row>
    <row r="2566" spans="1:23" s="46" customFormat="1" ht="11.25">
      <c r="A2566" s="51" t="s">
        <v>11371</v>
      </c>
      <c r="B2566" s="44" t="s">
        <v>17649</v>
      </c>
      <c r="C2566" s="52" t="s">
        <v>6989</v>
      </c>
      <c r="D2566" s="44">
        <v>27730</v>
      </c>
      <c r="E2566" s="44" t="s">
        <v>54</v>
      </c>
      <c r="F2566" s="44">
        <v>163</v>
      </c>
      <c r="G2566" s="44">
        <v>1</v>
      </c>
      <c r="H2566" s="44" t="s">
        <v>17651</v>
      </c>
      <c r="I2566" s="44">
        <v>2</v>
      </c>
      <c r="J2566" s="35" t="s">
        <v>15356</v>
      </c>
      <c r="K2566" s="35"/>
      <c r="L2566" s="35">
        <v>985249600</v>
      </c>
      <c r="M2566" s="35"/>
      <c r="N2566" s="45" t="s">
        <v>432</v>
      </c>
      <c r="O2566" s="45" t="s">
        <v>13536</v>
      </c>
      <c r="P2566" s="44">
        <v>72</v>
      </c>
      <c r="Q2566" s="44" t="s">
        <v>378</v>
      </c>
      <c r="R2566" s="35" t="s">
        <v>460</v>
      </c>
      <c r="S2566" s="35" t="s">
        <v>375</v>
      </c>
      <c r="T2566" s="35">
        <v>1341971</v>
      </c>
      <c r="U2566" s="45" t="s">
        <v>17229</v>
      </c>
      <c r="V2566" s="46">
        <v>2473696</v>
      </c>
      <c r="W2566" s="44">
        <v>60.07</v>
      </c>
    </row>
    <row r="2567" spans="1:23" s="46" customFormat="1" ht="11.25">
      <c r="A2567" s="51" t="s">
        <v>11371</v>
      </c>
      <c r="B2567" s="44" t="s">
        <v>17649</v>
      </c>
      <c r="C2567" s="52" t="s">
        <v>11188</v>
      </c>
      <c r="D2567" s="44">
        <v>18420</v>
      </c>
      <c r="E2567" s="44" t="s">
        <v>54</v>
      </c>
      <c r="F2567" s="44">
        <v>164</v>
      </c>
      <c r="G2567" s="44">
        <v>1</v>
      </c>
      <c r="H2567" s="44" t="s">
        <v>17651</v>
      </c>
      <c r="I2567" s="44">
        <v>1</v>
      </c>
      <c r="J2567" s="35" t="s">
        <v>14811</v>
      </c>
      <c r="K2567" s="35">
        <v>987</v>
      </c>
      <c r="L2567" s="35"/>
      <c r="M2567" s="35">
        <v>21646951</v>
      </c>
      <c r="N2567" s="45" t="s">
        <v>241</v>
      </c>
      <c r="O2567" s="45" t="s">
        <v>12694</v>
      </c>
      <c r="P2567" s="44">
        <v>77</v>
      </c>
      <c r="Q2567" s="44" t="s">
        <v>377</v>
      </c>
      <c r="R2567" s="35" t="s">
        <v>459</v>
      </c>
      <c r="S2567" s="35" t="s">
        <v>375</v>
      </c>
      <c r="T2567" s="35">
        <v>1232472</v>
      </c>
      <c r="U2567" s="45" t="s">
        <v>16566</v>
      </c>
      <c r="V2567" s="46">
        <v>1232472</v>
      </c>
      <c r="W2567" s="44">
        <v>69.900000000000006</v>
      </c>
    </row>
    <row r="2568" spans="1:23" s="46" customFormat="1" ht="11.25">
      <c r="A2568" s="55" t="s">
        <v>11371</v>
      </c>
      <c r="B2568" s="56" t="s">
        <v>17649</v>
      </c>
      <c r="C2568" s="57" t="s">
        <v>11188</v>
      </c>
      <c r="D2568" s="56">
        <v>18420</v>
      </c>
      <c r="E2568" s="56">
        <v>1</v>
      </c>
      <c r="F2568" s="56">
        <v>164</v>
      </c>
      <c r="G2568" s="56">
        <v>1</v>
      </c>
      <c r="H2568" s="56" t="s">
        <v>17651</v>
      </c>
      <c r="I2568" s="56">
        <v>2</v>
      </c>
      <c r="J2568" s="36" t="s">
        <v>14811</v>
      </c>
      <c r="K2568" s="36">
        <v>987</v>
      </c>
      <c r="L2568" s="36"/>
      <c r="M2568" s="36">
        <v>21646951</v>
      </c>
      <c r="N2568" s="58" t="s">
        <v>419</v>
      </c>
      <c r="O2568" s="58" t="s">
        <v>12695</v>
      </c>
      <c r="P2568" s="56">
        <v>80</v>
      </c>
      <c r="Q2568" s="56" t="s">
        <v>378</v>
      </c>
      <c r="R2568" s="36" t="s">
        <v>460</v>
      </c>
      <c r="S2568" s="36" t="s">
        <v>375</v>
      </c>
      <c r="T2568" s="36">
        <v>228252</v>
      </c>
      <c r="U2568" s="58" t="s">
        <v>16566</v>
      </c>
      <c r="V2568" s="59">
        <v>1232472</v>
      </c>
      <c r="W2568" s="56">
        <v>69.900000000000006</v>
      </c>
    </row>
    <row r="2569" spans="1:23" s="46" customFormat="1" ht="11.25">
      <c r="A2569" s="55" t="s">
        <v>11371</v>
      </c>
      <c r="B2569" s="56" t="s">
        <v>17649</v>
      </c>
      <c r="C2569" s="57" t="s">
        <v>6989</v>
      </c>
      <c r="D2569" s="56">
        <v>28540</v>
      </c>
      <c r="E2569" s="56">
        <v>1</v>
      </c>
      <c r="F2569" s="56">
        <v>164</v>
      </c>
      <c r="G2569" s="56">
        <v>1</v>
      </c>
      <c r="H2569" s="56" t="s">
        <v>17651</v>
      </c>
      <c r="I2569" s="56">
        <v>1</v>
      </c>
      <c r="J2569" s="36" t="s">
        <v>15397</v>
      </c>
      <c r="K2569" s="36"/>
      <c r="L2569" s="36">
        <v>981550608</v>
      </c>
      <c r="M2569" s="36"/>
      <c r="N2569" s="58" t="s">
        <v>13586</v>
      </c>
      <c r="O2569" s="58" t="s">
        <v>786</v>
      </c>
      <c r="P2569" s="56">
        <v>82</v>
      </c>
      <c r="Q2569" s="56" t="s">
        <v>377</v>
      </c>
      <c r="R2569" s="36" t="s">
        <v>459</v>
      </c>
      <c r="S2569" s="36" t="s">
        <v>375</v>
      </c>
      <c r="T2569" s="36">
        <v>1256376</v>
      </c>
      <c r="U2569" s="58" t="s">
        <v>17274</v>
      </c>
      <c r="V2569" s="59">
        <v>1256376</v>
      </c>
      <c r="W2569" s="56">
        <v>65.650000000000006</v>
      </c>
    </row>
    <row r="2570" spans="1:23" s="46" customFormat="1" ht="11.25">
      <c r="A2570" s="51" t="s">
        <v>11371</v>
      </c>
      <c r="B2570" s="44" t="s">
        <v>17649</v>
      </c>
      <c r="C2570" s="52" t="s">
        <v>6989</v>
      </c>
      <c r="D2570" s="44">
        <v>28540</v>
      </c>
      <c r="E2570" s="44" t="s">
        <v>54</v>
      </c>
      <c r="F2570" s="44">
        <v>164</v>
      </c>
      <c r="G2570" s="44">
        <v>1</v>
      </c>
      <c r="H2570" s="44" t="s">
        <v>17651</v>
      </c>
      <c r="I2570" s="44">
        <v>6</v>
      </c>
      <c r="J2570" s="35" t="s">
        <v>15397</v>
      </c>
      <c r="K2570" s="35"/>
      <c r="L2570" s="35">
        <v>981550608</v>
      </c>
      <c r="M2570" s="35"/>
      <c r="N2570" s="45" t="s">
        <v>407</v>
      </c>
      <c r="O2570" s="45" t="s">
        <v>207</v>
      </c>
      <c r="P2570" s="44">
        <v>103</v>
      </c>
      <c r="Q2570" s="44" t="s">
        <v>378</v>
      </c>
      <c r="R2570" s="35" t="s">
        <v>462</v>
      </c>
      <c r="S2570" s="35" t="s">
        <v>373</v>
      </c>
      <c r="T2570" s="35"/>
      <c r="U2570" s="45" t="s">
        <v>17274</v>
      </c>
      <c r="V2570" s="46">
        <v>1256376</v>
      </c>
      <c r="W2570" s="44">
        <v>65.650000000000006</v>
      </c>
    </row>
    <row r="2571" spans="1:23" s="46" customFormat="1" ht="11.25">
      <c r="A2571" s="55" t="s">
        <v>11371</v>
      </c>
      <c r="B2571" s="56" t="s">
        <v>17649</v>
      </c>
      <c r="C2571" s="57" t="s">
        <v>6989</v>
      </c>
      <c r="D2571" s="56">
        <v>28610</v>
      </c>
      <c r="E2571" s="56">
        <v>1</v>
      </c>
      <c r="F2571" s="56">
        <v>165</v>
      </c>
      <c r="G2571" s="56">
        <v>1</v>
      </c>
      <c r="H2571" s="56" t="s">
        <v>17651</v>
      </c>
      <c r="I2571" s="56">
        <v>1</v>
      </c>
      <c r="J2571" s="36" t="s">
        <v>15405</v>
      </c>
      <c r="K2571" s="36">
        <v>421</v>
      </c>
      <c r="L2571" s="36"/>
      <c r="M2571" s="36">
        <v>21649013</v>
      </c>
      <c r="N2571" s="58" t="s">
        <v>263</v>
      </c>
      <c r="O2571" s="58" t="s">
        <v>12158</v>
      </c>
      <c r="P2571" s="56">
        <v>78</v>
      </c>
      <c r="Q2571" s="56" t="s">
        <v>378</v>
      </c>
      <c r="R2571" s="36" t="s">
        <v>459</v>
      </c>
      <c r="S2571" s="36" t="s">
        <v>375</v>
      </c>
      <c r="T2571" s="36">
        <v>207268</v>
      </c>
      <c r="U2571" s="58" t="s">
        <v>17283</v>
      </c>
      <c r="V2571" s="59">
        <v>207268</v>
      </c>
      <c r="W2571" s="56">
        <v>73.89</v>
      </c>
    </row>
    <row r="2572" spans="1:23" s="46" customFormat="1" ht="11.25">
      <c r="A2572" s="55" t="s">
        <v>11371</v>
      </c>
      <c r="B2572" s="56" t="s">
        <v>17649</v>
      </c>
      <c r="C2572" s="57" t="s">
        <v>11188</v>
      </c>
      <c r="D2572" s="56">
        <v>0</v>
      </c>
      <c r="E2572" s="56">
        <v>1</v>
      </c>
      <c r="F2572" s="56">
        <v>165</v>
      </c>
      <c r="G2572" s="56">
        <v>1</v>
      </c>
      <c r="H2572" s="56" t="s">
        <v>17651</v>
      </c>
      <c r="I2572" s="56">
        <v>1</v>
      </c>
      <c r="J2572" s="36" t="s">
        <v>14738</v>
      </c>
      <c r="K2572" s="36">
        <v>602</v>
      </c>
      <c r="L2572" s="36">
        <v>982712828</v>
      </c>
      <c r="M2572" s="36"/>
      <c r="N2572" s="58" t="s">
        <v>811</v>
      </c>
      <c r="O2572" s="58" t="s">
        <v>12583</v>
      </c>
      <c r="P2572" s="56">
        <v>79</v>
      </c>
      <c r="Q2572" s="56" t="s">
        <v>378</v>
      </c>
      <c r="R2572" s="36" t="s">
        <v>459</v>
      </c>
      <c r="S2572" s="36" t="s">
        <v>375</v>
      </c>
      <c r="T2572" s="36">
        <v>399483</v>
      </c>
      <c r="U2572" s="58" t="s">
        <v>16485</v>
      </c>
      <c r="V2572" s="59">
        <v>399483</v>
      </c>
      <c r="W2572" s="56">
        <v>65.569999999999993</v>
      </c>
    </row>
    <row r="2573" spans="1:23" s="46" customFormat="1" ht="11.25">
      <c r="A2573" s="55" t="s">
        <v>11371</v>
      </c>
      <c r="B2573" s="56" t="s">
        <v>17649</v>
      </c>
      <c r="C2573" s="57" t="s">
        <v>6989</v>
      </c>
      <c r="D2573" s="56">
        <v>28330</v>
      </c>
      <c r="E2573" s="56">
        <v>1</v>
      </c>
      <c r="F2573" s="56">
        <v>166</v>
      </c>
      <c r="G2573" s="56">
        <v>1</v>
      </c>
      <c r="H2573" s="56" t="s">
        <v>17651</v>
      </c>
      <c r="I2573" s="56">
        <v>1</v>
      </c>
      <c r="J2573" s="36" t="s">
        <v>15384</v>
      </c>
      <c r="K2573" s="36">
        <v>560</v>
      </c>
      <c r="L2573" s="36"/>
      <c r="M2573" s="36">
        <v>21694383</v>
      </c>
      <c r="N2573" s="58" t="s">
        <v>84</v>
      </c>
      <c r="O2573" s="58" t="s">
        <v>11533</v>
      </c>
      <c r="P2573" s="56">
        <v>73</v>
      </c>
      <c r="Q2573" s="56" t="s">
        <v>377</v>
      </c>
      <c r="R2573" s="36" t="s">
        <v>459</v>
      </c>
      <c r="S2573" s="36" t="s">
        <v>375</v>
      </c>
      <c r="T2573" s="36">
        <v>752945</v>
      </c>
      <c r="U2573" s="58" t="s">
        <v>17261</v>
      </c>
      <c r="V2573" s="59">
        <v>752945</v>
      </c>
      <c r="W2573" s="56">
        <v>56.04</v>
      </c>
    </row>
    <row r="2574" spans="1:23" s="46" customFormat="1" ht="11.25">
      <c r="A2574" s="55" t="s">
        <v>11371</v>
      </c>
      <c r="B2574" s="56" t="s">
        <v>17649</v>
      </c>
      <c r="C2574" s="57" t="s">
        <v>11188</v>
      </c>
      <c r="D2574" s="56">
        <v>18880</v>
      </c>
      <c r="E2574" s="56">
        <v>1</v>
      </c>
      <c r="F2574" s="56">
        <v>166</v>
      </c>
      <c r="G2574" s="56">
        <v>2</v>
      </c>
      <c r="H2574" s="56" t="s">
        <v>17651</v>
      </c>
      <c r="I2574" s="56">
        <v>1</v>
      </c>
      <c r="J2574" s="36" t="s">
        <v>14877</v>
      </c>
      <c r="K2574" s="36"/>
      <c r="L2574" s="36"/>
      <c r="M2574" s="36"/>
      <c r="N2574" s="58" t="s">
        <v>258</v>
      </c>
      <c r="O2574" s="58" t="s">
        <v>12459</v>
      </c>
      <c r="P2574" s="56">
        <v>75</v>
      </c>
      <c r="Q2574" s="56" t="s">
        <v>378</v>
      </c>
      <c r="R2574" s="36" t="s">
        <v>459</v>
      </c>
      <c r="S2574" s="36" t="s">
        <v>375</v>
      </c>
      <c r="T2574" s="36">
        <v>294224</v>
      </c>
      <c r="U2574" s="58" t="s">
        <v>16647</v>
      </c>
      <c r="V2574" s="59">
        <v>294224</v>
      </c>
      <c r="W2574" s="56">
        <v>46.92</v>
      </c>
    </row>
    <row r="2575" spans="1:23" s="46" customFormat="1" ht="11.25">
      <c r="A2575" s="55" t="s">
        <v>11371</v>
      </c>
      <c r="B2575" s="56" t="s">
        <v>17649</v>
      </c>
      <c r="C2575" s="57" t="s">
        <v>6989</v>
      </c>
      <c r="D2575" s="56">
        <v>28790</v>
      </c>
      <c r="E2575" s="56">
        <v>1</v>
      </c>
      <c r="F2575" s="56">
        <v>167</v>
      </c>
      <c r="G2575" s="56">
        <v>1</v>
      </c>
      <c r="H2575" s="56" t="s">
        <v>17651</v>
      </c>
      <c r="I2575" s="56">
        <v>2</v>
      </c>
      <c r="J2575" s="36" t="s">
        <v>15413</v>
      </c>
      <c r="K2575" s="36"/>
      <c r="L2575" s="36"/>
      <c r="M2575" s="36">
        <v>21648629</v>
      </c>
      <c r="N2575" s="58" t="s">
        <v>418</v>
      </c>
      <c r="O2575" s="58" t="s">
        <v>13615</v>
      </c>
      <c r="P2575" s="56">
        <v>70</v>
      </c>
      <c r="Q2575" s="56" t="s">
        <v>378</v>
      </c>
      <c r="R2575" s="36" t="s">
        <v>460</v>
      </c>
      <c r="S2575" s="36" t="s">
        <v>375</v>
      </c>
      <c r="T2575" s="36">
        <v>443586</v>
      </c>
      <c r="U2575" s="58" t="s">
        <v>17295</v>
      </c>
      <c r="V2575" s="59">
        <v>193148</v>
      </c>
      <c r="W2575" s="56">
        <v>63.4</v>
      </c>
    </row>
    <row r="2576" spans="1:23" s="46" customFormat="1" ht="11.25">
      <c r="A2576" s="55" t="s">
        <v>11371</v>
      </c>
      <c r="B2576" s="56" t="s">
        <v>17649</v>
      </c>
      <c r="C2576" s="57" t="s">
        <v>6989</v>
      </c>
      <c r="D2576" s="56">
        <v>28790</v>
      </c>
      <c r="E2576" s="56">
        <v>1</v>
      </c>
      <c r="F2576" s="56">
        <v>167</v>
      </c>
      <c r="G2576" s="56">
        <v>1</v>
      </c>
      <c r="H2576" s="56" t="s">
        <v>17651</v>
      </c>
      <c r="I2576" s="56">
        <v>1</v>
      </c>
      <c r="J2576" s="36" t="s">
        <v>15413</v>
      </c>
      <c r="K2576" s="36"/>
      <c r="L2576" s="36"/>
      <c r="M2576" s="36">
        <v>21648629</v>
      </c>
      <c r="N2576" s="58" t="s">
        <v>13613</v>
      </c>
      <c r="O2576" s="58" t="s">
        <v>13614</v>
      </c>
      <c r="P2576" s="56">
        <v>74</v>
      </c>
      <c r="Q2576" s="56" t="s">
        <v>377</v>
      </c>
      <c r="R2576" s="36" t="s">
        <v>459</v>
      </c>
      <c r="S2576" s="36" t="s">
        <v>375</v>
      </c>
      <c r="T2576" s="36">
        <v>193148</v>
      </c>
      <c r="U2576" s="58" t="s">
        <v>17295</v>
      </c>
      <c r="V2576" s="59">
        <v>193148</v>
      </c>
      <c r="W2576" s="56">
        <v>63.4</v>
      </c>
    </row>
    <row r="2577" spans="1:23" s="46" customFormat="1" ht="11.25">
      <c r="A2577" s="55" t="s">
        <v>11371</v>
      </c>
      <c r="B2577" s="56" t="s">
        <v>17649</v>
      </c>
      <c r="C2577" s="57" t="s">
        <v>11188</v>
      </c>
      <c r="D2577" s="56">
        <v>18880</v>
      </c>
      <c r="E2577" s="56">
        <v>1</v>
      </c>
      <c r="F2577" s="56">
        <v>167</v>
      </c>
      <c r="G2577" s="56">
        <v>1</v>
      </c>
      <c r="H2577" s="56" t="s">
        <v>17651</v>
      </c>
      <c r="I2577" s="56">
        <v>1</v>
      </c>
      <c r="J2577" s="36" t="s">
        <v>14878</v>
      </c>
      <c r="K2577" s="36">
        <v>894</v>
      </c>
      <c r="L2577" s="36">
        <v>962110649</v>
      </c>
      <c r="M2577" s="36"/>
      <c r="N2577" s="58" t="s">
        <v>129</v>
      </c>
      <c r="O2577" s="58" t="s">
        <v>12805</v>
      </c>
      <c r="P2577" s="56">
        <v>82</v>
      </c>
      <c r="Q2577" s="56" t="s">
        <v>378</v>
      </c>
      <c r="R2577" s="36" t="s">
        <v>459</v>
      </c>
      <c r="S2577" s="36" t="s">
        <v>375</v>
      </c>
      <c r="T2577" s="36">
        <v>3598668</v>
      </c>
      <c r="U2577" s="58" t="s">
        <v>16648</v>
      </c>
      <c r="V2577" s="59">
        <v>3598668</v>
      </c>
      <c r="W2577" s="56">
        <v>46.39</v>
      </c>
    </row>
    <row r="2578" spans="1:23" s="46" customFormat="1" ht="11.25">
      <c r="A2578" s="55" t="s">
        <v>11371</v>
      </c>
      <c r="B2578" s="56" t="s">
        <v>17649</v>
      </c>
      <c r="C2578" s="57" t="s">
        <v>6989</v>
      </c>
      <c r="D2578" s="56">
        <v>28620</v>
      </c>
      <c r="E2578" s="56">
        <v>1</v>
      </c>
      <c r="F2578" s="56">
        <v>168</v>
      </c>
      <c r="G2578" s="56">
        <v>1</v>
      </c>
      <c r="H2578" s="56" t="s">
        <v>17651</v>
      </c>
      <c r="I2578" s="56">
        <v>2</v>
      </c>
      <c r="J2578" s="36" t="s">
        <v>15406</v>
      </c>
      <c r="K2578" s="36"/>
      <c r="L2578" s="36">
        <v>982116699</v>
      </c>
      <c r="M2578" s="36"/>
      <c r="N2578" s="58" t="s">
        <v>664</v>
      </c>
      <c r="O2578" s="58" t="s">
        <v>13597</v>
      </c>
      <c r="P2578" s="56">
        <v>65</v>
      </c>
      <c r="Q2578" s="56" t="s">
        <v>378</v>
      </c>
      <c r="R2578" s="36" t="s">
        <v>461</v>
      </c>
      <c r="S2578" s="36" t="s">
        <v>375</v>
      </c>
      <c r="T2578" s="36">
        <v>2161285</v>
      </c>
      <c r="U2578" s="58" t="s">
        <v>17284</v>
      </c>
      <c r="V2578" s="59">
        <v>3831569</v>
      </c>
      <c r="W2578" s="56">
        <v>50.57</v>
      </c>
    </row>
    <row r="2579" spans="1:23" s="46" customFormat="1" ht="11.25">
      <c r="A2579" s="55" t="s">
        <v>11371</v>
      </c>
      <c r="B2579" s="56" t="s">
        <v>17649</v>
      </c>
      <c r="C2579" s="57" t="s">
        <v>6989</v>
      </c>
      <c r="D2579" s="56">
        <v>28620</v>
      </c>
      <c r="E2579" s="56">
        <v>1</v>
      </c>
      <c r="F2579" s="56">
        <v>168</v>
      </c>
      <c r="G2579" s="56">
        <v>1</v>
      </c>
      <c r="H2579" s="56" t="s">
        <v>17651</v>
      </c>
      <c r="I2579" s="56">
        <v>3</v>
      </c>
      <c r="J2579" s="36" t="s">
        <v>15406</v>
      </c>
      <c r="K2579" s="36"/>
      <c r="L2579" s="36">
        <v>982116699</v>
      </c>
      <c r="M2579" s="36"/>
      <c r="N2579" s="58" t="s">
        <v>356</v>
      </c>
      <c r="O2579" s="58" t="s">
        <v>13597</v>
      </c>
      <c r="P2579" s="56">
        <v>68</v>
      </c>
      <c r="Q2579" s="56" t="s">
        <v>378</v>
      </c>
      <c r="R2579" s="36" t="s">
        <v>461</v>
      </c>
      <c r="S2579" s="36" t="s">
        <v>375</v>
      </c>
      <c r="T2579" s="36">
        <v>2175166</v>
      </c>
      <c r="U2579" s="58" t="s">
        <v>17284</v>
      </c>
      <c r="V2579" s="59">
        <v>3831569</v>
      </c>
      <c r="W2579" s="56">
        <v>50.57</v>
      </c>
    </row>
    <row r="2580" spans="1:23" s="46" customFormat="1" ht="11.25">
      <c r="A2580" s="51" t="s">
        <v>11371</v>
      </c>
      <c r="B2580" s="44" t="s">
        <v>17649</v>
      </c>
      <c r="C2580" s="52" t="s">
        <v>6989</v>
      </c>
      <c r="D2580" s="44">
        <v>28620</v>
      </c>
      <c r="E2580" s="44" t="s">
        <v>54</v>
      </c>
      <c r="F2580" s="44">
        <v>168</v>
      </c>
      <c r="G2580" s="44">
        <v>1</v>
      </c>
      <c r="H2580" s="44" t="s">
        <v>17651</v>
      </c>
      <c r="I2580" s="44">
        <v>5</v>
      </c>
      <c r="J2580" s="35" t="s">
        <v>15406</v>
      </c>
      <c r="K2580" s="35"/>
      <c r="L2580" s="35">
        <v>982116699</v>
      </c>
      <c r="M2580" s="35"/>
      <c r="N2580" s="45" t="s">
        <v>13598</v>
      </c>
      <c r="O2580" s="45" t="s">
        <v>207</v>
      </c>
      <c r="P2580" s="44">
        <v>68</v>
      </c>
      <c r="Q2580" s="44" t="s">
        <v>377</v>
      </c>
      <c r="R2580" s="35" t="s">
        <v>460</v>
      </c>
      <c r="S2580" s="35" t="s">
        <v>374</v>
      </c>
      <c r="T2580" s="35"/>
      <c r="U2580" s="45" t="s">
        <v>17284</v>
      </c>
      <c r="V2580" s="46">
        <v>3831569</v>
      </c>
      <c r="W2580" s="44">
        <v>50.57</v>
      </c>
    </row>
    <row r="2581" spans="1:23" s="46" customFormat="1" ht="11.25">
      <c r="A2581" s="55" t="s">
        <v>11371</v>
      </c>
      <c r="B2581" s="56" t="s">
        <v>17649</v>
      </c>
      <c r="C2581" s="57" t="s">
        <v>11188</v>
      </c>
      <c r="D2581" s="56">
        <v>18660</v>
      </c>
      <c r="E2581" s="56">
        <v>1</v>
      </c>
      <c r="F2581" s="56">
        <v>168</v>
      </c>
      <c r="G2581" s="56">
        <v>1</v>
      </c>
      <c r="H2581" s="56" t="s">
        <v>17651</v>
      </c>
      <c r="I2581" s="56">
        <v>1</v>
      </c>
      <c r="J2581" s="36" t="s">
        <v>14838</v>
      </c>
      <c r="K2581" s="36">
        <v>470</v>
      </c>
      <c r="L2581" s="36">
        <v>961701399</v>
      </c>
      <c r="M2581" s="36">
        <v>21644341</v>
      </c>
      <c r="N2581" s="58" t="s">
        <v>11412</v>
      </c>
      <c r="O2581" s="58" t="s">
        <v>12748</v>
      </c>
      <c r="P2581" s="56">
        <v>71</v>
      </c>
      <c r="Q2581" s="56" t="s">
        <v>378</v>
      </c>
      <c r="R2581" s="36" t="s">
        <v>459</v>
      </c>
      <c r="S2581" s="36" t="s">
        <v>375</v>
      </c>
      <c r="T2581" s="36">
        <v>449238</v>
      </c>
      <c r="U2581" s="58" t="s">
        <v>16599</v>
      </c>
      <c r="V2581" s="59">
        <v>449238</v>
      </c>
      <c r="W2581" s="56">
        <v>66.510000000000005</v>
      </c>
    </row>
    <row r="2582" spans="1:23" s="46" customFormat="1" ht="11.25">
      <c r="A2582" s="51" t="s">
        <v>11371</v>
      </c>
      <c r="B2582" s="44" t="s">
        <v>17649</v>
      </c>
      <c r="C2582" s="52" t="s">
        <v>6989</v>
      </c>
      <c r="D2582" s="44">
        <v>28620</v>
      </c>
      <c r="E2582" s="44" t="s">
        <v>54</v>
      </c>
      <c r="F2582" s="44">
        <v>168</v>
      </c>
      <c r="G2582" s="44">
        <v>1</v>
      </c>
      <c r="H2582" s="44" t="s">
        <v>17651</v>
      </c>
      <c r="I2582" s="44">
        <v>1</v>
      </c>
      <c r="J2582" s="35" t="s">
        <v>15406</v>
      </c>
      <c r="K2582" s="35"/>
      <c r="L2582" s="35">
        <v>982116699</v>
      </c>
      <c r="M2582" s="35"/>
      <c r="N2582" s="45" t="s">
        <v>13595</v>
      </c>
      <c r="O2582" s="45" t="s">
        <v>13596</v>
      </c>
      <c r="P2582" s="44">
        <v>87</v>
      </c>
      <c r="Q2582" s="44" t="s">
        <v>378</v>
      </c>
      <c r="R2582" s="35" t="s">
        <v>459</v>
      </c>
      <c r="S2582" s="35" t="s">
        <v>375</v>
      </c>
      <c r="T2582" s="35">
        <v>3831569</v>
      </c>
      <c r="U2582" s="45" t="s">
        <v>17284</v>
      </c>
      <c r="V2582" s="46">
        <v>3831569</v>
      </c>
      <c r="W2582" s="44">
        <v>50.57</v>
      </c>
    </row>
    <row r="2583" spans="1:23" s="46" customFormat="1" ht="11.25">
      <c r="A2583" s="51" t="s">
        <v>11371</v>
      </c>
      <c r="B2583" s="44" t="s">
        <v>17649</v>
      </c>
      <c r="C2583" s="52" t="s">
        <v>11188</v>
      </c>
      <c r="D2583" s="44">
        <v>18600</v>
      </c>
      <c r="E2583" s="44" t="s">
        <v>54</v>
      </c>
      <c r="F2583" s="44">
        <v>169</v>
      </c>
      <c r="G2583" s="44">
        <v>1</v>
      </c>
      <c r="H2583" s="44" t="s">
        <v>17651</v>
      </c>
      <c r="I2583" s="44">
        <v>1</v>
      </c>
      <c r="J2583" s="35" t="s">
        <v>14827</v>
      </c>
      <c r="K2583" s="35">
        <v>21</v>
      </c>
      <c r="L2583" s="35">
        <v>984904079</v>
      </c>
      <c r="M2583" s="35">
        <v>642096</v>
      </c>
      <c r="N2583" s="45" t="s">
        <v>12720</v>
      </c>
      <c r="O2583" s="45" t="s">
        <v>12721</v>
      </c>
      <c r="P2583" s="44">
        <v>71</v>
      </c>
      <c r="Q2583" s="44" t="s">
        <v>377</v>
      </c>
      <c r="R2583" s="35" t="s">
        <v>459</v>
      </c>
      <c r="S2583" s="35" t="s">
        <v>375</v>
      </c>
      <c r="T2583" s="35">
        <v>268930</v>
      </c>
      <c r="U2583" s="45" t="s">
        <v>16585</v>
      </c>
      <c r="V2583" s="46">
        <v>268930</v>
      </c>
      <c r="W2583" s="44">
        <v>70</v>
      </c>
    </row>
    <row r="2584" spans="1:23" s="46" customFormat="1" ht="11.25">
      <c r="A2584" s="55" t="s">
        <v>11371</v>
      </c>
      <c r="B2584" s="56" t="s">
        <v>17649</v>
      </c>
      <c r="C2584" s="57" t="s">
        <v>6989</v>
      </c>
      <c r="D2584" s="56">
        <v>28620</v>
      </c>
      <c r="E2584" s="56">
        <v>1</v>
      </c>
      <c r="F2584" s="56">
        <v>169</v>
      </c>
      <c r="G2584" s="56">
        <v>2</v>
      </c>
      <c r="H2584" s="56" t="s">
        <v>17651</v>
      </c>
      <c r="I2584" s="56">
        <v>1</v>
      </c>
      <c r="J2584" s="36" t="s">
        <v>15407</v>
      </c>
      <c r="K2584" s="36"/>
      <c r="L2584" s="36">
        <v>982245080</v>
      </c>
      <c r="M2584" s="36"/>
      <c r="N2584" s="58" t="s">
        <v>708</v>
      </c>
      <c r="O2584" s="58" t="s">
        <v>13599</v>
      </c>
      <c r="P2584" s="56">
        <v>75</v>
      </c>
      <c r="Q2584" s="56" t="s">
        <v>378</v>
      </c>
      <c r="R2584" s="36" t="s">
        <v>459</v>
      </c>
      <c r="S2584" s="36" t="s">
        <v>375</v>
      </c>
      <c r="T2584" s="36">
        <v>179188</v>
      </c>
      <c r="U2584" s="58" t="s">
        <v>17285</v>
      </c>
      <c r="V2584" s="59">
        <v>179188</v>
      </c>
      <c r="W2584" s="56">
        <v>64.41</v>
      </c>
    </row>
    <row r="2585" spans="1:23" s="46" customFormat="1" ht="11.25">
      <c r="A2585" s="55" t="s">
        <v>11371</v>
      </c>
      <c r="B2585" s="56" t="s">
        <v>17649</v>
      </c>
      <c r="C2585" s="57" t="s">
        <v>11188</v>
      </c>
      <c r="D2585" s="56">
        <v>18600</v>
      </c>
      <c r="E2585" s="56">
        <v>1</v>
      </c>
      <c r="F2585" s="56">
        <v>169</v>
      </c>
      <c r="G2585" s="56">
        <v>1</v>
      </c>
      <c r="H2585" s="56" t="s">
        <v>17651</v>
      </c>
      <c r="I2585" s="56">
        <v>4</v>
      </c>
      <c r="J2585" s="36" t="s">
        <v>14827</v>
      </c>
      <c r="K2585" s="36">
        <v>21</v>
      </c>
      <c r="L2585" s="36">
        <v>984904079</v>
      </c>
      <c r="M2585" s="36">
        <v>642096</v>
      </c>
      <c r="N2585" s="58" t="s">
        <v>12722</v>
      </c>
      <c r="O2585" s="58" t="s">
        <v>104</v>
      </c>
      <c r="P2585" s="56">
        <v>95</v>
      </c>
      <c r="Q2585" s="56" t="s">
        <v>378</v>
      </c>
      <c r="R2585" s="36" t="s">
        <v>462</v>
      </c>
      <c r="S2585" s="36" t="s">
        <v>375</v>
      </c>
      <c r="T2585" s="36">
        <v>2585212</v>
      </c>
      <c r="U2585" s="58" t="s">
        <v>16585</v>
      </c>
      <c r="V2585" s="59">
        <v>268930</v>
      </c>
      <c r="W2585" s="56">
        <v>70</v>
      </c>
    </row>
    <row r="2586" spans="1:23" s="46" customFormat="1" ht="11.25">
      <c r="A2586" s="55" t="s">
        <v>11371</v>
      </c>
      <c r="B2586" s="56" t="s">
        <v>17649</v>
      </c>
      <c r="C2586" s="57" t="s">
        <v>6989</v>
      </c>
      <c r="D2586" s="56">
        <v>28620</v>
      </c>
      <c r="E2586" s="56">
        <v>1</v>
      </c>
      <c r="F2586" s="56">
        <v>170</v>
      </c>
      <c r="G2586" s="56">
        <v>3</v>
      </c>
      <c r="H2586" s="56" t="s">
        <v>17651</v>
      </c>
      <c r="I2586" s="56">
        <v>1</v>
      </c>
      <c r="J2586" s="36" t="s">
        <v>15407</v>
      </c>
      <c r="K2586" s="36"/>
      <c r="L2586" s="36">
        <v>971315206</v>
      </c>
      <c r="M2586" s="36"/>
      <c r="N2586" s="58" t="s">
        <v>13600</v>
      </c>
      <c r="O2586" s="58" t="s">
        <v>13601</v>
      </c>
      <c r="P2586" s="56">
        <v>67</v>
      </c>
      <c r="Q2586" s="56" t="s">
        <v>378</v>
      </c>
      <c r="R2586" s="36" t="s">
        <v>459</v>
      </c>
      <c r="S2586" s="36" t="s">
        <v>375</v>
      </c>
      <c r="T2586" s="36">
        <v>298490</v>
      </c>
      <c r="U2586" s="58" t="s">
        <v>17286</v>
      </c>
      <c r="V2586" s="59">
        <v>298490</v>
      </c>
      <c r="W2586" s="56">
        <v>45.36</v>
      </c>
    </row>
    <row r="2587" spans="1:23" s="46" customFormat="1" ht="11.25">
      <c r="A2587" s="55" t="s">
        <v>11371</v>
      </c>
      <c r="B2587" s="56" t="s">
        <v>17649</v>
      </c>
      <c r="C2587" s="57" t="s">
        <v>11188</v>
      </c>
      <c r="D2587" s="56">
        <v>18820</v>
      </c>
      <c r="E2587" s="56">
        <v>1</v>
      </c>
      <c r="F2587" s="56">
        <v>170</v>
      </c>
      <c r="G2587" s="56">
        <v>1</v>
      </c>
      <c r="H2587" s="56" t="s">
        <v>17651</v>
      </c>
      <c r="I2587" s="56">
        <v>1</v>
      </c>
      <c r="J2587" s="36" t="s">
        <v>14857</v>
      </c>
      <c r="K2587" s="36">
        <v>19</v>
      </c>
      <c r="L2587" s="36">
        <v>984888748</v>
      </c>
      <c r="M2587" s="36"/>
      <c r="N2587" s="58" t="s">
        <v>278</v>
      </c>
      <c r="O2587" s="58" t="s">
        <v>12777</v>
      </c>
      <c r="P2587" s="56">
        <v>80</v>
      </c>
      <c r="Q2587" s="56" t="s">
        <v>378</v>
      </c>
      <c r="R2587" s="36" t="s">
        <v>459</v>
      </c>
      <c r="S2587" s="36" t="s">
        <v>375</v>
      </c>
      <c r="T2587" s="36">
        <v>848413</v>
      </c>
      <c r="U2587" s="58" t="s">
        <v>16624</v>
      </c>
      <c r="V2587" s="59">
        <v>848413</v>
      </c>
      <c r="W2587" s="56">
        <v>71.56</v>
      </c>
    </row>
    <row r="2588" spans="1:23" s="46" customFormat="1" ht="11.25">
      <c r="A2588" s="55" t="s">
        <v>11371</v>
      </c>
      <c r="B2588" s="56" t="s">
        <v>17649</v>
      </c>
      <c r="C2588" s="57" t="s">
        <v>11188</v>
      </c>
      <c r="D2588" s="56">
        <v>18801</v>
      </c>
      <c r="E2588" s="56">
        <v>1</v>
      </c>
      <c r="F2588" s="56">
        <v>171</v>
      </c>
      <c r="G2588" s="56">
        <v>1</v>
      </c>
      <c r="H2588" s="56" t="s">
        <v>17651</v>
      </c>
      <c r="I2588" s="56">
        <v>1</v>
      </c>
      <c r="J2588" s="36" t="s">
        <v>14852</v>
      </c>
      <c r="K2588" s="36">
        <v>569</v>
      </c>
      <c r="L2588" s="36"/>
      <c r="M2588" s="36">
        <v>21647839</v>
      </c>
      <c r="N2588" s="58" t="s">
        <v>319</v>
      </c>
      <c r="O2588" s="58" t="s">
        <v>12773</v>
      </c>
      <c r="P2588" s="56">
        <v>65</v>
      </c>
      <c r="Q2588" s="56" t="s">
        <v>378</v>
      </c>
      <c r="R2588" s="36" t="s">
        <v>459</v>
      </c>
      <c r="S2588" s="36" t="s">
        <v>375</v>
      </c>
      <c r="T2588" s="36">
        <v>2111233</v>
      </c>
      <c r="U2588" s="58" t="s">
        <v>16619</v>
      </c>
      <c r="V2588" s="59">
        <v>2111233</v>
      </c>
      <c r="W2588" s="56">
        <v>69.36</v>
      </c>
    </row>
    <row r="2589" spans="1:23" s="46" customFormat="1" ht="11.25">
      <c r="A2589" s="55" t="s">
        <v>11371</v>
      </c>
      <c r="B2589" s="56" t="s">
        <v>17649</v>
      </c>
      <c r="C2589" s="57" t="s">
        <v>6989</v>
      </c>
      <c r="D2589" s="56">
        <v>28890</v>
      </c>
      <c r="E2589" s="56">
        <v>1</v>
      </c>
      <c r="F2589" s="56">
        <v>171</v>
      </c>
      <c r="G2589" s="56">
        <v>1</v>
      </c>
      <c r="H2589" s="56" t="s">
        <v>17651</v>
      </c>
      <c r="I2589" s="56">
        <v>4</v>
      </c>
      <c r="J2589" s="36" t="s">
        <v>15422</v>
      </c>
      <c r="K2589" s="36"/>
      <c r="L2589" s="36">
        <v>981941152</v>
      </c>
      <c r="M2589" s="36"/>
      <c r="N2589" s="58" t="s">
        <v>11691</v>
      </c>
      <c r="O2589" s="58" t="s">
        <v>223</v>
      </c>
      <c r="P2589" s="56">
        <v>70</v>
      </c>
      <c r="Q2589" s="56" t="s">
        <v>377</v>
      </c>
      <c r="R2589" s="36" t="s">
        <v>462</v>
      </c>
      <c r="S2589" s="36" t="s">
        <v>375</v>
      </c>
      <c r="T2589" s="36">
        <v>3311194</v>
      </c>
      <c r="U2589" s="58" t="s">
        <v>17306</v>
      </c>
      <c r="V2589" s="59">
        <v>737248</v>
      </c>
      <c r="W2589" s="56">
        <v>45.36</v>
      </c>
    </row>
    <row r="2590" spans="1:23" s="46" customFormat="1" ht="11.25">
      <c r="A2590" s="55" t="s">
        <v>11371</v>
      </c>
      <c r="B2590" s="56" t="s">
        <v>17649</v>
      </c>
      <c r="C2590" s="57" t="s">
        <v>6989</v>
      </c>
      <c r="D2590" s="56">
        <v>27970</v>
      </c>
      <c r="E2590" s="56">
        <v>1</v>
      </c>
      <c r="F2590" s="56">
        <v>172</v>
      </c>
      <c r="G2590" s="56">
        <v>1</v>
      </c>
      <c r="H2590" s="56" t="s">
        <v>17651</v>
      </c>
      <c r="I2590" s="56">
        <v>1</v>
      </c>
      <c r="J2590" s="36" t="s">
        <v>456</v>
      </c>
      <c r="K2590" s="36"/>
      <c r="L2590" s="36">
        <v>971907807</v>
      </c>
      <c r="M2590" s="36"/>
      <c r="N2590" s="58" t="s">
        <v>651</v>
      </c>
      <c r="O2590" s="58" t="s">
        <v>237</v>
      </c>
      <c r="P2590" s="56">
        <v>68</v>
      </c>
      <c r="Q2590" s="56" t="s">
        <v>378</v>
      </c>
      <c r="R2590" s="36" t="s">
        <v>459</v>
      </c>
      <c r="S2590" s="36" t="s">
        <v>375</v>
      </c>
      <c r="T2590" s="36">
        <v>502794</v>
      </c>
      <c r="U2590" s="58" t="s">
        <v>17241</v>
      </c>
      <c r="V2590" s="59">
        <v>502794</v>
      </c>
      <c r="W2590" s="56">
        <v>47.83</v>
      </c>
    </row>
    <row r="2591" spans="1:23" s="46" customFormat="1" ht="11.25">
      <c r="A2591" s="55" t="s">
        <v>11371</v>
      </c>
      <c r="B2591" s="56" t="s">
        <v>17649</v>
      </c>
      <c r="C2591" s="57" t="s">
        <v>11188</v>
      </c>
      <c r="D2591" s="56">
        <v>18420</v>
      </c>
      <c r="E2591" s="56">
        <v>1</v>
      </c>
      <c r="F2591" s="56">
        <v>172</v>
      </c>
      <c r="G2591" s="56">
        <v>1</v>
      </c>
      <c r="H2591" s="56" t="s">
        <v>17651</v>
      </c>
      <c r="I2591" s="56">
        <v>5</v>
      </c>
      <c r="J2591" s="36" t="s">
        <v>14812</v>
      </c>
      <c r="K2591" s="36">
        <v>1094</v>
      </c>
      <c r="L2591" s="36">
        <v>984714155</v>
      </c>
      <c r="M2591" s="36"/>
      <c r="N2591" s="58" t="s">
        <v>131</v>
      </c>
      <c r="O2591" s="58" t="s">
        <v>204</v>
      </c>
      <c r="P2591" s="56">
        <v>76</v>
      </c>
      <c r="Q2591" s="56" t="s">
        <v>378</v>
      </c>
      <c r="R2591" s="36" t="s">
        <v>462</v>
      </c>
      <c r="S2591" s="36" t="s">
        <v>375</v>
      </c>
      <c r="T2591" s="36">
        <v>357449</v>
      </c>
      <c r="U2591" s="58" t="s">
        <v>16567</v>
      </c>
      <c r="V2591" s="59" t="s">
        <v>464</v>
      </c>
      <c r="W2591" s="56">
        <v>60.88</v>
      </c>
    </row>
    <row r="2592" spans="1:23" s="46" customFormat="1" ht="11.25">
      <c r="A2592" s="55" t="s">
        <v>11371</v>
      </c>
      <c r="B2592" s="56" t="s">
        <v>17649</v>
      </c>
      <c r="C2592" s="57" t="s">
        <v>6989</v>
      </c>
      <c r="D2592" s="56">
        <v>28200</v>
      </c>
      <c r="E2592" s="56">
        <v>1</v>
      </c>
      <c r="F2592" s="56">
        <v>173</v>
      </c>
      <c r="G2592" s="56">
        <v>1</v>
      </c>
      <c r="H2592" s="56" t="s">
        <v>17651</v>
      </c>
      <c r="I2592" s="56">
        <v>1</v>
      </c>
      <c r="J2592" s="36" t="s">
        <v>15380</v>
      </c>
      <c r="K2592" s="36"/>
      <c r="L2592" s="36">
        <v>984946882</v>
      </c>
      <c r="M2592" s="36"/>
      <c r="N2592" s="58" t="s">
        <v>13565</v>
      </c>
      <c r="O2592" s="58" t="s">
        <v>792</v>
      </c>
      <c r="P2592" s="56">
        <v>81</v>
      </c>
      <c r="Q2592" s="56" t="s">
        <v>378</v>
      </c>
      <c r="R2592" s="36" t="s">
        <v>459</v>
      </c>
      <c r="S2592" s="36" t="s">
        <v>375</v>
      </c>
      <c r="T2592" s="36">
        <v>2860199</v>
      </c>
      <c r="U2592" s="58" t="s">
        <v>17256</v>
      </c>
      <c r="V2592" s="59">
        <v>2860199</v>
      </c>
      <c r="W2592" s="56">
        <v>48.57</v>
      </c>
    </row>
    <row r="2593" spans="1:23" s="46" customFormat="1" ht="11.25">
      <c r="A2593" s="55" t="s">
        <v>11371</v>
      </c>
      <c r="B2593" s="56" t="s">
        <v>17649</v>
      </c>
      <c r="C2593" s="57" t="s">
        <v>11188</v>
      </c>
      <c r="D2593" s="56">
        <v>19150</v>
      </c>
      <c r="E2593" s="56">
        <v>1</v>
      </c>
      <c r="F2593" s="56">
        <v>173</v>
      </c>
      <c r="G2593" s="56">
        <v>1</v>
      </c>
      <c r="H2593" s="56" t="s">
        <v>17651</v>
      </c>
      <c r="I2593" s="56">
        <v>1</v>
      </c>
      <c r="J2593" s="36" t="s">
        <v>14891</v>
      </c>
      <c r="K2593" s="36">
        <v>356</v>
      </c>
      <c r="L2593" s="36"/>
      <c r="M2593" s="36">
        <v>21654258</v>
      </c>
      <c r="N2593" s="58" t="s">
        <v>815</v>
      </c>
      <c r="O2593" s="58" t="s">
        <v>12827</v>
      </c>
      <c r="P2593" s="56">
        <v>82</v>
      </c>
      <c r="Q2593" s="56" t="s">
        <v>378</v>
      </c>
      <c r="R2593" s="36" t="s">
        <v>459</v>
      </c>
      <c r="S2593" s="36" t="s">
        <v>375</v>
      </c>
      <c r="T2593" s="36">
        <v>1975689</v>
      </c>
      <c r="U2593" s="58" t="s">
        <v>16662</v>
      </c>
      <c r="V2593" s="59">
        <v>1975689</v>
      </c>
      <c r="W2593" s="56">
        <v>55.07</v>
      </c>
    </row>
    <row r="2594" spans="1:23" s="46" customFormat="1" ht="11.25">
      <c r="A2594" s="55" t="s">
        <v>11371</v>
      </c>
      <c r="B2594" s="56" t="s">
        <v>17649</v>
      </c>
      <c r="C2594" s="57" t="s">
        <v>11188</v>
      </c>
      <c r="D2594" s="56">
        <v>18935</v>
      </c>
      <c r="E2594" s="56">
        <v>1</v>
      </c>
      <c r="F2594" s="56">
        <v>174</v>
      </c>
      <c r="G2594" s="56">
        <v>1</v>
      </c>
      <c r="H2594" s="56" t="s">
        <v>17651</v>
      </c>
      <c r="I2594" s="56">
        <v>2</v>
      </c>
      <c r="J2594" s="36" t="s">
        <v>14884</v>
      </c>
      <c r="K2594" s="36">
        <v>921</v>
      </c>
      <c r="L2594" s="36">
        <v>961926998</v>
      </c>
      <c r="M2594" s="36"/>
      <c r="N2594" s="58" t="s">
        <v>11772</v>
      </c>
      <c r="O2594" s="58" t="s">
        <v>12815</v>
      </c>
      <c r="P2594" s="56">
        <v>69</v>
      </c>
      <c r="Q2594" s="56" t="s">
        <v>378</v>
      </c>
      <c r="R2594" s="36" t="s">
        <v>460</v>
      </c>
      <c r="S2594" s="36" t="s">
        <v>375</v>
      </c>
      <c r="T2594" s="36">
        <v>1083618</v>
      </c>
      <c r="U2594" s="58" t="s">
        <v>16654</v>
      </c>
      <c r="V2594" s="59">
        <v>195570</v>
      </c>
      <c r="W2594" s="56">
        <v>71.62</v>
      </c>
    </row>
    <row r="2595" spans="1:23" s="46" customFormat="1" ht="11.25">
      <c r="A2595" s="51" t="s">
        <v>11371</v>
      </c>
      <c r="B2595" s="44" t="s">
        <v>17649</v>
      </c>
      <c r="C2595" s="52" t="s">
        <v>11188</v>
      </c>
      <c r="D2595" s="44">
        <v>18935</v>
      </c>
      <c r="E2595" s="44" t="s">
        <v>54</v>
      </c>
      <c r="F2595" s="44">
        <v>174</v>
      </c>
      <c r="G2595" s="44">
        <v>1</v>
      </c>
      <c r="H2595" s="44" t="s">
        <v>17651</v>
      </c>
      <c r="I2595" s="44">
        <v>1</v>
      </c>
      <c r="J2595" s="35" t="s">
        <v>14884</v>
      </c>
      <c r="K2595" s="35">
        <v>921</v>
      </c>
      <c r="L2595" s="35">
        <v>961926998</v>
      </c>
      <c r="M2595" s="35"/>
      <c r="N2595" s="45" t="s">
        <v>12813</v>
      </c>
      <c r="O2595" s="45" t="s">
        <v>12814</v>
      </c>
      <c r="P2595" s="44">
        <v>74</v>
      </c>
      <c r="Q2595" s="44" t="s">
        <v>377</v>
      </c>
      <c r="R2595" s="35" t="s">
        <v>459</v>
      </c>
      <c r="S2595" s="35" t="s">
        <v>375</v>
      </c>
      <c r="T2595" s="35">
        <v>195570</v>
      </c>
      <c r="U2595" s="45" t="s">
        <v>16654</v>
      </c>
      <c r="V2595" s="46">
        <v>195570</v>
      </c>
      <c r="W2595" s="44">
        <v>71.62</v>
      </c>
    </row>
    <row r="2596" spans="1:23" s="46" customFormat="1" ht="11.25">
      <c r="A2596" s="55" t="s">
        <v>11371</v>
      </c>
      <c r="B2596" s="56" t="s">
        <v>17649</v>
      </c>
      <c r="C2596" s="57" t="s">
        <v>6989</v>
      </c>
      <c r="D2596" s="56">
        <v>27980</v>
      </c>
      <c r="E2596" s="56">
        <v>1</v>
      </c>
      <c r="F2596" s="56">
        <v>174</v>
      </c>
      <c r="G2596" s="56">
        <v>1</v>
      </c>
      <c r="H2596" s="56" t="s">
        <v>17651</v>
      </c>
      <c r="I2596" s="56">
        <v>1</v>
      </c>
      <c r="J2596" s="36" t="s">
        <v>15368</v>
      </c>
      <c r="K2596" s="36"/>
      <c r="L2596" s="36">
        <v>981765236</v>
      </c>
      <c r="M2596" s="36"/>
      <c r="N2596" s="58" t="s">
        <v>13550</v>
      </c>
      <c r="O2596" s="58" t="s">
        <v>13551</v>
      </c>
      <c r="P2596" s="56">
        <v>79</v>
      </c>
      <c r="Q2596" s="56" t="s">
        <v>378</v>
      </c>
      <c r="R2596" s="36" t="s">
        <v>459</v>
      </c>
      <c r="S2596" s="36" t="s">
        <v>375</v>
      </c>
      <c r="T2596" s="36">
        <v>656933</v>
      </c>
      <c r="U2596" s="58" t="s">
        <v>17242</v>
      </c>
      <c r="V2596" s="59">
        <v>656933</v>
      </c>
      <c r="W2596" s="56">
        <v>52.99</v>
      </c>
    </row>
    <row r="2597" spans="1:23" s="46" customFormat="1" ht="11.25">
      <c r="A2597" s="55" t="s">
        <v>11371</v>
      </c>
      <c r="B2597" s="56" t="s">
        <v>17649</v>
      </c>
      <c r="C2597" s="57" t="s">
        <v>6989</v>
      </c>
      <c r="D2597" s="56">
        <v>28380</v>
      </c>
      <c r="E2597" s="56">
        <v>1</v>
      </c>
      <c r="F2597" s="56">
        <v>175</v>
      </c>
      <c r="G2597" s="56">
        <v>1</v>
      </c>
      <c r="H2597" s="56" t="s">
        <v>17651</v>
      </c>
      <c r="I2597" s="56">
        <v>1</v>
      </c>
      <c r="J2597" s="36" t="s">
        <v>15389</v>
      </c>
      <c r="K2597" s="36">
        <v>695</v>
      </c>
      <c r="L2597" s="36">
        <v>985219672</v>
      </c>
      <c r="M2597" s="36"/>
      <c r="N2597" s="58" t="s">
        <v>714</v>
      </c>
      <c r="O2597" s="58" t="s">
        <v>13577</v>
      </c>
      <c r="P2597" s="56">
        <v>67</v>
      </c>
      <c r="Q2597" s="56" t="s">
        <v>377</v>
      </c>
      <c r="R2597" s="36" t="s">
        <v>459</v>
      </c>
      <c r="S2597" s="36" t="s">
        <v>375</v>
      </c>
      <c r="T2597" s="36">
        <v>2161304</v>
      </c>
      <c r="U2597" s="58" t="s">
        <v>17266</v>
      </c>
      <c r="V2597" s="59">
        <v>2161304</v>
      </c>
      <c r="W2597" s="56">
        <v>46.9</v>
      </c>
    </row>
    <row r="2598" spans="1:23" s="46" customFormat="1" ht="11.25">
      <c r="A2598" s="55" t="s">
        <v>11371</v>
      </c>
      <c r="B2598" s="56" t="s">
        <v>17649</v>
      </c>
      <c r="C2598" s="57" t="s">
        <v>6989</v>
      </c>
      <c r="D2598" s="56">
        <v>28380</v>
      </c>
      <c r="E2598" s="56">
        <v>1</v>
      </c>
      <c r="F2598" s="56">
        <v>175</v>
      </c>
      <c r="G2598" s="56">
        <v>1</v>
      </c>
      <c r="H2598" s="56" t="s">
        <v>17651</v>
      </c>
      <c r="I2598" s="56">
        <v>2</v>
      </c>
      <c r="J2598" s="36" t="s">
        <v>15389</v>
      </c>
      <c r="K2598" s="36">
        <v>695</v>
      </c>
      <c r="L2598" s="36">
        <v>985219672</v>
      </c>
      <c r="M2598" s="36"/>
      <c r="N2598" s="58" t="s">
        <v>267</v>
      </c>
      <c r="O2598" s="58" t="s">
        <v>13578</v>
      </c>
      <c r="P2598" s="56">
        <v>68</v>
      </c>
      <c r="Q2598" s="56" t="s">
        <v>378</v>
      </c>
      <c r="R2598" s="36" t="s">
        <v>460</v>
      </c>
      <c r="S2598" s="36" t="s">
        <v>375</v>
      </c>
      <c r="T2598" s="36">
        <v>2690103</v>
      </c>
      <c r="U2598" s="58" t="s">
        <v>17266</v>
      </c>
      <c r="V2598" s="59">
        <v>2161304</v>
      </c>
      <c r="W2598" s="56">
        <v>46.9</v>
      </c>
    </row>
    <row r="2599" spans="1:23" s="46" customFormat="1" ht="11.25">
      <c r="A2599" s="55" t="s">
        <v>11371</v>
      </c>
      <c r="B2599" s="56" t="s">
        <v>17649</v>
      </c>
      <c r="C2599" s="57" t="s">
        <v>11188</v>
      </c>
      <c r="D2599" s="56">
        <v>18880</v>
      </c>
      <c r="E2599" s="56">
        <v>1</v>
      </c>
      <c r="F2599" s="56">
        <v>175</v>
      </c>
      <c r="G2599" s="56">
        <v>1</v>
      </c>
      <c r="H2599" s="56" t="s">
        <v>17651</v>
      </c>
      <c r="I2599" s="56">
        <v>1</v>
      </c>
      <c r="J2599" s="36" t="s">
        <v>14879</v>
      </c>
      <c r="K2599" s="36">
        <v>580</v>
      </c>
      <c r="L2599" s="36">
        <v>982443709</v>
      </c>
      <c r="M2599" s="36"/>
      <c r="N2599" s="58" t="s">
        <v>411</v>
      </c>
      <c r="O2599" s="58" t="s">
        <v>12806</v>
      </c>
      <c r="P2599" s="56">
        <v>81</v>
      </c>
      <c r="Q2599" s="56" t="s">
        <v>378</v>
      </c>
      <c r="R2599" s="36" t="s">
        <v>459</v>
      </c>
      <c r="S2599" s="36" t="s">
        <v>375</v>
      </c>
      <c r="T2599" s="36">
        <v>7039147</v>
      </c>
      <c r="U2599" s="58" t="s">
        <v>16649</v>
      </c>
      <c r="V2599" s="59">
        <v>7039147</v>
      </c>
      <c r="W2599" s="56">
        <v>54.73</v>
      </c>
    </row>
    <row r="2600" spans="1:23" s="46" customFormat="1" ht="11.25">
      <c r="A2600" s="55" t="s">
        <v>11371</v>
      </c>
      <c r="B2600" s="56" t="s">
        <v>17649</v>
      </c>
      <c r="C2600" s="57" t="s">
        <v>11188</v>
      </c>
      <c r="D2600" s="56">
        <v>18310</v>
      </c>
      <c r="E2600" s="56">
        <v>1</v>
      </c>
      <c r="F2600" s="56">
        <v>176</v>
      </c>
      <c r="G2600" s="56">
        <v>1</v>
      </c>
      <c r="H2600" s="56" t="s">
        <v>17651</v>
      </c>
      <c r="I2600" s="56">
        <v>2</v>
      </c>
      <c r="J2600" s="36" t="s">
        <v>14788</v>
      </c>
      <c r="K2600" s="36">
        <v>115</v>
      </c>
      <c r="L2600" s="36">
        <v>984671225</v>
      </c>
      <c r="M2600" s="36"/>
      <c r="N2600" s="58" t="s">
        <v>12654</v>
      </c>
      <c r="O2600" s="58" t="s">
        <v>12655</v>
      </c>
      <c r="P2600" s="56">
        <v>67</v>
      </c>
      <c r="Q2600" s="56" t="s">
        <v>378</v>
      </c>
      <c r="R2600" s="36" t="s">
        <v>460</v>
      </c>
      <c r="S2600" s="36" t="s">
        <v>375</v>
      </c>
      <c r="T2600" s="36">
        <v>369905</v>
      </c>
      <c r="U2600" s="58" t="s">
        <v>16540</v>
      </c>
      <c r="V2600" s="59">
        <v>459509</v>
      </c>
      <c r="W2600" s="56">
        <v>69.36</v>
      </c>
    </row>
    <row r="2601" spans="1:23" s="46" customFormat="1" ht="11.25">
      <c r="A2601" s="51" t="s">
        <v>11371</v>
      </c>
      <c r="B2601" s="44" t="s">
        <v>17649</v>
      </c>
      <c r="C2601" s="52" t="s">
        <v>11188</v>
      </c>
      <c r="D2601" s="44">
        <v>18310</v>
      </c>
      <c r="E2601" s="44" t="s">
        <v>54</v>
      </c>
      <c r="F2601" s="44">
        <v>176</v>
      </c>
      <c r="G2601" s="44">
        <v>1</v>
      </c>
      <c r="H2601" s="44" t="s">
        <v>17651</v>
      </c>
      <c r="I2601" s="44">
        <v>1</v>
      </c>
      <c r="J2601" s="35" t="s">
        <v>14788</v>
      </c>
      <c r="K2601" s="35">
        <v>115</v>
      </c>
      <c r="L2601" s="35">
        <v>984671225</v>
      </c>
      <c r="M2601" s="35"/>
      <c r="N2601" s="45" t="s">
        <v>241</v>
      </c>
      <c r="O2601" s="45" t="s">
        <v>12653</v>
      </c>
      <c r="P2601" s="44">
        <v>68</v>
      </c>
      <c r="Q2601" s="44" t="s">
        <v>377</v>
      </c>
      <c r="R2601" s="35" t="s">
        <v>459</v>
      </c>
      <c r="S2601" s="35" t="s">
        <v>375</v>
      </c>
      <c r="T2601" s="35">
        <v>459509</v>
      </c>
      <c r="U2601" s="45" t="s">
        <v>16540</v>
      </c>
      <c r="V2601" s="46">
        <v>459509</v>
      </c>
      <c r="W2601" s="44">
        <v>69.36</v>
      </c>
    </row>
    <row r="2602" spans="1:23" s="46" customFormat="1" ht="11.25">
      <c r="A2602" s="55" t="s">
        <v>11371</v>
      </c>
      <c r="B2602" s="56" t="s">
        <v>17649</v>
      </c>
      <c r="C2602" s="57" t="s">
        <v>6989</v>
      </c>
      <c r="D2602" s="56">
        <v>28340</v>
      </c>
      <c r="E2602" s="56">
        <v>1</v>
      </c>
      <c r="F2602" s="56">
        <v>176</v>
      </c>
      <c r="G2602" s="56">
        <v>1</v>
      </c>
      <c r="H2602" s="56" t="s">
        <v>17651</v>
      </c>
      <c r="I2602" s="56">
        <v>5</v>
      </c>
      <c r="J2602" s="36" t="s">
        <v>15385</v>
      </c>
      <c r="K2602" s="36"/>
      <c r="L2602" s="36">
        <v>982727422</v>
      </c>
      <c r="M2602" s="36">
        <v>21694490</v>
      </c>
      <c r="N2602" s="58" t="s">
        <v>13571</v>
      </c>
      <c r="O2602" s="58" t="s">
        <v>13572</v>
      </c>
      <c r="P2602" s="56">
        <v>72</v>
      </c>
      <c r="Q2602" s="56" t="s">
        <v>378</v>
      </c>
      <c r="R2602" s="36" t="s">
        <v>462</v>
      </c>
      <c r="S2602" s="36" t="s">
        <v>375</v>
      </c>
      <c r="T2602" s="36">
        <v>2177650</v>
      </c>
      <c r="U2602" s="58" t="s">
        <v>17262</v>
      </c>
      <c r="V2602" s="59" t="s">
        <v>464</v>
      </c>
      <c r="W2602" s="56">
        <v>79.56</v>
      </c>
    </row>
    <row r="2603" spans="1:23" s="46" customFormat="1" ht="11.25">
      <c r="A2603" s="55" t="s">
        <v>11371</v>
      </c>
      <c r="B2603" s="56" t="s">
        <v>17649</v>
      </c>
      <c r="C2603" s="57" t="s">
        <v>6989</v>
      </c>
      <c r="D2603" s="56">
        <v>28340</v>
      </c>
      <c r="E2603" s="56">
        <v>1</v>
      </c>
      <c r="F2603" s="56">
        <v>176</v>
      </c>
      <c r="G2603" s="56">
        <v>1</v>
      </c>
      <c r="H2603" s="56" t="s">
        <v>17651</v>
      </c>
      <c r="I2603" s="56">
        <v>4</v>
      </c>
      <c r="J2603" s="36" t="s">
        <v>15385</v>
      </c>
      <c r="K2603" s="36"/>
      <c r="L2603" s="36">
        <v>982727422</v>
      </c>
      <c r="M2603" s="36">
        <v>21694490</v>
      </c>
      <c r="N2603" s="58" t="s">
        <v>13570</v>
      </c>
      <c r="O2603" s="58" t="s">
        <v>13448</v>
      </c>
      <c r="P2603" s="56">
        <v>81</v>
      </c>
      <c r="Q2603" s="56" t="s">
        <v>377</v>
      </c>
      <c r="R2603" s="36" t="s">
        <v>462</v>
      </c>
      <c r="S2603" s="36" t="s">
        <v>375</v>
      </c>
      <c r="T2603" s="36">
        <v>1784053</v>
      </c>
      <c r="U2603" s="58" t="s">
        <v>17262</v>
      </c>
      <c r="V2603" s="59" t="s">
        <v>464</v>
      </c>
      <c r="W2603" s="56">
        <v>79.56</v>
      </c>
    </row>
    <row r="2604" spans="1:23" s="46" customFormat="1" ht="11.25">
      <c r="A2604" s="55" t="s">
        <v>11371</v>
      </c>
      <c r="B2604" s="56" t="s">
        <v>17649</v>
      </c>
      <c r="C2604" s="57" t="s">
        <v>6989</v>
      </c>
      <c r="D2604" s="56">
        <v>27980</v>
      </c>
      <c r="E2604" s="56">
        <v>1</v>
      </c>
      <c r="F2604" s="56">
        <v>177</v>
      </c>
      <c r="G2604" s="56">
        <v>2</v>
      </c>
      <c r="H2604" s="56" t="s">
        <v>17651</v>
      </c>
      <c r="I2604" s="56">
        <v>1</v>
      </c>
      <c r="J2604" s="36" t="s">
        <v>15368</v>
      </c>
      <c r="K2604" s="36">
        <v>210</v>
      </c>
      <c r="L2604" s="36">
        <v>985381531</v>
      </c>
      <c r="M2604" s="36"/>
      <c r="N2604" s="58" t="s">
        <v>156</v>
      </c>
      <c r="O2604" s="58" t="s">
        <v>933</v>
      </c>
      <c r="P2604" s="56">
        <v>75</v>
      </c>
      <c r="Q2604" s="56" t="s">
        <v>377</v>
      </c>
      <c r="R2604" s="36" t="s">
        <v>459</v>
      </c>
      <c r="S2604" s="36" t="s">
        <v>375</v>
      </c>
      <c r="T2604" s="36">
        <v>1347700</v>
      </c>
      <c r="U2604" s="58" t="s">
        <v>17243</v>
      </c>
      <c r="V2604" s="59">
        <v>1347700</v>
      </c>
      <c r="W2604" s="56">
        <v>48.04</v>
      </c>
    </row>
    <row r="2605" spans="1:23" s="46" customFormat="1" ht="11.25">
      <c r="A2605" s="55" t="s">
        <v>11371</v>
      </c>
      <c r="B2605" s="56" t="s">
        <v>17649</v>
      </c>
      <c r="C2605" s="57" t="s">
        <v>11188</v>
      </c>
      <c r="D2605" s="56">
        <v>18840</v>
      </c>
      <c r="E2605" s="56">
        <v>1</v>
      </c>
      <c r="F2605" s="56">
        <v>177</v>
      </c>
      <c r="G2605" s="56">
        <v>1</v>
      </c>
      <c r="H2605" s="56" t="s">
        <v>17651</v>
      </c>
      <c r="I2605" s="56">
        <v>1</v>
      </c>
      <c r="J2605" s="36" t="s">
        <v>14868</v>
      </c>
      <c r="K2605" s="36">
        <v>448</v>
      </c>
      <c r="L2605" s="36">
        <v>991875135</v>
      </c>
      <c r="M2605" s="36"/>
      <c r="N2605" s="58" t="s">
        <v>12793</v>
      </c>
      <c r="O2605" s="58" t="s">
        <v>12794</v>
      </c>
      <c r="P2605" s="56">
        <v>85</v>
      </c>
      <c r="Q2605" s="56" t="s">
        <v>377</v>
      </c>
      <c r="R2605" s="36" t="s">
        <v>459</v>
      </c>
      <c r="S2605" s="36" t="s">
        <v>375</v>
      </c>
      <c r="T2605" s="36">
        <v>2501607</v>
      </c>
      <c r="U2605" s="58" t="s">
        <v>16635</v>
      </c>
      <c r="V2605" s="59">
        <v>2501607</v>
      </c>
      <c r="W2605" s="56">
        <v>61.48</v>
      </c>
    </row>
    <row r="2606" spans="1:23" s="46" customFormat="1" ht="11.25">
      <c r="A2606" s="55" t="s">
        <v>11371</v>
      </c>
      <c r="B2606" s="56" t="s">
        <v>17649</v>
      </c>
      <c r="C2606" s="57" t="s">
        <v>11188</v>
      </c>
      <c r="D2606" s="56">
        <v>18402</v>
      </c>
      <c r="E2606" s="56">
        <v>1</v>
      </c>
      <c r="F2606" s="56">
        <v>178</v>
      </c>
      <c r="G2606" s="56">
        <v>1</v>
      </c>
      <c r="H2606" s="56" t="s">
        <v>17651</v>
      </c>
      <c r="I2606" s="56">
        <v>1</v>
      </c>
      <c r="J2606" s="36" t="s">
        <v>14801</v>
      </c>
      <c r="K2606" s="36">
        <v>18</v>
      </c>
      <c r="L2606" s="36">
        <v>982135531</v>
      </c>
      <c r="M2606" s="36"/>
      <c r="N2606" s="58" t="s">
        <v>761</v>
      </c>
      <c r="O2606" s="58" t="s">
        <v>12673</v>
      </c>
      <c r="P2606" s="56">
        <v>66</v>
      </c>
      <c r="Q2606" s="56" t="s">
        <v>377</v>
      </c>
      <c r="R2606" s="36" t="s">
        <v>459</v>
      </c>
      <c r="S2606" s="36" t="s">
        <v>375</v>
      </c>
      <c r="T2606" s="36">
        <v>1524931</v>
      </c>
      <c r="U2606" s="58" t="s">
        <v>16554</v>
      </c>
      <c r="V2606" s="59">
        <v>1524931</v>
      </c>
      <c r="W2606" s="56">
        <v>67.25</v>
      </c>
    </row>
    <row r="2607" spans="1:23" s="46" customFormat="1" ht="11.25">
      <c r="A2607" s="55" t="s">
        <v>11371</v>
      </c>
      <c r="B2607" s="56" t="s">
        <v>17649</v>
      </c>
      <c r="C2607" s="57" t="s">
        <v>6989</v>
      </c>
      <c r="D2607" s="56">
        <v>28420</v>
      </c>
      <c r="E2607" s="56">
        <v>1</v>
      </c>
      <c r="F2607" s="56">
        <v>178</v>
      </c>
      <c r="G2607" s="56">
        <v>1</v>
      </c>
      <c r="H2607" s="56" t="s">
        <v>17651</v>
      </c>
      <c r="I2607" s="56">
        <v>4</v>
      </c>
      <c r="J2607" s="36" t="s">
        <v>15391</v>
      </c>
      <c r="K2607" s="36"/>
      <c r="L2607" s="36">
        <v>984479347</v>
      </c>
      <c r="M2607" s="36"/>
      <c r="N2607" s="58" t="s">
        <v>134</v>
      </c>
      <c r="O2607" s="58" t="s">
        <v>345</v>
      </c>
      <c r="P2607" s="56">
        <v>86</v>
      </c>
      <c r="Q2607" s="56" t="s">
        <v>378</v>
      </c>
      <c r="R2607" s="36" t="s">
        <v>462</v>
      </c>
      <c r="S2607" s="36" t="s">
        <v>375</v>
      </c>
      <c r="T2607" s="36">
        <v>4266507</v>
      </c>
      <c r="U2607" s="58" t="s">
        <v>17268</v>
      </c>
      <c r="V2607" s="59" t="s">
        <v>464</v>
      </c>
      <c r="W2607" s="56">
        <v>75.64</v>
      </c>
    </row>
    <row r="2608" spans="1:23" s="46" customFormat="1" ht="11.25">
      <c r="A2608" s="51" t="s">
        <v>11371</v>
      </c>
      <c r="B2608" s="44" t="s">
        <v>17649</v>
      </c>
      <c r="C2608" s="52" t="s">
        <v>6989</v>
      </c>
      <c r="D2608" s="44">
        <v>29180</v>
      </c>
      <c r="E2608" s="44" t="s">
        <v>54</v>
      </c>
      <c r="F2608" s="44">
        <v>179</v>
      </c>
      <c r="G2608" s="44">
        <v>1</v>
      </c>
      <c r="H2608" s="44" t="s">
        <v>17651</v>
      </c>
      <c r="I2608" s="44">
        <v>2</v>
      </c>
      <c r="J2608" s="35" t="s">
        <v>15430</v>
      </c>
      <c r="K2608" s="35"/>
      <c r="L2608" s="35">
        <v>981405549</v>
      </c>
      <c r="M2608" s="35"/>
      <c r="N2608" s="45" t="s">
        <v>13639</v>
      </c>
      <c r="O2608" s="45" t="s">
        <v>13640</v>
      </c>
      <c r="P2608" s="44">
        <v>65</v>
      </c>
      <c r="Q2608" s="44" t="s">
        <v>377</v>
      </c>
      <c r="R2608" s="35" t="s">
        <v>460</v>
      </c>
      <c r="S2608" s="35" t="s">
        <v>375</v>
      </c>
      <c r="T2608" s="35">
        <v>1777875</v>
      </c>
      <c r="U2608" s="45" t="s">
        <v>17314</v>
      </c>
      <c r="V2608" s="46">
        <v>2857561</v>
      </c>
      <c r="W2608" s="44">
        <v>59.55</v>
      </c>
    </row>
    <row r="2609" spans="1:23" s="46" customFormat="1" ht="11.25">
      <c r="A2609" s="55" t="s">
        <v>11371</v>
      </c>
      <c r="B2609" s="56" t="s">
        <v>17649</v>
      </c>
      <c r="C2609" s="57" t="s">
        <v>6989</v>
      </c>
      <c r="D2609" s="56">
        <v>29180</v>
      </c>
      <c r="E2609" s="56">
        <v>1</v>
      </c>
      <c r="F2609" s="56">
        <v>179</v>
      </c>
      <c r="G2609" s="56">
        <v>1</v>
      </c>
      <c r="H2609" s="56" t="s">
        <v>17651</v>
      </c>
      <c r="I2609" s="56">
        <v>1</v>
      </c>
      <c r="J2609" s="36" t="s">
        <v>15430</v>
      </c>
      <c r="K2609" s="36"/>
      <c r="L2609" s="36">
        <v>981405549</v>
      </c>
      <c r="M2609" s="36"/>
      <c r="N2609" s="58" t="s">
        <v>433</v>
      </c>
      <c r="O2609" s="58" t="s">
        <v>13638</v>
      </c>
      <c r="P2609" s="56">
        <v>69</v>
      </c>
      <c r="Q2609" s="56" t="s">
        <v>378</v>
      </c>
      <c r="R2609" s="36" t="s">
        <v>459</v>
      </c>
      <c r="S2609" s="36" t="s">
        <v>375</v>
      </c>
      <c r="T2609" s="36">
        <v>2857561</v>
      </c>
      <c r="U2609" s="58" t="s">
        <v>17314</v>
      </c>
      <c r="V2609" s="59">
        <v>2857561</v>
      </c>
      <c r="W2609" s="56">
        <v>59.55</v>
      </c>
    </row>
    <row r="2610" spans="1:23" s="46" customFormat="1" ht="11.25">
      <c r="A2610" s="55" t="s">
        <v>11371</v>
      </c>
      <c r="B2610" s="56" t="s">
        <v>17649</v>
      </c>
      <c r="C2610" s="57" t="s">
        <v>11188</v>
      </c>
      <c r="D2610" s="56">
        <v>18802</v>
      </c>
      <c r="E2610" s="56">
        <v>1</v>
      </c>
      <c r="F2610" s="56">
        <v>179</v>
      </c>
      <c r="G2610" s="56">
        <v>1</v>
      </c>
      <c r="H2610" s="56" t="s">
        <v>17651</v>
      </c>
      <c r="I2610" s="56">
        <v>1</v>
      </c>
      <c r="J2610" s="36" t="s">
        <v>14856</v>
      </c>
      <c r="K2610" s="36">
        <v>496</v>
      </c>
      <c r="L2610" s="36"/>
      <c r="M2610" s="36"/>
      <c r="N2610" s="58" t="s">
        <v>227</v>
      </c>
      <c r="O2610" s="58" t="s">
        <v>223</v>
      </c>
      <c r="P2610" s="56">
        <v>84</v>
      </c>
      <c r="Q2610" s="56" t="s">
        <v>378</v>
      </c>
      <c r="R2610" s="36" t="s">
        <v>459</v>
      </c>
      <c r="S2610" s="36" t="s">
        <v>375</v>
      </c>
      <c r="T2610" s="36">
        <v>288476</v>
      </c>
      <c r="U2610" s="58" t="s">
        <v>16623</v>
      </c>
      <c r="V2610" s="59">
        <v>288476</v>
      </c>
      <c r="W2610" s="56">
        <v>41.2</v>
      </c>
    </row>
    <row r="2611" spans="1:23" s="46" customFormat="1" ht="11.25">
      <c r="A2611" s="55" t="s">
        <v>11371</v>
      </c>
      <c r="B2611" s="56" t="s">
        <v>17649</v>
      </c>
      <c r="C2611" s="57" t="s">
        <v>11188</v>
      </c>
      <c r="D2611" s="56">
        <v>19180</v>
      </c>
      <c r="E2611" s="56">
        <v>1</v>
      </c>
      <c r="F2611" s="56">
        <v>180</v>
      </c>
      <c r="G2611" s="56">
        <v>1</v>
      </c>
      <c r="H2611" s="56" t="s">
        <v>17651</v>
      </c>
      <c r="I2611" s="56">
        <v>1</v>
      </c>
      <c r="J2611" s="36" t="s">
        <v>14892</v>
      </c>
      <c r="K2611" s="36">
        <v>254</v>
      </c>
      <c r="L2611" s="36">
        <v>984546935</v>
      </c>
      <c r="M2611" s="36"/>
      <c r="N2611" s="58" t="s">
        <v>12830</v>
      </c>
      <c r="O2611" s="58" t="s">
        <v>12831</v>
      </c>
      <c r="P2611" s="56">
        <v>66</v>
      </c>
      <c r="Q2611" s="56" t="s">
        <v>377</v>
      </c>
      <c r="R2611" s="36" t="s">
        <v>459</v>
      </c>
      <c r="S2611" s="36" t="s">
        <v>375</v>
      </c>
      <c r="T2611" s="36">
        <v>475440</v>
      </c>
      <c r="U2611" s="58" t="s">
        <v>16664</v>
      </c>
      <c r="V2611" s="59">
        <v>475440</v>
      </c>
      <c r="W2611" s="56">
        <v>56.47</v>
      </c>
    </row>
    <row r="2612" spans="1:23" s="46" customFormat="1" ht="11.25">
      <c r="A2612" s="55" t="s">
        <v>11371</v>
      </c>
      <c r="B2612" s="56" t="s">
        <v>17649</v>
      </c>
      <c r="C2612" s="57" t="s">
        <v>6989</v>
      </c>
      <c r="D2612" s="56">
        <v>29180</v>
      </c>
      <c r="E2612" s="56">
        <v>1</v>
      </c>
      <c r="F2612" s="56">
        <v>180</v>
      </c>
      <c r="G2612" s="56">
        <v>2</v>
      </c>
      <c r="H2612" s="56" t="s">
        <v>17651</v>
      </c>
      <c r="I2612" s="56">
        <v>1</v>
      </c>
      <c r="J2612" s="36" t="s">
        <v>15430</v>
      </c>
      <c r="K2612" s="36"/>
      <c r="L2612" s="36">
        <v>982743789</v>
      </c>
      <c r="M2612" s="36"/>
      <c r="N2612" s="58" t="s">
        <v>13641</v>
      </c>
      <c r="O2612" s="58" t="s">
        <v>13642</v>
      </c>
      <c r="P2612" s="56">
        <v>77</v>
      </c>
      <c r="Q2612" s="56" t="s">
        <v>378</v>
      </c>
      <c r="R2612" s="36" t="s">
        <v>459</v>
      </c>
      <c r="S2612" s="36" t="s">
        <v>375</v>
      </c>
      <c r="T2612" s="36">
        <v>996515</v>
      </c>
      <c r="U2612" s="58" t="s">
        <v>17315</v>
      </c>
      <c r="V2612" s="59">
        <v>966515</v>
      </c>
      <c r="W2612" s="56">
        <v>47.27</v>
      </c>
    </row>
    <row r="2613" spans="1:23" s="46" customFormat="1" ht="11.25">
      <c r="A2613" s="55" t="s">
        <v>11371</v>
      </c>
      <c r="B2613" s="56" t="s">
        <v>17649</v>
      </c>
      <c r="C2613" s="57" t="s">
        <v>11188</v>
      </c>
      <c r="D2613" s="56">
        <v>18280</v>
      </c>
      <c r="E2613" s="56">
        <v>1</v>
      </c>
      <c r="F2613" s="56">
        <v>181</v>
      </c>
      <c r="G2613" s="56">
        <v>1</v>
      </c>
      <c r="H2613" s="56" t="s">
        <v>17651</v>
      </c>
      <c r="I2613" s="56">
        <v>2</v>
      </c>
      <c r="J2613" s="36" t="s">
        <v>14782</v>
      </c>
      <c r="K2613" s="36">
        <v>46</v>
      </c>
      <c r="L2613" s="36">
        <v>961874805</v>
      </c>
      <c r="M2613" s="36">
        <v>640052</v>
      </c>
      <c r="N2613" s="58" t="s">
        <v>11644</v>
      </c>
      <c r="O2613" s="58" t="s">
        <v>701</v>
      </c>
      <c r="P2613" s="56">
        <v>66</v>
      </c>
      <c r="Q2613" s="56" t="s">
        <v>378</v>
      </c>
      <c r="R2613" s="36" t="s">
        <v>460</v>
      </c>
      <c r="S2613" s="36" t="s">
        <v>375</v>
      </c>
      <c r="T2613" s="36">
        <v>2096340</v>
      </c>
      <c r="U2613" s="58" t="s">
        <v>16534</v>
      </c>
      <c r="V2613" s="59" t="s">
        <v>464</v>
      </c>
      <c r="W2613" s="56">
        <v>61.54</v>
      </c>
    </row>
    <row r="2614" spans="1:23" s="46" customFormat="1" ht="11.25">
      <c r="A2614" s="55" t="s">
        <v>11371</v>
      </c>
      <c r="B2614" s="56" t="s">
        <v>17649</v>
      </c>
      <c r="C2614" s="57" t="s">
        <v>6989</v>
      </c>
      <c r="D2614" s="56">
        <v>28560</v>
      </c>
      <c r="E2614" s="56">
        <v>1</v>
      </c>
      <c r="F2614" s="56">
        <v>181</v>
      </c>
      <c r="G2614" s="56">
        <v>1</v>
      </c>
      <c r="H2614" s="56" t="s">
        <v>17651</v>
      </c>
      <c r="I2614" s="56">
        <v>1</v>
      </c>
      <c r="J2614" s="36" t="s">
        <v>15400</v>
      </c>
      <c r="K2614" s="36">
        <v>517</v>
      </c>
      <c r="L2614" s="36">
        <v>981764147</v>
      </c>
      <c r="M2614" s="36"/>
      <c r="N2614" s="58" t="s">
        <v>720</v>
      </c>
      <c r="O2614" s="58" t="s">
        <v>13590</v>
      </c>
      <c r="P2614" s="56">
        <v>83</v>
      </c>
      <c r="Q2614" s="56" t="s">
        <v>378</v>
      </c>
      <c r="R2614" s="36" t="s">
        <v>459</v>
      </c>
      <c r="S2614" s="36" t="s">
        <v>375</v>
      </c>
      <c r="T2614" s="36">
        <v>960901</v>
      </c>
      <c r="U2614" s="58" t="s">
        <v>17278</v>
      </c>
      <c r="V2614" s="59">
        <v>960901</v>
      </c>
      <c r="W2614" s="56">
        <v>58.84</v>
      </c>
    </row>
    <row r="2615" spans="1:23" s="46" customFormat="1" ht="11.25">
      <c r="A2615" s="55" t="s">
        <v>11371</v>
      </c>
      <c r="B2615" s="56" t="s">
        <v>17649</v>
      </c>
      <c r="C2615" s="57" t="s">
        <v>6989</v>
      </c>
      <c r="D2615" s="56">
        <v>28710</v>
      </c>
      <c r="E2615" s="56">
        <v>1</v>
      </c>
      <c r="F2615" s="56">
        <v>182</v>
      </c>
      <c r="G2615" s="56">
        <v>1</v>
      </c>
      <c r="H2615" s="56" t="s">
        <v>17651</v>
      </c>
      <c r="I2615" s="56">
        <v>1</v>
      </c>
      <c r="J2615" s="36" t="s">
        <v>15411</v>
      </c>
      <c r="K2615" s="36">
        <v>45</v>
      </c>
      <c r="L2615" s="36">
        <v>991474105</v>
      </c>
      <c r="M2615" s="36"/>
      <c r="N2615" s="58" t="s">
        <v>166</v>
      </c>
      <c r="O2615" s="58" t="s">
        <v>13611</v>
      </c>
      <c r="P2615" s="56">
        <v>70</v>
      </c>
      <c r="Q2615" s="56" t="s">
        <v>377</v>
      </c>
      <c r="R2615" s="36" t="s">
        <v>459</v>
      </c>
      <c r="S2615" s="36" t="s">
        <v>375</v>
      </c>
      <c r="T2615" s="36">
        <v>600487</v>
      </c>
      <c r="U2615" s="58" t="s">
        <v>17293</v>
      </c>
      <c r="V2615" s="59">
        <v>600487</v>
      </c>
      <c r="W2615" s="56">
        <v>74.41</v>
      </c>
    </row>
    <row r="2616" spans="1:23" s="46" customFormat="1" ht="11.25">
      <c r="A2616" s="55" t="s">
        <v>11371</v>
      </c>
      <c r="B2616" s="56" t="s">
        <v>17649</v>
      </c>
      <c r="C2616" s="57" t="s">
        <v>11188</v>
      </c>
      <c r="D2616" s="56">
        <v>18050</v>
      </c>
      <c r="E2616" s="56">
        <v>1</v>
      </c>
      <c r="F2616" s="56">
        <v>182</v>
      </c>
      <c r="G2616" s="56">
        <v>1</v>
      </c>
      <c r="H2616" s="56" t="s">
        <v>17651</v>
      </c>
      <c r="I2616" s="56">
        <v>4</v>
      </c>
      <c r="J2616" s="36" t="s">
        <v>14762</v>
      </c>
      <c r="K2616" s="36">
        <v>610</v>
      </c>
      <c r="L2616" s="36">
        <v>984924838</v>
      </c>
      <c r="M2616" s="36"/>
      <c r="N2616" s="58" t="s">
        <v>724</v>
      </c>
      <c r="O2616" s="58" t="s">
        <v>12620</v>
      </c>
      <c r="P2616" s="56">
        <v>82</v>
      </c>
      <c r="Q2616" s="56" t="s">
        <v>377</v>
      </c>
      <c r="R2616" s="36" t="s">
        <v>462</v>
      </c>
      <c r="S2616" s="36" t="s">
        <v>375</v>
      </c>
      <c r="T2616" s="36">
        <v>180256</v>
      </c>
      <c r="U2616" s="58" t="s">
        <v>16512</v>
      </c>
      <c r="V2616" s="59">
        <v>755070</v>
      </c>
      <c r="W2616" s="56">
        <v>63.56</v>
      </c>
    </row>
    <row r="2617" spans="1:23" s="46" customFormat="1" ht="11.25">
      <c r="A2617" s="55" t="s">
        <v>11371</v>
      </c>
      <c r="B2617" s="56" t="s">
        <v>17649</v>
      </c>
      <c r="C2617" s="57" t="s">
        <v>11188</v>
      </c>
      <c r="D2617" s="56">
        <v>18150</v>
      </c>
      <c r="E2617" s="56">
        <v>1</v>
      </c>
      <c r="F2617" s="56">
        <v>183</v>
      </c>
      <c r="G2617" s="56">
        <v>1</v>
      </c>
      <c r="H2617" s="56" t="s">
        <v>17651</v>
      </c>
      <c r="I2617" s="56">
        <v>1</v>
      </c>
      <c r="J2617" s="36" t="s">
        <v>14770</v>
      </c>
      <c r="K2617" s="36"/>
      <c r="L2617" s="36">
        <v>982206949</v>
      </c>
      <c r="M2617" s="36"/>
      <c r="N2617" s="58" t="s">
        <v>338</v>
      </c>
      <c r="O2617" s="58" t="s">
        <v>12630</v>
      </c>
      <c r="P2617" s="56">
        <v>73</v>
      </c>
      <c r="Q2617" s="56" t="s">
        <v>378</v>
      </c>
      <c r="R2617" s="36" t="s">
        <v>459</v>
      </c>
      <c r="S2617" s="36" t="s">
        <v>375</v>
      </c>
      <c r="T2617" s="36">
        <v>904608</v>
      </c>
      <c r="U2617" s="58" t="s">
        <v>16521</v>
      </c>
      <c r="V2617" s="59">
        <v>904608</v>
      </c>
      <c r="W2617" s="56">
        <v>59.88</v>
      </c>
    </row>
    <row r="2618" spans="1:23" s="46" customFormat="1" ht="11.25">
      <c r="A2618" s="55" t="s">
        <v>11371</v>
      </c>
      <c r="B2618" s="56" t="s">
        <v>17649</v>
      </c>
      <c r="C2618" s="57" t="s">
        <v>6989</v>
      </c>
      <c r="D2618" s="56">
        <v>27770</v>
      </c>
      <c r="E2618" s="56">
        <v>1</v>
      </c>
      <c r="F2618" s="56">
        <v>183</v>
      </c>
      <c r="G2618" s="56">
        <v>1</v>
      </c>
      <c r="H2618" s="56" t="s">
        <v>17651</v>
      </c>
      <c r="I2618" s="56">
        <v>1</v>
      </c>
      <c r="J2618" s="36" t="s">
        <v>15359</v>
      </c>
      <c r="K2618" s="36">
        <v>386</v>
      </c>
      <c r="L2618" s="36">
        <v>981594977</v>
      </c>
      <c r="M2618" s="36"/>
      <c r="N2618" s="58" t="s">
        <v>320</v>
      </c>
      <c r="O2618" s="58" t="s">
        <v>789</v>
      </c>
      <c r="P2618" s="56">
        <v>73</v>
      </c>
      <c r="Q2618" s="56" t="s">
        <v>377</v>
      </c>
      <c r="R2618" s="36" t="s">
        <v>459</v>
      </c>
      <c r="S2618" s="36" t="s">
        <v>375</v>
      </c>
      <c r="T2618" s="36">
        <v>1526951</v>
      </c>
      <c r="U2618" s="58" t="s">
        <v>17232</v>
      </c>
      <c r="V2618" s="59">
        <v>1526951</v>
      </c>
      <c r="W2618" s="56">
        <v>49.83</v>
      </c>
    </row>
    <row r="2619" spans="1:23" s="46" customFormat="1" ht="11.25">
      <c r="A2619" s="55" t="s">
        <v>11371</v>
      </c>
      <c r="B2619" s="56" t="s">
        <v>17649</v>
      </c>
      <c r="C2619" s="57" t="s">
        <v>6989</v>
      </c>
      <c r="D2619" s="56">
        <v>29060</v>
      </c>
      <c r="E2619" s="56">
        <v>1</v>
      </c>
      <c r="F2619" s="56">
        <v>184</v>
      </c>
      <c r="G2619" s="56">
        <v>1</v>
      </c>
      <c r="H2619" s="56" t="s">
        <v>17651</v>
      </c>
      <c r="I2619" s="56">
        <v>1</v>
      </c>
      <c r="J2619" s="36" t="s">
        <v>15425</v>
      </c>
      <c r="K2619" s="36"/>
      <c r="L2619" s="36">
        <v>961576517</v>
      </c>
      <c r="M2619" s="36"/>
      <c r="N2619" s="58" t="s">
        <v>13632</v>
      </c>
      <c r="O2619" s="58" t="s">
        <v>204</v>
      </c>
      <c r="P2619" s="56">
        <v>70</v>
      </c>
      <c r="Q2619" s="56" t="s">
        <v>377</v>
      </c>
      <c r="R2619" s="36" t="s">
        <v>459</v>
      </c>
      <c r="S2619" s="36" t="s">
        <v>375</v>
      </c>
      <c r="T2619" s="36">
        <v>1909151</v>
      </c>
      <c r="U2619" s="58" t="s">
        <v>17309</v>
      </c>
      <c r="V2619" s="59">
        <v>1909151</v>
      </c>
      <c r="W2619" s="56">
        <v>58.15</v>
      </c>
    </row>
    <row r="2620" spans="1:23" s="46" customFormat="1" ht="11.25">
      <c r="A2620" s="55" t="s">
        <v>11371</v>
      </c>
      <c r="B2620" s="56" t="s">
        <v>17649</v>
      </c>
      <c r="C2620" s="57" t="s">
        <v>11188</v>
      </c>
      <c r="D2620" s="56">
        <v>18402</v>
      </c>
      <c r="E2620" s="56">
        <v>1</v>
      </c>
      <c r="F2620" s="56">
        <v>184</v>
      </c>
      <c r="G2620" s="56">
        <v>1</v>
      </c>
      <c r="H2620" s="56" t="s">
        <v>17651</v>
      </c>
      <c r="I2620" s="56">
        <v>5</v>
      </c>
      <c r="J2620" s="36" t="s">
        <v>14802</v>
      </c>
      <c r="K2620" s="36"/>
      <c r="L2620" s="36">
        <v>982913123</v>
      </c>
      <c r="M2620" s="36">
        <v>21654592</v>
      </c>
      <c r="N2620" s="58" t="s">
        <v>12675</v>
      </c>
      <c r="O2620" s="58" t="s">
        <v>12676</v>
      </c>
      <c r="P2620" s="56">
        <v>81</v>
      </c>
      <c r="Q2620" s="56" t="s">
        <v>378</v>
      </c>
      <c r="R2620" s="36" t="s">
        <v>462</v>
      </c>
      <c r="S2620" s="36" t="s">
        <v>375</v>
      </c>
      <c r="T2620" s="36">
        <v>2608292</v>
      </c>
      <c r="U2620" s="58" t="s">
        <v>16555</v>
      </c>
      <c r="V2620" s="59">
        <v>1573306</v>
      </c>
      <c r="W2620" s="56">
        <v>63.93</v>
      </c>
    </row>
    <row r="2621" spans="1:23" s="46" customFormat="1" ht="11.25">
      <c r="A2621" s="55" t="s">
        <v>11371</v>
      </c>
      <c r="B2621" s="56" t="s">
        <v>17649</v>
      </c>
      <c r="C2621" s="57" t="s">
        <v>11188</v>
      </c>
      <c r="D2621" s="56">
        <v>18402</v>
      </c>
      <c r="E2621" s="56">
        <v>1</v>
      </c>
      <c r="F2621" s="56">
        <v>184</v>
      </c>
      <c r="G2621" s="56">
        <v>1</v>
      </c>
      <c r="H2621" s="56" t="s">
        <v>17651</v>
      </c>
      <c r="I2621" s="56">
        <v>4</v>
      </c>
      <c r="J2621" s="36" t="s">
        <v>14802</v>
      </c>
      <c r="K2621" s="36"/>
      <c r="L2621" s="36">
        <v>982913123</v>
      </c>
      <c r="M2621" s="36">
        <v>21654592</v>
      </c>
      <c r="N2621" s="58" t="s">
        <v>400</v>
      </c>
      <c r="O2621" s="58" t="s">
        <v>12674</v>
      </c>
      <c r="P2621" s="56">
        <v>83</v>
      </c>
      <c r="Q2621" s="56" t="s">
        <v>377</v>
      </c>
      <c r="R2621" s="36" t="s">
        <v>462</v>
      </c>
      <c r="S2621" s="36" t="s">
        <v>375</v>
      </c>
      <c r="T2621" s="36">
        <v>2603469</v>
      </c>
      <c r="U2621" s="58" t="s">
        <v>16555</v>
      </c>
      <c r="V2621" s="59">
        <v>1573306</v>
      </c>
      <c r="W2621" s="56">
        <v>63.93</v>
      </c>
    </row>
    <row r="2622" spans="1:23" s="46" customFormat="1" ht="11.25">
      <c r="A2622" s="55" t="s">
        <v>11371</v>
      </c>
      <c r="B2622" s="56" t="s">
        <v>17649</v>
      </c>
      <c r="C2622" s="57" t="s">
        <v>11188</v>
      </c>
      <c r="D2622" s="56">
        <v>17900</v>
      </c>
      <c r="E2622" s="56">
        <v>1</v>
      </c>
      <c r="F2622" s="56">
        <v>185</v>
      </c>
      <c r="G2622" s="56">
        <v>1</v>
      </c>
      <c r="H2622" s="56" t="s">
        <v>17651</v>
      </c>
      <c r="I2622" s="56">
        <v>1</v>
      </c>
      <c r="J2622" s="36" t="s">
        <v>14755</v>
      </c>
      <c r="K2622" s="36"/>
      <c r="L2622" s="36"/>
      <c r="M2622" s="36">
        <v>21640962</v>
      </c>
      <c r="N2622" s="58" t="s">
        <v>12610</v>
      </c>
      <c r="O2622" s="58" t="s">
        <v>12611</v>
      </c>
      <c r="P2622" s="56">
        <v>65</v>
      </c>
      <c r="Q2622" s="56" t="s">
        <v>378</v>
      </c>
      <c r="R2622" s="36" t="s">
        <v>459</v>
      </c>
      <c r="S2622" s="36" t="s">
        <v>375</v>
      </c>
      <c r="T2622" s="36">
        <v>632991</v>
      </c>
      <c r="U2622" s="58" t="s">
        <v>16504</v>
      </c>
      <c r="V2622" s="59">
        <v>632991</v>
      </c>
      <c r="W2622" s="56">
        <v>55.54</v>
      </c>
    </row>
    <row r="2623" spans="1:23" s="46" customFormat="1" ht="11.25">
      <c r="A2623" s="55" t="s">
        <v>11371</v>
      </c>
      <c r="B2623" s="56" t="s">
        <v>17649</v>
      </c>
      <c r="C2623" s="57" t="s">
        <v>6989</v>
      </c>
      <c r="D2623" s="56">
        <v>28000</v>
      </c>
      <c r="E2623" s="56">
        <v>1</v>
      </c>
      <c r="F2623" s="56">
        <v>185</v>
      </c>
      <c r="G2623" s="56">
        <v>1</v>
      </c>
      <c r="H2623" s="56" t="s">
        <v>17651</v>
      </c>
      <c r="I2623" s="56">
        <v>1</v>
      </c>
      <c r="J2623" s="36" t="s">
        <v>15371</v>
      </c>
      <c r="K2623" s="36">
        <v>296</v>
      </c>
      <c r="L2623" s="36"/>
      <c r="M2623" s="36">
        <v>648604</v>
      </c>
      <c r="N2623" s="58" t="s">
        <v>12880</v>
      </c>
      <c r="O2623" s="58" t="s">
        <v>442</v>
      </c>
      <c r="P2623" s="56">
        <v>67</v>
      </c>
      <c r="Q2623" s="56" t="s">
        <v>378</v>
      </c>
      <c r="R2623" s="36" t="s">
        <v>459</v>
      </c>
      <c r="S2623" s="36" t="s">
        <v>375</v>
      </c>
      <c r="T2623" s="36">
        <v>317761</v>
      </c>
      <c r="U2623" s="58" t="s">
        <v>17247</v>
      </c>
      <c r="V2623" s="59">
        <v>317761</v>
      </c>
      <c r="W2623" s="56">
        <v>73.03</v>
      </c>
    </row>
    <row r="2624" spans="1:23" s="46" customFormat="1" ht="11.25">
      <c r="A2624" s="55" t="s">
        <v>11371</v>
      </c>
      <c r="B2624" s="56" t="s">
        <v>17649</v>
      </c>
      <c r="C2624" s="57" t="s">
        <v>6989</v>
      </c>
      <c r="D2624" s="56">
        <v>28000</v>
      </c>
      <c r="E2624" s="56">
        <v>1</v>
      </c>
      <c r="F2624" s="56">
        <v>186</v>
      </c>
      <c r="G2624" s="56">
        <v>2</v>
      </c>
      <c r="H2624" s="56" t="s">
        <v>17651</v>
      </c>
      <c r="I2624" s="56">
        <v>1</v>
      </c>
      <c r="J2624" s="36" t="s">
        <v>15372</v>
      </c>
      <c r="K2624" s="36">
        <v>500</v>
      </c>
      <c r="L2624" s="36">
        <v>985752057</v>
      </c>
      <c r="M2624" s="36"/>
      <c r="N2624" s="58" t="s">
        <v>12615</v>
      </c>
      <c r="O2624" s="58" t="s">
        <v>965</v>
      </c>
      <c r="P2624" s="56">
        <v>73</v>
      </c>
      <c r="Q2624" s="56" t="s">
        <v>377</v>
      </c>
      <c r="R2624" s="36" t="s">
        <v>459</v>
      </c>
      <c r="S2624" s="36" t="s">
        <v>375</v>
      </c>
      <c r="T2624" s="36">
        <v>337903</v>
      </c>
      <c r="U2624" s="58" t="s">
        <v>17248</v>
      </c>
      <c r="V2624" s="59">
        <v>337903</v>
      </c>
      <c r="W2624" s="56">
        <v>65.819999999999993</v>
      </c>
    </row>
    <row r="2625" spans="1:23" s="46" customFormat="1" ht="11.25">
      <c r="A2625" s="55" t="s">
        <v>11371</v>
      </c>
      <c r="B2625" s="56" t="s">
        <v>17649</v>
      </c>
      <c r="C2625" s="57" t="s">
        <v>6989</v>
      </c>
      <c r="D2625" s="56">
        <v>28000</v>
      </c>
      <c r="E2625" s="56">
        <v>1</v>
      </c>
      <c r="F2625" s="56">
        <v>186</v>
      </c>
      <c r="G2625" s="56">
        <v>2</v>
      </c>
      <c r="H2625" s="56" t="s">
        <v>17651</v>
      </c>
      <c r="I2625" s="56">
        <v>2</v>
      </c>
      <c r="J2625" s="36" t="s">
        <v>15372</v>
      </c>
      <c r="K2625" s="36">
        <v>500</v>
      </c>
      <c r="L2625" s="36">
        <v>985752057</v>
      </c>
      <c r="M2625" s="36"/>
      <c r="N2625" s="58" t="s">
        <v>185</v>
      </c>
      <c r="O2625" s="58" t="s">
        <v>13554</v>
      </c>
      <c r="P2625" s="56">
        <v>74</v>
      </c>
      <c r="Q2625" s="56" t="s">
        <v>378</v>
      </c>
      <c r="R2625" s="36" t="s">
        <v>460</v>
      </c>
      <c r="S2625" s="36" t="s">
        <v>375</v>
      </c>
      <c r="T2625" s="36">
        <v>291645</v>
      </c>
      <c r="U2625" s="58" t="s">
        <v>17248</v>
      </c>
      <c r="V2625" s="59">
        <v>337903</v>
      </c>
      <c r="W2625" s="56">
        <v>65.819999999999993</v>
      </c>
    </row>
    <row r="2626" spans="1:23" s="46" customFormat="1" ht="11.25">
      <c r="A2626" s="55" t="s">
        <v>11371</v>
      </c>
      <c r="B2626" s="56" t="s">
        <v>17649</v>
      </c>
      <c r="C2626" s="57" t="s">
        <v>11188</v>
      </c>
      <c r="D2626" s="56">
        <v>18760</v>
      </c>
      <c r="E2626" s="56">
        <v>1</v>
      </c>
      <c r="F2626" s="56">
        <v>186</v>
      </c>
      <c r="G2626" s="56">
        <v>1</v>
      </c>
      <c r="H2626" s="56" t="s">
        <v>17651</v>
      </c>
      <c r="I2626" s="56">
        <v>1</v>
      </c>
      <c r="J2626" s="36" t="s">
        <v>14850</v>
      </c>
      <c r="K2626" s="36">
        <v>780</v>
      </c>
      <c r="L2626" s="36"/>
      <c r="M2626" s="36"/>
      <c r="N2626" s="58" t="s">
        <v>278</v>
      </c>
      <c r="O2626" s="58" t="s">
        <v>12772</v>
      </c>
      <c r="P2626" s="56">
        <v>83</v>
      </c>
      <c r="Q2626" s="56" t="s">
        <v>378</v>
      </c>
      <c r="R2626" s="36" t="s">
        <v>459</v>
      </c>
      <c r="S2626" s="36" t="s">
        <v>375</v>
      </c>
      <c r="T2626" s="36">
        <v>2505861</v>
      </c>
      <c r="U2626" s="58" t="s">
        <v>16616</v>
      </c>
      <c r="V2626" s="59">
        <v>2505861</v>
      </c>
      <c r="W2626" s="56">
        <v>64.72</v>
      </c>
    </row>
    <row r="2627" spans="1:23" s="46" customFormat="1" ht="11.25">
      <c r="A2627" s="55" t="s">
        <v>11371</v>
      </c>
      <c r="B2627" s="56" t="s">
        <v>17649</v>
      </c>
      <c r="C2627" s="57" t="s">
        <v>6989</v>
      </c>
      <c r="D2627" s="56">
        <v>27360</v>
      </c>
      <c r="E2627" s="56">
        <v>1</v>
      </c>
      <c r="F2627" s="56">
        <v>187</v>
      </c>
      <c r="G2627" s="56">
        <v>1</v>
      </c>
      <c r="H2627" s="56" t="s">
        <v>17651</v>
      </c>
      <c r="I2627" s="56">
        <v>1</v>
      </c>
      <c r="J2627" s="36" t="s">
        <v>15336</v>
      </c>
      <c r="K2627" s="36">
        <v>392</v>
      </c>
      <c r="L2627" s="36"/>
      <c r="M2627" s="36">
        <v>648745</v>
      </c>
      <c r="N2627" s="58" t="s">
        <v>192</v>
      </c>
      <c r="O2627" s="58" t="s">
        <v>13507</v>
      </c>
      <c r="P2627" s="56">
        <v>70</v>
      </c>
      <c r="Q2627" s="56" t="s">
        <v>377</v>
      </c>
      <c r="R2627" s="36" t="s">
        <v>459</v>
      </c>
      <c r="S2627" s="36" t="s">
        <v>375</v>
      </c>
      <c r="T2627" s="36">
        <v>405984</v>
      </c>
      <c r="U2627" s="58" t="s">
        <v>17203</v>
      </c>
      <c r="V2627" s="59">
        <v>405984</v>
      </c>
      <c r="W2627" s="56">
        <v>71.83</v>
      </c>
    </row>
    <row r="2628" spans="1:23" s="46" customFormat="1" ht="11.25">
      <c r="A2628" s="55" t="s">
        <v>11371</v>
      </c>
      <c r="B2628" s="56" t="s">
        <v>17649</v>
      </c>
      <c r="C2628" s="57" t="s">
        <v>11188</v>
      </c>
      <c r="D2628" s="56">
        <v>18140</v>
      </c>
      <c r="E2628" s="56">
        <v>1</v>
      </c>
      <c r="F2628" s="56">
        <v>187</v>
      </c>
      <c r="G2628" s="56">
        <v>1</v>
      </c>
      <c r="H2628" s="56" t="s">
        <v>17651</v>
      </c>
      <c r="I2628" s="56">
        <v>1</v>
      </c>
      <c r="J2628" s="36" t="s">
        <v>14769</v>
      </c>
      <c r="K2628" s="36"/>
      <c r="L2628" s="36">
        <v>991868879</v>
      </c>
      <c r="M2628" s="36">
        <v>21642697</v>
      </c>
      <c r="N2628" s="58" t="s">
        <v>12629</v>
      </c>
      <c r="O2628" s="58" t="s">
        <v>299</v>
      </c>
      <c r="P2628" s="56">
        <v>79</v>
      </c>
      <c r="Q2628" s="56" t="s">
        <v>377</v>
      </c>
      <c r="R2628" s="36" t="s">
        <v>459</v>
      </c>
      <c r="S2628" s="36" t="s">
        <v>375</v>
      </c>
      <c r="T2628" s="36">
        <v>2093377</v>
      </c>
      <c r="U2628" s="58" t="s">
        <v>16520</v>
      </c>
      <c r="V2628" s="59">
        <v>2093377</v>
      </c>
      <c r="W2628" s="56">
        <v>44.62</v>
      </c>
    </row>
    <row r="2629" spans="1:23" s="46" customFormat="1" ht="11.25">
      <c r="A2629" s="55" t="s">
        <v>11371</v>
      </c>
      <c r="B2629" s="56" t="s">
        <v>17649</v>
      </c>
      <c r="C2629" s="57" t="s">
        <v>11188</v>
      </c>
      <c r="D2629" s="56">
        <v>17870</v>
      </c>
      <c r="E2629" s="56">
        <v>1</v>
      </c>
      <c r="F2629" s="56">
        <v>188</v>
      </c>
      <c r="G2629" s="56">
        <v>1</v>
      </c>
      <c r="H2629" s="56" t="s">
        <v>17651</v>
      </c>
      <c r="I2629" s="56">
        <v>1</v>
      </c>
      <c r="J2629" s="36" t="s">
        <v>14754</v>
      </c>
      <c r="K2629" s="36"/>
      <c r="L2629" s="36">
        <v>982783523</v>
      </c>
      <c r="M2629" s="36"/>
      <c r="N2629" s="58" t="s">
        <v>12550</v>
      </c>
      <c r="O2629" s="58" t="s">
        <v>12605</v>
      </c>
      <c r="P2629" s="56">
        <v>80</v>
      </c>
      <c r="Q2629" s="56" t="s">
        <v>378</v>
      </c>
      <c r="R2629" s="36" t="s">
        <v>459</v>
      </c>
      <c r="S2629" s="36" t="s">
        <v>375</v>
      </c>
      <c r="T2629" s="36">
        <v>3522718</v>
      </c>
      <c r="U2629" s="58" t="s">
        <v>16502</v>
      </c>
      <c r="V2629" s="59">
        <v>3522718</v>
      </c>
      <c r="W2629" s="56">
        <v>57.19</v>
      </c>
    </row>
    <row r="2630" spans="1:23" s="46" customFormat="1" ht="11.25">
      <c r="A2630" s="55" t="s">
        <v>11371</v>
      </c>
      <c r="B2630" s="56" t="s">
        <v>17649</v>
      </c>
      <c r="C2630" s="57" t="s">
        <v>11188</v>
      </c>
      <c r="D2630" s="56">
        <v>18540</v>
      </c>
      <c r="E2630" s="56">
        <v>1</v>
      </c>
      <c r="F2630" s="56">
        <v>189</v>
      </c>
      <c r="G2630" s="56">
        <v>1</v>
      </c>
      <c r="H2630" s="56" t="s">
        <v>17651</v>
      </c>
      <c r="I2630" s="56">
        <v>2</v>
      </c>
      <c r="J2630" s="36" t="s">
        <v>14818</v>
      </c>
      <c r="K2630" s="36">
        <v>197</v>
      </c>
      <c r="L2630" s="36">
        <v>982384751</v>
      </c>
      <c r="M2630" s="36">
        <v>644177</v>
      </c>
      <c r="N2630" s="58" t="s">
        <v>263</v>
      </c>
      <c r="O2630" s="58" t="s">
        <v>12703</v>
      </c>
      <c r="P2630" s="56">
        <v>69</v>
      </c>
      <c r="Q2630" s="56" t="s">
        <v>378</v>
      </c>
      <c r="R2630" s="36" t="s">
        <v>460</v>
      </c>
      <c r="S2630" s="36" t="s">
        <v>375</v>
      </c>
      <c r="T2630" s="36">
        <v>564006</v>
      </c>
      <c r="U2630" s="58" t="s">
        <v>16574</v>
      </c>
      <c r="V2630" s="59">
        <v>1035122</v>
      </c>
      <c r="W2630" s="56">
        <v>78.48</v>
      </c>
    </row>
    <row r="2631" spans="1:23" s="46" customFormat="1" ht="11.25">
      <c r="A2631" s="51" t="s">
        <v>11371</v>
      </c>
      <c r="B2631" s="44" t="s">
        <v>17649</v>
      </c>
      <c r="C2631" s="52" t="s">
        <v>11188</v>
      </c>
      <c r="D2631" s="44">
        <v>18540</v>
      </c>
      <c r="E2631" s="44" t="s">
        <v>54</v>
      </c>
      <c r="F2631" s="44">
        <v>189</v>
      </c>
      <c r="G2631" s="44">
        <v>1</v>
      </c>
      <c r="H2631" s="44" t="s">
        <v>17651</v>
      </c>
      <c r="I2631" s="44">
        <v>1</v>
      </c>
      <c r="J2631" s="35" t="s">
        <v>14818</v>
      </c>
      <c r="K2631" s="35">
        <v>197</v>
      </c>
      <c r="L2631" s="35">
        <v>982384751</v>
      </c>
      <c r="M2631" s="35">
        <v>644177</v>
      </c>
      <c r="N2631" s="45" t="s">
        <v>402</v>
      </c>
      <c r="O2631" s="45" t="s">
        <v>12702</v>
      </c>
      <c r="P2631" s="44">
        <v>70</v>
      </c>
      <c r="Q2631" s="44" t="s">
        <v>377</v>
      </c>
      <c r="R2631" s="35" t="s">
        <v>459</v>
      </c>
      <c r="S2631" s="35" t="s">
        <v>375</v>
      </c>
      <c r="T2631" s="35">
        <v>1035122</v>
      </c>
      <c r="U2631" s="45" t="s">
        <v>16574</v>
      </c>
      <c r="V2631" s="46">
        <v>1035122</v>
      </c>
      <c r="W2631" s="44">
        <v>78.48</v>
      </c>
    </row>
    <row r="2632" spans="1:23" s="46" customFormat="1" ht="11.25">
      <c r="A2632" s="55" t="s">
        <v>11371</v>
      </c>
      <c r="B2632" s="56" t="s">
        <v>17649</v>
      </c>
      <c r="C2632" s="57" t="s">
        <v>11188</v>
      </c>
      <c r="D2632" s="56">
        <v>18420</v>
      </c>
      <c r="E2632" s="56">
        <v>1</v>
      </c>
      <c r="F2632" s="56">
        <v>190</v>
      </c>
      <c r="G2632" s="56">
        <v>1</v>
      </c>
      <c r="H2632" s="56" t="s">
        <v>17651</v>
      </c>
      <c r="I2632" s="56">
        <v>1</v>
      </c>
      <c r="J2632" s="36" t="s">
        <v>14813</v>
      </c>
      <c r="K2632" s="36"/>
      <c r="L2632" s="36">
        <v>984400946</v>
      </c>
      <c r="M2632" s="36"/>
      <c r="N2632" s="58" t="s">
        <v>330</v>
      </c>
      <c r="O2632" s="58" t="s">
        <v>207</v>
      </c>
      <c r="P2632" s="56">
        <v>69</v>
      </c>
      <c r="Q2632" s="56" t="s">
        <v>378</v>
      </c>
      <c r="R2632" s="36" t="s">
        <v>459</v>
      </c>
      <c r="S2632" s="36" t="s">
        <v>375</v>
      </c>
      <c r="T2632" s="36">
        <v>2404877</v>
      </c>
      <c r="U2632" s="58" t="s">
        <v>16568</v>
      </c>
      <c r="V2632" s="59">
        <v>2404877</v>
      </c>
      <c r="W2632" s="56">
        <v>68.09</v>
      </c>
    </row>
    <row r="2633" spans="1:23" s="46" customFormat="1" ht="11.25">
      <c r="A2633" s="55" t="s">
        <v>11371</v>
      </c>
      <c r="B2633" s="56" t="s">
        <v>17649</v>
      </c>
      <c r="C2633" s="57" t="s">
        <v>11188</v>
      </c>
      <c r="D2633" s="56">
        <v>18760</v>
      </c>
      <c r="E2633" s="56">
        <v>1</v>
      </c>
      <c r="F2633" s="56">
        <v>191</v>
      </c>
      <c r="G2633" s="56">
        <v>1</v>
      </c>
      <c r="H2633" s="56" t="s">
        <v>17651</v>
      </c>
      <c r="I2633" s="56">
        <v>1</v>
      </c>
      <c r="J2633" s="36" t="s">
        <v>14851</v>
      </c>
      <c r="K2633" s="36">
        <v>41</v>
      </c>
      <c r="L2633" s="36"/>
      <c r="M2633" s="36">
        <v>647237</v>
      </c>
      <c r="N2633" s="58" t="s">
        <v>11783</v>
      </c>
      <c r="O2633" s="58" t="s">
        <v>11534</v>
      </c>
      <c r="P2633" s="56">
        <v>79</v>
      </c>
      <c r="Q2633" s="56" t="s">
        <v>378</v>
      </c>
      <c r="R2633" s="36" t="s">
        <v>459</v>
      </c>
      <c r="S2633" s="36" t="s">
        <v>375</v>
      </c>
      <c r="T2633" s="36">
        <v>240928</v>
      </c>
      <c r="U2633" s="58" t="s">
        <v>16617</v>
      </c>
      <c r="V2633" s="59">
        <v>240928</v>
      </c>
      <c r="W2633" s="56">
        <v>72.72</v>
      </c>
    </row>
    <row r="2634" spans="1:23" s="46" customFormat="1" ht="11.25">
      <c r="A2634" s="55" t="s">
        <v>11371</v>
      </c>
      <c r="B2634" s="56" t="s">
        <v>17649</v>
      </c>
      <c r="C2634" s="57" t="s">
        <v>11188</v>
      </c>
      <c r="D2634" s="56">
        <v>19510</v>
      </c>
      <c r="E2634" s="56">
        <v>1</v>
      </c>
      <c r="F2634" s="56">
        <v>192</v>
      </c>
      <c r="G2634" s="56">
        <v>1</v>
      </c>
      <c r="H2634" s="56" t="s">
        <v>17651</v>
      </c>
      <c r="I2634" s="56">
        <v>8</v>
      </c>
      <c r="J2634" s="36" t="s">
        <v>14902</v>
      </c>
      <c r="K2634" s="36"/>
      <c r="L2634" s="36">
        <v>981741993</v>
      </c>
      <c r="M2634" s="36"/>
      <c r="N2634" s="58" t="s">
        <v>929</v>
      </c>
      <c r="O2634" s="58" t="s">
        <v>12848</v>
      </c>
      <c r="P2634" s="56">
        <v>80</v>
      </c>
      <c r="Q2634" s="56" t="s">
        <v>378</v>
      </c>
      <c r="R2634" s="36" t="s">
        <v>462</v>
      </c>
      <c r="S2634" s="36" t="s">
        <v>375</v>
      </c>
      <c r="T2634" s="36">
        <v>784453</v>
      </c>
      <c r="U2634" s="58" t="s">
        <v>16677</v>
      </c>
      <c r="V2634" s="59">
        <v>646002</v>
      </c>
      <c r="W2634" s="56">
        <v>69.17</v>
      </c>
    </row>
    <row r="2635" spans="1:23" s="46" customFormat="1" ht="11.25">
      <c r="A2635" s="55" t="s">
        <v>11371</v>
      </c>
      <c r="B2635" s="56" t="s">
        <v>17649</v>
      </c>
      <c r="C2635" s="57" t="s">
        <v>11188</v>
      </c>
      <c r="D2635" s="56">
        <v>0</v>
      </c>
      <c r="E2635" s="56">
        <v>1</v>
      </c>
      <c r="F2635" s="56">
        <v>193</v>
      </c>
      <c r="G2635" s="56">
        <v>1</v>
      </c>
      <c r="H2635" s="56" t="s">
        <v>17651</v>
      </c>
      <c r="I2635" s="56">
        <v>1</v>
      </c>
      <c r="J2635" s="36" t="s">
        <v>14739</v>
      </c>
      <c r="K2635" s="36"/>
      <c r="L2635" s="36">
        <v>985929615</v>
      </c>
      <c r="M2635" s="36"/>
      <c r="N2635" s="58" t="s">
        <v>220</v>
      </c>
      <c r="O2635" s="58" t="s">
        <v>12584</v>
      </c>
      <c r="P2635" s="56">
        <v>67</v>
      </c>
      <c r="Q2635" s="56" t="s">
        <v>378</v>
      </c>
      <c r="R2635" s="36" t="s">
        <v>459</v>
      </c>
      <c r="S2635" s="36" t="s">
        <v>375</v>
      </c>
      <c r="T2635" s="36">
        <v>360851</v>
      </c>
      <c r="U2635" s="58" t="s">
        <v>16486</v>
      </c>
      <c r="V2635" s="59">
        <v>360851</v>
      </c>
      <c r="W2635" s="56">
        <v>59.97</v>
      </c>
    </row>
    <row r="2636" spans="1:23" s="46" customFormat="1" ht="11.25">
      <c r="A2636" s="55" t="s">
        <v>11371</v>
      </c>
      <c r="B2636" s="56" t="s">
        <v>17649</v>
      </c>
      <c r="C2636" s="57" t="s">
        <v>11188</v>
      </c>
      <c r="D2636" s="56">
        <v>18100</v>
      </c>
      <c r="E2636" s="56">
        <v>1</v>
      </c>
      <c r="F2636" s="56">
        <v>194</v>
      </c>
      <c r="G2636" s="56">
        <v>1</v>
      </c>
      <c r="H2636" s="56" t="s">
        <v>17651</v>
      </c>
      <c r="I2636" s="56">
        <v>1</v>
      </c>
      <c r="J2636" s="36" t="s">
        <v>14766</v>
      </c>
      <c r="K2636" s="36">
        <v>124</v>
      </c>
      <c r="L2636" s="36">
        <v>981110279</v>
      </c>
      <c r="M2636" s="36"/>
      <c r="N2636" s="58" t="s">
        <v>178</v>
      </c>
      <c r="O2636" s="58" t="s">
        <v>12625</v>
      </c>
      <c r="P2636" s="56">
        <v>66</v>
      </c>
      <c r="Q2636" s="56" t="s">
        <v>378</v>
      </c>
      <c r="R2636" s="36" t="s">
        <v>459</v>
      </c>
      <c r="S2636" s="36" t="s">
        <v>375</v>
      </c>
      <c r="T2636" s="36">
        <v>1492761</v>
      </c>
      <c r="U2636" s="58" t="s">
        <v>16516</v>
      </c>
      <c r="V2636" s="59">
        <v>1492761</v>
      </c>
      <c r="W2636" s="56">
        <v>77.14</v>
      </c>
    </row>
    <row r="2637" spans="1:23" s="46" customFormat="1" ht="11.25">
      <c r="A2637" s="55" t="s">
        <v>11371</v>
      </c>
      <c r="B2637" s="56" t="s">
        <v>17649</v>
      </c>
      <c r="C2637" s="57" t="s">
        <v>11188</v>
      </c>
      <c r="D2637" s="56">
        <v>18130</v>
      </c>
      <c r="E2637" s="56">
        <v>1</v>
      </c>
      <c r="F2637" s="56">
        <v>195</v>
      </c>
      <c r="G2637" s="56">
        <v>1</v>
      </c>
      <c r="H2637" s="56" t="s">
        <v>17651</v>
      </c>
      <c r="I2637" s="56">
        <v>1</v>
      </c>
      <c r="J2637" s="36" t="s">
        <v>14754</v>
      </c>
      <c r="K2637" s="36">
        <v>1060</v>
      </c>
      <c r="L2637" s="36">
        <v>971929522</v>
      </c>
      <c r="M2637" s="36"/>
      <c r="N2637" s="58" t="s">
        <v>788</v>
      </c>
      <c r="O2637" s="58" t="s">
        <v>12628</v>
      </c>
      <c r="P2637" s="56">
        <v>70</v>
      </c>
      <c r="Q2637" s="56" t="s">
        <v>377</v>
      </c>
      <c r="R2637" s="36" t="s">
        <v>459</v>
      </c>
      <c r="S2637" s="36" t="s">
        <v>375</v>
      </c>
      <c r="T2637" s="36">
        <v>326328</v>
      </c>
      <c r="U2637" s="58" t="s">
        <v>16519</v>
      </c>
      <c r="V2637" s="59">
        <v>326328</v>
      </c>
      <c r="W2637" s="56">
        <v>52.98</v>
      </c>
    </row>
    <row r="2638" spans="1:23" s="46" customFormat="1" ht="11.25">
      <c r="A2638" s="55" t="s">
        <v>11371</v>
      </c>
      <c r="B2638" s="56" t="s">
        <v>17649</v>
      </c>
      <c r="C2638" s="57" t="s">
        <v>11188</v>
      </c>
      <c r="D2638" s="56">
        <v>0</v>
      </c>
      <c r="E2638" s="56">
        <v>1</v>
      </c>
      <c r="F2638" s="56">
        <v>196</v>
      </c>
      <c r="G2638" s="56">
        <v>1</v>
      </c>
      <c r="H2638" s="56" t="s">
        <v>17651</v>
      </c>
      <c r="I2638" s="56">
        <v>1</v>
      </c>
      <c r="J2638" s="36" t="s">
        <v>14740</v>
      </c>
      <c r="K2638" s="36"/>
      <c r="L2638" s="36"/>
      <c r="M2638" s="36"/>
      <c r="N2638" s="58" t="s">
        <v>12585</v>
      </c>
      <c r="O2638" s="58" t="s">
        <v>872</v>
      </c>
      <c r="P2638" s="56">
        <v>66</v>
      </c>
      <c r="Q2638" s="56" t="s">
        <v>378</v>
      </c>
      <c r="R2638" s="36" t="s">
        <v>459</v>
      </c>
      <c r="S2638" s="36" t="s">
        <v>375</v>
      </c>
      <c r="T2638" s="36">
        <v>387134</v>
      </c>
      <c r="U2638" s="58" t="s">
        <v>16487</v>
      </c>
      <c r="V2638" s="59">
        <v>387134</v>
      </c>
      <c r="W2638" s="56">
        <v>40.14</v>
      </c>
    </row>
    <row r="2639" spans="1:23" s="46" customFormat="1" ht="11.25">
      <c r="A2639" s="55" t="s">
        <v>11371</v>
      </c>
      <c r="B2639" s="56" t="s">
        <v>17649</v>
      </c>
      <c r="C2639" s="57" t="s">
        <v>11188</v>
      </c>
      <c r="D2639" s="56">
        <v>4820</v>
      </c>
      <c r="E2639" s="56">
        <v>1</v>
      </c>
      <c r="F2639" s="56">
        <v>198</v>
      </c>
      <c r="G2639" s="56">
        <v>1</v>
      </c>
      <c r="H2639" s="56" t="s">
        <v>17651</v>
      </c>
      <c r="I2639" s="56">
        <v>1</v>
      </c>
      <c r="J2639" s="36" t="s">
        <v>14742</v>
      </c>
      <c r="K2639" s="36"/>
      <c r="L2639" s="36">
        <v>981255782</v>
      </c>
      <c r="M2639" s="36"/>
      <c r="N2639" s="58" t="s">
        <v>12589</v>
      </c>
      <c r="O2639" s="58" t="s">
        <v>304</v>
      </c>
      <c r="P2639" s="56">
        <v>67</v>
      </c>
      <c r="Q2639" s="56" t="s">
        <v>377</v>
      </c>
      <c r="R2639" s="36" t="s">
        <v>459</v>
      </c>
      <c r="S2639" s="36" t="s">
        <v>375</v>
      </c>
      <c r="T2639" s="36">
        <v>283476</v>
      </c>
      <c r="U2639" s="58" t="s">
        <v>16490</v>
      </c>
      <c r="V2639" s="59">
        <v>283476</v>
      </c>
      <c r="W2639" s="56">
        <v>72.11</v>
      </c>
    </row>
    <row r="2640" spans="1:23" s="46" customFormat="1" ht="11.25">
      <c r="A2640" s="55" t="s">
        <v>11371</v>
      </c>
      <c r="B2640" s="56" t="s">
        <v>17649</v>
      </c>
      <c r="C2640" s="57" t="s">
        <v>11188</v>
      </c>
      <c r="D2640" s="56">
        <v>19220</v>
      </c>
      <c r="E2640" s="56">
        <v>1</v>
      </c>
      <c r="F2640" s="56">
        <v>199</v>
      </c>
      <c r="G2640" s="56">
        <v>1</v>
      </c>
      <c r="H2640" s="56" t="s">
        <v>17651</v>
      </c>
      <c r="I2640" s="56">
        <v>6</v>
      </c>
      <c r="J2640" s="36" t="s">
        <v>14893</v>
      </c>
      <c r="K2640" s="36">
        <v>375</v>
      </c>
      <c r="L2640" s="36">
        <v>984155021</v>
      </c>
      <c r="M2640" s="36">
        <v>646978</v>
      </c>
      <c r="N2640" s="58" t="s">
        <v>876</v>
      </c>
      <c r="O2640" s="58" t="s">
        <v>12835</v>
      </c>
      <c r="P2640" s="56">
        <v>70</v>
      </c>
      <c r="Q2640" s="56" t="s">
        <v>378</v>
      </c>
      <c r="R2640" s="36" t="s">
        <v>462</v>
      </c>
      <c r="S2640" s="36" t="s">
        <v>375</v>
      </c>
      <c r="T2640" s="36">
        <v>2401212</v>
      </c>
      <c r="U2640" s="58" t="s">
        <v>16666</v>
      </c>
      <c r="V2640" s="59">
        <v>1127410</v>
      </c>
      <c r="W2640" s="56">
        <v>80.08</v>
      </c>
    </row>
    <row r="2641" spans="1:23" s="46" customFormat="1" ht="11.25">
      <c r="A2641" s="44"/>
      <c r="B2641" s="44"/>
      <c r="C2641" s="35"/>
      <c r="D2641" s="44"/>
      <c r="E2641" s="44"/>
      <c r="F2641" s="44"/>
      <c r="G2641" s="44"/>
      <c r="H2641" s="44"/>
      <c r="I2641" s="44"/>
      <c r="J2641" s="35"/>
      <c r="K2641" s="35"/>
      <c r="L2641" s="35"/>
      <c r="M2641" s="35"/>
      <c r="N2641" s="45"/>
      <c r="O2641" s="45"/>
      <c r="P2641" s="44"/>
      <c r="Q2641" s="44"/>
      <c r="R2641" s="35"/>
      <c r="S2641" s="35"/>
      <c r="T2641" s="35"/>
      <c r="U2641" s="45"/>
      <c r="W2641" s="44"/>
    </row>
    <row r="2642" spans="1:23" s="46" customFormat="1" ht="11.25">
      <c r="A2642" s="44"/>
      <c r="B2642" s="44"/>
      <c r="C2642" s="35"/>
      <c r="D2642" s="44"/>
      <c r="E2642" s="44"/>
      <c r="F2642" s="44"/>
      <c r="G2642" s="44"/>
      <c r="H2642" s="44"/>
      <c r="I2642" s="44"/>
      <c r="J2642" s="35"/>
      <c r="K2642" s="35"/>
      <c r="L2642" s="35"/>
      <c r="M2642" s="35"/>
      <c r="N2642" s="45"/>
      <c r="O2642" s="45"/>
      <c r="P2642" s="44"/>
      <c r="Q2642" s="44"/>
      <c r="R2642" s="35"/>
      <c r="S2642" s="35"/>
      <c r="T2642" s="35"/>
      <c r="U2642" s="45"/>
      <c r="W2642" s="44"/>
    </row>
    <row r="2643" spans="1:23" s="46" customFormat="1" ht="11.25">
      <c r="A2643" s="44"/>
      <c r="B2643" s="44"/>
      <c r="C2643" s="35"/>
      <c r="D2643" s="44"/>
      <c r="E2643" s="44"/>
      <c r="F2643" s="44"/>
      <c r="G2643" s="44"/>
      <c r="H2643" s="44"/>
      <c r="I2643" s="44"/>
      <c r="J2643" s="35"/>
      <c r="K2643" s="35"/>
      <c r="L2643" s="35"/>
      <c r="M2643" s="35"/>
      <c r="N2643" s="45"/>
      <c r="O2643" s="45"/>
      <c r="P2643" s="44"/>
      <c r="Q2643" s="44"/>
      <c r="R2643" s="35"/>
      <c r="S2643" s="35"/>
      <c r="T2643" s="35"/>
      <c r="U2643" s="45"/>
      <c r="W2643" s="44"/>
    </row>
  </sheetData>
  <autoFilter ref="A1:W2643">
    <sortState ref="A2:W2643">
      <sortCondition ref="F1:F2643"/>
    </sortState>
  </autoFilter>
  <pageMargins left="0.7" right="0.7" top="0.75" bottom="0.75" header="0.3" footer="0.3"/>
  <legacyDrawing r:id="rId1"/>
</worksheet>
</file>

<file path=xl/worksheets/sheet6.xml><?xml version="1.0" encoding="utf-8"?>
<worksheet xmlns="http://schemas.openxmlformats.org/spreadsheetml/2006/main" xmlns:r="http://schemas.openxmlformats.org/officeDocument/2006/relationships">
  <dimension ref="A1:W585"/>
  <sheetViews>
    <sheetView topLeftCell="I12" workbookViewId="0">
      <selection activeCell="W24" sqref="W24"/>
    </sheetView>
  </sheetViews>
  <sheetFormatPr baseColWidth="10" defaultRowHeight="15"/>
  <cols>
    <col min="1" max="1" width="6" style="10" customWidth="1"/>
    <col min="2" max="2" width="6.140625" style="10" customWidth="1"/>
    <col min="3" max="3" width="9.7109375" style="11" customWidth="1"/>
    <col min="4" max="4" width="7" style="10" customWidth="1"/>
    <col min="5" max="5" width="4.5703125" style="9" customWidth="1"/>
    <col min="6" max="6" width="6.140625" style="10" customWidth="1"/>
    <col min="7" max="7" width="5.140625" style="10" customWidth="1"/>
    <col min="8" max="8" width="6.7109375" style="10" customWidth="1"/>
    <col min="9" max="9" width="5.42578125" style="10" customWidth="1"/>
    <col min="10" max="10" width="16.5703125" style="11" customWidth="1"/>
    <col min="11" max="12" width="6.85546875" style="11" customWidth="1"/>
    <col min="13" max="13" width="6.7109375" style="11" customWidth="1"/>
    <col min="14" max="14" width="10.42578125" style="12" customWidth="1"/>
    <col min="15" max="15" width="12.85546875" style="12" customWidth="1"/>
    <col min="16" max="17" width="6.85546875" style="10" customWidth="1"/>
    <col min="18" max="18" width="6.85546875" style="11" customWidth="1"/>
    <col min="19" max="19" width="8.7109375" style="11" customWidth="1"/>
    <col min="20" max="20" width="7.85546875" style="13" customWidth="1"/>
    <col min="21" max="21" width="17" style="12" customWidth="1"/>
    <col min="22" max="22" width="7.7109375" style="8" customWidth="1"/>
    <col min="23" max="23" width="7.7109375" style="10" customWidth="1"/>
  </cols>
  <sheetData>
    <row r="1" spans="1:23">
      <c r="A1" s="6" t="s">
        <v>8</v>
      </c>
      <c r="B1" s="6" t="s">
        <v>9</v>
      </c>
      <c r="C1" s="6" t="s">
        <v>10</v>
      </c>
      <c r="D1" s="6" t="s">
        <v>11</v>
      </c>
      <c r="E1" s="7" t="s">
        <v>12</v>
      </c>
      <c r="F1" s="7" t="s">
        <v>13</v>
      </c>
      <c r="G1" s="7" t="s">
        <v>14</v>
      </c>
      <c r="H1" s="7" t="s">
        <v>15</v>
      </c>
      <c r="I1" s="7" t="s">
        <v>16</v>
      </c>
      <c r="J1" s="6" t="s">
        <v>17</v>
      </c>
      <c r="K1" s="6" t="s">
        <v>61</v>
      </c>
      <c r="L1" s="6" t="s">
        <v>18</v>
      </c>
      <c r="M1" s="6" t="s">
        <v>19</v>
      </c>
      <c r="N1" s="6" t="s">
        <v>20</v>
      </c>
      <c r="O1" s="6" t="s">
        <v>21</v>
      </c>
      <c r="P1" s="6" t="s">
        <v>55</v>
      </c>
      <c r="Q1" s="6" t="s">
        <v>22</v>
      </c>
      <c r="R1" s="6" t="s">
        <v>23</v>
      </c>
      <c r="S1" s="6" t="s">
        <v>24</v>
      </c>
      <c r="T1" s="6" t="s">
        <v>25</v>
      </c>
      <c r="U1" s="6" t="s">
        <v>26</v>
      </c>
      <c r="V1" s="6" t="s">
        <v>27</v>
      </c>
      <c r="W1" s="6" t="s">
        <v>28</v>
      </c>
    </row>
    <row r="2" spans="1:23">
      <c r="A2" s="55" t="s">
        <v>11371</v>
      </c>
      <c r="B2" s="56" t="s">
        <v>17650</v>
      </c>
      <c r="C2" s="57" t="s">
        <v>4027</v>
      </c>
      <c r="D2" s="56">
        <v>0</v>
      </c>
      <c r="E2" s="56">
        <v>1</v>
      </c>
      <c r="F2" s="56">
        <v>1</v>
      </c>
      <c r="G2" s="56">
        <v>1</v>
      </c>
      <c r="H2" s="56" t="s">
        <v>17651</v>
      </c>
      <c r="I2" s="56">
        <v>1</v>
      </c>
      <c r="J2" s="36" t="s">
        <v>15638</v>
      </c>
      <c r="K2" s="36"/>
      <c r="L2" s="36"/>
      <c r="M2" s="36"/>
      <c r="N2" s="58" t="s">
        <v>13976</v>
      </c>
      <c r="O2" s="58" t="s">
        <v>13977</v>
      </c>
      <c r="P2" s="56">
        <v>80</v>
      </c>
      <c r="Q2" s="56" t="s">
        <v>377</v>
      </c>
      <c r="R2" s="36" t="s">
        <v>459</v>
      </c>
      <c r="S2" s="36" t="s">
        <v>375</v>
      </c>
      <c r="T2" s="36">
        <v>339800</v>
      </c>
      <c r="U2" s="58" t="s">
        <v>17602</v>
      </c>
      <c r="V2" s="59">
        <v>339800</v>
      </c>
      <c r="W2" s="56">
        <v>21.76</v>
      </c>
    </row>
    <row r="3" spans="1:23">
      <c r="A3" s="55" t="s">
        <v>11371</v>
      </c>
      <c r="B3" s="56" t="s">
        <v>17650</v>
      </c>
      <c r="C3" s="57" t="s">
        <v>11036</v>
      </c>
      <c r="D3" s="56">
        <v>0</v>
      </c>
      <c r="E3" s="56">
        <v>1</v>
      </c>
      <c r="F3" s="56">
        <v>1</v>
      </c>
      <c r="G3" s="56">
        <v>2</v>
      </c>
      <c r="H3" s="56" t="s">
        <v>17651</v>
      </c>
      <c r="I3" s="56">
        <v>1</v>
      </c>
      <c r="J3" s="36" t="s">
        <v>14211</v>
      </c>
      <c r="K3" s="36"/>
      <c r="L3" s="36">
        <v>981746023</v>
      </c>
      <c r="M3" s="36"/>
      <c r="N3" s="58" t="s">
        <v>346</v>
      </c>
      <c r="O3" s="58" t="s">
        <v>13895</v>
      </c>
      <c r="P3" s="56">
        <v>89</v>
      </c>
      <c r="Q3" s="56" t="s">
        <v>378</v>
      </c>
      <c r="R3" s="36" t="s">
        <v>459</v>
      </c>
      <c r="S3" s="36" t="s">
        <v>375</v>
      </c>
      <c r="T3" s="36">
        <v>1466188</v>
      </c>
      <c r="U3" s="58" t="s">
        <v>17529</v>
      </c>
      <c r="V3" s="59">
        <v>1466188</v>
      </c>
      <c r="W3" s="56">
        <v>32.130000000000003</v>
      </c>
    </row>
    <row r="4" spans="1:23">
      <c r="A4" s="55" t="s">
        <v>11371</v>
      </c>
      <c r="B4" s="56" t="s">
        <v>17649</v>
      </c>
      <c r="C4" s="57" t="s">
        <v>5479</v>
      </c>
      <c r="D4" s="56">
        <v>170</v>
      </c>
      <c r="E4" s="56">
        <v>1</v>
      </c>
      <c r="F4" s="56">
        <v>1</v>
      </c>
      <c r="G4" s="56">
        <v>1</v>
      </c>
      <c r="H4" s="56" t="s">
        <v>17651</v>
      </c>
      <c r="I4" s="56">
        <v>1</v>
      </c>
      <c r="J4" s="36" t="s">
        <v>14035</v>
      </c>
      <c r="K4" s="36"/>
      <c r="L4" s="36">
        <v>961924812</v>
      </c>
      <c r="M4" s="36"/>
      <c r="N4" s="58" t="s">
        <v>874</v>
      </c>
      <c r="O4" s="58" t="s">
        <v>11409</v>
      </c>
      <c r="P4" s="56">
        <v>86</v>
      </c>
      <c r="Q4" s="56" t="s">
        <v>378</v>
      </c>
      <c r="R4" s="36" t="s">
        <v>459</v>
      </c>
      <c r="S4" s="36" t="s">
        <v>375</v>
      </c>
      <c r="T4" s="36">
        <v>115680</v>
      </c>
      <c r="U4" s="58" t="s">
        <v>15685</v>
      </c>
      <c r="V4" s="59">
        <v>115680</v>
      </c>
      <c r="W4" s="56">
        <v>49.21</v>
      </c>
    </row>
    <row r="5" spans="1:23">
      <c r="A5" s="55" t="s">
        <v>11371</v>
      </c>
      <c r="B5" s="56" t="s">
        <v>17649</v>
      </c>
      <c r="C5" s="57" t="s">
        <v>11188</v>
      </c>
      <c r="D5" s="56">
        <v>16400</v>
      </c>
      <c r="E5" s="56">
        <v>1</v>
      </c>
      <c r="F5" s="56">
        <v>1</v>
      </c>
      <c r="G5" s="56">
        <v>1</v>
      </c>
      <c r="H5" s="56" t="s">
        <v>17651</v>
      </c>
      <c r="I5" s="56">
        <v>1</v>
      </c>
      <c r="J5" s="36" t="s">
        <v>14749</v>
      </c>
      <c r="K5" s="36">
        <v>895</v>
      </c>
      <c r="L5" s="36">
        <v>984248231</v>
      </c>
      <c r="M5" s="36"/>
      <c r="N5" s="58" t="s">
        <v>127</v>
      </c>
      <c r="O5" s="58" t="s">
        <v>12599</v>
      </c>
      <c r="P5" s="56">
        <v>86</v>
      </c>
      <c r="Q5" s="56" t="s">
        <v>378</v>
      </c>
      <c r="R5" s="36" t="s">
        <v>459</v>
      </c>
      <c r="S5" s="36" t="s">
        <v>375</v>
      </c>
      <c r="T5" s="36">
        <v>2116068</v>
      </c>
      <c r="U5" s="58" t="s">
        <v>16497</v>
      </c>
      <c r="V5" s="59">
        <v>2116068</v>
      </c>
      <c r="W5" s="56">
        <v>56.62</v>
      </c>
    </row>
    <row r="6" spans="1:23">
      <c r="A6" s="55" t="s">
        <v>11371</v>
      </c>
      <c r="B6" s="56" t="s">
        <v>17649</v>
      </c>
      <c r="C6" s="57" t="s">
        <v>11350</v>
      </c>
      <c r="D6" s="56">
        <v>40</v>
      </c>
      <c r="E6" s="56">
        <v>1</v>
      </c>
      <c r="F6" s="56">
        <v>1</v>
      </c>
      <c r="G6" s="56">
        <v>1</v>
      </c>
      <c r="H6" s="56" t="s">
        <v>17651</v>
      </c>
      <c r="I6" s="56">
        <v>1</v>
      </c>
      <c r="J6" s="36" t="s">
        <v>14025</v>
      </c>
      <c r="K6" s="36"/>
      <c r="L6" s="36">
        <v>961338905</v>
      </c>
      <c r="M6" s="36"/>
      <c r="N6" s="58" t="s">
        <v>11374</v>
      </c>
      <c r="O6" s="60" t="s">
        <v>872</v>
      </c>
      <c r="P6" s="56">
        <v>85</v>
      </c>
      <c r="Q6" s="56" t="s">
        <v>378</v>
      </c>
      <c r="R6" s="36" t="s">
        <v>459</v>
      </c>
      <c r="S6" s="36" t="s">
        <v>375</v>
      </c>
      <c r="T6" s="36">
        <v>137218</v>
      </c>
      <c r="U6" s="58" t="s">
        <v>15667</v>
      </c>
      <c r="V6" s="59">
        <v>137218</v>
      </c>
      <c r="W6" s="56">
        <v>58.17</v>
      </c>
    </row>
    <row r="7" spans="1:23">
      <c r="A7" s="51" t="s">
        <v>11371</v>
      </c>
      <c r="B7" s="44" t="s">
        <v>17649</v>
      </c>
      <c r="C7" s="52" t="s">
        <v>4027</v>
      </c>
      <c r="D7" s="44">
        <v>21835</v>
      </c>
      <c r="E7" s="44" t="s">
        <v>54</v>
      </c>
      <c r="F7" s="44">
        <v>1</v>
      </c>
      <c r="G7" s="44">
        <v>1</v>
      </c>
      <c r="H7" s="44" t="s">
        <v>17651</v>
      </c>
      <c r="I7" s="44">
        <v>7</v>
      </c>
      <c r="J7" s="35" t="s">
        <v>15037</v>
      </c>
      <c r="K7" s="35"/>
      <c r="L7" s="35">
        <v>981193528</v>
      </c>
      <c r="M7" s="35"/>
      <c r="N7" s="45" t="s">
        <v>890</v>
      </c>
      <c r="O7" s="45" t="s">
        <v>744</v>
      </c>
      <c r="P7" s="44">
        <v>81</v>
      </c>
      <c r="Q7" s="44" t="s">
        <v>378</v>
      </c>
      <c r="R7" s="35" t="s">
        <v>462</v>
      </c>
      <c r="S7" s="35" t="s">
        <v>375</v>
      </c>
      <c r="T7" s="35">
        <v>6128706</v>
      </c>
      <c r="U7" s="45" t="s">
        <v>16833</v>
      </c>
      <c r="V7" s="46">
        <v>1280111</v>
      </c>
      <c r="W7" s="44">
        <v>61.76</v>
      </c>
    </row>
    <row r="8" spans="1:23">
      <c r="A8" s="55" t="s">
        <v>11371</v>
      </c>
      <c r="B8" s="56" t="s">
        <v>17649</v>
      </c>
      <c r="C8" s="57" t="s">
        <v>11180</v>
      </c>
      <c r="D8" s="56">
        <v>8720</v>
      </c>
      <c r="E8" s="56">
        <v>1</v>
      </c>
      <c r="F8" s="56">
        <v>1</v>
      </c>
      <c r="G8" s="56">
        <v>1</v>
      </c>
      <c r="H8" s="56" t="s">
        <v>17651</v>
      </c>
      <c r="I8" s="56">
        <v>6</v>
      </c>
      <c r="J8" s="36" t="s">
        <v>14333</v>
      </c>
      <c r="K8" s="36"/>
      <c r="L8" s="36">
        <v>981156644</v>
      </c>
      <c r="M8" s="36"/>
      <c r="N8" s="58" t="s">
        <v>170</v>
      </c>
      <c r="O8" s="58" t="s">
        <v>11919</v>
      </c>
      <c r="P8" s="56">
        <v>81</v>
      </c>
      <c r="Q8" s="56" t="s">
        <v>378</v>
      </c>
      <c r="R8" s="36" t="s">
        <v>462</v>
      </c>
      <c r="S8" s="36" t="s">
        <v>375</v>
      </c>
      <c r="T8" s="36">
        <v>148473</v>
      </c>
      <c r="U8" s="58" t="s">
        <v>16042</v>
      </c>
      <c r="V8" s="59">
        <v>1992575</v>
      </c>
      <c r="W8" s="56">
        <v>67.06</v>
      </c>
    </row>
    <row r="9" spans="1:23">
      <c r="A9" s="55" t="s">
        <v>11371</v>
      </c>
      <c r="B9" s="56" t="s">
        <v>17649</v>
      </c>
      <c r="C9" s="57" t="s">
        <v>3088</v>
      </c>
      <c r="D9" s="56">
        <v>15340</v>
      </c>
      <c r="E9" s="56">
        <v>1</v>
      </c>
      <c r="F9" s="56">
        <v>1</v>
      </c>
      <c r="G9" s="56">
        <v>1</v>
      </c>
      <c r="H9" s="56" t="s">
        <v>17651</v>
      </c>
      <c r="I9" s="56">
        <v>8</v>
      </c>
      <c r="J9" s="36" t="s">
        <v>14631</v>
      </c>
      <c r="K9" s="36"/>
      <c r="L9" s="36"/>
      <c r="M9" s="36">
        <v>681011</v>
      </c>
      <c r="N9" s="58" t="s">
        <v>86</v>
      </c>
      <c r="O9" s="58" t="s">
        <v>12420</v>
      </c>
      <c r="P9" s="56">
        <v>85</v>
      </c>
      <c r="Q9" s="56" t="s">
        <v>378</v>
      </c>
      <c r="R9" s="36" t="s">
        <v>463</v>
      </c>
      <c r="S9" s="36" t="s">
        <v>375</v>
      </c>
      <c r="T9" s="36">
        <v>304385</v>
      </c>
      <c r="U9" s="58" t="s">
        <v>16370</v>
      </c>
      <c r="V9" s="59">
        <v>700714</v>
      </c>
      <c r="W9" s="56">
        <v>71.36</v>
      </c>
    </row>
    <row r="10" spans="1:23">
      <c r="A10" s="55" t="s">
        <v>11371</v>
      </c>
      <c r="B10" s="56" t="s">
        <v>17649</v>
      </c>
      <c r="C10" s="57" t="s">
        <v>3088</v>
      </c>
      <c r="D10" s="56">
        <v>15340</v>
      </c>
      <c r="E10" s="56">
        <v>1</v>
      </c>
      <c r="F10" s="56">
        <v>1</v>
      </c>
      <c r="G10" s="56">
        <v>1</v>
      </c>
      <c r="H10" s="56" t="s">
        <v>17651</v>
      </c>
      <c r="I10" s="56">
        <v>6</v>
      </c>
      <c r="J10" s="36" t="s">
        <v>14631</v>
      </c>
      <c r="K10" s="36"/>
      <c r="L10" s="36"/>
      <c r="M10" s="36">
        <v>681011</v>
      </c>
      <c r="N10" s="58" t="s">
        <v>929</v>
      </c>
      <c r="O10" s="58" t="s">
        <v>12420</v>
      </c>
      <c r="P10" s="56">
        <v>87</v>
      </c>
      <c r="Q10" s="56" t="s">
        <v>378</v>
      </c>
      <c r="R10" s="36" t="s">
        <v>463</v>
      </c>
      <c r="S10" s="36" t="s">
        <v>375</v>
      </c>
      <c r="T10" s="36">
        <v>3513315</v>
      </c>
      <c r="U10" s="58" t="s">
        <v>16370</v>
      </c>
      <c r="V10" s="59">
        <v>700714</v>
      </c>
      <c r="W10" s="56">
        <v>71.36</v>
      </c>
    </row>
    <row r="11" spans="1:23">
      <c r="A11" s="55" t="s">
        <v>11371</v>
      </c>
      <c r="B11" s="56" t="s">
        <v>17649</v>
      </c>
      <c r="C11" s="57" t="s">
        <v>3088</v>
      </c>
      <c r="D11" s="56">
        <v>15340</v>
      </c>
      <c r="E11" s="56">
        <v>1</v>
      </c>
      <c r="F11" s="56">
        <v>1</v>
      </c>
      <c r="G11" s="56">
        <v>1</v>
      </c>
      <c r="H11" s="56" t="s">
        <v>17651</v>
      </c>
      <c r="I11" s="56">
        <v>7</v>
      </c>
      <c r="J11" s="36" t="s">
        <v>14631</v>
      </c>
      <c r="K11" s="36"/>
      <c r="L11" s="36"/>
      <c r="M11" s="36">
        <v>681011</v>
      </c>
      <c r="N11" s="58" t="s">
        <v>12421</v>
      </c>
      <c r="O11" s="58" t="s">
        <v>12422</v>
      </c>
      <c r="P11" s="56">
        <v>85</v>
      </c>
      <c r="Q11" s="56" t="s">
        <v>378</v>
      </c>
      <c r="R11" s="36" t="s">
        <v>463</v>
      </c>
      <c r="S11" s="36" t="s">
        <v>375</v>
      </c>
      <c r="T11" s="36">
        <v>7055157</v>
      </c>
      <c r="U11" s="58" t="s">
        <v>16370</v>
      </c>
      <c r="V11" s="59">
        <v>700714</v>
      </c>
      <c r="W11" s="56">
        <v>71.36</v>
      </c>
    </row>
    <row r="12" spans="1:23">
      <c r="A12" s="55" t="s">
        <v>11371</v>
      </c>
      <c r="B12" s="56" t="s">
        <v>17649</v>
      </c>
      <c r="C12" s="57" t="s">
        <v>3088</v>
      </c>
      <c r="D12" s="56">
        <v>16270</v>
      </c>
      <c r="E12" s="56">
        <v>1</v>
      </c>
      <c r="F12" s="56">
        <v>2</v>
      </c>
      <c r="G12" s="56">
        <v>1</v>
      </c>
      <c r="H12" s="56" t="s">
        <v>17651</v>
      </c>
      <c r="I12" s="56">
        <v>1</v>
      </c>
      <c r="J12" s="36" t="s">
        <v>14655</v>
      </c>
      <c r="K12" s="36">
        <v>162</v>
      </c>
      <c r="L12" s="36">
        <v>982581377</v>
      </c>
      <c r="M12" s="36"/>
      <c r="N12" s="58" t="s">
        <v>101</v>
      </c>
      <c r="O12" s="58" t="s">
        <v>264</v>
      </c>
      <c r="P12" s="56">
        <v>84</v>
      </c>
      <c r="Q12" s="56" t="s">
        <v>377</v>
      </c>
      <c r="R12" s="36" t="s">
        <v>459</v>
      </c>
      <c r="S12" s="36" t="s">
        <v>375</v>
      </c>
      <c r="T12" s="36">
        <v>1751176</v>
      </c>
      <c r="U12" s="58" t="s">
        <v>16396</v>
      </c>
      <c r="V12" s="59">
        <v>1751176</v>
      </c>
      <c r="W12" s="56">
        <v>52.48</v>
      </c>
    </row>
    <row r="13" spans="1:23">
      <c r="A13" s="55" t="s">
        <v>11371</v>
      </c>
      <c r="B13" s="56" t="s">
        <v>17649</v>
      </c>
      <c r="C13" s="57" t="s">
        <v>3177</v>
      </c>
      <c r="D13" s="56">
        <v>4820</v>
      </c>
      <c r="E13" s="56">
        <v>1</v>
      </c>
      <c r="F13" s="56">
        <v>2</v>
      </c>
      <c r="G13" s="56">
        <v>1</v>
      </c>
      <c r="H13" s="56" t="s">
        <v>17651</v>
      </c>
      <c r="I13" s="56">
        <v>1</v>
      </c>
      <c r="J13" s="36" t="s">
        <v>14202</v>
      </c>
      <c r="K13" s="36"/>
      <c r="L13" s="36"/>
      <c r="M13" s="36"/>
      <c r="N13" s="58" t="s">
        <v>298</v>
      </c>
      <c r="O13" s="58" t="s">
        <v>11679</v>
      </c>
      <c r="P13" s="56">
        <v>84</v>
      </c>
      <c r="Q13" s="56" t="s">
        <v>378</v>
      </c>
      <c r="R13" s="36" t="s">
        <v>459</v>
      </c>
      <c r="S13" s="36" t="s">
        <v>375</v>
      </c>
      <c r="T13" s="36">
        <v>1496857</v>
      </c>
      <c r="U13" s="58" t="s">
        <v>15889</v>
      </c>
      <c r="V13" s="59">
        <v>1496857</v>
      </c>
      <c r="W13" s="56">
        <v>53.85</v>
      </c>
    </row>
    <row r="14" spans="1:23">
      <c r="A14" s="55" t="s">
        <v>11371</v>
      </c>
      <c r="B14" s="56" t="s">
        <v>17649</v>
      </c>
      <c r="C14" s="57" t="s">
        <v>4582</v>
      </c>
      <c r="D14" s="56">
        <v>25390</v>
      </c>
      <c r="E14" s="56">
        <v>1</v>
      </c>
      <c r="F14" s="56">
        <v>2</v>
      </c>
      <c r="G14" s="56">
        <v>1</v>
      </c>
      <c r="H14" s="56" t="s">
        <v>17651</v>
      </c>
      <c r="I14" s="56">
        <v>2</v>
      </c>
      <c r="J14" s="36" t="s">
        <v>15244</v>
      </c>
      <c r="K14" s="36"/>
      <c r="L14" s="36">
        <v>984842092</v>
      </c>
      <c r="M14" s="36"/>
      <c r="N14" s="58" t="s">
        <v>12130</v>
      </c>
      <c r="O14" s="58" t="s">
        <v>13363</v>
      </c>
      <c r="P14" s="56">
        <v>82</v>
      </c>
      <c r="Q14" s="56" t="s">
        <v>378</v>
      </c>
      <c r="R14" s="36" t="s">
        <v>462</v>
      </c>
      <c r="S14" s="36" t="s">
        <v>375</v>
      </c>
      <c r="T14" s="36">
        <v>3444794</v>
      </c>
      <c r="U14" s="58" t="s">
        <v>17090</v>
      </c>
      <c r="V14" s="59" t="s">
        <v>464</v>
      </c>
      <c r="W14" s="56">
        <v>62.96</v>
      </c>
    </row>
    <row r="15" spans="1:23">
      <c r="A15" s="55" t="s">
        <v>11371</v>
      </c>
      <c r="B15" s="56" t="s">
        <v>17649</v>
      </c>
      <c r="C15" s="57" t="s">
        <v>10499</v>
      </c>
      <c r="D15" s="56">
        <v>0</v>
      </c>
      <c r="E15" s="56">
        <v>1</v>
      </c>
      <c r="F15" s="56">
        <v>2</v>
      </c>
      <c r="G15" s="56">
        <v>1</v>
      </c>
      <c r="H15" s="56" t="s">
        <v>17651</v>
      </c>
      <c r="I15" s="56">
        <v>1</v>
      </c>
      <c r="J15" s="36" t="s">
        <v>15042</v>
      </c>
      <c r="K15" s="36"/>
      <c r="L15" s="36">
        <v>973552630</v>
      </c>
      <c r="M15" s="36"/>
      <c r="N15" s="58" t="s">
        <v>192</v>
      </c>
      <c r="O15" s="58" t="s">
        <v>13035</v>
      </c>
      <c r="P15" s="56">
        <v>90</v>
      </c>
      <c r="Q15" s="56" t="s">
        <v>377</v>
      </c>
      <c r="R15" s="36" t="s">
        <v>459</v>
      </c>
      <c r="S15" s="36" t="s">
        <v>375</v>
      </c>
      <c r="T15" s="36">
        <v>2542666</v>
      </c>
      <c r="U15" s="58" t="s">
        <v>16838</v>
      </c>
      <c r="V15" s="59">
        <v>2542666</v>
      </c>
      <c r="W15" s="56">
        <v>65.5</v>
      </c>
    </row>
    <row r="16" spans="1:23">
      <c r="A16" s="55" t="s">
        <v>11371</v>
      </c>
      <c r="B16" s="56" t="s">
        <v>17650</v>
      </c>
      <c r="C16" s="57" t="s">
        <v>5636</v>
      </c>
      <c r="D16" s="56">
        <v>0</v>
      </c>
      <c r="E16" s="56">
        <v>1</v>
      </c>
      <c r="F16" s="56">
        <v>3</v>
      </c>
      <c r="G16" s="56">
        <v>6</v>
      </c>
      <c r="H16" s="56" t="s">
        <v>17651</v>
      </c>
      <c r="I16" s="56">
        <v>1</v>
      </c>
      <c r="J16" s="36" t="s">
        <v>15565</v>
      </c>
      <c r="K16" s="36">
        <v>95</v>
      </c>
      <c r="L16" s="36">
        <v>984452352</v>
      </c>
      <c r="M16" s="36"/>
      <c r="N16" s="58" t="s">
        <v>428</v>
      </c>
      <c r="O16" s="58" t="s">
        <v>453</v>
      </c>
      <c r="P16" s="56">
        <v>86</v>
      </c>
      <c r="Q16" s="56" t="s">
        <v>378</v>
      </c>
      <c r="R16" s="36" t="s">
        <v>459</v>
      </c>
      <c r="S16" s="36" t="s">
        <v>375</v>
      </c>
      <c r="T16" s="36">
        <v>3308906</v>
      </c>
      <c r="U16" s="58" t="s">
        <v>17497</v>
      </c>
      <c r="V16" s="59">
        <v>3308906</v>
      </c>
      <c r="W16" s="56">
        <v>36.409999999999997</v>
      </c>
    </row>
    <row r="17" spans="1:23">
      <c r="A17" s="55" t="s">
        <v>11371</v>
      </c>
      <c r="B17" s="56" t="s">
        <v>17650</v>
      </c>
      <c r="C17" s="57" t="s">
        <v>574</v>
      </c>
      <c r="D17" s="56">
        <v>0</v>
      </c>
      <c r="E17" s="56">
        <v>1</v>
      </c>
      <c r="F17" s="56">
        <v>3</v>
      </c>
      <c r="G17" s="56">
        <v>1</v>
      </c>
      <c r="H17" s="56" t="s">
        <v>17651</v>
      </c>
      <c r="I17" s="56">
        <v>10</v>
      </c>
      <c r="J17" s="36" t="s">
        <v>14887</v>
      </c>
      <c r="K17" s="36"/>
      <c r="L17" s="36">
        <v>981166929</v>
      </c>
      <c r="M17" s="36"/>
      <c r="N17" s="58" t="s">
        <v>88</v>
      </c>
      <c r="O17" s="58" t="s">
        <v>13994</v>
      </c>
      <c r="P17" s="56">
        <v>81</v>
      </c>
      <c r="Q17" s="56" t="s">
        <v>378</v>
      </c>
      <c r="R17" s="36" t="s">
        <v>462</v>
      </c>
      <c r="S17" s="36" t="s">
        <v>375</v>
      </c>
      <c r="T17" s="36">
        <v>1505416</v>
      </c>
      <c r="U17" s="58" t="s">
        <v>17618</v>
      </c>
      <c r="V17" s="59">
        <v>624821</v>
      </c>
      <c r="W17" s="56">
        <v>48.78</v>
      </c>
    </row>
    <row r="18" spans="1:23">
      <c r="A18" s="55" t="s">
        <v>11371</v>
      </c>
      <c r="B18" s="56" t="s">
        <v>17649</v>
      </c>
      <c r="C18" s="57" t="s">
        <v>11373</v>
      </c>
      <c r="D18" s="56">
        <v>23140</v>
      </c>
      <c r="E18" s="56">
        <v>1</v>
      </c>
      <c r="F18" s="56">
        <v>3</v>
      </c>
      <c r="G18" s="56">
        <v>1</v>
      </c>
      <c r="H18" s="56" t="s">
        <v>17651</v>
      </c>
      <c r="I18" s="56">
        <v>4</v>
      </c>
      <c r="J18" s="36" t="s">
        <v>15105</v>
      </c>
      <c r="K18" s="36">
        <v>55</v>
      </c>
      <c r="L18" s="36">
        <v>982132833</v>
      </c>
      <c r="M18" s="36"/>
      <c r="N18" s="58" t="s">
        <v>358</v>
      </c>
      <c r="O18" s="58" t="s">
        <v>171</v>
      </c>
      <c r="P18" s="56">
        <v>81</v>
      </c>
      <c r="Q18" s="56" t="s">
        <v>378</v>
      </c>
      <c r="R18" s="36" t="s">
        <v>462</v>
      </c>
      <c r="S18" s="36" t="s">
        <v>375</v>
      </c>
      <c r="T18" s="36">
        <v>2150914</v>
      </c>
      <c r="U18" s="58" t="s">
        <v>16919</v>
      </c>
      <c r="V18" s="59">
        <v>624403</v>
      </c>
      <c r="W18" s="56">
        <v>49.24</v>
      </c>
    </row>
    <row r="19" spans="1:23">
      <c r="A19" s="55" t="s">
        <v>11371</v>
      </c>
      <c r="B19" s="56" t="s">
        <v>17649</v>
      </c>
      <c r="C19" s="57" t="s">
        <v>5479</v>
      </c>
      <c r="D19" s="56">
        <v>500</v>
      </c>
      <c r="E19" s="56">
        <v>1</v>
      </c>
      <c r="F19" s="56">
        <v>3</v>
      </c>
      <c r="G19" s="56">
        <v>1</v>
      </c>
      <c r="H19" s="56" t="s">
        <v>17651</v>
      </c>
      <c r="I19" s="56">
        <v>1</v>
      </c>
      <c r="J19" s="36" t="s">
        <v>14037</v>
      </c>
      <c r="K19" s="36"/>
      <c r="L19" s="36">
        <v>992397715</v>
      </c>
      <c r="M19" s="36"/>
      <c r="N19" s="58" t="s">
        <v>11412</v>
      </c>
      <c r="O19" s="58" t="s">
        <v>11413</v>
      </c>
      <c r="P19" s="56">
        <v>96</v>
      </c>
      <c r="Q19" s="56" t="s">
        <v>378</v>
      </c>
      <c r="R19" s="36" t="s">
        <v>459</v>
      </c>
      <c r="S19" s="36" t="s">
        <v>375</v>
      </c>
      <c r="T19" s="36">
        <v>1616303</v>
      </c>
      <c r="U19" s="58" t="s">
        <v>15687</v>
      </c>
      <c r="V19" s="59">
        <v>1616303</v>
      </c>
      <c r="W19" s="56">
        <v>50.3</v>
      </c>
    </row>
    <row r="20" spans="1:23">
      <c r="A20" s="55" t="s">
        <v>11371</v>
      </c>
      <c r="B20" s="56" t="s">
        <v>17649</v>
      </c>
      <c r="C20" s="57" t="s">
        <v>4027</v>
      </c>
      <c r="D20" s="56">
        <v>21760</v>
      </c>
      <c r="E20" s="56">
        <v>1</v>
      </c>
      <c r="F20" s="56">
        <v>3</v>
      </c>
      <c r="G20" s="56">
        <v>1</v>
      </c>
      <c r="H20" s="56" t="s">
        <v>17651</v>
      </c>
      <c r="I20" s="56">
        <v>2</v>
      </c>
      <c r="J20" s="36" t="s">
        <v>15024</v>
      </c>
      <c r="K20" s="36"/>
      <c r="L20" s="36">
        <v>984439138</v>
      </c>
      <c r="M20" s="36"/>
      <c r="N20" s="58" t="s">
        <v>11759</v>
      </c>
      <c r="O20" s="58" t="s">
        <v>13011</v>
      </c>
      <c r="P20" s="56">
        <v>80</v>
      </c>
      <c r="Q20" s="56" t="s">
        <v>378</v>
      </c>
      <c r="R20" s="36" t="s">
        <v>460</v>
      </c>
      <c r="S20" s="36" t="s">
        <v>375</v>
      </c>
      <c r="T20" s="36">
        <v>2889909</v>
      </c>
      <c r="U20" s="58" t="s">
        <v>16818</v>
      </c>
      <c r="V20" s="59">
        <v>2519300</v>
      </c>
      <c r="W20" s="56">
        <v>52.23</v>
      </c>
    </row>
    <row r="21" spans="1:23">
      <c r="A21" s="55" t="s">
        <v>11371</v>
      </c>
      <c r="B21" s="56" t="s">
        <v>17649</v>
      </c>
      <c r="C21" s="57" t="s">
        <v>3088</v>
      </c>
      <c r="D21" s="56">
        <v>15340</v>
      </c>
      <c r="E21" s="56">
        <v>1</v>
      </c>
      <c r="F21" s="56">
        <v>3</v>
      </c>
      <c r="G21" s="56">
        <v>1</v>
      </c>
      <c r="H21" s="56" t="s">
        <v>17651</v>
      </c>
      <c r="I21" s="56">
        <v>1</v>
      </c>
      <c r="J21" s="36" t="s">
        <v>14632</v>
      </c>
      <c r="K21" s="36"/>
      <c r="L21" s="36">
        <v>983777768</v>
      </c>
      <c r="M21" s="36"/>
      <c r="N21" s="58" t="s">
        <v>12423</v>
      </c>
      <c r="O21" s="58" t="s">
        <v>295</v>
      </c>
      <c r="P21" s="56">
        <v>85</v>
      </c>
      <c r="Q21" s="56" t="s">
        <v>377</v>
      </c>
      <c r="R21" s="36" t="s">
        <v>459</v>
      </c>
      <c r="S21" s="36" t="s">
        <v>375</v>
      </c>
      <c r="T21" s="36">
        <v>320724</v>
      </c>
      <c r="U21" s="58" t="s">
        <v>16371</v>
      </c>
      <c r="V21" s="59">
        <v>320724</v>
      </c>
      <c r="W21" s="56">
        <v>52.72</v>
      </c>
    </row>
    <row r="22" spans="1:23">
      <c r="A22" s="55" t="s">
        <v>11371</v>
      </c>
      <c r="B22" s="56" t="s">
        <v>17649</v>
      </c>
      <c r="C22" s="57" t="s">
        <v>10440</v>
      </c>
      <c r="D22" s="56">
        <v>21390</v>
      </c>
      <c r="E22" s="56">
        <v>1</v>
      </c>
      <c r="F22" s="56">
        <v>3</v>
      </c>
      <c r="G22" s="56">
        <v>1</v>
      </c>
      <c r="H22" s="56" t="s">
        <v>17651</v>
      </c>
      <c r="I22" s="56">
        <v>3</v>
      </c>
      <c r="J22" s="36" t="s">
        <v>14998</v>
      </c>
      <c r="K22" s="36">
        <v>11</v>
      </c>
      <c r="L22" s="36"/>
      <c r="M22" s="36">
        <v>699636</v>
      </c>
      <c r="N22" s="58" t="s">
        <v>197</v>
      </c>
      <c r="O22" s="58" t="s">
        <v>12976</v>
      </c>
      <c r="P22" s="56">
        <v>82</v>
      </c>
      <c r="Q22" s="56" t="s">
        <v>377</v>
      </c>
      <c r="R22" s="36" t="s">
        <v>463</v>
      </c>
      <c r="S22" s="36" t="s">
        <v>375</v>
      </c>
      <c r="T22" s="36">
        <v>556776</v>
      </c>
      <c r="U22" s="58" t="s">
        <v>16786</v>
      </c>
      <c r="V22" s="59">
        <v>875746</v>
      </c>
      <c r="W22" s="56">
        <v>68.77</v>
      </c>
    </row>
    <row r="23" spans="1:23">
      <c r="A23" s="55" t="s">
        <v>11371</v>
      </c>
      <c r="B23" s="56" t="s">
        <v>17649</v>
      </c>
      <c r="C23" s="57" t="s">
        <v>11205</v>
      </c>
      <c r="D23" s="56">
        <v>17080</v>
      </c>
      <c r="E23" s="56">
        <v>1</v>
      </c>
      <c r="F23" s="56">
        <v>3</v>
      </c>
      <c r="G23" s="56">
        <v>1</v>
      </c>
      <c r="H23" s="56" t="s">
        <v>17651</v>
      </c>
      <c r="I23" s="56">
        <v>1</v>
      </c>
      <c r="J23" s="36" t="s">
        <v>14720</v>
      </c>
      <c r="K23" s="36">
        <v>196</v>
      </c>
      <c r="L23" s="36">
        <v>983314783</v>
      </c>
      <c r="M23" s="36">
        <v>641670</v>
      </c>
      <c r="N23" s="58" t="s">
        <v>181</v>
      </c>
      <c r="O23" s="58" t="s">
        <v>237</v>
      </c>
      <c r="P23" s="56">
        <v>80</v>
      </c>
      <c r="Q23" s="56" t="s">
        <v>378</v>
      </c>
      <c r="R23" s="36" t="s">
        <v>459</v>
      </c>
      <c r="S23" s="36" t="s">
        <v>375</v>
      </c>
      <c r="T23" s="36">
        <v>2536013</v>
      </c>
      <c r="U23" s="58" t="s">
        <v>16465</v>
      </c>
      <c r="V23" s="59">
        <v>2536013</v>
      </c>
      <c r="W23" s="56">
        <v>73.02</v>
      </c>
    </row>
    <row r="24" spans="1:23">
      <c r="A24" s="55" t="s">
        <v>11371</v>
      </c>
      <c r="B24" s="56" t="s">
        <v>17649</v>
      </c>
      <c r="C24" s="57" t="s">
        <v>11205</v>
      </c>
      <c r="D24" s="56">
        <v>17080</v>
      </c>
      <c r="E24" s="56">
        <v>1</v>
      </c>
      <c r="F24" s="56">
        <v>3</v>
      </c>
      <c r="G24" s="56">
        <v>1</v>
      </c>
      <c r="H24" s="56" t="s">
        <v>17651</v>
      </c>
      <c r="I24" s="56">
        <v>2</v>
      </c>
      <c r="J24" s="36" t="s">
        <v>14720</v>
      </c>
      <c r="K24" s="36">
        <v>196</v>
      </c>
      <c r="L24" s="36">
        <v>983314783</v>
      </c>
      <c r="M24" s="36">
        <v>641670</v>
      </c>
      <c r="N24" s="58" t="s">
        <v>12554</v>
      </c>
      <c r="O24" s="58" t="s">
        <v>295</v>
      </c>
      <c r="P24" s="56">
        <v>82</v>
      </c>
      <c r="Q24" s="56" t="s">
        <v>377</v>
      </c>
      <c r="R24" s="36" t="s">
        <v>460</v>
      </c>
      <c r="S24" s="36" t="s">
        <v>375</v>
      </c>
      <c r="T24" s="36">
        <v>2299579</v>
      </c>
      <c r="U24" s="58" t="s">
        <v>16465</v>
      </c>
      <c r="V24" s="59">
        <v>2536013</v>
      </c>
      <c r="W24" s="56">
        <v>73.02</v>
      </c>
    </row>
    <row r="25" spans="1:23">
      <c r="A25" s="51" t="s">
        <v>11371</v>
      </c>
      <c r="B25" s="44" t="s">
        <v>17649</v>
      </c>
      <c r="C25" s="52" t="s">
        <v>385</v>
      </c>
      <c r="D25" s="44">
        <v>11580</v>
      </c>
      <c r="E25" s="44" t="s">
        <v>54</v>
      </c>
      <c r="F25" s="44">
        <v>3</v>
      </c>
      <c r="G25" s="44">
        <v>1</v>
      </c>
      <c r="H25" s="44" t="s">
        <v>17651</v>
      </c>
      <c r="I25" s="44">
        <v>1</v>
      </c>
      <c r="J25" s="35" t="s">
        <v>14441</v>
      </c>
      <c r="K25" s="35">
        <v>156</v>
      </c>
      <c r="L25" s="35">
        <v>961808569</v>
      </c>
      <c r="M25" s="35">
        <v>21644215</v>
      </c>
      <c r="N25" s="45" t="s">
        <v>12094</v>
      </c>
      <c r="O25" s="45" t="s">
        <v>108</v>
      </c>
      <c r="P25" s="44">
        <v>92</v>
      </c>
      <c r="Q25" s="44" t="s">
        <v>377</v>
      </c>
      <c r="R25" s="35" t="s">
        <v>459</v>
      </c>
      <c r="S25" s="35" t="s">
        <v>375</v>
      </c>
      <c r="T25" s="35">
        <v>64259</v>
      </c>
      <c r="U25" s="45" t="s">
        <v>16164</v>
      </c>
      <c r="V25" s="46">
        <v>64259</v>
      </c>
      <c r="W25" s="44">
        <v>77.55</v>
      </c>
    </row>
    <row r="26" spans="1:23">
      <c r="A26" s="55" t="s">
        <v>11371</v>
      </c>
      <c r="B26" s="56" t="s">
        <v>17650</v>
      </c>
      <c r="C26" s="57" t="s">
        <v>10205</v>
      </c>
      <c r="D26" s="56">
        <v>0</v>
      </c>
      <c r="E26" s="56">
        <v>1</v>
      </c>
      <c r="F26" s="56">
        <v>4</v>
      </c>
      <c r="G26" s="56">
        <v>3</v>
      </c>
      <c r="H26" s="56" t="s">
        <v>17651</v>
      </c>
      <c r="I26" s="56">
        <v>1</v>
      </c>
      <c r="J26" s="36" t="s">
        <v>15443</v>
      </c>
      <c r="K26" s="36"/>
      <c r="L26" s="36"/>
      <c r="M26" s="36"/>
      <c r="N26" s="58" t="s">
        <v>403</v>
      </c>
      <c r="O26" s="58" t="s">
        <v>13668</v>
      </c>
      <c r="P26" s="56">
        <v>83</v>
      </c>
      <c r="Q26" s="56" t="s">
        <v>377</v>
      </c>
      <c r="R26" s="36" t="s">
        <v>459</v>
      </c>
      <c r="S26" s="36" t="s">
        <v>375</v>
      </c>
      <c r="T26" s="36">
        <v>3283896</v>
      </c>
      <c r="U26" s="58" t="s">
        <v>17334</v>
      </c>
      <c r="V26" s="59">
        <v>3283896</v>
      </c>
      <c r="W26" s="56">
        <v>23.11</v>
      </c>
    </row>
    <row r="27" spans="1:23">
      <c r="A27" s="55" t="s">
        <v>11371</v>
      </c>
      <c r="B27" s="56" t="s">
        <v>17650</v>
      </c>
      <c r="C27" s="57" t="s">
        <v>8788</v>
      </c>
      <c r="D27" s="56">
        <v>0</v>
      </c>
      <c r="E27" s="56">
        <v>1</v>
      </c>
      <c r="F27" s="56">
        <v>4</v>
      </c>
      <c r="G27" s="56">
        <v>3</v>
      </c>
      <c r="H27" s="56" t="s">
        <v>17651</v>
      </c>
      <c r="I27" s="56">
        <v>1</v>
      </c>
      <c r="J27" s="36" t="s">
        <v>939</v>
      </c>
      <c r="K27" s="36"/>
      <c r="L27" s="36">
        <v>972130959</v>
      </c>
      <c r="M27" s="36"/>
      <c r="N27" s="58" t="s">
        <v>658</v>
      </c>
      <c r="O27" s="58" t="s">
        <v>13801</v>
      </c>
      <c r="P27" s="56">
        <v>85</v>
      </c>
      <c r="Q27" s="56" t="s">
        <v>378</v>
      </c>
      <c r="R27" s="36" t="s">
        <v>459</v>
      </c>
      <c r="S27" s="36" t="s">
        <v>375</v>
      </c>
      <c r="T27" s="36">
        <v>1837378</v>
      </c>
      <c r="U27" s="58" t="s">
        <v>17446</v>
      </c>
      <c r="V27" s="59">
        <v>1837378</v>
      </c>
      <c r="W27" s="56">
        <v>36.94</v>
      </c>
    </row>
    <row r="28" spans="1:23">
      <c r="A28" s="55" t="s">
        <v>11371</v>
      </c>
      <c r="B28" s="56" t="s">
        <v>17649</v>
      </c>
      <c r="C28" s="57" t="s">
        <v>11188</v>
      </c>
      <c r="D28" s="56">
        <v>18290</v>
      </c>
      <c r="E28" s="56">
        <v>1</v>
      </c>
      <c r="F28" s="56">
        <v>4</v>
      </c>
      <c r="G28" s="56">
        <v>2</v>
      </c>
      <c r="H28" s="56" t="s">
        <v>17651</v>
      </c>
      <c r="I28" s="56">
        <v>1</v>
      </c>
      <c r="J28" s="36" t="s">
        <v>14784</v>
      </c>
      <c r="K28" s="36"/>
      <c r="L28" s="36">
        <v>981369769</v>
      </c>
      <c r="M28" s="36"/>
      <c r="N28" s="58" t="s">
        <v>88</v>
      </c>
      <c r="O28" s="58" t="s">
        <v>12644</v>
      </c>
      <c r="P28" s="56">
        <v>80</v>
      </c>
      <c r="Q28" s="56" t="s">
        <v>378</v>
      </c>
      <c r="R28" s="36" t="s">
        <v>459</v>
      </c>
      <c r="S28" s="36" t="s">
        <v>375</v>
      </c>
      <c r="T28" s="36">
        <v>2651193</v>
      </c>
      <c r="U28" s="58" t="s">
        <v>16536</v>
      </c>
      <c r="V28" s="59">
        <v>2651193</v>
      </c>
      <c r="W28" s="56">
        <v>51.25</v>
      </c>
    </row>
    <row r="29" spans="1:23">
      <c r="A29" s="55" t="s">
        <v>11371</v>
      </c>
      <c r="B29" s="56" t="s">
        <v>17649</v>
      </c>
      <c r="C29" s="57" t="s">
        <v>7729</v>
      </c>
      <c r="D29" s="56">
        <v>0</v>
      </c>
      <c r="E29" s="56">
        <v>1</v>
      </c>
      <c r="F29" s="56">
        <v>4</v>
      </c>
      <c r="G29" s="56">
        <v>1</v>
      </c>
      <c r="H29" s="56" t="s">
        <v>17651</v>
      </c>
      <c r="I29" s="56">
        <v>1</v>
      </c>
      <c r="J29" s="36" t="s">
        <v>14294</v>
      </c>
      <c r="K29" s="36"/>
      <c r="L29" s="36">
        <v>961243201</v>
      </c>
      <c r="M29" s="36"/>
      <c r="N29" s="58" t="s">
        <v>835</v>
      </c>
      <c r="O29" s="58" t="s">
        <v>660</v>
      </c>
      <c r="P29" s="56">
        <v>80</v>
      </c>
      <c r="Q29" s="56" t="s">
        <v>377</v>
      </c>
      <c r="R29" s="36" t="s">
        <v>459</v>
      </c>
      <c r="S29" s="36" t="s">
        <v>375</v>
      </c>
      <c r="T29" s="36">
        <v>2528976</v>
      </c>
      <c r="U29" s="58" t="s">
        <v>15999</v>
      </c>
      <c r="V29" s="59">
        <v>2528976</v>
      </c>
      <c r="W29" s="56">
        <v>57.19</v>
      </c>
    </row>
    <row r="30" spans="1:23">
      <c r="A30" s="55" t="s">
        <v>11371</v>
      </c>
      <c r="B30" s="56" t="s">
        <v>17649</v>
      </c>
      <c r="C30" s="57" t="s">
        <v>11180</v>
      </c>
      <c r="D30" s="56">
        <v>10190</v>
      </c>
      <c r="E30" s="56">
        <v>1</v>
      </c>
      <c r="F30" s="56">
        <v>4</v>
      </c>
      <c r="G30" s="56">
        <v>2</v>
      </c>
      <c r="H30" s="56" t="s">
        <v>17651</v>
      </c>
      <c r="I30" s="56">
        <v>1</v>
      </c>
      <c r="J30" s="36" t="s">
        <v>14367</v>
      </c>
      <c r="K30" s="36">
        <v>1265</v>
      </c>
      <c r="L30" s="36">
        <v>981898793</v>
      </c>
      <c r="M30" s="36"/>
      <c r="N30" s="58" t="s">
        <v>931</v>
      </c>
      <c r="O30" s="58" t="s">
        <v>11974</v>
      </c>
      <c r="P30" s="56">
        <v>86</v>
      </c>
      <c r="Q30" s="56" t="s">
        <v>378</v>
      </c>
      <c r="R30" s="36" t="s">
        <v>459</v>
      </c>
      <c r="S30" s="36" t="s">
        <v>375</v>
      </c>
      <c r="T30" s="36">
        <v>2023192</v>
      </c>
      <c r="U30" s="58" t="s">
        <v>16077</v>
      </c>
      <c r="V30" s="59">
        <v>2023192</v>
      </c>
      <c r="W30" s="56">
        <v>59.13</v>
      </c>
    </row>
    <row r="31" spans="1:23">
      <c r="A31" s="55" t="s">
        <v>11371</v>
      </c>
      <c r="B31" s="56" t="s">
        <v>17649</v>
      </c>
      <c r="C31" s="57" t="s">
        <v>3088</v>
      </c>
      <c r="D31" s="56">
        <v>15330</v>
      </c>
      <c r="E31" s="56">
        <v>1</v>
      </c>
      <c r="F31" s="56">
        <v>4</v>
      </c>
      <c r="G31" s="56">
        <v>1</v>
      </c>
      <c r="H31" s="56" t="s">
        <v>17651</v>
      </c>
      <c r="I31" s="56">
        <v>4</v>
      </c>
      <c r="J31" s="36" t="s">
        <v>14628</v>
      </c>
      <c r="K31" s="36">
        <v>129</v>
      </c>
      <c r="L31" s="36">
        <v>981521641</v>
      </c>
      <c r="M31" s="36"/>
      <c r="N31" s="58" t="s">
        <v>12417</v>
      </c>
      <c r="O31" s="58" t="s">
        <v>252</v>
      </c>
      <c r="P31" s="56">
        <v>91</v>
      </c>
      <c r="Q31" s="56" t="s">
        <v>378</v>
      </c>
      <c r="R31" s="36" t="s">
        <v>462</v>
      </c>
      <c r="S31" s="36" t="s">
        <v>375</v>
      </c>
      <c r="T31" s="36">
        <v>1255126</v>
      </c>
      <c r="U31" s="58" t="s">
        <v>16367</v>
      </c>
      <c r="V31" s="59">
        <v>614829</v>
      </c>
      <c r="W31" s="56">
        <v>63.84</v>
      </c>
    </row>
    <row r="32" spans="1:23">
      <c r="A32" s="55" t="s">
        <v>11371</v>
      </c>
      <c r="B32" s="56" t="s">
        <v>17649</v>
      </c>
      <c r="C32" s="57" t="s">
        <v>10681</v>
      </c>
      <c r="D32" s="56">
        <v>1790</v>
      </c>
      <c r="E32" s="56">
        <v>1</v>
      </c>
      <c r="F32" s="56">
        <v>4</v>
      </c>
      <c r="G32" s="56">
        <v>1</v>
      </c>
      <c r="H32" s="56" t="s">
        <v>17651</v>
      </c>
      <c r="I32" s="56">
        <v>5</v>
      </c>
      <c r="J32" s="36" t="s">
        <v>14067</v>
      </c>
      <c r="K32" s="36"/>
      <c r="L32" s="36">
        <v>984160540</v>
      </c>
      <c r="M32" s="36"/>
      <c r="N32" s="58" t="s">
        <v>11477</v>
      </c>
      <c r="O32" s="58" t="s">
        <v>11478</v>
      </c>
      <c r="P32" s="56">
        <v>90</v>
      </c>
      <c r="Q32" s="56" t="s">
        <v>378</v>
      </c>
      <c r="R32" s="36" t="s">
        <v>462</v>
      </c>
      <c r="S32" s="36" t="s">
        <v>375</v>
      </c>
      <c r="T32" s="36">
        <v>3310438</v>
      </c>
      <c r="U32" s="58" t="s">
        <v>15733</v>
      </c>
      <c r="V32" s="59" t="s">
        <v>464</v>
      </c>
      <c r="W32" s="56">
        <v>66.5</v>
      </c>
    </row>
    <row r="33" spans="1:23">
      <c r="A33" s="55" t="s">
        <v>11371</v>
      </c>
      <c r="B33" s="56" t="s">
        <v>17649</v>
      </c>
      <c r="C33" s="57" t="s">
        <v>8366</v>
      </c>
      <c r="D33" s="56">
        <v>20350</v>
      </c>
      <c r="E33" s="56">
        <v>1</v>
      </c>
      <c r="F33" s="56">
        <v>4</v>
      </c>
      <c r="G33" s="56">
        <v>1</v>
      </c>
      <c r="H33" s="56" t="s">
        <v>17651</v>
      </c>
      <c r="I33" s="56">
        <v>5</v>
      </c>
      <c r="J33" s="36" t="s">
        <v>14958</v>
      </c>
      <c r="K33" s="36"/>
      <c r="L33" s="36">
        <v>971369606</v>
      </c>
      <c r="M33" s="36">
        <v>21646105</v>
      </c>
      <c r="N33" s="58" t="s">
        <v>12922</v>
      </c>
      <c r="O33" s="58" t="s">
        <v>12923</v>
      </c>
      <c r="P33" s="56">
        <v>84</v>
      </c>
      <c r="Q33" s="56" t="s">
        <v>378</v>
      </c>
      <c r="R33" s="36" t="s">
        <v>463</v>
      </c>
      <c r="S33" s="36" t="s">
        <v>375</v>
      </c>
      <c r="T33" s="36">
        <v>271583</v>
      </c>
      <c r="U33" s="58" t="s">
        <v>16744</v>
      </c>
      <c r="V33" s="59">
        <v>947610</v>
      </c>
      <c r="W33" s="56">
        <v>79.77</v>
      </c>
    </row>
    <row r="34" spans="1:23">
      <c r="A34" s="55" t="s">
        <v>11371</v>
      </c>
      <c r="B34" s="56" t="s">
        <v>17649</v>
      </c>
      <c r="C34" s="57" t="s">
        <v>385</v>
      </c>
      <c r="D34" s="56">
        <v>11580</v>
      </c>
      <c r="E34" s="56">
        <v>1</v>
      </c>
      <c r="F34" s="56">
        <v>4</v>
      </c>
      <c r="G34" s="56">
        <v>2</v>
      </c>
      <c r="H34" s="56" t="s">
        <v>17651</v>
      </c>
      <c r="I34" s="56">
        <v>4</v>
      </c>
      <c r="J34" s="36" t="s">
        <v>14442</v>
      </c>
      <c r="K34" s="36">
        <v>138</v>
      </c>
      <c r="L34" s="36"/>
      <c r="M34" s="36">
        <v>21645112</v>
      </c>
      <c r="N34" s="58" t="s">
        <v>100</v>
      </c>
      <c r="O34" s="58" t="s">
        <v>12097</v>
      </c>
      <c r="P34" s="56">
        <v>80</v>
      </c>
      <c r="Q34" s="56" t="s">
        <v>378</v>
      </c>
      <c r="R34" s="36" t="s">
        <v>462</v>
      </c>
      <c r="S34" s="36" t="s">
        <v>375</v>
      </c>
      <c r="T34" s="36">
        <v>242656</v>
      </c>
      <c r="U34" s="58" t="s">
        <v>16165</v>
      </c>
      <c r="V34" s="59">
        <v>137680</v>
      </c>
      <c r="W34" s="56">
        <v>82.11</v>
      </c>
    </row>
    <row r="35" spans="1:23">
      <c r="A35" s="55" t="s">
        <v>11371</v>
      </c>
      <c r="B35" s="56" t="s">
        <v>17650</v>
      </c>
      <c r="C35" s="57" t="s">
        <v>4027</v>
      </c>
      <c r="D35" s="56">
        <v>0</v>
      </c>
      <c r="E35" s="56">
        <v>1</v>
      </c>
      <c r="F35" s="56">
        <v>5</v>
      </c>
      <c r="G35" s="56">
        <v>1</v>
      </c>
      <c r="H35" s="56" t="s">
        <v>17651</v>
      </c>
      <c r="I35" s="56">
        <v>3</v>
      </c>
      <c r="J35" s="36" t="s">
        <v>15641</v>
      </c>
      <c r="K35" s="36"/>
      <c r="L35" s="36"/>
      <c r="M35" s="36"/>
      <c r="N35" s="58" t="s">
        <v>161</v>
      </c>
      <c r="O35" s="58" t="s">
        <v>803</v>
      </c>
      <c r="P35" s="56">
        <v>84</v>
      </c>
      <c r="Q35" s="56" t="s">
        <v>378</v>
      </c>
      <c r="R35" s="36" t="s">
        <v>462</v>
      </c>
      <c r="S35" s="36" t="s">
        <v>375</v>
      </c>
      <c r="T35" s="36">
        <v>1969787</v>
      </c>
      <c r="U35" s="58" t="s">
        <v>17605</v>
      </c>
      <c r="V35" s="59">
        <v>2525333</v>
      </c>
      <c r="W35" s="56">
        <v>29.46</v>
      </c>
    </row>
    <row r="36" spans="1:23">
      <c r="A36" s="55" t="s">
        <v>11371</v>
      </c>
      <c r="B36" s="56" t="s">
        <v>17650</v>
      </c>
      <c r="C36" s="57" t="s">
        <v>4027</v>
      </c>
      <c r="D36" s="56">
        <v>0</v>
      </c>
      <c r="E36" s="56">
        <v>1</v>
      </c>
      <c r="F36" s="56">
        <v>5</v>
      </c>
      <c r="G36" s="56">
        <v>1</v>
      </c>
      <c r="H36" s="56" t="s">
        <v>17651</v>
      </c>
      <c r="I36" s="56">
        <v>2</v>
      </c>
      <c r="J36" s="36" t="s">
        <v>15641</v>
      </c>
      <c r="K36" s="36"/>
      <c r="L36" s="36"/>
      <c r="M36" s="36"/>
      <c r="N36" s="58" t="s">
        <v>658</v>
      </c>
      <c r="O36" s="58" t="s">
        <v>13985</v>
      </c>
      <c r="P36" s="56">
        <v>81</v>
      </c>
      <c r="Q36" s="56" t="s">
        <v>378</v>
      </c>
      <c r="R36" s="36" t="s">
        <v>460</v>
      </c>
      <c r="S36" s="36" t="s">
        <v>375</v>
      </c>
      <c r="T36" s="36">
        <v>2548496</v>
      </c>
      <c r="U36" s="58" t="s">
        <v>17605</v>
      </c>
      <c r="V36" s="59">
        <v>2525333</v>
      </c>
      <c r="W36" s="56">
        <v>29.46</v>
      </c>
    </row>
    <row r="37" spans="1:23">
      <c r="A37" s="55" t="s">
        <v>11371</v>
      </c>
      <c r="B37" s="56" t="s">
        <v>17649</v>
      </c>
      <c r="C37" s="57" t="s">
        <v>4027</v>
      </c>
      <c r="D37" s="56">
        <v>21760</v>
      </c>
      <c r="E37" s="56">
        <v>1</v>
      </c>
      <c r="F37" s="56">
        <v>5</v>
      </c>
      <c r="G37" s="56">
        <v>2</v>
      </c>
      <c r="H37" s="56" t="s">
        <v>17651</v>
      </c>
      <c r="I37" s="56">
        <v>1</v>
      </c>
      <c r="J37" s="36" t="s">
        <v>15025</v>
      </c>
      <c r="K37" s="36"/>
      <c r="L37" s="36">
        <v>982562870</v>
      </c>
      <c r="M37" s="36"/>
      <c r="N37" s="58" t="s">
        <v>402</v>
      </c>
      <c r="O37" s="58" t="s">
        <v>13012</v>
      </c>
      <c r="P37" s="56">
        <v>85</v>
      </c>
      <c r="Q37" s="56" t="s">
        <v>377</v>
      </c>
      <c r="R37" s="36" t="s">
        <v>459</v>
      </c>
      <c r="S37" s="36" t="s">
        <v>375</v>
      </c>
      <c r="T37" s="36">
        <v>1510789</v>
      </c>
      <c r="U37" s="58" t="s">
        <v>16819</v>
      </c>
      <c r="V37" s="59">
        <v>1510789</v>
      </c>
      <c r="W37" s="56">
        <v>37.770000000000003</v>
      </c>
    </row>
    <row r="38" spans="1:23">
      <c r="A38" s="55" t="s">
        <v>11371</v>
      </c>
      <c r="B38" s="56" t="s">
        <v>17649</v>
      </c>
      <c r="C38" s="57" t="s">
        <v>3177</v>
      </c>
      <c r="D38" s="56">
        <v>3540</v>
      </c>
      <c r="E38" s="56">
        <v>1</v>
      </c>
      <c r="F38" s="56">
        <v>5</v>
      </c>
      <c r="G38" s="56">
        <v>1</v>
      </c>
      <c r="H38" s="56" t="s">
        <v>17651</v>
      </c>
      <c r="I38" s="56">
        <v>5</v>
      </c>
      <c r="J38" s="36" t="s">
        <v>14155</v>
      </c>
      <c r="K38" s="36">
        <v>3</v>
      </c>
      <c r="L38" s="36">
        <v>982714928</v>
      </c>
      <c r="M38" s="36"/>
      <c r="N38" s="58" t="s">
        <v>131</v>
      </c>
      <c r="O38" s="58" t="s">
        <v>11602</v>
      </c>
      <c r="P38" s="56">
        <v>91</v>
      </c>
      <c r="Q38" s="56" t="s">
        <v>378</v>
      </c>
      <c r="R38" s="36" t="s">
        <v>462</v>
      </c>
      <c r="S38" s="36" t="s">
        <v>375</v>
      </c>
      <c r="T38" s="36">
        <v>2501403</v>
      </c>
      <c r="U38" s="58" t="s">
        <v>15830</v>
      </c>
      <c r="V38" s="59">
        <v>1064314</v>
      </c>
      <c r="W38" s="56">
        <v>59.2</v>
      </c>
    </row>
    <row r="39" spans="1:23">
      <c r="A39" s="55" t="s">
        <v>11371</v>
      </c>
      <c r="B39" s="56" t="s">
        <v>17649</v>
      </c>
      <c r="C39" s="57" t="s">
        <v>5479</v>
      </c>
      <c r="D39" s="56">
        <v>140</v>
      </c>
      <c r="E39" s="56">
        <v>1</v>
      </c>
      <c r="F39" s="56">
        <v>5</v>
      </c>
      <c r="G39" s="56">
        <v>1</v>
      </c>
      <c r="H39" s="56" t="s">
        <v>17651</v>
      </c>
      <c r="I39" s="56">
        <v>1</v>
      </c>
      <c r="J39" s="36" t="s">
        <v>14034</v>
      </c>
      <c r="K39" s="36"/>
      <c r="L39" s="36">
        <v>981546984</v>
      </c>
      <c r="M39" s="36">
        <v>195156</v>
      </c>
      <c r="N39" s="58" t="s">
        <v>11406</v>
      </c>
      <c r="O39" s="58" t="s">
        <v>11407</v>
      </c>
      <c r="P39" s="56">
        <v>81</v>
      </c>
      <c r="Q39" s="56" t="s">
        <v>377</v>
      </c>
      <c r="R39" s="36" t="s">
        <v>459</v>
      </c>
      <c r="S39" s="36" t="s">
        <v>375</v>
      </c>
      <c r="T39" s="36">
        <v>195349</v>
      </c>
      <c r="U39" s="58" t="s">
        <v>15684</v>
      </c>
      <c r="V39" s="59">
        <v>195349</v>
      </c>
      <c r="W39" s="56">
        <v>65.28</v>
      </c>
    </row>
    <row r="40" spans="1:23">
      <c r="A40" s="55" t="s">
        <v>11371</v>
      </c>
      <c r="B40" s="56" t="s">
        <v>17649</v>
      </c>
      <c r="C40" s="57" t="s">
        <v>11373</v>
      </c>
      <c r="D40" s="56">
        <v>24530</v>
      </c>
      <c r="E40" s="56">
        <v>1</v>
      </c>
      <c r="F40" s="56">
        <v>5</v>
      </c>
      <c r="G40" s="56">
        <v>1</v>
      </c>
      <c r="H40" s="56" t="s">
        <v>17651</v>
      </c>
      <c r="I40" s="56">
        <v>7</v>
      </c>
      <c r="J40" s="36" t="s">
        <v>15127</v>
      </c>
      <c r="K40" s="36"/>
      <c r="L40" s="36">
        <v>971354127</v>
      </c>
      <c r="M40" s="36"/>
      <c r="N40" s="58" t="s">
        <v>13177</v>
      </c>
      <c r="O40" s="58" t="s">
        <v>13178</v>
      </c>
      <c r="P40" s="56">
        <v>83</v>
      </c>
      <c r="Q40" s="56" t="s">
        <v>378</v>
      </c>
      <c r="R40" s="36" t="s">
        <v>462</v>
      </c>
      <c r="S40" s="36" t="s">
        <v>375</v>
      </c>
      <c r="T40" s="36">
        <v>1933620</v>
      </c>
      <c r="U40" s="58" t="s">
        <v>16944</v>
      </c>
      <c r="V40" s="59">
        <v>1482254</v>
      </c>
      <c r="W40" s="56">
        <v>67.44</v>
      </c>
    </row>
    <row r="41" spans="1:23">
      <c r="A41" s="55" t="s">
        <v>11371</v>
      </c>
      <c r="B41" s="56" t="s">
        <v>17649</v>
      </c>
      <c r="C41" s="57" t="s">
        <v>11189</v>
      </c>
      <c r="D41" s="56">
        <v>10670</v>
      </c>
      <c r="E41" s="56">
        <v>1</v>
      </c>
      <c r="F41" s="56">
        <v>5</v>
      </c>
      <c r="G41" s="56">
        <v>1</v>
      </c>
      <c r="H41" s="56" t="s">
        <v>17651</v>
      </c>
      <c r="I41" s="56">
        <v>3</v>
      </c>
      <c r="J41" s="36" t="s">
        <v>14410</v>
      </c>
      <c r="K41" s="36">
        <v>580</v>
      </c>
      <c r="L41" s="36">
        <v>981690158</v>
      </c>
      <c r="M41" s="36"/>
      <c r="N41" s="58" t="s">
        <v>12044</v>
      </c>
      <c r="O41" s="58" t="s">
        <v>12045</v>
      </c>
      <c r="P41" s="56">
        <v>83</v>
      </c>
      <c r="Q41" s="56" t="s">
        <v>378</v>
      </c>
      <c r="R41" s="36" t="s">
        <v>462</v>
      </c>
      <c r="S41" s="36" t="s">
        <v>375</v>
      </c>
      <c r="T41" s="36">
        <v>181680</v>
      </c>
      <c r="U41" s="58" t="s">
        <v>16130</v>
      </c>
      <c r="V41" s="59">
        <v>1312718</v>
      </c>
      <c r="W41" s="56">
        <v>70.95</v>
      </c>
    </row>
    <row r="42" spans="1:23">
      <c r="A42" s="55" t="s">
        <v>11371</v>
      </c>
      <c r="B42" s="56" t="s">
        <v>17649</v>
      </c>
      <c r="C42" s="57" t="s">
        <v>3088</v>
      </c>
      <c r="D42" s="56">
        <v>16970</v>
      </c>
      <c r="E42" s="56">
        <v>1</v>
      </c>
      <c r="F42" s="56">
        <v>6</v>
      </c>
      <c r="G42" s="56">
        <v>1</v>
      </c>
      <c r="H42" s="56" t="s">
        <v>17651</v>
      </c>
      <c r="I42" s="56">
        <v>1</v>
      </c>
      <c r="J42" s="36" t="s">
        <v>14709</v>
      </c>
      <c r="K42" s="36"/>
      <c r="L42" s="36"/>
      <c r="M42" s="36"/>
      <c r="N42" s="58" t="s">
        <v>922</v>
      </c>
      <c r="O42" s="58" t="s">
        <v>794</v>
      </c>
      <c r="P42" s="56">
        <v>88</v>
      </c>
      <c r="Q42" s="56" t="s">
        <v>377</v>
      </c>
      <c r="R42" s="36" t="s">
        <v>459</v>
      </c>
      <c r="S42" s="36" t="s">
        <v>375</v>
      </c>
      <c r="T42" s="36">
        <v>3341161</v>
      </c>
      <c r="U42" s="58" t="s">
        <v>16454</v>
      </c>
      <c r="V42" s="59">
        <v>3341161</v>
      </c>
      <c r="W42" s="56">
        <v>36.32</v>
      </c>
    </row>
    <row r="43" spans="1:23">
      <c r="A43" s="55" t="s">
        <v>11371</v>
      </c>
      <c r="B43" s="56" t="s">
        <v>17650</v>
      </c>
      <c r="C43" s="57" t="s">
        <v>11036</v>
      </c>
      <c r="D43" s="56">
        <v>0</v>
      </c>
      <c r="E43" s="56">
        <v>1</v>
      </c>
      <c r="F43" s="56">
        <v>6</v>
      </c>
      <c r="G43" s="56">
        <v>1</v>
      </c>
      <c r="H43" s="56" t="s">
        <v>17651</v>
      </c>
      <c r="I43" s="56">
        <v>1</v>
      </c>
      <c r="J43" s="36" t="s">
        <v>15589</v>
      </c>
      <c r="K43" s="36">
        <v>675</v>
      </c>
      <c r="L43" s="36"/>
      <c r="M43" s="36"/>
      <c r="N43" s="58" t="s">
        <v>13110</v>
      </c>
      <c r="O43" s="58" t="s">
        <v>13900</v>
      </c>
      <c r="P43" s="56">
        <v>81</v>
      </c>
      <c r="Q43" s="56" t="s">
        <v>378</v>
      </c>
      <c r="R43" s="36" t="s">
        <v>459</v>
      </c>
      <c r="S43" s="36" t="s">
        <v>375</v>
      </c>
      <c r="T43" s="36">
        <v>2147177</v>
      </c>
      <c r="U43" s="58" t="s">
        <v>17534</v>
      </c>
      <c r="V43" s="59">
        <v>2147177</v>
      </c>
      <c r="W43" s="56">
        <v>47.67</v>
      </c>
    </row>
    <row r="44" spans="1:23">
      <c r="A44" s="55" t="s">
        <v>11371</v>
      </c>
      <c r="B44" s="56" t="s">
        <v>17649</v>
      </c>
      <c r="C44" s="57" t="s">
        <v>11205</v>
      </c>
      <c r="D44" s="56">
        <v>17640</v>
      </c>
      <c r="E44" s="56">
        <v>1</v>
      </c>
      <c r="F44" s="56">
        <v>6</v>
      </c>
      <c r="G44" s="56">
        <v>1</v>
      </c>
      <c r="H44" s="56" t="s">
        <v>17651</v>
      </c>
      <c r="I44" s="56">
        <v>1</v>
      </c>
      <c r="J44" s="36" t="s">
        <v>14733</v>
      </c>
      <c r="K44" s="36">
        <v>865</v>
      </c>
      <c r="L44" s="36">
        <v>982322273</v>
      </c>
      <c r="M44" s="36"/>
      <c r="N44" s="58" t="s">
        <v>762</v>
      </c>
      <c r="O44" s="58" t="s">
        <v>12575</v>
      </c>
      <c r="P44" s="56">
        <v>83</v>
      </c>
      <c r="Q44" s="56" t="s">
        <v>378</v>
      </c>
      <c r="R44" s="36" t="s">
        <v>459</v>
      </c>
      <c r="S44" s="36" t="s">
        <v>375</v>
      </c>
      <c r="T44" s="36">
        <v>2508268</v>
      </c>
      <c r="U44" s="58" t="s">
        <v>16480</v>
      </c>
      <c r="V44" s="59">
        <v>2508268</v>
      </c>
      <c r="W44" s="56">
        <v>52.35</v>
      </c>
    </row>
    <row r="45" spans="1:23">
      <c r="A45" s="55" t="s">
        <v>11371</v>
      </c>
      <c r="B45" s="56" t="s">
        <v>17649</v>
      </c>
      <c r="C45" s="57" t="s">
        <v>10499</v>
      </c>
      <c r="D45" s="56">
        <v>22110</v>
      </c>
      <c r="E45" s="56">
        <v>1</v>
      </c>
      <c r="F45" s="56">
        <v>6</v>
      </c>
      <c r="G45" s="56">
        <v>1</v>
      </c>
      <c r="H45" s="56" t="s">
        <v>17651</v>
      </c>
      <c r="I45" s="56">
        <v>7</v>
      </c>
      <c r="J45" s="36" t="s">
        <v>15055</v>
      </c>
      <c r="K45" s="36"/>
      <c r="L45" s="36">
        <v>984179347</v>
      </c>
      <c r="M45" s="36"/>
      <c r="N45" s="58" t="s">
        <v>241</v>
      </c>
      <c r="O45" s="58" t="s">
        <v>149</v>
      </c>
      <c r="P45" s="56">
        <v>86</v>
      </c>
      <c r="Q45" s="56" t="s">
        <v>377</v>
      </c>
      <c r="R45" s="36" t="s">
        <v>462</v>
      </c>
      <c r="S45" s="36" t="s">
        <v>375</v>
      </c>
      <c r="T45" s="36">
        <v>1680409</v>
      </c>
      <c r="U45" s="58" t="s">
        <v>16855</v>
      </c>
      <c r="V45" s="59">
        <v>1247976</v>
      </c>
      <c r="W45" s="56">
        <v>53.49</v>
      </c>
    </row>
    <row r="46" spans="1:23">
      <c r="A46" s="55" t="s">
        <v>11371</v>
      </c>
      <c r="B46" s="56" t="s">
        <v>17649</v>
      </c>
      <c r="C46" s="57" t="s">
        <v>10499</v>
      </c>
      <c r="D46" s="56">
        <v>22110</v>
      </c>
      <c r="E46" s="56">
        <v>1</v>
      </c>
      <c r="F46" s="56">
        <v>6</v>
      </c>
      <c r="G46" s="56">
        <v>1</v>
      </c>
      <c r="H46" s="56" t="s">
        <v>17651</v>
      </c>
      <c r="I46" s="56">
        <v>2</v>
      </c>
      <c r="J46" s="36" t="s">
        <v>15055</v>
      </c>
      <c r="K46" s="36"/>
      <c r="L46" s="36">
        <v>984179347</v>
      </c>
      <c r="M46" s="36"/>
      <c r="N46" s="58" t="s">
        <v>334</v>
      </c>
      <c r="O46" s="58" t="s">
        <v>149</v>
      </c>
      <c r="P46" s="56">
        <v>81</v>
      </c>
      <c r="Q46" s="56" t="s">
        <v>377</v>
      </c>
      <c r="R46" s="36" t="s">
        <v>460</v>
      </c>
      <c r="S46" s="36" t="s">
        <v>375</v>
      </c>
      <c r="T46" s="36">
        <v>1768901</v>
      </c>
      <c r="U46" s="58" t="s">
        <v>16855</v>
      </c>
      <c r="V46" s="59">
        <v>1247976</v>
      </c>
      <c r="W46" s="56">
        <v>53.49</v>
      </c>
    </row>
    <row r="47" spans="1:23">
      <c r="A47" s="55" t="s">
        <v>11371</v>
      </c>
      <c r="B47" s="56" t="s">
        <v>17649</v>
      </c>
      <c r="C47" s="57" t="s">
        <v>10499</v>
      </c>
      <c r="D47" s="56">
        <v>22110</v>
      </c>
      <c r="E47" s="56">
        <v>1</v>
      </c>
      <c r="F47" s="56">
        <v>6</v>
      </c>
      <c r="G47" s="56">
        <v>1</v>
      </c>
      <c r="H47" s="56" t="s">
        <v>17651</v>
      </c>
      <c r="I47" s="56">
        <v>1</v>
      </c>
      <c r="J47" s="36" t="s">
        <v>15055</v>
      </c>
      <c r="K47" s="36"/>
      <c r="L47" s="36">
        <v>984179347</v>
      </c>
      <c r="M47" s="36"/>
      <c r="N47" s="58" t="s">
        <v>13056</v>
      </c>
      <c r="O47" s="58" t="s">
        <v>13057</v>
      </c>
      <c r="P47" s="56">
        <v>81</v>
      </c>
      <c r="Q47" s="56" t="s">
        <v>378</v>
      </c>
      <c r="R47" s="36" t="s">
        <v>459</v>
      </c>
      <c r="S47" s="36" t="s">
        <v>375</v>
      </c>
      <c r="T47" s="36">
        <v>1247976</v>
      </c>
      <c r="U47" s="58" t="s">
        <v>16855</v>
      </c>
      <c r="V47" s="59">
        <v>1247976</v>
      </c>
      <c r="W47" s="56">
        <v>53.49</v>
      </c>
    </row>
    <row r="48" spans="1:23">
      <c r="A48" s="55" t="s">
        <v>11371</v>
      </c>
      <c r="B48" s="56" t="s">
        <v>17649</v>
      </c>
      <c r="C48" s="57" t="s">
        <v>11373</v>
      </c>
      <c r="D48" s="56">
        <v>23680</v>
      </c>
      <c r="E48" s="56">
        <v>1</v>
      </c>
      <c r="F48" s="56">
        <v>6</v>
      </c>
      <c r="G48" s="56">
        <v>1</v>
      </c>
      <c r="H48" s="56" t="s">
        <v>17651</v>
      </c>
      <c r="I48" s="56">
        <v>1</v>
      </c>
      <c r="J48" s="36" t="s">
        <v>15126</v>
      </c>
      <c r="K48" s="36"/>
      <c r="L48" s="36">
        <v>983471857</v>
      </c>
      <c r="M48" s="36"/>
      <c r="N48" s="58" t="s">
        <v>862</v>
      </c>
      <c r="O48" s="58" t="s">
        <v>223</v>
      </c>
      <c r="P48" s="56">
        <v>83</v>
      </c>
      <c r="Q48" s="56" t="s">
        <v>378</v>
      </c>
      <c r="R48" s="36" t="s">
        <v>459</v>
      </c>
      <c r="S48" s="36" t="s">
        <v>375</v>
      </c>
      <c r="T48" s="36">
        <v>3276794</v>
      </c>
      <c r="U48" s="58" t="s">
        <v>16942</v>
      </c>
      <c r="V48" s="59">
        <v>3276794</v>
      </c>
      <c r="W48" s="56">
        <v>53.99</v>
      </c>
    </row>
    <row r="49" spans="1:23">
      <c r="A49" s="55" t="s">
        <v>11371</v>
      </c>
      <c r="B49" s="56" t="s">
        <v>17649</v>
      </c>
      <c r="C49" s="57" t="s">
        <v>3587</v>
      </c>
      <c r="D49" s="56">
        <v>23750</v>
      </c>
      <c r="E49" s="56">
        <v>1</v>
      </c>
      <c r="F49" s="56">
        <v>6</v>
      </c>
      <c r="G49" s="56">
        <v>1</v>
      </c>
      <c r="H49" s="56" t="s">
        <v>17651</v>
      </c>
      <c r="I49" s="56">
        <v>1</v>
      </c>
      <c r="J49" s="36" t="s">
        <v>15139</v>
      </c>
      <c r="K49" s="36">
        <v>545</v>
      </c>
      <c r="L49" s="36">
        <v>981396829</v>
      </c>
      <c r="M49" s="36"/>
      <c r="N49" s="58" t="s">
        <v>13196</v>
      </c>
      <c r="O49" s="58" t="s">
        <v>13197</v>
      </c>
      <c r="P49" s="56">
        <v>84</v>
      </c>
      <c r="Q49" s="56" t="s">
        <v>378</v>
      </c>
      <c r="R49" s="36" t="s">
        <v>459</v>
      </c>
      <c r="S49" s="36" t="s">
        <v>375</v>
      </c>
      <c r="T49" s="36">
        <v>1280962</v>
      </c>
      <c r="U49" s="58" t="s">
        <v>16958</v>
      </c>
      <c r="V49" s="59">
        <v>1280962</v>
      </c>
      <c r="W49" s="56">
        <v>68.569999999999993</v>
      </c>
    </row>
    <row r="50" spans="1:23">
      <c r="A50" s="51" t="s">
        <v>11371</v>
      </c>
      <c r="B50" s="44" t="s">
        <v>17649</v>
      </c>
      <c r="C50" s="52" t="s">
        <v>11180</v>
      </c>
      <c r="D50" s="44">
        <v>10050</v>
      </c>
      <c r="E50" s="44" t="s">
        <v>54</v>
      </c>
      <c r="F50" s="44">
        <v>6</v>
      </c>
      <c r="G50" s="44">
        <v>1</v>
      </c>
      <c r="H50" s="44" t="s">
        <v>17651</v>
      </c>
      <c r="I50" s="44">
        <v>1</v>
      </c>
      <c r="J50" s="35" t="s">
        <v>14360</v>
      </c>
      <c r="K50" s="35">
        <v>105</v>
      </c>
      <c r="L50" s="35"/>
      <c r="M50" s="35">
        <v>640747</v>
      </c>
      <c r="N50" s="45" t="s">
        <v>186</v>
      </c>
      <c r="O50" s="45" t="s">
        <v>746</v>
      </c>
      <c r="P50" s="44">
        <v>80</v>
      </c>
      <c r="Q50" s="44" t="s">
        <v>377</v>
      </c>
      <c r="R50" s="35" t="s">
        <v>459</v>
      </c>
      <c r="S50" s="35" t="s">
        <v>376</v>
      </c>
      <c r="T50" s="35"/>
      <c r="U50" s="45" t="s">
        <v>16070</v>
      </c>
      <c r="V50" s="35" t="s">
        <v>376</v>
      </c>
      <c r="W50" s="44">
        <v>75.599999999999994</v>
      </c>
    </row>
    <row r="51" spans="1:23">
      <c r="A51" s="55" t="s">
        <v>11371</v>
      </c>
      <c r="B51" s="56" t="s">
        <v>17650</v>
      </c>
      <c r="C51" s="57" t="s">
        <v>8788</v>
      </c>
      <c r="D51" s="56">
        <v>0</v>
      </c>
      <c r="E51" s="56">
        <v>1</v>
      </c>
      <c r="F51" s="56">
        <v>7</v>
      </c>
      <c r="G51" s="56">
        <v>2</v>
      </c>
      <c r="H51" s="56" t="s">
        <v>17651</v>
      </c>
      <c r="I51" s="56">
        <v>1</v>
      </c>
      <c r="J51" s="36" t="s">
        <v>939</v>
      </c>
      <c r="K51" s="36"/>
      <c r="L51" s="36"/>
      <c r="M51" s="36"/>
      <c r="N51" s="58" t="s">
        <v>11951</v>
      </c>
      <c r="O51" s="58" t="s">
        <v>13804</v>
      </c>
      <c r="P51" s="56">
        <v>81</v>
      </c>
      <c r="Q51" s="56" t="s">
        <v>378</v>
      </c>
      <c r="R51" s="36" t="s">
        <v>459</v>
      </c>
      <c r="S51" s="36" t="s">
        <v>375</v>
      </c>
      <c r="T51" s="36">
        <v>334002</v>
      </c>
      <c r="U51" s="58" t="s">
        <v>17449</v>
      </c>
      <c r="V51" s="59">
        <v>334002</v>
      </c>
      <c r="W51" s="56">
        <v>33.47</v>
      </c>
    </row>
    <row r="52" spans="1:23">
      <c r="A52" s="55" t="s">
        <v>11371</v>
      </c>
      <c r="B52" s="56" t="s">
        <v>17650</v>
      </c>
      <c r="C52" s="57" t="s">
        <v>4027</v>
      </c>
      <c r="D52" s="56">
        <v>0</v>
      </c>
      <c r="E52" s="56">
        <v>1</v>
      </c>
      <c r="F52" s="56">
        <v>7</v>
      </c>
      <c r="G52" s="56">
        <v>3</v>
      </c>
      <c r="H52" s="56" t="s">
        <v>17651</v>
      </c>
      <c r="I52" s="56">
        <v>2</v>
      </c>
      <c r="J52" s="36" t="s">
        <v>15643</v>
      </c>
      <c r="K52" s="36"/>
      <c r="L52" s="36">
        <v>981687889</v>
      </c>
      <c r="M52" s="36"/>
      <c r="N52" s="58" t="s">
        <v>658</v>
      </c>
      <c r="O52" s="58" t="s">
        <v>13987</v>
      </c>
      <c r="P52" s="56">
        <v>89</v>
      </c>
      <c r="Q52" s="56" t="s">
        <v>378</v>
      </c>
      <c r="R52" s="36" t="s">
        <v>462</v>
      </c>
      <c r="S52" s="36" t="s">
        <v>375</v>
      </c>
      <c r="T52" s="36">
        <v>2587773</v>
      </c>
      <c r="U52" s="58" t="s">
        <v>17607</v>
      </c>
      <c r="V52" s="59">
        <v>1640282</v>
      </c>
      <c r="W52" s="56">
        <v>34.49</v>
      </c>
    </row>
    <row r="53" spans="1:23">
      <c r="A53" s="55" t="s">
        <v>11371</v>
      </c>
      <c r="B53" s="56" t="s">
        <v>17649</v>
      </c>
      <c r="C53" s="57" t="s">
        <v>8366</v>
      </c>
      <c r="D53" s="56">
        <v>19850</v>
      </c>
      <c r="E53" s="56">
        <v>1</v>
      </c>
      <c r="F53" s="56">
        <v>7</v>
      </c>
      <c r="G53" s="56">
        <v>1</v>
      </c>
      <c r="H53" s="56" t="s">
        <v>17651</v>
      </c>
      <c r="I53" s="56">
        <v>1</v>
      </c>
      <c r="J53" s="36" t="s">
        <v>14937</v>
      </c>
      <c r="K53" s="36"/>
      <c r="L53" s="36"/>
      <c r="M53" s="36"/>
      <c r="N53" s="58" t="s">
        <v>12893</v>
      </c>
      <c r="O53" s="58" t="s">
        <v>12158</v>
      </c>
      <c r="P53" s="56">
        <v>82</v>
      </c>
      <c r="Q53" s="56" t="s">
        <v>377</v>
      </c>
      <c r="R53" s="36" t="s">
        <v>459</v>
      </c>
      <c r="S53" s="36" t="s">
        <v>375</v>
      </c>
      <c r="T53" s="36">
        <v>172688</v>
      </c>
      <c r="U53" s="58" t="s">
        <v>16719</v>
      </c>
      <c r="V53" s="59">
        <v>172688</v>
      </c>
      <c r="W53" s="56">
        <v>46.71</v>
      </c>
    </row>
    <row r="54" spans="1:23">
      <c r="A54" s="55" t="s">
        <v>11371</v>
      </c>
      <c r="B54" s="56" t="s">
        <v>17650</v>
      </c>
      <c r="C54" s="57" t="s">
        <v>10205</v>
      </c>
      <c r="D54" s="56">
        <v>0</v>
      </c>
      <c r="E54" s="56">
        <v>1</v>
      </c>
      <c r="F54" s="56">
        <v>7</v>
      </c>
      <c r="G54" s="56">
        <v>2</v>
      </c>
      <c r="H54" s="56" t="s">
        <v>17651</v>
      </c>
      <c r="I54" s="56">
        <v>1</v>
      </c>
      <c r="J54" s="36" t="s">
        <v>14158</v>
      </c>
      <c r="K54" s="36"/>
      <c r="L54" s="36">
        <v>982675428</v>
      </c>
      <c r="M54" s="36"/>
      <c r="N54" s="58" t="s">
        <v>651</v>
      </c>
      <c r="O54" s="58" t="s">
        <v>848</v>
      </c>
      <c r="P54" s="56">
        <v>80</v>
      </c>
      <c r="Q54" s="56" t="s">
        <v>378</v>
      </c>
      <c r="R54" s="36" t="s">
        <v>459</v>
      </c>
      <c r="S54" s="36" t="s">
        <v>375</v>
      </c>
      <c r="T54" s="36">
        <v>2505873</v>
      </c>
      <c r="U54" s="58" t="s">
        <v>17337</v>
      </c>
      <c r="V54" s="59">
        <v>2505873</v>
      </c>
      <c r="W54" s="56">
        <v>47.02</v>
      </c>
    </row>
    <row r="55" spans="1:23">
      <c r="A55" s="55" t="s">
        <v>11371</v>
      </c>
      <c r="B55" s="56" t="s">
        <v>17649</v>
      </c>
      <c r="C55" s="57" t="s">
        <v>385</v>
      </c>
      <c r="D55" s="56">
        <v>11700</v>
      </c>
      <c r="E55" s="56">
        <v>1</v>
      </c>
      <c r="F55" s="56">
        <v>7</v>
      </c>
      <c r="G55" s="56">
        <v>1</v>
      </c>
      <c r="H55" s="56" t="s">
        <v>17651</v>
      </c>
      <c r="I55" s="56">
        <v>5</v>
      </c>
      <c r="J55" s="36" t="s">
        <v>14459</v>
      </c>
      <c r="K55" s="36">
        <v>216</v>
      </c>
      <c r="L55" s="36">
        <v>961327948</v>
      </c>
      <c r="M55" s="36"/>
      <c r="N55" s="58" t="s">
        <v>181</v>
      </c>
      <c r="O55" s="58" t="s">
        <v>125</v>
      </c>
      <c r="P55" s="56">
        <v>85</v>
      </c>
      <c r="Q55" s="56" t="s">
        <v>378</v>
      </c>
      <c r="R55" s="36" t="s">
        <v>462</v>
      </c>
      <c r="S55" s="36" t="s">
        <v>375</v>
      </c>
      <c r="T55" s="36">
        <v>147687</v>
      </c>
      <c r="U55" s="58" t="s">
        <v>16182</v>
      </c>
      <c r="V55" s="59">
        <v>1341660</v>
      </c>
      <c r="W55" s="56">
        <v>48.77</v>
      </c>
    </row>
    <row r="56" spans="1:23">
      <c r="A56" s="55" t="s">
        <v>11371</v>
      </c>
      <c r="B56" s="56" t="s">
        <v>17649</v>
      </c>
      <c r="C56" s="57" t="s">
        <v>10440</v>
      </c>
      <c r="D56" s="56">
        <v>20710</v>
      </c>
      <c r="E56" s="56">
        <v>1</v>
      </c>
      <c r="F56" s="56">
        <v>7</v>
      </c>
      <c r="G56" s="56">
        <v>1</v>
      </c>
      <c r="H56" s="56" t="s">
        <v>17651</v>
      </c>
      <c r="I56" s="56">
        <v>1</v>
      </c>
      <c r="J56" s="36" t="s">
        <v>14979</v>
      </c>
      <c r="K56" s="36"/>
      <c r="L56" s="36"/>
      <c r="M56" s="36"/>
      <c r="N56" s="58" t="s">
        <v>298</v>
      </c>
      <c r="O56" s="58" t="s">
        <v>12953</v>
      </c>
      <c r="P56" s="56">
        <v>82</v>
      </c>
      <c r="Q56" s="56" t="s">
        <v>378</v>
      </c>
      <c r="R56" s="36" t="s">
        <v>459</v>
      </c>
      <c r="S56" s="36" t="s">
        <v>375</v>
      </c>
      <c r="T56" s="36">
        <v>166451</v>
      </c>
      <c r="U56" s="58" t="s">
        <v>16767</v>
      </c>
      <c r="V56" s="59">
        <v>166451</v>
      </c>
      <c r="W56" s="56">
        <v>52.88</v>
      </c>
    </row>
    <row r="57" spans="1:23">
      <c r="A57" s="55" t="s">
        <v>11371</v>
      </c>
      <c r="B57" s="56" t="s">
        <v>17649</v>
      </c>
      <c r="C57" s="57" t="s">
        <v>11205</v>
      </c>
      <c r="D57" s="56">
        <v>17050</v>
      </c>
      <c r="E57" s="56">
        <v>1</v>
      </c>
      <c r="F57" s="56">
        <v>7</v>
      </c>
      <c r="G57" s="56">
        <v>1</v>
      </c>
      <c r="H57" s="56" t="s">
        <v>17651</v>
      </c>
      <c r="I57" s="56">
        <v>1</v>
      </c>
      <c r="J57" s="36" t="s">
        <v>14719</v>
      </c>
      <c r="K57" s="36"/>
      <c r="L57" s="36">
        <v>961738587</v>
      </c>
      <c r="M57" s="36"/>
      <c r="N57" s="58" t="s">
        <v>12553</v>
      </c>
      <c r="O57" s="58" t="s">
        <v>808</v>
      </c>
      <c r="P57" s="56">
        <v>84</v>
      </c>
      <c r="Q57" s="56" t="s">
        <v>378</v>
      </c>
      <c r="R57" s="36" t="s">
        <v>459</v>
      </c>
      <c r="S57" s="36" t="s">
        <v>375</v>
      </c>
      <c r="T57" s="36">
        <v>2510106</v>
      </c>
      <c r="U57" s="58" t="s">
        <v>16464</v>
      </c>
      <c r="V57" s="59">
        <v>2510106</v>
      </c>
      <c r="W57" s="56">
        <v>53.34</v>
      </c>
    </row>
    <row r="58" spans="1:23">
      <c r="A58" s="55" t="s">
        <v>11371</v>
      </c>
      <c r="B58" s="56" t="s">
        <v>17649</v>
      </c>
      <c r="C58" s="57" t="s">
        <v>6989</v>
      </c>
      <c r="D58" s="56">
        <v>28710</v>
      </c>
      <c r="E58" s="56">
        <v>1</v>
      </c>
      <c r="F58" s="56">
        <v>7</v>
      </c>
      <c r="G58" s="56">
        <v>1</v>
      </c>
      <c r="H58" s="56" t="s">
        <v>17651</v>
      </c>
      <c r="I58" s="56">
        <v>10</v>
      </c>
      <c r="J58" s="36" t="s">
        <v>15409</v>
      </c>
      <c r="K58" s="36"/>
      <c r="L58" s="36">
        <v>984742477</v>
      </c>
      <c r="M58" s="36"/>
      <c r="N58" s="58" t="s">
        <v>170</v>
      </c>
      <c r="O58" s="58" t="s">
        <v>13607</v>
      </c>
      <c r="P58" s="56">
        <v>81</v>
      </c>
      <c r="Q58" s="56" t="s">
        <v>378</v>
      </c>
      <c r="R58" s="36" t="s">
        <v>462</v>
      </c>
      <c r="S58" s="36" t="s">
        <v>375</v>
      </c>
      <c r="T58" s="36">
        <v>2656697</v>
      </c>
      <c r="U58" s="58" t="s">
        <v>17290</v>
      </c>
      <c r="V58" s="59" t="s">
        <v>464</v>
      </c>
      <c r="W58" s="56">
        <v>54.31</v>
      </c>
    </row>
    <row r="59" spans="1:23">
      <c r="A59" s="55" t="s">
        <v>11371</v>
      </c>
      <c r="B59" s="56" t="s">
        <v>17649</v>
      </c>
      <c r="C59" s="57" t="s">
        <v>3177</v>
      </c>
      <c r="D59" s="56">
        <v>4710</v>
      </c>
      <c r="E59" s="56">
        <v>1</v>
      </c>
      <c r="F59" s="56">
        <v>7</v>
      </c>
      <c r="G59" s="56">
        <v>1</v>
      </c>
      <c r="H59" s="56" t="s">
        <v>17651</v>
      </c>
      <c r="I59" s="56">
        <v>2</v>
      </c>
      <c r="J59" s="36" t="s">
        <v>14197</v>
      </c>
      <c r="K59" s="36"/>
      <c r="L59" s="36">
        <v>982886543</v>
      </c>
      <c r="M59" s="36"/>
      <c r="N59" s="58" t="s">
        <v>139</v>
      </c>
      <c r="O59" s="58" t="s">
        <v>11672</v>
      </c>
      <c r="P59" s="56">
        <v>83</v>
      </c>
      <c r="Q59" s="56" t="s">
        <v>378</v>
      </c>
      <c r="R59" s="36" t="s">
        <v>462</v>
      </c>
      <c r="S59" s="36" t="s">
        <v>375</v>
      </c>
      <c r="T59" s="36">
        <v>2360147</v>
      </c>
      <c r="U59" s="58" t="s">
        <v>15884</v>
      </c>
      <c r="V59" s="59" t="s">
        <v>464</v>
      </c>
      <c r="W59" s="56">
        <v>58.31</v>
      </c>
    </row>
    <row r="60" spans="1:23">
      <c r="A60" s="55" t="s">
        <v>11371</v>
      </c>
      <c r="B60" s="56" t="s">
        <v>17649</v>
      </c>
      <c r="C60" s="57" t="s">
        <v>11189</v>
      </c>
      <c r="D60" s="56">
        <v>10480</v>
      </c>
      <c r="E60" s="56">
        <v>1</v>
      </c>
      <c r="F60" s="56">
        <v>7</v>
      </c>
      <c r="G60" s="56">
        <v>1</v>
      </c>
      <c r="H60" s="56" t="s">
        <v>17651</v>
      </c>
      <c r="I60" s="56">
        <v>1</v>
      </c>
      <c r="J60" s="36" t="s">
        <v>14400</v>
      </c>
      <c r="K60" s="36">
        <v>675</v>
      </c>
      <c r="L60" s="36"/>
      <c r="M60" s="36">
        <v>21647307</v>
      </c>
      <c r="N60" s="58" t="s">
        <v>86</v>
      </c>
      <c r="O60" s="58" t="s">
        <v>121</v>
      </c>
      <c r="P60" s="56">
        <v>81</v>
      </c>
      <c r="Q60" s="56" t="s">
        <v>378</v>
      </c>
      <c r="R60" s="36" t="s">
        <v>459</v>
      </c>
      <c r="S60" s="36" t="s">
        <v>375</v>
      </c>
      <c r="T60" s="36">
        <v>244210</v>
      </c>
      <c r="U60" s="58" t="s">
        <v>16118</v>
      </c>
      <c r="V60" s="59">
        <v>244210</v>
      </c>
      <c r="W60" s="56">
        <v>58.61</v>
      </c>
    </row>
    <row r="61" spans="1:23">
      <c r="A61" s="55" t="s">
        <v>11371</v>
      </c>
      <c r="B61" s="56" t="s">
        <v>17649</v>
      </c>
      <c r="C61" s="57" t="s">
        <v>3587</v>
      </c>
      <c r="D61" s="56">
        <v>23700</v>
      </c>
      <c r="E61" s="56">
        <v>1</v>
      </c>
      <c r="F61" s="56">
        <v>7</v>
      </c>
      <c r="G61" s="56">
        <v>1</v>
      </c>
      <c r="H61" s="56" t="s">
        <v>17651</v>
      </c>
      <c r="I61" s="56">
        <v>1</v>
      </c>
      <c r="J61" s="36" t="s">
        <v>15134</v>
      </c>
      <c r="K61" s="36"/>
      <c r="L61" s="36">
        <v>971692154</v>
      </c>
      <c r="M61" s="36"/>
      <c r="N61" s="58" t="s">
        <v>13189</v>
      </c>
      <c r="O61" s="58" t="s">
        <v>13190</v>
      </c>
      <c r="P61" s="56">
        <v>82</v>
      </c>
      <c r="Q61" s="56" t="s">
        <v>377</v>
      </c>
      <c r="R61" s="36" t="s">
        <v>459</v>
      </c>
      <c r="S61" s="36" t="s">
        <v>375</v>
      </c>
      <c r="T61" s="36">
        <v>2434364</v>
      </c>
      <c r="U61" s="58" t="s">
        <v>16953</v>
      </c>
      <c r="V61" s="59">
        <v>2434364</v>
      </c>
      <c r="W61" s="56">
        <v>61.69</v>
      </c>
    </row>
    <row r="62" spans="1:23">
      <c r="A62" s="55" t="s">
        <v>11371</v>
      </c>
      <c r="B62" s="56" t="s">
        <v>17649</v>
      </c>
      <c r="C62" s="57" t="s">
        <v>11182</v>
      </c>
      <c r="D62" s="56">
        <v>12940</v>
      </c>
      <c r="E62" s="56">
        <v>1</v>
      </c>
      <c r="F62" s="56">
        <v>7</v>
      </c>
      <c r="G62" s="56">
        <v>1</v>
      </c>
      <c r="H62" s="56" t="s">
        <v>17651</v>
      </c>
      <c r="I62" s="56">
        <v>1</v>
      </c>
      <c r="J62" s="36" t="s">
        <v>14516</v>
      </c>
      <c r="K62" s="36">
        <v>592</v>
      </c>
      <c r="L62" s="36"/>
      <c r="M62" s="36">
        <v>644625</v>
      </c>
      <c r="N62" s="58" t="s">
        <v>11695</v>
      </c>
      <c r="O62" s="58" t="s">
        <v>12230</v>
      </c>
      <c r="P62" s="56">
        <v>83</v>
      </c>
      <c r="Q62" s="56" t="s">
        <v>378</v>
      </c>
      <c r="R62" s="36" t="s">
        <v>459</v>
      </c>
      <c r="S62" s="36" t="s">
        <v>375</v>
      </c>
      <c r="T62" s="36">
        <v>976573</v>
      </c>
      <c r="U62" s="58" t="s">
        <v>16243</v>
      </c>
      <c r="V62" s="59">
        <v>976573</v>
      </c>
      <c r="W62" s="56">
        <v>69.290000000000006</v>
      </c>
    </row>
    <row r="63" spans="1:23">
      <c r="A63" s="51" t="s">
        <v>11371</v>
      </c>
      <c r="B63" s="44" t="s">
        <v>17650</v>
      </c>
      <c r="C63" s="52" t="s">
        <v>574</v>
      </c>
      <c r="D63" s="44">
        <v>0</v>
      </c>
      <c r="E63" s="44" t="s">
        <v>54</v>
      </c>
      <c r="F63" s="44">
        <v>8</v>
      </c>
      <c r="G63" s="44">
        <v>3</v>
      </c>
      <c r="H63" s="44" t="s">
        <v>17651</v>
      </c>
      <c r="I63" s="44">
        <v>1</v>
      </c>
      <c r="J63" s="35" t="s">
        <v>15653</v>
      </c>
      <c r="K63" s="35"/>
      <c r="L63" s="35">
        <v>982686969</v>
      </c>
      <c r="M63" s="35"/>
      <c r="N63" s="45" t="s">
        <v>697</v>
      </c>
      <c r="O63" s="45" t="s">
        <v>222</v>
      </c>
      <c r="P63" s="44">
        <v>86</v>
      </c>
      <c r="Q63" s="44" t="s">
        <v>377</v>
      </c>
      <c r="R63" s="35" t="s">
        <v>459</v>
      </c>
      <c r="S63" s="35" t="s">
        <v>375</v>
      </c>
      <c r="T63" s="35">
        <v>897131</v>
      </c>
      <c r="U63" s="45" t="s">
        <v>17623</v>
      </c>
      <c r="V63" s="46">
        <v>897131</v>
      </c>
      <c r="W63" s="44">
        <v>33.31</v>
      </c>
    </row>
    <row r="64" spans="1:23">
      <c r="A64" s="51" t="s">
        <v>11371</v>
      </c>
      <c r="B64" s="44" t="s">
        <v>17649</v>
      </c>
      <c r="C64" s="52" t="s">
        <v>11189</v>
      </c>
      <c r="D64" s="44">
        <v>10430</v>
      </c>
      <c r="E64" s="44" t="s">
        <v>54</v>
      </c>
      <c r="F64" s="44">
        <v>8</v>
      </c>
      <c r="G64" s="44">
        <v>1</v>
      </c>
      <c r="H64" s="44" t="s">
        <v>17651</v>
      </c>
      <c r="I64" s="44">
        <v>2</v>
      </c>
      <c r="J64" s="35" t="s">
        <v>14053</v>
      </c>
      <c r="K64" s="35">
        <v>954</v>
      </c>
      <c r="L64" s="35">
        <v>985305035</v>
      </c>
      <c r="M64" s="35"/>
      <c r="N64" s="45" t="s">
        <v>963</v>
      </c>
      <c r="O64" s="45" t="s">
        <v>17658</v>
      </c>
      <c r="P64" s="44">
        <v>81</v>
      </c>
      <c r="Q64" s="44" t="s">
        <v>378</v>
      </c>
      <c r="R64" s="35" t="s">
        <v>462</v>
      </c>
      <c r="S64" s="35" t="s">
        <v>375</v>
      </c>
      <c r="T64" s="35">
        <v>5988424</v>
      </c>
      <c r="U64" s="45" t="s">
        <v>16105</v>
      </c>
      <c r="V64" s="46">
        <v>681697</v>
      </c>
      <c r="W64" s="44">
        <v>41.05</v>
      </c>
    </row>
    <row r="65" spans="1:23">
      <c r="A65" s="55" t="s">
        <v>11371</v>
      </c>
      <c r="B65" s="56" t="s">
        <v>17649</v>
      </c>
      <c r="C65" s="57" t="s">
        <v>4027</v>
      </c>
      <c r="D65" s="56">
        <v>21760</v>
      </c>
      <c r="E65" s="56">
        <v>1</v>
      </c>
      <c r="F65" s="56">
        <v>8</v>
      </c>
      <c r="G65" s="56">
        <v>1</v>
      </c>
      <c r="H65" s="56" t="s">
        <v>17651</v>
      </c>
      <c r="I65" s="56">
        <v>1</v>
      </c>
      <c r="J65" s="36" t="s">
        <v>15025</v>
      </c>
      <c r="K65" s="36"/>
      <c r="L65" s="36">
        <v>985864521</v>
      </c>
      <c r="M65" s="36"/>
      <c r="N65" s="58" t="s">
        <v>13014</v>
      </c>
      <c r="O65" s="58" t="s">
        <v>13015</v>
      </c>
      <c r="P65" s="56">
        <v>80</v>
      </c>
      <c r="Q65" s="56" t="s">
        <v>378</v>
      </c>
      <c r="R65" s="36" t="s">
        <v>459</v>
      </c>
      <c r="S65" s="36" t="s">
        <v>375</v>
      </c>
      <c r="T65" s="36">
        <v>473879</v>
      </c>
      <c r="U65" s="58" t="s">
        <v>16820</v>
      </c>
      <c r="V65" s="59">
        <v>473879</v>
      </c>
      <c r="W65" s="56">
        <v>53.15</v>
      </c>
    </row>
    <row r="66" spans="1:23">
      <c r="A66" s="55" t="s">
        <v>11371</v>
      </c>
      <c r="B66" s="56" t="s">
        <v>17649</v>
      </c>
      <c r="C66" s="57" t="s">
        <v>3088</v>
      </c>
      <c r="D66" s="56">
        <v>26460</v>
      </c>
      <c r="E66" s="56">
        <v>1</v>
      </c>
      <c r="F66" s="56">
        <v>8</v>
      </c>
      <c r="G66" s="56">
        <v>1</v>
      </c>
      <c r="H66" s="56" t="s">
        <v>17651</v>
      </c>
      <c r="I66" s="56">
        <v>2</v>
      </c>
      <c r="J66" s="36" t="s">
        <v>14710</v>
      </c>
      <c r="K66" s="36"/>
      <c r="L66" s="36">
        <v>981929986</v>
      </c>
      <c r="M66" s="36"/>
      <c r="N66" s="58" t="s">
        <v>265</v>
      </c>
      <c r="O66" s="58" t="s">
        <v>12538</v>
      </c>
      <c r="P66" s="56">
        <v>84</v>
      </c>
      <c r="Q66" s="56" t="s">
        <v>378</v>
      </c>
      <c r="R66" s="36" t="s">
        <v>462</v>
      </c>
      <c r="S66" s="36" t="s">
        <v>375</v>
      </c>
      <c r="T66" s="36">
        <v>1320806</v>
      </c>
      <c r="U66" s="58" t="s">
        <v>16455</v>
      </c>
      <c r="V66" s="59">
        <v>1466987</v>
      </c>
      <c r="W66" s="56">
        <v>56.49</v>
      </c>
    </row>
    <row r="67" spans="1:23">
      <c r="A67" s="55" t="s">
        <v>11371</v>
      </c>
      <c r="B67" s="56" t="s">
        <v>17649</v>
      </c>
      <c r="C67" s="57" t="s">
        <v>3177</v>
      </c>
      <c r="D67" s="56">
        <v>4240</v>
      </c>
      <c r="E67" s="56">
        <v>1</v>
      </c>
      <c r="F67" s="56">
        <v>8</v>
      </c>
      <c r="G67" s="56">
        <v>1</v>
      </c>
      <c r="H67" s="56" t="s">
        <v>17651</v>
      </c>
      <c r="I67" s="56">
        <v>1</v>
      </c>
      <c r="J67" s="36" t="s">
        <v>14169</v>
      </c>
      <c r="K67" s="36"/>
      <c r="L67" s="36">
        <v>981742017</v>
      </c>
      <c r="M67" s="36"/>
      <c r="N67" s="58" t="s">
        <v>762</v>
      </c>
      <c r="O67" s="58" t="s">
        <v>11627</v>
      </c>
      <c r="P67" s="56">
        <v>83</v>
      </c>
      <c r="Q67" s="56" t="s">
        <v>378</v>
      </c>
      <c r="R67" s="36" t="s">
        <v>459</v>
      </c>
      <c r="S67" s="36" t="s">
        <v>375</v>
      </c>
      <c r="T67" s="36">
        <v>2342625</v>
      </c>
      <c r="U67" s="58" t="s">
        <v>15853</v>
      </c>
      <c r="V67" s="59">
        <v>2342625</v>
      </c>
      <c r="W67" s="56">
        <v>56.98</v>
      </c>
    </row>
    <row r="68" spans="1:23">
      <c r="A68" s="55" t="s">
        <v>11371</v>
      </c>
      <c r="B68" s="56" t="s">
        <v>17649</v>
      </c>
      <c r="C68" s="57" t="s">
        <v>4582</v>
      </c>
      <c r="D68" s="56">
        <v>24950</v>
      </c>
      <c r="E68" s="56">
        <v>1</v>
      </c>
      <c r="F68" s="56">
        <v>8</v>
      </c>
      <c r="G68" s="56">
        <v>1</v>
      </c>
      <c r="H68" s="56" t="s">
        <v>17651</v>
      </c>
      <c r="I68" s="56">
        <v>9</v>
      </c>
      <c r="J68" s="36" t="s">
        <v>15218</v>
      </c>
      <c r="K68" s="36"/>
      <c r="L68" s="36">
        <v>961525333</v>
      </c>
      <c r="M68" s="36"/>
      <c r="N68" s="58" t="s">
        <v>13321</v>
      </c>
      <c r="O68" s="58" t="s">
        <v>441</v>
      </c>
      <c r="P68" s="56">
        <v>85</v>
      </c>
      <c r="Q68" s="56" t="s">
        <v>378</v>
      </c>
      <c r="R68" s="36" t="s">
        <v>462</v>
      </c>
      <c r="S68" s="36" t="s">
        <v>375</v>
      </c>
      <c r="T68" s="36">
        <v>189253</v>
      </c>
      <c r="U68" s="58" t="s">
        <v>17062</v>
      </c>
      <c r="V68" s="59">
        <v>721325</v>
      </c>
      <c r="W68" s="56">
        <v>62.96</v>
      </c>
    </row>
    <row r="69" spans="1:23">
      <c r="A69" s="51" t="s">
        <v>11371</v>
      </c>
      <c r="B69" s="44" t="s">
        <v>17649</v>
      </c>
      <c r="C69" s="52" t="s">
        <v>11182</v>
      </c>
      <c r="D69" s="44">
        <v>12940</v>
      </c>
      <c r="E69" s="44" t="s">
        <v>54</v>
      </c>
      <c r="F69" s="44">
        <v>8</v>
      </c>
      <c r="G69" s="44">
        <v>2</v>
      </c>
      <c r="H69" s="44" t="s">
        <v>17651</v>
      </c>
      <c r="I69" s="44">
        <v>2</v>
      </c>
      <c r="J69" s="35" t="s">
        <v>14517</v>
      </c>
      <c r="K69" s="35"/>
      <c r="L69" s="35">
        <v>961807144</v>
      </c>
      <c r="M69" s="35"/>
      <c r="N69" s="45" t="s">
        <v>346</v>
      </c>
      <c r="O69" s="45" t="s">
        <v>766</v>
      </c>
      <c r="P69" s="44">
        <v>92</v>
      </c>
      <c r="Q69" s="44" t="s">
        <v>378</v>
      </c>
      <c r="R69" s="35" t="s">
        <v>461</v>
      </c>
      <c r="S69" s="35" t="s">
        <v>374</v>
      </c>
      <c r="T69" s="35"/>
      <c r="U69" s="45" t="s">
        <v>16244</v>
      </c>
      <c r="V69" s="46">
        <v>319709</v>
      </c>
      <c r="W69" s="44">
        <v>65.569999999999993</v>
      </c>
    </row>
    <row r="70" spans="1:23">
      <c r="A70" s="55" t="s">
        <v>11371</v>
      </c>
      <c r="B70" s="56" t="s">
        <v>17649</v>
      </c>
      <c r="C70" s="57" t="s">
        <v>11180</v>
      </c>
      <c r="D70" s="56">
        <v>1000</v>
      </c>
      <c r="E70" s="56">
        <v>1</v>
      </c>
      <c r="F70" s="56">
        <v>8</v>
      </c>
      <c r="G70" s="56">
        <v>2</v>
      </c>
      <c r="H70" s="56" t="s">
        <v>17651</v>
      </c>
      <c r="I70" s="56">
        <v>1</v>
      </c>
      <c r="J70" s="36" t="s">
        <v>14323</v>
      </c>
      <c r="K70" s="36">
        <v>479</v>
      </c>
      <c r="L70" s="36"/>
      <c r="M70" s="36">
        <v>640635</v>
      </c>
      <c r="N70" s="58" t="s">
        <v>11905</v>
      </c>
      <c r="O70" s="58" t="s">
        <v>11906</v>
      </c>
      <c r="P70" s="56">
        <v>88</v>
      </c>
      <c r="Q70" s="56" t="s">
        <v>378</v>
      </c>
      <c r="R70" s="36" t="s">
        <v>459</v>
      </c>
      <c r="S70" s="36" t="s">
        <v>375</v>
      </c>
      <c r="T70" s="36">
        <v>70085</v>
      </c>
      <c r="U70" s="58" t="s">
        <v>16032</v>
      </c>
      <c r="V70" s="59">
        <v>70085</v>
      </c>
      <c r="W70" s="56">
        <v>67.319999999999993</v>
      </c>
    </row>
    <row r="71" spans="1:23">
      <c r="A71" s="55" t="s">
        <v>11371</v>
      </c>
      <c r="B71" s="56" t="s">
        <v>17649</v>
      </c>
      <c r="C71" s="57" t="s">
        <v>6989</v>
      </c>
      <c r="D71" s="56">
        <v>28000</v>
      </c>
      <c r="E71" s="56">
        <v>1</v>
      </c>
      <c r="F71" s="56">
        <v>9</v>
      </c>
      <c r="G71" s="56">
        <v>1</v>
      </c>
      <c r="H71" s="56" t="s">
        <v>17651</v>
      </c>
      <c r="I71" s="56">
        <v>1</v>
      </c>
      <c r="J71" s="36" t="s">
        <v>15369</v>
      </c>
      <c r="K71" s="36">
        <v>185</v>
      </c>
      <c r="L71" s="36">
        <v>984442641</v>
      </c>
      <c r="M71" s="36"/>
      <c r="N71" s="58" t="s">
        <v>13552</v>
      </c>
      <c r="O71" s="58" t="s">
        <v>13553</v>
      </c>
      <c r="P71" s="56">
        <v>86</v>
      </c>
      <c r="Q71" s="56" t="s">
        <v>377</v>
      </c>
      <c r="R71" s="36" t="s">
        <v>459</v>
      </c>
      <c r="S71" s="36" t="s">
        <v>375</v>
      </c>
      <c r="T71" s="36">
        <v>714759</v>
      </c>
      <c r="U71" s="58" t="s">
        <v>17244</v>
      </c>
      <c r="V71" s="59">
        <v>714759</v>
      </c>
      <c r="W71" s="56">
        <v>33.31</v>
      </c>
    </row>
    <row r="72" spans="1:23">
      <c r="A72" s="55" t="s">
        <v>11371</v>
      </c>
      <c r="B72" s="56" t="s">
        <v>17650</v>
      </c>
      <c r="C72" s="57" t="s">
        <v>4027</v>
      </c>
      <c r="D72" s="56">
        <v>0</v>
      </c>
      <c r="E72" s="56">
        <v>1</v>
      </c>
      <c r="F72" s="56">
        <v>9</v>
      </c>
      <c r="G72" s="56">
        <v>2</v>
      </c>
      <c r="H72" s="56" t="s">
        <v>17651</v>
      </c>
      <c r="I72" s="56">
        <v>1</v>
      </c>
      <c r="J72" s="36" t="s">
        <v>15642</v>
      </c>
      <c r="K72" s="36"/>
      <c r="L72" s="36">
        <v>981712024</v>
      </c>
      <c r="M72" s="36"/>
      <c r="N72" s="58" t="s">
        <v>327</v>
      </c>
      <c r="O72" s="58" t="s">
        <v>827</v>
      </c>
      <c r="P72" s="56">
        <v>82</v>
      </c>
      <c r="Q72" s="56" t="s">
        <v>377</v>
      </c>
      <c r="R72" s="36" t="s">
        <v>459</v>
      </c>
      <c r="S72" s="36" t="s">
        <v>375</v>
      </c>
      <c r="T72" s="36">
        <v>6185244</v>
      </c>
      <c r="U72" s="58" t="s">
        <v>17609</v>
      </c>
      <c r="V72" s="59">
        <v>6185244</v>
      </c>
      <c r="W72" s="56">
        <v>40.17</v>
      </c>
    </row>
    <row r="73" spans="1:23">
      <c r="A73" s="55" t="s">
        <v>11371</v>
      </c>
      <c r="B73" s="56" t="s">
        <v>17649</v>
      </c>
      <c r="C73" s="57" t="s">
        <v>10499</v>
      </c>
      <c r="D73" s="56">
        <v>21250</v>
      </c>
      <c r="E73" s="56">
        <v>1</v>
      </c>
      <c r="F73" s="56">
        <v>9</v>
      </c>
      <c r="G73" s="56">
        <v>1</v>
      </c>
      <c r="H73" s="56" t="s">
        <v>17651</v>
      </c>
      <c r="I73" s="56">
        <v>2</v>
      </c>
      <c r="J73" s="36" t="s">
        <v>15045</v>
      </c>
      <c r="K73" s="36"/>
      <c r="L73" s="36"/>
      <c r="M73" s="36"/>
      <c r="N73" s="58" t="s">
        <v>11937</v>
      </c>
      <c r="O73" s="58" t="s">
        <v>13039</v>
      </c>
      <c r="P73" s="56">
        <v>89</v>
      </c>
      <c r="Q73" s="56" t="s">
        <v>378</v>
      </c>
      <c r="R73" s="36" t="s">
        <v>462</v>
      </c>
      <c r="S73" s="36" t="s">
        <v>375</v>
      </c>
      <c r="T73" s="36">
        <v>2508110</v>
      </c>
      <c r="U73" s="58" t="s">
        <v>16842</v>
      </c>
      <c r="V73" s="59">
        <v>1113647</v>
      </c>
      <c r="W73" s="56">
        <v>47.03</v>
      </c>
    </row>
    <row r="74" spans="1:23">
      <c r="A74" s="55" t="s">
        <v>11371</v>
      </c>
      <c r="B74" s="56" t="s">
        <v>17649</v>
      </c>
      <c r="C74" s="57" t="s">
        <v>385</v>
      </c>
      <c r="D74" s="56">
        <v>18520</v>
      </c>
      <c r="E74" s="56">
        <v>1</v>
      </c>
      <c r="F74" s="56">
        <v>9</v>
      </c>
      <c r="G74" s="56">
        <v>1</v>
      </c>
      <c r="H74" s="56" t="s">
        <v>17651</v>
      </c>
      <c r="I74" s="56">
        <v>1</v>
      </c>
      <c r="J74" s="36" t="s">
        <v>14465</v>
      </c>
      <c r="K74" s="36">
        <v>389</v>
      </c>
      <c r="L74" s="36">
        <v>982640662</v>
      </c>
      <c r="M74" s="36"/>
      <c r="N74" s="58" t="s">
        <v>282</v>
      </c>
      <c r="O74" s="58" t="s">
        <v>12133</v>
      </c>
      <c r="P74" s="56">
        <v>82</v>
      </c>
      <c r="Q74" s="56" t="s">
        <v>378</v>
      </c>
      <c r="R74" s="36" t="s">
        <v>459</v>
      </c>
      <c r="S74" s="36" t="s">
        <v>375</v>
      </c>
      <c r="T74" s="36">
        <v>1517790</v>
      </c>
      <c r="U74" s="58" t="s">
        <v>16188</v>
      </c>
      <c r="V74" s="59">
        <v>1517790</v>
      </c>
      <c r="W74" s="56">
        <v>47.78</v>
      </c>
    </row>
    <row r="75" spans="1:23">
      <c r="A75" s="55" t="s">
        <v>11371</v>
      </c>
      <c r="B75" s="56" t="s">
        <v>17650</v>
      </c>
      <c r="C75" s="57" t="s">
        <v>11036</v>
      </c>
      <c r="D75" s="56">
        <v>0</v>
      </c>
      <c r="E75" s="56">
        <v>1</v>
      </c>
      <c r="F75" s="56">
        <v>9</v>
      </c>
      <c r="G75" s="56">
        <v>2</v>
      </c>
      <c r="H75" s="56" t="s">
        <v>17651</v>
      </c>
      <c r="I75" s="56">
        <v>1</v>
      </c>
      <c r="J75" s="36" t="s">
        <v>15592</v>
      </c>
      <c r="K75" s="36">
        <v>1135</v>
      </c>
      <c r="L75" s="36">
        <v>982958343</v>
      </c>
      <c r="M75" s="36"/>
      <c r="N75" s="58" t="s">
        <v>651</v>
      </c>
      <c r="O75" s="58" t="s">
        <v>13905</v>
      </c>
      <c r="P75" s="56">
        <v>90</v>
      </c>
      <c r="Q75" s="56" t="s">
        <v>378</v>
      </c>
      <c r="R75" s="36" t="s">
        <v>459</v>
      </c>
      <c r="S75" s="36" t="s">
        <v>375</v>
      </c>
      <c r="T75" s="36">
        <v>1225796</v>
      </c>
      <c r="U75" s="58" t="s">
        <v>17537</v>
      </c>
      <c r="V75" s="59">
        <v>1225796</v>
      </c>
      <c r="W75" s="56">
        <v>49.06</v>
      </c>
    </row>
    <row r="76" spans="1:23">
      <c r="A76" s="55" t="s">
        <v>11371</v>
      </c>
      <c r="B76" s="56" t="s">
        <v>17649</v>
      </c>
      <c r="C76" s="57" t="s">
        <v>11180</v>
      </c>
      <c r="D76" s="56">
        <v>1000</v>
      </c>
      <c r="E76" s="56">
        <v>1</v>
      </c>
      <c r="F76" s="56">
        <v>9</v>
      </c>
      <c r="G76" s="56">
        <v>1</v>
      </c>
      <c r="H76" s="56" t="s">
        <v>17651</v>
      </c>
      <c r="I76" s="56">
        <v>6</v>
      </c>
      <c r="J76" s="36" t="s">
        <v>14324</v>
      </c>
      <c r="K76" s="36">
        <v>59</v>
      </c>
      <c r="L76" s="36">
        <v>961455570</v>
      </c>
      <c r="M76" s="36"/>
      <c r="N76" s="58" t="s">
        <v>790</v>
      </c>
      <c r="O76" s="58" t="s">
        <v>11907</v>
      </c>
      <c r="P76" s="56">
        <v>80</v>
      </c>
      <c r="Q76" s="56" t="s">
        <v>378</v>
      </c>
      <c r="R76" s="36" t="s">
        <v>462</v>
      </c>
      <c r="S76" s="36" t="s">
        <v>375</v>
      </c>
      <c r="T76" s="36">
        <v>3025972</v>
      </c>
      <c r="U76" s="58" t="s">
        <v>16033</v>
      </c>
      <c r="V76" s="59">
        <v>818713</v>
      </c>
      <c r="W76" s="56">
        <v>52.7</v>
      </c>
    </row>
    <row r="77" spans="1:23">
      <c r="A77" s="55" t="s">
        <v>11371</v>
      </c>
      <c r="B77" s="56" t="s">
        <v>17650</v>
      </c>
      <c r="C77" s="57" t="s">
        <v>8366</v>
      </c>
      <c r="D77" s="56">
        <v>0</v>
      </c>
      <c r="E77" s="56">
        <v>1</v>
      </c>
      <c r="F77" s="56">
        <v>9</v>
      </c>
      <c r="G77" s="56">
        <v>1</v>
      </c>
      <c r="H77" s="56" t="s">
        <v>17651</v>
      </c>
      <c r="I77" s="56">
        <v>2</v>
      </c>
      <c r="J77" s="36" t="s">
        <v>15634</v>
      </c>
      <c r="K77" s="36"/>
      <c r="L77" s="36"/>
      <c r="M77" s="36"/>
      <c r="N77" s="58" t="s">
        <v>13969</v>
      </c>
      <c r="O77" s="58" t="s">
        <v>13970</v>
      </c>
      <c r="P77" s="56">
        <v>84</v>
      </c>
      <c r="Q77" s="56" t="s">
        <v>378</v>
      </c>
      <c r="R77" s="36" t="s">
        <v>462</v>
      </c>
      <c r="S77" s="36" t="s">
        <v>375</v>
      </c>
      <c r="T77" s="36">
        <v>104692</v>
      </c>
      <c r="U77" s="58" t="s">
        <v>17594</v>
      </c>
      <c r="V77" s="59" t="s">
        <v>464</v>
      </c>
      <c r="W77" s="56">
        <v>53.76</v>
      </c>
    </row>
    <row r="78" spans="1:23">
      <c r="A78" s="55" t="s">
        <v>11371</v>
      </c>
      <c r="B78" s="56" t="s">
        <v>17650</v>
      </c>
      <c r="C78" s="57" t="s">
        <v>574</v>
      </c>
      <c r="D78" s="56">
        <v>0</v>
      </c>
      <c r="E78" s="56">
        <v>1</v>
      </c>
      <c r="F78" s="56">
        <v>9</v>
      </c>
      <c r="G78" s="56">
        <v>2</v>
      </c>
      <c r="H78" s="56" t="s">
        <v>17651</v>
      </c>
      <c r="I78" s="56">
        <v>3</v>
      </c>
      <c r="J78" s="36" t="s">
        <v>14887</v>
      </c>
      <c r="K78" s="36">
        <v>56</v>
      </c>
      <c r="L78" s="36">
        <v>984440746</v>
      </c>
      <c r="M78" s="36"/>
      <c r="N78" s="58" t="s">
        <v>281</v>
      </c>
      <c r="O78" s="58" t="s">
        <v>14000</v>
      </c>
      <c r="P78" s="56">
        <v>92</v>
      </c>
      <c r="Q78" s="56" t="s">
        <v>377</v>
      </c>
      <c r="R78" s="36" t="s">
        <v>462</v>
      </c>
      <c r="S78" s="36" t="s">
        <v>375</v>
      </c>
      <c r="T78" s="36">
        <v>282989</v>
      </c>
      <c r="U78" s="58" t="s">
        <v>17624</v>
      </c>
      <c r="V78" s="59">
        <v>2560067</v>
      </c>
      <c r="W78" s="56">
        <v>60.92</v>
      </c>
    </row>
    <row r="79" spans="1:23">
      <c r="A79" s="55" t="s">
        <v>11371</v>
      </c>
      <c r="B79" s="56" t="s">
        <v>17649</v>
      </c>
      <c r="C79" s="57" t="s">
        <v>11182</v>
      </c>
      <c r="D79" s="56">
        <v>13440</v>
      </c>
      <c r="E79" s="56">
        <v>1</v>
      </c>
      <c r="F79" s="56">
        <v>9</v>
      </c>
      <c r="G79" s="56">
        <v>1</v>
      </c>
      <c r="H79" s="56" t="s">
        <v>17651</v>
      </c>
      <c r="I79" s="56">
        <v>2</v>
      </c>
      <c r="J79" s="36" t="s">
        <v>14539</v>
      </c>
      <c r="K79" s="36">
        <v>628</v>
      </c>
      <c r="L79" s="36">
        <v>984188268</v>
      </c>
      <c r="M79" s="36">
        <v>21645028</v>
      </c>
      <c r="N79" s="58" t="s">
        <v>12272</v>
      </c>
      <c r="O79" s="58" t="s">
        <v>12273</v>
      </c>
      <c r="P79" s="56">
        <v>85</v>
      </c>
      <c r="Q79" s="56" t="s">
        <v>378</v>
      </c>
      <c r="R79" s="36" t="s">
        <v>460</v>
      </c>
      <c r="S79" s="36" t="s">
        <v>375</v>
      </c>
      <c r="T79" s="36">
        <v>204791</v>
      </c>
      <c r="U79" s="58" t="s">
        <v>16268</v>
      </c>
      <c r="V79" s="59">
        <v>275087</v>
      </c>
      <c r="W79" s="56">
        <v>74.12</v>
      </c>
    </row>
    <row r="80" spans="1:23">
      <c r="A80" s="55" t="s">
        <v>11371</v>
      </c>
      <c r="B80" s="56" t="s">
        <v>17650</v>
      </c>
      <c r="C80" s="57" t="s">
        <v>6013</v>
      </c>
      <c r="D80" s="56">
        <v>0</v>
      </c>
      <c r="E80" s="56">
        <v>1</v>
      </c>
      <c r="F80" s="56">
        <v>10</v>
      </c>
      <c r="G80" s="56">
        <v>2</v>
      </c>
      <c r="H80" s="56" t="s">
        <v>17651</v>
      </c>
      <c r="I80" s="56">
        <v>1</v>
      </c>
      <c r="J80" s="36" t="s">
        <v>15465</v>
      </c>
      <c r="K80" s="36"/>
      <c r="L80" s="36"/>
      <c r="M80" s="36"/>
      <c r="N80" s="58" t="s">
        <v>86</v>
      </c>
      <c r="O80" s="58" t="s">
        <v>13715</v>
      </c>
      <c r="P80" s="56">
        <v>81</v>
      </c>
      <c r="Q80" s="56" t="s">
        <v>378</v>
      </c>
      <c r="R80" s="36" t="s">
        <v>459</v>
      </c>
      <c r="S80" s="36" t="s">
        <v>375</v>
      </c>
      <c r="T80" s="36">
        <v>337184</v>
      </c>
      <c r="U80" s="58" t="s">
        <v>17368</v>
      </c>
      <c r="V80" s="59">
        <v>337184</v>
      </c>
      <c r="W80" s="56">
        <v>26.41</v>
      </c>
    </row>
    <row r="81" spans="1:23">
      <c r="A81" s="55" t="s">
        <v>11371</v>
      </c>
      <c r="B81" s="56" t="s">
        <v>17649</v>
      </c>
      <c r="C81" s="57" t="s">
        <v>4027</v>
      </c>
      <c r="D81" s="56">
        <v>21695</v>
      </c>
      <c r="E81" s="56">
        <v>1</v>
      </c>
      <c r="F81" s="56">
        <v>10</v>
      </c>
      <c r="G81" s="56">
        <v>3</v>
      </c>
      <c r="H81" s="56" t="s">
        <v>17651</v>
      </c>
      <c r="I81" s="56">
        <v>1</v>
      </c>
      <c r="J81" s="36" t="s">
        <v>15018</v>
      </c>
      <c r="K81" s="36"/>
      <c r="L81" s="36">
        <v>981149410</v>
      </c>
      <c r="M81" s="36"/>
      <c r="N81" s="58" t="s">
        <v>13003</v>
      </c>
      <c r="O81" s="58" t="s">
        <v>150</v>
      </c>
      <c r="P81" s="56">
        <v>82</v>
      </c>
      <c r="Q81" s="56" t="s">
        <v>377</v>
      </c>
      <c r="R81" s="36" t="s">
        <v>459</v>
      </c>
      <c r="S81" s="36" t="s">
        <v>375</v>
      </c>
      <c r="T81" s="36">
        <v>3308941</v>
      </c>
      <c r="U81" s="58" t="s">
        <v>16811</v>
      </c>
      <c r="V81" s="59">
        <v>3308941</v>
      </c>
      <c r="W81" s="56">
        <v>32.99</v>
      </c>
    </row>
    <row r="82" spans="1:23">
      <c r="A82" s="55" t="s">
        <v>11371</v>
      </c>
      <c r="B82" s="56" t="s">
        <v>17649</v>
      </c>
      <c r="C82" s="57" t="s">
        <v>10440</v>
      </c>
      <c r="D82" s="56">
        <v>20880</v>
      </c>
      <c r="E82" s="56">
        <v>1</v>
      </c>
      <c r="F82" s="56">
        <v>10</v>
      </c>
      <c r="G82" s="56">
        <v>1</v>
      </c>
      <c r="H82" s="56" t="s">
        <v>17651</v>
      </c>
      <c r="I82" s="56">
        <v>1</v>
      </c>
      <c r="J82" s="36" t="s">
        <v>14990</v>
      </c>
      <c r="K82" s="36"/>
      <c r="L82" s="36"/>
      <c r="M82" s="36"/>
      <c r="N82" s="58" t="s">
        <v>12571</v>
      </c>
      <c r="O82" s="58" t="s">
        <v>223</v>
      </c>
      <c r="P82" s="56">
        <v>90</v>
      </c>
      <c r="Q82" s="56" t="s">
        <v>377</v>
      </c>
      <c r="R82" s="36" t="s">
        <v>459</v>
      </c>
      <c r="S82" s="36" t="s">
        <v>375</v>
      </c>
      <c r="T82" s="36">
        <v>209332</v>
      </c>
      <c r="U82" s="58" t="s">
        <v>16778</v>
      </c>
      <c r="V82" s="59">
        <v>209332</v>
      </c>
      <c r="W82" s="56">
        <v>43.01</v>
      </c>
    </row>
    <row r="83" spans="1:23">
      <c r="A83" s="55" t="s">
        <v>11371</v>
      </c>
      <c r="B83" s="56" t="s">
        <v>17649</v>
      </c>
      <c r="C83" s="57" t="s">
        <v>11205</v>
      </c>
      <c r="D83" s="56">
        <v>17440</v>
      </c>
      <c r="E83" s="56">
        <v>1</v>
      </c>
      <c r="F83" s="56">
        <v>10</v>
      </c>
      <c r="G83" s="56">
        <v>1</v>
      </c>
      <c r="H83" s="56" t="s">
        <v>17651</v>
      </c>
      <c r="I83" s="56">
        <v>4</v>
      </c>
      <c r="J83" s="36" t="s">
        <v>14729</v>
      </c>
      <c r="K83" s="36">
        <v>22</v>
      </c>
      <c r="L83" s="36">
        <v>981902409</v>
      </c>
      <c r="M83" s="36"/>
      <c r="N83" s="58" t="s">
        <v>12566</v>
      </c>
      <c r="O83" s="58" t="s">
        <v>12567</v>
      </c>
      <c r="P83" s="56">
        <v>82</v>
      </c>
      <c r="Q83" s="56" t="s">
        <v>378</v>
      </c>
      <c r="R83" s="36" t="s">
        <v>462</v>
      </c>
      <c r="S83" s="36" t="s">
        <v>375</v>
      </c>
      <c r="T83" s="36">
        <v>2116498</v>
      </c>
      <c r="U83" s="58" t="s">
        <v>16474</v>
      </c>
      <c r="V83" s="59">
        <v>929691</v>
      </c>
      <c r="W83" s="56">
        <v>43.36</v>
      </c>
    </row>
    <row r="84" spans="1:23">
      <c r="A84" s="55" t="s">
        <v>11371</v>
      </c>
      <c r="B84" s="56" t="s">
        <v>17650</v>
      </c>
      <c r="C84" s="57" t="s">
        <v>11036</v>
      </c>
      <c r="D84" s="56">
        <v>0</v>
      </c>
      <c r="E84" s="56">
        <v>1</v>
      </c>
      <c r="F84" s="56">
        <v>10</v>
      </c>
      <c r="G84" s="56">
        <v>3</v>
      </c>
      <c r="H84" s="56" t="s">
        <v>17651</v>
      </c>
      <c r="I84" s="56">
        <v>1</v>
      </c>
      <c r="J84" s="36" t="s">
        <v>15593</v>
      </c>
      <c r="K84" s="36"/>
      <c r="L84" s="36"/>
      <c r="M84" s="36"/>
      <c r="N84" s="58" t="s">
        <v>177</v>
      </c>
      <c r="O84" s="58" t="s">
        <v>13906</v>
      </c>
      <c r="P84" s="56">
        <v>82</v>
      </c>
      <c r="Q84" s="56" t="s">
        <v>378</v>
      </c>
      <c r="R84" s="36" t="s">
        <v>459</v>
      </c>
      <c r="S84" s="36" t="s">
        <v>375</v>
      </c>
      <c r="T84" s="36">
        <v>213098</v>
      </c>
      <c r="U84" s="58" t="s">
        <v>17538</v>
      </c>
      <c r="V84" s="59">
        <v>213098</v>
      </c>
      <c r="W84" s="56">
        <v>43.55</v>
      </c>
    </row>
    <row r="85" spans="1:23">
      <c r="A85" s="55" t="s">
        <v>11371</v>
      </c>
      <c r="B85" s="56" t="s">
        <v>17649</v>
      </c>
      <c r="C85" s="57" t="s">
        <v>10681</v>
      </c>
      <c r="D85" s="56">
        <v>2590</v>
      </c>
      <c r="E85" s="56">
        <v>1</v>
      </c>
      <c r="F85" s="56">
        <v>10</v>
      </c>
      <c r="G85" s="56">
        <v>1</v>
      </c>
      <c r="H85" s="56" t="s">
        <v>17651</v>
      </c>
      <c r="I85" s="56">
        <v>1</v>
      </c>
      <c r="J85" s="36" t="s">
        <v>14069</v>
      </c>
      <c r="K85" s="36"/>
      <c r="L85" s="36">
        <v>983342841</v>
      </c>
      <c r="M85" s="36"/>
      <c r="N85" s="58" t="s">
        <v>326</v>
      </c>
      <c r="O85" s="58" t="s">
        <v>257</v>
      </c>
      <c r="P85" s="56">
        <v>89</v>
      </c>
      <c r="Q85" s="56" t="s">
        <v>377</v>
      </c>
      <c r="R85" s="36" t="s">
        <v>459</v>
      </c>
      <c r="S85" s="36" t="s">
        <v>375</v>
      </c>
      <c r="T85" s="36">
        <v>2697523</v>
      </c>
      <c r="U85" s="58" t="s">
        <v>15736</v>
      </c>
      <c r="V85" s="59">
        <v>2697523</v>
      </c>
      <c r="W85" s="56">
        <v>46.26</v>
      </c>
    </row>
    <row r="86" spans="1:23">
      <c r="A86" s="55" t="s">
        <v>11371</v>
      </c>
      <c r="B86" s="56" t="s">
        <v>17650</v>
      </c>
      <c r="C86" s="57" t="s">
        <v>5636</v>
      </c>
      <c r="D86" s="56">
        <v>0</v>
      </c>
      <c r="E86" s="56">
        <v>1</v>
      </c>
      <c r="F86" s="56">
        <v>10</v>
      </c>
      <c r="G86" s="56">
        <v>2</v>
      </c>
      <c r="H86" s="56" t="s">
        <v>17651</v>
      </c>
      <c r="I86" s="56">
        <v>1</v>
      </c>
      <c r="J86" s="36" t="s">
        <v>15571</v>
      </c>
      <c r="K86" s="36"/>
      <c r="L86" s="36"/>
      <c r="M86" s="36">
        <v>21646642</v>
      </c>
      <c r="N86" s="58" t="s">
        <v>738</v>
      </c>
      <c r="O86" s="58" t="s">
        <v>13872</v>
      </c>
      <c r="P86" s="56">
        <v>83</v>
      </c>
      <c r="Q86" s="56" t="s">
        <v>378</v>
      </c>
      <c r="R86" s="36" t="s">
        <v>459</v>
      </c>
      <c r="S86" s="36" t="s">
        <v>375</v>
      </c>
      <c r="T86" s="36">
        <v>1138893</v>
      </c>
      <c r="U86" s="58" t="s">
        <v>17504</v>
      </c>
      <c r="V86" s="59">
        <v>1138893</v>
      </c>
      <c r="W86" s="56">
        <v>52.1</v>
      </c>
    </row>
    <row r="87" spans="1:23">
      <c r="A87" s="55" t="s">
        <v>11371</v>
      </c>
      <c r="B87" s="56" t="s">
        <v>17650</v>
      </c>
      <c r="C87" s="57" t="s">
        <v>574</v>
      </c>
      <c r="D87" s="56">
        <v>0</v>
      </c>
      <c r="E87" s="56">
        <v>1</v>
      </c>
      <c r="F87" s="56">
        <v>10</v>
      </c>
      <c r="G87" s="56">
        <v>1</v>
      </c>
      <c r="H87" s="56" t="s">
        <v>17651</v>
      </c>
      <c r="I87" s="56">
        <v>9</v>
      </c>
      <c r="J87" s="36" t="s">
        <v>15654</v>
      </c>
      <c r="K87" s="36"/>
      <c r="L87" s="36">
        <v>982451275</v>
      </c>
      <c r="M87" s="36"/>
      <c r="N87" s="58" t="s">
        <v>133</v>
      </c>
      <c r="O87" s="58" t="s">
        <v>14001</v>
      </c>
      <c r="P87" s="56">
        <v>90</v>
      </c>
      <c r="Q87" s="56" t="s">
        <v>378</v>
      </c>
      <c r="R87" s="36" t="s">
        <v>462</v>
      </c>
      <c r="S87" s="36" t="s">
        <v>375</v>
      </c>
      <c r="T87" s="36">
        <v>1996585</v>
      </c>
      <c r="U87" s="58" t="s">
        <v>17625</v>
      </c>
      <c r="V87" s="59">
        <v>625137</v>
      </c>
      <c r="W87" s="56">
        <v>62.05</v>
      </c>
    </row>
    <row r="88" spans="1:23">
      <c r="A88" s="55" t="s">
        <v>11371</v>
      </c>
      <c r="B88" s="56" t="s">
        <v>17649</v>
      </c>
      <c r="C88" s="57" t="s">
        <v>11182</v>
      </c>
      <c r="D88" s="56">
        <v>12600</v>
      </c>
      <c r="E88" s="56">
        <v>1</v>
      </c>
      <c r="F88" s="56">
        <v>10</v>
      </c>
      <c r="G88" s="56">
        <v>1</v>
      </c>
      <c r="H88" s="56" t="s">
        <v>17651</v>
      </c>
      <c r="I88" s="56">
        <v>3</v>
      </c>
      <c r="J88" s="36" t="s">
        <v>14496</v>
      </c>
      <c r="K88" s="36"/>
      <c r="L88" s="36"/>
      <c r="M88" s="36">
        <v>21642838</v>
      </c>
      <c r="N88" s="58" t="s">
        <v>265</v>
      </c>
      <c r="O88" s="58" t="s">
        <v>12190</v>
      </c>
      <c r="P88" s="56">
        <v>80</v>
      </c>
      <c r="Q88" s="56" t="s">
        <v>378</v>
      </c>
      <c r="R88" s="36" t="s">
        <v>462</v>
      </c>
      <c r="S88" s="36" t="s">
        <v>375</v>
      </c>
      <c r="T88" s="36">
        <v>166229</v>
      </c>
      <c r="U88" s="58" t="s">
        <v>16219</v>
      </c>
      <c r="V88" s="59">
        <v>710206</v>
      </c>
      <c r="W88" s="56">
        <v>80.8</v>
      </c>
    </row>
    <row r="89" spans="1:23">
      <c r="A89" s="55" t="s">
        <v>11371</v>
      </c>
      <c r="B89" s="56" t="s">
        <v>17649</v>
      </c>
      <c r="C89" s="57" t="s">
        <v>11180</v>
      </c>
      <c r="D89" s="56">
        <v>9930</v>
      </c>
      <c r="E89" s="56">
        <v>1</v>
      </c>
      <c r="F89" s="56">
        <v>10</v>
      </c>
      <c r="G89" s="56">
        <v>1</v>
      </c>
      <c r="H89" s="56" t="s">
        <v>17651</v>
      </c>
      <c r="I89" s="56">
        <v>5</v>
      </c>
      <c r="J89" s="36" t="s">
        <v>14335</v>
      </c>
      <c r="K89" s="36">
        <v>148</v>
      </c>
      <c r="L89" s="36"/>
      <c r="M89" s="36">
        <v>641607</v>
      </c>
      <c r="N89" s="58" t="s">
        <v>320</v>
      </c>
      <c r="O89" s="58" t="s">
        <v>11949</v>
      </c>
      <c r="P89" s="56">
        <v>84</v>
      </c>
      <c r="Q89" s="56" t="s">
        <v>377</v>
      </c>
      <c r="R89" s="36" t="s">
        <v>462</v>
      </c>
      <c r="S89" s="36" t="s">
        <v>375</v>
      </c>
      <c r="T89" s="36">
        <v>154079</v>
      </c>
      <c r="U89" s="58" t="s">
        <v>16063</v>
      </c>
      <c r="V89" s="59" t="s">
        <v>464</v>
      </c>
      <c r="W89" s="56">
        <v>84.47</v>
      </c>
    </row>
    <row r="90" spans="1:23">
      <c r="A90" s="55" t="s">
        <v>11371</v>
      </c>
      <c r="B90" s="56" t="s">
        <v>17650</v>
      </c>
      <c r="C90" s="57" t="s">
        <v>6013</v>
      </c>
      <c r="D90" s="56">
        <v>0</v>
      </c>
      <c r="E90" s="56">
        <v>1</v>
      </c>
      <c r="F90" s="56">
        <v>11</v>
      </c>
      <c r="G90" s="56">
        <v>3</v>
      </c>
      <c r="H90" s="56" t="s">
        <v>17651</v>
      </c>
      <c r="I90" s="56">
        <v>2</v>
      </c>
      <c r="J90" s="36" t="s">
        <v>15465</v>
      </c>
      <c r="K90" s="36"/>
      <c r="L90" s="36">
        <v>984391969</v>
      </c>
      <c r="M90" s="36"/>
      <c r="N90" s="58" t="s">
        <v>122</v>
      </c>
      <c r="O90" s="58" t="s">
        <v>13716</v>
      </c>
      <c r="P90" s="56">
        <v>81</v>
      </c>
      <c r="Q90" s="56" t="s">
        <v>378</v>
      </c>
      <c r="R90" s="36" t="s">
        <v>462</v>
      </c>
      <c r="S90" s="36" t="s">
        <v>375</v>
      </c>
      <c r="T90" s="36">
        <v>2884308</v>
      </c>
      <c r="U90" s="58" t="s">
        <v>17369</v>
      </c>
      <c r="V90" s="59">
        <v>5527634</v>
      </c>
      <c r="W90" s="56">
        <v>35.49</v>
      </c>
    </row>
    <row r="91" spans="1:23">
      <c r="A91" s="55" t="s">
        <v>11371</v>
      </c>
      <c r="B91" s="56" t="s">
        <v>17649</v>
      </c>
      <c r="C91" s="57" t="s">
        <v>11182</v>
      </c>
      <c r="D91" s="56">
        <v>18755</v>
      </c>
      <c r="E91" s="56">
        <v>1</v>
      </c>
      <c r="F91" s="56">
        <v>11</v>
      </c>
      <c r="G91" s="56">
        <v>1</v>
      </c>
      <c r="H91" s="56" t="s">
        <v>17651</v>
      </c>
      <c r="I91" s="56">
        <v>1</v>
      </c>
      <c r="J91" s="36" t="s">
        <v>14594</v>
      </c>
      <c r="K91" s="36"/>
      <c r="L91" s="36"/>
      <c r="M91" s="36">
        <v>21647796</v>
      </c>
      <c r="N91" s="58" t="s">
        <v>12362</v>
      </c>
      <c r="O91" s="58" t="s">
        <v>12019</v>
      </c>
      <c r="P91" s="56">
        <v>83</v>
      </c>
      <c r="Q91" s="56" t="s">
        <v>377</v>
      </c>
      <c r="R91" s="36" t="s">
        <v>459</v>
      </c>
      <c r="S91" s="36" t="s">
        <v>375</v>
      </c>
      <c r="T91" s="36">
        <v>284779</v>
      </c>
      <c r="U91" s="58" t="s">
        <v>16327</v>
      </c>
      <c r="V91" s="59">
        <v>284779</v>
      </c>
      <c r="W91" s="56">
        <v>50.21</v>
      </c>
    </row>
    <row r="92" spans="1:23">
      <c r="A92" s="55" t="s">
        <v>11371</v>
      </c>
      <c r="B92" s="56" t="s">
        <v>17650</v>
      </c>
      <c r="C92" s="57" t="s">
        <v>5636</v>
      </c>
      <c r="D92" s="56">
        <v>0</v>
      </c>
      <c r="E92" s="56">
        <v>1</v>
      </c>
      <c r="F92" s="56">
        <v>11</v>
      </c>
      <c r="G92" s="56">
        <v>3</v>
      </c>
      <c r="H92" s="56" t="s">
        <v>17651</v>
      </c>
      <c r="I92" s="56">
        <v>7</v>
      </c>
      <c r="J92" s="36" t="s">
        <v>15572</v>
      </c>
      <c r="K92" s="36"/>
      <c r="L92" s="36">
        <v>982335509</v>
      </c>
      <c r="M92" s="36"/>
      <c r="N92" s="58" t="s">
        <v>13873</v>
      </c>
      <c r="O92" s="58" t="s">
        <v>95</v>
      </c>
      <c r="P92" s="56">
        <v>80</v>
      </c>
      <c r="Q92" s="56" t="s">
        <v>378</v>
      </c>
      <c r="R92" s="36" t="s">
        <v>462</v>
      </c>
      <c r="S92" s="36" t="s">
        <v>375</v>
      </c>
      <c r="T92" s="36">
        <v>2594561</v>
      </c>
      <c r="U92" s="58" t="s">
        <v>17505</v>
      </c>
      <c r="V92" s="59" t="s">
        <v>464</v>
      </c>
      <c r="W92" s="56">
        <v>53.8</v>
      </c>
    </row>
    <row r="93" spans="1:23">
      <c r="A93" s="55" t="s">
        <v>11371</v>
      </c>
      <c r="B93" s="56" t="s">
        <v>17649</v>
      </c>
      <c r="C93" s="57" t="s">
        <v>10499</v>
      </c>
      <c r="D93" s="56">
        <v>21990</v>
      </c>
      <c r="E93" s="56">
        <v>1</v>
      </c>
      <c r="F93" s="56">
        <v>11</v>
      </c>
      <c r="G93" s="56">
        <v>1</v>
      </c>
      <c r="H93" s="56" t="s">
        <v>17651</v>
      </c>
      <c r="I93" s="56">
        <v>1</v>
      </c>
      <c r="J93" s="36" t="s">
        <v>15054</v>
      </c>
      <c r="K93" s="36"/>
      <c r="L93" s="36"/>
      <c r="M93" s="36">
        <v>21699609</v>
      </c>
      <c r="N93" s="58" t="s">
        <v>732</v>
      </c>
      <c r="O93" s="58" t="s">
        <v>13055</v>
      </c>
      <c r="P93" s="56">
        <v>87</v>
      </c>
      <c r="Q93" s="56" t="s">
        <v>378</v>
      </c>
      <c r="R93" s="36" t="s">
        <v>459</v>
      </c>
      <c r="S93" s="36" t="s">
        <v>375</v>
      </c>
      <c r="T93" s="36">
        <v>1373667</v>
      </c>
      <c r="U93" s="58" t="s">
        <v>16854</v>
      </c>
      <c r="V93" s="59">
        <v>1373667</v>
      </c>
      <c r="W93" s="56">
        <v>54.97</v>
      </c>
    </row>
    <row r="94" spans="1:23">
      <c r="A94" s="55" t="s">
        <v>11371</v>
      </c>
      <c r="B94" s="56" t="s">
        <v>17649</v>
      </c>
      <c r="C94" s="57" t="s">
        <v>8366</v>
      </c>
      <c r="D94" s="56">
        <v>5160</v>
      </c>
      <c r="E94" s="56">
        <v>1</v>
      </c>
      <c r="F94" s="56">
        <v>11</v>
      </c>
      <c r="G94" s="56">
        <v>4</v>
      </c>
      <c r="H94" s="56" t="s">
        <v>17651</v>
      </c>
      <c r="I94" s="56">
        <v>1</v>
      </c>
      <c r="J94" s="36" t="s">
        <v>14912</v>
      </c>
      <c r="K94" s="36"/>
      <c r="L94" s="36"/>
      <c r="M94" s="36"/>
      <c r="N94" s="58" t="s">
        <v>84</v>
      </c>
      <c r="O94" s="58" t="s">
        <v>12861</v>
      </c>
      <c r="P94" s="56">
        <v>82</v>
      </c>
      <c r="Q94" s="56" t="s">
        <v>377</v>
      </c>
      <c r="R94" s="36" t="s">
        <v>459</v>
      </c>
      <c r="S94" s="36" t="s">
        <v>375</v>
      </c>
      <c r="T94" s="36">
        <v>279058</v>
      </c>
      <c r="U94" s="58" t="s">
        <v>16688</v>
      </c>
      <c r="V94" s="59">
        <v>279058</v>
      </c>
      <c r="W94" s="56">
        <v>55.14</v>
      </c>
    </row>
    <row r="95" spans="1:23">
      <c r="A95" s="55" t="s">
        <v>11371</v>
      </c>
      <c r="B95" s="56" t="s">
        <v>17649</v>
      </c>
      <c r="C95" s="57" t="s">
        <v>7729</v>
      </c>
      <c r="D95" s="56">
        <v>0</v>
      </c>
      <c r="E95" s="56">
        <v>1</v>
      </c>
      <c r="F95" s="56">
        <v>11</v>
      </c>
      <c r="G95" s="56">
        <v>1</v>
      </c>
      <c r="H95" s="56" t="s">
        <v>17651</v>
      </c>
      <c r="I95" s="56">
        <v>1</v>
      </c>
      <c r="J95" s="36" t="s">
        <v>14295</v>
      </c>
      <c r="K95" s="36"/>
      <c r="L95" s="36"/>
      <c r="M95" s="36"/>
      <c r="N95" s="58" t="s">
        <v>776</v>
      </c>
      <c r="O95" s="58" t="s">
        <v>11871</v>
      </c>
      <c r="P95" s="56">
        <v>91</v>
      </c>
      <c r="Q95" s="56" t="s">
        <v>377</v>
      </c>
      <c r="R95" s="36" t="s">
        <v>459</v>
      </c>
      <c r="S95" s="36" t="s">
        <v>375</v>
      </c>
      <c r="T95" s="36">
        <v>1938698</v>
      </c>
      <c r="U95" s="58" t="s">
        <v>16000</v>
      </c>
      <c r="V95" s="59">
        <v>1938698</v>
      </c>
      <c r="W95" s="56">
        <v>59.85</v>
      </c>
    </row>
    <row r="96" spans="1:23">
      <c r="A96" s="55" t="s">
        <v>11371</v>
      </c>
      <c r="B96" s="56" t="s">
        <v>17650</v>
      </c>
      <c r="C96" s="57" t="s">
        <v>574</v>
      </c>
      <c r="D96" s="56">
        <v>0</v>
      </c>
      <c r="E96" s="56">
        <v>1</v>
      </c>
      <c r="F96" s="56">
        <v>11</v>
      </c>
      <c r="G96" s="56">
        <v>3</v>
      </c>
      <c r="H96" s="56" t="s">
        <v>17651</v>
      </c>
      <c r="I96" s="56">
        <v>5</v>
      </c>
      <c r="J96" s="36" t="s">
        <v>14887</v>
      </c>
      <c r="K96" s="36"/>
      <c r="L96" s="36">
        <v>982720220</v>
      </c>
      <c r="M96" s="36"/>
      <c r="N96" s="58" t="s">
        <v>14002</v>
      </c>
      <c r="O96" s="58" t="s">
        <v>371</v>
      </c>
      <c r="P96" s="56">
        <v>93</v>
      </c>
      <c r="Q96" s="56" t="s">
        <v>378</v>
      </c>
      <c r="R96" s="36" t="s">
        <v>462</v>
      </c>
      <c r="S96" s="36" t="s">
        <v>375</v>
      </c>
      <c r="T96" s="36">
        <v>576880</v>
      </c>
      <c r="U96" s="58" t="s">
        <v>17626</v>
      </c>
      <c r="V96" s="59">
        <v>2113271</v>
      </c>
      <c r="W96" s="56">
        <v>67.11</v>
      </c>
    </row>
    <row r="97" spans="1:23">
      <c r="A97" s="55" t="s">
        <v>11371</v>
      </c>
      <c r="B97" s="56" t="s">
        <v>17650</v>
      </c>
      <c r="C97" s="57" t="s">
        <v>6013</v>
      </c>
      <c r="D97" s="56">
        <v>0</v>
      </c>
      <c r="E97" s="56">
        <v>1</v>
      </c>
      <c r="F97" s="56">
        <v>12</v>
      </c>
      <c r="G97" s="56">
        <v>5</v>
      </c>
      <c r="H97" s="56" t="s">
        <v>17651</v>
      </c>
      <c r="I97" s="56">
        <v>1</v>
      </c>
      <c r="J97" s="36" t="s">
        <v>15466</v>
      </c>
      <c r="K97" s="36"/>
      <c r="L97" s="36"/>
      <c r="M97" s="36"/>
      <c r="N97" s="58" t="s">
        <v>11760</v>
      </c>
      <c r="O97" s="58" t="s">
        <v>760</v>
      </c>
      <c r="P97" s="56">
        <v>80</v>
      </c>
      <c r="Q97" s="56" t="s">
        <v>377</v>
      </c>
      <c r="R97" s="36" t="s">
        <v>459</v>
      </c>
      <c r="S97" s="36" t="s">
        <v>375</v>
      </c>
      <c r="T97" s="36">
        <v>986545</v>
      </c>
      <c r="U97" s="58" t="s">
        <v>17370</v>
      </c>
      <c r="V97" s="59">
        <v>986545</v>
      </c>
      <c r="W97" s="56">
        <v>28.55</v>
      </c>
    </row>
    <row r="98" spans="1:23">
      <c r="A98" s="55" t="s">
        <v>11371</v>
      </c>
      <c r="B98" s="56" t="s">
        <v>17650</v>
      </c>
      <c r="C98" s="57" t="s">
        <v>8788</v>
      </c>
      <c r="D98" s="56">
        <v>0</v>
      </c>
      <c r="E98" s="56">
        <v>1</v>
      </c>
      <c r="F98" s="56">
        <v>12</v>
      </c>
      <c r="G98" s="56">
        <v>2</v>
      </c>
      <c r="H98" s="56" t="s">
        <v>17651</v>
      </c>
      <c r="I98" s="56">
        <v>1</v>
      </c>
      <c r="J98" s="36" t="s">
        <v>14158</v>
      </c>
      <c r="K98" s="36"/>
      <c r="L98" s="36">
        <v>981854310</v>
      </c>
      <c r="M98" s="36"/>
      <c r="N98" s="58" t="s">
        <v>11695</v>
      </c>
      <c r="O98" s="58" t="s">
        <v>13810</v>
      </c>
      <c r="P98" s="56">
        <v>83</v>
      </c>
      <c r="Q98" s="56" t="s">
        <v>378</v>
      </c>
      <c r="R98" s="36" t="s">
        <v>459</v>
      </c>
      <c r="S98" s="36" t="s">
        <v>375</v>
      </c>
      <c r="T98" s="36">
        <v>217977</v>
      </c>
      <c r="U98" s="58" t="s">
        <v>17454</v>
      </c>
      <c r="V98" s="59">
        <v>217977</v>
      </c>
      <c r="W98" s="56">
        <v>43.91</v>
      </c>
    </row>
    <row r="99" spans="1:23">
      <c r="A99" s="55" t="s">
        <v>11371</v>
      </c>
      <c r="B99" s="56" t="s">
        <v>17650</v>
      </c>
      <c r="C99" s="57" t="s">
        <v>5636</v>
      </c>
      <c r="D99" s="56">
        <v>0</v>
      </c>
      <c r="E99" s="56">
        <v>1</v>
      </c>
      <c r="F99" s="56">
        <v>12</v>
      </c>
      <c r="G99" s="56">
        <v>1</v>
      </c>
      <c r="H99" s="56" t="s">
        <v>17651</v>
      </c>
      <c r="I99" s="56">
        <v>2</v>
      </c>
      <c r="J99" s="36" t="s">
        <v>15554</v>
      </c>
      <c r="K99" s="36">
        <v>92</v>
      </c>
      <c r="L99" s="36">
        <v>982463639</v>
      </c>
      <c r="M99" s="36"/>
      <c r="N99" s="58" t="s">
        <v>11553</v>
      </c>
      <c r="O99" s="58" t="s">
        <v>13874</v>
      </c>
      <c r="P99" s="56">
        <v>83</v>
      </c>
      <c r="Q99" s="56" t="s">
        <v>378</v>
      </c>
      <c r="R99" s="36" t="s">
        <v>460</v>
      </c>
      <c r="S99" s="36" t="s">
        <v>375</v>
      </c>
      <c r="T99" s="36">
        <v>2902652</v>
      </c>
      <c r="U99" s="58" t="s">
        <v>17506</v>
      </c>
      <c r="V99" s="59">
        <v>2330585</v>
      </c>
      <c r="W99" s="56">
        <v>45.31</v>
      </c>
    </row>
    <row r="100" spans="1:23">
      <c r="A100" s="55" t="s">
        <v>11371</v>
      </c>
      <c r="B100" s="56" t="s">
        <v>17650</v>
      </c>
      <c r="C100" s="57" t="s">
        <v>4027</v>
      </c>
      <c r="D100" s="56">
        <v>0</v>
      </c>
      <c r="E100" s="56">
        <v>1</v>
      </c>
      <c r="F100" s="56">
        <v>12</v>
      </c>
      <c r="G100" s="56">
        <v>1</v>
      </c>
      <c r="H100" s="56" t="s">
        <v>17651</v>
      </c>
      <c r="I100" s="56">
        <v>2</v>
      </c>
      <c r="J100" s="36" t="s">
        <v>939</v>
      </c>
      <c r="K100" s="36"/>
      <c r="L100" s="36">
        <v>984622295</v>
      </c>
      <c r="M100" s="36"/>
      <c r="N100" s="58" t="s">
        <v>275</v>
      </c>
      <c r="O100" s="58" t="s">
        <v>12091</v>
      </c>
      <c r="P100" s="56">
        <v>85</v>
      </c>
      <c r="Q100" s="56" t="s">
        <v>377</v>
      </c>
      <c r="R100" s="36" t="s">
        <v>460</v>
      </c>
      <c r="S100" s="36" t="s">
        <v>375</v>
      </c>
      <c r="T100" s="36">
        <v>1851674</v>
      </c>
      <c r="U100" s="58" t="s">
        <v>17612</v>
      </c>
      <c r="V100" s="59">
        <v>4287507</v>
      </c>
      <c r="W100" s="56">
        <v>49.16</v>
      </c>
    </row>
    <row r="101" spans="1:23">
      <c r="A101" s="55" t="s">
        <v>11371</v>
      </c>
      <c r="B101" s="56" t="s">
        <v>17649</v>
      </c>
      <c r="C101" s="57" t="s">
        <v>3177</v>
      </c>
      <c r="D101" s="56">
        <v>5640</v>
      </c>
      <c r="E101" s="56">
        <v>1</v>
      </c>
      <c r="F101" s="56">
        <v>12</v>
      </c>
      <c r="G101" s="56">
        <v>1</v>
      </c>
      <c r="H101" s="56" t="s">
        <v>17651</v>
      </c>
      <c r="I101" s="56">
        <v>2</v>
      </c>
      <c r="J101" s="36" t="s">
        <v>14236</v>
      </c>
      <c r="K101" s="36"/>
      <c r="L101" s="36">
        <v>981644323</v>
      </c>
      <c r="M101" s="36"/>
      <c r="N101" s="58" t="s">
        <v>11744</v>
      </c>
      <c r="O101" s="58" t="s">
        <v>11745</v>
      </c>
      <c r="P101" s="56">
        <v>84</v>
      </c>
      <c r="Q101" s="56" t="s">
        <v>378</v>
      </c>
      <c r="R101" s="36" t="s">
        <v>460</v>
      </c>
      <c r="S101" s="36" t="s">
        <v>375</v>
      </c>
      <c r="T101" s="36">
        <v>1403074</v>
      </c>
      <c r="U101" s="58" t="s">
        <v>15926</v>
      </c>
      <c r="V101" s="59">
        <v>210567</v>
      </c>
      <c r="W101" s="56">
        <v>53.81</v>
      </c>
    </row>
    <row r="102" spans="1:23">
      <c r="A102" s="55" t="s">
        <v>11371</v>
      </c>
      <c r="B102" s="56" t="s">
        <v>17649</v>
      </c>
      <c r="C102" s="57" t="s">
        <v>5479</v>
      </c>
      <c r="D102" s="56">
        <v>500</v>
      </c>
      <c r="E102" s="56">
        <v>1</v>
      </c>
      <c r="F102" s="56">
        <v>12</v>
      </c>
      <c r="G102" s="56">
        <v>2</v>
      </c>
      <c r="H102" s="56" t="s">
        <v>17651</v>
      </c>
      <c r="I102" s="56">
        <v>1</v>
      </c>
      <c r="J102" s="36" t="s">
        <v>939</v>
      </c>
      <c r="K102" s="36"/>
      <c r="L102" s="36"/>
      <c r="M102" s="36"/>
      <c r="N102" s="58" t="s">
        <v>320</v>
      </c>
      <c r="O102" s="58" t="s">
        <v>11414</v>
      </c>
      <c r="P102" s="56">
        <v>89</v>
      </c>
      <c r="Q102" s="56" t="s">
        <v>377</v>
      </c>
      <c r="R102" s="36" t="s">
        <v>459</v>
      </c>
      <c r="S102" s="36" t="s">
        <v>375</v>
      </c>
      <c r="T102" s="36">
        <v>548800</v>
      </c>
      <c r="U102" s="58" t="s">
        <v>15688</v>
      </c>
      <c r="V102" s="59">
        <v>548800</v>
      </c>
      <c r="W102" s="56">
        <v>56.19</v>
      </c>
    </row>
    <row r="103" spans="1:23">
      <c r="A103" s="55" t="s">
        <v>11371</v>
      </c>
      <c r="B103" s="56" t="s">
        <v>17649</v>
      </c>
      <c r="C103" s="57" t="s">
        <v>385</v>
      </c>
      <c r="D103" s="56">
        <v>11330</v>
      </c>
      <c r="E103" s="56">
        <v>1</v>
      </c>
      <c r="F103" s="56">
        <v>12</v>
      </c>
      <c r="G103" s="56">
        <v>1</v>
      </c>
      <c r="H103" s="56" t="s">
        <v>17651</v>
      </c>
      <c r="I103" s="56">
        <v>3</v>
      </c>
      <c r="J103" s="36" t="s">
        <v>14433</v>
      </c>
      <c r="K103" s="36">
        <v>199</v>
      </c>
      <c r="L103" s="36">
        <v>983168184</v>
      </c>
      <c r="M103" s="36"/>
      <c r="N103" s="58" t="s">
        <v>305</v>
      </c>
      <c r="O103" s="58" t="s">
        <v>150</v>
      </c>
      <c r="P103" s="56">
        <v>83</v>
      </c>
      <c r="Q103" s="56" t="s">
        <v>378</v>
      </c>
      <c r="R103" s="36" t="s">
        <v>462</v>
      </c>
      <c r="S103" s="36" t="s">
        <v>375</v>
      </c>
      <c r="T103" s="36">
        <v>2345715</v>
      </c>
      <c r="U103" s="58" t="s">
        <v>16154</v>
      </c>
      <c r="V103" s="59">
        <v>636155</v>
      </c>
      <c r="W103" s="56">
        <v>60.27</v>
      </c>
    </row>
    <row r="104" spans="1:23">
      <c r="A104" s="55" t="s">
        <v>11371</v>
      </c>
      <c r="B104" s="56" t="s">
        <v>17649</v>
      </c>
      <c r="C104" s="57" t="s">
        <v>11189</v>
      </c>
      <c r="D104" s="56">
        <v>10600</v>
      </c>
      <c r="E104" s="56">
        <v>1</v>
      </c>
      <c r="F104" s="56">
        <v>12</v>
      </c>
      <c r="G104" s="56">
        <v>1</v>
      </c>
      <c r="H104" s="56" t="s">
        <v>17651</v>
      </c>
      <c r="I104" s="56">
        <v>1</v>
      </c>
      <c r="J104" s="36" t="s">
        <v>14404</v>
      </c>
      <c r="K104" s="36">
        <v>827</v>
      </c>
      <c r="L104" s="36"/>
      <c r="M104" s="36">
        <v>21647463</v>
      </c>
      <c r="N104" s="58" t="s">
        <v>117</v>
      </c>
      <c r="O104" s="58" t="s">
        <v>11619</v>
      </c>
      <c r="P104" s="56">
        <v>82</v>
      </c>
      <c r="Q104" s="56" t="s">
        <v>377</v>
      </c>
      <c r="R104" s="36" t="s">
        <v>459</v>
      </c>
      <c r="S104" s="36" t="s">
        <v>375</v>
      </c>
      <c r="T104" s="36">
        <v>143220</v>
      </c>
      <c r="U104" s="58" t="s">
        <v>16123</v>
      </c>
      <c r="V104" s="59">
        <v>143220</v>
      </c>
      <c r="W104" s="56">
        <v>60.56</v>
      </c>
    </row>
    <row r="105" spans="1:23">
      <c r="A105" s="55" t="s">
        <v>11371</v>
      </c>
      <c r="B105" s="56" t="s">
        <v>17649</v>
      </c>
      <c r="C105" s="57" t="s">
        <v>8366</v>
      </c>
      <c r="D105" s="56">
        <v>5160</v>
      </c>
      <c r="E105" s="56">
        <v>1</v>
      </c>
      <c r="F105" s="56">
        <v>12</v>
      </c>
      <c r="G105" s="56">
        <v>3</v>
      </c>
      <c r="H105" s="56" t="s">
        <v>17651</v>
      </c>
      <c r="I105" s="56">
        <v>1</v>
      </c>
      <c r="J105" s="36" t="s">
        <v>14913</v>
      </c>
      <c r="K105" s="36">
        <v>790</v>
      </c>
      <c r="L105" s="36"/>
      <c r="M105" s="36">
        <v>21646495</v>
      </c>
      <c r="N105" s="58" t="s">
        <v>320</v>
      </c>
      <c r="O105" s="58" t="s">
        <v>12861</v>
      </c>
      <c r="P105" s="56">
        <v>80</v>
      </c>
      <c r="Q105" s="56" t="s">
        <v>377</v>
      </c>
      <c r="R105" s="36" t="s">
        <v>459</v>
      </c>
      <c r="S105" s="36" t="s">
        <v>375</v>
      </c>
      <c r="T105" s="36">
        <v>2215984</v>
      </c>
      <c r="U105" s="58" t="s">
        <v>16689</v>
      </c>
      <c r="V105" s="59">
        <v>2215984</v>
      </c>
      <c r="W105" s="56">
        <v>64.040000000000006</v>
      </c>
    </row>
    <row r="106" spans="1:23">
      <c r="A106" s="55" t="s">
        <v>11371</v>
      </c>
      <c r="B106" s="56" t="s">
        <v>17649</v>
      </c>
      <c r="C106" s="57" t="s">
        <v>6989</v>
      </c>
      <c r="D106" s="56">
        <v>28110</v>
      </c>
      <c r="E106" s="56">
        <v>1</v>
      </c>
      <c r="F106" s="56">
        <v>12</v>
      </c>
      <c r="G106" s="56">
        <v>1</v>
      </c>
      <c r="H106" s="56" t="s">
        <v>17651</v>
      </c>
      <c r="I106" s="56">
        <v>1</v>
      </c>
      <c r="J106" s="36" t="s">
        <v>15375</v>
      </c>
      <c r="K106" s="36"/>
      <c r="L106" s="36">
        <v>982494308</v>
      </c>
      <c r="M106" s="36">
        <v>641915</v>
      </c>
      <c r="N106" s="58" t="s">
        <v>192</v>
      </c>
      <c r="O106" s="58" t="s">
        <v>13557</v>
      </c>
      <c r="P106" s="56">
        <v>80</v>
      </c>
      <c r="Q106" s="56" t="s">
        <v>377</v>
      </c>
      <c r="R106" s="36" t="s">
        <v>459</v>
      </c>
      <c r="S106" s="36" t="s">
        <v>375</v>
      </c>
      <c r="T106" s="36">
        <v>2224633</v>
      </c>
      <c r="U106" s="58" t="s">
        <v>17251</v>
      </c>
      <c r="V106" s="59">
        <v>2224633</v>
      </c>
      <c r="W106" s="56">
        <v>67.31</v>
      </c>
    </row>
    <row r="107" spans="1:23">
      <c r="A107" s="55" t="s">
        <v>11371</v>
      </c>
      <c r="B107" s="56" t="s">
        <v>17649</v>
      </c>
      <c r="C107" s="57" t="s">
        <v>11180</v>
      </c>
      <c r="D107" s="56">
        <v>9290</v>
      </c>
      <c r="E107" s="56">
        <v>1</v>
      </c>
      <c r="F107" s="56">
        <v>12</v>
      </c>
      <c r="G107" s="56">
        <v>1</v>
      </c>
      <c r="H107" s="56" t="s">
        <v>17651</v>
      </c>
      <c r="I107" s="56">
        <v>1</v>
      </c>
      <c r="J107" s="36" t="s">
        <v>14343</v>
      </c>
      <c r="K107" s="36">
        <v>289</v>
      </c>
      <c r="L107" s="36">
        <v>984126509</v>
      </c>
      <c r="M107" s="36"/>
      <c r="N107" s="58" t="s">
        <v>11937</v>
      </c>
      <c r="O107" s="58" t="s">
        <v>786</v>
      </c>
      <c r="P107" s="56">
        <v>84</v>
      </c>
      <c r="Q107" s="56" t="s">
        <v>378</v>
      </c>
      <c r="R107" s="36" t="s">
        <v>459</v>
      </c>
      <c r="S107" s="36" t="s">
        <v>375</v>
      </c>
      <c r="T107" s="36">
        <v>955078</v>
      </c>
      <c r="U107" s="58" t="s">
        <v>16052</v>
      </c>
      <c r="V107" s="59">
        <v>955078</v>
      </c>
      <c r="W107" s="56">
        <v>69.97</v>
      </c>
    </row>
    <row r="108" spans="1:23">
      <c r="A108" s="55" t="s">
        <v>11371</v>
      </c>
      <c r="B108" s="56" t="s">
        <v>17649</v>
      </c>
      <c r="C108" s="57" t="s">
        <v>11205</v>
      </c>
      <c r="D108" s="56">
        <v>17490</v>
      </c>
      <c r="E108" s="56">
        <v>1</v>
      </c>
      <c r="F108" s="56">
        <v>13</v>
      </c>
      <c r="G108" s="56">
        <v>1</v>
      </c>
      <c r="H108" s="56" t="s">
        <v>17651</v>
      </c>
      <c r="I108" s="56">
        <v>8</v>
      </c>
      <c r="J108" s="36" t="s">
        <v>14731</v>
      </c>
      <c r="K108" s="36"/>
      <c r="L108" s="36">
        <v>982888679</v>
      </c>
      <c r="M108" s="36"/>
      <c r="N108" s="58" t="s">
        <v>650</v>
      </c>
      <c r="O108" s="58" t="s">
        <v>12569</v>
      </c>
      <c r="P108" s="56">
        <v>90</v>
      </c>
      <c r="Q108" s="56" t="s">
        <v>378</v>
      </c>
      <c r="R108" s="36" t="s">
        <v>462</v>
      </c>
      <c r="S108" s="36" t="s">
        <v>375</v>
      </c>
      <c r="T108" s="36">
        <v>2947103</v>
      </c>
      <c r="U108" s="58" t="s">
        <v>16476</v>
      </c>
      <c r="V108" s="59">
        <v>3274162</v>
      </c>
      <c r="W108" s="56">
        <v>53.36</v>
      </c>
    </row>
    <row r="109" spans="1:23">
      <c r="A109" s="55" t="s">
        <v>11371</v>
      </c>
      <c r="B109" s="56" t="s">
        <v>17650</v>
      </c>
      <c r="C109" s="57" t="s">
        <v>8788</v>
      </c>
      <c r="D109" s="56">
        <v>0</v>
      </c>
      <c r="E109" s="56">
        <v>1</v>
      </c>
      <c r="F109" s="56">
        <v>13</v>
      </c>
      <c r="G109" s="56">
        <v>3</v>
      </c>
      <c r="H109" s="56" t="s">
        <v>17651</v>
      </c>
      <c r="I109" s="56">
        <v>3</v>
      </c>
      <c r="J109" s="36" t="s">
        <v>14158</v>
      </c>
      <c r="K109" s="36"/>
      <c r="L109" s="36">
        <v>982896679</v>
      </c>
      <c r="M109" s="36"/>
      <c r="N109" s="58" t="s">
        <v>120</v>
      </c>
      <c r="O109" s="58" t="s">
        <v>13813</v>
      </c>
      <c r="P109" s="56">
        <v>83</v>
      </c>
      <c r="Q109" s="56" t="s">
        <v>378</v>
      </c>
      <c r="R109" s="36" t="s">
        <v>462</v>
      </c>
      <c r="S109" s="36" t="s">
        <v>375</v>
      </c>
      <c r="T109" s="36">
        <v>2057959</v>
      </c>
      <c r="U109" s="58" t="s">
        <v>17455</v>
      </c>
      <c r="V109" s="59">
        <v>1658032</v>
      </c>
      <c r="W109" s="56">
        <v>54.96</v>
      </c>
    </row>
    <row r="110" spans="1:23">
      <c r="A110" s="55" t="s">
        <v>11371</v>
      </c>
      <c r="B110" s="56" t="s">
        <v>17649</v>
      </c>
      <c r="C110" s="57" t="s">
        <v>11188</v>
      </c>
      <c r="D110" s="56">
        <v>18270</v>
      </c>
      <c r="E110" s="56">
        <v>1</v>
      </c>
      <c r="F110" s="56">
        <v>13</v>
      </c>
      <c r="G110" s="56">
        <v>1</v>
      </c>
      <c r="H110" s="56" t="s">
        <v>17651</v>
      </c>
      <c r="I110" s="56">
        <v>4</v>
      </c>
      <c r="J110" s="36" t="s">
        <v>14779</v>
      </c>
      <c r="K110" s="36"/>
      <c r="L110" s="36">
        <v>982334520</v>
      </c>
      <c r="M110" s="36"/>
      <c r="N110" s="58" t="s">
        <v>240</v>
      </c>
      <c r="O110" s="58" t="s">
        <v>752</v>
      </c>
      <c r="P110" s="56">
        <v>87</v>
      </c>
      <c r="Q110" s="56" t="s">
        <v>378</v>
      </c>
      <c r="R110" s="36" t="s">
        <v>462</v>
      </c>
      <c r="S110" s="36" t="s">
        <v>376</v>
      </c>
      <c r="T110" s="36"/>
      <c r="U110" s="58" t="s">
        <v>16531</v>
      </c>
      <c r="V110" s="59">
        <v>640175</v>
      </c>
      <c r="W110" s="56">
        <v>60.13</v>
      </c>
    </row>
    <row r="111" spans="1:23">
      <c r="A111" s="55" t="s">
        <v>11371</v>
      </c>
      <c r="B111" s="56" t="s">
        <v>17649</v>
      </c>
      <c r="C111" s="57" t="s">
        <v>11373</v>
      </c>
      <c r="D111" s="56">
        <v>22970</v>
      </c>
      <c r="E111" s="56">
        <v>1</v>
      </c>
      <c r="F111" s="56">
        <v>13</v>
      </c>
      <c r="G111" s="56">
        <v>7</v>
      </c>
      <c r="H111" s="56" t="s">
        <v>17651</v>
      </c>
      <c r="I111" s="56">
        <v>1</v>
      </c>
      <c r="J111" s="36" t="s">
        <v>14887</v>
      </c>
      <c r="K111" s="36">
        <v>550</v>
      </c>
      <c r="L111" s="36">
        <v>981302026</v>
      </c>
      <c r="M111" s="36"/>
      <c r="N111" s="58" t="s">
        <v>197</v>
      </c>
      <c r="O111" s="58" t="s">
        <v>104</v>
      </c>
      <c r="P111" s="56">
        <v>84</v>
      </c>
      <c r="Q111" s="56" t="s">
        <v>377</v>
      </c>
      <c r="R111" s="36" t="s">
        <v>459</v>
      </c>
      <c r="S111" s="36" t="s">
        <v>375</v>
      </c>
      <c r="T111" s="36">
        <v>5025764</v>
      </c>
      <c r="U111" s="58" t="s">
        <v>16912</v>
      </c>
      <c r="V111" s="59">
        <v>5025764</v>
      </c>
      <c r="W111" s="56">
        <v>60.56</v>
      </c>
    </row>
    <row r="112" spans="1:23">
      <c r="A112" s="55" t="s">
        <v>11371</v>
      </c>
      <c r="B112" s="56" t="s">
        <v>17650</v>
      </c>
      <c r="C112" s="57" t="s">
        <v>8788</v>
      </c>
      <c r="D112" s="56">
        <v>0</v>
      </c>
      <c r="E112" s="56">
        <v>1</v>
      </c>
      <c r="F112" s="56">
        <v>14</v>
      </c>
      <c r="G112" s="56">
        <v>1</v>
      </c>
      <c r="H112" s="56" t="s">
        <v>17651</v>
      </c>
      <c r="I112" s="56">
        <v>1</v>
      </c>
      <c r="J112" s="36" t="s">
        <v>14185</v>
      </c>
      <c r="K112" s="36"/>
      <c r="L112" s="36"/>
      <c r="M112" s="36"/>
      <c r="N112" s="58" t="s">
        <v>161</v>
      </c>
      <c r="O112" s="58" t="s">
        <v>445</v>
      </c>
      <c r="P112" s="56">
        <v>80</v>
      </c>
      <c r="Q112" s="56" t="s">
        <v>377</v>
      </c>
      <c r="R112" s="36" t="s">
        <v>459</v>
      </c>
      <c r="S112" s="36" t="s">
        <v>375</v>
      </c>
      <c r="T112" s="36">
        <v>2138885</v>
      </c>
      <c r="U112" s="58" t="s">
        <v>17456</v>
      </c>
      <c r="V112" s="59">
        <v>2138885</v>
      </c>
      <c r="W112" s="56">
        <v>32.32</v>
      </c>
    </row>
    <row r="113" spans="1:23">
      <c r="A113" s="55" t="s">
        <v>11371</v>
      </c>
      <c r="B113" s="56" t="s">
        <v>17650</v>
      </c>
      <c r="C113" s="57" t="s">
        <v>574</v>
      </c>
      <c r="D113" s="56">
        <v>0</v>
      </c>
      <c r="E113" s="56">
        <v>1</v>
      </c>
      <c r="F113" s="56">
        <v>14</v>
      </c>
      <c r="G113" s="56">
        <v>2</v>
      </c>
      <c r="H113" s="56" t="s">
        <v>17651</v>
      </c>
      <c r="I113" s="56">
        <v>1</v>
      </c>
      <c r="J113" s="36" t="s">
        <v>15656</v>
      </c>
      <c r="K113" s="36"/>
      <c r="L113" s="36">
        <v>982597800</v>
      </c>
      <c r="M113" s="36"/>
      <c r="N113" s="58" t="s">
        <v>706</v>
      </c>
      <c r="O113" s="58" t="s">
        <v>13987</v>
      </c>
      <c r="P113" s="56">
        <v>82</v>
      </c>
      <c r="Q113" s="56" t="s">
        <v>378</v>
      </c>
      <c r="R113" s="36" t="s">
        <v>459</v>
      </c>
      <c r="S113" s="36" t="s">
        <v>375</v>
      </c>
      <c r="T113" s="36">
        <v>2510093</v>
      </c>
      <c r="U113" s="58" t="s">
        <v>17629</v>
      </c>
      <c r="V113" s="59">
        <v>2510093</v>
      </c>
      <c r="W113" s="56">
        <v>35.81</v>
      </c>
    </row>
    <row r="114" spans="1:23">
      <c r="A114" s="55" t="s">
        <v>11371</v>
      </c>
      <c r="B114" s="56" t="s">
        <v>17650</v>
      </c>
      <c r="C114" s="57" t="s">
        <v>6013</v>
      </c>
      <c r="D114" s="56">
        <v>0</v>
      </c>
      <c r="E114" s="56">
        <v>1</v>
      </c>
      <c r="F114" s="56">
        <v>14</v>
      </c>
      <c r="G114" s="56">
        <v>7</v>
      </c>
      <c r="H114" s="56" t="s">
        <v>17651</v>
      </c>
      <c r="I114" s="56">
        <v>1</v>
      </c>
      <c r="J114" s="36" t="s">
        <v>15468</v>
      </c>
      <c r="K114" s="36"/>
      <c r="L114" s="36">
        <v>984112150</v>
      </c>
      <c r="M114" s="36"/>
      <c r="N114" s="58" t="s">
        <v>11999</v>
      </c>
      <c r="O114" s="58" t="s">
        <v>222</v>
      </c>
      <c r="P114" s="56">
        <v>83</v>
      </c>
      <c r="Q114" s="56" t="s">
        <v>377</v>
      </c>
      <c r="R114" s="36" t="s">
        <v>459</v>
      </c>
      <c r="S114" s="36" t="s">
        <v>375</v>
      </c>
      <c r="T114" s="36">
        <v>1990348</v>
      </c>
      <c r="U114" s="58" t="s">
        <v>17372</v>
      </c>
      <c r="V114" s="59">
        <v>1990348</v>
      </c>
      <c r="W114" s="56">
        <v>36.049999999999997</v>
      </c>
    </row>
    <row r="115" spans="1:23">
      <c r="A115" s="51" t="s">
        <v>11371</v>
      </c>
      <c r="B115" s="44" t="s">
        <v>17649</v>
      </c>
      <c r="C115" s="52" t="s">
        <v>10440</v>
      </c>
      <c r="D115" s="44">
        <v>21490</v>
      </c>
      <c r="E115" s="44" t="s">
        <v>54</v>
      </c>
      <c r="F115" s="44">
        <v>14</v>
      </c>
      <c r="G115" s="44">
        <v>1</v>
      </c>
      <c r="H115" s="44" t="s">
        <v>17651</v>
      </c>
      <c r="I115" s="44">
        <v>1</v>
      </c>
      <c r="J115" s="35" t="s">
        <v>15004</v>
      </c>
      <c r="K115" s="35"/>
      <c r="L115" s="35">
        <v>971747332</v>
      </c>
      <c r="M115" s="35"/>
      <c r="N115" s="45" t="s">
        <v>12987</v>
      </c>
      <c r="O115" s="45" t="s">
        <v>12988</v>
      </c>
      <c r="P115" s="44">
        <v>81</v>
      </c>
      <c r="Q115" s="44" t="s">
        <v>377</v>
      </c>
      <c r="R115" s="35" t="s">
        <v>459</v>
      </c>
      <c r="S115" s="35" t="s">
        <v>375</v>
      </c>
      <c r="T115" s="35">
        <v>544479</v>
      </c>
      <c r="U115" s="45" t="s">
        <v>16794</v>
      </c>
      <c r="V115" s="46">
        <v>544479</v>
      </c>
      <c r="W115" s="44">
        <v>50.76</v>
      </c>
    </row>
    <row r="116" spans="1:23">
      <c r="A116" s="55" t="s">
        <v>11371</v>
      </c>
      <c r="B116" s="56" t="s">
        <v>17649</v>
      </c>
      <c r="C116" s="57" t="s">
        <v>10440</v>
      </c>
      <c r="D116" s="56">
        <v>21490</v>
      </c>
      <c r="E116" s="56">
        <v>1</v>
      </c>
      <c r="F116" s="56">
        <v>14</v>
      </c>
      <c r="G116" s="56">
        <v>1</v>
      </c>
      <c r="H116" s="56" t="s">
        <v>17651</v>
      </c>
      <c r="I116" s="56">
        <v>2</v>
      </c>
      <c r="J116" s="36" t="s">
        <v>15004</v>
      </c>
      <c r="K116" s="36"/>
      <c r="L116" s="36">
        <v>971747332</v>
      </c>
      <c r="M116" s="36"/>
      <c r="N116" s="58" t="s">
        <v>12989</v>
      </c>
      <c r="O116" s="58" t="s">
        <v>366</v>
      </c>
      <c r="P116" s="56">
        <v>81</v>
      </c>
      <c r="Q116" s="56" t="s">
        <v>378</v>
      </c>
      <c r="R116" s="36" t="s">
        <v>460</v>
      </c>
      <c r="S116" s="36" t="s">
        <v>375</v>
      </c>
      <c r="T116" s="36">
        <v>1712205</v>
      </c>
      <c r="U116" s="58" t="s">
        <v>16794</v>
      </c>
      <c r="V116" s="59">
        <v>544479</v>
      </c>
      <c r="W116" s="56">
        <v>50.76</v>
      </c>
    </row>
    <row r="117" spans="1:23">
      <c r="A117" s="51" t="s">
        <v>11371</v>
      </c>
      <c r="B117" s="44" t="s">
        <v>17649</v>
      </c>
      <c r="C117" s="52" t="s">
        <v>3587</v>
      </c>
      <c r="D117" s="44">
        <v>24180</v>
      </c>
      <c r="E117" s="44" t="s">
        <v>54</v>
      </c>
      <c r="F117" s="44">
        <v>14</v>
      </c>
      <c r="G117" s="44">
        <v>1</v>
      </c>
      <c r="H117" s="44" t="s">
        <v>17651</v>
      </c>
      <c r="I117" s="44">
        <v>1</v>
      </c>
      <c r="J117" s="35" t="s">
        <v>15171</v>
      </c>
      <c r="K117" s="35"/>
      <c r="L117" s="35">
        <v>971880794</v>
      </c>
      <c r="M117" s="35"/>
      <c r="N117" s="45" t="s">
        <v>162</v>
      </c>
      <c r="O117" s="45" t="s">
        <v>13202</v>
      </c>
      <c r="P117" s="44">
        <v>81</v>
      </c>
      <c r="Q117" s="44" t="s">
        <v>377</v>
      </c>
      <c r="R117" s="35" t="s">
        <v>459</v>
      </c>
      <c r="S117" s="35" t="s">
        <v>375</v>
      </c>
      <c r="T117" s="35">
        <v>507599</v>
      </c>
      <c r="U117" s="45" t="s">
        <v>17003</v>
      </c>
      <c r="V117" s="46">
        <v>507599</v>
      </c>
      <c r="W117" s="44">
        <v>54.29</v>
      </c>
    </row>
    <row r="118" spans="1:23">
      <c r="A118" s="55" t="s">
        <v>11371</v>
      </c>
      <c r="B118" s="56" t="s">
        <v>17649</v>
      </c>
      <c r="C118" s="57" t="s">
        <v>5479</v>
      </c>
      <c r="D118" s="56">
        <v>500</v>
      </c>
      <c r="E118" s="56">
        <v>1</v>
      </c>
      <c r="F118" s="56">
        <v>14</v>
      </c>
      <c r="G118" s="56">
        <v>1</v>
      </c>
      <c r="H118" s="56" t="s">
        <v>17651</v>
      </c>
      <c r="I118" s="56">
        <v>1</v>
      </c>
      <c r="J118" s="36" t="s">
        <v>14027</v>
      </c>
      <c r="K118" s="36">
        <v>332</v>
      </c>
      <c r="L118" s="36">
        <v>982767977</v>
      </c>
      <c r="M118" s="36"/>
      <c r="N118" s="58" t="s">
        <v>650</v>
      </c>
      <c r="O118" s="58" t="s">
        <v>11416</v>
      </c>
      <c r="P118" s="56">
        <v>84</v>
      </c>
      <c r="Q118" s="56" t="s">
        <v>378</v>
      </c>
      <c r="R118" s="36" t="s">
        <v>459</v>
      </c>
      <c r="S118" s="36" t="s">
        <v>375</v>
      </c>
      <c r="T118" s="36">
        <v>5396442</v>
      </c>
      <c r="U118" s="58" t="s">
        <v>15690</v>
      </c>
      <c r="V118" s="59">
        <v>5396442</v>
      </c>
      <c r="W118" s="56">
        <v>56.21</v>
      </c>
    </row>
    <row r="119" spans="1:23">
      <c r="A119" s="55" t="s">
        <v>11371</v>
      </c>
      <c r="B119" s="56" t="s">
        <v>17649</v>
      </c>
      <c r="C119" s="57" t="s">
        <v>11189</v>
      </c>
      <c r="D119" s="56">
        <v>10750</v>
      </c>
      <c r="E119" s="56">
        <v>1</v>
      </c>
      <c r="F119" s="56">
        <v>14</v>
      </c>
      <c r="G119" s="56">
        <v>1</v>
      </c>
      <c r="H119" s="56" t="s">
        <v>17651</v>
      </c>
      <c r="I119" s="56">
        <v>1</v>
      </c>
      <c r="J119" s="36" t="s">
        <v>14412</v>
      </c>
      <c r="K119" s="36">
        <v>49</v>
      </c>
      <c r="L119" s="36"/>
      <c r="M119" s="36">
        <v>21655310</v>
      </c>
      <c r="N119" s="58" t="s">
        <v>280</v>
      </c>
      <c r="O119" s="58" t="s">
        <v>12048</v>
      </c>
      <c r="P119" s="56">
        <v>95</v>
      </c>
      <c r="Q119" s="56" t="s">
        <v>378</v>
      </c>
      <c r="R119" s="36" t="s">
        <v>459</v>
      </c>
      <c r="S119" s="36" t="s">
        <v>375</v>
      </c>
      <c r="T119" s="36">
        <v>1774922</v>
      </c>
      <c r="U119" s="58" t="s">
        <v>16132</v>
      </c>
      <c r="V119" s="59">
        <v>1774922</v>
      </c>
      <c r="W119" s="56">
        <v>64.34</v>
      </c>
    </row>
    <row r="120" spans="1:23">
      <c r="A120" s="55" t="s">
        <v>11371</v>
      </c>
      <c r="B120" s="56" t="s">
        <v>17650</v>
      </c>
      <c r="C120" s="57" t="s">
        <v>8366</v>
      </c>
      <c r="D120" s="56">
        <v>0</v>
      </c>
      <c r="E120" s="56">
        <v>1</v>
      </c>
      <c r="F120" s="56">
        <v>14</v>
      </c>
      <c r="G120" s="56">
        <v>2</v>
      </c>
      <c r="H120" s="56" t="s">
        <v>17651</v>
      </c>
      <c r="I120" s="56">
        <v>5</v>
      </c>
      <c r="J120" s="36" t="s">
        <v>14911</v>
      </c>
      <c r="K120" s="36">
        <v>810</v>
      </c>
      <c r="L120" s="36">
        <v>981470414</v>
      </c>
      <c r="M120" s="36"/>
      <c r="N120" s="58" t="s">
        <v>12069</v>
      </c>
      <c r="O120" s="58" t="s">
        <v>13973</v>
      </c>
      <c r="P120" s="56">
        <v>96</v>
      </c>
      <c r="Q120" s="56" t="s">
        <v>378</v>
      </c>
      <c r="R120" s="36" t="s">
        <v>462</v>
      </c>
      <c r="S120" s="36" t="s">
        <v>375</v>
      </c>
      <c r="T120" s="36">
        <v>2176096</v>
      </c>
      <c r="U120" s="58" t="s">
        <v>17599</v>
      </c>
      <c r="V120" s="59">
        <v>608769</v>
      </c>
      <c r="W120" s="56">
        <v>64.91</v>
      </c>
    </row>
    <row r="121" spans="1:23">
      <c r="A121" s="55" t="s">
        <v>11371</v>
      </c>
      <c r="B121" s="56" t="s">
        <v>17649</v>
      </c>
      <c r="C121" s="57" t="s">
        <v>3177</v>
      </c>
      <c r="D121" s="56">
        <v>5420</v>
      </c>
      <c r="E121" s="56">
        <v>1</v>
      </c>
      <c r="F121" s="56">
        <v>14</v>
      </c>
      <c r="G121" s="56">
        <v>2</v>
      </c>
      <c r="H121" s="56" t="s">
        <v>17651</v>
      </c>
      <c r="I121" s="56">
        <v>1</v>
      </c>
      <c r="J121" s="36" t="s">
        <v>14228</v>
      </c>
      <c r="K121" s="36"/>
      <c r="L121" s="36">
        <v>981322731</v>
      </c>
      <c r="M121" s="36"/>
      <c r="N121" s="58" t="s">
        <v>729</v>
      </c>
      <c r="O121" s="58" t="s">
        <v>11731</v>
      </c>
      <c r="P121" s="56">
        <v>85</v>
      </c>
      <c r="Q121" s="56" t="s">
        <v>377</v>
      </c>
      <c r="R121" s="36" t="s">
        <v>459</v>
      </c>
      <c r="S121" s="36" t="s">
        <v>375</v>
      </c>
      <c r="T121" s="36">
        <v>2580667</v>
      </c>
      <c r="U121" s="58" t="s">
        <v>15918</v>
      </c>
      <c r="V121" s="59">
        <v>2580667</v>
      </c>
      <c r="W121" s="56">
        <v>65.42</v>
      </c>
    </row>
    <row r="122" spans="1:23">
      <c r="A122" s="55" t="s">
        <v>11371</v>
      </c>
      <c r="B122" s="56" t="s">
        <v>17649</v>
      </c>
      <c r="C122" s="57" t="s">
        <v>6989</v>
      </c>
      <c r="D122" s="56">
        <v>28250</v>
      </c>
      <c r="E122" s="56">
        <v>1</v>
      </c>
      <c r="F122" s="56">
        <v>14</v>
      </c>
      <c r="G122" s="56">
        <v>1</v>
      </c>
      <c r="H122" s="56" t="s">
        <v>17651</v>
      </c>
      <c r="I122" s="56">
        <v>3</v>
      </c>
      <c r="J122" s="36" t="s">
        <v>944</v>
      </c>
      <c r="K122" s="36">
        <v>457</v>
      </c>
      <c r="L122" s="36">
        <v>971299711</v>
      </c>
      <c r="M122" s="36"/>
      <c r="N122" s="58" t="s">
        <v>851</v>
      </c>
      <c r="O122" s="58" t="s">
        <v>314</v>
      </c>
      <c r="P122" s="56">
        <v>85</v>
      </c>
      <c r="Q122" s="56" t="s">
        <v>378</v>
      </c>
      <c r="R122" s="36" t="s">
        <v>463</v>
      </c>
      <c r="S122" s="36" t="s">
        <v>375</v>
      </c>
      <c r="T122" s="36">
        <v>857438</v>
      </c>
      <c r="U122" s="58" t="s">
        <v>17259</v>
      </c>
      <c r="V122" s="59">
        <v>3868803</v>
      </c>
      <c r="W122" s="56">
        <v>70.16</v>
      </c>
    </row>
    <row r="123" spans="1:23">
      <c r="A123" s="55" t="s">
        <v>11371</v>
      </c>
      <c r="B123" s="56" t="s">
        <v>17650</v>
      </c>
      <c r="C123" s="57" t="s">
        <v>574</v>
      </c>
      <c r="D123" s="56">
        <v>0</v>
      </c>
      <c r="E123" s="56">
        <v>1</v>
      </c>
      <c r="F123" s="56">
        <v>15</v>
      </c>
      <c r="G123" s="56">
        <v>3</v>
      </c>
      <c r="H123" s="56" t="s">
        <v>17651</v>
      </c>
      <c r="I123" s="56">
        <v>1</v>
      </c>
      <c r="J123" s="36" t="s">
        <v>15657</v>
      </c>
      <c r="K123" s="36"/>
      <c r="L123" s="36">
        <v>984550751</v>
      </c>
      <c r="M123" s="36"/>
      <c r="N123" s="58" t="s">
        <v>710</v>
      </c>
      <c r="O123" s="58" t="s">
        <v>14005</v>
      </c>
      <c r="P123" s="56">
        <v>85</v>
      </c>
      <c r="Q123" s="56" t="s">
        <v>378</v>
      </c>
      <c r="R123" s="36" t="s">
        <v>459</v>
      </c>
      <c r="S123" s="36" t="s">
        <v>375</v>
      </c>
      <c r="T123" s="36">
        <v>2240238</v>
      </c>
      <c r="U123" s="58" t="s">
        <v>17630</v>
      </c>
      <c r="V123" s="59">
        <v>2240238</v>
      </c>
      <c r="W123" s="56">
        <v>34.35</v>
      </c>
    </row>
    <row r="124" spans="1:23">
      <c r="A124" s="55" t="s">
        <v>11371</v>
      </c>
      <c r="B124" s="56" t="s">
        <v>17650</v>
      </c>
      <c r="C124" s="57" t="s">
        <v>10205</v>
      </c>
      <c r="D124" s="56">
        <v>0</v>
      </c>
      <c r="E124" s="56">
        <v>1</v>
      </c>
      <c r="F124" s="56">
        <v>15</v>
      </c>
      <c r="G124" s="56">
        <v>7</v>
      </c>
      <c r="H124" s="56" t="s">
        <v>17651</v>
      </c>
      <c r="I124" s="56">
        <v>2</v>
      </c>
      <c r="J124" s="36" t="s">
        <v>936</v>
      </c>
      <c r="K124" s="36"/>
      <c r="L124" s="36">
        <v>971125433</v>
      </c>
      <c r="M124" s="36"/>
      <c r="N124" s="58" t="s">
        <v>11412</v>
      </c>
      <c r="O124" s="58" t="s">
        <v>13680</v>
      </c>
      <c r="P124" s="56">
        <v>85</v>
      </c>
      <c r="Q124" s="56" t="s">
        <v>378</v>
      </c>
      <c r="R124" s="36" t="s">
        <v>462</v>
      </c>
      <c r="S124" s="36" t="s">
        <v>375</v>
      </c>
      <c r="T124" s="36">
        <v>1218074</v>
      </c>
      <c r="U124" s="58" t="s">
        <v>17345</v>
      </c>
      <c r="V124" s="59">
        <v>1424756</v>
      </c>
      <c r="W124" s="56">
        <v>45.04</v>
      </c>
    </row>
    <row r="125" spans="1:23">
      <c r="A125" s="55" t="s">
        <v>11371</v>
      </c>
      <c r="B125" s="56" t="s">
        <v>17649</v>
      </c>
      <c r="C125" s="57" t="s">
        <v>11373</v>
      </c>
      <c r="D125" s="56">
        <v>23240</v>
      </c>
      <c r="E125" s="56">
        <v>1</v>
      </c>
      <c r="F125" s="56">
        <v>15</v>
      </c>
      <c r="G125" s="56">
        <v>1</v>
      </c>
      <c r="H125" s="56" t="s">
        <v>17651</v>
      </c>
      <c r="I125" s="56">
        <v>2</v>
      </c>
      <c r="J125" s="36" t="s">
        <v>15111</v>
      </c>
      <c r="K125" s="36">
        <v>835</v>
      </c>
      <c r="L125" s="36">
        <v>981434283</v>
      </c>
      <c r="M125" s="36">
        <v>649642</v>
      </c>
      <c r="N125" s="58" t="s">
        <v>13154</v>
      </c>
      <c r="O125" s="58" t="s">
        <v>13155</v>
      </c>
      <c r="P125" s="56">
        <v>83</v>
      </c>
      <c r="Q125" s="56" t="s">
        <v>378</v>
      </c>
      <c r="R125" s="36" t="s">
        <v>460</v>
      </c>
      <c r="S125" s="36" t="s">
        <v>375</v>
      </c>
      <c r="T125" s="36">
        <v>2655743</v>
      </c>
      <c r="U125" s="58" t="s">
        <v>16926</v>
      </c>
      <c r="V125" s="59">
        <v>2115386</v>
      </c>
      <c r="W125" s="56">
        <v>47.45</v>
      </c>
    </row>
    <row r="126" spans="1:23">
      <c r="A126" s="55" t="s">
        <v>11371</v>
      </c>
      <c r="B126" s="56" t="s">
        <v>17649</v>
      </c>
      <c r="C126" s="57" t="s">
        <v>11373</v>
      </c>
      <c r="D126" s="56">
        <v>23240</v>
      </c>
      <c r="E126" s="56">
        <v>1</v>
      </c>
      <c r="F126" s="56">
        <v>15</v>
      </c>
      <c r="G126" s="56">
        <v>1</v>
      </c>
      <c r="H126" s="56" t="s">
        <v>17651</v>
      </c>
      <c r="I126" s="56">
        <v>1</v>
      </c>
      <c r="J126" s="36" t="s">
        <v>15111</v>
      </c>
      <c r="K126" s="36">
        <v>835</v>
      </c>
      <c r="L126" s="36">
        <v>981434283</v>
      </c>
      <c r="M126" s="36">
        <v>649642</v>
      </c>
      <c r="N126" s="58" t="s">
        <v>117</v>
      </c>
      <c r="O126" s="58" t="s">
        <v>13153</v>
      </c>
      <c r="P126" s="56">
        <v>86</v>
      </c>
      <c r="Q126" s="56" t="s">
        <v>377</v>
      </c>
      <c r="R126" s="36" t="s">
        <v>459</v>
      </c>
      <c r="S126" s="36" t="s">
        <v>375</v>
      </c>
      <c r="T126" s="36">
        <v>2115386</v>
      </c>
      <c r="U126" s="58" t="s">
        <v>16926</v>
      </c>
      <c r="V126" s="59">
        <v>2115386</v>
      </c>
      <c r="W126" s="56">
        <v>47.45</v>
      </c>
    </row>
    <row r="127" spans="1:23">
      <c r="A127" s="55" t="s">
        <v>11371</v>
      </c>
      <c r="B127" s="56" t="s">
        <v>17649</v>
      </c>
      <c r="C127" s="57" t="s">
        <v>8366</v>
      </c>
      <c r="D127" s="56">
        <v>5320</v>
      </c>
      <c r="E127" s="56">
        <v>1</v>
      </c>
      <c r="F127" s="56">
        <v>15</v>
      </c>
      <c r="G127" s="56">
        <v>1</v>
      </c>
      <c r="H127" s="56" t="s">
        <v>17651</v>
      </c>
      <c r="I127" s="56">
        <v>1</v>
      </c>
      <c r="J127" s="36" t="s">
        <v>14224</v>
      </c>
      <c r="K127" s="36"/>
      <c r="L127" s="36"/>
      <c r="M127" s="36"/>
      <c r="N127" s="58" t="s">
        <v>12876</v>
      </c>
      <c r="O127" s="58" t="s">
        <v>12877</v>
      </c>
      <c r="P127" s="56">
        <v>81</v>
      </c>
      <c r="Q127" s="56" t="s">
        <v>378</v>
      </c>
      <c r="R127" s="36" t="s">
        <v>459</v>
      </c>
      <c r="S127" s="36" t="s">
        <v>375</v>
      </c>
      <c r="T127" s="36">
        <v>5227817</v>
      </c>
      <c r="U127" s="58" t="s">
        <v>16702</v>
      </c>
      <c r="V127" s="59">
        <v>5227817</v>
      </c>
      <c r="W127" s="56">
        <v>48.51</v>
      </c>
    </row>
    <row r="128" spans="1:23">
      <c r="A128" s="51" t="s">
        <v>11371</v>
      </c>
      <c r="B128" s="44" t="s">
        <v>17650</v>
      </c>
      <c r="C128" s="52" t="s">
        <v>11036</v>
      </c>
      <c r="D128" s="44">
        <v>0</v>
      </c>
      <c r="E128" s="44" t="s">
        <v>54</v>
      </c>
      <c r="F128" s="44">
        <v>15</v>
      </c>
      <c r="G128" s="44">
        <v>4</v>
      </c>
      <c r="H128" s="44" t="s">
        <v>17651</v>
      </c>
      <c r="I128" s="44">
        <v>5</v>
      </c>
      <c r="J128" s="35" t="s">
        <v>15597</v>
      </c>
      <c r="K128" s="35">
        <v>466</v>
      </c>
      <c r="L128" s="35"/>
      <c r="M128" s="35"/>
      <c r="N128" s="45" t="s">
        <v>355</v>
      </c>
      <c r="O128" s="45" t="s">
        <v>345</v>
      </c>
      <c r="P128" s="44">
        <v>101</v>
      </c>
      <c r="Q128" s="44" t="s">
        <v>378</v>
      </c>
      <c r="R128" s="35" t="s">
        <v>462</v>
      </c>
      <c r="S128" s="35" t="s">
        <v>373</v>
      </c>
      <c r="T128" s="35"/>
      <c r="U128" s="45" t="s">
        <v>17543</v>
      </c>
      <c r="V128" s="46">
        <v>1398391</v>
      </c>
      <c r="W128" s="44">
        <v>54.05</v>
      </c>
    </row>
    <row r="129" spans="1:23">
      <c r="A129" s="55" t="s">
        <v>11371</v>
      </c>
      <c r="B129" s="56" t="s">
        <v>17649</v>
      </c>
      <c r="C129" s="57" t="s">
        <v>3088</v>
      </c>
      <c r="D129" s="56">
        <v>15970</v>
      </c>
      <c r="E129" s="56">
        <v>1</v>
      </c>
      <c r="F129" s="56">
        <v>15</v>
      </c>
      <c r="G129" s="56">
        <v>1</v>
      </c>
      <c r="H129" s="56" t="s">
        <v>17651</v>
      </c>
      <c r="I129" s="56">
        <v>6</v>
      </c>
      <c r="J129" s="36" t="s">
        <v>14649</v>
      </c>
      <c r="K129" s="36"/>
      <c r="L129" s="36">
        <v>982618067</v>
      </c>
      <c r="M129" s="36"/>
      <c r="N129" s="58" t="s">
        <v>256</v>
      </c>
      <c r="O129" s="58" t="s">
        <v>12447</v>
      </c>
      <c r="P129" s="56">
        <v>84</v>
      </c>
      <c r="Q129" s="56" t="s">
        <v>378</v>
      </c>
      <c r="R129" s="36" t="s">
        <v>462</v>
      </c>
      <c r="S129" s="36" t="s">
        <v>375</v>
      </c>
      <c r="T129" s="36">
        <v>2500109</v>
      </c>
      <c r="U129" s="58" t="s">
        <v>16389</v>
      </c>
      <c r="V129" s="59">
        <v>541163</v>
      </c>
      <c r="W129" s="56">
        <v>54.2</v>
      </c>
    </row>
    <row r="130" spans="1:23">
      <c r="A130" s="55" t="s">
        <v>11371</v>
      </c>
      <c r="B130" s="56" t="s">
        <v>17649</v>
      </c>
      <c r="C130" s="57" t="s">
        <v>11372</v>
      </c>
      <c r="D130" s="56">
        <v>3380</v>
      </c>
      <c r="E130" s="56">
        <v>1</v>
      </c>
      <c r="F130" s="56">
        <v>15</v>
      </c>
      <c r="G130" s="56">
        <v>1</v>
      </c>
      <c r="H130" s="56" t="s">
        <v>17651</v>
      </c>
      <c r="I130" s="56">
        <v>4</v>
      </c>
      <c r="J130" s="36" t="s">
        <v>14248</v>
      </c>
      <c r="K130" s="36"/>
      <c r="L130" s="36">
        <v>985841366</v>
      </c>
      <c r="M130" s="36"/>
      <c r="N130" s="58" t="s">
        <v>263</v>
      </c>
      <c r="O130" s="58" t="s">
        <v>11767</v>
      </c>
      <c r="P130" s="56">
        <v>81</v>
      </c>
      <c r="Q130" s="56" t="s">
        <v>378</v>
      </c>
      <c r="R130" s="36" t="s">
        <v>463</v>
      </c>
      <c r="S130" s="36" t="s">
        <v>375</v>
      </c>
      <c r="T130" s="36">
        <v>573014</v>
      </c>
      <c r="U130" s="58" t="s">
        <v>15941</v>
      </c>
      <c r="V130" s="59" t="s">
        <v>464</v>
      </c>
      <c r="W130" s="56">
        <v>60.12</v>
      </c>
    </row>
    <row r="131" spans="1:23">
      <c r="A131" s="55" t="s">
        <v>11371</v>
      </c>
      <c r="B131" s="56" t="s">
        <v>17649</v>
      </c>
      <c r="C131" s="57" t="s">
        <v>3177</v>
      </c>
      <c r="D131" s="56">
        <v>5420</v>
      </c>
      <c r="E131" s="56">
        <v>1</v>
      </c>
      <c r="F131" s="56">
        <v>15</v>
      </c>
      <c r="G131" s="56">
        <v>3</v>
      </c>
      <c r="H131" s="56" t="s">
        <v>17651</v>
      </c>
      <c r="I131" s="56">
        <v>3</v>
      </c>
      <c r="J131" s="36" t="s">
        <v>14229</v>
      </c>
      <c r="K131" s="36"/>
      <c r="L131" s="36">
        <v>981236692</v>
      </c>
      <c r="M131" s="36"/>
      <c r="N131" s="58" t="s">
        <v>167</v>
      </c>
      <c r="O131" s="58" t="s">
        <v>11734</v>
      </c>
      <c r="P131" s="56">
        <v>80</v>
      </c>
      <c r="Q131" s="56" t="s">
        <v>378</v>
      </c>
      <c r="R131" s="36" t="s">
        <v>462</v>
      </c>
      <c r="S131" s="36" t="s">
        <v>375</v>
      </c>
      <c r="T131" s="36">
        <v>288063</v>
      </c>
      <c r="U131" s="58" t="s">
        <v>15919</v>
      </c>
      <c r="V131" s="59">
        <v>581361</v>
      </c>
      <c r="W131" s="56">
        <v>63.62</v>
      </c>
    </row>
    <row r="132" spans="1:23">
      <c r="A132" s="55" t="s">
        <v>11371</v>
      </c>
      <c r="B132" s="56" t="s">
        <v>17650</v>
      </c>
      <c r="C132" s="57" t="s">
        <v>10205</v>
      </c>
      <c r="D132" s="56">
        <v>0</v>
      </c>
      <c r="E132" s="56">
        <v>1</v>
      </c>
      <c r="F132" s="56">
        <v>16</v>
      </c>
      <c r="G132" s="56">
        <v>1</v>
      </c>
      <c r="H132" s="56" t="s">
        <v>17651</v>
      </c>
      <c r="I132" s="56">
        <v>1</v>
      </c>
      <c r="J132" s="36" t="s">
        <v>15449</v>
      </c>
      <c r="K132" s="36"/>
      <c r="L132" s="36"/>
      <c r="M132" s="36"/>
      <c r="N132" s="58" t="s">
        <v>13447</v>
      </c>
      <c r="O132" s="58" t="s">
        <v>13681</v>
      </c>
      <c r="P132" s="56">
        <v>87</v>
      </c>
      <c r="Q132" s="56" t="s">
        <v>377</v>
      </c>
      <c r="R132" s="36" t="s">
        <v>459</v>
      </c>
      <c r="S132" s="36" t="s">
        <v>375</v>
      </c>
      <c r="T132" s="36">
        <v>379749</v>
      </c>
      <c r="U132" s="58" t="s">
        <v>17346</v>
      </c>
      <c r="V132" s="59">
        <v>379749</v>
      </c>
      <c r="W132" s="56">
        <v>33.270000000000003</v>
      </c>
    </row>
    <row r="133" spans="1:23">
      <c r="A133" s="55" t="s">
        <v>11371</v>
      </c>
      <c r="B133" s="56" t="s">
        <v>17650</v>
      </c>
      <c r="C133" s="57" t="s">
        <v>6013</v>
      </c>
      <c r="D133" s="56">
        <v>0</v>
      </c>
      <c r="E133" s="56">
        <v>1</v>
      </c>
      <c r="F133" s="56">
        <v>16</v>
      </c>
      <c r="G133" s="56">
        <v>2</v>
      </c>
      <c r="H133" s="56" t="s">
        <v>17651</v>
      </c>
      <c r="I133" s="56">
        <v>2</v>
      </c>
      <c r="J133" s="36" t="s">
        <v>15470</v>
      </c>
      <c r="K133" s="36"/>
      <c r="L133" s="36">
        <v>984488819</v>
      </c>
      <c r="M133" s="36"/>
      <c r="N133" s="58" t="s">
        <v>859</v>
      </c>
      <c r="O133" s="58" t="s">
        <v>187</v>
      </c>
      <c r="P133" s="56">
        <v>81</v>
      </c>
      <c r="Q133" s="56" t="s">
        <v>377</v>
      </c>
      <c r="R133" s="36" t="s">
        <v>460</v>
      </c>
      <c r="S133" s="36" t="s">
        <v>375</v>
      </c>
      <c r="T133" s="36">
        <v>208964</v>
      </c>
      <c r="U133" s="58" t="s">
        <v>17374</v>
      </c>
      <c r="V133" s="59">
        <v>3185418</v>
      </c>
      <c r="W133" s="56">
        <v>45.94</v>
      </c>
    </row>
    <row r="134" spans="1:23">
      <c r="A134" s="55" t="s">
        <v>11371</v>
      </c>
      <c r="B134" s="56" t="s">
        <v>17649</v>
      </c>
      <c r="C134" s="57" t="s">
        <v>3177</v>
      </c>
      <c r="D134" s="56">
        <v>4300</v>
      </c>
      <c r="E134" s="56">
        <v>1</v>
      </c>
      <c r="F134" s="56">
        <v>16</v>
      </c>
      <c r="G134" s="56">
        <v>1</v>
      </c>
      <c r="H134" s="56" t="s">
        <v>17651</v>
      </c>
      <c r="I134" s="56">
        <v>3</v>
      </c>
      <c r="J134" s="36" t="s">
        <v>14171</v>
      </c>
      <c r="K134" s="36"/>
      <c r="L134" s="36">
        <v>982973108</v>
      </c>
      <c r="M134" s="36"/>
      <c r="N134" s="58" t="s">
        <v>11634</v>
      </c>
      <c r="O134" s="58" t="s">
        <v>199</v>
      </c>
      <c r="P134" s="56">
        <v>84</v>
      </c>
      <c r="Q134" s="56" t="s">
        <v>377</v>
      </c>
      <c r="R134" s="36" t="s">
        <v>462</v>
      </c>
      <c r="S134" s="36" t="s">
        <v>375</v>
      </c>
      <c r="T134" s="36">
        <v>6887593</v>
      </c>
      <c r="U134" s="58" t="s">
        <v>15856</v>
      </c>
      <c r="V134" s="59">
        <v>3313594</v>
      </c>
      <c r="W134" s="56">
        <v>48.12</v>
      </c>
    </row>
    <row r="135" spans="1:23">
      <c r="A135" s="55" t="s">
        <v>11371</v>
      </c>
      <c r="B135" s="56" t="s">
        <v>17650</v>
      </c>
      <c r="C135" s="57" t="s">
        <v>8366</v>
      </c>
      <c r="D135" s="56">
        <v>0</v>
      </c>
      <c r="E135" s="56">
        <v>1</v>
      </c>
      <c r="F135" s="56">
        <v>16</v>
      </c>
      <c r="G135" s="56">
        <v>2</v>
      </c>
      <c r="H135" s="56" t="s">
        <v>17651</v>
      </c>
      <c r="I135" s="56">
        <v>7</v>
      </c>
      <c r="J135" s="36" t="s">
        <v>14911</v>
      </c>
      <c r="K135" s="36"/>
      <c r="L135" s="36">
        <v>971906321</v>
      </c>
      <c r="M135" s="36"/>
      <c r="N135" s="58" t="s">
        <v>433</v>
      </c>
      <c r="O135" s="58" t="s">
        <v>13975</v>
      </c>
      <c r="P135" s="56">
        <v>89</v>
      </c>
      <c r="Q135" s="56" t="s">
        <v>378</v>
      </c>
      <c r="R135" s="36" t="s">
        <v>462</v>
      </c>
      <c r="S135" s="36" t="s">
        <v>375</v>
      </c>
      <c r="T135" s="36">
        <v>2617948</v>
      </c>
      <c r="U135" s="58" t="s">
        <v>17601</v>
      </c>
      <c r="V135" s="59">
        <v>733619</v>
      </c>
      <c r="W135" s="56">
        <v>48.9</v>
      </c>
    </row>
    <row r="136" spans="1:23">
      <c r="A136" s="55" t="s">
        <v>11371</v>
      </c>
      <c r="B136" s="56" t="s">
        <v>17650</v>
      </c>
      <c r="C136" s="57" t="s">
        <v>5636</v>
      </c>
      <c r="D136" s="56">
        <v>0</v>
      </c>
      <c r="E136" s="56">
        <v>1</v>
      </c>
      <c r="F136" s="56">
        <v>16</v>
      </c>
      <c r="G136" s="56">
        <v>1</v>
      </c>
      <c r="H136" s="56" t="s">
        <v>17651</v>
      </c>
      <c r="I136" s="56">
        <v>2</v>
      </c>
      <c r="J136" s="36" t="s">
        <v>15573</v>
      </c>
      <c r="K136" s="36">
        <v>440</v>
      </c>
      <c r="L136" s="36">
        <v>984539872</v>
      </c>
      <c r="M136" s="36"/>
      <c r="N136" s="58" t="s">
        <v>774</v>
      </c>
      <c r="O136" s="58" t="s">
        <v>13878</v>
      </c>
      <c r="P136" s="56">
        <v>82</v>
      </c>
      <c r="Q136" s="56" t="s">
        <v>378</v>
      </c>
      <c r="R136" s="36" t="s">
        <v>460</v>
      </c>
      <c r="S136" s="36" t="s">
        <v>375</v>
      </c>
      <c r="T136" s="36">
        <v>2148288</v>
      </c>
      <c r="U136" s="58" t="s">
        <v>17510</v>
      </c>
      <c r="V136" s="59">
        <v>2030450</v>
      </c>
      <c r="W136" s="56">
        <v>51.45</v>
      </c>
    </row>
    <row r="137" spans="1:23">
      <c r="A137" s="55" t="s">
        <v>11371</v>
      </c>
      <c r="B137" s="56" t="s">
        <v>17650</v>
      </c>
      <c r="C137" s="57" t="s">
        <v>8788</v>
      </c>
      <c r="D137" s="56">
        <v>0</v>
      </c>
      <c r="E137" s="56">
        <v>1</v>
      </c>
      <c r="F137" s="56">
        <v>16</v>
      </c>
      <c r="G137" s="56">
        <v>1</v>
      </c>
      <c r="H137" s="56" t="s">
        <v>17651</v>
      </c>
      <c r="I137" s="56">
        <v>1</v>
      </c>
      <c r="J137" s="36" t="s">
        <v>14158</v>
      </c>
      <c r="K137" s="36">
        <v>785</v>
      </c>
      <c r="L137" s="36">
        <v>984411857</v>
      </c>
      <c r="M137" s="36"/>
      <c r="N137" s="58" t="s">
        <v>13815</v>
      </c>
      <c r="O137" s="58" t="s">
        <v>13816</v>
      </c>
      <c r="P137" s="56">
        <v>84</v>
      </c>
      <c r="Q137" s="56" t="s">
        <v>378</v>
      </c>
      <c r="R137" s="36" t="s">
        <v>459</v>
      </c>
      <c r="S137" s="36" t="s">
        <v>375</v>
      </c>
      <c r="T137" s="36">
        <v>3284002</v>
      </c>
      <c r="U137" s="58" t="s">
        <v>17458</v>
      </c>
      <c r="V137" s="59">
        <v>3284002</v>
      </c>
      <c r="W137" s="56">
        <v>54.83</v>
      </c>
    </row>
    <row r="138" spans="1:23">
      <c r="A138" s="55" t="s">
        <v>11371</v>
      </c>
      <c r="B138" s="56" t="s">
        <v>17649</v>
      </c>
      <c r="C138" s="57" t="s">
        <v>4582</v>
      </c>
      <c r="D138" s="56">
        <v>25770</v>
      </c>
      <c r="E138" s="56">
        <v>1</v>
      </c>
      <c r="F138" s="56">
        <v>16</v>
      </c>
      <c r="G138" s="56">
        <v>1</v>
      </c>
      <c r="H138" s="56" t="s">
        <v>17651</v>
      </c>
      <c r="I138" s="56">
        <v>12</v>
      </c>
      <c r="J138" s="36" t="s">
        <v>15259</v>
      </c>
      <c r="K138" s="36"/>
      <c r="L138" s="36">
        <v>982400156</v>
      </c>
      <c r="M138" s="36"/>
      <c r="N138" s="58" t="s">
        <v>13386</v>
      </c>
      <c r="O138" s="58" t="s">
        <v>443</v>
      </c>
      <c r="P138" s="56">
        <v>87</v>
      </c>
      <c r="Q138" s="56" t="s">
        <v>378</v>
      </c>
      <c r="R138" s="36" t="s">
        <v>462</v>
      </c>
      <c r="S138" s="36" t="s">
        <v>375</v>
      </c>
      <c r="T138" s="36">
        <v>604016</v>
      </c>
      <c r="U138" s="58" t="s">
        <v>17107</v>
      </c>
      <c r="V138" s="59">
        <v>917744</v>
      </c>
      <c r="W138" s="56">
        <v>61.7</v>
      </c>
    </row>
    <row r="139" spans="1:23">
      <c r="A139" s="55" t="s">
        <v>11371</v>
      </c>
      <c r="B139" s="56" t="s">
        <v>17649</v>
      </c>
      <c r="C139" s="57" t="s">
        <v>7729</v>
      </c>
      <c r="D139" s="56">
        <v>8050</v>
      </c>
      <c r="E139" s="56">
        <v>1</v>
      </c>
      <c r="F139" s="56">
        <v>16</v>
      </c>
      <c r="G139" s="56">
        <v>1</v>
      </c>
      <c r="H139" s="56" t="s">
        <v>17651</v>
      </c>
      <c r="I139" s="56">
        <v>3</v>
      </c>
      <c r="J139" s="36" t="s">
        <v>14314</v>
      </c>
      <c r="K139" s="36"/>
      <c r="L139" s="36">
        <v>985978677</v>
      </c>
      <c r="M139" s="36"/>
      <c r="N139" s="58" t="s">
        <v>918</v>
      </c>
      <c r="O139" s="58" t="s">
        <v>284</v>
      </c>
      <c r="P139" s="56">
        <v>94</v>
      </c>
      <c r="Q139" s="56" t="s">
        <v>377</v>
      </c>
      <c r="R139" s="36" t="s">
        <v>462</v>
      </c>
      <c r="S139" s="36" t="s">
        <v>375</v>
      </c>
      <c r="T139" s="36">
        <v>1362275</v>
      </c>
      <c r="U139" s="58" t="s">
        <v>16020</v>
      </c>
      <c r="V139" s="59">
        <v>477798</v>
      </c>
      <c r="W139" s="56">
        <v>67</v>
      </c>
    </row>
    <row r="140" spans="1:23">
      <c r="A140" s="55" t="s">
        <v>11371</v>
      </c>
      <c r="B140" s="56" t="s">
        <v>17650</v>
      </c>
      <c r="C140" s="57" t="s">
        <v>11036</v>
      </c>
      <c r="D140" s="56">
        <v>0</v>
      </c>
      <c r="E140" s="56">
        <v>1</v>
      </c>
      <c r="F140" s="56">
        <v>17</v>
      </c>
      <c r="G140" s="56">
        <v>4</v>
      </c>
      <c r="H140" s="56" t="s">
        <v>17651</v>
      </c>
      <c r="I140" s="56">
        <v>1</v>
      </c>
      <c r="J140" s="36" t="s">
        <v>15599</v>
      </c>
      <c r="K140" s="36"/>
      <c r="L140" s="36">
        <v>984607504</v>
      </c>
      <c r="M140" s="36"/>
      <c r="N140" s="58" t="s">
        <v>13916</v>
      </c>
      <c r="O140" s="58" t="s">
        <v>13917</v>
      </c>
      <c r="P140" s="56">
        <v>87</v>
      </c>
      <c r="Q140" s="56" t="s">
        <v>378</v>
      </c>
      <c r="R140" s="36" t="s">
        <v>459</v>
      </c>
      <c r="S140" s="36" t="s">
        <v>375</v>
      </c>
      <c r="T140" s="36">
        <v>1727606</v>
      </c>
      <c r="U140" s="58" t="s">
        <v>17545</v>
      </c>
      <c r="V140" s="59">
        <v>1727606</v>
      </c>
      <c r="W140" s="56">
        <v>44.03</v>
      </c>
    </row>
    <row r="141" spans="1:23">
      <c r="A141" s="55" t="s">
        <v>11371</v>
      </c>
      <c r="B141" s="56" t="s">
        <v>17649</v>
      </c>
      <c r="C141" s="57" t="s">
        <v>11373</v>
      </c>
      <c r="D141" s="56">
        <v>22880</v>
      </c>
      <c r="E141" s="56">
        <v>1</v>
      </c>
      <c r="F141" s="56">
        <v>17</v>
      </c>
      <c r="G141" s="56">
        <v>1</v>
      </c>
      <c r="H141" s="56" t="s">
        <v>17651</v>
      </c>
      <c r="I141" s="56">
        <v>1</v>
      </c>
      <c r="J141" s="36" t="s">
        <v>15094</v>
      </c>
      <c r="K141" s="36">
        <v>526</v>
      </c>
      <c r="L141" s="36">
        <v>985153900</v>
      </c>
      <c r="M141" s="36"/>
      <c r="N141" s="58" t="s">
        <v>13134</v>
      </c>
      <c r="O141" s="58" t="s">
        <v>13135</v>
      </c>
      <c r="P141" s="56">
        <v>89</v>
      </c>
      <c r="Q141" s="56" t="s">
        <v>378</v>
      </c>
      <c r="R141" s="36" t="s">
        <v>459</v>
      </c>
      <c r="S141" s="36" t="s">
        <v>375</v>
      </c>
      <c r="T141" s="36">
        <v>51618</v>
      </c>
      <c r="U141" s="58" t="s">
        <v>16905</v>
      </c>
      <c r="V141" s="59">
        <v>51618</v>
      </c>
      <c r="W141" s="56">
        <v>49.88</v>
      </c>
    </row>
    <row r="142" spans="1:23">
      <c r="A142" s="55" t="s">
        <v>11371</v>
      </c>
      <c r="B142" s="56" t="s">
        <v>17649</v>
      </c>
      <c r="C142" s="57" t="s">
        <v>3177</v>
      </c>
      <c r="D142" s="56">
        <v>4811</v>
      </c>
      <c r="E142" s="56">
        <v>1</v>
      </c>
      <c r="F142" s="56">
        <v>17</v>
      </c>
      <c r="G142" s="56">
        <v>1</v>
      </c>
      <c r="H142" s="56" t="s">
        <v>17651</v>
      </c>
      <c r="I142" s="56">
        <v>1</v>
      </c>
      <c r="J142" s="36" t="s">
        <v>14201</v>
      </c>
      <c r="K142" s="36"/>
      <c r="L142" s="36">
        <v>983440968</v>
      </c>
      <c r="M142" s="36"/>
      <c r="N142" s="58" t="s">
        <v>11677</v>
      </c>
      <c r="O142" s="58" t="s">
        <v>11678</v>
      </c>
      <c r="P142" s="56">
        <v>81</v>
      </c>
      <c r="Q142" s="56" t="s">
        <v>378</v>
      </c>
      <c r="R142" s="36" t="s">
        <v>459</v>
      </c>
      <c r="S142" s="36" t="s">
        <v>375</v>
      </c>
      <c r="T142" s="36">
        <v>2670351</v>
      </c>
      <c r="U142" s="58" t="s">
        <v>15888</v>
      </c>
      <c r="V142" s="59">
        <v>2670351</v>
      </c>
      <c r="W142" s="56">
        <v>57.17</v>
      </c>
    </row>
    <row r="143" spans="1:23">
      <c r="A143" s="55" t="s">
        <v>11371</v>
      </c>
      <c r="B143" s="56" t="s">
        <v>17649</v>
      </c>
      <c r="C143" s="57" t="s">
        <v>4582</v>
      </c>
      <c r="D143" s="56">
        <v>25840</v>
      </c>
      <c r="E143" s="56">
        <v>1</v>
      </c>
      <c r="F143" s="56">
        <v>17</v>
      </c>
      <c r="G143" s="56">
        <v>1</v>
      </c>
      <c r="H143" s="56" t="s">
        <v>17651</v>
      </c>
      <c r="I143" s="56">
        <v>1</v>
      </c>
      <c r="J143" s="36" t="s">
        <v>15264</v>
      </c>
      <c r="K143" s="36"/>
      <c r="L143" s="36">
        <v>981257507</v>
      </c>
      <c r="M143" s="36"/>
      <c r="N143" s="58" t="s">
        <v>256</v>
      </c>
      <c r="O143" s="58" t="s">
        <v>13389</v>
      </c>
      <c r="P143" s="56">
        <v>81</v>
      </c>
      <c r="Q143" s="56" t="s">
        <v>378</v>
      </c>
      <c r="R143" s="36" t="s">
        <v>459</v>
      </c>
      <c r="S143" s="36" t="s">
        <v>375</v>
      </c>
      <c r="T143" s="36">
        <v>1687478</v>
      </c>
      <c r="U143" s="58" t="s">
        <v>17112</v>
      </c>
      <c r="V143" s="59">
        <v>1687478</v>
      </c>
      <c r="W143" s="56">
        <v>57.49</v>
      </c>
    </row>
    <row r="144" spans="1:23">
      <c r="A144" s="55" t="s">
        <v>11371</v>
      </c>
      <c r="B144" s="56" t="s">
        <v>17649</v>
      </c>
      <c r="C144" s="57" t="s">
        <v>10681</v>
      </c>
      <c r="D144" s="56">
        <v>1430</v>
      </c>
      <c r="E144" s="56">
        <v>1</v>
      </c>
      <c r="F144" s="56">
        <v>17</v>
      </c>
      <c r="G144" s="56">
        <v>1</v>
      </c>
      <c r="H144" s="56" t="s">
        <v>17651</v>
      </c>
      <c r="I144" s="56">
        <v>1</v>
      </c>
      <c r="J144" s="36" t="s">
        <v>14061</v>
      </c>
      <c r="K144" s="36"/>
      <c r="L144" s="36">
        <v>982557826</v>
      </c>
      <c r="M144" s="36"/>
      <c r="N144" s="58" t="s">
        <v>126</v>
      </c>
      <c r="O144" s="58" t="s">
        <v>11460</v>
      </c>
      <c r="P144" s="56">
        <v>81</v>
      </c>
      <c r="Q144" s="56" t="s">
        <v>377</v>
      </c>
      <c r="R144" s="36" t="s">
        <v>459</v>
      </c>
      <c r="S144" s="36" t="s">
        <v>375</v>
      </c>
      <c r="T144" s="36">
        <v>250776</v>
      </c>
      <c r="U144" s="58" t="s">
        <v>15723</v>
      </c>
      <c r="V144" s="59">
        <v>250776</v>
      </c>
      <c r="W144" s="56">
        <v>57.56</v>
      </c>
    </row>
    <row r="145" spans="1:23">
      <c r="A145" s="55" t="s">
        <v>11371</v>
      </c>
      <c r="B145" s="56" t="s">
        <v>17649</v>
      </c>
      <c r="C145" s="57" t="s">
        <v>10681</v>
      </c>
      <c r="D145" s="56">
        <v>1430</v>
      </c>
      <c r="E145" s="56">
        <v>1</v>
      </c>
      <c r="F145" s="56">
        <v>17</v>
      </c>
      <c r="G145" s="56">
        <v>1</v>
      </c>
      <c r="H145" s="56" t="s">
        <v>17651</v>
      </c>
      <c r="I145" s="56">
        <v>2</v>
      </c>
      <c r="J145" s="36" t="s">
        <v>14061</v>
      </c>
      <c r="K145" s="36"/>
      <c r="L145" s="36">
        <v>982557826</v>
      </c>
      <c r="M145" s="36"/>
      <c r="N145" s="58" t="s">
        <v>11461</v>
      </c>
      <c r="O145" s="58" t="s">
        <v>11462</v>
      </c>
      <c r="P145" s="56">
        <v>81</v>
      </c>
      <c r="Q145" s="56" t="s">
        <v>378</v>
      </c>
      <c r="R145" s="36" t="s">
        <v>460</v>
      </c>
      <c r="S145" s="36" t="s">
        <v>375</v>
      </c>
      <c r="T145" s="36">
        <v>207055</v>
      </c>
      <c r="U145" s="58" t="s">
        <v>15723</v>
      </c>
      <c r="V145" s="59">
        <v>250776</v>
      </c>
      <c r="W145" s="56">
        <v>57.56</v>
      </c>
    </row>
    <row r="146" spans="1:23">
      <c r="A146" s="55" t="s">
        <v>11371</v>
      </c>
      <c r="B146" s="56" t="s">
        <v>17650</v>
      </c>
      <c r="C146" s="57" t="s">
        <v>574</v>
      </c>
      <c r="D146" s="56">
        <v>0</v>
      </c>
      <c r="E146" s="56">
        <v>1</v>
      </c>
      <c r="F146" s="56">
        <v>17</v>
      </c>
      <c r="G146" s="56">
        <v>1</v>
      </c>
      <c r="H146" s="56" t="s">
        <v>17651</v>
      </c>
      <c r="I146" s="56">
        <v>1</v>
      </c>
      <c r="J146" s="36" t="s">
        <v>14887</v>
      </c>
      <c r="K146" s="36"/>
      <c r="L146" s="36">
        <v>984582805</v>
      </c>
      <c r="M146" s="36"/>
      <c r="N146" s="58" t="s">
        <v>769</v>
      </c>
      <c r="O146" s="58" t="s">
        <v>14007</v>
      </c>
      <c r="P146" s="56">
        <v>80</v>
      </c>
      <c r="Q146" s="56" t="s">
        <v>377</v>
      </c>
      <c r="R146" s="36" t="s">
        <v>459</v>
      </c>
      <c r="S146" s="36" t="s">
        <v>375</v>
      </c>
      <c r="T146" s="36">
        <v>180012</v>
      </c>
      <c r="U146" s="58" t="s">
        <v>17632</v>
      </c>
      <c r="V146" s="59">
        <v>180012</v>
      </c>
      <c r="W146" s="56">
        <v>57.97</v>
      </c>
    </row>
    <row r="147" spans="1:23">
      <c r="A147" s="55" t="s">
        <v>11371</v>
      </c>
      <c r="B147" s="56" t="s">
        <v>17649</v>
      </c>
      <c r="C147" s="57" t="s">
        <v>11189</v>
      </c>
      <c r="D147" s="56">
        <v>10440</v>
      </c>
      <c r="E147" s="56">
        <v>1</v>
      </c>
      <c r="F147" s="56">
        <v>17</v>
      </c>
      <c r="G147" s="56">
        <v>2</v>
      </c>
      <c r="H147" s="56" t="s">
        <v>17651</v>
      </c>
      <c r="I147" s="56">
        <v>1</v>
      </c>
      <c r="J147" s="36" t="s">
        <v>14396</v>
      </c>
      <c r="K147" s="36">
        <v>1042</v>
      </c>
      <c r="L147" s="36">
        <v>981135453</v>
      </c>
      <c r="M147" s="36"/>
      <c r="N147" s="58" t="s">
        <v>327</v>
      </c>
      <c r="O147" s="58" t="s">
        <v>176</v>
      </c>
      <c r="P147" s="56">
        <v>82</v>
      </c>
      <c r="Q147" s="56" t="s">
        <v>377</v>
      </c>
      <c r="R147" s="36" t="s">
        <v>459</v>
      </c>
      <c r="S147" s="36" t="s">
        <v>375</v>
      </c>
      <c r="T147" s="36">
        <v>883600</v>
      </c>
      <c r="U147" s="58" t="s">
        <v>16111</v>
      </c>
      <c r="V147" s="59">
        <v>883600</v>
      </c>
      <c r="W147" s="56">
        <v>68.069999999999993</v>
      </c>
    </row>
    <row r="148" spans="1:23">
      <c r="A148" s="55" t="s">
        <v>11371</v>
      </c>
      <c r="B148" s="56" t="s">
        <v>17649</v>
      </c>
      <c r="C148" s="57" t="s">
        <v>11189</v>
      </c>
      <c r="D148" s="56">
        <v>10440</v>
      </c>
      <c r="E148" s="56">
        <v>1</v>
      </c>
      <c r="F148" s="56">
        <v>17</v>
      </c>
      <c r="G148" s="56">
        <v>2</v>
      </c>
      <c r="H148" s="56" t="s">
        <v>17651</v>
      </c>
      <c r="I148" s="56">
        <v>2</v>
      </c>
      <c r="J148" s="36" t="s">
        <v>14396</v>
      </c>
      <c r="K148" s="36">
        <v>1042</v>
      </c>
      <c r="L148" s="36">
        <v>981135453</v>
      </c>
      <c r="M148" s="36"/>
      <c r="N148" s="58" t="s">
        <v>753</v>
      </c>
      <c r="O148" s="58" t="s">
        <v>12021</v>
      </c>
      <c r="P148" s="56">
        <v>82</v>
      </c>
      <c r="Q148" s="56" t="s">
        <v>378</v>
      </c>
      <c r="R148" s="36" t="s">
        <v>460</v>
      </c>
      <c r="S148" s="36" t="s">
        <v>375</v>
      </c>
      <c r="T148" s="36">
        <v>443356</v>
      </c>
      <c r="U148" s="58" t="s">
        <v>16111</v>
      </c>
      <c r="V148" s="59">
        <v>883600</v>
      </c>
      <c r="W148" s="56">
        <v>68.069999999999993</v>
      </c>
    </row>
    <row r="149" spans="1:23">
      <c r="A149" s="55" t="s">
        <v>11371</v>
      </c>
      <c r="B149" s="56" t="s">
        <v>17649</v>
      </c>
      <c r="C149" s="57" t="s">
        <v>8366</v>
      </c>
      <c r="D149" s="56">
        <v>20894</v>
      </c>
      <c r="E149" s="56">
        <v>1</v>
      </c>
      <c r="F149" s="56">
        <v>17</v>
      </c>
      <c r="G149" s="56">
        <v>1</v>
      </c>
      <c r="H149" s="56" t="s">
        <v>17651</v>
      </c>
      <c r="I149" s="56">
        <v>7</v>
      </c>
      <c r="J149" s="36" t="s">
        <v>14972</v>
      </c>
      <c r="K149" s="36"/>
      <c r="L149" s="36">
        <v>961256643</v>
      </c>
      <c r="M149" s="36">
        <v>21646405</v>
      </c>
      <c r="N149" s="58" t="s">
        <v>758</v>
      </c>
      <c r="O149" s="58" t="s">
        <v>12943</v>
      </c>
      <c r="P149" s="56">
        <v>84</v>
      </c>
      <c r="Q149" s="56" t="s">
        <v>378</v>
      </c>
      <c r="R149" s="36" t="s">
        <v>462</v>
      </c>
      <c r="S149" s="36" t="s">
        <v>375</v>
      </c>
      <c r="T149" s="36">
        <v>3251604</v>
      </c>
      <c r="U149" s="58" t="s">
        <v>16759</v>
      </c>
      <c r="V149" s="59">
        <v>2220969</v>
      </c>
      <c r="W149" s="56">
        <v>72.599999999999994</v>
      </c>
    </row>
    <row r="150" spans="1:23">
      <c r="A150" s="55" t="s">
        <v>11371</v>
      </c>
      <c r="B150" s="56" t="s">
        <v>17650</v>
      </c>
      <c r="C150" s="57" t="s">
        <v>574</v>
      </c>
      <c r="D150" s="56">
        <v>0</v>
      </c>
      <c r="E150" s="56">
        <v>1</v>
      </c>
      <c r="F150" s="56">
        <v>18</v>
      </c>
      <c r="G150" s="56">
        <v>2</v>
      </c>
      <c r="H150" s="56" t="s">
        <v>17651</v>
      </c>
      <c r="I150" s="56">
        <v>1</v>
      </c>
      <c r="J150" s="36" t="s">
        <v>14887</v>
      </c>
      <c r="K150" s="36"/>
      <c r="L150" s="36"/>
      <c r="M150" s="36"/>
      <c r="N150" s="58" t="s">
        <v>179</v>
      </c>
      <c r="O150" s="58" t="s">
        <v>13207</v>
      </c>
      <c r="P150" s="56">
        <v>81</v>
      </c>
      <c r="Q150" s="56" t="s">
        <v>377</v>
      </c>
      <c r="R150" s="36" t="s">
        <v>459</v>
      </c>
      <c r="S150" s="36" t="s">
        <v>375</v>
      </c>
      <c r="T150" s="36">
        <v>1902150</v>
      </c>
      <c r="U150" s="58" t="s">
        <v>17633</v>
      </c>
      <c r="V150" s="59">
        <v>1902150</v>
      </c>
      <c r="W150" s="56">
        <v>39.17</v>
      </c>
    </row>
    <row r="151" spans="1:23">
      <c r="A151" s="55" t="s">
        <v>11371</v>
      </c>
      <c r="B151" s="56" t="s">
        <v>17649</v>
      </c>
      <c r="C151" s="57" t="s">
        <v>11182</v>
      </c>
      <c r="D151" s="56">
        <v>13480</v>
      </c>
      <c r="E151" s="56">
        <v>1</v>
      </c>
      <c r="F151" s="56">
        <v>18</v>
      </c>
      <c r="G151" s="56">
        <v>1</v>
      </c>
      <c r="H151" s="56" t="s">
        <v>17651</v>
      </c>
      <c r="I151" s="56">
        <v>1</v>
      </c>
      <c r="J151" s="36" t="s">
        <v>14543</v>
      </c>
      <c r="K151" s="36">
        <v>704</v>
      </c>
      <c r="L151" s="36">
        <v>984209321</v>
      </c>
      <c r="M151" s="36"/>
      <c r="N151" s="58" t="s">
        <v>167</v>
      </c>
      <c r="O151" s="58" t="s">
        <v>663</v>
      </c>
      <c r="P151" s="56">
        <v>82</v>
      </c>
      <c r="Q151" s="56" t="s">
        <v>378</v>
      </c>
      <c r="R151" s="36" t="s">
        <v>459</v>
      </c>
      <c r="S151" s="36" t="s">
        <v>375</v>
      </c>
      <c r="T151" s="36">
        <v>3339407</v>
      </c>
      <c r="U151" s="58" t="s">
        <v>16272</v>
      </c>
      <c r="V151" s="59">
        <v>3339407</v>
      </c>
      <c r="W151" s="56">
        <v>49.39</v>
      </c>
    </row>
    <row r="152" spans="1:23">
      <c r="A152" s="55" t="s">
        <v>11371</v>
      </c>
      <c r="B152" s="56" t="s">
        <v>17650</v>
      </c>
      <c r="C152" s="57" t="s">
        <v>8788</v>
      </c>
      <c r="D152" s="56">
        <v>0</v>
      </c>
      <c r="E152" s="56">
        <v>1</v>
      </c>
      <c r="F152" s="56">
        <v>18</v>
      </c>
      <c r="G152" s="56">
        <v>6</v>
      </c>
      <c r="H152" s="56" t="s">
        <v>17651</v>
      </c>
      <c r="I152" s="56">
        <v>1</v>
      </c>
      <c r="J152" s="36" t="s">
        <v>15534</v>
      </c>
      <c r="K152" s="36"/>
      <c r="L152" s="36">
        <v>981232727</v>
      </c>
      <c r="M152" s="36"/>
      <c r="N152" s="58" t="s">
        <v>11644</v>
      </c>
      <c r="O152" s="58" t="s">
        <v>13818</v>
      </c>
      <c r="P152" s="56">
        <v>82</v>
      </c>
      <c r="Q152" s="56" t="s">
        <v>378</v>
      </c>
      <c r="R152" s="36" t="s">
        <v>459</v>
      </c>
      <c r="S152" s="36" t="s">
        <v>375</v>
      </c>
      <c r="T152" s="36">
        <v>6287883</v>
      </c>
      <c r="U152" s="58" t="s">
        <v>17460</v>
      </c>
      <c r="V152" s="59">
        <v>6287883</v>
      </c>
      <c r="W152" s="56">
        <v>50.4</v>
      </c>
    </row>
    <row r="153" spans="1:23">
      <c r="A153" s="55" t="s">
        <v>11371</v>
      </c>
      <c r="B153" s="56" t="s">
        <v>17649</v>
      </c>
      <c r="C153" s="57" t="s">
        <v>11373</v>
      </c>
      <c r="D153" s="56">
        <v>23150</v>
      </c>
      <c r="E153" s="56">
        <v>1</v>
      </c>
      <c r="F153" s="56">
        <v>18</v>
      </c>
      <c r="G153" s="56">
        <v>1</v>
      </c>
      <c r="H153" s="56" t="s">
        <v>17651</v>
      </c>
      <c r="I153" s="56">
        <v>4</v>
      </c>
      <c r="J153" s="36" t="s">
        <v>15107</v>
      </c>
      <c r="K153" s="36"/>
      <c r="L153" s="36">
        <v>985257708</v>
      </c>
      <c r="M153" s="36"/>
      <c r="N153" s="58" t="s">
        <v>13147</v>
      </c>
      <c r="O153" s="58" t="s">
        <v>297</v>
      </c>
      <c r="P153" s="56">
        <v>89</v>
      </c>
      <c r="Q153" s="56" t="s">
        <v>378</v>
      </c>
      <c r="R153" s="36" t="s">
        <v>462</v>
      </c>
      <c r="S153" s="36" t="s">
        <v>375</v>
      </c>
      <c r="T153" s="36">
        <v>572271</v>
      </c>
      <c r="U153" s="58" t="s">
        <v>16921</v>
      </c>
      <c r="V153" s="59">
        <v>1873535</v>
      </c>
      <c r="W153" s="56">
        <v>57.96</v>
      </c>
    </row>
    <row r="154" spans="1:23">
      <c r="A154" s="55" t="s">
        <v>11371</v>
      </c>
      <c r="B154" s="56" t="s">
        <v>17649</v>
      </c>
      <c r="C154" s="57" t="s">
        <v>11189</v>
      </c>
      <c r="D154" s="56">
        <v>16660</v>
      </c>
      <c r="E154" s="56">
        <v>1</v>
      </c>
      <c r="F154" s="56">
        <v>18</v>
      </c>
      <c r="G154" s="56">
        <v>1</v>
      </c>
      <c r="H154" s="56" t="s">
        <v>17651</v>
      </c>
      <c r="I154" s="56">
        <v>1</v>
      </c>
      <c r="J154" s="36" t="s">
        <v>14405</v>
      </c>
      <c r="K154" s="36">
        <v>520</v>
      </c>
      <c r="L154" s="36">
        <v>982914384</v>
      </c>
      <c r="M154" s="36">
        <v>21649665</v>
      </c>
      <c r="N154" s="58" t="s">
        <v>12063</v>
      </c>
      <c r="O154" s="58" t="s">
        <v>12064</v>
      </c>
      <c r="P154" s="56">
        <v>85</v>
      </c>
      <c r="Q154" s="56" t="s">
        <v>378</v>
      </c>
      <c r="R154" s="36" t="s">
        <v>459</v>
      </c>
      <c r="S154" s="36" t="s">
        <v>375</v>
      </c>
      <c r="T154" s="36">
        <v>1202347</v>
      </c>
      <c r="U154" s="58" t="s">
        <v>16143</v>
      </c>
      <c r="V154" s="59">
        <v>1202347</v>
      </c>
      <c r="W154" s="56">
        <v>64.709999999999994</v>
      </c>
    </row>
    <row r="155" spans="1:23">
      <c r="A155" s="55" t="s">
        <v>11371</v>
      </c>
      <c r="B155" s="56" t="s">
        <v>17649</v>
      </c>
      <c r="C155" s="57" t="s">
        <v>4582</v>
      </c>
      <c r="D155" s="56">
        <v>25860</v>
      </c>
      <c r="E155" s="56">
        <v>1</v>
      </c>
      <c r="F155" s="56">
        <v>18</v>
      </c>
      <c r="G155" s="56">
        <v>1</v>
      </c>
      <c r="H155" s="56" t="s">
        <v>17651</v>
      </c>
      <c r="I155" s="56">
        <v>6</v>
      </c>
      <c r="J155" s="36" t="s">
        <v>15266</v>
      </c>
      <c r="K155" s="36">
        <v>525</v>
      </c>
      <c r="L155" s="36"/>
      <c r="M155" s="36">
        <v>21596561</v>
      </c>
      <c r="N155" s="58" t="s">
        <v>727</v>
      </c>
      <c r="O155" s="58" t="s">
        <v>13391</v>
      </c>
      <c r="P155" s="56">
        <v>85</v>
      </c>
      <c r="Q155" s="56" t="s">
        <v>378</v>
      </c>
      <c r="R155" s="36" t="s">
        <v>462</v>
      </c>
      <c r="S155" s="36" t="s">
        <v>375</v>
      </c>
      <c r="T155" s="36">
        <v>375114</v>
      </c>
      <c r="U155" s="58" t="s">
        <v>17114</v>
      </c>
      <c r="V155" s="59">
        <v>1381306</v>
      </c>
      <c r="W155" s="56">
        <v>76.58</v>
      </c>
    </row>
    <row r="156" spans="1:23">
      <c r="A156" s="51" t="s">
        <v>11371</v>
      </c>
      <c r="B156" s="44" t="s">
        <v>17649</v>
      </c>
      <c r="C156" s="52" t="s">
        <v>4582</v>
      </c>
      <c r="D156" s="44">
        <v>25860</v>
      </c>
      <c r="E156" s="44" t="s">
        <v>54</v>
      </c>
      <c r="F156" s="44">
        <v>18</v>
      </c>
      <c r="G156" s="44">
        <v>1</v>
      </c>
      <c r="H156" s="44" t="s">
        <v>17651</v>
      </c>
      <c r="I156" s="44">
        <v>7</v>
      </c>
      <c r="J156" s="35" t="s">
        <v>15266</v>
      </c>
      <c r="K156" s="35">
        <v>525</v>
      </c>
      <c r="L156" s="35"/>
      <c r="M156" s="35">
        <v>21596561</v>
      </c>
      <c r="N156" s="45" t="s">
        <v>13392</v>
      </c>
      <c r="O156" s="45" t="s">
        <v>13393</v>
      </c>
      <c r="P156" s="44">
        <v>86</v>
      </c>
      <c r="Q156" s="44" t="s">
        <v>378</v>
      </c>
      <c r="R156" s="35" t="s">
        <v>462</v>
      </c>
      <c r="S156" s="35" t="s">
        <v>375</v>
      </c>
      <c r="T156" s="35">
        <v>2143535</v>
      </c>
      <c r="U156" s="45" t="s">
        <v>17114</v>
      </c>
      <c r="V156" s="46">
        <v>1381306</v>
      </c>
      <c r="W156" s="44">
        <v>76.58</v>
      </c>
    </row>
    <row r="157" spans="1:23">
      <c r="A157" s="55" t="s">
        <v>11371</v>
      </c>
      <c r="B157" s="56" t="s">
        <v>17649</v>
      </c>
      <c r="C157" s="57" t="s">
        <v>8366</v>
      </c>
      <c r="D157" s="56">
        <v>5970</v>
      </c>
      <c r="E157" s="56">
        <v>1</v>
      </c>
      <c r="F157" s="56">
        <v>18</v>
      </c>
      <c r="G157" s="56">
        <v>1</v>
      </c>
      <c r="H157" s="56" t="s">
        <v>17651</v>
      </c>
      <c r="I157" s="56">
        <v>7</v>
      </c>
      <c r="J157" s="36" t="s">
        <v>14927</v>
      </c>
      <c r="K157" s="36"/>
      <c r="L157" s="36">
        <v>985941667</v>
      </c>
      <c r="M157" s="36">
        <v>21654179</v>
      </c>
      <c r="N157" s="58" t="s">
        <v>368</v>
      </c>
      <c r="O157" s="58" t="s">
        <v>12883</v>
      </c>
      <c r="P157" s="56">
        <v>85</v>
      </c>
      <c r="Q157" s="56" t="s">
        <v>378</v>
      </c>
      <c r="R157" s="36" t="s">
        <v>462</v>
      </c>
      <c r="S157" s="36" t="s">
        <v>376</v>
      </c>
      <c r="T157" s="36"/>
      <c r="U157" s="58" t="s">
        <v>16706</v>
      </c>
      <c r="V157" s="59">
        <v>105403</v>
      </c>
      <c r="W157" s="56">
        <v>82.98</v>
      </c>
    </row>
    <row r="158" spans="1:23">
      <c r="A158" s="55" t="s">
        <v>11371</v>
      </c>
      <c r="B158" s="56" t="s">
        <v>17649</v>
      </c>
      <c r="C158" s="57" t="s">
        <v>8366</v>
      </c>
      <c r="D158" s="56">
        <v>5970</v>
      </c>
      <c r="E158" s="56">
        <v>1</v>
      </c>
      <c r="F158" s="56">
        <v>18</v>
      </c>
      <c r="G158" s="56">
        <v>1</v>
      </c>
      <c r="H158" s="56" t="s">
        <v>17651</v>
      </c>
      <c r="I158" s="56">
        <v>1</v>
      </c>
      <c r="J158" s="36" t="s">
        <v>14927</v>
      </c>
      <c r="K158" s="36"/>
      <c r="L158" s="36">
        <v>985941667</v>
      </c>
      <c r="M158" s="36">
        <v>21654179</v>
      </c>
      <c r="N158" s="58" t="s">
        <v>12882</v>
      </c>
      <c r="O158" s="58" t="s">
        <v>12883</v>
      </c>
      <c r="P158" s="56">
        <v>81</v>
      </c>
      <c r="Q158" s="56" t="s">
        <v>377</v>
      </c>
      <c r="R158" s="36" t="s">
        <v>459</v>
      </c>
      <c r="S158" s="36" t="s">
        <v>375</v>
      </c>
      <c r="T158" s="36">
        <v>105403</v>
      </c>
      <c r="U158" s="58" t="s">
        <v>16706</v>
      </c>
      <c r="V158" s="59">
        <v>105403</v>
      </c>
      <c r="W158" s="56">
        <v>82.98</v>
      </c>
    </row>
    <row r="159" spans="1:23">
      <c r="A159" s="55" t="s">
        <v>11371</v>
      </c>
      <c r="B159" s="56" t="s">
        <v>17649</v>
      </c>
      <c r="C159" s="57" t="s">
        <v>11182</v>
      </c>
      <c r="D159" s="56">
        <v>13480</v>
      </c>
      <c r="E159" s="56">
        <v>1</v>
      </c>
      <c r="F159" s="56">
        <v>19</v>
      </c>
      <c r="G159" s="56">
        <v>2</v>
      </c>
      <c r="H159" s="56" t="s">
        <v>17651</v>
      </c>
      <c r="I159" s="56">
        <v>1</v>
      </c>
      <c r="J159" s="36" t="s">
        <v>14544</v>
      </c>
      <c r="K159" s="36">
        <v>704</v>
      </c>
      <c r="L159" s="36">
        <v>984209321</v>
      </c>
      <c r="M159" s="36"/>
      <c r="N159" s="58" t="s">
        <v>90</v>
      </c>
      <c r="O159" s="58" t="s">
        <v>768</v>
      </c>
      <c r="P159" s="56">
        <v>85</v>
      </c>
      <c r="Q159" s="56" t="s">
        <v>377</v>
      </c>
      <c r="R159" s="36" t="s">
        <v>459</v>
      </c>
      <c r="S159" s="36" t="s">
        <v>375</v>
      </c>
      <c r="T159" s="36">
        <v>604002</v>
      </c>
      <c r="U159" s="58" t="s">
        <v>16273</v>
      </c>
      <c r="V159" s="59">
        <v>604002</v>
      </c>
      <c r="W159" s="56">
        <v>29.12</v>
      </c>
    </row>
    <row r="160" spans="1:23">
      <c r="A160" s="55" t="s">
        <v>11371</v>
      </c>
      <c r="B160" s="56" t="s">
        <v>17649</v>
      </c>
      <c r="C160" s="57" t="s">
        <v>11188</v>
      </c>
      <c r="D160" s="56">
        <v>18170</v>
      </c>
      <c r="E160" s="56">
        <v>1</v>
      </c>
      <c r="F160" s="56">
        <v>19</v>
      </c>
      <c r="G160" s="56">
        <v>2</v>
      </c>
      <c r="H160" s="56" t="s">
        <v>17651</v>
      </c>
      <c r="I160" s="56">
        <v>1</v>
      </c>
      <c r="J160" s="36" t="s">
        <v>14772</v>
      </c>
      <c r="K160" s="36"/>
      <c r="L160" s="36"/>
      <c r="M160" s="36"/>
      <c r="N160" s="58" t="s">
        <v>298</v>
      </c>
      <c r="O160" s="58" t="s">
        <v>201</v>
      </c>
      <c r="P160" s="56">
        <v>82</v>
      </c>
      <c r="Q160" s="56" t="s">
        <v>378</v>
      </c>
      <c r="R160" s="36" t="s">
        <v>459</v>
      </c>
      <c r="S160" s="36" t="s">
        <v>375</v>
      </c>
      <c r="T160" s="36">
        <v>5090659</v>
      </c>
      <c r="U160" s="58" t="s">
        <v>16523</v>
      </c>
      <c r="V160" s="59">
        <v>5090659</v>
      </c>
      <c r="W160" s="56">
        <v>46.86</v>
      </c>
    </row>
    <row r="161" spans="1:23">
      <c r="A161" s="55" t="s">
        <v>11371</v>
      </c>
      <c r="B161" s="56" t="s">
        <v>17649</v>
      </c>
      <c r="C161" s="57" t="s">
        <v>10681</v>
      </c>
      <c r="D161" s="56">
        <v>1560</v>
      </c>
      <c r="E161" s="56">
        <v>1</v>
      </c>
      <c r="F161" s="56">
        <v>19</v>
      </c>
      <c r="G161" s="56">
        <v>2</v>
      </c>
      <c r="H161" s="56" t="s">
        <v>17651</v>
      </c>
      <c r="I161" s="56">
        <v>2</v>
      </c>
      <c r="J161" s="36" t="s">
        <v>14064</v>
      </c>
      <c r="K161" s="36"/>
      <c r="L161" s="36">
        <v>981708189</v>
      </c>
      <c r="M161" s="36"/>
      <c r="N161" s="58" t="s">
        <v>88</v>
      </c>
      <c r="O161" s="58" t="s">
        <v>11467</v>
      </c>
      <c r="P161" s="56">
        <v>84</v>
      </c>
      <c r="Q161" s="56" t="s">
        <v>378</v>
      </c>
      <c r="R161" s="36" t="s">
        <v>460</v>
      </c>
      <c r="S161" s="36" t="s">
        <v>375</v>
      </c>
      <c r="T161" s="36">
        <v>1267662</v>
      </c>
      <c r="U161" s="58" t="s">
        <v>15726</v>
      </c>
      <c r="V161" s="59">
        <v>1003690</v>
      </c>
      <c r="W161" s="56">
        <v>53.99</v>
      </c>
    </row>
    <row r="162" spans="1:23">
      <c r="A162" s="55" t="s">
        <v>11371</v>
      </c>
      <c r="B162" s="56" t="s">
        <v>17649</v>
      </c>
      <c r="C162" s="57" t="s">
        <v>7729</v>
      </c>
      <c r="D162" s="56">
        <v>8260</v>
      </c>
      <c r="E162" s="56">
        <v>1</v>
      </c>
      <c r="F162" s="56">
        <v>19</v>
      </c>
      <c r="G162" s="56">
        <v>1</v>
      </c>
      <c r="H162" s="56" t="s">
        <v>17651</v>
      </c>
      <c r="I162" s="56">
        <v>2</v>
      </c>
      <c r="J162" s="36" t="s">
        <v>14320</v>
      </c>
      <c r="K162" s="36"/>
      <c r="L162" s="36">
        <v>981679384</v>
      </c>
      <c r="M162" s="36"/>
      <c r="N162" s="58" t="s">
        <v>256</v>
      </c>
      <c r="O162" s="58" t="s">
        <v>11902</v>
      </c>
      <c r="P162" s="56">
        <v>81</v>
      </c>
      <c r="Q162" s="56" t="s">
        <v>378</v>
      </c>
      <c r="R162" s="36" t="s">
        <v>462</v>
      </c>
      <c r="S162" s="36" t="s">
        <v>375</v>
      </c>
      <c r="T162" s="36">
        <v>2444884</v>
      </c>
      <c r="U162" s="58" t="s">
        <v>16029</v>
      </c>
      <c r="V162" s="59">
        <v>2078735</v>
      </c>
      <c r="W162" s="56">
        <v>74.12</v>
      </c>
    </row>
    <row r="163" spans="1:23">
      <c r="A163" s="55" t="s">
        <v>11371</v>
      </c>
      <c r="B163" s="56" t="s">
        <v>17650</v>
      </c>
      <c r="C163" s="57" t="s">
        <v>574</v>
      </c>
      <c r="D163" s="56">
        <v>0</v>
      </c>
      <c r="E163" s="56">
        <v>1</v>
      </c>
      <c r="F163" s="56">
        <v>20</v>
      </c>
      <c r="G163" s="56">
        <v>1</v>
      </c>
      <c r="H163" s="56" t="s">
        <v>17651</v>
      </c>
      <c r="I163" s="56">
        <v>1</v>
      </c>
      <c r="J163" s="36" t="s">
        <v>15658</v>
      </c>
      <c r="K163" s="36"/>
      <c r="L163" s="36">
        <v>982477294</v>
      </c>
      <c r="M163" s="36"/>
      <c r="N163" s="58" t="s">
        <v>120</v>
      </c>
      <c r="O163" s="58" t="s">
        <v>14010</v>
      </c>
      <c r="P163" s="56">
        <v>87</v>
      </c>
      <c r="Q163" s="56" t="s">
        <v>378</v>
      </c>
      <c r="R163" s="36" t="s">
        <v>459</v>
      </c>
      <c r="S163" s="36" t="s">
        <v>375</v>
      </c>
      <c r="T163" s="36">
        <v>1097854</v>
      </c>
      <c r="U163" s="58" t="s">
        <v>17635</v>
      </c>
      <c r="V163" s="59">
        <v>1097854</v>
      </c>
      <c r="W163" s="56">
        <v>44.8</v>
      </c>
    </row>
    <row r="164" spans="1:23">
      <c r="A164" s="55" t="s">
        <v>11371</v>
      </c>
      <c r="B164" s="56" t="s">
        <v>17650</v>
      </c>
      <c r="C164" s="57" t="s">
        <v>8788</v>
      </c>
      <c r="D164" s="56">
        <v>5160</v>
      </c>
      <c r="E164" s="56">
        <v>1</v>
      </c>
      <c r="F164" s="56">
        <v>20</v>
      </c>
      <c r="G164" s="56">
        <v>1</v>
      </c>
      <c r="H164" s="56" t="s">
        <v>17651</v>
      </c>
      <c r="I164" s="56">
        <v>3</v>
      </c>
      <c r="J164" s="36" t="s">
        <v>15562</v>
      </c>
      <c r="K164" s="36">
        <v>770</v>
      </c>
      <c r="L164" s="36">
        <v>982995290</v>
      </c>
      <c r="M164" s="36"/>
      <c r="N164" s="58" t="s">
        <v>311</v>
      </c>
      <c r="O164" s="58" t="s">
        <v>13859</v>
      </c>
      <c r="P164" s="56">
        <v>94</v>
      </c>
      <c r="Q164" s="56" t="s">
        <v>378</v>
      </c>
      <c r="R164" s="36" t="s">
        <v>462</v>
      </c>
      <c r="S164" s="36" t="s">
        <v>375</v>
      </c>
      <c r="T164" s="36">
        <v>3283994</v>
      </c>
      <c r="U164" s="58" t="s">
        <v>17494</v>
      </c>
      <c r="V164" s="59">
        <v>1119394</v>
      </c>
      <c r="W164" s="56">
        <v>48.31</v>
      </c>
    </row>
    <row r="165" spans="1:23">
      <c r="A165" s="55" t="s">
        <v>11371</v>
      </c>
      <c r="B165" s="56" t="s">
        <v>17649</v>
      </c>
      <c r="C165" s="57" t="s">
        <v>11372</v>
      </c>
      <c r="D165" s="56">
        <v>7280</v>
      </c>
      <c r="E165" s="56">
        <v>1</v>
      </c>
      <c r="F165" s="56">
        <v>20</v>
      </c>
      <c r="G165" s="56">
        <v>2</v>
      </c>
      <c r="H165" s="56" t="s">
        <v>17651</v>
      </c>
      <c r="I165" s="56">
        <v>12</v>
      </c>
      <c r="J165" s="36" t="s">
        <v>14287</v>
      </c>
      <c r="K165" s="36"/>
      <c r="L165" s="36">
        <v>971295390</v>
      </c>
      <c r="M165" s="36"/>
      <c r="N165" s="58" t="s">
        <v>342</v>
      </c>
      <c r="O165" s="58" t="s">
        <v>11857</v>
      </c>
      <c r="P165" s="56">
        <v>80</v>
      </c>
      <c r="Q165" s="56" t="s">
        <v>378</v>
      </c>
      <c r="R165" s="36" t="s">
        <v>462</v>
      </c>
      <c r="S165" s="36" t="s">
        <v>375</v>
      </c>
      <c r="T165" s="36">
        <v>1638159</v>
      </c>
      <c r="U165" s="58" t="s">
        <v>15990</v>
      </c>
      <c r="V165" s="59" t="s">
        <v>464</v>
      </c>
      <c r="W165" s="56">
        <v>51.44</v>
      </c>
    </row>
    <row r="166" spans="1:23">
      <c r="A166" s="55" t="s">
        <v>11371</v>
      </c>
      <c r="B166" s="56" t="s">
        <v>17650</v>
      </c>
      <c r="C166" s="57" t="s">
        <v>6013</v>
      </c>
      <c r="D166" s="56">
        <v>0</v>
      </c>
      <c r="E166" s="56">
        <v>1</v>
      </c>
      <c r="F166" s="56">
        <v>20</v>
      </c>
      <c r="G166" s="56">
        <v>6</v>
      </c>
      <c r="H166" s="56" t="s">
        <v>17651</v>
      </c>
      <c r="I166" s="56">
        <v>1</v>
      </c>
      <c r="J166" s="36" t="s">
        <v>15469</v>
      </c>
      <c r="K166" s="36"/>
      <c r="L166" s="36">
        <v>984771211</v>
      </c>
      <c r="M166" s="36"/>
      <c r="N166" s="58" t="s">
        <v>328</v>
      </c>
      <c r="O166" s="58" t="s">
        <v>13720</v>
      </c>
      <c r="P166" s="56">
        <v>81</v>
      </c>
      <c r="Q166" s="56" t="s">
        <v>377</v>
      </c>
      <c r="R166" s="36" t="s">
        <v>459</v>
      </c>
      <c r="S166" s="36" t="s">
        <v>375</v>
      </c>
      <c r="T166" s="36">
        <v>2182118</v>
      </c>
      <c r="U166" s="58" t="s">
        <v>17378</v>
      </c>
      <c r="V166" s="59">
        <v>2182118</v>
      </c>
      <c r="W166" s="56">
        <v>51.78</v>
      </c>
    </row>
    <row r="167" spans="1:23">
      <c r="A167" s="55" t="s">
        <v>11371</v>
      </c>
      <c r="B167" s="56" t="s">
        <v>17649</v>
      </c>
      <c r="C167" s="57" t="s">
        <v>11205</v>
      </c>
      <c r="D167" s="56">
        <v>17340</v>
      </c>
      <c r="E167" s="56">
        <v>1</v>
      </c>
      <c r="F167" s="56">
        <v>20</v>
      </c>
      <c r="G167" s="56">
        <v>1</v>
      </c>
      <c r="H167" s="56" t="s">
        <v>17651</v>
      </c>
      <c r="I167" s="56">
        <v>1</v>
      </c>
      <c r="J167" s="36" t="s">
        <v>14727</v>
      </c>
      <c r="K167" s="36">
        <v>217</v>
      </c>
      <c r="L167" s="36">
        <v>985417992</v>
      </c>
      <c r="M167" s="36"/>
      <c r="N167" s="58" t="s">
        <v>12561</v>
      </c>
      <c r="O167" s="58" t="s">
        <v>159</v>
      </c>
      <c r="P167" s="56">
        <v>88</v>
      </c>
      <c r="Q167" s="56" t="s">
        <v>377</v>
      </c>
      <c r="R167" s="36" t="s">
        <v>459</v>
      </c>
      <c r="S167" s="36" t="s">
        <v>375</v>
      </c>
      <c r="T167" s="36">
        <v>163154</v>
      </c>
      <c r="U167" s="58" t="s">
        <v>16472</v>
      </c>
      <c r="V167" s="59">
        <v>163154</v>
      </c>
      <c r="W167" s="56">
        <v>55.54</v>
      </c>
    </row>
    <row r="168" spans="1:23">
      <c r="A168" s="55" t="s">
        <v>11371</v>
      </c>
      <c r="B168" s="56" t="s">
        <v>17649</v>
      </c>
      <c r="C168" s="57" t="s">
        <v>8366</v>
      </c>
      <c r="D168" s="56">
        <v>20040</v>
      </c>
      <c r="E168" s="56">
        <v>1</v>
      </c>
      <c r="F168" s="56">
        <v>20</v>
      </c>
      <c r="G168" s="56">
        <v>1</v>
      </c>
      <c r="H168" s="56" t="s">
        <v>17651</v>
      </c>
      <c r="I168" s="56">
        <v>1</v>
      </c>
      <c r="J168" s="36" t="s">
        <v>14944</v>
      </c>
      <c r="K168" s="36"/>
      <c r="L168" s="36"/>
      <c r="M168" s="36"/>
      <c r="N168" s="58" t="s">
        <v>902</v>
      </c>
      <c r="O168" s="58" t="s">
        <v>12901</v>
      </c>
      <c r="P168" s="56">
        <v>84</v>
      </c>
      <c r="Q168" s="56" t="s">
        <v>377</v>
      </c>
      <c r="R168" s="36" t="s">
        <v>459</v>
      </c>
      <c r="S168" s="36" t="s">
        <v>375</v>
      </c>
      <c r="T168" s="36">
        <v>2969058</v>
      </c>
      <c r="U168" s="58" t="s">
        <v>16727</v>
      </c>
      <c r="V168" s="59">
        <v>2969058</v>
      </c>
      <c r="W168" s="56">
        <v>57.33</v>
      </c>
    </row>
    <row r="169" spans="1:23">
      <c r="A169" s="55" t="s">
        <v>11371</v>
      </c>
      <c r="B169" s="56" t="s">
        <v>17649</v>
      </c>
      <c r="C169" s="57" t="s">
        <v>5479</v>
      </c>
      <c r="D169" s="56">
        <v>80</v>
      </c>
      <c r="E169" s="56">
        <v>1</v>
      </c>
      <c r="F169" s="56">
        <v>20</v>
      </c>
      <c r="G169" s="56">
        <v>3</v>
      </c>
      <c r="H169" s="56" t="s">
        <v>17651</v>
      </c>
      <c r="I169" s="56">
        <v>1</v>
      </c>
      <c r="J169" s="36" t="s">
        <v>936</v>
      </c>
      <c r="K169" s="36"/>
      <c r="L169" s="36"/>
      <c r="M169" s="36"/>
      <c r="N169" s="58" t="s">
        <v>103</v>
      </c>
      <c r="O169" s="58" t="s">
        <v>718</v>
      </c>
      <c r="P169" s="56">
        <v>83</v>
      </c>
      <c r="Q169" s="56" t="s">
        <v>377</v>
      </c>
      <c r="R169" s="36" t="s">
        <v>459</v>
      </c>
      <c r="S169" s="36" t="s">
        <v>375</v>
      </c>
      <c r="T169" s="36">
        <v>2928457</v>
      </c>
      <c r="U169" s="58" t="s">
        <v>15678</v>
      </c>
      <c r="V169" s="59">
        <v>2928457</v>
      </c>
      <c r="W169" s="56">
        <v>59</v>
      </c>
    </row>
    <row r="170" spans="1:23">
      <c r="A170" s="55" t="s">
        <v>11371</v>
      </c>
      <c r="B170" s="56" t="s">
        <v>17649</v>
      </c>
      <c r="C170" s="57" t="s">
        <v>3177</v>
      </c>
      <c r="D170" s="56">
        <v>3750</v>
      </c>
      <c r="E170" s="56">
        <v>1</v>
      </c>
      <c r="F170" s="56">
        <v>20</v>
      </c>
      <c r="G170" s="56">
        <v>1</v>
      </c>
      <c r="H170" s="56" t="s">
        <v>17651</v>
      </c>
      <c r="I170" s="56">
        <v>4</v>
      </c>
      <c r="J170" s="36" t="s">
        <v>14141</v>
      </c>
      <c r="K170" s="36"/>
      <c r="L170" s="36"/>
      <c r="M170" s="36"/>
      <c r="N170" s="58" t="s">
        <v>783</v>
      </c>
      <c r="O170" s="58" t="s">
        <v>11618</v>
      </c>
      <c r="P170" s="56">
        <v>84</v>
      </c>
      <c r="Q170" s="56" t="s">
        <v>378</v>
      </c>
      <c r="R170" s="36" t="s">
        <v>462</v>
      </c>
      <c r="S170" s="36" t="s">
        <v>375</v>
      </c>
      <c r="T170" s="36">
        <v>686496</v>
      </c>
      <c r="U170" s="58" t="s">
        <v>15844</v>
      </c>
      <c r="V170" s="59" t="s">
        <v>464</v>
      </c>
      <c r="W170" s="56">
        <v>60.38</v>
      </c>
    </row>
    <row r="171" spans="1:23">
      <c r="A171" s="55" t="s">
        <v>11371</v>
      </c>
      <c r="B171" s="56" t="s">
        <v>17649</v>
      </c>
      <c r="C171" s="57" t="s">
        <v>385</v>
      </c>
      <c r="D171" s="56">
        <v>11600</v>
      </c>
      <c r="E171" s="56">
        <v>1</v>
      </c>
      <c r="F171" s="56">
        <v>20</v>
      </c>
      <c r="G171" s="56">
        <v>4</v>
      </c>
      <c r="H171" s="56" t="s">
        <v>17651</v>
      </c>
      <c r="I171" s="56">
        <v>1</v>
      </c>
      <c r="J171" s="36" t="s">
        <v>14445</v>
      </c>
      <c r="K171" s="36">
        <v>28</v>
      </c>
      <c r="L171" s="36">
        <v>981197506</v>
      </c>
      <c r="M171" s="36"/>
      <c r="N171" s="58" t="s">
        <v>117</v>
      </c>
      <c r="O171" s="58" t="s">
        <v>12101</v>
      </c>
      <c r="P171" s="56">
        <v>87</v>
      </c>
      <c r="Q171" s="56" t="s">
        <v>377</v>
      </c>
      <c r="R171" s="36" t="s">
        <v>459</v>
      </c>
      <c r="S171" s="36" t="s">
        <v>375</v>
      </c>
      <c r="T171" s="36">
        <v>3607739</v>
      </c>
      <c r="U171" s="58" t="s">
        <v>16168</v>
      </c>
      <c r="V171" s="59">
        <v>3607739</v>
      </c>
      <c r="W171" s="56">
        <v>62.83</v>
      </c>
    </row>
    <row r="172" spans="1:23">
      <c r="A172" s="51" t="s">
        <v>11371</v>
      </c>
      <c r="B172" s="44" t="s">
        <v>17649</v>
      </c>
      <c r="C172" s="52" t="s">
        <v>10681</v>
      </c>
      <c r="D172" s="44">
        <v>1190</v>
      </c>
      <c r="E172" s="44" t="s">
        <v>54</v>
      </c>
      <c r="F172" s="44">
        <v>20</v>
      </c>
      <c r="G172" s="44">
        <v>1</v>
      </c>
      <c r="H172" s="44" t="s">
        <v>17651</v>
      </c>
      <c r="I172" s="44">
        <v>6</v>
      </c>
      <c r="J172" s="35" t="s">
        <v>14058</v>
      </c>
      <c r="K172" s="35"/>
      <c r="L172" s="35">
        <v>981178937</v>
      </c>
      <c r="M172" s="35"/>
      <c r="N172" s="45" t="s">
        <v>11456</v>
      </c>
      <c r="O172" s="45" t="s">
        <v>11457</v>
      </c>
      <c r="P172" s="44">
        <v>90</v>
      </c>
      <c r="Q172" s="44" t="s">
        <v>377</v>
      </c>
      <c r="R172" s="35" t="s">
        <v>462</v>
      </c>
      <c r="S172" s="35" t="s">
        <v>375</v>
      </c>
      <c r="T172" s="35">
        <v>2124192</v>
      </c>
      <c r="U172" s="45" t="s">
        <v>15720</v>
      </c>
      <c r="V172" s="46">
        <v>1051220</v>
      </c>
      <c r="W172" s="44">
        <v>72.989999999999995</v>
      </c>
    </row>
    <row r="173" spans="1:23">
      <c r="A173" s="55" t="s">
        <v>11371</v>
      </c>
      <c r="B173" s="56" t="s">
        <v>17650</v>
      </c>
      <c r="C173" s="57" t="s">
        <v>574</v>
      </c>
      <c r="D173" s="56">
        <v>0</v>
      </c>
      <c r="E173" s="56">
        <v>1</v>
      </c>
      <c r="F173" s="56">
        <v>21</v>
      </c>
      <c r="G173" s="56">
        <v>2</v>
      </c>
      <c r="H173" s="56" t="s">
        <v>17651</v>
      </c>
      <c r="I173" s="56">
        <v>2</v>
      </c>
      <c r="J173" s="36" t="s">
        <v>15165</v>
      </c>
      <c r="K173" s="36"/>
      <c r="L173" s="36"/>
      <c r="M173" s="36"/>
      <c r="N173" s="58" t="s">
        <v>14011</v>
      </c>
      <c r="O173" s="58" t="s">
        <v>14012</v>
      </c>
      <c r="P173" s="56">
        <v>82</v>
      </c>
      <c r="Q173" s="56" t="s">
        <v>378</v>
      </c>
      <c r="R173" s="36" t="s">
        <v>460</v>
      </c>
      <c r="S173" s="36" t="s">
        <v>375</v>
      </c>
      <c r="T173" s="36">
        <v>125202</v>
      </c>
      <c r="U173" s="58" t="s">
        <v>17636</v>
      </c>
      <c r="V173" s="59">
        <v>189624</v>
      </c>
      <c r="W173" s="56">
        <v>27.01</v>
      </c>
    </row>
    <row r="174" spans="1:23">
      <c r="A174" s="55" t="s">
        <v>11371</v>
      </c>
      <c r="B174" s="56" t="s">
        <v>17650</v>
      </c>
      <c r="C174" s="57" t="s">
        <v>6013</v>
      </c>
      <c r="D174" s="56">
        <v>0</v>
      </c>
      <c r="E174" s="56">
        <v>1</v>
      </c>
      <c r="F174" s="56">
        <v>21</v>
      </c>
      <c r="G174" s="56">
        <v>7</v>
      </c>
      <c r="H174" s="56" t="s">
        <v>17651</v>
      </c>
      <c r="I174" s="56">
        <v>1</v>
      </c>
      <c r="J174" s="36" t="s">
        <v>958</v>
      </c>
      <c r="K174" s="36"/>
      <c r="L174" s="36"/>
      <c r="M174" s="36"/>
      <c r="N174" s="58" t="s">
        <v>899</v>
      </c>
      <c r="O174" s="58" t="s">
        <v>13722</v>
      </c>
      <c r="P174" s="56">
        <v>83</v>
      </c>
      <c r="Q174" s="56" t="s">
        <v>377</v>
      </c>
      <c r="R174" s="36" t="s">
        <v>459</v>
      </c>
      <c r="S174" s="36" t="s">
        <v>375</v>
      </c>
      <c r="T174" s="36">
        <v>1331398</v>
      </c>
      <c r="U174" s="58" t="s">
        <v>17379</v>
      </c>
      <c r="V174" s="59">
        <v>1331398</v>
      </c>
      <c r="W174" s="56">
        <v>37.020000000000003</v>
      </c>
    </row>
    <row r="175" spans="1:23">
      <c r="A175" s="55" t="s">
        <v>11371</v>
      </c>
      <c r="B175" s="56" t="s">
        <v>17649</v>
      </c>
      <c r="C175" s="57" t="s">
        <v>7729</v>
      </c>
      <c r="D175" s="56">
        <v>8070</v>
      </c>
      <c r="E175" s="56">
        <v>1</v>
      </c>
      <c r="F175" s="56">
        <v>21</v>
      </c>
      <c r="G175" s="56">
        <v>1</v>
      </c>
      <c r="H175" s="56" t="s">
        <v>17651</v>
      </c>
      <c r="I175" s="56">
        <v>1</v>
      </c>
      <c r="J175" s="36" t="s">
        <v>14317</v>
      </c>
      <c r="K175" s="36"/>
      <c r="L175" s="36">
        <v>985313762</v>
      </c>
      <c r="M175" s="36"/>
      <c r="N175" s="58" t="s">
        <v>829</v>
      </c>
      <c r="O175" s="58" t="s">
        <v>11895</v>
      </c>
      <c r="P175" s="56">
        <v>85</v>
      </c>
      <c r="Q175" s="56" t="s">
        <v>377</v>
      </c>
      <c r="R175" s="36" t="s">
        <v>459</v>
      </c>
      <c r="S175" s="36" t="s">
        <v>375</v>
      </c>
      <c r="T175" s="36">
        <v>4700688</v>
      </c>
      <c r="U175" s="58" t="s">
        <v>16023</v>
      </c>
      <c r="V175" s="59">
        <v>4700688</v>
      </c>
      <c r="W175" s="56">
        <v>48.5</v>
      </c>
    </row>
    <row r="176" spans="1:23">
      <c r="A176" s="55" t="s">
        <v>11371</v>
      </c>
      <c r="B176" s="56" t="s">
        <v>17649</v>
      </c>
      <c r="C176" s="57" t="s">
        <v>11205</v>
      </c>
      <c r="D176" s="56">
        <v>17450</v>
      </c>
      <c r="E176" s="56">
        <v>1</v>
      </c>
      <c r="F176" s="56">
        <v>21</v>
      </c>
      <c r="G176" s="56">
        <v>1</v>
      </c>
      <c r="H176" s="56" t="s">
        <v>17651</v>
      </c>
      <c r="I176" s="56">
        <v>1</v>
      </c>
      <c r="J176" s="36" t="s">
        <v>14730</v>
      </c>
      <c r="K176" s="36"/>
      <c r="L176" s="36">
        <v>982279004</v>
      </c>
      <c r="M176" s="36"/>
      <c r="N176" s="58" t="s">
        <v>12568</v>
      </c>
      <c r="O176" s="58" t="s">
        <v>195</v>
      </c>
      <c r="P176" s="56">
        <v>80</v>
      </c>
      <c r="Q176" s="56" t="s">
        <v>377</v>
      </c>
      <c r="R176" s="36" t="s">
        <v>459</v>
      </c>
      <c r="S176" s="36" t="s">
        <v>375</v>
      </c>
      <c r="T176" s="36">
        <v>2220968</v>
      </c>
      <c r="U176" s="58" t="s">
        <v>16475</v>
      </c>
      <c r="V176" s="59">
        <v>2220968</v>
      </c>
      <c r="W176" s="56">
        <v>51.39</v>
      </c>
    </row>
    <row r="177" spans="1:23" ht="16.5" customHeight="1">
      <c r="A177" s="55" t="s">
        <v>11371</v>
      </c>
      <c r="B177" s="56" t="s">
        <v>17649</v>
      </c>
      <c r="C177" s="57" t="s">
        <v>8366</v>
      </c>
      <c r="D177" s="56">
        <v>5160</v>
      </c>
      <c r="E177" s="56">
        <v>1</v>
      </c>
      <c r="F177" s="56">
        <v>21</v>
      </c>
      <c r="G177" s="56">
        <v>1</v>
      </c>
      <c r="H177" s="56" t="s">
        <v>17651</v>
      </c>
      <c r="I177" s="56">
        <v>2</v>
      </c>
      <c r="J177" s="36" t="s">
        <v>14916</v>
      </c>
      <c r="K177" s="36">
        <v>920</v>
      </c>
      <c r="L177" s="36"/>
      <c r="M177" s="36"/>
      <c r="N177" s="58" t="s">
        <v>795</v>
      </c>
      <c r="O177" s="58" t="s">
        <v>12866</v>
      </c>
      <c r="P177" s="56">
        <v>80</v>
      </c>
      <c r="Q177" s="56" t="s">
        <v>378</v>
      </c>
      <c r="R177" s="36" t="s">
        <v>460</v>
      </c>
      <c r="S177" s="36" t="s">
        <v>375</v>
      </c>
      <c r="T177" s="36">
        <v>1122328</v>
      </c>
      <c r="U177" s="58" t="s">
        <v>16692</v>
      </c>
      <c r="V177" s="59">
        <v>1122345</v>
      </c>
      <c r="W177" s="56">
        <v>51.58</v>
      </c>
    </row>
    <row r="178" spans="1:23">
      <c r="A178" s="55" t="s">
        <v>11371</v>
      </c>
      <c r="B178" s="56" t="s">
        <v>17649</v>
      </c>
      <c r="C178" s="57" t="s">
        <v>3587</v>
      </c>
      <c r="D178" s="56">
        <v>23730</v>
      </c>
      <c r="E178" s="56">
        <v>1</v>
      </c>
      <c r="F178" s="56">
        <v>21</v>
      </c>
      <c r="G178" s="56">
        <v>1</v>
      </c>
      <c r="H178" s="56" t="s">
        <v>17651</v>
      </c>
      <c r="I178" s="56">
        <v>2</v>
      </c>
      <c r="J178" s="36" t="s">
        <v>15138</v>
      </c>
      <c r="K178" s="36"/>
      <c r="L178" s="36">
        <v>983763876</v>
      </c>
      <c r="M178" s="36"/>
      <c r="N178" s="58" t="s">
        <v>13195</v>
      </c>
      <c r="O178" s="58" t="s">
        <v>223</v>
      </c>
      <c r="P178" s="56">
        <v>82</v>
      </c>
      <c r="Q178" s="56" t="s">
        <v>377</v>
      </c>
      <c r="R178" s="36" t="s">
        <v>460</v>
      </c>
      <c r="S178" s="36" t="s">
        <v>375</v>
      </c>
      <c r="T178" s="36">
        <v>1793465</v>
      </c>
      <c r="U178" s="58" t="s">
        <v>16957</v>
      </c>
      <c r="V178" s="59">
        <v>1793463</v>
      </c>
      <c r="W178" s="56">
        <v>55.49</v>
      </c>
    </row>
    <row r="179" spans="1:23">
      <c r="A179" s="55" t="s">
        <v>11371</v>
      </c>
      <c r="B179" s="56" t="s">
        <v>17649</v>
      </c>
      <c r="C179" s="57" t="s">
        <v>11182</v>
      </c>
      <c r="D179" s="56">
        <v>12940</v>
      </c>
      <c r="E179" s="56">
        <v>1</v>
      </c>
      <c r="F179" s="56">
        <v>21</v>
      </c>
      <c r="G179" s="56">
        <v>1</v>
      </c>
      <c r="H179" s="56" t="s">
        <v>17651</v>
      </c>
      <c r="I179" s="56">
        <v>1</v>
      </c>
      <c r="J179" s="36" t="s">
        <v>14518</v>
      </c>
      <c r="K179" s="36">
        <v>492</v>
      </c>
      <c r="L179" s="36">
        <v>981755711</v>
      </c>
      <c r="M179" s="36"/>
      <c r="N179" s="58" t="s">
        <v>346</v>
      </c>
      <c r="O179" s="58" t="s">
        <v>12234</v>
      </c>
      <c r="P179" s="56">
        <v>85</v>
      </c>
      <c r="Q179" s="56" t="s">
        <v>378</v>
      </c>
      <c r="R179" s="36" t="s">
        <v>459</v>
      </c>
      <c r="S179" s="36" t="s">
        <v>375</v>
      </c>
      <c r="T179" s="36">
        <v>2133222</v>
      </c>
      <c r="U179" s="58" t="s">
        <v>16245</v>
      </c>
      <c r="V179" s="59">
        <v>2133222</v>
      </c>
      <c r="W179" s="56">
        <v>57.49</v>
      </c>
    </row>
    <row r="180" spans="1:23">
      <c r="A180" s="55" t="s">
        <v>11371</v>
      </c>
      <c r="B180" s="56" t="s">
        <v>17649</v>
      </c>
      <c r="C180" s="57" t="s">
        <v>6989</v>
      </c>
      <c r="D180" s="56">
        <v>0</v>
      </c>
      <c r="E180" s="56">
        <v>1</v>
      </c>
      <c r="F180" s="56">
        <v>21</v>
      </c>
      <c r="G180" s="56">
        <v>1</v>
      </c>
      <c r="H180" s="56" t="s">
        <v>17651</v>
      </c>
      <c r="I180" s="56">
        <v>1</v>
      </c>
      <c r="J180" s="36" t="s">
        <v>15292</v>
      </c>
      <c r="K180" s="36"/>
      <c r="L180" s="36">
        <v>961630027</v>
      </c>
      <c r="M180" s="36"/>
      <c r="N180" s="58" t="s">
        <v>126</v>
      </c>
      <c r="O180" s="58" t="s">
        <v>13444</v>
      </c>
      <c r="P180" s="56">
        <v>80</v>
      </c>
      <c r="Q180" s="56" t="s">
        <v>377</v>
      </c>
      <c r="R180" s="36" t="s">
        <v>459</v>
      </c>
      <c r="S180" s="36" t="s">
        <v>375</v>
      </c>
      <c r="T180" s="36">
        <v>1347710</v>
      </c>
      <c r="U180" s="58" t="s">
        <v>17153</v>
      </c>
      <c r="V180" s="59">
        <v>1347710</v>
      </c>
      <c r="W180" s="56">
        <v>59.37</v>
      </c>
    </row>
    <row r="181" spans="1:23">
      <c r="A181" s="55" t="s">
        <v>11371</v>
      </c>
      <c r="B181" s="56" t="s">
        <v>17650</v>
      </c>
      <c r="C181" s="57" t="s">
        <v>11036</v>
      </c>
      <c r="D181" s="56">
        <v>0</v>
      </c>
      <c r="E181" s="56">
        <v>1</v>
      </c>
      <c r="F181" s="56">
        <v>21</v>
      </c>
      <c r="G181" s="56">
        <v>5</v>
      </c>
      <c r="H181" s="56" t="s">
        <v>17651</v>
      </c>
      <c r="I181" s="56">
        <v>3</v>
      </c>
      <c r="J181" s="36" t="s">
        <v>15603</v>
      </c>
      <c r="K181" s="36"/>
      <c r="L181" s="36">
        <v>981643127</v>
      </c>
      <c r="M181" s="36"/>
      <c r="N181" s="58" t="s">
        <v>12011</v>
      </c>
      <c r="O181" s="58" t="s">
        <v>736</v>
      </c>
      <c r="P181" s="56">
        <v>84</v>
      </c>
      <c r="Q181" s="56" t="s">
        <v>377</v>
      </c>
      <c r="R181" s="36" t="s">
        <v>462</v>
      </c>
      <c r="S181" s="36" t="s">
        <v>375</v>
      </c>
      <c r="T181" s="36">
        <v>2500026</v>
      </c>
      <c r="U181" s="58" t="s">
        <v>17549</v>
      </c>
      <c r="V181" s="59">
        <v>747310</v>
      </c>
      <c r="W181" s="56">
        <v>60.92</v>
      </c>
    </row>
    <row r="182" spans="1:23">
      <c r="A182" s="55" t="s">
        <v>11371</v>
      </c>
      <c r="B182" s="56" t="s">
        <v>17650</v>
      </c>
      <c r="C182" s="57" t="s">
        <v>11036</v>
      </c>
      <c r="D182" s="56">
        <v>0</v>
      </c>
      <c r="E182" s="56">
        <v>1</v>
      </c>
      <c r="F182" s="56">
        <v>21</v>
      </c>
      <c r="G182" s="56">
        <v>5</v>
      </c>
      <c r="H182" s="56" t="s">
        <v>17651</v>
      </c>
      <c r="I182" s="56">
        <v>2</v>
      </c>
      <c r="J182" s="36" t="s">
        <v>15603</v>
      </c>
      <c r="K182" s="36"/>
      <c r="L182" s="36">
        <v>981643127</v>
      </c>
      <c r="M182" s="36"/>
      <c r="N182" s="58" t="s">
        <v>674</v>
      </c>
      <c r="O182" s="58" t="s">
        <v>13920</v>
      </c>
      <c r="P182" s="56">
        <v>90</v>
      </c>
      <c r="Q182" s="56" t="s">
        <v>378</v>
      </c>
      <c r="R182" s="36" t="s">
        <v>462</v>
      </c>
      <c r="S182" s="36" t="s">
        <v>375</v>
      </c>
      <c r="T182" s="36">
        <v>175967</v>
      </c>
      <c r="U182" s="58" t="s">
        <v>17549</v>
      </c>
      <c r="V182" s="59">
        <v>747310</v>
      </c>
      <c r="W182" s="56">
        <v>60.92</v>
      </c>
    </row>
    <row r="183" spans="1:23">
      <c r="A183" s="55" t="s">
        <v>11371</v>
      </c>
      <c r="B183" s="56" t="s">
        <v>17649</v>
      </c>
      <c r="C183" s="57" t="s">
        <v>10499</v>
      </c>
      <c r="D183" s="56">
        <v>22522</v>
      </c>
      <c r="E183" s="56">
        <v>1</v>
      </c>
      <c r="F183" s="56">
        <v>21</v>
      </c>
      <c r="G183" s="56">
        <v>1</v>
      </c>
      <c r="H183" s="56" t="s">
        <v>17651</v>
      </c>
      <c r="I183" s="56">
        <v>1</v>
      </c>
      <c r="J183" s="36" t="s">
        <v>15068</v>
      </c>
      <c r="K183" s="36">
        <v>661</v>
      </c>
      <c r="L183" s="36">
        <v>982295438</v>
      </c>
      <c r="M183" s="36"/>
      <c r="N183" s="58" t="s">
        <v>712</v>
      </c>
      <c r="O183" s="58" t="s">
        <v>13081</v>
      </c>
      <c r="P183" s="56">
        <v>82</v>
      </c>
      <c r="Q183" s="56" t="s">
        <v>377</v>
      </c>
      <c r="R183" s="36" t="s">
        <v>459</v>
      </c>
      <c r="S183" s="36" t="s">
        <v>375</v>
      </c>
      <c r="T183" s="36">
        <v>2882720</v>
      </c>
      <c r="U183" s="58" t="s">
        <v>16871</v>
      </c>
      <c r="V183" s="59">
        <v>2882720</v>
      </c>
      <c r="W183" s="56">
        <v>62.32</v>
      </c>
    </row>
    <row r="184" spans="1:23">
      <c r="A184" s="55" t="s">
        <v>11371</v>
      </c>
      <c r="B184" s="56" t="s">
        <v>17649</v>
      </c>
      <c r="C184" s="57" t="s">
        <v>385</v>
      </c>
      <c r="D184" s="56">
        <v>11560</v>
      </c>
      <c r="E184" s="56">
        <v>1</v>
      </c>
      <c r="F184" s="56">
        <v>21</v>
      </c>
      <c r="G184" s="56">
        <v>3</v>
      </c>
      <c r="H184" s="56" t="s">
        <v>17651</v>
      </c>
      <c r="I184" s="56">
        <v>1</v>
      </c>
      <c r="J184" s="36" t="s">
        <v>14438</v>
      </c>
      <c r="K184" s="36">
        <v>378</v>
      </c>
      <c r="L184" s="36"/>
      <c r="M184" s="36">
        <v>21640986</v>
      </c>
      <c r="N184" s="58" t="s">
        <v>920</v>
      </c>
      <c r="O184" s="58" t="s">
        <v>12088</v>
      </c>
      <c r="P184" s="56">
        <v>83</v>
      </c>
      <c r="Q184" s="56" t="s">
        <v>377</v>
      </c>
      <c r="R184" s="36" t="s">
        <v>459</v>
      </c>
      <c r="S184" s="36" t="s">
        <v>375</v>
      </c>
      <c r="T184" s="36">
        <v>425028</v>
      </c>
      <c r="U184" s="58" t="s">
        <v>16160</v>
      </c>
      <c r="V184" s="59">
        <v>425028</v>
      </c>
      <c r="W184" s="56">
        <v>70.44</v>
      </c>
    </row>
    <row r="185" spans="1:23">
      <c r="A185" s="55" t="s">
        <v>11371</v>
      </c>
      <c r="B185" s="56" t="s">
        <v>17649</v>
      </c>
      <c r="C185" s="57" t="s">
        <v>11372</v>
      </c>
      <c r="D185" s="56">
        <v>7290</v>
      </c>
      <c r="E185" s="56">
        <v>1</v>
      </c>
      <c r="F185" s="56">
        <v>22</v>
      </c>
      <c r="G185" s="56">
        <v>1</v>
      </c>
      <c r="H185" s="56" t="s">
        <v>17651</v>
      </c>
      <c r="I185" s="56">
        <v>1</v>
      </c>
      <c r="J185" s="36" t="s">
        <v>14158</v>
      </c>
      <c r="K185" s="36"/>
      <c r="L185" s="36"/>
      <c r="M185" s="36"/>
      <c r="N185" s="58" t="s">
        <v>11861</v>
      </c>
      <c r="O185" s="58" t="s">
        <v>11862</v>
      </c>
      <c r="P185" s="56">
        <v>80</v>
      </c>
      <c r="Q185" s="56" t="s">
        <v>378</v>
      </c>
      <c r="R185" s="36" t="s">
        <v>459</v>
      </c>
      <c r="S185" s="36" t="s">
        <v>375</v>
      </c>
      <c r="T185" s="36">
        <v>146055</v>
      </c>
      <c r="U185" s="58" t="s">
        <v>15993</v>
      </c>
      <c r="V185" s="59">
        <v>146055</v>
      </c>
      <c r="W185" s="56">
        <v>36.14</v>
      </c>
    </row>
    <row r="186" spans="1:23">
      <c r="A186" s="51" t="s">
        <v>11371</v>
      </c>
      <c r="B186" s="44" t="s">
        <v>17649</v>
      </c>
      <c r="C186" s="52" t="s">
        <v>3587</v>
      </c>
      <c r="D186" s="44">
        <v>23930</v>
      </c>
      <c r="E186" s="44" t="s">
        <v>54</v>
      </c>
      <c r="F186" s="44">
        <v>22</v>
      </c>
      <c r="G186" s="44">
        <v>1</v>
      </c>
      <c r="H186" s="44" t="s">
        <v>17651</v>
      </c>
      <c r="I186" s="44">
        <v>2</v>
      </c>
      <c r="J186" s="35" t="s">
        <v>15153</v>
      </c>
      <c r="K186" s="35"/>
      <c r="L186" s="35">
        <v>982619667</v>
      </c>
      <c r="M186" s="35"/>
      <c r="N186" s="45" t="s">
        <v>11759</v>
      </c>
      <c r="O186" s="45" t="s">
        <v>13228</v>
      </c>
      <c r="P186" s="44">
        <v>93</v>
      </c>
      <c r="Q186" s="44" t="s">
        <v>378</v>
      </c>
      <c r="R186" s="35" t="s">
        <v>462</v>
      </c>
      <c r="S186" s="35" t="s">
        <v>375</v>
      </c>
      <c r="T186" s="35">
        <v>2914583</v>
      </c>
      <c r="U186" s="45" t="s">
        <v>16981</v>
      </c>
      <c r="V186" s="46">
        <v>1881867</v>
      </c>
      <c r="W186" s="44">
        <v>37</v>
      </c>
    </row>
    <row r="187" spans="1:23">
      <c r="A187" s="55" t="s">
        <v>11371</v>
      </c>
      <c r="B187" s="56" t="s">
        <v>17650</v>
      </c>
      <c r="C187" s="57" t="s">
        <v>574</v>
      </c>
      <c r="D187" s="56">
        <v>0</v>
      </c>
      <c r="E187" s="56">
        <v>1</v>
      </c>
      <c r="F187" s="56">
        <v>22</v>
      </c>
      <c r="G187" s="56">
        <v>1</v>
      </c>
      <c r="H187" s="56" t="s">
        <v>17651</v>
      </c>
      <c r="I187" s="56">
        <v>1</v>
      </c>
      <c r="J187" s="36" t="s">
        <v>15659</v>
      </c>
      <c r="K187" s="36"/>
      <c r="L187" s="36">
        <v>984788757</v>
      </c>
      <c r="M187" s="36"/>
      <c r="N187" s="58" t="s">
        <v>99</v>
      </c>
      <c r="O187" s="58" t="s">
        <v>13022</v>
      </c>
      <c r="P187" s="56">
        <v>85</v>
      </c>
      <c r="Q187" s="56" t="s">
        <v>378</v>
      </c>
      <c r="R187" s="36" t="s">
        <v>459</v>
      </c>
      <c r="S187" s="36" t="s">
        <v>375</v>
      </c>
      <c r="T187" s="36">
        <v>812636</v>
      </c>
      <c r="U187" s="58" t="s">
        <v>17637</v>
      </c>
      <c r="V187" s="59">
        <v>812636</v>
      </c>
      <c r="W187" s="56">
        <v>40.33</v>
      </c>
    </row>
    <row r="188" spans="1:23">
      <c r="A188" s="55" t="s">
        <v>11371</v>
      </c>
      <c r="B188" s="56" t="s">
        <v>17650</v>
      </c>
      <c r="C188" s="57" t="s">
        <v>5636</v>
      </c>
      <c r="D188" s="56">
        <v>0</v>
      </c>
      <c r="E188" s="56">
        <v>1</v>
      </c>
      <c r="F188" s="56">
        <v>22</v>
      </c>
      <c r="G188" s="56">
        <v>3</v>
      </c>
      <c r="H188" s="56" t="s">
        <v>17651</v>
      </c>
      <c r="I188" s="56">
        <v>2</v>
      </c>
      <c r="J188" s="36" t="s">
        <v>15577</v>
      </c>
      <c r="K188" s="36"/>
      <c r="L188" s="36"/>
      <c r="M188" s="36"/>
      <c r="N188" s="58" t="s">
        <v>13330</v>
      </c>
      <c r="O188" s="58" t="s">
        <v>731</v>
      </c>
      <c r="P188" s="56">
        <v>84</v>
      </c>
      <c r="Q188" s="56" t="s">
        <v>377</v>
      </c>
      <c r="R188" s="36" t="s">
        <v>460</v>
      </c>
      <c r="S188" s="36" t="s">
        <v>376</v>
      </c>
      <c r="T188" s="36"/>
      <c r="U188" s="58" t="s">
        <v>17516</v>
      </c>
      <c r="V188" s="59">
        <v>1230105</v>
      </c>
      <c r="W188" s="56">
        <v>43.56</v>
      </c>
    </row>
    <row r="189" spans="1:23">
      <c r="A189" s="55" t="s">
        <v>11371</v>
      </c>
      <c r="B189" s="56" t="s">
        <v>17649</v>
      </c>
      <c r="C189" s="57" t="s">
        <v>11182</v>
      </c>
      <c r="D189" s="56">
        <v>12940</v>
      </c>
      <c r="E189" s="56">
        <v>1</v>
      </c>
      <c r="F189" s="56">
        <v>22</v>
      </c>
      <c r="G189" s="56">
        <v>2</v>
      </c>
      <c r="H189" s="56" t="s">
        <v>17651</v>
      </c>
      <c r="I189" s="56">
        <v>1</v>
      </c>
      <c r="J189" s="36" t="s">
        <v>14519</v>
      </c>
      <c r="K189" s="36">
        <v>477</v>
      </c>
      <c r="L189" s="36">
        <v>982515295</v>
      </c>
      <c r="M189" s="36"/>
      <c r="N189" s="58" t="s">
        <v>361</v>
      </c>
      <c r="O189" s="58" t="s">
        <v>12235</v>
      </c>
      <c r="P189" s="56">
        <v>89</v>
      </c>
      <c r="Q189" s="56" t="s">
        <v>378</v>
      </c>
      <c r="R189" s="36" t="s">
        <v>459</v>
      </c>
      <c r="S189" s="36" t="s">
        <v>375</v>
      </c>
      <c r="T189" s="36">
        <v>505484</v>
      </c>
      <c r="U189" s="58" t="s">
        <v>16246</v>
      </c>
      <c r="V189" s="59">
        <v>505484</v>
      </c>
      <c r="W189" s="56">
        <v>44.87</v>
      </c>
    </row>
    <row r="190" spans="1:23">
      <c r="A190" s="55" t="s">
        <v>11371</v>
      </c>
      <c r="B190" s="56" t="s">
        <v>17649</v>
      </c>
      <c r="C190" s="57" t="s">
        <v>4027</v>
      </c>
      <c r="D190" s="56">
        <v>21690</v>
      </c>
      <c r="E190" s="56">
        <v>1</v>
      </c>
      <c r="F190" s="56">
        <v>22</v>
      </c>
      <c r="G190" s="56">
        <v>1</v>
      </c>
      <c r="H190" s="56" t="s">
        <v>17651</v>
      </c>
      <c r="I190" s="56">
        <v>1</v>
      </c>
      <c r="J190" s="36" t="s">
        <v>15015</v>
      </c>
      <c r="K190" s="36"/>
      <c r="L190" s="36">
        <v>982740822</v>
      </c>
      <c r="M190" s="36"/>
      <c r="N190" s="58" t="s">
        <v>168</v>
      </c>
      <c r="O190" s="58" t="s">
        <v>237</v>
      </c>
      <c r="P190" s="56">
        <v>84</v>
      </c>
      <c r="Q190" s="56" t="s">
        <v>378</v>
      </c>
      <c r="R190" s="36" t="s">
        <v>459</v>
      </c>
      <c r="S190" s="36" t="s">
        <v>375</v>
      </c>
      <c r="T190" s="36">
        <v>1501101</v>
      </c>
      <c r="U190" s="58" t="s">
        <v>16808</v>
      </c>
      <c r="V190" s="59">
        <v>1501101</v>
      </c>
      <c r="W190" s="56">
        <v>46.62</v>
      </c>
    </row>
    <row r="191" spans="1:23">
      <c r="A191" s="55" t="s">
        <v>11371</v>
      </c>
      <c r="B191" s="56" t="s">
        <v>17649</v>
      </c>
      <c r="C191" s="57" t="s">
        <v>385</v>
      </c>
      <c r="D191" s="56">
        <v>11330</v>
      </c>
      <c r="E191" s="56">
        <v>1</v>
      </c>
      <c r="F191" s="56">
        <v>22</v>
      </c>
      <c r="G191" s="56">
        <v>2</v>
      </c>
      <c r="H191" s="56" t="s">
        <v>17651</v>
      </c>
      <c r="I191" s="56">
        <v>2</v>
      </c>
      <c r="J191" s="36" t="s">
        <v>957</v>
      </c>
      <c r="K191" s="36">
        <v>435</v>
      </c>
      <c r="L191" s="36"/>
      <c r="M191" s="36"/>
      <c r="N191" s="58" t="s">
        <v>436</v>
      </c>
      <c r="O191" s="58" t="s">
        <v>11867</v>
      </c>
      <c r="P191" s="56">
        <v>84</v>
      </c>
      <c r="Q191" s="56" t="s">
        <v>378</v>
      </c>
      <c r="R191" s="36" t="s">
        <v>460</v>
      </c>
      <c r="S191" s="36" t="s">
        <v>375</v>
      </c>
      <c r="T191" s="36">
        <v>183152</v>
      </c>
      <c r="U191" s="58" t="s">
        <v>16156</v>
      </c>
      <c r="V191" s="59">
        <v>281367</v>
      </c>
      <c r="W191" s="56">
        <v>48.98</v>
      </c>
    </row>
    <row r="192" spans="1:23">
      <c r="A192" s="55" t="s">
        <v>11371</v>
      </c>
      <c r="B192" s="56" t="s">
        <v>17649</v>
      </c>
      <c r="C192" s="57" t="s">
        <v>11180</v>
      </c>
      <c r="D192" s="56">
        <v>8720</v>
      </c>
      <c r="E192" s="56">
        <v>1</v>
      </c>
      <c r="F192" s="56">
        <v>22</v>
      </c>
      <c r="G192" s="56">
        <v>1</v>
      </c>
      <c r="H192" s="56" t="s">
        <v>17651</v>
      </c>
      <c r="I192" s="56">
        <v>1</v>
      </c>
      <c r="J192" s="36" t="s">
        <v>14335</v>
      </c>
      <c r="K192" s="36">
        <v>370</v>
      </c>
      <c r="L192" s="36">
        <v>984856733</v>
      </c>
      <c r="M192" s="36"/>
      <c r="N192" s="58" t="s">
        <v>11921</v>
      </c>
      <c r="O192" s="58" t="s">
        <v>11922</v>
      </c>
      <c r="P192" s="56">
        <v>82</v>
      </c>
      <c r="Q192" s="56" t="s">
        <v>378</v>
      </c>
      <c r="R192" s="36" t="s">
        <v>459</v>
      </c>
      <c r="S192" s="36" t="s">
        <v>375</v>
      </c>
      <c r="T192" s="36">
        <v>1801407</v>
      </c>
      <c r="U192" s="58" t="s">
        <v>16044</v>
      </c>
      <c r="V192" s="59">
        <v>1801407</v>
      </c>
      <c r="W192" s="56">
        <v>62.04</v>
      </c>
    </row>
    <row r="193" spans="1:23">
      <c r="A193" s="55" t="s">
        <v>11371</v>
      </c>
      <c r="B193" s="56" t="s">
        <v>17649</v>
      </c>
      <c r="C193" s="57" t="s">
        <v>11205</v>
      </c>
      <c r="D193" s="56">
        <v>17110</v>
      </c>
      <c r="E193" s="56">
        <v>1</v>
      </c>
      <c r="F193" s="56">
        <v>22</v>
      </c>
      <c r="G193" s="56">
        <v>1</v>
      </c>
      <c r="H193" s="56" t="s">
        <v>17651</v>
      </c>
      <c r="I193" s="56">
        <v>1</v>
      </c>
      <c r="J193" s="36" t="s">
        <v>14721</v>
      </c>
      <c r="K193" s="36"/>
      <c r="L193" s="36">
        <v>983565274</v>
      </c>
      <c r="M193" s="36">
        <v>650680</v>
      </c>
      <c r="N193" s="58" t="s">
        <v>12555</v>
      </c>
      <c r="O193" s="58" t="s">
        <v>12556</v>
      </c>
      <c r="P193" s="56">
        <v>80</v>
      </c>
      <c r="Q193" s="56" t="s">
        <v>378</v>
      </c>
      <c r="R193" s="36" t="s">
        <v>459</v>
      </c>
      <c r="S193" s="36" t="s">
        <v>375</v>
      </c>
      <c r="T193" s="36">
        <v>2096003</v>
      </c>
      <c r="U193" s="58" t="s">
        <v>16466</v>
      </c>
      <c r="V193" s="59">
        <v>2096003</v>
      </c>
      <c r="W193" s="56">
        <v>72.400000000000006</v>
      </c>
    </row>
    <row r="194" spans="1:23">
      <c r="A194" s="55" t="s">
        <v>11371</v>
      </c>
      <c r="B194" s="56" t="s">
        <v>17649</v>
      </c>
      <c r="C194" s="57" t="s">
        <v>6989</v>
      </c>
      <c r="D194" s="56">
        <v>28820</v>
      </c>
      <c r="E194" s="56">
        <v>1</v>
      </c>
      <c r="F194" s="56">
        <v>22</v>
      </c>
      <c r="G194" s="56">
        <v>1</v>
      </c>
      <c r="H194" s="56" t="s">
        <v>17651</v>
      </c>
      <c r="I194" s="56">
        <v>1</v>
      </c>
      <c r="J194" s="36" t="s">
        <v>15415</v>
      </c>
      <c r="K194" s="36"/>
      <c r="L194" s="36">
        <v>971303114</v>
      </c>
      <c r="M194" s="36">
        <v>21648617</v>
      </c>
      <c r="N194" s="58" t="s">
        <v>11831</v>
      </c>
      <c r="O194" s="58" t="s">
        <v>13617</v>
      </c>
      <c r="P194" s="56">
        <v>82</v>
      </c>
      <c r="Q194" s="56" t="s">
        <v>378</v>
      </c>
      <c r="R194" s="36" t="s">
        <v>459</v>
      </c>
      <c r="S194" s="36" t="s">
        <v>375</v>
      </c>
      <c r="T194" s="36">
        <v>1105960</v>
      </c>
      <c r="U194" s="58" t="s">
        <v>17297</v>
      </c>
      <c r="V194" s="59">
        <v>1105960</v>
      </c>
      <c r="W194" s="56">
        <v>72.42</v>
      </c>
    </row>
    <row r="195" spans="1:23">
      <c r="A195" s="55" t="s">
        <v>11371</v>
      </c>
      <c r="B195" s="56" t="s">
        <v>17650</v>
      </c>
      <c r="C195" s="57" t="s">
        <v>10205</v>
      </c>
      <c r="D195" s="56">
        <v>0</v>
      </c>
      <c r="E195" s="56">
        <v>1</v>
      </c>
      <c r="F195" s="56">
        <v>23</v>
      </c>
      <c r="G195" s="56">
        <v>3</v>
      </c>
      <c r="H195" s="56" t="s">
        <v>17651</v>
      </c>
      <c r="I195" s="56">
        <v>1</v>
      </c>
      <c r="J195" s="36" t="s">
        <v>15455</v>
      </c>
      <c r="K195" s="36"/>
      <c r="L195" s="36"/>
      <c r="M195" s="36"/>
      <c r="N195" s="58" t="s">
        <v>120</v>
      </c>
      <c r="O195" s="58" t="s">
        <v>13689</v>
      </c>
      <c r="P195" s="56">
        <v>90</v>
      </c>
      <c r="Q195" s="56" t="s">
        <v>378</v>
      </c>
      <c r="R195" s="36" t="s">
        <v>459</v>
      </c>
      <c r="S195" s="36" t="s">
        <v>375</v>
      </c>
      <c r="T195" s="36">
        <v>158454</v>
      </c>
      <c r="U195" s="58" t="s">
        <v>17353</v>
      </c>
      <c r="V195" s="59">
        <v>158454</v>
      </c>
      <c r="W195" s="56">
        <v>32.04</v>
      </c>
    </row>
    <row r="196" spans="1:23">
      <c r="A196" s="55" t="s">
        <v>11371</v>
      </c>
      <c r="B196" s="56" t="s">
        <v>17649</v>
      </c>
      <c r="C196" s="57" t="s">
        <v>11373</v>
      </c>
      <c r="D196" s="56">
        <v>23430</v>
      </c>
      <c r="E196" s="56">
        <v>1</v>
      </c>
      <c r="F196" s="56">
        <v>23</v>
      </c>
      <c r="G196" s="56">
        <v>1</v>
      </c>
      <c r="H196" s="56" t="s">
        <v>17651</v>
      </c>
      <c r="I196" s="56">
        <v>2</v>
      </c>
      <c r="J196" s="36" t="s">
        <v>15121</v>
      </c>
      <c r="K196" s="36"/>
      <c r="L196" s="36">
        <v>985638023</v>
      </c>
      <c r="M196" s="36"/>
      <c r="N196" s="58" t="s">
        <v>112</v>
      </c>
      <c r="O196" s="58" t="s">
        <v>678</v>
      </c>
      <c r="P196" s="56">
        <v>82</v>
      </c>
      <c r="Q196" s="56" t="s">
        <v>378</v>
      </c>
      <c r="R196" s="36" t="s">
        <v>460</v>
      </c>
      <c r="S196" s="36" t="s">
        <v>375</v>
      </c>
      <c r="T196" s="36">
        <v>2514324</v>
      </c>
      <c r="U196" s="58" t="s">
        <v>16937</v>
      </c>
      <c r="V196" s="59">
        <v>1785253</v>
      </c>
      <c r="W196" s="56">
        <v>43.5</v>
      </c>
    </row>
    <row r="197" spans="1:23">
      <c r="A197" s="55" t="s">
        <v>11371</v>
      </c>
      <c r="B197" s="56" t="s">
        <v>17649</v>
      </c>
      <c r="C197" s="57" t="s">
        <v>11373</v>
      </c>
      <c r="D197" s="56">
        <v>23430</v>
      </c>
      <c r="E197" s="56">
        <v>1</v>
      </c>
      <c r="F197" s="56">
        <v>23</v>
      </c>
      <c r="G197" s="56">
        <v>1</v>
      </c>
      <c r="H197" s="56" t="s">
        <v>17651</v>
      </c>
      <c r="I197" s="56">
        <v>3</v>
      </c>
      <c r="J197" s="36" t="s">
        <v>15121</v>
      </c>
      <c r="K197" s="36"/>
      <c r="L197" s="36">
        <v>985638023</v>
      </c>
      <c r="M197" s="36"/>
      <c r="N197" s="58" t="s">
        <v>727</v>
      </c>
      <c r="O197" s="58" t="s">
        <v>13168</v>
      </c>
      <c r="P197" s="56">
        <v>84</v>
      </c>
      <c r="Q197" s="56" t="s">
        <v>378</v>
      </c>
      <c r="R197" s="36" t="s">
        <v>462</v>
      </c>
      <c r="S197" s="36" t="s">
        <v>375</v>
      </c>
      <c r="T197" s="36">
        <v>2599924</v>
      </c>
      <c r="U197" s="58" t="s">
        <v>16937</v>
      </c>
      <c r="V197" s="59">
        <v>1785253</v>
      </c>
      <c r="W197" s="56">
        <v>43.5</v>
      </c>
    </row>
    <row r="198" spans="1:23">
      <c r="A198" s="55" t="s">
        <v>11371</v>
      </c>
      <c r="B198" s="56" t="s">
        <v>17650</v>
      </c>
      <c r="C198" s="57" t="s">
        <v>574</v>
      </c>
      <c r="D198" s="56">
        <v>0</v>
      </c>
      <c r="E198" s="56">
        <v>1</v>
      </c>
      <c r="F198" s="56">
        <v>23</v>
      </c>
      <c r="G198" s="56">
        <v>2</v>
      </c>
      <c r="H198" s="56" t="s">
        <v>17651</v>
      </c>
      <c r="I198" s="56">
        <v>1</v>
      </c>
      <c r="J198" s="36" t="s">
        <v>15660</v>
      </c>
      <c r="K198" s="36"/>
      <c r="L198" s="36">
        <v>982890189</v>
      </c>
      <c r="M198" s="36"/>
      <c r="N198" s="58" t="s">
        <v>14013</v>
      </c>
      <c r="O198" s="58" t="s">
        <v>14014</v>
      </c>
      <c r="P198" s="56">
        <v>82</v>
      </c>
      <c r="Q198" s="56" t="s">
        <v>377</v>
      </c>
      <c r="R198" s="36" t="s">
        <v>459</v>
      </c>
      <c r="S198" s="36" t="s">
        <v>375</v>
      </c>
      <c r="T198" s="36">
        <v>3733753</v>
      </c>
      <c r="U198" s="58" t="s">
        <v>17638</v>
      </c>
      <c r="V198" s="59">
        <v>3733753</v>
      </c>
      <c r="W198" s="56">
        <v>51.82</v>
      </c>
    </row>
    <row r="199" spans="1:23">
      <c r="A199" s="55" t="s">
        <v>11371</v>
      </c>
      <c r="B199" s="56" t="s">
        <v>17649</v>
      </c>
      <c r="C199" s="57" t="s">
        <v>5479</v>
      </c>
      <c r="D199" s="56">
        <v>80</v>
      </c>
      <c r="E199" s="56">
        <v>1</v>
      </c>
      <c r="F199" s="56">
        <v>23</v>
      </c>
      <c r="G199" s="56">
        <v>1</v>
      </c>
      <c r="H199" s="56" t="s">
        <v>17651</v>
      </c>
      <c r="I199" s="56">
        <v>4</v>
      </c>
      <c r="J199" s="36" t="s">
        <v>936</v>
      </c>
      <c r="K199" s="36"/>
      <c r="L199" s="36">
        <v>982712314</v>
      </c>
      <c r="M199" s="36"/>
      <c r="N199" s="58" t="s">
        <v>715</v>
      </c>
      <c r="O199" s="58" t="s">
        <v>11398</v>
      </c>
      <c r="P199" s="56">
        <v>93</v>
      </c>
      <c r="Q199" s="56" t="s">
        <v>378</v>
      </c>
      <c r="R199" s="36" t="s">
        <v>462</v>
      </c>
      <c r="S199" s="36" t="s">
        <v>375</v>
      </c>
      <c r="T199" s="36">
        <v>3229667</v>
      </c>
      <c r="U199" s="58" t="s">
        <v>15680</v>
      </c>
      <c r="V199" s="59">
        <v>839919</v>
      </c>
      <c r="W199" s="56">
        <v>66.569999999999993</v>
      </c>
    </row>
    <row r="200" spans="1:23">
      <c r="A200" s="55" t="s">
        <v>11371</v>
      </c>
      <c r="B200" s="56" t="s">
        <v>17649</v>
      </c>
      <c r="C200" s="57" t="s">
        <v>10681</v>
      </c>
      <c r="D200" s="56">
        <v>1100</v>
      </c>
      <c r="E200" s="56">
        <v>1</v>
      </c>
      <c r="F200" s="56">
        <v>23</v>
      </c>
      <c r="G200" s="56">
        <v>1</v>
      </c>
      <c r="H200" s="56" t="s">
        <v>17651</v>
      </c>
      <c r="I200" s="56">
        <v>4</v>
      </c>
      <c r="J200" s="36" t="s">
        <v>14051</v>
      </c>
      <c r="K200" s="36"/>
      <c r="L200" s="36">
        <v>981181286</v>
      </c>
      <c r="M200" s="36">
        <v>21648334</v>
      </c>
      <c r="N200" s="58" t="s">
        <v>776</v>
      </c>
      <c r="O200" s="58" t="s">
        <v>329</v>
      </c>
      <c r="P200" s="56">
        <v>89</v>
      </c>
      <c r="Q200" s="56" t="s">
        <v>377</v>
      </c>
      <c r="R200" s="36" t="s">
        <v>462</v>
      </c>
      <c r="S200" s="36" t="s">
        <v>375</v>
      </c>
      <c r="T200" s="36">
        <v>6307034</v>
      </c>
      <c r="U200" s="58" t="s">
        <v>15712</v>
      </c>
      <c r="V200" s="59">
        <v>1971611</v>
      </c>
      <c r="W200" s="56">
        <v>68.41</v>
      </c>
    </row>
    <row r="201" spans="1:23">
      <c r="A201" s="55" t="s">
        <v>11371</v>
      </c>
      <c r="B201" s="56" t="s">
        <v>17649</v>
      </c>
      <c r="C201" s="57" t="s">
        <v>11372</v>
      </c>
      <c r="D201" s="56">
        <v>3760</v>
      </c>
      <c r="E201" s="56">
        <v>1</v>
      </c>
      <c r="F201" s="56">
        <v>23</v>
      </c>
      <c r="G201" s="56">
        <v>1</v>
      </c>
      <c r="H201" s="56" t="s">
        <v>17651</v>
      </c>
      <c r="I201" s="56">
        <v>7</v>
      </c>
      <c r="J201" s="36" t="s">
        <v>14250</v>
      </c>
      <c r="K201" s="36"/>
      <c r="L201" s="36">
        <v>971905162</v>
      </c>
      <c r="M201" s="36"/>
      <c r="N201" s="58" t="s">
        <v>11772</v>
      </c>
      <c r="O201" s="58" t="s">
        <v>11773</v>
      </c>
      <c r="P201" s="56">
        <v>84</v>
      </c>
      <c r="Q201" s="56" t="s">
        <v>378</v>
      </c>
      <c r="R201" s="36" t="s">
        <v>462</v>
      </c>
      <c r="S201" s="36" t="s">
        <v>375</v>
      </c>
      <c r="T201" s="36">
        <v>2498207</v>
      </c>
      <c r="U201" s="58" t="s">
        <v>15943</v>
      </c>
      <c r="V201" s="59">
        <v>1173635</v>
      </c>
      <c r="W201" s="56">
        <v>75.59</v>
      </c>
    </row>
    <row r="202" spans="1:23">
      <c r="A202" s="55" t="s">
        <v>11371</v>
      </c>
      <c r="B202" s="56" t="s">
        <v>17649</v>
      </c>
      <c r="C202" s="57" t="s">
        <v>6989</v>
      </c>
      <c r="D202" s="56">
        <v>29120</v>
      </c>
      <c r="E202" s="56">
        <v>1</v>
      </c>
      <c r="F202" s="56">
        <v>23</v>
      </c>
      <c r="G202" s="56">
        <v>1</v>
      </c>
      <c r="H202" s="56" t="s">
        <v>17651</v>
      </c>
      <c r="I202" s="56">
        <v>2</v>
      </c>
      <c r="J202" s="36" t="s">
        <v>15428</v>
      </c>
      <c r="K202" s="36"/>
      <c r="L202" s="36"/>
      <c r="M202" s="36">
        <v>21649710</v>
      </c>
      <c r="N202" s="58" t="s">
        <v>13635</v>
      </c>
      <c r="O202" s="58" t="s">
        <v>13636</v>
      </c>
      <c r="P202" s="56">
        <v>80</v>
      </c>
      <c r="Q202" s="56" t="s">
        <v>377</v>
      </c>
      <c r="R202" s="36" t="s">
        <v>462</v>
      </c>
      <c r="S202" s="36" t="s">
        <v>375</v>
      </c>
      <c r="T202" s="36">
        <v>2318954</v>
      </c>
      <c r="U202" s="58" t="s">
        <v>17312</v>
      </c>
      <c r="V202" s="59">
        <v>1528246</v>
      </c>
      <c r="W202" s="56">
        <v>75.599999999999994</v>
      </c>
    </row>
    <row r="203" spans="1:23">
      <c r="A203" s="55" t="s">
        <v>11371</v>
      </c>
      <c r="B203" s="56" t="s">
        <v>17650</v>
      </c>
      <c r="C203" s="57" t="s">
        <v>5636</v>
      </c>
      <c r="D203" s="56">
        <v>0</v>
      </c>
      <c r="E203" s="56">
        <v>1</v>
      </c>
      <c r="F203" s="56">
        <v>24</v>
      </c>
      <c r="G203" s="56">
        <v>5</v>
      </c>
      <c r="H203" s="56" t="s">
        <v>17651</v>
      </c>
      <c r="I203" s="56">
        <v>1</v>
      </c>
      <c r="J203" s="36" t="s">
        <v>15579</v>
      </c>
      <c r="K203" s="36"/>
      <c r="L203" s="36">
        <v>983850437</v>
      </c>
      <c r="M203" s="36"/>
      <c r="N203" s="58" t="s">
        <v>832</v>
      </c>
      <c r="O203" s="58" t="s">
        <v>13885</v>
      </c>
      <c r="P203" s="56">
        <v>80</v>
      </c>
      <c r="Q203" s="56" t="s">
        <v>377</v>
      </c>
      <c r="R203" s="36" t="s">
        <v>459</v>
      </c>
      <c r="S203" s="36" t="s">
        <v>375</v>
      </c>
      <c r="T203" s="36">
        <v>1902122</v>
      </c>
      <c r="U203" s="58" t="s">
        <v>17518</v>
      </c>
      <c r="V203" s="59">
        <v>1902122</v>
      </c>
      <c r="W203" s="56">
        <v>37.07</v>
      </c>
    </row>
    <row r="204" spans="1:23">
      <c r="A204" s="55" t="s">
        <v>11371</v>
      </c>
      <c r="B204" s="56" t="s">
        <v>17649</v>
      </c>
      <c r="C204" s="57" t="s">
        <v>11189</v>
      </c>
      <c r="D204" s="56">
        <v>10440</v>
      </c>
      <c r="E204" s="56">
        <v>1</v>
      </c>
      <c r="F204" s="56">
        <v>24</v>
      </c>
      <c r="G204" s="56">
        <v>1</v>
      </c>
      <c r="H204" s="56" t="s">
        <v>17651</v>
      </c>
      <c r="I204" s="56">
        <v>1</v>
      </c>
      <c r="J204" s="36" t="s">
        <v>14396</v>
      </c>
      <c r="K204" s="36">
        <v>1078</v>
      </c>
      <c r="L204" s="36"/>
      <c r="M204" s="36"/>
      <c r="N204" s="58" t="s">
        <v>86</v>
      </c>
      <c r="O204" s="58" t="s">
        <v>12024</v>
      </c>
      <c r="P204" s="56">
        <v>81</v>
      </c>
      <c r="Q204" s="56" t="s">
        <v>378</v>
      </c>
      <c r="R204" s="36" t="s">
        <v>459</v>
      </c>
      <c r="S204" s="36" t="s">
        <v>375</v>
      </c>
      <c r="T204" s="36">
        <v>558610</v>
      </c>
      <c r="U204" s="58" t="s">
        <v>16113</v>
      </c>
      <c r="V204" s="59">
        <v>558610</v>
      </c>
      <c r="W204" s="56">
        <v>38.590000000000003</v>
      </c>
    </row>
    <row r="205" spans="1:23">
      <c r="A205" s="55" t="s">
        <v>11371</v>
      </c>
      <c r="B205" s="56" t="s">
        <v>17649</v>
      </c>
      <c r="C205" s="57" t="s">
        <v>10681</v>
      </c>
      <c r="D205" s="56">
        <v>920</v>
      </c>
      <c r="E205" s="56">
        <v>1</v>
      </c>
      <c r="F205" s="56">
        <v>24</v>
      </c>
      <c r="G205" s="56">
        <v>2</v>
      </c>
      <c r="H205" s="56" t="s">
        <v>17651</v>
      </c>
      <c r="I205" s="56">
        <v>2</v>
      </c>
      <c r="J205" s="36" t="s">
        <v>14045</v>
      </c>
      <c r="K205" s="36"/>
      <c r="L205" s="36">
        <v>982121674</v>
      </c>
      <c r="M205" s="36"/>
      <c r="N205" s="58" t="s">
        <v>11442</v>
      </c>
      <c r="O205" s="58" t="s">
        <v>11443</v>
      </c>
      <c r="P205" s="56">
        <v>100</v>
      </c>
      <c r="Q205" s="56" t="s">
        <v>378</v>
      </c>
      <c r="R205" s="36" t="s">
        <v>460</v>
      </c>
      <c r="S205" s="36" t="s">
        <v>375</v>
      </c>
      <c r="T205" s="36">
        <v>677604</v>
      </c>
      <c r="U205" s="58" t="s">
        <v>15706</v>
      </c>
      <c r="V205" s="59">
        <v>1904734</v>
      </c>
      <c r="W205" s="56">
        <v>39.9</v>
      </c>
    </row>
    <row r="206" spans="1:23">
      <c r="A206" s="55" t="s">
        <v>11371</v>
      </c>
      <c r="B206" s="56" t="s">
        <v>17650</v>
      </c>
      <c r="C206" s="57" t="s">
        <v>10205</v>
      </c>
      <c r="D206" s="56">
        <v>0</v>
      </c>
      <c r="E206" s="56">
        <v>1</v>
      </c>
      <c r="F206" s="56">
        <v>24</v>
      </c>
      <c r="G206" s="56">
        <v>4</v>
      </c>
      <c r="H206" s="56" t="s">
        <v>17651</v>
      </c>
      <c r="I206" s="56">
        <v>1</v>
      </c>
      <c r="J206" s="36" t="s">
        <v>15451</v>
      </c>
      <c r="K206" s="36"/>
      <c r="L206" s="36"/>
      <c r="M206" s="36"/>
      <c r="N206" s="58" t="s">
        <v>13690</v>
      </c>
      <c r="O206" s="58" t="s">
        <v>13691</v>
      </c>
      <c r="P206" s="56">
        <v>80</v>
      </c>
      <c r="Q206" s="56" t="s">
        <v>378</v>
      </c>
      <c r="R206" s="36" t="s">
        <v>459</v>
      </c>
      <c r="S206" s="36" t="s">
        <v>375</v>
      </c>
      <c r="T206" s="36">
        <v>1794418</v>
      </c>
      <c r="U206" s="58" t="s">
        <v>17354</v>
      </c>
      <c r="V206" s="59">
        <v>1794418</v>
      </c>
      <c r="W206" s="56">
        <v>40.67</v>
      </c>
    </row>
    <row r="207" spans="1:23">
      <c r="A207" s="55" t="s">
        <v>11371</v>
      </c>
      <c r="B207" s="56" t="s">
        <v>17649</v>
      </c>
      <c r="C207" s="57" t="s">
        <v>7729</v>
      </c>
      <c r="D207" s="56">
        <v>7340</v>
      </c>
      <c r="E207" s="56">
        <v>1</v>
      </c>
      <c r="F207" s="56">
        <v>24</v>
      </c>
      <c r="G207" s="56">
        <v>1</v>
      </c>
      <c r="H207" s="56" t="s">
        <v>17651</v>
      </c>
      <c r="I207" s="56">
        <v>7</v>
      </c>
      <c r="J207" s="36" t="s">
        <v>14300</v>
      </c>
      <c r="K207" s="36"/>
      <c r="L207" s="36">
        <v>971504708</v>
      </c>
      <c r="M207" s="36"/>
      <c r="N207" s="58" t="s">
        <v>732</v>
      </c>
      <c r="O207" s="58" t="s">
        <v>11876</v>
      </c>
      <c r="P207" s="56">
        <v>84</v>
      </c>
      <c r="Q207" s="56" t="s">
        <v>378</v>
      </c>
      <c r="R207" s="36" t="s">
        <v>462</v>
      </c>
      <c r="S207" s="36" t="s">
        <v>375</v>
      </c>
      <c r="T207" s="36">
        <v>6508735</v>
      </c>
      <c r="U207" s="58" t="s">
        <v>16005</v>
      </c>
      <c r="V207" s="59" t="s">
        <v>464</v>
      </c>
      <c r="W207" s="56">
        <v>44.64</v>
      </c>
    </row>
    <row r="208" spans="1:23">
      <c r="A208" s="55" t="s">
        <v>11371</v>
      </c>
      <c r="B208" s="56" t="s">
        <v>17650</v>
      </c>
      <c r="C208" s="57" t="s">
        <v>574</v>
      </c>
      <c r="D208" s="56">
        <v>0</v>
      </c>
      <c r="E208" s="56">
        <v>1</v>
      </c>
      <c r="F208" s="56">
        <v>24</v>
      </c>
      <c r="G208" s="56">
        <v>1</v>
      </c>
      <c r="H208" s="56" t="s">
        <v>17651</v>
      </c>
      <c r="I208" s="56">
        <v>1</v>
      </c>
      <c r="J208" s="36" t="s">
        <v>15661</v>
      </c>
      <c r="K208" s="36"/>
      <c r="L208" s="36">
        <v>982952147</v>
      </c>
      <c r="M208" s="36"/>
      <c r="N208" s="58" t="s">
        <v>318</v>
      </c>
      <c r="O208" s="58" t="s">
        <v>14015</v>
      </c>
      <c r="P208" s="56">
        <v>87</v>
      </c>
      <c r="Q208" s="56" t="s">
        <v>378</v>
      </c>
      <c r="R208" s="36" t="s">
        <v>459</v>
      </c>
      <c r="S208" s="36" t="s">
        <v>375</v>
      </c>
      <c r="T208" s="36">
        <v>2394113</v>
      </c>
      <c r="U208" s="58" t="s">
        <v>17639</v>
      </c>
      <c r="V208" s="59">
        <v>2394113</v>
      </c>
      <c r="W208" s="56">
        <v>49.92</v>
      </c>
    </row>
    <row r="209" spans="1:23">
      <c r="A209" s="55" t="s">
        <v>11371</v>
      </c>
      <c r="B209" s="56" t="s">
        <v>17649</v>
      </c>
      <c r="C209" s="57" t="s">
        <v>5479</v>
      </c>
      <c r="D209" s="56">
        <v>80</v>
      </c>
      <c r="E209" s="56">
        <v>1</v>
      </c>
      <c r="F209" s="56">
        <v>24</v>
      </c>
      <c r="G209" s="56">
        <v>2</v>
      </c>
      <c r="H209" s="56" t="s">
        <v>17651</v>
      </c>
      <c r="I209" s="56">
        <v>2</v>
      </c>
      <c r="J209" s="36" t="s">
        <v>936</v>
      </c>
      <c r="K209" s="36"/>
      <c r="L209" s="36">
        <v>981151172</v>
      </c>
      <c r="M209" s="36"/>
      <c r="N209" s="58" t="s">
        <v>153</v>
      </c>
      <c r="O209" s="58" t="s">
        <v>11401</v>
      </c>
      <c r="P209" s="56">
        <v>85</v>
      </c>
      <c r="Q209" s="56" t="s">
        <v>378</v>
      </c>
      <c r="R209" s="36" t="s">
        <v>460</v>
      </c>
      <c r="S209" s="36" t="s">
        <v>375</v>
      </c>
      <c r="T209" s="36">
        <v>280674</v>
      </c>
      <c r="U209" s="58" t="s">
        <v>15681</v>
      </c>
      <c r="V209" s="59">
        <v>519221</v>
      </c>
      <c r="W209" s="56">
        <v>52.01</v>
      </c>
    </row>
    <row r="210" spans="1:23">
      <c r="A210" s="55" t="s">
        <v>11371</v>
      </c>
      <c r="B210" s="56" t="s">
        <v>17649</v>
      </c>
      <c r="C210" s="57" t="s">
        <v>8366</v>
      </c>
      <c r="D210" s="56">
        <v>20430</v>
      </c>
      <c r="E210" s="56">
        <v>1</v>
      </c>
      <c r="F210" s="56">
        <v>24</v>
      </c>
      <c r="G210" s="56">
        <v>1</v>
      </c>
      <c r="H210" s="56" t="s">
        <v>17651</v>
      </c>
      <c r="I210" s="56">
        <v>1</v>
      </c>
      <c r="J210" s="36" t="s">
        <v>14961</v>
      </c>
      <c r="K210" s="36"/>
      <c r="L210" s="36"/>
      <c r="M210" s="36"/>
      <c r="N210" s="58" t="s">
        <v>813</v>
      </c>
      <c r="O210" s="58" t="s">
        <v>12062</v>
      </c>
      <c r="P210" s="56">
        <v>84</v>
      </c>
      <c r="Q210" s="56" t="s">
        <v>377</v>
      </c>
      <c r="R210" s="36" t="s">
        <v>459</v>
      </c>
      <c r="S210" s="36" t="s">
        <v>375</v>
      </c>
      <c r="T210" s="36">
        <v>97276</v>
      </c>
      <c r="U210" s="58" t="s">
        <v>16747</v>
      </c>
      <c r="V210" s="59">
        <v>97276</v>
      </c>
      <c r="W210" s="56">
        <v>59.61</v>
      </c>
    </row>
    <row r="211" spans="1:23">
      <c r="A211" s="55" t="s">
        <v>11371</v>
      </c>
      <c r="B211" s="56" t="s">
        <v>17649</v>
      </c>
      <c r="C211" s="57" t="s">
        <v>3177</v>
      </c>
      <c r="D211" s="56">
        <v>3410</v>
      </c>
      <c r="E211" s="56">
        <v>1</v>
      </c>
      <c r="F211" s="56">
        <v>24</v>
      </c>
      <c r="G211" s="56">
        <v>1</v>
      </c>
      <c r="H211" s="56" t="s">
        <v>17651</v>
      </c>
      <c r="I211" s="56">
        <v>3</v>
      </c>
      <c r="J211" s="36" t="s">
        <v>14153</v>
      </c>
      <c r="K211" s="36"/>
      <c r="L211" s="36">
        <v>985156801</v>
      </c>
      <c r="M211" s="36"/>
      <c r="N211" s="58" t="s">
        <v>687</v>
      </c>
      <c r="O211" s="58" t="s">
        <v>11599</v>
      </c>
      <c r="P211" s="56">
        <v>91</v>
      </c>
      <c r="Q211" s="56" t="s">
        <v>378</v>
      </c>
      <c r="R211" s="36" t="s">
        <v>462</v>
      </c>
      <c r="S211" s="36" t="s">
        <v>375</v>
      </c>
      <c r="T211" s="36">
        <v>531057</v>
      </c>
      <c r="U211" s="58" t="s">
        <v>15827</v>
      </c>
      <c r="V211" s="59" t="s">
        <v>464</v>
      </c>
      <c r="W211" s="56">
        <v>67.67</v>
      </c>
    </row>
    <row r="212" spans="1:23">
      <c r="A212" s="55" t="s">
        <v>11371</v>
      </c>
      <c r="B212" s="56" t="s">
        <v>17650</v>
      </c>
      <c r="C212" s="57" t="s">
        <v>6013</v>
      </c>
      <c r="D212" s="56">
        <v>0</v>
      </c>
      <c r="E212" s="56">
        <v>1</v>
      </c>
      <c r="F212" s="56">
        <v>25</v>
      </c>
      <c r="G212" s="56">
        <v>2</v>
      </c>
      <c r="H212" s="56" t="s">
        <v>17651</v>
      </c>
      <c r="I212" s="56">
        <v>1</v>
      </c>
      <c r="J212" s="36" t="s">
        <v>15476</v>
      </c>
      <c r="K212" s="36"/>
      <c r="L212" s="36">
        <v>984615396</v>
      </c>
      <c r="M212" s="36"/>
      <c r="N212" s="58" t="s">
        <v>13726</v>
      </c>
      <c r="O212" s="58" t="s">
        <v>660</v>
      </c>
      <c r="P212" s="56">
        <v>85</v>
      </c>
      <c r="Q212" s="56" t="s">
        <v>377</v>
      </c>
      <c r="R212" s="36" t="s">
        <v>459</v>
      </c>
      <c r="S212" s="36" t="s">
        <v>375</v>
      </c>
      <c r="T212" s="36">
        <v>482049</v>
      </c>
      <c r="U212" s="58" t="s">
        <v>17383</v>
      </c>
      <c r="V212" s="59">
        <v>482049</v>
      </c>
      <c r="W212" s="56">
        <v>36.78</v>
      </c>
    </row>
    <row r="213" spans="1:23">
      <c r="A213" s="55" t="s">
        <v>11371</v>
      </c>
      <c r="B213" s="56" t="s">
        <v>17650</v>
      </c>
      <c r="C213" s="57" t="s">
        <v>8788</v>
      </c>
      <c r="D213" s="56">
        <v>0</v>
      </c>
      <c r="E213" s="56">
        <v>1</v>
      </c>
      <c r="F213" s="56">
        <v>25</v>
      </c>
      <c r="G213" s="56">
        <v>6</v>
      </c>
      <c r="H213" s="56" t="s">
        <v>17651</v>
      </c>
      <c r="I213" s="56">
        <v>2</v>
      </c>
      <c r="J213" s="36" t="s">
        <v>15540</v>
      </c>
      <c r="K213" s="36"/>
      <c r="L213" s="36"/>
      <c r="M213" s="36"/>
      <c r="N213" s="58" t="s">
        <v>13825</v>
      </c>
      <c r="O213" s="58" t="s">
        <v>13826</v>
      </c>
      <c r="P213" s="56">
        <v>81</v>
      </c>
      <c r="Q213" s="56" t="s">
        <v>378</v>
      </c>
      <c r="R213" s="36" t="s">
        <v>460</v>
      </c>
      <c r="S213" s="36" t="s">
        <v>375</v>
      </c>
      <c r="T213" s="36">
        <v>2449688</v>
      </c>
      <c r="U213" s="58" t="s">
        <v>17466</v>
      </c>
      <c r="V213" s="59">
        <v>3277389</v>
      </c>
      <c r="W213" s="56">
        <v>37.75</v>
      </c>
    </row>
    <row r="214" spans="1:23">
      <c r="A214" s="55" t="s">
        <v>11371</v>
      </c>
      <c r="B214" s="56" t="s">
        <v>17650</v>
      </c>
      <c r="C214" s="57" t="s">
        <v>8788</v>
      </c>
      <c r="D214" s="56">
        <v>0</v>
      </c>
      <c r="E214" s="56">
        <v>1</v>
      </c>
      <c r="F214" s="56">
        <v>25</v>
      </c>
      <c r="G214" s="56">
        <v>6</v>
      </c>
      <c r="H214" s="56" t="s">
        <v>17651</v>
      </c>
      <c r="I214" s="56">
        <v>1</v>
      </c>
      <c r="J214" s="36" t="s">
        <v>15540</v>
      </c>
      <c r="K214" s="36"/>
      <c r="L214" s="36"/>
      <c r="M214" s="36"/>
      <c r="N214" s="58" t="s">
        <v>334</v>
      </c>
      <c r="O214" s="58" t="s">
        <v>12215</v>
      </c>
      <c r="P214" s="56">
        <v>81</v>
      </c>
      <c r="Q214" s="56" t="s">
        <v>377</v>
      </c>
      <c r="R214" s="36" t="s">
        <v>459</v>
      </c>
      <c r="S214" s="36" t="s">
        <v>375</v>
      </c>
      <c r="T214" s="36">
        <v>3277389</v>
      </c>
      <c r="U214" s="58" t="s">
        <v>17466</v>
      </c>
      <c r="V214" s="59">
        <v>3277389</v>
      </c>
      <c r="W214" s="56">
        <v>37.75</v>
      </c>
    </row>
    <row r="215" spans="1:23">
      <c r="A215" s="55" t="s">
        <v>11371</v>
      </c>
      <c r="B215" s="56" t="s">
        <v>17649</v>
      </c>
      <c r="C215" s="57" t="s">
        <v>3088</v>
      </c>
      <c r="D215" s="56">
        <v>16200</v>
      </c>
      <c r="E215" s="56">
        <v>1</v>
      </c>
      <c r="F215" s="56">
        <v>25</v>
      </c>
      <c r="G215" s="56">
        <v>1</v>
      </c>
      <c r="H215" s="56" t="s">
        <v>17651</v>
      </c>
      <c r="I215" s="56">
        <v>1</v>
      </c>
      <c r="J215" s="36" t="s">
        <v>14651</v>
      </c>
      <c r="K215" s="36">
        <v>20</v>
      </c>
      <c r="L215" s="36"/>
      <c r="M215" s="36"/>
      <c r="N215" s="58" t="s">
        <v>11557</v>
      </c>
      <c r="O215" s="58" t="s">
        <v>12452</v>
      </c>
      <c r="P215" s="56">
        <v>82</v>
      </c>
      <c r="Q215" s="56" t="s">
        <v>378</v>
      </c>
      <c r="R215" s="36" t="s">
        <v>459</v>
      </c>
      <c r="S215" s="36" t="s">
        <v>375</v>
      </c>
      <c r="T215" s="36">
        <v>1341655</v>
      </c>
      <c r="U215" s="58" t="s">
        <v>16392</v>
      </c>
      <c r="V215" s="59">
        <v>1341655</v>
      </c>
      <c r="W215" s="56">
        <v>52.48</v>
      </c>
    </row>
    <row r="216" spans="1:23">
      <c r="A216" s="55" t="s">
        <v>11371</v>
      </c>
      <c r="B216" s="56" t="s">
        <v>17649</v>
      </c>
      <c r="C216" s="57" t="s">
        <v>11180</v>
      </c>
      <c r="D216" s="56">
        <v>8460</v>
      </c>
      <c r="E216" s="56">
        <v>1</v>
      </c>
      <c r="F216" s="56">
        <v>25</v>
      </c>
      <c r="G216" s="56">
        <v>1</v>
      </c>
      <c r="H216" s="56" t="s">
        <v>17651</v>
      </c>
      <c r="I216" s="56">
        <v>3</v>
      </c>
      <c r="J216" s="36" t="s">
        <v>14329</v>
      </c>
      <c r="K216" s="36">
        <v>265</v>
      </c>
      <c r="L216" s="36">
        <v>983491554</v>
      </c>
      <c r="M216" s="36"/>
      <c r="N216" s="58" t="s">
        <v>11915</v>
      </c>
      <c r="O216" s="58" t="s">
        <v>11916</v>
      </c>
      <c r="P216" s="56">
        <v>81</v>
      </c>
      <c r="Q216" s="56" t="s">
        <v>378</v>
      </c>
      <c r="R216" s="36" t="s">
        <v>462</v>
      </c>
      <c r="S216" s="36" t="s">
        <v>375</v>
      </c>
      <c r="T216" s="36">
        <v>2499844</v>
      </c>
      <c r="U216" s="58" t="s">
        <v>16038</v>
      </c>
      <c r="V216" s="59">
        <v>1427981</v>
      </c>
      <c r="W216" s="56">
        <v>59.95</v>
      </c>
    </row>
    <row r="217" spans="1:23">
      <c r="A217" s="55" t="s">
        <v>11371</v>
      </c>
      <c r="B217" s="56" t="s">
        <v>17649</v>
      </c>
      <c r="C217" s="57" t="s">
        <v>8366</v>
      </c>
      <c r="D217" s="56">
        <v>20270</v>
      </c>
      <c r="E217" s="56">
        <v>1</v>
      </c>
      <c r="F217" s="56">
        <v>25</v>
      </c>
      <c r="G217" s="56">
        <v>1</v>
      </c>
      <c r="H217" s="56" t="s">
        <v>17651</v>
      </c>
      <c r="I217" s="56">
        <v>1</v>
      </c>
      <c r="J217" s="36" t="s">
        <v>14952</v>
      </c>
      <c r="K217" s="36"/>
      <c r="L217" s="36"/>
      <c r="M217" s="36"/>
      <c r="N217" s="58" t="s">
        <v>324</v>
      </c>
      <c r="O217" s="58" t="s">
        <v>12913</v>
      </c>
      <c r="P217" s="56">
        <v>82</v>
      </c>
      <c r="Q217" s="56" t="s">
        <v>377</v>
      </c>
      <c r="R217" s="36" t="s">
        <v>459</v>
      </c>
      <c r="S217" s="36" t="s">
        <v>375</v>
      </c>
      <c r="T217" s="36">
        <v>2113911</v>
      </c>
      <c r="U217" s="58" t="s">
        <v>16737</v>
      </c>
      <c r="V217" s="59">
        <v>2113911</v>
      </c>
      <c r="W217" s="56">
        <v>60.47</v>
      </c>
    </row>
    <row r="218" spans="1:23">
      <c r="A218" s="55" t="s">
        <v>11371</v>
      </c>
      <c r="B218" s="56" t="s">
        <v>17649</v>
      </c>
      <c r="C218" s="57" t="s">
        <v>10440</v>
      </c>
      <c r="D218" s="56">
        <v>20970</v>
      </c>
      <c r="E218" s="56">
        <v>1</v>
      </c>
      <c r="F218" s="56">
        <v>25</v>
      </c>
      <c r="G218" s="56">
        <v>5</v>
      </c>
      <c r="H218" s="56" t="s">
        <v>17651</v>
      </c>
      <c r="I218" s="56">
        <v>5</v>
      </c>
      <c r="J218" s="36" t="s">
        <v>14992</v>
      </c>
      <c r="K218" s="36"/>
      <c r="L218" s="36">
        <v>981538334</v>
      </c>
      <c r="M218" s="36">
        <v>21649809</v>
      </c>
      <c r="N218" s="58" t="s">
        <v>12963</v>
      </c>
      <c r="O218" s="58" t="s">
        <v>12964</v>
      </c>
      <c r="P218" s="56">
        <v>83</v>
      </c>
      <c r="Q218" s="56" t="s">
        <v>378</v>
      </c>
      <c r="R218" s="36" t="s">
        <v>462</v>
      </c>
      <c r="S218" s="36" t="s">
        <v>375</v>
      </c>
      <c r="T218" s="36">
        <v>563859</v>
      </c>
      <c r="U218" s="58" t="s">
        <v>16780</v>
      </c>
      <c r="V218" s="59">
        <v>506719</v>
      </c>
      <c r="W218" s="56">
        <v>68.72</v>
      </c>
    </row>
    <row r="219" spans="1:23">
      <c r="A219" s="55" t="s">
        <v>11371</v>
      </c>
      <c r="B219" s="56" t="s">
        <v>17650</v>
      </c>
      <c r="C219" s="57" t="s">
        <v>11036</v>
      </c>
      <c r="D219" s="56">
        <v>0</v>
      </c>
      <c r="E219" s="56">
        <v>1</v>
      </c>
      <c r="F219" s="56">
        <v>26</v>
      </c>
      <c r="G219" s="56">
        <v>1</v>
      </c>
      <c r="H219" s="56" t="s">
        <v>17651</v>
      </c>
      <c r="I219" s="56">
        <v>1</v>
      </c>
      <c r="J219" s="36" t="s">
        <v>15608</v>
      </c>
      <c r="K219" s="36"/>
      <c r="L219" s="36">
        <v>982635465</v>
      </c>
      <c r="M219" s="36"/>
      <c r="N219" s="58" t="s">
        <v>679</v>
      </c>
      <c r="O219" s="58" t="s">
        <v>223</v>
      </c>
      <c r="P219" s="56">
        <v>80</v>
      </c>
      <c r="Q219" s="56" t="s">
        <v>378</v>
      </c>
      <c r="R219" s="36" t="s">
        <v>459</v>
      </c>
      <c r="S219" s="36" t="s">
        <v>375</v>
      </c>
      <c r="T219" s="36">
        <v>637123</v>
      </c>
      <c r="U219" s="58" t="s">
        <v>17554</v>
      </c>
      <c r="V219" s="59">
        <v>637123</v>
      </c>
      <c r="W219" s="56">
        <v>32.32</v>
      </c>
    </row>
    <row r="220" spans="1:23">
      <c r="A220" s="55" t="s">
        <v>11371</v>
      </c>
      <c r="B220" s="56" t="s">
        <v>17649</v>
      </c>
      <c r="C220" s="57" t="s">
        <v>11217</v>
      </c>
      <c r="D220" s="56">
        <v>2780</v>
      </c>
      <c r="E220" s="56">
        <v>1</v>
      </c>
      <c r="F220" s="56">
        <v>26</v>
      </c>
      <c r="G220" s="56">
        <v>1</v>
      </c>
      <c r="H220" s="56" t="s">
        <v>17651</v>
      </c>
      <c r="I220" s="56">
        <v>6</v>
      </c>
      <c r="J220" s="36" t="s">
        <v>14128</v>
      </c>
      <c r="K220" s="36"/>
      <c r="L220" s="36"/>
      <c r="M220" s="36"/>
      <c r="N220" s="58" t="s">
        <v>209</v>
      </c>
      <c r="O220" s="58" t="s">
        <v>663</v>
      </c>
      <c r="P220" s="56">
        <v>87</v>
      </c>
      <c r="Q220" s="56" t="s">
        <v>378</v>
      </c>
      <c r="R220" s="36" t="s">
        <v>462</v>
      </c>
      <c r="S220" s="36" t="s">
        <v>375</v>
      </c>
      <c r="T220" s="36">
        <v>3335305</v>
      </c>
      <c r="U220" s="58" t="s">
        <v>15799</v>
      </c>
      <c r="V220" s="59">
        <v>1328221</v>
      </c>
      <c r="W220" s="56">
        <v>36.229999999999997</v>
      </c>
    </row>
    <row r="221" spans="1:23">
      <c r="A221" s="55" t="s">
        <v>11371</v>
      </c>
      <c r="B221" s="56" t="s">
        <v>17649</v>
      </c>
      <c r="C221" s="57" t="s">
        <v>6989</v>
      </c>
      <c r="D221" s="56">
        <v>22190</v>
      </c>
      <c r="E221" s="56">
        <v>1</v>
      </c>
      <c r="F221" s="56">
        <v>26</v>
      </c>
      <c r="G221" s="56">
        <v>1</v>
      </c>
      <c r="H221" s="56" t="s">
        <v>17651</v>
      </c>
      <c r="I221" s="56">
        <v>2</v>
      </c>
      <c r="J221" s="36" t="s">
        <v>15300</v>
      </c>
      <c r="K221" s="36">
        <v>610</v>
      </c>
      <c r="L221" s="36"/>
      <c r="M221" s="36"/>
      <c r="N221" s="58" t="s">
        <v>438</v>
      </c>
      <c r="O221" s="58" t="s">
        <v>453</v>
      </c>
      <c r="P221" s="56">
        <v>89</v>
      </c>
      <c r="Q221" s="56" t="s">
        <v>377</v>
      </c>
      <c r="R221" s="36" t="s">
        <v>462</v>
      </c>
      <c r="S221" s="36" t="s">
        <v>375</v>
      </c>
      <c r="T221" s="36">
        <v>1663256</v>
      </c>
      <c r="U221" s="58" t="s">
        <v>17162</v>
      </c>
      <c r="V221" s="59">
        <v>1948425</v>
      </c>
      <c r="W221" s="56">
        <v>42.8</v>
      </c>
    </row>
    <row r="222" spans="1:23">
      <c r="A222" s="51" t="s">
        <v>11371</v>
      </c>
      <c r="B222" s="44" t="s">
        <v>17649</v>
      </c>
      <c r="C222" s="52" t="s">
        <v>4582</v>
      </c>
      <c r="D222" s="44">
        <v>24800</v>
      </c>
      <c r="E222" s="44" t="s">
        <v>54</v>
      </c>
      <c r="F222" s="44">
        <v>26</v>
      </c>
      <c r="G222" s="44">
        <v>1</v>
      </c>
      <c r="H222" s="44" t="s">
        <v>17651</v>
      </c>
      <c r="I222" s="44">
        <v>1</v>
      </c>
      <c r="J222" s="35" t="s">
        <v>15208</v>
      </c>
      <c r="K222" s="35"/>
      <c r="L222" s="35">
        <v>981142765</v>
      </c>
      <c r="M222" s="35"/>
      <c r="N222" s="45" t="s">
        <v>693</v>
      </c>
      <c r="O222" s="45" t="s">
        <v>366</v>
      </c>
      <c r="P222" s="44">
        <v>80</v>
      </c>
      <c r="Q222" s="44" t="s">
        <v>377</v>
      </c>
      <c r="R222" s="35" t="s">
        <v>459</v>
      </c>
      <c r="S222" s="35" t="s">
        <v>376</v>
      </c>
      <c r="T222" s="35"/>
      <c r="U222" s="45" t="s">
        <v>17052</v>
      </c>
      <c r="V222" s="35" t="s">
        <v>376</v>
      </c>
      <c r="W222" s="44">
        <v>44.69</v>
      </c>
    </row>
    <row r="223" spans="1:23">
      <c r="A223" s="55" t="s">
        <v>11371</v>
      </c>
      <c r="B223" s="56" t="s">
        <v>17649</v>
      </c>
      <c r="C223" s="57" t="s">
        <v>4582</v>
      </c>
      <c r="D223" s="56">
        <v>24800</v>
      </c>
      <c r="E223" s="56">
        <v>1</v>
      </c>
      <c r="F223" s="56">
        <v>26</v>
      </c>
      <c r="G223" s="56">
        <v>1</v>
      </c>
      <c r="H223" s="56" t="s">
        <v>17651</v>
      </c>
      <c r="I223" s="56">
        <v>2</v>
      </c>
      <c r="J223" s="36" t="s">
        <v>15208</v>
      </c>
      <c r="K223" s="36"/>
      <c r="L223" s="36">
        <v>981142765</v>
      </c>
      <c r="M223" s="36"/>
      <c r="N223" s="58" t="s">
        <v>13311</v>
      </c>
      <c r="O223" s="58" t="s">
        <v>13312</v>
      </c>
      <c r="P223" s="56">
        <v>80</v>
      </c>
      <c r="Q223" s="56" t="s">
        <v>378</v>
      </c>
      <c r="R223" s="36" t="s">
        <v>460</v>
      </c>
      <c r="S223" s="36" t="s">
        <v>375</v>
      </c>
      <c r="T223" s="36">
        <v>1530439</v>
      </c>
      <c r="U223" s="58" t="s">
        <v>17052</v>
      </c>
      <c r="V223" s="59" t="s">
        <v>464</v>
      </c>
      <c r="W223" s="56">
        <v>44.69</v>
      </c>
    </row>
    <row r="224" spans="1:23">
      <c r="A224" s="51" t="s">
        <v>11371</v>
      </c>
      <c r="B224" s="44" t="s">
        <v>17649</v>
      </c>
      <c r="C224" s="52" t="s">
        <v>3587</v>
      </c>
      <c r="D224" s="44">
        <v>24070</v>
      </c>
      <c r="E224" s="44" t="s">
        <v>54</v>
      </c>
      <c r="F224" s="44">
        <v>26</v>
      </c>
      <c r="G224" s="44">
        <v>1</v>
      </c>
      <c r="H224" s="44" t="s">
        <v>17651</v>
      </c>
      <c r="I224" s="44">
        <v>1</v>
      </c>
      <c r="J224" s="35" t="s">
        <v>15164</v>
      </c>
      <c r="K224" s="35"/>
      <c r="L224" s="35">
        <v>984354934</v>
      </c>
      <c r="M224" s="35"/>
      <c r="N224" s="45" t="s">
        <v>403</v>
      </c>
      <c r="O224" s="45" t="s">
        <v>13243</v>
      </c>
      <c r="P224" s="44">
        <v>84</v>
      </c>
      <c r="Q224" s="44" t="s">
        <v>377</v>
      </c>
      <c r="R224" s="35" t="s">
        <v>459</v>
      </c>
      <c r="S224" s="35" t="s">
        <v>375</v>
      </c>
      <c r="T224" s="35">
        <v>1008825</v>
      </c>
      <c r="U224" s="45" t="s">
        <v>16995</v>
      </c>
      <c r="V224" s="46">
        <v>1008825</v>
      </c>
      <c r="W224" s="44">
        <v>51.56</v>
      </c>
    </row>
    <row r="225" spans="1:23">
      <c r="A225" s="55" t="s">
        <v>11371</v>
      </c>
      <c r="B225" s="56" t="s">
        <v>17649</v>
      </c>
      <c r="C225" s="57" t="s">
        <v>4027</v>
      </c>
      <c r="D225" s="56">
        <v>21830</v>
      </c>
      <c r="E225" s="56">
        <v>1</v>
      </c>
      <c r="F225" s="56">
        <v>26</v>
      </c>
      <c r="G225" s="56">
        <v>1</v>
      </c>
      <c r="H225" s="56" t="s">
        <v>17651</v>
      </c>
      <c r="I225" s="56">
        <v>1</v>
      </c>
      <c r="J225" s="36" t="s">
        <v>15031</v>
      </c>
      <c r="K225" s="36">
        <v>48</v>
      </c>
      <c r="L225" s="36">
        <v>981220851</v>
      </c>
      <c r="M225" s="36"/>
      <c r="N225" s="58" t="s">
        <v>157</v>
      </c>
      <c r="O225" s="58" t="s">
        <v>13023</v>
      </c>
      <c r="P225" s="56">
        <v>81</v>
      </c>
      <c r="Q225" s="56" t="s">
        <v>378</v>
      </c>
      <c r="R225" s="36" t="s">
        <v>459</v>
      </c>
      <c r="S225" s="36" t="s">
        <v>375</v>
      </c>
      <c r="T225" s="36">
        <v>4096554</v>
      </c>
      <c r="U225" s="58" t="s">
        <v>16826</v>
      </c>
      <c r="V225" s="59">
        <v>4096554</v>
      </c>
      <c r="W225" s="56">
        <v>55.43</v>
      </c>
    </row>
    <row r="226" spans="1:23">
      <c r="A226" s="55" t="s">
        <v>11371</v>
      </c>
      <c r="B226" s="56" t="s">
        <v>17649</v>
      </c>
      <c r="C226" s="57" t="s">
        <v>11373</v>
      </c>
      <c r="D226" s="56">
        <v>24520</v>
      </c>
      <c r="E226" s="56">
        <v>1</v>
      </c>
      <c r="F226" s="56">
        <v>26</v>
      </c>
      <c r="G226" s="56">
        <v>1</v>
      </c>
      <c r="H226" s="56" t="s">
        <v>17651</v>
      </c>
      <c r="I226" s="56">
        <v>1</v>
      </c>
      <c r="J226" s="36" t="s">
        <v>15086</v>
      </c>
      <c r="K226" s="36"/>
      <c r="L226" s="36">
        <v>972299853</v>
      </c>
      <c r="M226" s="36"/>
      <c r="N226" s="58" t="s">
        <v>88</v>
      </c>
      <c r="O226" s="58" t="s">
        <v>13176</v>
      </c>
      <c r="P226" s="56">
        <v>80</v>
      </c>
      <c r="Q226" s="56" t="s">
        <v>378</v>
      </c>
      <c r="R226" s="36" t="s">
        <v>459</v>
      </c>
      <c r="S226" s="36" t="s">
        <v>375</v>
      </c>
      <c r="T226" s="36">
        <v>2912905</v>
      </c>
      <c r="U226" s="58" t="s">
        <v>16943</v>
      </c>
      <c r="V226" s="59">
        <v>2912905</v>
      </c>
      <c r="W226" s="56">
        <v>56.76</v>
      </c>
    </row>
    <row r="227" spans="1:23">
      <c r="A227" s="55" t="s">
        <v>11371</v>
      </c>
      <c r="B227" s="56" t="s">
        <v>17649</v>
      </c>
      <c r="C227" s="57" t="s">
        <v>11182</v>
      </c>
      <c r="D227" s="56">
        <v>12840</v>
      </c>
      <c r="E227" s="56">
        <v>1</v>
      </c>
      <c r="F227" s="56">
        <v>26</v>
      </c>
      <c r="G227" s="56">
        <v>2</v>
      </c>
      <c r="H227" s="56" t="s">
        <v>17651</v>
      </c>
      <c r="I227" s="56">
        <v>2</v>
      </c>
      <c r="J227" s="36" t="s">
        <v>14512</v>
      </c>
      <c r="K227" s="36"/>
      <c r="L227" s="36">
        <v>982925917</v>
      </c>
      <c r="M227" s="36"/>
      <c r="N227" s="58" t="s">
        <v>12221</v>
      </c>
      <c r="O227" s="58" t="s">
        <v>12222</v>
      </c>
      <c r="P227" s="56">
        <v>84</v>
      </c>
      <c r="Q227" s="56" t="s">
        <v>378</v>
      </c>
      <c r="R227" s="36" t="s">
        <v>460</v>
      </c>
      <c r="S227" s="36" t="s">
        <v>375</v>
      </c>
      <c r="T227" s="36">
        <v>344223</v>
      </c>
      <c r="U227" s="58" t="s">
        <v>16237</v>
      </c>
      <c r="V227" s="59">
        <v>1164606</v>
      </c>
      <c r="W227" s="56">
        <v>57.33</v>
      </c>
    </row>
    <row r="228" spans="1:23">
      <c r="A228" s="55" t="s">
        <v>11371</v>
      </c>
      <c r="B228" s="56" t="s">
        <v>17649</v>
      </c>
      <c r="C228" s="57" t="s">
        <v>3088</v>
      </c>
      <c r="D228" s="56">
        <v>16200</v>
      </c>
      <c r="E228" s="56">
        <v>1</v>
      </c>
      <c r="F228" s="56">
        <v>26</v>
      </c>
      <c r="G228" s="56">
        <v>1</v>
      </c>
      <c r="H228" s="56" t="s">
        <v>17651</v>
      </c>
      <c r="I228" s="56">
        <v>1</v>
      </c>
      <c r="J228" s="36" t="s">
        <v>14652</v>
      </c>
      <c r="K228" s="36"/>
      <c r="L228" s="36"/>
      <c r="M228" s="36">
        <v>21670460</v>
      </c>
      <c r="N228" s="58" t="s">
        <v>267</v>
      </c>
      <c r="O228" s="58" t="s">
        <v>12453</v>
      </c>
      <c r="P228" s="56">
        <v>82</v>
      </c>
      <c r="Q228" s="56" t="s">
        <v>378</v>
      </c>
      <c r="R228" s="36" t="s">
        <v>459</v>
      </c>
      <c r="S228" s="36" t="s">
        <v>375</v>
      </c>
      <c r="T228" s="36">
        <v>1855412</v>
      </c>
      <c r="U228" s="58" t="s">
        <v>16393</v>
      </c>
      <c r="V228" s="59">
        <v>1855412</v>
      </c>
      <c r="W228" s="56">
        <v>73.38</v>
      </c>
    </row>
    <row r="229" spans="1:23">
      <c r="A229" s="51" t="s">
        <v>11371</v>
      </c>
      <c r="B229" s="44" t="s">
        <v>17649</v>
      </c>
      <c r="C229" s="52" t="s">
        <v>11205</v>
      </c>
      <c r="D229" s="44">
        <v>16970</v>
      </c>
      <c r="E229" s="44" t="s">
        <v>54</v>
      </c>
      <c r="F229" s="44">
        <v>26</v>
      </c>
      <c r="G229" s="44">
        <v>2</v>
      </c>
      <c r="H229" s="44" t="s">
        <v>17651</v>
      </c>
      <c r="I229" s="44">
        <v>4</v>
      </c>
      <c r="J229" s="35" t="s">
        <v>14718</v>
      </c>
      <c r="K229" s="35"/>
      <c r="L229" s="35">
        <v>982257421</v>
      </c>
      <c r="M229" s="35"/>
      <c r="N229" s="45" t="s">
        <v>154</v>
      </c>
      <c r="O229" s="45" t="s">
        <v>12552</v>
      </c>
      <c r="P229" s="44">
        <v>96</v>
      </c>
      <c r="Q229" s="44" t="s">
        <v>378</v>
      </c>
      <c r="R229" s="35" t="s">
        <v>462</v>
      </c>
      <c r="S229" s="35" t="s">
        <v>375</v>
      </c>
      <c r="T229" s="35">
        <v>13381</v>
      </c>
      <c r="U229" s="45" t="s">
        <v>16463</v>
      </c>
      <c r="V229" s="46">
        <v>249101</v>
      </c>
      <c r="W229" s="44">
        <v>73.63</v>
      </c>
    </row>
    <row r="230" spans="1:23">
      <c r="A230" s="51" t="s">
        <v>11371</v>
      </c>
      <c r="B230" s="44" t="s">
        <v>17649</v>
      </c>
      <c r="C230" s="52" t="s">
        <v>11205</v>
      </c>
      <c r="D230" s="44">
        <v>16970</v>
      </c>
      <c r="E230" s="44" t="s">
        <v>54</v>
      </c>
      <c r="F230" s="44">
        <v>26</v>
      </c>
      <c r="G230" s="44">
        <v>2</v>
      </c>
      <c r="H230" s="44" t="s">
        <v>17651</v>
      </c>
      <c r="I230" s="44">
        <v>3</v>
      </c>
      <c r="J230" s="35" t="s">
        <v>14718</v>
      </c>
      <c r="K230" s="35"/>
      <c r="L230" s="35">
        <v>982257421</v>
      </c>
      <c r="M230" s="35"/>
      <c r="N230" s="45" t="s">
        <v>12550</v>
      </c>
      <c r="O230" s="45" t="s">
        <v>12551</v>
      </c>
      <c r="P230" s="44">
        <v>89</v>
      </c>
      <c r="Q230" s="44" t="s">
        <v>378</v>
      </c>
      <c r="R230" s="35" t="s">
        <v>462</v>
      </c>
      <c r="S230" s="35" t="s">
        <v>375</v>
      </c>
      <c r="T230" s="35">
        <v>96072</v>
      </c>
      <c r="U230" s="45" t="s">
        <v>16463</v>
      </c>
      <c r="V230" s="46">
        <v>249101</v>
      </c>
      <c r="W230" s="44">
        <v>73.63</v>
      </c>
    </row>
    <row r="231" spans="1:23">
      <c r="A231" s="55" t="s">
        <v>11371</v>
      </c>
      <c r="B231" s="56" t="s">
        <v>17649</v>
      </c>
      <c r="C231" s="57" t="s">
        <v>8366</v>
      </c>
      <c r="D231" s="56">
        <v>20275</v>
      </c>
      <c r="E231" s="56">
        <v>1</v>
      </c>
      <c r="F231" s="56">
        <v>26</v>
      </c>
      <c r="G231" s="56">
        <v>1</v>
      </c>
      <c r="H231" s="56" t="s">
        <v>17651</v>
      </c>
      <c r="I231" s="56">
        <v>2</v>
      </c>
      <c r="J231" s="36" t="s">
        <v>14953</v>
      </c>
      <c r="K231" s="36"/>
      <c r="L231" s="36">
        <v>982501707</v>
      </c>
      <c r="M231" s="36"/>
      <c r="N231" s="58" t="s">
        <v>353</v>
      </c>
      <c r="O231" s="58" t="s">
        <v>12914</v>
      </c>
      <c r="P231" s="56">
        <v>89</v>
      </c>
      <c r="Q231" s="56" t="s">
        <v>378</v>
      </c>
      <c r="R231" s="36" t="s">
        <v>462</v>
      </c>
      <c r="S231" s="36" t="s">
        <v>375</v>
      </c>
      <c r="T231" s="36">
        <v>807287</v>
      </c>
      <c r="U231" s="58" t="s">
        <v>16738</v>
      </c>
      <c r="V231" s="59">
        <v>930226</v>
      </c>
      <c r="W231" s="56">
        <v>74.94</v>
      </c>
    </row>
    <row r="232" spans="1:23">
      <c r="A232" s="55" t="s">
        <v>11371</v>
      </c>
      <c r="B232" s="56" t="s">
        <v>17650</v>
      </c>
      <c r="C232" s="57" t="s">
        <v>574</v>
      </c>
      <c r="D232" s="56">
        <v>0</v>
      </c>
      <c r="E232" s="56">
        <v>1</v>
      </c>
      <c r="F232" s="56">
        <v>27</v>
      </c>
      <c r="G232" s="56">
        <v>1</v>
      </c>
      <c r="H232" s="56" t="s">
        <v>17651</v>
      </c>
      <c r="I232" s="56">
        <v>1</v>
      </c>
      <c r="J232" s="36" t="s">
        <v>15663</v>
      </c>
      <c r="K232" s="36"/>
      <c r="L232" s="36">
        <v>962100482</v>
      </c>
      <c r="M232" s="36"/>
      <c r="N232" s="58" t="s">
        <v>255</v>
      </c>
      <c r="O232" s="58" t="s">
        <v>245</v>
      </c>
      <c r="P232" s="56">
        <v>83</v>
      </c>
      <c r="Q232" s="56" t="s">
        <v>378</v>
      </c>
      <c r="R232" s="36" t="s">
        <v>459</v>
      </c>
      <c r="S232" s="36" t="s">
        <v>375</v>
      </c>
      <c r="T232" s="36">
        <v>986817</v>
      </c>
      <c r="U232" s="58" t="s">
        <v>17642</v>
      </c>
      <c r="V232" s="59">
        <v>986817</v>
      </c>
      <c r="W232" s="56">
        <v>45.11</v>
      </c>
    </row>
    <row r="233" spans="1:23">
      <c r="A233" s="55" t="s">
        <v>11371</v>
      </c>
      <c r="B233" s="56" t="s">
        <v>17650</v>
      </c>
      <c r="C233" s="57" t="s">
        <v>11036</v>
      </c>
      <c r="D233" s="56">
        <v>0</v>
      </c>
      <c r="E233" s="56">
        <v>1</v>
      </c>
      <c r="F233" s="56">
        <v>27</v>
      </c>
      <c r="G233" s="56">
        <v>1</v>
      </c>
      <c r="H233" s="56" t="s">
        <v>17651</v>
      </c>
      <c r="I233" s="56">
        <v>1</v>
      </c>
      <c r="J233" s="36" t="s">
        <v>15609</v>
      </c>
      <c r="K233" s="36"/>
      <c r="L233" s="36">
        <v>985831291</v>
      </c>
      <c r="M233" s="36"/>
      <c r="N233" s="58" t="s">
        <v>111</v>
      </c>
      <c r="O233" s="58" t="s">
        <v>13401</v>
      </c>
      <c r="P233" s="56">
        <v>84</v>
      </c>
      <c r="Q233" s="56" t="s">
        <v>377</v>
      </c>
      <c r="R233" s="36" t="s">
        <v>459</v>
      </c>
      <c r="S233" s="36" t="s">
        <v>375</v>
      </c>
      <c r="T233" s="36">
        <v>1017896</v>
      </c>
      <c r="U233" s="58" t="s">
        <v>17555</v>
      </c>
      <c r="V233" s="59">
        <v>1017896</v>
      </c>
      <c r="W233" s="56">
        <v>47.26</v>
      </c>
    </row>
    <row r="234" spans="1:23">
      <c r="A234" s="55" t="s">
        <v>11371</v>
      </c>
      <c r="B234" s="56" t="s">
        <v>17650</v>
      </c>
      <c r="C234" s="57" t="s">
        <v>5636</v>
      </c>
      <c r="D234" s="56">
        <v>0</v>
      </c>
      <c r="E234" s="56">
        <v>1</v>
      </c>
      <c r="F234" s="56">
        <v>27</v>
      </c>
      <c r="G234" s="56">
        <v>1</v>
      </c>
      <c r="H234" s="56" t="s">
        <v>17651</v>
      </c>
      <c r="I234" s="56">
        <v>1</v>
      </c>
      <c r="J234" s="36" t="s">
        <v>15582</v>
      </c>
      <c r="K234" s="36"/>
      <c r="L234" s="36">
        <v>982974053</v>
      </c>
      <c r="M234" s="36"/>
      <c r="N234" s="58" t="s">
        <v>13887</v>
      </c>
      <c r="O234" s="58" t="s">
        <v>11629</v>
      </c>
      <c r="P234" s="56">
        <v>81</v>
      </c>
      <c r="Q234" s="56" t="s">
        <v>377</v>
      </c>
      <c r="R234" s="36" t="s">
        <v>459</v>
      </c>
      <c r="S234" s="36" t="s">
        <v>375</v>
      </c>
      <c r="T234" s="36">
        <v>256898</v>
      </c>
      <c r="U234" s="58" t="s">
        <v>17521</v>
      </c>
      <c r="V234" s="59">
        <v>256898</v>
      </c>
      <c r="W234" s="56">
        <v>48.71</v>
      </c>
    </row>
    <row r="235" spans="1:23">
      <c r="A235" s="55" t="s">
        <v>11371</v>
      </c>
      <c r="B235" s="56" t="s">
        <v>17649</v>
      </c>
      <c r="C235" s="57" t="s">
        <v>5479</v>
      </c>
      <c r="D235" s="56">
        <v>80</v>
      </c>
      <c r="E235" s="56">
        <v>1</v>
      </c>
      <c r="F235" s="56">
        <v>27</v>
      </c>
      <c r="G235" s="56">
        <v>1</v>
      </c>
      <c r="H235" s="56" t="s">
        <v>17651</v>
      </c>
      <c r="I235" s="56">
        <v>3</v>
      </c>
      <c r="J235" s="36" t="s">
        <v>14027</v>
      </c>
      <c r="K235" s="36"/>
      <c r="L235" s="36">
        <v>982307158</v>
      </c>
      <c r="M235" s="36"/>
      <c r="N235" s="58" t="s">
        <v>729</v>
      </c>
      <c r="O235" s="58" t="s">
        <v>348</v>
      </c>
      <c r="P235" s="56">
        <v>85</v>
      </c>
      <c r="Q235" s="56" t="s">
        <v>377</v>
      </c>
      <c r="R235" s="36" t="s">
        <v>462</v>
      </c>
      <c r="S235" s="36" t="s">
        <v>375</v>
      </c>
      <c r="T235" s="36">
        <v>1219465</v>
      </c>
      <c r="U235" s="58" t="s">
        <v>15683</v>
      </c>
      <c r="V235" s="59" t="s">
        <v>464</v>
      </c>
      <c r="W235" s="56">
        <v>50.46</v>
      </c>
    </row>
    <row r="236" spans="1:23">
      <c r="A236" s="51" t="s">
        <v>11371</v>
      </c>
      <c r="B236" s="44" t="s">
        <v>17649</v>
      </c>
      <c r="C236" s="52" t="s">
        <v>3177</v>
      </c>
      <c r="D236" s="44">
        <v>3210</v>
      </c>
      <c r="E236" s="44" t="s">
        <v>54</v>
      </c>
      <c r="F236" s="44">
        <v>27</v>
      </c>
      <c r="G236" s="44">
        <v>1</v>
      </c>
      <c r="H236" s="44" t="s">
        <v>17651</v>
      </c>
      <c r="I236" s="44">
        <v>1</v>
      </c>
      <c r="J236" s="35" t="s">
        <v>14141</v>
      </c>
      <c r="K236" s="35"/>
      <c r="L236" s="35">
        <v>982661136</v>
      </c>
      <c r="M236" s="35"/>
      <c r="N236" s="45" t="s">
        <v>697</v>
      </c>
      <c r="O236" s="45" t="s">
        <v>11597</v>
      </c>
      <c r="P236" s="44">
        <v>86</v>
      </c>
      <c r="Q236" s="44" t="s">
        <v>377</v>
      </c>
      <c r="R236" s="35" t="s">
        <v>459</v>
      </c>
      <c r="S236" s="35" t="s">
        <v>375</v>
      </c>
      <c r="T236" s="35">
        <v>2498750</v>
      </c>
      <c r="U236" s="45" t="s">
        <v>15826</v>
      </c>
      <c r="V236" s="46">
        <v>2498750</v>
      </c>
      <c r="W236" s="44">
        <v>51.44</v>
      </c>
    </row>
    <row r="237" spans="1:23">
      <c r="A237" s="51" t="s">
        <v>11371</v>
      </c>
      <c r="B237" s="44" t="s">
        <v>17649</v>
      </c>
      <c r="C237" s="52" t="s">
        <v>11182</v>
      </c>
      <c r="D237" s="44">
        <v>12960</v>
      </c>
      <c r="E237" s="44" t="s">
        <v>54</v>
      </c>
      <c r="F237" s="44">
        <v>27</v>
      </c>
      <c r="G237" s="44">
        <v>1</v>
      </c>
      <c r="H237" s="44" t="s">
        <v>17651</v>
      </c>
      <c r="I237" s="44">
        <v>2</v>
      </c>
      <c r="J237" s="35" t="s">
        <v>14522</v>
      </c>
      <c r="K237" s="35">
        <v>563</v>
      </c>
      <c r="L237" s="35"/>
      <c r="M237" s="35"/>
      <c r="N237" s="45" t="s">
        <v>83</v>
      </c>
      <c r="O237" s="45" t="s">
        <v>12237</v>
      </c>
      <c r="P237" s="44">
        <v>87</v>
      </c>
      <c r="Q237" s="44" t="s">
        <v>378</v>
      </c>
      <c r="R237" s="35" t="s">
        <v>460</v>
      </c>
      <c r="S237" s="35" t="s">
        <v>375</v>
      </c>
      <c r="T237" s="35">
        <v>1897728</v>
      </c>
      <c r="U237" s="45" t="s">
        <v>16249</v>
      </c>
      <c r="V237" s="46">
        <v>1898004</v>
      </c>
      <c r="W237" s="44">
        <v>53.85</v>
      </c>
    </row>
    <row r="238" spans="1:23">
      <c r="A238" s="55" t="s">
        <v>11371</v>
      </c>
      <c r="B238" s="56" t="s">
        <v>17649</v>
      </c>
      <c r="C238" s="57" t="s">
        <v>11182</v>
      </c>
      <c r="D238" s="56">
        <v>12960</v>
      </c>
      <c r="E238" s="56">
        <v>1</v>
      </c>
      <c r="F238" s="56">
        <v>27</v>
      </c>
      <c r="G238" s="56">
        <v>1</v>
      </c>
      <c r="H238" s="56" t="s">
        <v>17651</v>
      </c>
      <c r="I238" s="56">
        <v>1</v>
      </c>
      <c r="J238" s="36" t="s">
        <v>14522</v>
      </c>
      <c r="K238" s="36">
        <v>563</v>
      </c>
      <c r="L238" s="36"/>
      <c r="M238" s="36"/>
      <c r="N238" s="58" t="s">
        <v>313</v>
      </c>
      <c r="O238" s="58" t="s">
        <v>764</v>
      </c>
      <c r="P238" s="56">
        <v>91</v>
      </c>
      <c r="Q238" s="56" t="s">
        <v>377</v>
      </c>
      <c r="R238" s="36" t="s">
        <v>459</v>
      </c>
      <c r="S238" s="36" t="s">
        <v>375</v>
      </c>
      <c r="T238" s="36">
        <v>1898004</v>
      </c>
      <c r="U238" s="58" t="s">
        <v>16249</v>
      </c>
      <c r="V238" s="59">
        <v>1898004</v>
      </c>
      <c r="W238" s="56">
        <v>53.85</v>
      </c>
    </row>
    <row r="239" spans="1:23">
      <c r="A239" s="55" t="s">
        <v>11371</v>
      </c>
      <c r="B239" s="56" t="s">
        <v>17649</v>
      </c>
      <c r="C239" s="57" t="s">
        <v>10681</v>
      </c>
      <c r="D239" s="56">
        <v>920</v>
      </c>
      <c r="E239" s="56">
        <v>1</v>
      </c>
      <c r="F239" s="56">
        <v>27</v>
      </c>
      <c r="G239" s="56">
        <v>1</v>
      </c>
      <c r="H239" s="56" t="s">
        <v>17651</v>
      </c>
      <c r="I239" s="56">
        <v>1</v>
      </c>
      <c r="J239" s="36" t="s">
        <v>14049</v>
      </c>
      <c r="K239" s="36"/>
      <c r="L239" s="36">
        <v>982768736</v>
      </c>
      <c r="M239" s="36"/>
      <c r="N239" s="58" t="s">
        <v>184</v>
      </c>
      <c r="O239" s="58" t="s">
        <v>207</v>
      </c>
      <c r="P239" s="56">
        <v>82</v>
      </c>
      <c r="Q239" s="56" t="s">
        <v>377</v>
      </c>
      <c r="R239" s="36" t="s">
        <v>459</v>
      </c>
      <c r="S239" s="36" t="s">
        <v>375</v>
      </c>
      <c r="T239" s="36">
        <v>553651</v>
      </c>
      <c r="U239" s="58" t="s">
        <v>15707</v>
      </c>
      <c r="V239" s="59">
        <v>553651</v>
      </c>
      <c r="W239" s="56">
        <v>56.5</v>
      </c>
    </row>
    <row r="240" spans="1:23">
      <c r="A240" s="55" t="s">
        <v>11371</v>
      </c>
      <c r="B240" s="56" t="s">
        <v>17649</v>
      </c>
      <c r="C240" s="57" t="s">
        <v>11217</v>
      </c>
      <c r="D240" s="56">
        <v>2830</v>
      </c>
      <c r="E240" s="56">
        <v>1</v>
      </c>
      <c r="F240" s="56">
        <v>27</v>
      </c>
      <c r="G240" s="56">
        <v>1</v>
      </c>
      <c r="H240" s="56" t="s">
        <v>17651</v>
      </c>
      <c r="I240" s="56">
        <v>1</v>
      </c>
      <c r="J240" s="36" t="s">
        <v>14129</v>
      </c>
      <c r="K240" s="36">
        <v>190</v>
      </c>
      <c r="L240" s="36">
        <v>985535742</v>
      </c>
      <c r="M240" s="36"/>
      <c r="N240" s="58" t="s">
        <v>307</v>
      </c>
      <c r="O240" s="58" t="s">
        <v>11564</v>
      </c>
      <c r="P240" s="56">
        <v>81</v>
      </c>
      <c r="Q240" s="56" t="s">
        <v>378</v>
      </c>
      <c r="R240" s="36" t="s">
        <v>459</v>
      </c>
      <c r="S240" s="36" t="s">
        <v>375</v>
      </c>
      <c r="T240" s="36">
        <v>422421</v>
      </c>
      <c r="U240" s="58" t="s">
        <v>15800</v>
      </c>
      <c r="V240" s="59">
        <v>422421</v>
      </c>
      <c r="W240" s="56">
        <v>60.99</v>
      </c>
    </row>
    <row r="241" spans="1:23">
      <c r="A241" s="55" t="s">
        <v>11371</v>
      </c>
      <c r="B241" s="56" t="s">
        <v>17649</v>
      </c>
      <c r="C241" s="57" t="s">
        <v>11217</v>
      </c>
      <c r="D241" s="56">
        <v>2830</v>
      </c>
      <c r="E241" s="56">
        <v>1</v>
      </c>
      <c r="F241" s="56">
        <v>27</v>
      </c>
      <c r="G241" s="56">
        <v>1</v>
      </c>
      <c r="H241" s="56" t="s">
        <v>17651</v>
      </c>
      <c r="I241" s="56">
        <v>2</v>
      </c>
      <c r="J241" s="36" t="s">
        <v>14129</v>
      </c>
      <c r="K241" s="36">
        <v>190</v>
      </c>
      <c r="L241" s="36">
        <v>985535742</v>
      </c>
      <c r="M241" s="36"/>
      <c r="N241" s="58" t="s">
        <v>11565</v>
      </c>
      <c r="O241" s="58" t="s">
        <v>11566</v>
      </c>
      <c r="P241" s="56">
        <v>81</v>
      </c>
      <c r="Q241" s="56" t="s">
        <v>377</v>
      </c>
      <c r="R241" s="36" t="s">
        <v>460</v>
      </c>
      <c r="S241" s="36" t="s">
        <v>375</v>
      </c>
      <c r="T241" s="36">
        <v>205474</v>
      </c>
      <c r="U241" s="58" t="s">
        <v>15800</v>
      </c>
      <c r="V241" s="59">
        <v>422421</v>
      </c>
      <c r="W241" s="56">
        <v>60.99</v>
      </c>
    </row>
    <row r="242" spans="1:23">
      <c r="A242" s="55" t="s">
        <v>11371</v>
      </c>
      <c r="B242" s="56" t="s">
        <v>17649</v>
      </c>
      <c r="C242" s="57" t="s">
        <v>10440</v>
      </c>
      <c r="D242" s="56">
        <v>22090</v>
      </c>
      <c r="E242" s="56">
        <v>1</v>
      </c>
      <c r="F242" s="56">
        <v>27</v>
      </c>
      <c r="G242" s="56">
        <v>1</v>
      </c>
      <c r="H242" s="56" t="s">
        <v>17651</v>
      </c>
      <c r="I242" s="56">
        <v>1</v>
      </c>
      <c r="J242" s="36" t="s">
        <v>15009</v>
      </c>
      <c r="K242" s="36">
        <v>895</v>
      </c>
      <c r="L242" s="36">
        <v>981610259</v>
      </c>
      <c r="M242" s="36"/>
      <c r="N242" s="58" t="s">
        <v>12996</v>
      </c>
      <c r="O242" s="58" t="s">
        <v>12997</v>
      </c>
      <c r="P242" s="56">
        <v>81</v>
      </c>
      <c r="Q242" s="56" t="s">
        <v>378</v>
      </c>
      <c r="R242" s="36" t="s">
        <v>459</v>
      </c>
      <c r="S242" s="36" t="s">
        <v>375</v>
      </c>
      <c r="T242" s="36">
        <v>153843</v>
      </c>
      <c r="U242" s="58" t="s">
        <v>16802</v>
      </c>
      <c r="V242" s="59">
        <v>153843</v>
      </c>
      <c r="W242" s="56">
        <v>64.91</v>
      </c>
    </row>
    <row r="243" spans="1:23">
      <c r="A243" s="55" t="s">
        <v>11371</v>
      </c>
      <c r="B243" s="56" t="s">
        <v>17649</v>
      </c>
      <c r="C243" s="57" t="s">
        <v>385</v>
      </c>
      <c r="D243" s="56">
        <v>18420</v>
      </c>
      <c r="E243" s="56">
        <v>1</v>
      </c>
      <c r="F243" s="56">
        <v>27</v>
      </c>
      <c r="G243" s="56">
        <v>1</v>
      </c>
      <c r="H243" s="56" t="s">
        <v>17651</v>
      </c>
      <c r="I243" s="56">
        <v>1</v>
      </c>
      <c r="J243" s="36" t="s">
        <v>14464</v>
      </c>
      <c r="K243" s="36">
        <v>1100</v>
      </c>
      <c r="L243" s="36">
        <v>983704603</v>
      </c>
      <c r="M243" s="36">
        <v>642251</v>
      </c>
      <c r="N243" s="58" t="s">
        <v>12131</v>
      </c>
      <c r="O243" s="58" t="s">
        <v>12132</v>
      </c>
      <c r="P243" s="56">
        <v>81</v>
      </c>
      <c r="Q243" s="56" t="s">
        <v>378</v>
      </c>
      <c r="R243" s="36" t="s">
        <v>459</v>
      </c>
      <c r="S243" s="36" t="s">
        <v>375</v>
      </c>
      <c r="T243" s="36">
        <v>98682</v>
      </c>
      <c r="U243" s="58" t="s">
        <v>16187</v>
      </c>
      <c r="V243" s="59">
        <v>98682</v>
      </c>
      <c r="W243" s="56">
        <v>67.14</v>
      </c>
    </row>
    <row r="244" spans="1:23">
      <c r="A244" s="51" t="s">
        <v>11371</v>
      </c>
      <c r="B244" s="44" t="s">
        <v>17649</v>
      </c>
      <c r="C244" s="52" t="s">
        <v>4027</v>
      </c>
      <c r="D244" s="44">
        <v>21830</v>
      </c>
      <c r="E244" s="44" t="s">
        <v>54</v>
      </c>
      <c r="F244" s="44">
        <v>28</v>
      </c>
      <c r="G244" s="44">
        <v>1</v>
      </c>
      <c r="H244" s="44" t="s">
        <v>17651</v>
      </c>
      <c r="I244" s="44">
        <v>2</v>
      </c>
      <c r="J244" s="35" t="s">
        <v>15033</v>
      </c>
      <c r="K244" s="35"/>
      <c r="L244" s="35"/>
      <c r="M244" s="35"/>
      <c r="N244" s="45" t="s">
        <v>12063</v>
      </c>
      <c r="O244" s="45" t="s">
        <v>13024</v>
      </c>
      <c r="P244" s="44">
        <v>88</v>
      </c>
      <c r="Q244" s="44" t="s">
        <v>378</v>
      </c>
      <c r="R244" s="35" t="s">
        <v>460</v>
      </c>
      <c r="S244" s="35" t="s">
        <v>373</v>
      </c>
      <c r="T244" s="35"/>
      <c r="U244" s="45" t="s">
        <v>16828</v>
      </c>
      <c r="V244" s="46">
        <v>3341187</v>
      </c>
      <c r="W244" s="44">
        <v>32.9</v>
      </c>
    </row>
    <row r="245" spans="1:23">
      <c r="A245" s="55" t="s">
        <v>11371</v>
      </c>
      <c r="B245" s="56" t="s">
        <v>17649</v>
      </c>
      <c r="C245" s="57" t="s">
        <v>4027</v>
      </c>
      <c r="D245" s="56">
        <v>21830</v>
      </c>
      <c r="E245" s="56">
        <v>1</v>
      </c>
      <c r="F245" s="56">
        <v>28</v>
      </c>
      <c r="G245" s="56">
        <v>1</v>
      </c>
      <c r="H245" s="56" t="s">
        <v>17651</v>
      </c>
      <c r="I245" s="56">
        <v>1</v>
      </c>
      <c r="J245" s="36" t="s">
        <v>15033</v>
      </c>
      <c r="K245" s="36"/>
      <c r="L245" s="36"/>
      <c r="M245" s="36"/>
      <c r="N245" s="58" t="s">
        <v>425</v>
      </c>
      <c r="O245" s="58" t="s">
        <v>92</v>
      </c>
      <c r="P245" s="56">
        <v>87</v>
      </c>
      <c r="Q245" s="56" t="s">
        <v>377</v>
      </c>
      <c r="R245" s="36" t="s">
        <v>459</v>
      </c>
      <c r="S245" s="36" t="s">
        <v>375</v>
      </c>
      <c r="T245" s="36">
        <v>3341187</v>
      </c>
      <c r="U245" s="58" t="s">
        <v>16828</v>
      </c>
      <c r="V245" s="59">
        <v>3341187</v>
      </c>
      <c r="W245" s="56">
        <v>32.9</v>
      </c>
    </row>
    <row r="246" spans="1:23">
      <c r="A246" s="55" t="s">
        <v>11371</v>
      </c>
      <c r="B246" s="56" t="s">
        <v>17650</v>
      </c>
      <c r="C246" s="57" t="s">
        <v>5636</v>
      </c>
      <c r="D246" s="56">
        <v>0</v>
      </c>
      <c r="E246" s="56">
        <v>1</v>
      </c>
      <c r="F246" s="56">
        <v>28</v>
      </c>
      <c r="G246" s="56">
        <v>2</v>
      </c>
      <c r="H246" s="56" t="s">
        <v>17651</v>
      </c>
      <c r="I246" s="56">
        <v>1</v>
      </c>
      <c r="J246" s="36" t="s">
        <v>15582</v>
      </c>
      <c r="K246" s="36"/>
      <c r="L246" s="36">
        <v>982974053</v>
      </c>
      <c r="M246" s="36"/>
      <c r="N246" s="58" t="s">
        <v>711</v>
      </c>
      <c r="O246" s="58" t="s">
        <v>675</v>
      </c>
      <c r="P246" s="56">
        <v>84</v>
      </c>
      <c r="Q246" s="56" t="s">
        <v>378</v>
      </c>
      <c r="R246" s="36" t="s">
        <v>459</v>
      </c>
      <c r="S246" s="36" t="s">
        <v>375</v>
      </c>
      <c r="T246" s="36">
        <v>477222</v>
      </c>
      <c r="U246" s="58" t="s">
        <v>17522</v>
      </c>
      <c r="V246" s="59">
        <v>477222</v>
      </c>
      <c r="W246" s="56">
        <v>45.89</v>
      </c>
    </row>
    <row r="247" spans="1:23">
      <c r="A247" s="55" t="s">
        <v>11371</v>
      </c>
      <c r="B247" s="56" t="s">
        <v>17649</v>
      </c>
      <c r="C247" s="57" t="s">
        <v>7729</v>
      </c>
      <c r="D247" s="56">
        <v>7550</v>
      </c>
      <c r="E247" s="56">
        <v>1</v>
      </c>
      <c r="F247" s="56">
        <v>28</v>
      </c>
      <c r="G247" s="56">
        <v>1</v>
      </c>
      <c r="H247" s="56" t="s">
        <v>17651</v>
      </c>
      <c r="I247" s="56">
        <v>2</v>
      </c>
      <c r="J247" s="36" t="s">
        <v>14305</v>
      </c>
      <c r="K247" s="36"/>
      <c r="L247" s="36"/>
      <c r="M247" s="36"/>
      <c r="N247" s="58" t="s">
        <v>719</v>
      </c>
      <c r="O247" s="58" t="s">
        <v>352</v>
      </c>
      <c r="P247" s="56">
        <v>80</v>
      </c>
      <c r="Q247" s="56" t="s">
        <v>377</v>
      </c>
      <c r="R247" s="36" t="s">
        <v>460</v>
      </c>
      <c r="S247" s="36" t="s">
        <v>375</v>
      </c>
      <c r="T247" s="36">
        <v>3345532</v>
      </c>
      <c r="U247" s="58" t="s">
        <v>16010</v>
      </c>
      <c r="V247" s="59">
        <v>3345525</v>
      </c>
      <c r="W247" s="56">
        <v>49.01</v>
      </c>
    </row>
    <row r="248" spans="1:23">
      <c r="A248" s="55" t="s">
        <v>11371</v>
      </c>
      <c r="B248" s="56" t="s">
        <v>17649</v>
      </c>
      <c r="C248" s="57" t="s">
        <v>4582</v>
      </c>
      <c r="D248" s="56">
        <v>25970</v>
      </c>
      <c r="E248" s="56">
        <v>1</v>
      </c>
      <c r="F248" s="56">
        <v>28</v>
      </c>
      <c r="G248" s="56">
        <v>1</v>
      </c>
      <c r="H248" s="56" t="s">
        <v>17651</v>
      </c>
      <c r="I248" s="56">
        <v>1</v>
      </c>
      <c r="J248" s="36" t="s">
        <v>15269</v>
      </c>
      <c r="K248" s="36">
        <v>160</v>
      </c>
      <c r="L248" s="36">
        <v>981176756</v>
      </c>
      <c r="M248" s="36"/>
      <c r="N248" s="58" t="s">
        <v>13404</v>
      </c>
      <c r="O248" s="58" t="s">
        <v>923</v>
      </c>
      <c r="P248" s="56">
        <v>87</v>
      </c>
      <c r="Q248" s="56" t="s">
        <v>378</v>
      </c>
      <c r="R248" s="36" t="s">
        <v>459</v>
      </c>
      <c r="S248" s="36" t="s">
        <v>375</v>
      </c>
      <c r="T248" s="36">
        <v>428066</v>
      </c>
      <c r="U248" s="58" t="s">
        <v>17120</v>
      </c>
      <c r="V248" s="59">
        <v>428066</v>
      </c>
      <c r="W248" s="56">
        <v>49.09</v>
      </c>
    </row>
    <row r="249" spans="1:23">
      <c r="A249" s="55" t="s">
        <v>11371</v>
      </c>
      <c r="B249" s="56" t="s">
        <v>17649</v>
      </c>
      <c r="C249" s="57" t="s">
        <v>10681</v>
      </c>
      <c r="D249" s="56">
        <v>240</v>
      </c>
      <c r="E249" s="56">
        <v>1</v>
      </c>
      <c r="F249" s="56">
        <v>28</v>
      </c>
      <c r="G249" s="56">
        <v>1</v>
      </c>
      <c r="H249" s="56" t="s">
        <v>17651</v>
      </c>
      <c r="I249" s="56">
        <v>4</v>
      </c>
      <c r="J249" s="36" t="s">
        <v>14046</v>
      </c>
      <c r="K249" s="36"/>
      <c r="L249" s="36">
        <v>982346084</v>
      </c>
      <c r="M249" s="36"/>
      <c r="N249" s="58" t="s">
        <v>11434</v>
      </c>
      <c r="O249" s="58" t="s">
        <v>11435</v>
      </c>
      <c r="P249" s="56">
        <v>81</v>
      </c>
      <c r="Q249" s="56" t="s">
        <v>378</v>
      </c>
      <c r="R249" s="36" t="s">
        <v>462</v>
      </c>
      <c r="S249" s="36" t="s">
        <v>375</v>
      </c>
      <c r="T249" s="36">
        <v>3251381</v>
      </c>
      <c r="U249" s="58" t="s">
        <v>15702</v>
      </c>
      <c r="V249" s="59">
        <v>1474488</v>
      </c>
      <c r="W249" s="56">
        <v>54.83</v>
      </c>
    </row>
    <row r="250" spans="1:23">
      <c r="A250" s="55" t="s">
        <v>11371</v>
      </c>
      <c r="B250" s="56" t="s">
        <v>17650</v>
      </c>
      <c r="C250" s="57" t="s">
        <v>574</v>
      </c>
      <c r="D250" s="56">
        <v>0</v>
      </c>
      <c r="E250" s="56">
        <v>1</v>
      </c>
      <c r="F250" s="56">
        <v>28</v>
      </c>
      <c r="G250" s="56">
        <v>1</v>
      </c>
      <c r="H250" s="56" t="s">
        <v>17651</v>
      </c>
      <c r="I250" s="56">
        <v>1</v>
      </c>
      <c r="J250" s="36" t="s">
        <v>14887</v>
      </c>
      <c r="K250" s="36"/>
      <c r="L250" s="36">
        <v>983864698</v>
      </c>
      <c r="M250" s="36"/>
      <c r="N250" s="58" t="s">
        <v>225</v>
      </c>
      <c r="O250" s="58" t="s">
        <v>14018</v>
      </c>
      <c r="P250" s="56">
        <v>80</v>
      </c>
      <c r="Q250" s="56" t="s">
        <v>378</v>
      </c>
      <c r="R250" s="36" t="s">
        <v>459</v>
      </c>
      <c r="S250" s="36" t="s">
        <v>375</v>
      </c>
      <c r="T250" s="36">
        <v>2230192</v>
      </c>
      <c r="U250" s="58" t="s">
        <v>17643</v>
      </c>
      <c r="V250" s="59">
        <v>2230192</v>
      </c>
      <c r="W250" s="56">
        <v>57.73</v>
      </c>
    </row>
    <row r="251" spans="1:23">
      <c r="A251" s="55" t="s">
        <v>11371</v>
      </c>
      <c r="B251" s="56" t="s">
        <v>17649</v>
      </c>
      <c r="C251" s="57" t="s">
        <v>5479</v>
      </c>
      <c r="D251" s="56">
        <v>850</v>
      </c>
      <c r="E251" s="56">
        <v>1</v>
      </c>
      <c r="F251" s="56">
        <v>28</v>
      </c>
      <c r="G251" s="56">
        <v>1</v>
      </c>
      <c r="H251" s="56" t="s">
        <v>17651</v>
      </c>
      <c r="I251" s="56">
        <v>4</v>
      </c>
      <c r="J251" s="36" t="s">
        <v>14040</v>
      </c>
      <c r="K251" s="36"/>
      <c r="L251" s="36"/>
      <c r="M251" s="36"/>
      <c r="N251" s="58" t="s">
        <v>140</v>
      </c>
      <c r="O251" s="58" t="s">
        <v>11426</v>
      </c>
      <c r="P251" s="56">
        <v>92</v>
      </c>
      <c r="Q251" s="56" t="s">
        <v>378</v>
      </c>
      <c r="R251" s="36" t="s">
        <v>462</v>
      </c>
      <c r="S251" s="36" t="s">
        <v>375</v>
      </c>
      <c r="T251" s="36">
        <v>226251</v>
      </c>
      <c r="U251" s="58" t="s">
        <v>15695</v>
      </c>
      <c r="V251" s="59">
        <v>588346</v>
      </c>
      <c r="W251" s="56">
        <v>58.01</v>
      </c>
    </row>
    <row r="252" spans="1:23">
      <c r="A252" s="55" t="s">
        <v>11371</v>
      </c>
      <c r="B252" s="56" t="s">
        <v>17649</v>
      </c>
      <c r="C252" s="57" t="s">
        <v>11372</v>
      </c>
      <c r="D252" s="56">
        <v>6286</v>
      </c>
      <c r="E252" s="56">
        <v>1</v>
      </c>
      <c r="F252" s="56">
        <v>28</v>
      </c>
      <c r="G252" s="56">
        <v>1</v>
      </c>
      <c r="H252" s="56" t="s">
        <v>17651</v>
      </c>
      <c r="I252" s="56">
        <v>5</v>
      </c>
      <c r="J252" s="36" t="s">
        <v>14263</v>
      </c>
      <c r="K252" s="36"/>
      <c r="L252" s="36">
        <v>981775141</v>
      </c>
      <c r="M252" s="36">
        <v>644201</v>
      </c>
      <c r="N252" s="58" t="s">
        <v>661</v>
      </c>
      <c r="O252" s="58" t="s">
        <v>11800</v>
      </c>
      <c r="P252" s="56">
        <v>84</v>
      </c>
      <c r="Q252" s="56" t="s">
        <v>378</v>
      </c>
      <c r="R252" s="36" t="s">
        <v>462</v>
      </c>
      <c r="S252" s="36" t="s">
        <v>375</v>
      </c>
      <c r="T252" s="36">
        <v>3942001</v>
      </c>
      <c r="U252" s="58" t="s">
        <v>15959</v>
      </c>
      <c r="V252" s="59">
        <v>1618748</v>
      </c>
      <c r="W252" s="56">
        <v>71.95</v>
      </c>
    </row>
    <row r="253" spans="1:23">
      <c r="A253" s="55" t="s">
        <v>11371</v>
      </c>
      <c r="B253" s="56" t="s">
        <v>17650</v>
      </c>
      <c r="C253" s="57" t="s">
        <v>6013</v>
      </c>
      <c r="D253" s="56">
        <v>0</v>
      </c>
      <c r="E253" s="56">
        <v>1</v>
      </c>
      <c r="F253" s="56">
        <v>29</v>
      </c>
      <c r="G253" s="56">
        <v>1</v>
      </c>
      <c r="H253" s="56" t="s">
        <v>17651</v>
      </c>
      <c r="I253" s="56">
        <v>1</v>
      </c>
      <c r="J253" s="36" t="s">
        <v>15480</v>
      </c>
      <c r="K253" s="36"/>
      <c r="L253" s="36">
        <v>984499602</v>
      </c>
      <c r="M253" s="36"/>
      <c r="N253" s="58" t="s">
        <v>914</v>
      </c>
      <c r="O253" s="58" t="s">
        <v>13731</v>
      </c>
      <c r="P253" s="56">
        <v>82</v>
      </c>
      <c r="Q253" s="56" t="s">
        <v>378</v>
      </c>
      <c r="R253" s="36" t="s">
        <v>459</v>
      </c>
      <c r="S253" s="36" t="s">
        <v>375</v>
      </c>
      <c r="T253" s="36">
        <v>1505769</v>
      </c>
      <c r="U253" s="58" t="s">
        <v>17387</v>
      </c>
      <c r="V253" s="59">
        <v>1505769</v>
      </c>
      <c r="W253" s="56">
        <v>43.56</v>
      </c>
    </row>
    <row r="254" spans="1:23">
      <c r="A254" s="55" t="s">
        <v>11371</v>
      </c>
      <c r="B254" s="56" t="s">
        <v>17649</v>
      </c>
      <c r="C254" s="57" t="s">
        <v>4027</v>
      </c>
      <c r="D254" s="56">
        <v>21830</v>
      </c>
      <c r="E254" s="56">
        <v>1</v>
      </c>
      <c r="F254" s="56">
        <v>29</v>
      </c>
      <c r="G254" s="56">
        <v>3</v>
      </c>
      <c r="H254" s="56" t="s">
        <v>17651</v>
      </c>
      <c r="I254" s="56">
        <v>2</v>
      </c>
      <c r="J254" s="36" t="s">
        <v>15034</v>
      </c>
      <c r="K254" s="36"/>
      <c r="L254" s="36">
        <v>984926314</v>
      </c>
      <c r="M254" s="36"/>
      <c r="N254" s="58" t="s">
        <v>93</v>
      </c>
      <c r="O254" s="58" t="s">
        <v>867</v>
      </c>
      <c r="P254" s="56">
        <v>81</v>
      </c>
      <c r="Q254" s="56" t="s">
        <v>377</v>
      </c>
      <c r="R254" s="36" t="s">
        <v>462</v>
      </c>
      <c r="S254" s="36" t="s">
        <v>375</v>
      </c>
      <c r="T254" s="36">
        <v>3835449</v>
      </c>
      <c r="U254" s="58" t="s">
        <v>16829</v>
      </c>
      <c r="V254" s="59">
        <v>3835449</v>
      </c>
      <c r="W254" s="56">
        <v>45.92</v>
      </c>
    </row>
    <row r="255" spans="1:23">
      <c r="A255" s="55" t="s">
        <v>11371</v>
      </c>
      <c r="B255" s="56" t="s">
        <v>17649</v>
      </c>
      <c r="C255" s="57" t="s">
        <v>4027</v>
      </c>
      <c r="D255" s="56">
        <v>21830</v>
      </c>
      <c r="E255" s="56">
        <v>1</v>
      </c>
      <c r="F255" s="56">
        <v>29</v>
      </c>
      <c r="G255" s="56">
        <v>3</v>
      </c>
      <c r="H255" s="56" t="s">
        <v>17651</v>
      </c>
      <c r="I255" s="56">
        <v>3</v>
      </c>
      <c r="J255" s="36" t="s">
        <v>15034</v>
      </c>
      <c r="K255" s="36"/>
      <c r="L255" s="36">
        <v>984926314</v>
      </c>
      <c r="M255" s="36"/>
      <c r="N255" s="58" t="s">
        <v>13025</v>
      </c>
      <c r="O255" s="58" t="s">
        <v>13026</v>
      </c>
      <c r="P255" s="56">
        <v>82</v>
      </c>
      <c r="Q255" s="56" t="s">
        <v>378</v>
      </c>
      <c r="R255" s="36" t="s">
        <v>462</v>
      </c>
      <c r="S255" s="36" t="s">
        <v>375</v>
      </c>
      <c r="T255" s="36">
        <v>3455637</v>
      </c>
      <c r="U255" s="58" t="s">
        <v>16829</v>
      </c>
      <c r="V255" s="59">
        <v>3835449</v>
      </c>
      <c r="W255" s="56">
        <v>45.92</v>
      </c>
    </row>
    <row r="256" spans="1:23">
      <c r="A256" s="55" t="s">
        <v>11371</v>
      </c>
      <c r="B256" s="56" t="s">
        <v>17649</v>
      </c>
      <c r="C256" s="57" t="s">
        <v>11189</v>
      </c>
      <c r="D256" s="56">
        <v>10430</v>
      </c>
      <c r="E256" s="56">
        <v>1</v>
      </c>
      <c r="F256" s="56">
        <v>29</v>
      </c>
      <c r="G256" s="56">
        <v>1</v>
      </c>
      <c r="H256" s="56" t="s">
        <v>17651</v>
      </c>
      <c r="I256" s="56">
        <v>1</v>
      </c>
      <c r="J256" s="36" t="s">
        <v>14391</v>
      </c>
      <c r="K256" s="36">
        <v>940</v>
      </c>
      <c r="L256" s="36">
        <v>981258204</v>
      </c>
      <c r="M256" s="36"/>
      <c r="N256" s="58" t="s">
        <v>829</v>
      </c>
      <c r="O256" s="58" t="s">
        <v>12012</v>
      </c>
      <c r="P256" s="56">
        <v>80</v>
      </c>
      <c r="Q256" s="56" t="s">
        <v>377</v>
      </c>
      <c r="R256" s="36" t="s">
        <v>459</v>
      </c>
      <c r="S256" s="36" t="s">
        <v>375</v>
      </c>
      <c r="T256" s="36">
        <v>279811</v>
      </c>
      <c r="U256" s="58" t="s">
        <v>16106</v>
      </c>
      <c r="V256" s="59">
        <v>279811</v>
      </c>
      <c r="W256" s="56">
        <v>46.02</v>
      </c>
    </row>
    <row r="257" spans="1:23">
      <c r="A257" s="51" t="s">
        <v>11371</v>
      </c>
      <c r="B257" s="44" t="s">
        <v>17649</v>
      </c>
      <c r="C257" s="52" t="s">
        <v>3088</v>
      </c>
      <c r="D257" s="44">
        <v>16320</v>
      </c>
      <c r="E257" s="44" t="s">
        <v>54</v>
      </c>
      <c r="F257" s="44">
        <v>29</v>
      </c>
      <c r="G257" s="44">
        <v>1</v>
      </c>
      <c r="H257" s="44" t="s">
        <v>17651</v>
      </c>
      <c r="I257" s="44">
        <v>1</v>
      </c>
      <c r="J257" s="35" t="s">
        <v>14660</v>
      </c>
      <c r="K257" s="35"/>
      <c r="L257" s="35"/>
      <c r="M257" s="35"/>
      <c r="N257" s="45" t="s">
        <v>12296</v>
      </c>
      <c r="O257" s="45" t="s">
        <v>447</v>
      </c>
      <c r="P257" s="44">
        <v>81</v>
      </c>
      <c r="Q257" s="44" t="s">
        <v>377</v>
      </c>
      <c r="R257" s="35" t="s">
        <v>459</v>
      </c>
      <c r="S257" s="35" t="s">
        <v>375</v>
      </c>
      <c r="T257" s="35">
        <v>740315</v>
      </c>
      <c r="U257" s="45" t="s">
        <v>16401</v>
      </c>
      <c r="V257" s="46">
        <v>740315</v>
      </c>
      <c r="W257" s="44">
        <v>46.32</v>
      </c>
    </row>
    <row r="258" spans="1:23">
      <c r="A258" s="55" t="s">
        <v>11371</v>
      </c>
      <c r="B258" s="56" t="s">
        <v>17649</v>
      </c>
      <c r="C258" s="57" t="s">
        <v>3088</v>
      </c>
      <c r="D258" s="56">
        <v>16320</v>
      </c>
      <c r="E258" s="56">
        <v>1</v>
      </c>
      <c r="F258" s="56">
        <v>29</v>
      </c>
      <c r="G258" s="56">
        <v>1</v>
      </c>
      <c r="H258" s="56" t="s">
        <v>17651</v>
      </c>
      <c r="I258" s="56">
        <v>2</v>
      </c>
      <c r="J258" s="36" t="s">
        <v>14660</v>
      </c>
      <c r="K258" s="36"/>
      <c r="L258" s="36"/>
      <c r="M258" s="36"/>
      <c r="N258" s="58" t="s">
        <v>12461</v>
      </c>
      <c r="O258" s="58" t="s">
        <v>12462</v>
      </c>
      <c r="P258" s="56">
        <v>84</v>
      </c>
      <c r="Q258" s="56" t="s">
        <v>378</v>
      </c>
      <c r="R258" s="36" t="s">
        <v>460</v>
      </c>
      <c r="S258" s="36" t="s">
        <v>375</v>
      </c>
      <c r="T258" s="36">
        <v>295019</v>
      </c>
      <c r="U258" s="58" t="s">
        <v>16401</v>
      </c>
      <c r="V258" s="59">
        <v>740315</v>
      </c>
      <c r="W258" s="56">
        <v>46.32</v>
      </c>
    </row>
    <row r="259" spans="1:23">
      <c r="A259" s="55" t="s">
        <v>11371</v>
      </c>
      <c r="B259" s="56" t="s">
        <v>17649</v>
      </c>
      <c r="C259" s="57" t="s">
        <v>11217</v>
      </c>
      <c r="D259" s="56">
        <v>2760</v>
      </c>
      <c r="E259" s="56">
        <v>1</v>
      </c>
      <c r="F259" s="56">
        <v>29</v>
      </c>
      <c r="G259" s="56">
        <v>1</v>
      </c>
      <c r="H259" s="56" t="s">
        <v>17651</v>
      </c>
      <c r="I259" s="56">
        <v>2</v>
      </c>
      <c r="J259" s="36" t="s">
        <v>14119</v>
      </c>
      <c r="K259" s="36"/>
      <c r="L259" s="36">
        <v>982639673</v>
      </c>
      <c r="M259" s="36"/>
      <c r="N259" s="58" t="s">
        <v>11553</v>
      </c>
      <c r="O259" s="58" t="s">
        <v>11554</v>
      </c>
      <c r="P259" s="56">
        <v>81</v>
      </c>
      <c r="Q259" s="56" t="s">
        <v>378</v>
      </c>
      <c r="R259" s="36" t="s">
        <v>460</v>
      </c>
      <c r="S259" s="36" t="s">
        <v>375</v>
      </c>
      <c r="T259" s="36">
        <v>986060</v>
      </c>
      <c r="U259" s="58" t="s">
        <v>15789</v>
      </c>
      <c r="V259" s="59">
        <v>961938</v>
      </c>
      <c r="W259" s="56">
        <v>55.39</v>
      </c>
    </row>
    <row r="260" spans="1:23">
      <c r="A260" s="55" t="s">
        <v>11371</v>
      </c>
      <c r="B260" s="56" t="s">
        <v>17649</v>
      </c>
      <c r="C260" s="57" t="s">
        <v>11217</v>
      </c>
      <c r="D260" s="56">
        <v>2760</v>
      </c>
      <c r="E260" s="56">
        <v>1</v>
      </c>
      <c r="F260" s="56">
        <v>29</v>
      </c>
      <c r="G260" s="56">
        <v>1</v>
      </c>
      <c r="H260" s="56" t="s">
        <v>17651</v>
      </c>
      <c r="I260" s="56">
        <v>1</v>
      </c>
      <c r="J260" s="36" t="s">
        <v>14119</v>
      </c>
      <c r="K260" s="36"/>
      <c r="L260" s="36">
        <v>982639673</v>
      </c>
      <c r="M260" s="36"/>
      <c r="N260" s="58" t="s">
        <v>11551</v>
      </c>
      <c r="O260" s="58" t="s">
        <v>11552</v>
      </c>
      <c r="P260" s="56">
        <v>85</v>
      </c>
      <c r="Q260" s="56" t="s">
        <v>377</v>
      </c>
      <c r="R260" s="36" t="s">
        <v>459</v>
      </c>
      <c r="S260" s="36" t="s">
        <v>375</v>
      </c>
      <c r="T260" s="36">
        <v>961938</v>
      </c>
      <c r="U260" s="58" t="s">
        <v>15789</v>
      </c>
      <c r="V260" s="59">
        <v>961938</v>
      </c>
      <c r="W260" s="56">
        <v>55.39</v>
      </c>
    </row>
    <row r="261" spans="1:23">
      <c r="A261" s="55" t="s">
        <v>11371</v>
      </c>
      <c r="B261" s="56" t="s">
        <v>17649</v>
      </c>
      <c r="C261" s="57" t="s">
        <v>6989</v>
      </c>
      <c r="D261" s="56">
        <v>28550</v>
      </c>
      <c r="E261" s="56">
        <v>1</v>
      </c>
      <c r="F261" s="56">
        <v>29</v>
      </c>
      <c r="G261" s="56">
        <v>1</v>
      </c>
      <c r="H261" s="56" t="s">
        <v>17651</v>
      </c>
      <c r="I261" s="56">
        <v>2</v>
      </c>
      <c r="J261" s="36" t="s">
        <v>955</v>
      </c>
      <c r="K261" s="36">
        <v>202</v>
      </c>
      <c r="L261" s="36">
        <v>982986846</v>
      </c>
      <c r="M261" s="36"/>
      <c r="N261" s="58" t="s">
        <v>13040</v>
      </c>
      <c r="O261" s="58" t="s">
        <v>13588</v>
      </c>
      <c r="P261" s="56">
        <v>90</v>
      </c>
      <c r="Q261" s="56" t="s">
        <v>377</v>
      </c>
      <c r="R261" s="36" t="s">
        <v>462</v>
      </c>
      <c r="S261" s="36" t="s">
        <v>375</v>
      </c>
      <c r="T261" s="36">
        <v>2128563</v>
      </c>
      <c r="U261" s="58" t="s">
        <v>17275</v>
      </c>
      <c r="V261" s="59">
        <v>1150304</v>
      </c>
      <c r="W261" s="56">
        <v>58.11</v>
      </c>
    </row>
    <row r="262" spans="1:23">
      <c r="A262" s="55" t="s">
        <v>11371</v>
      </c>
      <c r="B262" s="56" t="s">
        <v>17649</v>
      </c>
      <c r="C262" s="57" t="s">
        <v>3177</v>
      </c>
      <c r="D262" s="56">
        <v>5560</v>
      </c>
      <c r="E262" s="56">
        <v>1</v>
      </c>
      <c r="F262" s="56">
        <v>29</v>
      </c>
      <c r="G262" s="56">
        <v>1</v>
      </c>
      <c r="H262" s="56" t="s">
        <v>17651</v>
      </c>
      <c r="I262" s="56">
        <v>12</v>
      </c>
      <c r="J262" s="36" t="s">
        <v>14234</v>
      </c>
      <c r="K262" s="36"/>
      <c r="L262" s="36">
        <v>985576704</v>
      </c>
      <c r="M262" s="36"/>
      <c r="N262" s="58" t="s">
        <v>154</v>
      </c>
      <c r="O262" s="58" t="s">
        <v>116</v>
      </c>
      <c r="P262" s="56">
        <v>81</v>
      </c>
      <c r="Q262" s="56" t="s">
        <v>378</v>
      </c>
      <c r="R262" s="36" t="s">
        <v>462</v>
      </c>
      <c r="S262" s="36" t="s">
        <v>375</v>
      </c>
      <c r="T262" s="36">
        <v>6287988</v>
      </c>
      <c r="U262" s="58" t="s">
        <v>15924</v>
      </c>
      <c r="V262" s="59">
        <v>4135420</v>
      </c>
      <c r="W262" s="56">
        <v>60.48</v>
      </c>
    </row>
    <row r="263" spans="1:23">
      <c r="A263" s="55" t="s">
        <v>11371</v>
      </c>
      <c r="B263" s="56" t="s">
        <v>17649</v>
      </c>
      <c r="C263" s="57" t="s">
        <v>11188</v>
      </c>
      <c r="D263" s="56">
        <v>18410</v>
      </c>
      <c r="E263" s="56">
        <v>1</v>
      </c>
      <c r="F263" s="56">
        <v>29</v>
      </c>
      <c r="G263" s="56">
        <v>2</v>
      </c>
      <c r="H263" s="56" t="s">
        <v>17651</v>
      </c>
      <c r="I263" s="56">
        <v>1</v>
      </c>
      <c r="J263" s="36" t="s">
        <v>14807</v>
      </c>
      <c r="K263" s="36">
        <v>149</v>
      </c>
      <c r="L263" s="36"/>
      <c r="M263" s="36">
        <v>21643793</v>
      </c>
      <c r="N263" s="58" t="s">
        <v>12683</v>
      </c>
      <c r="O263" s="58" t="s">
        <v>12684</v>
      </c>
      <c r="P263" s="56">
        <v>82</v>
      </c>
      <c r="Q263" s="56" t="s">
        <v>378</v>
      </c>
      <c r="R263" s="36" t="s">
        <v>459</v>
      </c>
      <c r="S263" s="36" t="s">
        <v>375</v>
      </c>
      <c r="T263" s="36">
        <v>444799</v>
      </c>
      <c r="U263" s="58" t="s">
        <v>16560</v>
      </c>
      <c r="V263" s="59">
        <v>444799</v>
      </c>
      <c r="W263" s="56">
        <v>67.47</v>
      </c>
    </row>
    <row r="264" spans="1:23">
      <c r="A264" s="55" t="s">
        <v>11371</v>
      </c>
      <c r="B264" s="56" t="s">
        <v>17649</v>
      </c>
      <c r="C264" s="57" t="s">
        <v>8366</v>
      </c>
      <c r="D264" s="56">
        <v>20200</v>
      </c>
      <c r="E264" s="56">
        <v>1</v>
      </c>
      <c r="F264" s="56">
        <v>29</v>
      </c>
      <c r="G264" s="56">
        <v>1</v>
      </c>
      <c r="H264" s="56" t="s">
        <v>17651</v>
      </c>
      <c r="I264" s="56">
        <v>6</v>
      </c>
      <c r="J264" s="36" t="s">
        <v>950</v>
      </c>
      <c r="K264" s="36"/>
      <c r="L264" s="36">
        <v>971223723</v>
      </c>
      <c r="M264" s="36"/>
      <c r="N264" s="58" t="s">
        <v>11968</v>
      </c>
      <c r="O264" s="58" t="s">
        <v>12907</v>
      </c>
      <c r="P264" s="56">
        <v>84</v>
      </c>
      <c r="Q264" s="56" t="s">
        <v>378</v>
      </c>
      <c r="R264" s="36" t="s">
        <v>462</v>
      </c>
      <c r="S264" s="36" t="s">
        <v>375</v>
      </c>
      <c r="T264" s="36">
        <v>1535615</v>
      </c>
      <c r="U264" s="58" t="s">
        <v>16731</v>
      </c>
      <c r="V264" s="59" t="s">
        <v>464</v>
      </c>
      <c r="W264" s="56">
        <v>70.66</v>
      </c>
    </row>
    <row r="265" spans="1:23">
      <c r="A265" s="55" t="s">
        <v>11371</v>
      </c>
      <c r="B265" s="56" t="s">
        <v>17649</v>
      </c>
      <c r="C265" s="57" t="s">
        <v>4582</v>
      </c>
      <c r="D265" s="56">
        <v>25970</v>
      </c>
      <c r="E265" s="56">
        <v>1</v>
      </c>
      <c r="F265" s="56">
        <v>30</v>
      </c>
      <c r="G265" s="56">
        <v>3</v>
      </c>
      <c r="H265" s="56" t="s">
        <v>17651</v>
      </c>
      <c r="I265" s="56">
        <v>1</v>
      </c>
      <c r="J265" s="36" t="s">
        <v>15269</v>
      </c>
      <c r="K265" s="36"/>
      <c r="L265" s="36">
        <v>972111196</v>
      </c>
      <c r="M265" s="36"/>
      <c r="N265" s="58" t="s">
        <v>302</v>
      </c>
      <c r="O265" s="58" t="s">
        <v>11976</v>
      </c>
      <c r="P265" s="56">
        <v>83</v>
      </c>
      <c r="Q265" s="56" t="s">
        <v>377</v>
      </c>
      <c r="R265" s="36" t="s">
        <v>459</v>
      </c>
      <c r="S265" s="36" t="s">
        <v>375</v>
      </c>
      <c r="T265" s="36">
        <v>2823586</v>
      </c>
      <c r="U265" s="58" t="s">
        <v>17122</v>
      </c>
      <c r="V265" s="59">
        <v>2823586</v>
      </c>
      <c r="W265" s="56">
        <v>39.25</v>
      </c>
    </row>
    <row r="266" spans="1:23">
      <c r="A266" s="55" t="s">
        <v>11371</v>
      </c>
      <c r="B266" s="56" t="s">
        <v>17650</v>
      </c>
      <c r="C266" s="57" t="s">
        <v>8788</v>
      </c>
      <c r="D266" s="56">
        <v>0</v>
      </c>
      <c r="E266" s="56">
        <v>1</v>
      </c>
      <c r="F266" s="56">
        <v>30</v>
      </c>
      <c r="G266" s="56">
        <v>1</v>
      </c>
      <c r="H266" s="56" t="s">
        <v>17651</v>
      </c>
      <c r="I266" s="56">
        <v>1</v>
      </c>
      <c r="J266" s="36" t="s">
        <v>15544</v>
      </c>
      <c r="K266" s="36"/>
      <c r="L266" s="36">
        <v>982581505</v>
      </c>
      <c r="M266" s="36"/>
      <c r="N266" s="58" t="s">
        <v>170</v>
      </c>
      <c r="O266" s="58" t="s">
        <v>13164</v>
      </c>
      <c r="P266" s="56">
        <v>82</v>
      </c>
      <c r="Q266" s="56" t="s">
        <v>378</v>
      </c>
      <c r="R266" s="36" t="s">
        <v>459</v>
      </c>
      <c r="S266" s="36" t="s">
        <v>375</v>
      </c>
      <c r="T266" s="36">
        <v>1970899</v>
      </c>
      <c r="U266" s="58" t="s">
        <v>17471</v>
      </c>
      <c r="V266" s="59">
        <v>1970899</v>
      </c>
      <c r="W266" s="56">
        <v>42.85</v>
      </c>
    </row>
    <row r="267" spans="1:23">
      <c r="A267" s="55" t="s">
        <v>11371</v>
      </c>
      <c r="B267" s="56" t="s">
        <v>17650</v>
      </c>
      <c r="C267" s="57" t="s">
        <v>574</v>
      </c>
      <c r="D267" s="56">
        <v>0</v>
      </c>
      <c r="E267" s="56">
        <v>1</v>
      </c>
      <c r="F267" s="56">
        <v>30</v>
      </c>
      <c r="G267" s="56">
        <v>1</v>
      </c>
      <c r="H267" s="56" t="s">
        <v>17651</v>
      </c>
      <c r="I267" s="56">
        <v>2</v>
      </c>
      <c r="J267" s="36" t="s">
        <v>15664</v>
      </c>
      <c r="K267" s="36"/>
      <c r="L267" s="36">
        <v>991923423</v>
      </c>
      <c r="M267" s="36"/>
      <c r="N267" s="58" t="s">
        <v>398</v>
      </c>
      <c r="O267" s="58" t="s">
        <v>665</v>
      </c>
      <c r="P267" s="56">
        <v>82</v>
      </c>
      <c r="Q267" s="56" t="s">
        <v>378</v>
      </c>
      <c r="R267" s="36" t="s">
        <v>460</v>
      </c>
      <c r="S267" s="36" t="s">
        <v>375</v>
      </c>
      <c r="T267" s="36">
        <v>2184358</v>
      </c>
      <c r="U267" s="58" t="s">
        <v>17645</v>
      </c>
      <c r="V267" s="59">
        <v>1885138</v>
      </c>
      <c r="W267" s="56">
        <v>43.27</v>
      </c>
    </row>
    <row r="268" spans="1:23">
      <c r="A268" s="55" t="s">
        <v>11371</v>
      </c>
      <c r="B268" s="56" t="s">
        <v>17649</v>
      </c>
      <c r="C268" s="57" t="s">
        <v>11180</v>
      </c>
      <c r="D268" s="56">
        <v>10060</v>
      </c>
      <c r="E268" s="56">
        <v>1</v>
      </c>
      <c r="F268" s="56">
        <v>30</v>
      </c>
      <c r="G268" s="56">
        <v>1</v>
      </c>
      <c r="H268" s="56" t="s">
        <v>17651</v>
      </c>
      <c r="I268" s="56">
        <v>1</v>
      </c>
      <c r="J268" s="36" t="s">
        <v>14362</v>
      </c>
      <c r="K268" s="36"/>
      <c r="L268" s="36">
        <v>961258783</v>
      </c>
      <c r="M268" s="36"/>
      <c r="N268" s="58" t="s">
        <v>112</v>
      </c>
      <c r="O268" s="58" t="s">
        <v>11962</v>
      </c>
      <c r="P268" s="56">
        <v>80</v>
      </c>
      <c r="Q268" s="56" t="s">
        <v>378</v>
      </c>
      <c r="R268" s="36" t="s">
        <v>459</v>
      </c>
      <c r="S268" s="36" t="s">
        <v>375</v>
      </c>
      <c r="T268" s="36">
        <v>3189503</v>
      </c>
      <c r="U268" s="58" t="s">
        <v>16072</v>
      </c>
      <c r="V268" s="59">
        <v>3189503</v>
      </c>
      <c r="W268" s="56">
        <v>53.71</v>
      </c>
    </row>
    <row r="269" spans="1:23">
      <c r="A269" s="55" t="s">
        <v>11371</v>
      </c>
      <c r="B269" s="56" t="s">
        <v>17649</v>
      </c>
      <c r="C269" s="57" t="s">
        <v>11182</v>
      </c>
      <c r="D269" s="56">
        <v>13340</v>
      </c>
      <c r="E269" s="56">
        <v>1</v>
      </c>
      <c r="F269" s="56">
        <v>30</v>
      </c>
      <c r="G269" s="56">
        <v>1</v>
      </c>
      <c r="H269" s="56" t="s">
        <v>17651</v>
      </c>
      <c r="I269" s="56">
        <v>1</v>
      </c>
      <c r="J269" s="36" t="s">
        <v>14479</v>
      </c>
      <c r="K269" s="36">
        <v>588</v>
      </c>
      <c r="L269" s="36">
        <v>984967116</v>
      </c>
      <c r="M269" s="36"/>
      <c r="N269" s="58" t="s">
        <v>12261</v>
      </c>
      <c r="O269" s="58" t="s">
        <v>12262</v>
      </c>
      <c r="P269" s="56">
        <v>86</v>
      </c>
      <c r="Q269" s="56" t="s">
        <v>378</v>
      </c>
      <c r="R269" s="36" t="s">
        <v>459</v>
      </c>
      <c r="S269" s="36" t="s">
        <v>375</v>
      </c>
      <c r="T269" s="36">
        <v>2096643</v>
      </c>
      <c r="U269" s="58" t="s">
        <v>16263</v>
      </c>
      <c r="V269" s="59">
        <v>2096643</v>
      </c>
      <c r="W269" s="56">
        <v>65.099999999999994</v>
      </c>
    </row>
    <row r="270" spans="1:23">
      <c r="A270" s="55" t="s">
        <v>11371</v>
      </c>
      <c r="B270" s="56" t="s">
        <v>17649</v>
      </c>
      <c r="C270" s="57" t="s">
        <v>4027</v>
      </c>
      <c r="D270" s="56">
        <v>21690</v>
      </c>
      <c r="E270" s="56">
        <v>1</v>
      </c>
      <c r="F270" s="56">
        <v>31</v>
      </c>
      <c r="G270" s="56">
        <v>2</v>
      </c>
      <c r="H270" s="56" t="s">
        <v>17651</v>
      </c>
      <c r="I270" s="56">
        <v>2</v>
      </c>
      <c r="J270" s="36" t="s">
        <v>15017</v>
      </c>
      <c r="K270" s="36"/>
      <c r="L270" s="36">
        <v>981992644</v>
      </c>
      <c r="M270" s="36"/>
      <c r="N270" s="58" t="s">
        <v>11419</v>
      </c>
      <c r="O270" s="58" t="s">
        <v>13002</v>
      </c>
      <c r="P270" s="56">
        <v>82</v>
      </c>
      <c r="Q270" s="56" t="s">
        <v>378</v>
      </c>
      <c r="R270" s="36" t="s">
        <v>462</v>
      </c>
      <c r="S270" s="36" t="s">
        <v>375</v>
      </c>
      <c r="T270" s="36">
        <v>1796740</v>
      </c>
      <c r="U270" s="58" t="s">
        <v>16810</v>
      </c>
      <c r="V270" s="59">
        <v>1849464</v>
      </c>
      <c r="W270" s="56">
        <v>56.03</v>
      </c>
    </row>
    <row r="271" spans="1:23">
      <c r="A271" s="55" t="s">
        <v>11371</v>
      </c>
      <c r="B271" s="56" t="s">
        <v>17649</v>
      </c>
      <c r="C271" s="57" t="s">
        <v>11182</v>
      </c>
      <c r="D271" s="56">
        <v>12860</v>
      </c>
      <c r="E271" s="56">
        <v>1</v>
      </c>
      <c r="F271" s="56">
        <v>31</v>
      </c>
      <c r="G271" s="56">
        <v>1</v>
      </c>
      <c r="H271" s="56" t="s">
        <v>17651</v>
      </c>
      <c r="I271" s="56">
        <v>2</v>
      </c>
      <c r="J271" s="36" t="s">
        <v>14514</v>
      </c>
      <c r="K271" s="36"/>
      <c r="L271" s="36">
        <v>983438113</v>
      </c>
      <c r="M271" s="36"/>
      <c r="N271" s="58" t="s">
        <v>154</v>
      </c>
      <c r="O271" s="58" t="s">
        <v>12227</v>
      </c>
      <c r="P271" s="56">
        <v>81</v>
      </c>
      <c r="Q271" s="56" t="s">
        <v>378</v>
      </c>
      <c r="R271" s="36" t="s">
        <v>462</v>
      </c>
      <c r="S271" s="36" t="s">
        <v>375</v>
      </c>
      <c r="T271" s="36">
        <v>1502913</v>
      </c>
      <c r="U271" s="58" t="s">
        <v>16241</v>
      </c>
      <c r="V271" s="59">
        <v>668345</v>
      </c>
      <c r="W271" s="56">
        <v>58.4</v>
      </c>
    </row>
    <row r="272" spans="1:23">
      <c r="A272" s="55" t="s">
        <v>11371</v>
      </c>
      <c r="B272" s="56" t="s">
        <v>17649</v>
      </c>
      <c r="C272" s="57" t="s">
        <v>3088</v>
      </c>
      <c r="D272" s="56">
        <v>16310</v>
      </c>
      <c r="E272" s="56">
        <v>1</v>
      </c>
      <c r="F272" s="56">
        <v>31</v>
      </c>
      <c r="G272" s="56">
        <v>1</v>
      </c>
      <c r="H272" s="56" t="s">
        <v>17651</v>
      </c>
      <c r="I272" s="56">
        <v>2</v>
      </c>
      <c r="J272" s="36" t="s">
        <v>14657</v>
      </c>
      <c r="K272" s="36"/>
      <c r="L272" s="36">
        <v>981121151</v>
      </c>
      <c r="M272" s="36">
        <v>683943</v>
      </c>
      <c r="N272" s="58" t="s">
        <v>115</v>
      </c>
      <c r="O272" s="58" t="s">
        <v>12458</v>
      </c>
      <c r="P272" s="56">
        <v>84</v>
      </c>
      <c r="Q272" s="56" t="s">
        <v>378</v>
      </c>
      <c r="R272" s="36" t="s">
        <v>460</v>
      </c>
      <c r="S272" s="36" t="s">
        <v>375</v>
      </c>
      <c r="T272" s="36">
        <v>99361</v>
      </c>
      <c r="U272" s="58" t="s">
        <v>16398</v>
      </c>
      <c r="V272" s="59">
        <v>86232</v>
      </c>
      <c r="W272" s="56">
        <v>67.349999999999994</v>
      </c>
    </row>
    <row r="273" spans="1:23">
      <c r="A273" s="55" t="s">
        <v>11371</v>
      </c>
      <c r="B273" s="56" t="s">
        <v>17649</v>
      </c>
      <c r="C273" s="57" t="s">
        <v>3088</v>
      </c>
      <c r="D273" s="56">
        <v>16310</v>
      </c>
      <c r="E273" s="56">
        <v>1</v>
      </c>
      <c r="F273" s="56">
        <v>31</v>
      </c>
      <c r="G273" s="56">
        <v>1</v>
      </c>
      <c r="H273" s="56" t="s">
        <v>17651</v>
      </c>
      <c r="I273" s="56">
        <v>1</v>
      </c>
      <c r="J273" s="36" t="s">
        <v>14657</v>
      </c>
      <c r="K273" s="36"/>
      <c r="L273" s="36">
        <v>981121151</v>
      </c>
      <c r="M273" s="36">
        <v>683943</v>
      </c>
      <c r="N273" s="58" t="s">
        <v>12456</v>
      </c>
      <c r="O273" s="58" t="s">
        <v>12457</v>
      </c>
      <c r="P273" s="56">
        <v>83</v>
      </c>
      <c r="Q273" s="56" t="s">
        <v>377</v>
      </c>
      <c r="R273" s="36" t="s">
        <v>459</v>
      </c>
      <c r="S273" s="36" t="s">
        <v>375</v>
      </c>
      <c r="T273" s="36">
        <v>86232</v>
      </c>
      <c r="U273" s="58" t="s">
        <v>16398</v>
      </c>
      <c r="V273" s="59">
        <v>86232</v>
      </c>
      <c r="W273" s="56">
        <v>67.349999999999994</v>
      </c>
    </row>
    <row r="274" spans="1:23">
      <c r="A274" s="55" t="s">
        <v>11371</v>
      </c>
      <c r="B274" s="56" t="s">
        <v>17649</v>
      </c>
      <c r="C274" s="57" t="s">
        <v>11217</v>
      </c>
      <c r="D274" s="56">
        <v>2865</v>
      </c>
      <c r="E274" s="56">
        <v>1</v>
      </c>
      <c r="F274" s="56">
        <v>31</v>
      </c>
      <c r="G274" s="56">
        <v>1</v>
      </c>
      <c r="H274" s="56" t="s">
        <v>17651</v>
      </c>
      <c r="I274" s="56">
        <v>10</v>
      </c>
      <c r="J274" s="36" t="s">
        <v>14130</v>
      </c>
      <c r="K274" s="36"/>
      <c r="L274" s="36">
        <v>984495142</v>
      </c>
      <c r="M274" s="36">
        <v>21648317</v>
      </c>
      <c r="N274" s="58" t="s">
        <v>11567</v>
      </c>
      <c r="O274" s="58" t="s">
        <v>800</v>
      </c>
      <c r="P274" s="56">
        <v>82</v>
      </c>
      <c r="Q274" s="56" t="s">
        <v>378</v>
      </c>
      <c r="R274" s="36" t="s">
        <v>462</v>
      </c>
      <c r="S274" s="36" t="s">
        <v>375</v>
      </c>
      <c r="T274" s="36">
        <v>5897736</v>
      </c>
      <c r="U274" s="58" t="s">
        <v>15801</v>
      </c>
      <c r="V274" s="59">
        <v>1655745</v>
      </c>
      <c r="W274" s="56">
        <v>69.52</v>
      </c>
    </row>
    <row r="275" spans="1:23">
      <c r="A275" s="55" t="s">
        <v>11371</v>
      </c>
      <c r="B275" s="56" t="s">
        <v>17649</v>
      </c>
      <c r="C275" s="57" t="s">
        <v>8366</v>
      </c>
      <c r="D275" s="56">
        <v>20391</v>
      </c>
      <c r="E275" s="56">
        <v>1</v>
      </c>
      <c r="F275" s="56">
        <v>31</v>
      </c>
      <c r="G275" s="56">
        <v>1</v>
      </c>
      <c r="H275" s="56" t="s">
        <v>17651</v>
      </c>
      <c r="I275" s="56">
        <v>6</v>
      </c>
      <c r="J275" s="36" t="s">
        <v>14960</v>
      </c>
      <c r="K275" s="36">
        <v>451</v>
      </c>
      <c r="L275" s="36"/>
      <c r="M275" s="36">
        <v>21649614</v>
      </c>
      <c r="N275" s="58" t="s">
        <v>12926</v>
      </c>
      <c r="O275" s="58" t="s">
        <v>12927</v>
      </c>
      <c r="P275" s="56">
        <v>90</v>
      </c>
      <c r="Q275" s="56" t="s">
        <v>378</v>
      </c>
      <c r="R275" s="36" t="s">
        <v>462</v>
      </c>
      <c r="S275" s="36" t="s">
        <v>375</v>
      </c>
      <c r="T275" s="36">
        <v>2024090</v>
      </c>
      <c r="U275" s="58" t="s">
        <v>16746</v>
      </c>
      <c r="V275" s="59">
        <v>535369</v>
      </c>
      <c r="W275" s="56">
        <v>75.63</v>
      </c>
    </row>
    <row r="276" spans="1:23">
      <c r="A276" s="55" t="s">
        <v>11371</v>
      </c>
      <c r="B276" s="56" t="s">
        <v>17649</v>
      </c>
      <c r="C276" s="57" t="s">
        <v>3587</v>
      </c>
      <c r="D276" s="56">
        <v>24430</v>
      </c>
      <c r="E276" s="56">
        <v>1</v>
      </c>
      <c r="F276" s="56">
        <v>32</v>
      </c>
      <c r="G276" s="56">
        <v>1</v>
      </c>
      <c r="H276" s="56" t="s">
        <v>17651</v>
      </c>
      <c r="I276" s="56">
        <v>1</v>
      </c>
      <c r="J276" s="36" t="s">
        <v>15174</v>
      </c>
      <c r="K276" s="36"/>
      <c r="L276" s="36">
        <v>985230041</v>
      </c>
      <c r="M276" s="36"/>
      <c r="N276" s="58" t="s">
        <v>416</v>
      </c>
      <c r="O276" s="58" t="s">
        <v>13137</v>
      </c>
      <c r="P276" s="56">
        <v>90</v>
      </c>
      <c r="Q276" s="56" t="s">
        <v>378</v>
      </c>
      <c r="R276" s="36" t="s">
        <v>459</v>
      </c>
      <c r="S276" s="36" t="s">
        <v>375</v>
      </c>
      <c r="T276" s="36">
        <v>358605</v>
      </c>
      <c r="U276" s="58" t="s">
        <v>17010</v>
      </c>
      <c r="V276" s="59">
        <v>358605</v>
      </c>
      <c r="W276" s="56">
        <v>54.13</v>
      </c>
    </row>
    <row r="277" spans="1:23">
      <c r="A277" s="55" t="s">
        <v>11371</v>
      </c>
      <c r="B277" s="56" t="s">
        <v>17649</v>
      </c>
      <c r="C277" s="57" t="s">
        <v>3177</v>
      </c>
      <c r="D277" s="56">
        <v>5390</v>
      </c>
      <c r="E277" s="56">
        <v>1</v>
      </c>
      <c r="F277" s="56">
        <v>32</v>
      </c>
      <c r="G277" s="56">
        <v>1</v>
      </c>
      <c r="H277" s="56" t="s">
        <v>17651</v>
      </c>
      <c r="I277" s="56">
        <v>2</v>
      </c>
      <c r="J277" s="36" t="s">
        <v>14226</v>
      </c>
      <c r="K277" s="36"/>
      <c r="L277" s="36"/>
      <c r="M277" s="36">
        <v>991373512</v>
      </c>
      <c r="N277" s="58" t="s">
        <v>11727</v>
      </c>
      <c r="O277" s="58" t="s">
        <v>11728</v>
      </c>
      <c r="P277" s="56">
        <v>80</v>
      </c>
      <c r="Q277" s="56" t="s">
        <v>378</v>
      </c>
      <c r="R277" s="36" t="s">
        <v>460</v>
      </c>
      <c r="S277" s="36" t="s">
        <v>375</v>
      </c>
      <c r="T277" s="36">
        <v>123713</v>
      </c>
      <c r="U277" s="58" t="s">
        <v>15916</v>
      </c>
      <c r="V277" s="59">
        <v>397315</v>
      </c>
      <c r="W277" s="56">
        <v>57.78</v>
      </c>
    </row>
    <row r="278" spans="1:23">
      <c r="A278" s="51" t="s">
        <v>11371</v>
      </c>
      <c r="B278" s="44" t="s">
        <v>17649</v>
      </c>
      <c r="C278" s="52" t="s">
        <v>8366</v>
      </c>
      <c r="D278" s="44">
        <v>20160</v>
      </c>
      <c r="E278" s="44" t="s">
        <v>54</v>
      </c>
      <c r="F278" s="44">
        <v>32</v>
      </c>
      <c r="G278" s="44">
        <v>1</v>
      </c>
      <c r="H278" s="44" t="s">
        <v>17651</v>
      </c>
      <c r="I278" s="44">
        <v>4</v>
      </c>
      <c r="J278" s="35" t="s">
        <v>14947</v>
      </c>
      <c r="K278" s="35"/>
      <c r="L278" s="35">
        <v>981360661</v>
      </c>
      <c r="M278" s="35"/>
      <c r="N278" s="45" t="s">
        <v>12906</v>
      </c>
      <c r="O278" s="45" t="s">
        <v>119</v>
      </c>
      <c r="P278" s="44">
        <v>88</v>
      </c>
      <c r="Q278" s="44" t="s">
        <v>378</v>
      </c>
      <c r="R278" s="35" t="s">
        <v>462</v>
      </c>
      <c r="S278" s="35" t="s">
        <v>376</v>
      </c>
      <c r="T278" s="35"/>
      <c r="U278" s="45" t="s">
        <v>16730</v>
      </c>
      <c r="V278" s="46">
        <v>2088558</v>
      </c>
      <c r="W278" s="44">
        <v>64.56</v>
      </c>
    </row>
    <row r="279" spans="1:23">
      <c r="A279" s="55" t="s">
        <v>11371</v>
      </c>
      <c r="B279" s="56" t="s">
        <v>17650</v>
      </c>
      <c r="C279" s="57" t="s">
        <v>5636</v>
      </c>
      <c r="D279" s="56">
        <v>4050</v>
      </c>
      <c r="E279" s="56">
        <v>1</v>
      </c>
      <c r="F279" s="56">
        <v>33</v>
      </c>
      <c r="G279" s="56">
        <v>1</v>
      </c>
      <c r="H279" s="56" t="s">
        <v>17651</v>
      </c>
      <c r="I279" s="56">
        <v>1</v>
      </c>
      <c r="J279" s="36" t="s">
        <v>15585</v>
      </c>
      <c r="K279" s="36">
        <v>220</v>
      </c>
      <c r="L279" s="36">
        <v>985387455</v>
      </c>
      <c r="M279" s="36"/>
      <c r="N279" s="58" t="s">
        <v>862</v>
      </c>
      <c r="O279" s="58" t="s">
        <v>13894</v>
      </c>
      <c r="P279" s="56">
        <v>81</v>
      </c>
      <c r="Q279" s="56" t="s">
        <v>378</v>
      </c>
      <c r="R279" s="36" t="s">
        <v>459</v>
      </c>
      <c r="S279" s="36" t="s">
        <v>375</v>
      </c>
      <c r="T279" s="36">
        <v>2149353</v>
      </c>
      <c r="U279" s="58" t="s">
        <v>17528</v>
      </c>
      <c r="V279" s="59">
        <v>2149353</v>
      </c>
      <c r="W279" s="56">
        <v>41.14</v>
      </c>
    </row>
    <row r="280" spans="1:23">
      <c r="A280" s="51" t="s">
        <v>11371</v>
      </c>
      <c r="B280" s="44" t="s">
        <v>17650</v>
      </c>
      <c r="C280" s="52" t="s">
        <v>8788</v>
      </c>
      <c r="D280" s="44">
        <v>0</v>
      </c>
      <c r="E280" s="44" t="s">
        <v>54</v>
      </c>
      <c r="F280" s="44">
        <v>33</v>
      </c>
      <c r="G280" s="44">
        <v>3</v>
      </c>
      <c r="H280" s="44" t="s">
        <v>17651</v>
      </c>
      <c r="I280" s="44">
        <v>1</v>
      </c>
      <c r="J280" s="35" t="s">
        <v>15547</v>
      </c>
      <c r="K280" s="35"/>
      <c r="L280" s="35">
        <v>971650341</v>
      </c>
      <c r="M280" s="35"/>
      <c r="N280" s="45" t="s">
        <v>355</v>
      </c>
      <c r="O280" s="45" t="s">
        <v>13833</v>
      </c>
      <c r="P280" s="44">
        <v>85</v>
      </c>
      <c r="Q280" s="44" t="s">
        <v>378</v>
      </c>
      <c r="R280" s="35" t="s">
        <v>459</v>
      </c>
      <c r="S280" s="35" t="s">
        <v>375</v>
      </c>
      <c r="T280" s="35">
        <v>1575678</v>
      </c>
      <c r="U280" s="45" t="s">
        <v>17474</v>
      </c>
      <c r="V280" s="46">
        <v>1575678</v>
      </c>
      <c r="W280" s="44">
        <v>47</v>
      </c>
    </row>
    <row r="281" spans="1:23">
      <c r="A281" s="55" t="s">
        <v>11371</v>
      </c>
      <c r="B281" s="56" t="s">
        <v>17649</v>
      </c>
      <c r="C281" s="57" t="s">
        <v>10499</v>
      </c>
      <c r="D281" s="56">
        <v>22300</v>
      </c>
      <c r="E281" s="56">
        <v>1</v>
      </c>
      <c r="F281" s="56">
        <v>33</v>
      </c>
      <c r="G281" s="56">
        <v>2</v>
      </c>
      <c r="H281" s="56" t="s">
        <v>17651</v>
      </c>
      <c r="I281" s="56">
        <v>1</v>
      </c>
      <c r="J281" s="36" t="s">
        <v>15062</v>
      </c>
      <c r="K281" s="36"/>
      <c r="L281" s="36">
        <v>961856750</v>
      </c>
      <c r="M281" s="36">
        <v>21647677</v>
      </c>
      <c r="N281" s="58" t="s">
        <v>13070</v>
      </c>
      <c r="O281" s="58" t="s">
        <v>13071</v>
      </c>
      <c r="P281" s="56">
        <v>82</v>
      </c>
      <c r="Q281" s="56" t="s">
        <v>377</v>
      </c>
      <c r="R281" s="36" t="s">
        <v>459</v>
      </c>
      <c r="S281" s="36" t="s">
        <v>375</v>
      </c>
      <c r="T281" s="36">
        <v>1481470</v>
      </c>
      <c r="U281" s="58" t="s">
        <v>16864</v>
      </c>
      <c r="V281" s="59">
        <v>1481470</v>
      </c>
      <c r="W281" s="56">
        <v>50.05</v>
      </c>
    </row>
    <row r="282" spans="1:23">
      <c r="A282" s="55" t="s">
        <v>11371</v>
      </c>
      <c r="B282" s="56" t="s">
        <v>17649</v>
      </c>
      <c r="C282" s="57" t="s">
        <v>10440</v>
      </c>
      <c r="D282" s="56">
        <v>1580</v>
      </c>
      <c r="E282" s="56">
        <v>1</v>
      </c>
      <c r="F282" s="56">
        <v>33</v>
      </c>
      <c r="G282" s="56">
        <v>1</v>
      </c>
      <c r="H282" s="56" t="s">
        <v>17651</v>
      </c>
      <c r="I282" s="56">
        <v>1</v>
      </c>
      <c r="J282" s="36" t="s">
        <v>14975</v>
      </c>
      <c r="K282" s="36"/>
      <c r="L282" s="36">
        <v>983459427</v>
      </c>
      <c r="M282" s="36"/>
      <c r="N282" s="58" t="s">
        <v>320</v>
      </c>
      <c r="O282" s="58" t="s">
        <v>12950</v>
      </c>
      <c r="P282" s="56">
        <v>81</v>
      </c>
      <c r="Q282" s="56" t="s">
        <v>377</v>
      </c>
      <c r="R282" s="36" t="s">
        <v>459</v>
      </c>
      <c r="S282" s="36" t="s">
        <v>375</v>
      </c>
      <c r="T282" s="36">
        <v>2026609</v>
      </c>
      <c r="U282" s="58" t="s">
        <v>16763</v>
      </c>
      <c r="V282" s="59">
        <v>2026609</v>
      </c>
      <c r="W282" s="56">
        <v>56.57</v>
      </c>
    </row>
    <row r="283" spans="1:23">
      <c r="A283" s="55" t="s">
        <v>11371</v>
      </c>
      <c r="B283" s="56" t="s">
        <v>17649</v>
      </c>
      <c r="C283" s="57" t="s">
        <v>3587</v>
      </c>
      <c r="D283" s="56">
        <v>28990</v>
      </c>
      <c r="E283" s="56">
        <v>1</v>
      </c>
      <c r="F283" s="56">
        <v>33</v>
      </c>
      <c r="G283" s="56">
        <v>1</v>
      </c>
      <c r="H283" s="56" t="s">
        <v>17651</v>
      </c>
      <c r="I283" s="56">
        <v>1</v>
      </c>
      <c r="J283" s="36" t="s">
        <v>15178</v>
      </c>
      <c r="K283" s="36"/>
      <c r="L283" s="36">
        <v>971683682</v>
      </c>
      <c r="M283" s="36"/>
      <c r="N283" s="58" t="s">
        <v>158</v>
      </c>
      <c r="O283" s="58" t="s">
        <v>12511</v>
      </c>
      <c r="P283" s="56">
        <v>85</v>
      </c>
      <c r="Q283" s="56" t="s">
        <v>378</v>
      </c>
      <c r="R283" s="36" t="s">
        <v>459</v>
      </c>
      <c r="S283" s="36" t="s">
        <v>375</v>
      </c>
      <c r="T283" s="36">
        <v>2322315</v>
      </c>
      <c r="U283" s="58" t="s">
        <v>17015</v>
      </c>
      <c r="V283" s="59">
        <v>2322315</v>
      </c>
      <c r="W283" s="56">
        <v>58.73</v>
      </c>
    </row>
    <row r="284" spans="1:23">
      <c r="A284" s="55" t="s">
        <v>11371</v>
      </c>
      <c r="B284" s="56" t="s">
        <v>17649</v>
      </c>
      <c r="C284" s="57" t="s">
        <v>11217</v>
      </c>
      <c r="D284" s="56">
        <v>2410</v>
      </c>
      <c r="E284" s="56">
        <v>1</v>
      </c>
      <c r="F284" s="56">
        <v>33</v>
      </c>
      <c r="G284" s="56">
        <v>1</v>
      </c>
      <c r="H284" s="56" t="s">
        <v>17651</v>
      </c>
      <c r="I284" s="56">
        <v>2</v>
      </c>
      <c r="J284" s="36" t="s">
        <v>14106</v>
      </c>
      <c r="K284" s="36"/>
      <c r="L284" s="36">
        <v>973201842</v>
      </c>
      <c r="M284" s="36"/>
      <c r="N284" s="58" t="s">
        <v>117</v>
      </c>
      <c r="O284" s="58" t="s">
        <v>121</v>
      </c>
      <c r="P284" s="56">
        <v>81</v>
      </c>
      <c r="Q284" s="56" t="s">
        <v>377</v>
      </c>
      <c r="R284" s="36" t="s">
        <v>460</v>
      </c>
      <c r="S284" s="36" t="s">
        <v>375</v>
      </c>
      <c r="T284" s="36">
        <v>3342877</v>
      </c>
      <c r="U284" s="58" t="s">
        <v>15776</v>
      </c>
      <c r="V284" s="59">
        <v>1849466</v>
      </c>
      <c r="W284" s="56">
        <v>61.1</v>
      </c>
    </row>
    <row r="285" spans="1:23">
      <c r="A285" s="55" t="s">
        <v>11371</v>
      </c>
      <c r="B285" s="56" t="s">
        <v>17649</v>
      </c>
      <c r="C285" s="57" t="s">
        <v>11182</v>
      </c>
      <c r="D285" s="56">
        <v>13270</v>
      </c>
      <c r="E285" s="56">
        <v>1</v>
      </c>
      <c r="F285" s="56">
        <v>33</v>
      </c>
      <c r="G285" s="56">
        <v>1</v>
      </c>
      <c r="H285" s="56" t="s">
        <v>17651</v>
      </c>
      <c r="I285" s="56">
        <v>1</v>
      </c>
      <c r="J285" s="36" t="s">
        <v>14530</v>
      </c>
      <c r="K285" s="36">
        <v>515</v>
      </c>
      <c r="L285" s="36"/>
      <c r="M285" s="36"/>
      <c r="N285" s="58" t="s">
        <v>12251</v>
      </c>
      <c r="O285" s="58" t="s">
        <v>12252</v>
      </c>
      <c r="P285" s="56">
        <v>86</v>
      </c>
      <c r="Q285" s="56" t="s">
        <v>378</v>
      </c>
      <c r="R285" s="36" t="s">
        <v>459</v>
      </c>
      <c r="S285" s="36" t="s">
        <v>375</v>
      </c>
      <c r="T285" s="36">
        <v>90914</v>
      </c>
      <c r="U285" s="58" t="s">
        <v>16257</v>
      </c>
      <c r="V285" s="59">
        <v>90914</v>
      </c>
      <c r="W285" s="56">
        <v>62.24</v>
      </c>
    </row>
    <row r="286" spans="1:23">
      <c r="A286" s="55" t="s">
        <v>11371</v>
      </c>
      <c r="B286" s="56" t="s">
        <v>17649</v>
      </c>
      <c r="C286" s="57" t="s">
        <v>11189</v>
      </c>
      <c r="D286" s="56">
        <v>10450</v>
      </c>
      <c r="E286" s="56">
        <v>1</v>
      </c>
      <c r="F286" s="56">
        <v>33</v>
      </c>
      <c r="G286" s="56">
        <v>1</v>
      </c>
      <c r="H286" s="56" t="s">
        <v>17651</v>
      </c>
      <c r="I286" s="56">
        <v>1</v>
      </c>
      <c r="J286" s="36" t="s">
        <v>14399</v>
      </c>
      <c r="K286" s="36">
        <v>950</v>
      </c>
      <c r="L286" s="36">
        <v>981164629</v>
      </c>
      <c r="M286" s="36"/>
      <c r="N286" s="58" t="s">
        <v>12033</v>
      </c>
      <c r="O286" s="58" t="s">
        <v>12034</v>
      </c>
      <c r="P286" s="56">
        <v>84</v>
      </c>
      <c r="Q286" s="56" t="s">
        <v>378</v>
      </c>
      <c r="R286" s="36" t="s">
        <v>459</v>
      </c>
      <c r="S286" s="36" t="s">
        <v>375</v>
      </c>
      <c r="T286" s="36">
        <v>94141</v>
      </c>
      <c r="U286" s="58" t="s">
        <v>16117</v>
      </c>
      <c r="V286" s="59">
        <v>94141</v>
      </c>
      <c r="W286" s="56">
        <v>63.83</v>
      </c>
    </row>
    <row r="287" spans="1:23">
      <c r="A287" s="55" t="s">
        <v>11371</v>
      </c>
      <c r="B287" s="56" t="s">
        <v>17650</v>
      </c>
      <c r="C287" s="57" t="s">
        <v>8788</v>
      </c>
      <c r="D287" s="56">
        <v>0</v>
      </c>
      <c r="E287" s="56">
        <v>1</v>
      </c>
      <c r="F287" s="56">
        <v>34</v>
      </c>
      <c r="G287" s="56">
        <v>4</v>
      </c>
      <c r="H287" s="56" t="s">
        <v>17651</v>
      </c>
      <c r="I287" s="56">
        <v>1</v>
      </c>
      <c r="J287" s="36" t="s">
        <v>15548</v>
      </c>
      <c r="K287" s="36"/>
      <c r="L287" s="36"/>
      <c r="M287" s="36"/>
      <c r="N287" s="58" t="s">
        <v>13834</v>
      </c>
      <c r="O287" s="58" t="s">
        <v>13835</v>
      </c>
      <c r="P287" s="56">
        <v>82</v>
      </c>
      <c r="Q287" s="56" t="s">
        <v>378</v>
      </c>
      <c r="R287" s="36" t="s">
        <v>459</v>
      </c>
      <c r="S287" s="36" t="s">
        <v>375</v>
      </c>
      <c r="T287" s="36">
        <v>5864898</v>
      </c>
      <c r="U287" s="58" t="s">
        <v>17475</v>
      </c>
      <c r="V287" s="59">
        <v>5864898</v>
      </c>
      <c r="W287" s="56">
        <v>26.63</v>
      </c>
    </row>
    <row r="288" spans="1:23">
      <c r="A288" s="55" t="s">
        <v>11371</v>
      </c>
      <c r="B288" s="56" t="s">
        <v>17650</v>
      </c>
      <c r="C288" s="57" t="s">
        <v>5636</v>
      </c>
      <c r="D288" s="56">
        <v>0</v>
      </c>
      <c r="E288" s="56">
        <v>1</v>
      </c>
      <c r="F288" s="56">
        <v>34</v>
      </c>
      <c r="G288" s="56">
        <v>3</v>
      </c>
      <c r="H288" s="56" t="s">
        <v>17651</v>
      </c>
      <c r="I288" s="56">
        <v>1</v>
      </c>
      <c r="J288" s="36" t="s">
        <v>15584</v>
      </c>
      <c r="K288" s="36"/>
      <c r="L288" s="36">
        <v>985342209</v>
      </c>
      <c r="M288" s="36"/>
      <c r="N288" s="58" t="s">
        <v>756</v>
      </c>
      <c r="O288" s="58" t="s">
        <v>13893</v>
      </c>
      <c r="P288" s="56">
        <v>82</v>
      </c>
      <c r="Q288" s="56" t="s">
        <v>378</v>
      </c>
      <c r="R288" s="36" t="s">
        <v>459</v>
      </c>
      <c r="S288" s="36" t="s">
        <v>375</v>
      </c>
      <c r="T288" s="36">
        <v>1397376</v>
      </c>
      <c r="U288" s="58" t="s">
        <v>17527</v>
      </c>
      <c r="V288" s="59">
        <v>1397376</v>
      </c>
      <c r="W288" s="56">
        <v>34.19</v>
      </c>
    </row>
    <row r="289" spans="1:23">
      <c r="A289" s="55" t="s">
        <v>11371</v>
      </c>
      <c r="B289" s="56" t="s">
        <v>17649</v>
      </c>
      <c r="C289" s="57" t="s">
        <v>3587</v>
      </c>
      <c r="D289" s="56">
        <v>23870</v>
      </c>
      <c r="E289" s="56">
        <v>1</v>
      </c>
      <c r="F289" s="56">
        <v>34</v>
      </c>
      <c r="G289" s="56">
        <v>2</v>
      </c>
      <c r="H289" s="56" t="s">
        <v>17651</v>
      </c>
      <c r="I289" s="56">
        <v>1</v>
      </c>
      <c r="J289" s="36" t="s">
        <v>15148</v>
      </c>
      <c r="K289" s="36"/>
      <c r="L289" s="36"/>
      <c r="M289" s="36"/>
      <c r="N289" s="58" t="s">
        <v>13219</v>
      </c>
      <c r="O289" s="58" t="s">
        <v>13220</v>
      </c>
      <c r="P289" s="56">
        <v>82</v>
      </c>
      <c r="Q289" s="56" t="s">
        <v>377</v>
      </c>
      <c r="R289" s="36" t="s">
        <v>459</v>
      </c>
      <c r="S289" s="36" t="s">
        <v>375</v>
      </c>
      <c r="T289" s="36">
        <v>3285464</v>
      </c>
      <c r="U289" s="58" t="s">
        <v>16975</v>
      </c>
      <c r="V289" s="59">
        <v>3285464</v>
      </c>
      <c r="W289" s="56">
        <v>40.22</v>
      </c>
    </row>
    <row r="290" spans="1:23">
      <c r="A290" s="55" t="s">
        <v>11371</v>
      </c>
      <c r="B290" s="56" t="s">
        <v>17650</v>
      </c>
      <c r="C290" s="57" t="s">
        <v>11036</v>
      </c>
      <c r="D290" s="56">
        <v>0</v>
      </c>
      <c r="E290" s="56">
        <v>1</v>
      </c>
      <c r="F290" s="56">
        <v>34</v>
      </c>
      <c r="G290" s="56">
        <v>1</v>
      </c>
      <c r="H290" s="56" t="s">
        <v>17651</v>
      </c>
      <c r="I290" s="56">
        <v>1</v>
      </c>
      <c r="J290" s="36" t="s">
        <v>15615</v>
      </c>
      <c r="K290" s="36"/>
      <c r="L290" s="36"/>
      <c r="M290" s="36"/>
      <c r="N290" s="58" t="s">
        <v>13930</v>
      </c>
      <c r="O290" s="58" t="s">
        <v>204</v>
      </c>
      <c r="P290" s="56">
        <v>81</v>
      </c>
      <c r="Q290" s="56" t="s">
        <v>377</v>
      </c>
      <c r="R290" s="36" t="s">
        <v>459</v>
      </c>
      <c r="S290" s="36" t="s">
        <v>375</v>
      </c>
      <c r="T290" s="36">
        <v>2151454</v>
      </c>
      <c r="U290" s="58" t="s">
        <v>17562</v>
      </c>
      <c r="V290" s="59">
        <v>2151454</v>
      </c>
      <c r="W290" s="56">
        <v>50.45</v>
      </c>
    </row>
    <row r="291" spans="1:23">
      <c r="A291" s="55" t="s">
        <v>11371</v>
      </c>
      <c r="B291" s="56" t="s">
        <v>17649</v>
      </c>
      <c r="C291" s="57" t="s">
        <v>11372</v>
      </c>
      <c r="D291" s="56">
        <v>60100</v>
      </c>
      <c r="E291" s="56">
        <v>1</v>
      </c>
      <c r="F291" s="56">
        <v>34</v>
      </c>
      <c r="G291" s="56">
        <v>1</v>
      </c>
      <c r="H291" s="56" t="s">
        <v>17651</v>
      </c>
      <c r="I291" s="56">
        <v>5</v>
      </c>
      <c r="J291" s="36" t="s">
        <v>14292</v>
      </c>
      <c r="K291" s="36">
        <v>1039</v>
      </c>
      <c r="L291" s="36">
        <v>981543823</v>
      </c>
      <c r="M291" s="36"/>
      <c r="N291" s="58" t="s">
        <v>727</v>
      </c>
      <c r="O291" s="58" t="s">
        <v>171</v>
      </c>
      <c r="P291" s="56">
        <v>88</v>
      </c>
      <c r="Q291" s="56" t="s">
        <v>378</v>
      </c>
      <c r="R291" s="36" t="s">
        <v>462</v>
      </c>
      <c r="S291" s="36" t="s">
        <v>375</v>
      </c>
      <c r="T291" s="36">
        <v>2156663</v>
      </c>
      <c r="U291" s="58" t="s">
        <v>15997</v>
      </c>
      <c r="V291" s="59">
        <v>561421</v>
      </c>
      <c r="W291" s="56">
        <v>53.43</v>
      </c>
    </row>
    <row r="292" spans="1:23">
      <c r="A292" s="55" t="s">
        <v>11371</v>
      </c>
      <c r="B292" s="56" t="s">
        <v>17649</v>
      </c>
      <c r="C292" s="57" t="s">
        <v>11373</v>
      </c>
      <c r="D292" s="56">
        <v>23240</v>
      </c>
      <c r="E292" s="56">
        <v>1</v>
      </c>
      <c r="F292" s="56">
        <v>34</v>
      </c>
      <c r="G292" s="56">
        <v>1</v>
      </c>
      <c r="H292" s="56" t="s">
        <v>17651</v>
      </c>
      <c r="I292" s="56">
        <v>1</v>
      </c>
      <c r="J292" s="36" t="s">
        <v>15113</v>
      </c>
      <c r="K292" s="36"/>
      <c r="L292" s="36">
        <v>982489381</v>
      </c>
      <c r="M292" s="36"/>
      <c r="N292" s="58" t="s">
        <v>13156</v>
      </c>
      <c r="O292" s="58" t="s">
        <v>13157</v>
      </c>
      <c r="P292" s="56">
        <v>82</v>
      </c>
      <c r="Q292" s="56" t="s">
        <v>378</v>
      </c>
      <c r="R292" s="36" t="s">
        <v>459</v>
      </c>
      <c r="S292" s="36" t="s">
        <v>375</v>
      </c>
      <c r="T292" s="36">
        <v>1376231</v>
      </c>
      <c r="U292" s="58" t="s">
        <v>16928</v>
      </c>
      <c r="V292" s="59">
        <v>1376231</v>
      </c>
      <c r="W292" s="56">
        <v>59.55</v>
      </c>
    </row>
    <row r="293" spans="1:23">
      <c r="A293" s="51" t="s">
        <v>11371</v>
      </c>
      <c r="B293" s="44" t="s">
        <v>17649</v>
      </c>
      <c r="C293" s="52" t="s">
        <v>4027</v>
      </c>
      <c r="D293" s="44">
        <v>21880</v>
      </c>
      <c r="E293" s="44" t="s">
        <v>54</v>
      </c>
      <c r="F293" s="44">
        <v>34</v>
      </c>
      <c r="G293" s="44">
        <v>1</v>
      </c>
      <c r="H293" s="44" t="s">
        <v>17651</v>
      </c>
      <c r="I293" s="44">
        <v>1</v>
      </c>
      <c r="J293" s="35" t="s">
        <v>15041</v>
      </c>
      <c r="K293" s="35"/>
      <c r="L293" s="35">
        <v>984511448</v>
      </c>
      <c r="M293" s="35"/>
      <c r="N293" s="45" t="s">
        <v>12576</v>
      </c>
      <c r="O293" s="45" t="s">
        <v>254</v>
      </c>
      <c r="P293" s="44">
        <v>80</v>
      </c>
      <c r="Q293" s="44" t="s">
        <v>377</v>
      </c>
      <c r="R293" s="35" t="s">
        <v>459</v>
      </c>
      <c r="S293" s="35" t="s">
        <v>375</v>
      </c>
      <c r="T293" s="35">
        <v>733345</v>
      </c>
      <c r="U293" s="45" t="s">
        <v>16837</v>
      </c>
      <c r="V293" s="46">
        <v>733345</v>
      </c>
      <c r="W293" s="44">
        <v>61.75</v>
      </c>
    </row>
    <row r="294" spans="1:23">
      <c r="A294" s="55" t="s">
        <v>11371</v>
      </c>
      <c r="B294" s="56" t="s">
        <v>17649</v>
      </c>
      <c r="C294" s="57" t="s">
        <v>3177</v>
      </c>
      <c r="D294" s="56">
        <v>5440</v>
      </c>
      <c r="E294" s="56">
        <v>1</v>
      </c>
      <c r="F294" s="56">
        <v>34</v>
      </c>
      <c r="G294" s="56">
        <v>1</v>
      </c>
      <c r="H294" s="56" t="s">
        <v>17651</v>
      </c>
      <c r="I294" s="56">
        <v>9</v>
      </c>
      <c r="J294" s="36" t="s">
        <v>14231</v>
      </c>
      <c r="K294" s="36"/>
      <c r="L294" s="36">
        <v>972699404</v>
      </c>
      <c r="M294" s="36"/>
      <c r="N294" s="58" t="s">
        <v>11736</v>
      </c>
      <c r="O294" s="58" t="s">
        <v>207</v>
      </c>
      <c r="P294" s="56">
        <v>89</v>
      </c>
      <c r="Q294" s="56" t="s">
        <v>378</v>
      </c>
      <c r="R294" s="36" t="s">
        <v>462</v>
      </c>
      <c r="S294" s="36" t="s">
        <v>375</v>
      </c>
      <c r="T294" s="36">
        <v>115386</v>
      </c>
      <c r="U294" s="58" t="s">
        <v>15921</v>
      </c>
      <c r="V294" s="59">
        <v>873723</v>
      </c>
      <c r="W294" s="56">
        <v>65.7</v>
      </c>
    </row>
    <row r="295" spans="1:23">
      <c r="A295" s="55" t="s">
        <v>11371</v>
      </c>
      <c r="B295" s="56" t="s">
        <v>17649</v>
      </c>
      <c r="C295" s="57" t="s">
        <v>10681</v>
      </c>
      <c r="D295" s="56">
        <v>1690</v>
      </c>
      <c r="E295" s="56">
        <v>1</v>
      </c>
      <c r="F295" s="56">
        <v>34</v>
      </c>
      <c r="G295" s="56">
        <v>3</v>
      </c>
      <c r="H295" s="56" t="s">
        <v>17651</v>
      </c>
      <c r="I295" s="56">
        <v>5</v>
      </c>
      <c r="J295" s="36" t="s">
        <v>14066</v>
      </c>
      <c r="K295" s="36"/>
      <c r="L295" s="36">
        <v>981963576</v>
      </c>
      <c r="M295" s="36"/>
      <c r="N295" s="58" t="s">
        <v>86</v>
      </c>
      <c r="O295" s="58" t="s">
        <v>149</v>
      </c>
      <c r="P295" s="56">
        <v>91</v>
      </c>
      <c r="Q295" s="56" t="s">
        <v>378</v>
      </c>
      <c r="R295" s="36" t="s">
        <v>463</v>
      </c>
      <c r="S295" s="36" t="s">
        <v>375</v>
      </c>
      <c r="T295" s="36">
        <v>4947805</v>
      </c>
      <c r="U295" s="58" t="s">
        <v>15729</v>
      </c>
      <c r="V295" s="59" t="s">
        <v>464</v>
      </c>
      <c r="W295" s="56">
        <v>73.86</v>
      </c>
    </row>
    <row r="296" spans="1:23">
      <c r="A296" s="51" t="s">
        <v>11371</v>
      </c>
      <c r="B296" s="44" t="s">
        <v>17649</v>
      </c>
      <c r="C296" s="52" t="s">
        <v>3587</v>
      </c>
      <c r="D296" s="44">
        <v>23870</v>
      </c>
      <c r="E296" s="44" t="s">
        <v>54</v>
      </c>
      <c r="F296" s="44">
        <v>35</v>
      </c>
      <c r="G296" s="44">
        <v>1</v>
      </c>
      <c r="H296" s="44" t="s">
        <v>17651</v>
      </c>
      <c r="I296" s="44">
        <v>2</v>
      </c>
      <c r="J296" s="35" t="s">
        <v>15149</v>
      </c>
      <c r="K296" s="35"/>
      <c r="L296" s="35">
        <v>971225978</v>
      </c>
      <c r="M296" s="35"/>
      <c r="N296" s="45" t="s">
        <v>311</v>
      </c>
      <c r="O296" s="45" t="s">
        <v>13223</v>
      </c>
      <c r="P296" s="44">
        <v>82</v>
      </c>
      <c r="Q296" s="44" t="s">
        <v>378</v>
      </c>
      <c r="R296" s="35" t="s">
        <v>460</v>
      </c>
      <c r="S296" s="35" t="s">
        <v>375</v>
      </c>
      <c r="T296" s="35">
        <v>3327225</v>
      </c>
      <c r="U296" s="45" t="s">
        <v>16976</v>
      </c>
      <c r="V296" s="46">
        <v>2963413</v>
      </c>
      <c r="W296" s="44">
        <v>30.58</v>
      </c>
    </row>
    <row r="297" spans="1:23">
      <c r="A297" s="55" t="s">
        <v>11371</v>
      </c>
      <c r="B297" s="56" t="s">
        <v>17650</v>
      </c>
      <c r="C297" s="57" t="s">
        <v>11036</v>
      </c>
      <c r="D297" s="56">
        <v>0</v>
      </c>
      <c r="E297" s="56">
        <v>1</v>
      </c>
      <c r="F297" s="56">
        <v>35</v>
      </c>
      <c r="G297" s="56">
        <v>2</v>
      </c>
      <c r="H297" s="56" t="s">
        <v>17651</v>
      </c>
      <c r="I297" s="56">
        <v>1</v>
      </c>
      <c r="J297" s="36" t="s">
        <v>15616</v>
      </c>
      <c r="K297" s="36"/>
      <c r="L297" s="36"/>
      <c r="M297" s="36"/>
      <c r="N297" s="58" t="s">
        <v>13932</v>
      </c>
      <c r="O297" s="58" t="s">
        <v>11901</v>
      </c>
      <c r="P297" s="56">
        <v>86</v>
      </c>
      <c r="Q297" s="56" t="s">
        <v>377</v>
      </c>
      <c r="R297" s="36" t="s">
        <v>459</v>
      </c>
      <c r="S297" s="36" t="s">
        <v>375</v>
      </c>
      <c r="T297" s="36">
        <v>288116</v>
      </c>
      <c r="U297" s="58" t="s">
        <v>17563</v>
      </c>
      <c r="V297" s="59">
        <v>288116</v>
      </c>
      <c r="W297" s="56">
        <v>39.61</v>
      </c>
    </row>
    <row r="298" spans="1:23">
      <c r="A298" s="55" t="s">
        <v>11371</v>
      </c>
      <c r="B298" s="56" t="s">
        <v>17649</v>
      </c>
      <c r="C298" s="57" t="s">
        <v>11180</v>
      </c>
      <c r="D298" s="56">
        <v>10210</v>
      </c>
      <c r="E298" s="56">
        <v>1</v>
      </c>
      <c r="F298" s="56">
        <v>35</v>
      </c>
      <c r="G298" s="56">
        <v>1</v>
      </c>
      <c r="H298" s="56" t="s">
        <v>17651</v>
      </c>
      <c r="I298" s="56">
        <v>1</v>
      </c>
      <c r="J298" s="36" t="s">
        <v>14369</v>
      </c>
      <c r="K298" s="36">
        <v>152</v>
      </c>
      <c r="L298" s="36"/>
      <c r="M298" s="36"/>
      <c r="N298" s="58" t="s">
        <v>11977</v>
      </c>
      <c r="O298" s="58" t="s">
        <v>176</v>
      </c>
      <c r="P298" s="56">
        <v>85</v>
      </c>
      <c r="Q298" s="56" t="s">
        <v>378</v>
      </c>
      <c r="R298" s="36" t="s">
        <v>459</v>
      </c>
      <c r="S298" s="36" t="s">
        <v>375</v>
      </c>
      <c r="T298" s="36">
        <v>195468</v>
      </c>
      <c r="U298" s="58" t="s">
        <v>16080</v>
      </c>
      <c r="V298" s="59">
        <v>195468</v>
      </c>
      <c r="W298" s="56">
        <v>46.21</v>
      </c>
    </row>
    <row r="299" spans="1:23">
      <c r="A299" s="55" t="s">
        <v>11371</v>
      </c>
      <c r="B299" s="56" t="s">
        <v>17649</v>
      </c>
      <c r="C299" s="57" t="s">
        <v>11189</v>
      </c>
      <c r="D299" s="56">
        <v>10660</v>
      </c>
      <c r="E299" s="56">
        <v>1</v>
      </c>
      <c r="F299" s="56">
        <v>35</v>
      </c>
      <c r="G299" s="56">
        <v>1</v>
      </c>
      <c r="H299" s="56" t="s">
        <v>17651</v>
      </c>
      <c r="I299" s="56">
        <v>1</v>
      </c>
      <c r="J299" s="36" t="s">
        <v>14409</v>
      </c>
      <c r="K299" s="36"/>
      <c r="L299" s="36"/>
      <c r="M299" s="36"/>
      <c r="N299" s="58" t="s">
        <v>210</v>
      </c>
      <c r="O299" s="58" t="s">
        <v>245</v>
      </c>
      <c r="P299" s="56">
        <v>83</v>
      </c>
      <c r="Q299" s="56" t="s">
        <v>377</v>
      </c>
      <c r="R299" s="36" t="s">
        <v>459</v>
      </c>
      <c r="S299" s="36" t="s">
        <v>375</v>
      </c>
      <c r="T299" s="36">
        <v>330882</v>
      </c>
      <c r="U299" s="58" t="s">
        <v>16128</v>
      </c>
      <c r="V299" s="59">
        <v>330882</v>
      </c>
      <c r="W299" s="56">
        <v>47.93</v>
      </c>
    </row>
    <row r="300" spans="1:23">
      <c r="A300" s="55" t="s">
        <v>11371</v>
      </c>
      <c r="B300" s="56" t="s">
        <v>17649</v>
      </c>
      <c r="C300" s="57" t="s">
        <v>11372</v>
      </c>
      <c r="D300" s="56">
        <v>5410</v>
      </c>
      <c r="E300" s="56">
        <v>1</v>
      </c>
      <c r="F300" s="56">
        <v>35</v>
      </c>
      <c r="G300" s="56">
        <v>1</v>
      </c>
      <c r="H300" s="56" t="s">
        <v>17651</v>
      </c>
      <c r="I300" s="56">
        <v>1</v>
      </c>
      <c r="J300" s="36" t="s">
        <v>14255</v>
      </c>
      <c r="K300" s="36"/>
      <c r="L300" s="36">
        <v>985846237</v>
      </c>
      <c r="M300" s="36"/>
      <c r="N300" s="58" t="s">
        <v>11786</v>
      </c>
      <c r="O300" s="58" t="s">
        <v>11787</v>
      </c>
      <c r="P300" s="56">
        <v>87</v>
      </c>
      <c r="Q300" s="56" t="s">
        <v>377</v>
      </c>
      <c r="R300" s="36" t="s">
        <v>459</v>
      </c>
      <c r="S300" s="36" t="s">
        <v>375</v>
      </c>
      <c r="T300" s="36">
        <v>1721525</v>
      </c>
      <c r="U300" s="58" t="s">
        <v>15951</v>
      </c>
      <c r="V300" s="59">
        <v>1721525</v>
      </c>
      <c r="W300" s="56">
        <v>49.66</v>
      </c>
    </row>
    <row r="301" spans="1:23">
      <c r="A301" s="51" t="s">
        <v>11371</v>
      </c>
      <c r="B301" s="44" t="s">
        <v>17649</v>
      </c>
      <c r="C301" s="52" t="s">
        <v>385</v>
      </c>
      <c r="D301" s="44">
        <v>1160</v>
      </c>
      <c r="E301" s="44" t="s">
        <v>54</v>
      </c>
      <c r="F301" s="44">
        <v>35</v>
      </c>
      <c r="G301" s="44">
        <v>2</v>
      </c>
      <c r="H301" s="44" t="s">
        <v>17651</v>
      </c>
      <c r="I301" s="44">
        <v>2</v>
      </c>
      <c r="J301" s="35" t="s">
        <v>14424</v>
      </c>
      <c r="K301" s="35">
        <v>294</v>
      </c>
      <c r="L301" s="35"/>
      <c r="M301" s="35">
        <v>21643326</v>
      </c>
      <c r="N301" s="45" t="s">
        <v>12069</v>
      </c>
      <c r="O301" s="45" t="s">
        <v>12070</v>
      </c>
      <c r="P301" s="44">
        <v>88</v>
      </c>
      <c r="Q301" s="44" t="s">
        <v>377</v>
      </c>
      <c r="R301" s="35" t="s">
        <v>460</v>
      </c>
      <c r="S301" s="35" t="s">
        <v>375</v>
      </c>
      <c r="T301" s="35">
        <v>1796124</v>
      </c>
      <c r="U301" s="45" t="s">
        <v>16145</v>
      </c>
      <c r="V301" s="46">
        <v>302960</v>
      </c>
      <c r="W301" s="44">
        <v>55.15</v>
      </c>
    </row>
    <row r="302" spans="1:23">
      <c r="A302" s="55" t="s">
        <v>11371</v>
      </c>
      <c r="B302" s="56" t="s">
        <v>17649</v>
      </c>
      <c r="C302" s="57" t="s">
        <v>4582</v>
      </c>
      <c r="D302" s="56">
        <v>25310</v>
      </c>
      <c r="E302" s="56">
        <v>1</v>
      </c>
      <c r="F302" s="56">
        <v>35</v>
      </c>
      <c r="G302" s="56">
        <v>1</v>
      </c>
      <c r="H302" s="56" t="s">
        <v>17651</v>
      </c>
      <c r="I302" s="56">
        <v>2</v>
      </c>
      <c r="J302" s="36" t="s">
        <v>15241</v>
      </c>
      <c r="K302" s="36"/>
      <c r="L302" s="36">
        <v>991944141</v>
      </c>
      <c r="M302" s="36"/>
      <c r="N302" s="58" t="s">
        <v>13356</v>
      </c>
      <c r="O302" s="58" t="s">
        <v>13357</v>
      </c>
      <c r="P302" s="56">
        <v>89</v>
      </c>
      <c r="Q302" s="56" t="s">
        <v>378</v>
      </c>
      <c r="R302" s="36" t="s">
        <v>463</v>
      </c>
      <c r="S302" s="36" t="s">
        <v>375</v>
      </c>
      <c r="T302" s="36">
        <v>313372</v>
      </c>
      <c r="U302" s="58" t="s">
        <v>17086</v>
      </c>
      <c r="V302" s="59">
        <v>1802156</v>
      </c>
      <c r="W302" s="56">
        <v>61.49</v>
      </c>
    </row>
    <row r="303" spans="1:23">
      <c r="A303" s="55" t="s">
        <v>11371</v>
      </c>
      <c r="B303" s="56" t="s">
        <v>17649</v>
      </c>
      <c r="C303" s="57" t="s">
        <v>6989</v>
      </c>
      <c r="D303" s="56">
        <v>15930</v>
      </c>
      <c r="E303" s="56">
        <v>1</v>
      </c>
      <c r="F303" s="56">
        <v>35</v>
      </c>
      <c r="G303" s="56">
        <v>3</v>
      </c>
      <c r="H303" s="56" t="s">
        <v>17651</v>
      </c>
      <c r="I303" s="56">
        <v>4</v>
      </c>
      <c r="J303" s="36" t="s">
        <v>15296</v>
      </c>
      <c r="K303" s="36"/>
      <c r="L303" s="36">
        <v>981212196</v>
      </c>
      <c r="M303" s="36"/>
      <c r="N303" s="58" t="s">
        <v>166</v>
      </c>
      <c r="O303" s="58" t="s">
        <v>13452</v>
      </c>
      <c r="P303" s="56">
        <v>86</v>
      </c>
      <c r="Q303" s="56" t="s">
        <v>377</v>
      </c>
      <c r="R303" s="36" t="s">
        <v>462</v>
      </c>
      <c r="S303" s="36" t="s">
        <v>375</v>
      </c>
      <c r="T303" s="36">
        <v>105149</v>
      </c>
      <c r="U303" s="58" t="s">
        <v>17158</v>
      </c>
      <c r="V303" s="59">
        <v>1030353</v>
      </c>
      <c r="W303" s="56">
        <v>65.45</v>
      </c>
    </row>
    <row r="304" spans="1:23">
      <c r="A304" s="55" t="s">
        <v>11371</v>
      </c>
      <c r="B304" s="56" t="s">
        <v>17649</v>
      </c>
      <c r="C304" s="57" t="s">
        <v>3177</v>
      </c>
      <c r="D304" s="56">
        <v>3800</v>
      </c>
      <c r="E304" s="56">
        <v>1</v>
      </c>
      <c r="F304" s="56">
        <v>35</v>
      </c>
      <c r="G304" s="56">
        <v>1</v>
      </c>
      <c r="H304" s="56" t="s">
        <v>17651</v>
      </c>
      <c r="I304" s="56">
        <v>3</v>
      </c>
      <c r="J304" s="36" t="s">
        <v>14164</v>
      </c>
      <c r="K304" s="36"/>
      <c r="L304" s="36">
        <v>982175134</v>
      </c>
      <c r="M304" s="36"/>
      <c r="N304" s="58" t="s">
        <v>11620</v>
      </c>
      <c r="O304" s="58" t="s">
        <v>11621</v>
      </c>
      <c r="P304" s="56">
        <v>82</v>
      </c>
      <c r="Q304" s="56" t="s">
        <v>377</v>
      </c>
      <c r="R304" s="36" t="s">
        <v>462</v>
      </c>
      <c r="S304" s="36" t="s">
        <v>375</v>
      </c>
      <c r="T304" s="36">
        <v>1748891</v>
      </c>
      <c r="U304" s="58" t="s">
        <v>15846</v>
      </c>
      <c r="V304" s="59">
        <v>1381036</v>
      </c>
      <c r="W304" s="56">
        <v>67.44</v>
      </c>
    </row>
    <row r="305" spans="1:23">
      <c r="A305" s="55" t="s">
        <v>11371</v>
      </c>
      <c r="B305" s="56" t="s">
        <v>17649</v>
      </c>
      <c r="C305" s="57" t="s">
        <v>11188</v>
      </c>
      <c r="D305" s="56">
        <v>18280</v>
      </c>
      <c r="E305" s="56">
        <v>1</v>
      </c>
      <c r="F305" s="56">
        <v>35</v>
      </c>
      <c r="G305" s="56">
        <v>2</v>
      </c>
      <c r="H305" s="56" t="s">
        <v>17651</v>
      </c>
      <c r="I305" s="56">
        <v>1</v>
      </c>
      <c r="J305" s="36" t="s">
        <v>14780</v>
      </c>
      <c r="K305" s="36">
        <v>565</v>
      </c>
      <c r="L305" s="36"/>
      <c r="M305" s="36">
        <v>640696</v>
      </c>
      <c r="N305" s="58" t="s">
        <v>765</v>
      </c>
      <c r="O305" s="58" t="s">
        <v>12640</v>
      </c>
      <c r="P305" s="56">
        <v>81</v>
      </c>
      <c r="Q305" s="56" t="s">
        <v>377</v>
      </c>
      <c r="R305" s="36" t="s">
        <v>459</v>
      </c>
      <c r="S305" s="36" t="s">
        <v>375</v>
      </c>
      <c r="T305" s="36">
        <v>1905398</v>
      </c>
      <c r="U305" s="58" t="s">
        <v>16532</v>
      </c>
      <c r="V305" s="59">
        <v>1905398</v>
      </c>
      <c r="W305" s="56">
        <v>68.349999999999994</v>
      </c>
    </row>
    <row r="306" spans="1:23">
      <c r="A306" s="55" t="s">
        <v>11371</v>
      </c>
      <c r="B306" s="56" t="s">
        <v>17649</v>
      </c>
      <c r="C306" s="57" t="s">
        <v>4027</v>
      </c>
      <c r="D306" s="56">
        <v>21830</v>
      </c>
      <c r="E306" s="56">
        <v>1</v>
      </c>
      <c r="F306" s="56">
        <v>35</v>
      </c>
      <c r="G306" s="56">
        <v>1</v>
      </c>
      <c r="H306" s="56" t="s">
        <v>17651</v>
      </c>
      <c r="I306" s="56">
        <v>7</v>
      </c>
      <c r="J306" s="36" t="s">
        <v>15035</v>
      </c>
      <c r="K306" s="36"/>
      <c r="L306" s="36"/>
      <c r="M306" s="36">
        <v>699635</v>
      </c>
      <c r="N306" s="58" t="s">
        <v>11968</v>
      </c>
      <c r="O306" s="58" t="s">
        <v>13027</v>
      </c>
      <c r="P306" s="56">
        <v>95</v>
      </c>
      <c r="Q306" s="56" t="s">
        <v>378</v>
      </c>
      <c r="R306" s="36" t="s">
        <v>462</v>
      </c>
      <c r="S306" s="36" t="s">
        <v>375</v>
      </c>
      <c r="T306" s="36">
        <v>75136</v>
      </c>
      <c r="U306" s="58" t="s">
        <v>16830</v>
      </c>
      <c r="V306" s="59" t="s">
        <v>464</v>
      </c>
      <c r="W306" s="56">
        <v>78.739999999999995</v>
      </c>
    </row>
    <row r="307" spans="1:23">
      <c r="A307" s="55" t="s">
        <v>11371</v>
      </c>
      <c r="B307" s="56" t="s">
        <v>17649</v>
      </c>
      <c r="C307" s="57" t="s">
        <v>6989</v>
      </c>
      <c r="D307" s="56">
        <v>28530</v>
      </c>
      <c r="E307" s="56">
        <v>1</v>
      </c>
      <c r="F307" s="56">
        <v>36</v>
      </c>
      <c r="G307" s="56">
        <v>1</v>
      </c>
      <c r="H307" s="56" t="s">
        <v>17651</v>
      </c>
      <c r="I307" s="56">
        <v>1</v>
      </c>
      <c r="J307" s="36" t="s">
        <v>15396</v>
      </c>
      <c r="K307" s="36"/>
      <c r="L307" s="36"/>
      <c r="M307" s="36"/>
      <c r="N307" s="58" t="s">
        <v>111</v>
      </c>
      <c r="O307" s="58" t="s">
        <v>11407</v>
      </c>
      <c r="P307" s="56">
        <v>86</v>
      </c>
      <c r="Q307" s="56" t="s">
        <v>377</v>
      </c>
      <c r="R307" s="36" t="s">
        <v>459</v>
      </c>
      <c r="S307" s="36" t="s">
        <v>375</v>
      </c>
      <c r="T307" s="36">
        <v>1649178</v>
      </c>
      <c r="U307" s="58" t="s">
        <v>17273</v>
      </c>
      <c r="V307" s="59">
        <v>1649178</v>
      </c>
      <c r="W307" s="56">
        <v>48.82</v>
      </c>
    </row>
    <row r="308" spans="1:23">
      <c r="A308" s="55" t="s">
        <v>11371</v>
      </c>
      <c r="B308" s="56" t="s">
        <v>17649</v>
      </c>
      <c r="C308" s="57" t="s">
        <v>11217</v>
      </c>
      <c r="D308" s="56">
        <v>6050</v>
      </c>
      <c r="E308" s="56">
        <v>1</v>
      </c>
      <c r="F308" s="56">
        <v>36</v>
      </c>
      <c r="G308" s="56">
        <v>1</v>
      </c>
      <c r="H308" s="56" t="s">
        <v>17651</v>
      </c>
      <c r="I308" s="56">
        <v>2</v>
      </c>
      <c r="J308" s="36" t="s">
        <v>14143</v>
      </c>
      <c r="K308" s="36"/>
      <c r="L308" s="36">
        <v>982864287</v>
      </c>
      <c r="M308" s="36"/>
      <c r="N308" s="58" t="s">
        <v>256</v>
      </c>
      <c r="O308" s="58" t="s">
        <v>11585</v>
      </c>
      <c r="P308" s="56">
        <v>81</v>
      </c>
      <c r="Q308" s="56" t="s">
        <v>378</v>
      </c>
      <c r="R308" s="36" t="s">
        <v>460</v>
      </c>
      <c r="S308" s="36" t="s">
        <v>375</v>
      </c>
      <c r="T308" s="36">
        <v>392143</v>
      </c>
      <c r="U308" s="58" t="s">
        <v>15816</v>
      </c>
      <c r="V308" s="59">
        <v>1438935</v>
      </c>
      <c r="W308" s="56">
        <v>52.76</v>
      </c>
    </row>
    <row r="309" spans="1:23">
      <c r="A309" s="55" t="s">
        <v>11371</v>
      </c>
      <c r="B309" s="56" t="s">
        <v>17649</v>
      </c>
      <c r="C309" s="57" t="s">
        <v>4582</v>
      </c>
      <c r="D309" s="56">
        <v>24580</v>
      </c>
      <c r="E309" s="56">
        <v>1</v>
      </c>
      <c r="F309" s="56">
        <v>36</v>
      </c>
      <c r="G309" s="56">
        <v>1</v>
      </c>
      <c r="H309" s="56" t="s">
        <v>17651</v>
      </c>
      <c r="I309" s="56">
        <v>2</v>
      </c>
      <c r="J309" s="36" t="s">
        <v>15191</v>
      </c>
      <c r="K309" s="36"/>
      <c r="L309" s="36">
        <v>984450862</v>
      </c>
      <c r="M309" s="36"/>
      <c r="N309" s="58" t="s">
        <v>13286</v>
      </c>
      <c r="O309" s="58" t="s">
        <v>13287</v>
      </c>
      <c r="P309" s="56">
        <v>90</v>
      </c>
      <c r="Q309" s="56" t="s">
        <v>378</v>
      </c>
      <c r="R309" s="36" t="s">
        <v>462</v>
      </c>
      <c r="S309" s="36" t="s">
        <v>375</v>
      </c>
      <c r="T309" s="36">
        <v>129600</v>
      </c>
      <c r="U309" s="58" t="s">
        <v>17030</v>
      </c>
      <c r="V309" s="59">
        <v>5107427</v>
      </c>
      <c r="W309" s="56">
        <v>60.71</v>
      </c>
    </row>
    <row r="310" spans="1:23">
      <c r="A310" s="55" t="s">
        <v>11371</v>
      </c>
      <c r="B310" s="56" t="s">
        <v>17649</v>
      </c>
      <c r="C310" s="57" t="s">
        <v>11372</v>
      </c>
      <c r="D310" s="56">
        <v>6110</v>
      </c>
      <c r="E310" s="56">
        <v>1</v>
      </c>
      <c r="F310" s="56">
        <v>36</v>
      </c>
      <c r="G310" s="56">
        <v>1</v>
      </c>
      <c r="H310" s="56" t="s">
        <v>17651</v>
      </c>
      <c r="I310" s="56">
        <v>6</v>
      </c>
      <c r="J310" s="36" t="s">
        <v>14258</v>
      </c>
      <c r="K310" s="36"/>
      <c r="L310" s="36">
        <v>981706872</v>
      </c>
      <c r="M310" s="36"/>
      <c r="N310" s="58" t="s">
        <v>11792</v>
      </c>
      <c r="O310" s="58" t="s">
        <v>11793</v>
      </c>
      <c r="P310" s="56">
        <v>87</v>
      </c>
      <c r="Q310" s="56" t="s">
        <v>378</v>
      </c>
      <c r="R310" s="36" t="s">
        <v>462</v>
      </c>
      <c r="S310" s="36" t="s">
        <v>375</v>
      </c>
      <c r="T310" s="36">
        <v>327761</v>
      </c>
      <c r="U310" s="58" t="s">
        <v>15954</v>
      </c>
      <c r="V310" s="59">
        <v>1122284</v>
      </c>
      <c r="W310" s="56">
        <v>71.33</v>
      </c>
    </row>
    <row r="311" spans="1:23">
      <c r="A311" s="55" t="s">
        <v>11371</v>
      </c>
      <c r="B311" s="56" t="s">
        <v>17649</v>
      </c>
      <c r="C311" s="57" t="s">
        <v>11180</v>
      </c>
      <c r="D311" s="56">
        <v>10280</v>
      </c>
      <c r="E311" s="56">
        <v>1</v>
      </c>
      <c r="F311" s="56">
        <v>36</v>
      </c>
      <c r="G311" s="56">
        <v>1</v>
      </c>
      <c r="H311" s="56" t="s">
        <v>17651</v>
      </c>
      <c r="I311" s="56">
        <v>1</v>
      </c>
      <c r="J311" s="36" t="s">
        <v>14369</v>
      </c>
      <c r="K311" s="36">
        <v>173</v>
      </c>
      <c r="L311" s="36">
        <v>981675799</v>
      </c>
      <c r="M311" s="36">
        <v>643343</v>
      </c>
      <c r="N311" s="58" t="s">
        <v>93</v>
      </c>
      <c r="O311" s="58" t="s">
        <v>11988</v>
      </c>
      <c r="P311" s="56">
        <v>80</v>
      </c>
      <c r="Q311" s="56" t="s">
        <v>377</v>
      </c>
      <c r="R311" s="36" t="s">
        <v>459</v>
      </c>
      <c r="S311" s="36" t="s">
        <v>375</v>
      </c>
      <c r="T311" s="36">
        <v>208873</v>
      </c>
      <c r="U311" s="58" t="s">
        <v>16087</v>
      </c>
      <c r="V311" s="59">
        <v>208873</v>
      </c>
      <c r="W311" s="56">
        <v>81.58</v>
      </c>
    </row>
    <row r="312" spans="1:23">
      <c r="A312" s="55" t="s">
        <v>11371</v>
      </c>
      <c r="B312" s="56" t="s">
        <v>17649</v>
      </c>
      <c r="C312" s="57" t="s">
        <v>11217</v>
      </c>
      <c r="D312" s="56">
        <v>6050</v>
      </c>
      <c r="E312" s="56">
        <v>1</v>
      </c>
      <c r="F312" s="56">
        <v>37</v>
      </c>
      <c r="G312" s="56">
        <v>2</v>
      </c>
      <c r="H312" s="56" t="s">
        <v>17651</v>
      </c>
      <c r="I312" s="56">
        <v>1</v>
      </c>
      <c r="J312" s="36" t="s">
        <v>14144</v>
      </c>
      <c r="K312" s="36"/>
      <c r="L312" s="36"/>
      <c r="M312" s="36"/>
      <c r="N312" s="58" t="s">
        <v>307</v>
      </c>
      <c r="O312" s="58" t="s">
        <v>11586</v>
      </c>
      <c r="P312" s="56">
        <v>84</v>
      </c>
      <c r="Q312" s="56" t="s">
        <v>378</v>
      </c>
      <c r="R312" s="36" t="s">
        <v>459</v>
      </c>
      <c r="S312" s="36" t="s">
        <v>375</v>
      </c>
      <c r="T312" s="36">
        <v>166748</v>
      </c>
      <c r="U312" s="58" t="s">
        <v>15817</v>
      </c>
      <c r="V312" s="59">
        <v>166748</v>
      </c>
      <c r="W312" s="56">
        <v>46.77</v>
      </c>
    </row>
    <row r="313" spans="1:23">
      <c r="A313" s="55" t="s">
        <v>11371</v>
      </c>
      <c r="B313" s="56" t="s">
        <v>17649</v>
      </c>
      <c r="C313" s="57" t="s">
        <v>11182</v>
      </c>
      <c r="D313" s="56">
        <v>14200</v>
      </c>
      <c r="E313" s="56">
        <v>1</v>
      </c>
      <c r="F313" s="56">
        <v>37</v>
      </c>
      <c r="G313" s="56">
        <v>1</v>
      </c>
      <c r="H313" s="56" t="s">
        <v>17651</v>
      </c>
      <c r="I313" s="56">
        <v>1</v>
      </c>
      <c r="J313" s="36" t="s">
        <v>14589</v>
      </c>
      <c r="K313" s="36">
        <v>1353</v>
      </c>
      <c r="L313" s="36"/>
      <c r="M313" s="36">
        <v>21650099</v>
      </c>
      <c r="N313" s="58" t="s">
        <v>12351</v>
      </c>
      <c r="O313" s="58" t="s">
        <v>12352</v>
      </c>
      <c r="P313" s="56">
        <v>85</v>
      </c>
      <c r="Q313" s="56" t="s">
        <v>378</v>
      </c>
      <c r="R313" s="36" t="s">
        <v>459</v>
      </c>
      <c r="S313" s="36" t="s">
        <v>375</v>
      </c>
      <c r="T313" s="36">
        <v>123011</v>
      </c>
      <c r="U313" s="58" t="s">
        <v>16322</v>
      </c>
      <c r="V313" s="59">
        <v>123011</v>
      </c>
      <c r="W313" s="56">
        <v>52.73</v>
      </c>
    </row>
    <row r="314" spans="1:23">
      <c r="A314" s="55" t="s">
        <v>11371</v>
      </c>
      <c r="B314" s="56" t="s">
        <v>17649</v>
      </c>
      <c r="C314" s="57" t="s">
        <v>6989</v>
      </c>
      <c r="D314" s="56">
        <v>28660</v>
      </c>
      <c r="E314" s="56">
        <v>1</v>
      </c>
      <c r="F314" s="56">
        <v>37</v>
      </c>
      <c r="G314" s="56">
        <v>1</v>
      </c>
      <c r="H314" s="56" t="s">
        <v>17651</v>
      </c>
      <c r="I314" s="56">
        <v>2</v>
      </c>
      <c r="J314" s="36" t="s">
        <v>15408</v>
      </c>
      <c r="K314" s="36"/>
      <c r="L314" s="36">
        <v>982859480</v>
      </c>
      <c r="M314" s="36"/>
      <c r="N314" s="58" t="s">
        <v>13604</v>
      </c>
      <c r="O314" s="58" t="s">
        <v>13605</v>
      </c>
      <c r="P314" s="56">
        <v>85</v>
      </c>
      <c r="Q314" s="56" t="s">
        <v>378</v>
      </c>
      <c r="R314" s="36" t="s">
        <v>460</v>
      </c>
      <c r="S314" s="36" t="s">
        <v>375</v>
      </c>
      <c r="T314" s="36">
        <v>2070411</v>
      </c>
      <c r="U314" s="58" t="s">
        <v>17288</v>
      </c>
      <c r="V314" s="59">
        <v>2070390</v>
      </c>
      <c r="W314" s="56">
        <v>66.5</v>
      </c>
    </row>
    <row r="315" spans="1:23">
      <c r="A315" s="55" t="s">
        <v>11371</v>
      </c>
      <c r="B315" s="56" t="s">
        <v>17649</v>
      </c>
      <c r="C315" s="57" t="s">
        <v>10681</v>
      </c>
      <c r="D315" s="56">
        <v>0</v>
      </c>
      <c r="E315" s="56">
        <v>1</v>
      </c>
      <c r="F315" s="56">
        <v>37</v>
      </c>
      <c r="G315" s="56">
        <v>1</v>
      </c>
      <c r="H315" s="56" t="s">
        <v>17651</v>
      </c>
      <c r="I315" s="56">
        <v>3</v>
      </c>
      <c r="J315" s="36" t="s">
        <v>14044</v>
      </c>
      <c r="K315" s="36"/>
      <c r="L315" s="36">
        <v>983452212</v>
      </c>
      <c r="M315" s="36">
        <v>21634866</v>
      </c>
      <c r="N315" s="58" t="s">
        <v>724</v>
      </c>
      <c r="O315" s="58" t="s">
        <v>772</v>
      </c>
      <c r="P315" s="56">
        <v>89</v>
      </c>
      <c r="Q315" s="56" t="s">
        <v>378</v>
      </c>
      <c r="R315" s="36" t="s">
        <v>462</v>
      </c>
      <c r="S315" s="36" t="s">
        <v>375</v>
      </c>
      <c r="T315" s="36">
        <v>3977991</v>
      </c>
      <c r="U315" s="58" t="s">
        <v>15700</v>
      </c>
      <c r="V315" s="59">
        <v>2299960</v>
      </c>
      <c r="W315" s="56">
        <v>68.400000000000006</v>
      </c>
    </row>
    <row r="316" spans="1:23">
      <c r="A316" s="55" t="s">
        <v>11371</v>
      </c>
      <c r="B316" s="56" t="s">
        <v>17649</v>
      </c>
      <c r="C316" s="57" t="s">
        <v>385</v>
      </c>
      <c r="D316" s="56">
        <v>11470</v>
      </c>
      <c r="E316" s="56">
        <v>1</v>
      </c>
      <c r="F316" s="56">
        <v>38</v>
      </c>
      <c r="G316" s="56">
        <v>1</v>
      </c>
      <c r="H316" s="56" t="s">
        <v>17651</v>
      </c>
      <c r="I316" s="56">
        <v>1</v>
      </c>
      <c r="J316" s="36" t="s">
        <v>14437</v>
      </c>
      <c r="K316" s="36">
        <v>86</v>
      </c>
      <c r="L316" s="36">
        <v>981438188</v>
      </c>
      <c r="M316" s="36">
        <v>21644488</v>
      </c>
      <c r="N316" s="58" t="s">
        <v>251</v>
      </c>
      <c r="O316" s="58" t="s">
        <v>12087</v>
      </c>
      <c r="P316" s="56">
        <v>81</v>
      </c>
      <c r="Q316" s="56" t="s">
        <v>377</v>
      </c>
      <c r="R316" s="36" t="s">
        <v>459</v>
      </c>
      <c r="S316" s="36" t="s">
        <v>375</v>
      </c>
      <c r="T316" s="36">
        <v>184857</v>
      </c>
      <c r="U316" s="58" t="s">
        <v>16159</v>
      </c>
      <c r="V316" s="59">
        <v>184857</v>
      </c>
      <c r="W316" s="56">
        <v>44.04</v>
      </c>
    </row>
    <row r="317" spans="1:23">
      <c r="A317" s="55" t="s">
        <v>11371</v>
      </c>
      <c r="B317" s="56" t="s">
        <v>17650</v>
      </c>
      <c r="C317" s="57" t="s">
        <v>6013</v>
      </c>
      <c r="D317" s="56">
        <v>0</v>
      </c>
      <c r="E317" s="56">
        <v>1</v>
      </c>
      <c r="F317" s="56">
        <v>38</v>
      </c>
      <c r="G317" s="56">
        <v>1</v>
      </c>
      <c r="H317" s="56" t="s">
        <v>17651</v>
      </c>
      <c r="I317" s="56">
        <v>2</v>
      </c>
      <c r="J317" s="36" t="s">
        <v>15488</v>
      </c>
      <c r="K317" s="36"/>
      <c r="L317" s="36">
        <v>981936876</v>
      </c>
      <c r="M317" s="36"/>
      <c r="N317" s="58" t="s">
        <v>198</v>
      </c>
      <c r="O317" s="58" t="s">
        <v>13742</v>
      </c>
      <c r="P317" s="56">
        <v>84</v>
      </c>
      <c r="Q317" s="56" t="s">
        <v>378</v>
      </c>
      <c r="R317" s="36" t="s">
        <v>462</v>
      </c>
      <c r="S317" s="36" t="s">
        <v>375</v>
      </c>
      <c r="T317" s="36">
        <v>3292651</v>
      </c>
      <c r="U317" s="58" t="s">
        <v>17396</v>
      </c>
      <c r="V317" s="59">
        <v>1238766</v>
      </c>
      <c r="W317" s="56">
        <v>46.31</v>
      </c>
    </row>
    <row r="318" spans="1:23">
      <c r="A318" s="55" t="s">
        <v>11371</v>
      </c>
      <c r="B318" s="56" t="s">
        <v>17649</v>
      </c>
      <c r="C318" s="57" t="s">
        <v>3177</v>
      </c>
      <c r="D318" s="56">
        <v>3708</v>
      </c>
      <c r="E318" s="56">
        <v>1</v>
      </c>
      <c r="F318" s="56">
        <v>38</v>
      </c>
      <c r="G318" s="56">
        <v>1</v>
      </c>
      <c r="H318" s="56" t="s">
        <v>17651</v>
      </c>
      <c r="I318" s="56">
        <v>2</v>
      </c>
      <c r="J318" s="36" t="s">
        <v>938</v>
      </c>
      <c r="K318" s="36"/>
      <c r="L318" s="36"/>
      <c r="M318" s="36"/>
      <c r="N318" s="58" t="s">
        <v>11615</v>
      </c>
      <c r="O318" s="58" t="s">
        <v>11616</v>
      </c>
      <c r="P318" s="56">
        <v>82</v>
      </c>
      <c r="Q318" s="56" t="s">
        <v>378</v>
      </c>
      <c r="R318" s="36" t="s">
        <v>462</v>
      </c>
      <c r="S318" s="36" t="s">
        <v>375</v>
      </c>
      <c r="T318" s="36">
        <v>1584274</v>
      </c>
      <c r="U318" s="58" t="s">
        <v>15841</v>
      </c>
      <c r="V318" s="59">
        <v>1638739</v>
      </c>
      <c r="W318" s="56">
        <v>50.79</v>
      </c>
    </row>
    <row r="319" spans="1:23">
      <c r="A319" s="55" t="s">
        <v>11371</v>
      </c>
      <c r="B319" s="56" t="s">
        <v>17649</v>
      </c>
      <c r="C319" s="57" t="s">
        <v>6989</v>
      </c>
      <c r="D319" s="56">
        <v>0</v>
      </c>
      <c r="E319" s="56">
        <v>1</v>
      </c>
      <c r="F319" s="56">
        <v>38</v>
      </c>
      <c r="G319" s="56">
        <v>1</v>
      </c>
      <c r="H319" s="56" t="s">
        <v>17651</v>
      </c>
      <c r="I319" s="56">
        <v>1</v>
      </c>
      <c r="J319" s="36" t="s">
        <v>456</v>
      </c>
      <c r="K319" s="36"/>
      <c r="L319" s="36">
        <v>982153421</v>
      </c>
      <c r="M319" s="36"/>
      <c r="N319" s="58" t="s">
        <v>13447</v>
      </c>
      <c r="O319" s="58" t="s">
        <v>13448</v>
      </c>
      <c r="P319" s="56">
        <v>80</v>
      </c>
      <c r="Q319" s="56" t="s">
        <v>377</v>
      </c>
      <c r="R319" s="36" t="s">
        <v>459</v>
      </c>
      <c r="S319" s="36" t="s">
        <v>375</v>
      </c>
      <c r="T319" s="36">
        <v>1965479</v>
      </c>
      <c r="U319" s="58" t="s">
        <v>17154</v>
      </c>
      <c r="V319" s="59">
        <v>1965479</v>
      </c>
      <c r="W319" s="56">
        <v>53.29</v>
      </c>
    </row>
    <row r="320" spans="1:23">
      <c r="A320" s="55" t="s">
        <v>11371</v>
      </c>
      <c r="B320" s="56" t="s">
        <v>17650</v>
      </c>
      <c r="C320" s="57" t="s">
        <v>11036</v>
      </c>
      <c r="D320" s="56">
        <v>0</v>
      </c>
      <c r="E320" s="56">
        <v>1</v>
      </c>
      <c r="F320" s="56">
        <v>39</v>
      </c>
      <c r="G320" s="56">
        <v>1</v>
      </c>
      <c r="H320" s="56" t="s">
        <v>17651</v>
      </c>
      <c r="I320" s="56">
        <v>1</v>
      </c>
      <c r="J320" s="36" t="s">
        <v>14237</v>
      </c>
      <c r="K320" s="36"/>
      <c r="L320" s="36"/>
      <c r="M320" s="36"/>
      <c r="N320" s="58" t="s">
        <v>12144</v>
      </c>
      <c r="O320" s="58" t="s">
        <v>736</v>
      </c>
      <c r="P320" s="56">
        <v>82</v>
      </c>
      <c r="Q320" s="56" t="s">
        <v>377</v>
      </c>
      <c r="R320" s="36" t="s">
        <v>459</v>
      </c>
      <c r="S320" s="36" t="s">
        <v>375</v>
      </c>
      <c r="T320" s="36">
        <v>2247283</v>
      </c>
      <c r="U320" s="58" t="s">
        <v>17567</v>
      </c>
      <c r="V320" s="59">
        <v>2247283</v>
      </c>
      <c r="W320" s="56">
        <v>41.78</v>
      </c>
    </row>
    <row r="321" spans="1:23">
      <c r="A321" s="55" t="s">
        <v>11371</v>
      </c>
      <c r="B321" s="56" t="s">
        <v>17649</v>
      </c>
      <c r="C321" s="57" t="s">
        <v>6989</v>
      </c>
      <c r="D321" s="56">
        <v>0</v>
      </c>
      <c r="E321" s="56">
        <v>1</v>
      </c>
      <c r="F321" s="56">
        <v>39</v>
      </c>
      <c r="G321" s="56">
        <v>1</v>
      </c>
      <c r="H321" s="56" t="s">
        <v>17651</v>
      </c>
      <c r="I321" s="56">
        <v>2</v>
      </c>
      <c r="J321" s="36" t="s">
        <v>15294</v>
      </c>
      <c r="K321" s="36"/>
      <c r="L321" s="36">
        <v>982398297</v>
      </c>
      <c r="M321" s="36"/>
      <c r="N321" s="58" t="s">
        <v>13450</v>
      </c>
      <c r="O321" s="58" t="s">
        <v>125</v>
      </c>
      <c r="P321" s="56">
        <v>87</v>
      </c>
      <c r="Q321" s="56" t="s">
        <v>378</v>
      </c>
      <c r="R321" s="36" t="s">
        <v>460</v>
      </c>
      <c r="S321" s="36" t="s">
        <v>375</v>
      </c>
      <c r="T321" s="36">
        <v>3713828</v>
      </c>
      <c r="U321" s="58" t="s">
        <v>17155</v>
      </c>
      <c r="V321" s="59">
        <v>1215851</v>
      </c>
      <c r="W321" s="56">
        <v>53.94</v>
      </c>
    </row>
    <row r="322" spans="1:23">
      <c r="A322" s="55" t="s">
        <v>11371</v>
      </c>
      <c r="B322" s="56" t="s">
        <v>17649</v>
      </c>
      <c r="C322" s="57" t="s">
        <v>8366</v>
      </c>
      <c r="D322" s="56">
        <v>20600</v>
      </c>
      <c r="E322" s="56">
        <v>1</v>
      </c>
      <c r="F322" s="56">
        <v>39</v>
      </c>
      <c r="G322" s="56">
        <v>1</v>
      </c>
      <c r="H322" s="56" t="s">
        <v>17651</v>
      </c>
      <c r="I322" s="56">
        <v>1</v>
      </c>
      <c r="J322" s="36" t="s">
        <v>14967</v>
      </c>
      <c r="K322" s="36"/>
      <c r="L322" s="36">
        <v>984197658</v>
      </c>
      <c r="M322" s="36"/>
      <c r="N322" s="58" t="s">
        <v>238</v>
      </c>
      <c r="O322" s="58" t="s">
        <v>252</v>
      </c>
      <c r="P322" s="56">
        <v>83</v>
      </c>
      <c r="Q322" s="56" t="s">
        <v>377</v>
      </c>
      <c r="R322" s="36" t="s">
        <v>459</v>
      </c>
      <c r="S322" s="36" t="s">
        <v>375</v>
      </c>
      <c r="T322" s="36">
        <v>1906609</v>
      </c>
      <c r="U322" s="58" t="s">
        <v>16754</v>
      </c>
      <c r="V322" s="59">
        <v>1906609</v>
      </c>
      <c r="W322" s="56">
        <v>54.12</v>
      </c>
    </row>
    <row r="323" spans="1:23">
      <c r="A323" s="55" t="s">
        <v>11371</v>
      </c>
      <c r="B323" s="56" t="s">
        <v>17649</v>
      </c>
      <c r="C323" s="57" t="s">
        <v>11189</v>
      </c>
      <c r="D323" s="56">
        <v>1670</v>
      </c>
      <c r="E323" s="56">
        <v>1</v>
      </c>
      <c r="F323" s="56">
        <v>39</v>
      </c>
      <c r="G323" s="56">
        <v>1</v>
      </c>
      <c r="H323" s="56" t="s">
        <v>17651</v>
      </c>
      <c r="I323" s="56">
        <v>1</v>
      </c>
      <c r="J323" s="36" t="s">
        <v>14382</v>
      </c>
      <c r="K323" s="36">
        <v>553</v>
      </c>
      <c r="L323" s="36"/>
      <c r="M323" s="36">
        <v>647979</v>
      </c>
      <c r="N323" s="58" t="s">
        <v>861</v>
      </c>
      <c r="O323" s="58" t="s">
        <v>11998</v>
      </c>
      <c r="P323" s="56">
        <v>82</v>
      </c>
      <c r="Q323" s="56" t="s">
        <v>378</v>
      </c>
      <c r="R323" s="36" t="s">
        <v>459</v>
      </c>
      <c r="S323" s="36" t="s">
        <v>375</v>
      </c>
      <c r="T323" s="36">
        <v>611623</v>
      </c>
      <c r="U323" s="58" t="s">
        <v>16095</v>
      </c>
      <c r="V323" s="59">
        <v>611623</v>
      </c>
      <c r="W323" s="56">
        <v>61.51</v>
      </c>
    </row>
    <row r="324" spans="1:23">
      <c r="A324" s="55" t="s">
        <v>11371</v>
      </c>
      <c r="B324" s="56" t="s">
        <v>17649</v>
      </c>
      <c r="C324" s="57" t="s">
        <v>11180</v>
      </c>
      <c r="D324" s="56">
        <v>9170</v>
      </c>
      <c r="E324" s="56">
        <v>1</v>
      </c>
      <c r="F324" s="56">
        <v>39</v>
      </c>
      <c r="G324" s="56">
        <v>1</v>
      </c>
      <c r="H324" s="56" t="s">
        <v>17651</v>
      </c>
      <c r="I324" s="56">
        <v>2</v>
      </c>
      <c r="J324" s="36" t="s">
        <v>14342</v>
      </c>
      <c r="K324" s="36">
        <v>287</v>
      </c>
      <c r="L324" s="36"/>
      <c r="M324" s="36">
        <v>21643830</v>
      </c>
      <c r="N324" s="58" t="s">
        <v>912</v>
      </c>
      <c r="O324" s="58" t="s">
        <v>11936</v>
      </c>
      <c r="P324" s="56">
        <v>93</v>
      </c>
      <c r="Q324" s="56" t="s">
        <v>378</v>
      </c>
      <c r="R324" s="36" t="s">
        <v>462</v>
      </c>
      <c r="S324" s="36" t="s">
        <v>375</v>
      </c>
      <c r="T324" s="36">
        <v>2388812</v>
      </c>
      <c r="U324" s="58" t="s">
        <v>16051</v>
      </c>
      <c r="V324" s="59">
        <v>257411</v>
      </c>
      <c r="W324" s="56">
        <v>63.02</v>
      </c>
    </row>
    <row r="325" spans="1:23">
      <c r="A325" s="55" t="s">
        <v>11371</v>
      </c>
      <c r="B325" s="56" t="s">
        <v>17650</v>
      </c>
      <c r="C325" s="57" t="s">
        <v>8788</v>
      </c>
      <c r="D325" s="56">
        <v>0</v>
      </c>
      <c r="E325" s="56">
        <v>1</v>
      </c>
      <c r="F325" s="56">
        <v>40</v>
      </c>
      <c r="G325" s="56">
        <v>1</v>
      </c>
      <c r="H325" s="56" t="s">
        <v>17651</v>
      </c>
      <c r="I325" s="56">
        <v>1</v>
      </c>
      <c r="J325" s="36" t="s">
        <v>15554</v>
      </c>
      <c r="K325" s="36"/>
      <c r="L325" s="36">
        <v>982267777</v>
      </c>
      <c r="M325" s="36"/>
      <c r="N325" s="58" t="s">
        <v>13843</v>
      </c>
      <c r="O325" s="58" t="s">
        <v>13844</v>
      </c>
      <c r="P325" s="56">
        <v>82</v>
      </c>
      <c r="Q325" s="56" t="s">
        <v>378</v>
      </c>
      <c r="R325" s="36" t="s">
        <v>459</v>
      </c>
      <c r="S325" s="36" t="s">
        <v>375</v>
      </c>
      <c r="T325" s="36">
        <v>1823192</v>
      </c>
      <c r="U325" s="58" t="s">
        <v>17481</v>
      </c>
      <c r="V325" s="59">
        <v>1823192</v>
      </c>
      <c r="W325" s="56">
        <v>29.63</v>
      </c>
    </row>
    <row r="326" spans="1:23">
      <c r="A326" s="55" t="s">
        <v>11371</v>
      </c>
      <c r="B326" s="56" t="s">
        <v>17649</v>
      </c>
      <c r="C326" s="57" t="s">
        <v>10681</v>
      </c>
      <c r="D326" s="56">
        <v>1180</v>
      </c>
      <c r="E326" s="56">
        <v>1</v>
      </c>
      <c r="F326" s="56">
        <v>40</v>
      </c>
      <c r="G326" s="56">
        <v>1</v>
      </c>
      <c r="H326" s="56" t="s">
        <v>17651</v>
      </c>
      <c r="I326" s="56">
        <v>2</v>
      </c>
      <c r="J326" s="36" t="s">
        <v>14051</v>
      </c>
      <c r="K326" s="36"/>
      <c r="L326" s="36">
        <v>985420738</v>
      </c>
      <c r="M326" s="36"/>
      <c r="N326" s="58" t="s">
        <v>182</v>
      </c>
      <c r="O326" s="58" t="s">
        <v>11451</v>
      </c>
      <c r="P326" s="56">
        <v>82</v>
      </c>
      <c r="Q326" s="56" t="s">
        <v>378</v>
      </c>
      <c r="R326" s="36" t="s">
        <v>462</v>
      </c>
      <c r="S326" s="36" t="s">
        <v>375</v>
      </c>
      <c r="T326" s="36">
        <v>205140</v>
      </c>
      <c r="U326" s="58" t="s">
        <v>15715</v>
      </c>
      <c r="V326" s="59">
        <v>1535693</v>
      </c>
      <c r="W326" s="56">
        <v>65.290000000000006</v>
      </c>
    </row>
    <row r="327" spans="1:23">
      <c r="A327" s="55" t="s">
        <v>11371</v>
      </c>
      <c r="B327" s="56" t="s">
        <v>17649</v>
      </c>
      <c r="C327" s="57" t="s">
        <v>4582</v>
      </c>
      <c r="D327" s="56">
        <v>24710</v>
      </c>
      <c r="E327" s="56">
        <v>1</v>
      </c>
      <c r="F327" s="56">
        <v>40</v>
      </c>
      <c r="G327" s="56">
        <v>1</v>
      </c>
      <c r="H327" s="56" t="s">
        <v>17651</v>
      </c>
      <c r="I327" s="56">
        <v>2</v>
      </c>
      <c r="J327" s="36" t="s">
        <v>15185</v>
      </c>
      <c r="K327" s="36"/>
      <c r="L327" s="36">
        <v>982934155</v>
      </c>
      <c r="M327" s="36"/>
      <c r="N327" s="58" t="s">
        <v>11412</v>
      </c>
      <c r="O327" s="58" t="s">
        <v>13301</v>
      </c>
      <c r="P327" s="56">
        <v>85</v>
      </c>
      <c r="Q327" s="56" t="s">
        <v>378</v>
      </c>
      <c r="R327" s="36" t="s">
        <v>460</v>
      </c>
      <c r="S327" s="36" t="s">
        <v>375</v>
      </c>
      <c r="T327" s="36">
        <v>378726</v>
      </c>
      <c r="U327" s="58" t="s">
        <v>17043</v>
      </c>
      <c r="V327" s="59">
        <v>3893222</v>
      </c>
      <c r="W327" s="56">
        <v>65.510000000000005</v>
      </c>
    </row>
    <row r="328" spans="1:23">
      <c r="A328" s="55" t="s">
        <v>11371</v>
      </c>
      <c r="B328" s="56" t="s">
        <v>17649</v>
      </c>
      <c r="C328" s="57" t="s">
        <v>8366</v>
      </c>
      <c r="D328" s="56">
        <v>19810</v>
      </c>
      <c r="E328" s="56">
        <v>1</v>
      </c>
      <c r="F328" s="56">
        <v>40</v>
      </c>
      <c r="G328" s="56">
        <v>1</v>
      </c>
      <c r="H328" s="56" t="s">
        <v>17651</v>
      </c>
      <c r="I328" s="56">
        <v>4</v>
      </c>
      <c r="J328" s="36" t="s">
        <v>14934</v>
      </c>
      <c r="K328" s="36"/>
      <c r="L328" s="36"/>
      <c r="M328" s="36">
        <v>21646223</v>
      </c>
      <c r="N328" s="58" t="s">
        <v>351</v>
      </c>
      <c r="O328" s="58" t="s">
        <v>731</v>
      </c>
      <c r="P328" s="56">
        <v>87</v>
      </c>
      <c r="Q328" s="56" t="s">
        <v>378</v>
      </c>
      <c r="R328" s="36" t="s">
        <v>462</v>
      </c>
      <c r="S328" s="36" t="s">
        <v>375</v>
      </c>
      <c r="T328" s="36">
        <v>3851176</v>
      </c>
      <c r="U328" s="58" t="s">
        <v>16715</v>
      </c>
      <c r="V328" s="59">
        <v>702994</v>
      </c>
      <c r="W328" s="56">
        <v>67.239999999999995</v>
      </c>
    </row>
    <row r="329" spans="1:23">
      <c r="A329" s="55" t="s">
        <v>11371</v>
      </c>
      <c r="B329" s="56" t="s">
        <v>17650</v>
      </c>
      <c r="C329" s="57" t="s">
        <v>11036</v>
      </c>
      <c r="D329" s="56">
        <v>0</v>
      </c>
      <c r="E329" s="56">
        <v>1</v>
      </c>
      <c r="F329" s="56">
        <v>41</v>
      </c>
      <c r="G329" s="56">
        <v>3</v>
      </c>
      <c r="H329" s="56" t="s">
        <v>17651</v>
      </c>
      <c r="I329" s="56">
        <v>1</v>
      </c>
      <c r="J329" s="36" t="s">
        <v>15619</v>
      </c>
      <c r="K329" s="36"/>
      <c r="L329" s="36"/>
      <c r="M329" s="36"/>
      <c r="N329" s="58" t="s">
        <v>13738</v>
      </c>
      <c r="O329" s="58" t="s">
        <v>12091</v>
      </c>
      <c r="P329" s="56">
        <v>92</v>
      </c>
      <c r="Q329" s="56" t="s">
        <v>377</v>
      </c>
      <c r="R329" s="36" t="s">
        <v>459</v>
      </c>
      <c r="S329" s="36" t="s">
        <v>375</v>
      </c>
      <c r="T329" s="36">
        <v>3313112</v>
      </c>
      <c r="U329" s="58" t="s">
        <v>17569</v>
      </c>
      <c r="V329" s="59">
        <v>3313112</v>
      </c>
      <c r="W329" s="56">
        <v>29.12</v>
      </c>
    </row>
    <row r="330" spans="1:23">
      <c r="A330" s="55" t="s">
        <v>11371</v>
      </c>
      <c r="B330" s="56" t="s">
        <v>17649</v>
      </c>
      <c r="C330" s="57" t="s">
        <v>10440</v>
      </c>
      <c r="D330" s="56">
        <v>20780</v>
      </c>
      <c r="E330" s="56">
        <v>1</v>
      </c>
      <c r="F330" s="56">
        <v>41</v>
      </c>
      <c r="G330" s="56">
        <v>6</v>
      </c>
      <c r="H330" s="56" t="s">
        <v>17651</v>
      </c>
      <c r="I330" s="56">
        <v>1</v>
      </c>
      <c r="J330" s="36" t="s">
        <v>14986</v>
      </c>
      <c r="K330" s="36"/>
      <c r="L330" s="36">
        <v>981739024</v>
      </c>
      <c r="M330" s="36"/>
      <c r="N330" s="58" t="s">
        <v>885</v>
      </c>
      <c r="O330" s="58" t="s">
        <v>12959</v>
      </c>
      <c r="P330" s="56">
        <v>81</v>
      </c>
      <c r="Q330" s="56" t="s">
        <v>378</v>
      </c>
      <c r="R330" s="36" t="s">
        <v>459</v>
      </c>
      <c r="S330" s="36" t="s">
        <v>375</v>
      </c>
      <c r="T330" s="36">
        <v>125660</v>
      </c>
      <c r="U330" s="58" t="s">
        <v>16774</v>
      </c>
      <c r="V330" s="59">
        <v>125660</v>
      </c>
      <c r="W330" s="56">
        <v>40.35</v>
      </c>
    </row>
    <row r="331" spans="1:23">
      <c r="A331" s="51" t="s">
        <v>11371</v>
      </c>
      <c r="B331" s="44" t="s">
        <v>17649</v>
      </c>
      <c r="C331" s="52" t="s">
        <v>10499</v>
      </c>
      <c r="D331" s="44">
        <v>22300</v>
      </c>
      <c r="E331" s="44" t="s">
        <v>54</v>
      </c>
      <c r="F331" s="44">
        <v>41</v>
      </c>
      <c r="G331" s="44">
        <v>1</v>
      </c>
      <c r="H331" s="44" t="s">
        <v>17651</v>
      </c>
      <c r="I331" s="44">
        <v>1</v>
      </c>
      <c r="J331" s="35" t="s">
        <v>15063</v>
      </c>
      <c r="K331" s="35"/>
      <c r="L331" s="35">
        <v>971337228</v>
      </c>
      <c r="M331" s="35"/>
      <c r="N331" s="45" t="s">
        <v>696</v>
      </c>
      <c r="O331" s="45" t="s">
        <v>13073</v>
      </c>
      <c r="P331" s="44">
        <v>81</v>
      </c>
      <c r="Q331" s="44" t="s">
        <v>377</v>
      </c>
      <c r="R331" s="35" t="s">
        <v>459</v>
      </c>
      <c r="S331" s="35" t="s">
        <v>375</v>
      </c>
      <c r="T331" s="35">
        <v>2139806</v>
      </c>
      <c r="U331" s="45" t="s">
        <v>16865</v>
      </c>
      <c r="V331" s="46">
        <v>2139806</v>
      </c>
      <c r="W331" s="44">
        <v>52.39</v>
      </c>
    </row>
    <row r="332" spans="1:23">
      <c r="A332" s="55" t="s">
        <v>11371</v>
      </c>
      <c r="B332" s="56" t="s">
        <v>17649</v>
      </c>
      <c r="C332" s="57" t="s">
        <v>8366</v>
      </c>
      <c r="D332" s="56">
        <v>19810</v>
      </c>
      <c r="E332" s="56">
        <v>1</v>
      </c>
      <c r="F332" s="56">
        <v>41</v>
      </c>
      <c r="G332" s="56">
        <v>2</v>
      </c>
      <c r="H332" s="56" t="s">
        <v>17651</v>
      </c>
      <c r="I332" s="56">
        <v>2</v>
      </c>
      <c r="J332" s="36" t="s">
        <v>14935</v>
      </c>
      <c r="K332" s="36"/>
      <c r="L332" s="36">
        <v>984870099</v>
      </c>
      <c r="M332" s="36"/>
      <c r="N332" s="58" t="s">
        <v>158</v>
      </c>
      <c r="O332" s="58" t="s">
        <v>12891</v>
      </c>
      <c r="P332" s="56">
        <v>82</v>
      </c>
      <c r="Q332" s="56" t="s">
        <v>378</v>
      </c>
      <c r="R332" s="36" t="s">
        <v>460</v>
      </c>
      <c r="S332" s="36" t="s">
        <v>375</v>
      </c>
      <c r="T332" s="36">
        <v>2161829</v>
      </c>
      <c r="U332" s="58" t="s">
        <v>16716</v>
      </c>
      <c r="V332" s="59">
        <v>2084911</v>
      </c>
      <c r="W332" s="56">
        <v>53.79</v>
      </c>
    </row>
    <row r="333" spans="1:23">
      <c r="A333" s="55" t="s">
        <v>11371</v>
      </c>
      <c r="B333" s="56" t="s">
        <v>17649</v>
      </c>
      <c r="C333" s="57" t="s">
        <v>11217</v>
      </c>
      <c r="D333" s="56">
        <v>6140</v>
      </c>
      <c r="E333" s="56">
        <v>1</v>
      </c>
      <c r="F333" s="56">
        <v>41</v>
      </c>
      <c r="G333" s="56">
        <v>1</v>
      </c>
      <c r="H333" s="56" t="s">
        <v>17651</v>
      </c>
      <c r="I333" s="56">
        <v>6</v>
      </c>
      <c r="J333" s="36" t="s">
        <v>14146</v>
      </c>
      <c r="K333" s="36"/>
      <c r="L333" s="36">
        <v>991611756</v>
      </c>
      <c r="M333" s="36"/>
      <c r="N333" s="58" t="s">
        <v>409</v>
      </c>
      <c r="O333" s="58" t="s">
        <v>11590</v>
      </c>
      <c r="P333" s="56">
        <v>85</v>
      </c>
      <c r="Q333" s="56" t="s">
        <v>378</v>
      </c>
      <c r="R333" s="36" t="s">
        <v>462</v>
      </c>
      <c r="S333" s="36" t="s">
        <v>375</v>
      </c>
      <c r="T333" s="36">
        <v>1738409</v>
      </c>
      <c r="U333" s="58" t="s">
        <v>15819</v>
      </c>
      <c r="V333" s="59">
        <v>1370159</v>
      </c>
      <c r="W333" s="56">
        <v>60.83</v>
      </c>
    </row>
    <row r="334" spans="1:23">
      <c r="A334" s="55" t="s">
        <v>11371</v>
      </c>
      <c r="B334" s="56" t="s">
        <v>17649</v>
      </c>
      <c r="C334" s="57" t="s">
        <v>3177</v>
      </c>
      <c r="D334" s="56">
        <v>0</v>
      </c>
      <c r="E334" s="56">
        <v>1</v>
      </c>
      <c r="F334" s="56">
        <v>41</v>
      </c>
      <c r="G334" s="56">
        <v>1</v>
      </c>
      <c r="H334" s="56" t="s">
        <v>17651</v>
      </c>
      <c r="I334" s="56">
        <v>1</v>
      </c>
      <c r="J334" s="36" t="s">
        <v>14150</v>
      </c>
      <c r="K334" s="36"/>
      <c r="L334" s="36">
        <v>985119234</v>
      </c>
      <c r="M334" s="36"/>
      <c r="N334" s="58" t="s">
        <v>721</v>
      </c>
      <c r="O334" s="58" t="s">
        <v>11594</v>
      </c>
      <c r="P334" s="56">
        <v>88</v>
      </c>
      <c r="Q334" s="56" t="s">
        <v>378</v>
      </c>
      <c r="R334" s="36" t="s">
        <v>459</v>
      </c>
      <c r="S334" s="36" t="s">
        <v>375</v>
      </c>
      <c r="T334" s="36">
        <v>2688826</v>
      </c>
      <c r="U334" s="58" t="s">
        <v>15823</v>
      </c>
      <c r="V334" s="59">
        <v>2688826</v>
      </c>
      <c r="W334" s="56">
        <v>63.21</v>
      </c>
    </row>
    <row r="335" spans="1:23">
      <c r="A335" s="55" t="s">
        <v>11371</v>
      </c>
      <c r="B335" s="56" t="s">
        <v>17650</v>
      </c>
      <c r="C335" s="57" t="s">
        <v>8788</v>
      </c>
      <c r="D335" s="56">
        <v>0</v>
      </c>
      <c r="E335" s="56">
        <v>1</v>
      </c>
      <c r="F335" s="56">
        <v>41</v>
      </c>
      <c r="G335" s="56">
        <v>1</v>
      </c>
      <c r="H335" s="56" t="s">
        <v>17651</v>
      </c>
      <c r="I335" s="56">
        <v>4</v>
      </c>
      <c r="J335" s="36" t="s">
        <v>15555</v>
      </c>
      <c r="K335" s="36"/>
      <c r="L335" s="36">
        <v>981182398</v>
      </c>
      <c r="M335" s="36"/>
      <c r="N335" s="58" t="s">
        <v>140</v>
      </c>
      <c r="O335" s="58" t="s">
        <v>13845</v>
      </c>
      <c r="P335" s="56">
        <v>82</v>
      </c>
      <c r="Q335" s="56" t="s">
        <v>378</v>
      </c>
      <c r="R335" s="36" t="s">
        <v>462</v>
      </c>
      <c r="S335" s="36" t="s">
        <v>375</v>
      </c>
      <c r="T335" s="36">
        <v>1926176</v>
      </c>
      <c r="U335" s="58" t="s">
        <v>17482</v>
      </c>
      <c r="V335" s="59">
        <v>4311691</v>
      </c>
      <c r="W335" s="56">
        <v>71.88</v>
      </c>
    </row>
    <row r="336" spans="1:23">
      <c r="A336" s="55" t="s">
        <v>11371</v>
      </c>
      <c r="B336" s="56" t="s">
        <v>17649</v>
      </c>
      <c r="C336" s="57" t="s">
        <v>4582</v>
      </c>
      <c r="D336" s="56">
        <v>26090</v>
      </c>
      <c r="E336" s="56">
        <v>1</v>
      </c>
      <c r="F336" s="56">
        <v>42</v>
      </c>
      <c r="G336" s="56">
        <v>1</v>
      </c>
      <c r="H336" s="56" t="s">
        <v>17651</v>
      </c>
      <c r="I336" s="56">
        <v>1</v>
      </c>
      <c r="J336" s="36" t="s">
        <v>15278</v>
      </c>
      <c r="K336" s="36"/>
      <c r="L336" s="36"/>
      <c r="M336" s="36"/>
      <c r="N336" s="58" t="s">
        <v>427</v>
      </c>
      <c r="O336" s="58" t="s">
        <v>13416</v>
      </c>
      <c r="P336" s="56">
        <v>86</v>
      </c>
      <c r="Q336" s="56" t="s">
        <v>377</v>
      </c>
      <c r="R336" s="36" t="s">
        <v>459</v>
      </c>
      <c r="S336" s="36" t="s">
        <v>375</v>
      </c>
      <c r="T336" s="36">
        <v>3407613</v>
      </c>
      <c r="U336" s="58" t="s">
        <v>17130</v>
      </c>
      <c r="V336" s="59">
        <v>3407613</v>
      </c>
      <c r="W336" s="56">
        <v>36.5</v>
      </c>
    </row>
    <row r="337" spans="1:23">
      <c r="A337" s="55" t="s">
        <v>11371</v>
      </c>
      <c r="B337" s="56" t="s">
        <v>17649</v>
      </c>
      <c r="C337" s="57" t="s">
        <v>3587</v>
      </c>
      <c r="D337" s="56">
        <v>24910</v>
      </c>
      <c r="E337" s="56">
        <v>1</v>
      </c>
      <c r="F337" s="56">
        <v>42</v>
      </c>
      <c r="G337" s="56">
        <v>1</v>
      </c>
      <c r="H337" s="56" t="s">
        <v>17651</v>
      </c>
      <c r="I337" s="56">
        <v>1</v>
      </c>
      <c r="J337" s="36" t="s">
        <v>15177</v>
      </c>
      <c r="K337" s="36">
        <v>446</v>
      </c>
      <c r="L337" s="36">
        <v>982159228</v>
      </c>
      <c r="M337" s="36"/>
      <c r="N337" s="58" t="s">
        <v>133</v>
      </c>
      <c r="O337" s="58" t="s">
        <v>13269</v>
      </c>
      <c r="P337" s="56">
        <v>84</v>
      </c>
      <c r="Q337" s="56" t="s">
        <v>378</v>
      </c>
      <c r="R337" s="36" t="s">
        <v>459</v>
      </c>
      <c r="S337" s="36" t="s">
        <v>375</v>
      </c>
      <c r="T337" s="36">
        <v>622880</v>
      </c>
      <c r="U337" s="58" t="s">
        <v>17014</v>
      </c>
      <c r="V337" s="59">
        <v>622880</v>
      </c>
      <c r="W337" s="56">
        <v>46.49</v>
      </c>
    </row>
    <row r="338" spans="1:23">
      <c r="A338" s="55" t="s">
        <v>11371</v>
      </c>
      <c r="B338" s="56" t="s">
        <v>17650</v>
      </c>
      <c r="C338" s="57" t="s">
        <v>11036</v>
      </c>
      <c r="D338" s="56">
        <v>0</v>
      </c>
      <c r="E338" s="56">
        <v>1</v>
      </c>
      <c r="F338" s="56">
        <v>42</v>
      </c>
      <c r="G338" s="56">
        <v>4</v>
      </c>
      <c r="H338" s="56" t="s">
        <v>17651</v>
      </c>
      <c r="I338" s="56">
        <v>2</v>
      </c>
      <c r="J338" s="36" t="s">
        <v>15620</v>
      </c>
      <c r="K338" s="36"/>
      <c r="L338" s="36">
        <v>981772959</v>
      </c>
      <c r="M338" s="36"/>
      <c r="N338" s="58" t="s">
        <v>13941</v>
      </c>
      <c r="O338" s="58" t="s">
        <v>176</v>
      </c>
      <c r="P338" s="56">
        <v>83</v>
      </c>
      <c r="Q338" s="56" t="s">
        <v>377</v>
      </c>
      <c r="R338" s="36" t="s">
        <v>460</v>
      </c>
      <c r="S338" s="36" t="s">
        <v>375</v>
      </c>
      <c r="T338" s="36">
        <v>1286769</v>
      </c>
      <c r="U338" s="58" t="s">
        <v>17570</v>
      </c>
      <c r="V338" s="59">
        <v>1286770</v>
      </c>
      <c r="W338" s="56">
        <v>48.65</v>
      </c>
    </row>
    <row r="339" spans="1:23">
      <c r="A339" s="55" t="s">
        <v>11371</v>
      </c>
      <c r="B339" s="56" t="s">
        <v>17649</v>
      </c>
      <c r="C339" s="57" t="s">
        <v>8366</v>
      </c>
      <c r="D339" s="56">
        <v>19680</v>
      </c>
      <c r="E339" s="56">
        <v>1</v>
      </c>
      <c r="F339" s="56">
        <v>42</v>
      </c>
      <c r="G339" s="56">
        <v>1</v>
      </c>
      <c r="H339" s="56" t="s">
        <v>17651</v>
      </c>
      <c r="I339" s="56">
        <v>1</v>
      </c>
      <c r="J339" s="36" t="s">
        <v>14930</v>
      </c>
      <c r="K339" s="36"/>
      <c r="L339" s="36">
        <v>971596312</v>
      </c>
      <c r="M339" s="36"/>
      <c r="N339" s="58" t="s">
        <v>342</v>
      </c>
      <c r="O339" s="58" t="s">
        <v>357</v>
      </c>
      <c r="P339" s="56">
        <v>80</v>
      </c>
      <c r="Q339" s="56" t="s">
        <v>378</v>
      </c>
      <c r="R339" s="36" t="s">
        <v>459</v>
      </c>
      <c r="S339" s="36" t="s">
        <v>375</v>
      </c>
      <c r="T339" s="36">
        <v>3583095</v>
      </c>
      <c r="U339" s="58" t="s">
        <v>16711</v>
      </c>
      <c r="V339" s="59">
        <v>3583095</v>
      </c>
      <c r="W339" s="56">
        <v>54.65</v>
      </c>
    </row>
    <row r="340" spans="1:23">
      <c r="A340" s="55" t="s">
        <v>11371</v>
      </c>
      <c r="B340" s="56" t="s">
        <v>17649</v>
      </c>
      <c r="C340" s="57" t="s">
        <v>11217</v>
      </c>
      <c r="D340" s="56">
        <v>3050</v>
      </c>
      <c r="E340" s="56">
        <v>1</v>
      </c>
      <c r="F340" s="56">
        <v>42</v>
      </c>
      <c r="G340" s="56">
        <v>1</v>
      </c>
      <c r="H340" s="56" t="s">
        <v>17651</v>
      </c>
      <c r="I340" s="56">
        <v>1</v>
      </c>
      <c r="J340" s="36" t="s">
        <v>14136</v>
      </c>
      <c r="K340" s="36"/>
      <c r="L340" s="36"/>
      <c r="M340" s="36">
        <v>648410</v>
      </c>
      <c r="N340" s="58" t="s">
        <v>11573</v>
      </c>
      <c r="O340" s="58" t="s">
        <v>11574</v>
      </c>
      <c r="P340" s="56">
        <v>84</v>
      </c>
      <c r="Q340" s="56" t="s">
        <v>378</v>
      </c>
      <c r="R340" s="36" t="s">
        <v>459</v>
      </c>
      <c r="S340" s="36" t="s">
        <v>375</v>
      </c>
      <c r="T340" s="36">
        <v>2396186</v>
      </c>
      <c r="U340" s="58" t="s">
        <v>15807</v>
      </c>
      <c r="V340" s="59">
        <v>2396186</v>
      </c>
      <c r="W340" s="56">
        <v>59.04</v>
      </c>
    </row>
    <row r="341" spans="1:23">
      <c r="A341" s="55" t="s">
        <v>11371</v>
      </c>
      <c r="B341" s="56" t="s">
        <v>17649</v>
      </c>
      <c r="C341" s="57" t="s">
        <v>6989</v>
      </c>
      <c r="D341" s="56">
        <v>16800</v>
      </c>
      <c r="E341" s="56">
        <v>1</v>
      </c>
      <c r="F341" s="56">
        <v>42</v>
      </c>
      <c r="G341" s="56">
        <v>1</v>
      </c>
      <c r="H341" s="56" t="s">
        <v>17651</v>
      </c>
      <c r="I341" s="56">
        <v>2</v>
      </c>
      <c r="J341" s="36" t="s">
        <v>15297</v>
      </c>
      <c r="K341" s="36"/>
      <c r="L341" s="36">
        <v>982610553</v>
      </c>
      <c r="M341" s="36"/>
      <c r="N341" s="58" t="s">
        <v>13454</v>
      </c>
      <c r="O341" s="58" t="s">
        <v>12082</v>
      </c>
      <c r="P341" s="56">
        <v>80</v>
      </c>
      <c r="Q341" s="56" t="s">
        <v>377</v>
      </c>
      <c r="R341" s="36" t="s">
        <v>460</v>
      </c>
      <c r="S341" s="36" t="s">
        <v>375</v>
      </c>
      <c r="T341" s="36">
        <v>412707</v>
      </c>
      <c r="U341" s="58" t="s">
        <v>17159</v>
      </c>
      <c r="V341" s="59">
        <v>413815</v>
      </c>
      <c r="W341" s="56">
        <v>59.18</v>
      </c>
    </row>
    <row r="342" spans="1:23">
      <c r="A342" s="55" t="s">
        <v>11371</v>
      </c>
      <c r="B342" s="56" t="s">
        <v>17649</v>
      </c>
      <c r="C342" s="57" t="s">
        <v>6989</v>
      </c>
      <c r="D342" s="56">
        <v>16800</v>
      </c>
      <c r="E342" s="56">
        <v>1</v>
      </c>
      <c r="F342" s="56">
        <v>42</v>
      </c>
      <c r="G342" s="56">
        <v>1</v>
      </c>
      <c r="H342" s="56" t="s">
        <v>17651</v>
      </c>
      <c r="I342" s="56">
        <v>1</v>
      </c>
      <c r="J342" s="36" t="s">
        <v>15297</v>
      </c>
      <c r="K342" s="36"/>
      <c r="L342" s="36">
        <v>982610553</v>
      </c>
      <c r="M342" s="36"/>
      <c r="N342" s="58" t="s">
        <v>13142</v>
      </c>
      <c r="O342" s="58" t="s">
        <v>13453</v>
      </c>
      <c r="P342" s="56">
        <v>83</v>
      </c>
      <c r="Q342" s="56" t="s">
        <v>378</v>
      </c>
      <c r="R342" s="36" t="s">
        <v>459</v>
      </c>
      <c r="S342" s="36" t="s">
        <v>375</v>
      </c>
      <c r="T342" s="36">
        <v>413815</v>
      </c>
      <c r="U342" s="58" t="s">
        <v>17159</v>
      </c>
      <c r="V342" s="59">
        <v>413815</v>
      </c>
      <c r="W342" s="56">
        <v>59.18</v>
      </c>
    </row>
    <row r="343" spans="1:23">
      <c r="A343" s="55" t="s">
        <v>11371</v>
      </c>
      <c r="B343" s="56" t="s">
        <v>17649</v>
      </c>
      <c r="C343" s="57" t="s">
        <v>10440</v>
      </c>
      <c r="D343" s="56">
        <v>0</v>
      </c>
      <c r="E343" s="56">
        <v>1</v>
      </c>
      <c r="F343" s="56">
        <v>42</v>
      </c>
      <c r="G343" s="56">
        <v>1</v>
      </c>
      <c r="H343" s="56" t="s">
        <v>17651</v>
      </c>
      <c r="I343" s="56">
        <v>1</v>
      </c>
      <c r="J343" s="36" t="s">
        <v>14973</v>
      </c>
      <c r="K343" s="36"/>
      <c r="L343" s="36"/>
      <c r="M343" s="36">
        <v>699322</v>
      </c>
      <c r="N343" s="58" t="s">
        <v>712</v>
      </c>
      <c r="O343" s="58" t="s">
        <v>12944</v>
      </c>
      <c r="P343" s="56">
        <v>81</v>
      </c>
      <c r="Q343" s="56" t="s">
        <v>377</v>
      </c>
      <c r="R343" s="36" t="s">
        <v>459</v>
      </c>
      <c r="S343" s="36" t="s">
        <v>375</v>
      </c>
      <c r="T343" s="36">
        <v>1624804</v>
      </c>
      <c r="U343" s="58" t="s">
        <v>16760</v>
      </c>
      <c r="V343" s="59">
        <v>1624804</v>
      </c>
      <c r="W343" s="56">
        <v>62.53</v>
      </c>
    </row>
    <row r="344" spans="1:23">
      <c r="A344" s="55" t="s">
        <v>11371</v>
      </c>
      <c r="B344" s="56" t="s">
        <v>17649</v>
      </c>
      <c r="C344" s="57" t="s">
        <v>11180</v>
      </c>
      <c r="D344" s="56">
        <v>8730</v>
      </c>
      <c r="E344" s="56">
        <v>1</v>
      </c>
      <c r="F344" s="56">
        <v>42</v>
      </c>
      <c r="G344" s="56">
        <v>1</v>
      </c>
      <c r="H344" s="56" t="s">
        <v>17651</v>
      </c>
      <c r="I344" s="56">
        <v>1</v>
      </c>
      <c r="J344" s="36" t="s">
        <v>14337</v>
      </c>
      <c r="K344" s="36"/>
      <c r="L344" s="36">
        <v>982408189</v>
      </c>
      <c r="M344" s="36"/>
      <c r="N344" s="58" t="s">
        <v>200</v>
      </c>
      <c r="O344" s="58" t="s">
        <v>11925</v>
      </c>
      <c r="P344" s="56">
        <v>81</v>
      </c>
      <c r="Q344" s="56" t="s">
        <v>377</v>
      </c>
      <c r="R344" s="36" t="s">
        <v>459</v>
      </c>
      <c r="S344" s="36" t="s">
        <v>375</v>
      </c>
      <c r="T344" s="36">
        <v>144231</v>
      </c>
      <c r="U344" s="58" t="s">
        <v>16046</v>
      </c>
      <c r="V344" s="59">
        <v>144231</v>
      </c>
      <c r="W344" s="56">
        <v>66.650000000000006</v>
      </c>
    </row>
    <row r="345" spans="1:23">
      <c r="A345" s="55" t="s">
        <v>11371</v>
      </c>
      <c r="B345" s="56" t="s">
        <v>17649</v>
      </c>
      <c r="C345" s="57" t="s">
        <v>8366</v>
      </c>
      <c r="D345" s="56">
        <v>19770</v>
      </c>
      <c r="E345" s="56">
        <v>1</v>
      </c>
      <c r="F345" s="56">
        <v>43</v>
      </c>
      <c r="G345" s="56">
        <v>1</v>
      </c>
      <c r="H345" s="56" t="s">
        <v>17651</v>
      </c>
      <c r="I345" s="56">
        <v>1</v>
      </c>
      <c r="J345" s="36" t="s">
        <v>14932</v>
      </c>
      <c r="K345" s="36"/>
      <c r="L345" s="36">
        <v>981839170</v>
      </c>
      <c r="M345" s="36"/>
      <c r="N345" s="58" t="s">
        <v>250</v>
      </c>
      <c r="O345" s="58" t="s">
        <v>12889</v>
      </c>
      <c r="P345" s="56">
        <v>83</v>
      </c>
      <c r="Q345" s="56" t="s">
        <v>378</v>
      </c>
      <c r="R345" s="36" t="s">
        <v>459</v>
      </c>
      <c r="S345" s="36" t="s">
        <v>375</v>
      </c>
      <c r="T345" s="36">
        <v>178273</v>
      </c>
      <c r="U345" s="58" t="s">
        <v>16713</v>
      </c>
      <c r="V345" s="59">
        <v>178273</v>
      </c>
      <c r="W345" s="56">
        <v>33.630000000000003</v>
      </c>
    </row>
    <row r="346" spans="1:23">
      <c r="A346" s="51" t="s">
        <v>11371</v>
      </c>
      <c r="B346" s="44" t="s">
        <v>17650</v>
      </c>
      <c r="C346" s="52" t="s">
        <v>6013</v>
      </c>
      <c r="D346" s="44">
        <v>0</v>
      </c>
      <c r="E346" s="44" t="s">
        <v>54</v>
      </c>
      <c r="F346" s="44">
        <v>43</v>
      </c>
      <c r="G346" s="44">
        <v>3</v>
      </c>
      <c r="H346" s="44" t="s">
        <v>17651</v>
      </c>
      <c r="I346" s="44">
        <v>1</v>
      </c>
      <c r="J346" s="35" t="s">
        <v>15493</v>
      </c>
      <c r="K346" s="35"/>
      <c r="L346" s="35">
        <v>982569642</v>
      </c>
      <c r="M346" s="35"/>
      <c r="N346" s="45" t="s">
        <v>155</v>
      </c>
      <c r="O346" s="45" t="s">
        <v>13746</v>
      </c>
      <c r="P346" s="44">
        <v>80</v>
      </c>
      <c r="Q346" s="44" t="s">
        <v>377</v>
      </c>
      <c r="R346" s="35" t="s">
        <v>459</v>
      </c>
      <c r="S346" s="35" t="s">
        <v>375</v>
      </c>
      <c r="T346" s="35">
        <v>3284023</v>
      </c>
      <c r="U346" s="45" t="s">
        <v>17401</v>
      </c>
      <c r="V346" s="46">
        <v>3284023</v>
      </c>
      <c r="W346" s="44">
        <v>40.08</v>
      </c>
    </row>
    <row r="347" spans="1:23">
      <c r="A347" s="51" t="s">
        <v>11371</v>
      </c>
      <c r="B347" s="44" t="s">
        <v>17650</v>
      </c>
      <c r="C347" s="52" t="s">
        <v>11036</v>
      </c>
      <c r="D347" s="44">
        <v>0</v>
      </c>
      <c r="E347" s="44" t="s">
        <v>54</v>
      </c>
      <c r="F347" s="44">
        <v>43</v>
      </c>
      <c r="G347" s="44">
        <v>1</v>
      </c>
      <c r="H347" s="44" t="s">
        <v>17651</v>
      </c>
      <c r="I347" s="44">
        <v>2</v>
      </c>
      <c r="J347" s="35" t="s">
        <v>15621</v>
      </c>
      <c r="K347" s="35"/>
      <c r="L347" s="35">
        <v>981869237</v>
      </c>
      <c r="M347" s="35"/>
      <c r="N347" s="45" t="s">
        <v>788</v>
      </c>
      <c r="O347" s="45" t="s">
        <v>13943</v>
      </c>
      <c r="P347" s="44">
        <v>84</v>
      </c>
      <c r="Q347" s="44" t="s">
        <v>377</v>
      </c>
      <c r="R347" s="35" t="s">
        <v>460</v>
      </c>
      <c r="S347" s="35" t="s">
        <v>375</v>
      </c>
      <c r="T347" s="35">
        <v>1827499</v>
      </c>
      <c r="U347" s="45" t="s">
        <v>17571</v>
      </c>
      <c r="V347" s="46">
        <v>2571647</v>
      </c>
      <c r="W347" s="44">
        <v>49.14</v>
      </c>
    </row>
    <row r="348" spans="1:23">
      <c r="A348" s="55" t="s">
        <v>11371</v>
      </c>
      <c r="B348" s="56" t="s">
        <v>17649</v>
      </c>
      <c r="C348" s="57" t="s">
        <v>385</v>
      </c>
      <c r="D348" s="56">
        <v>11720</v>
      </c>
      <c r="E348" s="56">
        <v>1</v>
      </c>
      <c r="F348" s="56">
        <v>43</v>
      </c>
      <c r="G348" s="56">
        <v>1</v>
      </c>
      <c r="H348" s="56" t="s">
        <v>17651</v>
      </c>
      <c r="I348" s="56">
        <v>1</v>
      </c>
      <c r="J348" s="36" t="s">
        <v>14461</v>
      </c>
      <c r="K348" s="36">
        <v>17</v>
      </c>
      <c r="L348" s="36"/>
      <c r="M348" s="36"/>
      <c r="N348" s="58" t="s">
        <v>12127</v>
      </c>
      <c r="O348" s="58" t="s">
        <v>12128</v>
      </c>
      <c r="P348" s="56">
        <v>87</v>
      </c>
      <c r="Q348" s="56" t="s">
        <v>377</v>
      </c>
      <c r="R348" s="36" t="s">
        <v>459</v>
      </c>
      <c r="S348" s="36" t="s">
        <v>375</v>
      </c>
      <c r="T348" s="36">
        <v>47675</v>
      </c>
      <c r="U348" s="58" t="s">
        <v>16184</v>
      </c>
      <c r="V348" s="59">
        <v>47675</v>
      </c>
      <c r="W348" s="56">
        <v>50.01</v>
      </c>
    </row>
    <row r="349" spans="1:23">
      <c r="A349" s="55" t="s">
        <v>11371</v>
      </c>
      <c r="B349" s="56" t="s">
        <v>17649</v>
      </c>
      <c r="C349" s="57" t="s">
        <v>11180</v>
      </c>
      <c r="D349" s="56">
        <v>9510</v>
      </c>
      <c r="E349" s="56">
        <v>1</v>
      </c>
      <c r="F349" s="56">
        <v>43</v>
      </c>
      <c r="G349" s="56">
        <v>1</v>
      </c>
      <c r="H349" s="56" t="s">
        <v>17651</v>
      </c>
      <c r="I349" s="56">
        <v>1</v>
      </c>
      <c r="J349" s="36" t="s">
        <v>14349</v>
      </c>
      <c r="K349" s="36">
        <v>456</v>
      </c>
      <c r="L349" s="36">
        <v>971187686</v>
      </c>
      <c r="M349" s="36"/>
      <c r="N349" s="58" t="s">
        <v>184</v>
      </c>
      <c r="O349" s="58" t="s">
        <v>257</v>
      </c>
      <c r="P349" s="56">
        <v>82</v>
      </c>
      <c r="Q349" s="56" t="s">
        <v>377</v>
      </c>
      <c r="R349" s="36" t="s">
        <v>459</v>
      </c>
      <c r="S349" s="36" t="s">
        <v>375</v>
      </c>
      <c r="T349" s="36">
        <v>2119377</v>
      </c>
      <c r="U349" s="58" t="s">
        <v>16058</v>
      </c>
      <c r="V349" s="59">
        <v>2119377</v>
      </c>
      <c r="W349" s="56">
        <v>52.1</v>
      </c>
    </row>
    <row r="350" spans="1:23">
      <c r="A350" s="55" t="s">
        <v>11371</v>
      </c>
      <c r="B350" s="56" t="s">
        <v>17649</v>
      </c>
      <c r="C350" s="57" t="s">
        <v>3587</v>
      </c>
      <c r="D350" s="56">
        <v>24380</v>
      </c>
      <c r="E350" s="56">
        <v>1</v>
      </c>
      <c r="F350" s="56">
        <v>43</v>
      </c>
      <c r="G350" s="56">
        <v>1</v>
      </c>
      <c r="H350" s="56" t="s">
        <v>17651</v>
      </c>
      <c r="I350" s="56">
        <v>8</v>
      </c>
      <c r="J350" s="36" t="s">
        <v>15151</v>
      </c>
      <c r="K350" s="36">
        <v>36</v>
      </c>
      <c r="L350" s="36">
        <v>985300601</v>
      </c>
      <c r="M350" s="36"/>
      <c r="N350" s="58" t="s">
        <v>13263</v>
      </c>
      <c r="O350" s="58" t="s">
        <v>13264</v>
      </c>
      <c r="P350" s="56">
        <v>83</v>
      </c>
      <c r="Q350" s="56" t="s">
        <v>377</v>
      </c>
      <c r="R350" s="36" t="s">
        <v>462</v>
      </c>
      <c r="S350" s="36" t="s">
        <v>375</v>
      </c>
      <c r="T350" s="36">
        <v>2598954</v>
      </c>
      <c r="U350" s="58" t="s">
        <v>17009</v>
      </c>
      <c r="V350" s="59">
        <v>1993420</v>
      </c>
      <c r="W350" s="56">
        <v>54.34</v>
      </c>
    </row>
    <row r="351" spans="1:23">
      <c r="A351" s="51" t="s">
        <v>11371</v>
      </c>
      <c r="B351" s="44" t="s">
        <v>17649</v>
      </c>
      <c r="C351" s="52" t="s">
        <v>10440</v>
      </c>
      <c r="D351" s="44">
        <v>21590</v>
      </c>
      <c r="E351" s="44" t="s">
        <v>54</v>
      </c>
      <c r="F351" s="44">
        <v>43</v>
      </c>
      <c r="G351" s="44">
        <v>1</v>
      </c>
      <c r="H351" s="44" t="s">
        <v>17651</v>
      </c>
      <c r="I351" s="44">
        <v>2</v>
      </c>
      <c r="J351" s="35" t="s">
        <v>15007</v>
      </c>
      <c r="K351" s="35"/>
      <c r="L351" s="35">
        <v>982488938</v>
      </c>
      <c r="M351" s="35"/>
      <c r="N351" s="45" t="s">
        <v>130</v>
      </c>
      <c r="O351" s="45" t="s">
        <v>12995</v>
      </c>
      <c r="P351" s="44">
        <v>83</v>
      </c>
      <c r="Q351" s="44" t="s">
        <v>378</v>
      </c>
      <c r="R351" s="35" t="s">
        <v>460</v>
      </c>
      <c r="S351" s="35" t="s">
        <v>375</v>
      </c>
      <c r="T351" s="35">
        <v>1385484</v>
      </c>
      <c r="U351" s="45" t="s">
        <v>16800</v>
      </c>
      <c r="V351" s="46">
        <v>1510109</v>
      </c>
      <c r="W351" s="44">
        <v>55.48</v>
      </c>
    </row>
    <row r="352" spans="1:23">
      <c r="A352" s="55" t="s">
        <v>11371</v>
      </c>
      <c r="B352" s="56" t="s">
        <v>17649</v>
      </c>
      <c r="C352" s="57" t="s">
        <v>11189</v>
      </c>
      <c r="D352" s="56">
        <v>10350</v>
      </c>
      <c r="E352" s="56">
        <v>1</v>
      </c>
      <c r="F352" s="56">
        <v>43</v>
      </c>
      <c r="G352" s="56">
        <v>2</v>
      </c>
      <c r="H352" s="56" t="s">
        <v>17651</v>
      </c>
      <c r="I352" s="56">
        <v>1</v>
      </c>
      <c r="J352" s="36" t="s">
        <v>14387</v>
      </c>
      <c r="K352" s="36">
        <v>913</v>
      </c>
      <c r="L352" s="36">
        <v>981937489</v>
      </c>
      <c r="M352" s="36"/>
      <c r="N352" s="58" t="s">
        <v>885</v>
      </c>
      <c r="O352" s="58" t="s">
        <v>12004</v>
      </c>
      <c r="P352" s="56">
        <v>81</v>
      </c>
      <c r="Q352" s="56" t="s">
        <v>378</v>
      </c>
      <c r="R352" s="36" t="s">
        <v>459</v>
      </c>
      <c r="S352" s="36" t="s">
        <v>375</v>
      </c>
      <c r="T352" s="36">
        <v>1223678</v>
      </c>
      <c r="U352" s="58" t="s">
        <v>16101</v>
      </c>
      <c r="V352" s="59">
        <v>1223678</v>
      </c>
      <c r="W352" s="56">
        <v>59.54</v>
      </c>
    </row>
    <row r="353" spans="1:23">
      <c r="A353" s="55" t="s">
        <v>11371</v>
      </c>
      <c r="B353" s="56" t="s">
        <v>17649</v>
      </c>
      <c r="C353" s="57" t="s">
        <v>11189</v>
      </c>
      <c r="D353" s="56">
        <v>10350</v>
      </c>
      <c r="E353" s="56">
        <v>1</v>
      </c>
      <c r="F353" s="56">
        <v>44</v>
      </c>
      <c r="G353" s="56">
        <v>3</v>
      </c>
      <c r="H353" s="56" t="s">
        <v>17651</v>
      </c>
      <c r="I353" s="56">
        <v>3</v>
      </c>
      <c r="J353" s="36" t="s">
        <v>14388</v>
      </c>
      <c r="K353" s="36"/>
      <c r="L353" s="36"/>
      <c r="M353" s="36"/>
      <c r="N353" s="58" t="s">
        <v>228</v>
      </c>
      <c r="O353" s="58" t="s">
        <v>12006</v>
      </c>
      <c r="P353" s="56">
        <v>85</v>
      </c>
      <c r="Q353" s="56" t="s">
        <v>378</v>
      </c>
      <c r="R353" s="36" t="s">
        <v>462</v>
      </c>
      <c r="S353" s="36" t="s">
        <v>375</v>
      </c>
      <c r="T353" s="36">
        <v>740883</v>
      </c>
      <c r="U353" s="58" t="s">
        <v>16102</v>
      </c>
      <c r="V353" s="59">
        <v>2389644</v>
      </c>
      <c r="W353" s="56">
        <v>43.49</v>
      </c>
    </row>
    <row r="354" spans="1:23">
      <c r="A354" s="55" t="s">
        <v>11371</v>
      </c>
      <c r="B354" s="56" t="s">
        <v>17649</v>
      </c>
      <c r="C354" s="57" t="s">
        <v>11189</v>
      </c>
      <c r="D354" s="56">
        <v>10350</v>
      </c>
      <c r="E354" s="56">
        <v>1</v>
      </c>
      <c r="F354" s="56">
        <v>44</v>
      </c>
      <c r="G354" s="56">
        <v>3</v>
      </c>
      <c r="H354" s="56" t="s">
        <v>17651</v>
      </c>
      <c r="I354" s="56">
        <v>1</v>
      </c>
      <c r="J354" s="36" t="s">
        <v>14388</v>
      </c>
      <c r="K354" s="36"/>
      <c r="L354" s="36"/>
      <c r="M354" s="36"/>
      <c r="N354" s="58" t="s">
        <v>865</v>
      </c>
      <c r="O354" s="58" t="s">
        <v>12006</v>
      </c>
      <c r="P354" s="56">
        <v>83</v>
      </c>
      <c r="Q354" s="56" t="s">
        <v>378</v>
      </c>
      <c r="R354" s="36" t="s">
        <v>459</v>
      </c>
      <c r="S354" s="36" t="s">
        <v>375</v>
      </c>
      <c r="T354" s="36">
        <v>2389644</v>
      </c>
      <c r="U354" s="58" t="s">
        <v>16102</v>
      </c>
      <c r="V354" s="59">
        <v>2389644</v>
      </c>
      <c r="W354" s="56">
        <v>43.49</v>
      </c>
    </row>
    <row r="355" spans="1:23">
      <c r="A355" s="55" t="s">
        <v>11371</v>
      </c>
      <c r="B355" s="56" t="s">
        <v>17649</v>
      </c>
      <c r="C355" s="57" t="s">
        <v>8366</v>
      </c>
      <c r="D355" s="56">
        <v>20290</v>
      </c>
      <c r="E355" s="56">
        <v>1</v>
      </c>
      <c r="F355" s="56">
        <v>44</v>
      </c>
      <c r="G355" s="56">
        <v>1</v>
      </c>
      <c r="H355" s="56" t="s">
        <v>17651</v>
      </c>
      <c r="I355" s="56">
        <v>1</v>
      </c>
      <c r="J355" s="36" t="s">
        <v>14911</v>
      </c>
      <c r="K355" s="36"/>
      <c r="L355" s="36">
        <v>983496114</v>
      </c>
      <c r="M355" s="36"/>
      <c r="N355" s="58" t="s">
        <v>693</v>
      </c>
      <c r="O355" s="58" t="s">
        <v>12861</v>
      </c>
      <c r="P355" s="56">
        <v>85</v>
      </c>
      <c r="Q355" s="56" t="s">
        <v>377</v>
      </c>
      <c r="R355" s="36" t="s">
        <v>459</v>
      </c>
      <c r="S355" s="36" t="s">
        <v>375</v>
      </c>
      <c r="T355" s="36">
        <v>2446758</v>
      </c>
      <c r="U355" s="58" t="s">
        <v>16739</v>
      </c>
      <c r="V355" s="59">
        <v>2446758</v>
      </c>
      <c r="W355" s="56">
        <v>44.55</v>
      </c>
    </row>
    <row r="356" spans="1:23">
      <c r="A356" s="55" t="s">
        <v>11371</v>
      </c>
      <c r="B356" s="56" t="s">
        <v>17649</v>
      </c>
      <c r="C356" s="57" t="s">
        <v>11217</v>
      </c>
      <c r="D356" s="56">
        <v>3200</v>
      </c>
      <c r="E356" s="56">
        <v>1</v>
      </c>
      <c r="F356" s="56">
        <v>44</v>
      </c>
      <c r="G356" s="56">
        <v>1</v>
      </c>
      <c r="H356" s="56" t="s">
        <v>17651</v>
      </c>
      <c r="I356" s="56">
        <v>1</v>
      </c>
      <c r="J356" s="36" t="s">
        <v>14140</v>
      </c>
      <c r="K356" s="36"/>
      <c r="L356" s="36">
        <v>984600219</v>
      </c>
      <c r="M356" s="36"/>
      <c r="N356" s="58" t="s">
        <v>423</v>
      </c>
      <c r="O356" s="58" t="s">
        <v>11578</v>
      </c>
      <c r="P356" s="56">
        <v>85</v>
      </c>
      <c r="Q356" s="56" t="s">
        <v>378</v>
      </c>
      <c r="R356" s="36" t="s">
        <v>459</v>
      </c>
      <c r="S356" s="36" t="s">
        <v>375</v>
      </c>
      <c r="T356" s="36">
        <v>860301</v>
      </c>
      <c r="U356" s="58" t="s">
        <v>15811</v>
      </c>
      <c r="V356" s="59">
        <v>860301</v>
      </c>
      <c r="W356" s="56">
        <v>56.86</v>
      </c>
    </row>
    <row r="357" spans="1:23">
      <c r="A357" s="55" t="s">
        <v>11371</v>
      </c>
      <c r="B357" s="56" t="s">
        <v>17649</v>
      </c>
      <c r="C357" s="57" t="s">
        <v>4582</v>
      </c>
      <c r="D357" s="56">
        <v>25830</v>
      </c>
      <c r="E357" s="56">
        <v>1</v>
      </c>
      <c r="F357" s="56">
        <v>44</v>
      </c>
      <c r="G357" s="56">
        <v>1</v>
      </c>
      <c r="H357" s="56" t="s">
        <v>17651</v>
      </c>
      <c r="I357" s="56">
        <v>1</v>
      </c>
      <c r="J357" s="36" t="s">
        <v>15263</v>
      </c>
      <c r="K357" s="36"/>
      <c r="L357" s="36">
        <v>982743122</v>
      </c>
      <c r="M357" s="36"/>
      <c r="N357" s="58" t="s">
        <v>170</v>
      </c>
      <c r="O357" s="58" t="s">
        <v>13388</v>
      </c>
      <c r="P357" s="56">
        <v>81</v>
      </c>
      <c r="Q357" s="56" t="s">
        <v>378</v>
      </c>
      <c r="R357" s="36" t="s">
        <v>459</v>
      </c>
      <c r="S357" s="36" t="s">
        <v>375</v>
      </c>
      <c r="T357" s="36">
        <v>3471913</v>
      </c>
      <c r="U357" s="58" t="s">
        <v>17111</v>
      </c>
      <c r="V357" s="59">
        <v>3471913</v>
      </c>
      <c r="W357" s="56">
        <v>70.87</v>
      </c>
    </row>
    <row r="358" spans="1:23">
      <c r="A358" s="55" t="s">
        <v>11371</v>
      </c>
      <c r="B358" s="56" t="s">
        <v>17649</v>
      </c>
      <c r="C358" s="57" t="s">
        <v>11180</v>
      </c>
      <c r="D358" s="56">
        <v>9360</v>
      </c>
      <c r="E358" s="56">
        <v>1</v>
      </c>
      <c r="F358" s="56">
        <v>44</v>
      </c>
      <c r="G358" s="56">
        <v>1</v>
      </c>
      <c r="H358" s="56" t="s">
        <v>17651</v>
      </c>
      <c r="I358" s="56">
        <v>1</v>
      </c>
      <c r="J358" s="36" t="s">
        <v>14346</v>
      </c>
      <c r="K358" s="36">
        <v>814</v>
      </c>
      <c r="L358" s="36">
        <v>982802420</v>
      </c>
      <c r="M358" s="36">
        <v>21640767</v>
      </c>
      <c r="N358" s="58" t="s">
        <v>274</v>
      </c>
      <c r="O358" s="58" t="s">
        <v>11942</v>
      </c>
      <c r="P358" s="56">
        <v>80</v>
      </c>
      <c r="Q358" s="56" t="s">
        <v>378</v>
      </c>
      <c r="R358" s="36" t="s">
        <v>459</v>
      </c>
      <c r="S358" s="36" t="s">
        <v>375</v>
      </c>
      <c r="T358" s="36">
        <v>123979</v>
      </c>
      <c r="U358" s="58" t="s">
        <v>16055</v>
      </c>
      <c r="V358" s="59">
        <v>123979</v>
      </c>
      <c r="W358" s="56">
        <v>74.47</v>
      </c>
    </row>
    <row r="359" spans="1:23">
      <c r="A359" s="55" t="s">
        <v>11371</v>
      </c>
      <c r="B359" s="56" t="s">
        <v>17649</v>
      </c>
      <c r="C359" s="57" t="s">
        <v>11182</v>
      </c>
      <c r="D359" s="56">
        <v>13990</v>
      </c>
      <c r="E359" s="56">
        <v>1</v>
      </c>
      <c r="F359" s="56">
        <v>44</v>
      </c>
      <c r="G359" s="56">
        <v>1</v>
      </c>
      <c r="H359" s="56" t="s">
        <v>17651</v>
      </c>
      <c r="I359" s="56">
        <v>1</v>
      </c>
      <c r="J359" s="36" t="s">
        <v>14563</v>
      </c>
      <c r="K359" s="36"/>
      <c r="L359" s="36"/>
      <c r="M359" s="36">
        <v>21647047</v>
      </c>
      <c r="N359" s="58" t="s">
        <v>12309</v>
      </c>
      <c r="O359" s="58" t="s">
        <v>12310</v>
      </c>
      <c r="P359" s="56">
        <v>80</v>
      </c>
      <c r="Q359" s="56" t="s">
        <v>378</v>
      </c>
      <c r="R359" s="36" t="s">
        <v>459</v>
      </c>
      <c r="S359" s="36" t="s">
        <v>375</v>
      </c>
      <c r="T359" s="36">
        <v>570217</v>
      </c>
      <c r="U359" s="58" t="s">
        <v>16295</v>
      </c>
      <c r="V359" s="59">
        <v>570217</v>
      </c>
      <c r="W359" s="56">
        <v>75.510000000000005</v>
      </c>
    </row>
    <row r="360" spans="1:23">
      <c r="A360" s="51" t="s">
        <v>11371</v>
      </c>
      <c r="B360" s="44" t="s">
        <v>17649</v>
      </c>
      <c r="C360" s="52" t="s">
        <v>11182</v>
      </c>
      <c r="D360" s="44">
        <v>13990</v>
      </c>
      <c r="E360" s="44" t="s">
        <v>54</v>
      </c>
      <c r="F360" s="44">
        <v>44</v>
      </c>
      <c r="G360" s="44">
        <v>1</v>
      </c>
      <c r="H360" s="44" t="s">
        <v>17651</v>
      </c>
      <c r="I360" s="44">
        <v>2</v>
      </c>
      <c r="J360" s="35" t="s">
        <v>14563</v>
      </c>
      <c r="K360" s="35"/>
      <c r="L360" s="35"/>
      <c r="M360" s="35">
        <v>21647047</v>
      </c>
      <c r="N360" s="45" t="s">
        <v>905</v>
      </c>
      <c r="O360" s="45" t="s">
        <v>789</v>
      </c>
      <c r="P360" s="44">
        <v>88</v>
      </c>
      <c r="Q360" s="44" t="s">
        <v>377</v>
      </c>
      <c r="R360" s="35" t="s">
        <v>460</v>
      </c>
      <c r="S360" s="35" t="s">
        <v>375</v>
      </c>
      <c r="T360" s="35">
        <v>58770</v>
      </c>
      <c r="U360" s="45" t="s">
        <v>16295</v>
      </c>
      <c r="V360" s="46">
        <v>570217</v>
      </c>
      <c r="W360" s="44">
        <v>75.510000000000005</v>
      </c>
    </row>
    <row r="361" spans="1:23">
      <c r="A361" s="55" t="s">
        <v>11371</v>
      </c>
      <c r="B361" s="56" t="s">
        <v>17649</v>
      </c>
      <c r="C361" s="57" t="s">
        <v>11188</v>
      </c>
      <c r="D361" s="56">
        <v>18850</v>
      </c>
      <c r="E361" s="56">
        <v>1</v>
      </c>
      <c r="F361" s="56">
        <v>45</v>
      </c>
      <c r="G361" s="56">
        <v>1</v>
      </c>
      <c r="H361" s="56" t="s">
        <v>17651</v>
      </c>
      <c r="I361" s="56">
        <v>2</v>
      </c>
      <c r="J361" s="36" t="s">
        <v>14869</v>
      </c>
      <c r="K361" s="36"/>
      <c r="L361" s="36"/>
      <c r="M361" s="36"/>
      <c r="N361" s="58" t="s">
        <v>122</v>
      </c>
      <c r="O361" s="58" t="s">
        <v>12795</v>
      </c>
      <c r="P361" s="56">
        <v>82</v>
      </c>
      <c r="Q361" s="56" t="s">
        <v>378</v>
      </c>
      <c r="R361" s="36" t="s">
        <v>462</v>
      </c>
      <c r="S361" s="36" t="s">
        <v>375</v>
      </c>
      <c r="T361" s="36">
        <v>1230261</v>
      </c>
      <c r="U361" s="58" t="s">
        <v>16636</v>
      </c>
      <c r="V361" s="59" t="s">
        <v>464</v>
      </c>
      <c r="W361" s="56">
        <v>50.93</v>
      </c>
    </row>
    <row r="362" spans="1:23">
      <c r="A362" s="55" t="s">
        <v>11371</v>
      </c>
      <c r="B362" s="56" t="s">
        <v>17649</v>
      </c>
      <c r="C362" s="57" t="s">
        <v>3587</v>
      </c>
      <c r="D362" s="56">
        <v>23750</v>
      </c>
      <c r="E362" s="56">
        <v>1</v>
      </c>
      <c r="F362" s="56">
        <v>45</v>
      </c>
      <c r="G362" s="56">
        <v>1</v>
      </c>
      <c r="H362" s="56" t="s">
        <v>17651</v>
      </c>
      <c r="I362" s="56">
        <v>4</v>
      </c>
      <c r="J362" s="36" t="s">
        <v>14759</v>
      </c>
      <c r="K362" s="36">
        <v>67</v>
      </c>
      <c r="L362" s="36">
        <v>972904756</v>
      </c>
      <c r="M362" s="36"/>
      <c r="N362" s="58" t="s">
        <v>13203</v>
      </c>
      <c r="O362" s="58" t="s">
        <v>13204</v>
      </c>
      <c r="P362" s="56">
        <v>85</v>
      </c>
      <c r="Q362" s="56" t="s">
        <v>377</v>
      </c>
      <c r="R362" s="36" t="s">
        <v>462</v>
      </c>
      <c r="S362" s="36" t="s">
        <v>375</v>
      </c>
      <c r="T362" s="36">
        <v>1191804</v>
      </c>
      <c r="U362" s="58" t="s">
        <v>16963</v>
      </c>
      <c r="V362" s="59" t="s">
        <v>464</v>
      </c>
      <c r="W362" s="56">
        <v>69.36</v>
      </c>
    </row>
    <row r="363" spans="1:23">
      <c r="A363" s="55" t="s">
        <v>11371</v>
      </c>
      <c r="B363" s="56" t="s">
        <v>17650</v>
      </c>
      <c r="C363" s="57" t="s">
        <v>11036</v>
      </c>
      <c r="D363" s="56">
        <v>0</v>
      </c>
      <c r="E363" s="56">
        <v>1</v>
      </c>
      <c r="F363" s="56">
        <v>46</v>
      </c>
      <c r="G363" s="56">
        <v>1</v>
      </c>
      <c r="H363" s="56" t="s">
        <v>17651</v>
      </c>
      <c r="I363" s="56">
        <v>2</v>
      </c>
      <c r="J363" s="36" t="s">
        <v>15621</v>
      </c>
      <c r="K363" s="36"/>
      <c r="L363" s="36">
        <v>976197875</v>
      </c>
      <c r="M363" s="36"/>
      <c r="N363" s="58" t="s">
        <v>13947</v>
      </c>
      <c r="O363" s="58" t="s">
        <v>13948</v>
      </c>
      <c r="P363" s="56">
        <v>81</v>
      </c>
      <c r="Q363" s="56" t="s">
        <v>378</v>
      </c>
      <c r="R363" s="36" t="s">
        <v>460</v>
      </c>
      <c r="S363" s="36" t="s">
        <v>375</v>
      </c>
      <c r="T363" s="36">
        <v>3815123</v>
      </c>
      <c r="U363" s="58" t="s">
        <v>17574</v>
      </c>
      <c r="V363" s="59">
        <v>1452566</v>
      </c>
      <c r="W363" s="56">
        <v>39.380000000000003</v>
      </c>
    </row>
    <row r="364" spans="1:23">
      <c r="A364" s="55" t="s">
        <v>11371</v>
      </c>
      <c r="B364" s="56" t="s">
        <v>17649</v>
      </c>
      <c r="C364" s="57" t="s">
        <v>4582</v>
      </c>
      <c r="D364" s="56">
        <v>26160</v>
      </c>
      <c r="E364" s="56">
        <v>1</v>
      </c>
      <c r="F364" s="56">
        <v>46</v>
      </c>
      <c r="G364" s="56">
        <v>1</v>
      </c>
      <c r="H364" s="56" t="s">
        <v>17651</v>
      </c>
      <c r="I364" s="56">
        <v>1</v>
      </c>
      <c r="J364" s="36" t="s">
        <v>15280</v>
      </c>
      <c r="K364" s="36"/>
      <c r="L364" s="36">
        <v>985505238</v>
      </c>
      <c r="M364" s="36"/>
      <c r="N364" s="58" t="s">
        <v>312</v>
      </c>
      <c r="O364" s="58" t="s">
        <v>13422</v>
      </c>
      <c r="P364" s="56">
        <v>80</v>
      </c>
      <c r="Q364" s="56" t="s">
        <v>377</v>
      </c>
      <c r="R364" s="36" t="s">
        <v>459</v>
      </c>
      <c r="S364" s="36" t="s">
        <v>375</v>
      </c>
      <c r="T364" s="36">
        <v>2154693</v>
      </c>
      <c r="U364" s="58" t="s">
        <v>17134</v>
      </c>
      <c r="V364" s="59">
        <v>2154693</v>
      </c>
      <c r="W364" s="56">
        <v>40.33</v>
      </c>
    </row>
    <row r="365" spans="1:23">
      <c r="A365" s="55" t="s">
        <v>11371</v>
      </c>
      <c r="B365" s="56" t="s">
        <v>17649</v>
      </c>
      <c r="C365" s="57" t="s">
        <v>3177</v>
      </c>
      <c r="D365" s="56">
        <v>4973</v>
      </c>
      <c r="E365" s="56">
        <v>1</v>
      </c>
      <c r="F365" s="56">
        <v>46</v>
      </c>
      <c r="G365" s="56">
        <v>1</v>
      </c>
      <c r="H365" s="56" t="s">
        <v>17651</v>
      </c>
      <c r="I365" s="56">
        <v>2</v>
      </c>
      <c r="J365" s="36" t="s">
        <v>14213</v>
      </c>
      <c r="K365" s="36"/>
      <c r="L365" s="36">
        <v>981186712</v>
      </c>
      <c r="M365" s="36"/>
      <c r="N365" s="58" t="s">
        <v>398</v>
      </c>
      <c r="O365" s="58" t="s">
        <v>11701</v>
      </c>
      <c r="P365" s="56">
        <v>82</v>
      </c>
      <c r="Q365" s="56" t="s">
        <v>378</v>
      </c>
      <c r="R365" s="36" t="s">
        <v>460</v>
      </c>
      <c r="S365" s="36" t="s">
        <v>375</v>
      </c>
      <c r="T365" s="36">
        <v>342799</v>
      </c>
      <c r="U365" s="58" t="s">
        <v>15902</v>
      </c>
      <c r="V365" s="59">
        <v>373645</v>
      </c>
      <c r="W365" s="56">
        <v>67.42</v>
      </c>
    </row>
    <row r="366" spans="1:23">
      <c r="A366" s="55" t="s">
        <v>11371</v>
      </c>
      <c r="B366" s="56" t="s">
        <v>17649</v>
      </c>
      <c r="C366" s="57" t="s">
        <v>3177</v>
      </c>
      <c r="D366" s="56">
        <v>4973</v>
      </c>
      <c r="E366" s="56">
        <v>1</v>
      </c>
      <c r="F366" s="56">
        <v>46</v>
      </c>
      <c r="G366" s="56">
        <v>1</v>
      </c>
      <c r="H366" s="56" t="s">
        <v>17651</v>
      </c>
      <c r="I366" s="56">
        <v>1</v>
      </c>
      <c r="J366" s="36" t="s">
        <v>14213</v>
      </c>
      <c r="K366" s="36"/>
      <c r="L366" s="36">
        <v>981186712</v>
      </c>
      <c r="M366" s="36"/>
      <c r="N366" s="58" t="s">
        <v>11699</v>
      </c>
      <c r="O366" s="58" t="s">
        <v>11700</v>
      </c>
      <c r="P366" s="56">
        <v>82</v>
      </c>
      <c r="Q366" s="56" t="s">
        <v>377</v>
      </c>
      <c r="R366" s="36" t="s">
        <v>459</v>
      </c>
      <c r="S366" s="36" t="s">
        <v>375</v>
      </c>
      <c r="T366" s="36">
        <v>373645</v>
      </c>
      <c r="U366" s="58" t="s">
        <v>15902</v>
      </c>
      <c r="V366" s="59">
        <v>373645</v>
      </c>
      <c r="W366" s="56">
        <v>67.42</v>
      </c>
    </row>
    <row r="367" spans="1:23">
      <c r="A367" s="55" t="s">
        <v>11371</v>
      </c>
      <c r="B367" s="56" t="s">
        <v>17649</v>
      </c>
      <c r="C367" s="57" t="s">
        <v>11373</v>
      </c>
      <c r="D367" s="56">
        <v>22790</v>
      </c>
      <c r="E367" s="56">
        <v>1</v>
      </c>
      <c r="F367" s="56">
        <v>46</v>
      </c>
      <c r="G367" s="56">
        <v>3</v>
      </c>
      <c r="H367" s="56" t="s">
        <v>17651</v>
      </c>
      <c r="I367" s="56">
        <v>1</v>
      </c>
      <c r="J367" s="36" t="s">
        <v>15084</v>
      </c>
      <c r="K367" s="36">
        <v>122</v>
      </c>
      <c r="L367" s="36">
        <v>981227136</v>
      </c>
      <c r="M367" s="36"/>
      <c r="N367" s="58" t="s">
        <v>99</v>
      </c>
      <c r="O367" s="58" t="s">
        <v>13116</v>
      </c>
      <c r="P367" s="56">
        <v>80</v>
      </c>
      <c r="Q367" s="56" t="s">
        <v>378</v>
      </c>
      <c r="R367" s="36" t="s">
        <v>459</v>
      </c>
      <c r="S367" s="36" t="s">
        <v>375</v>
      </c>
      <c r="T367" s="36">
        <v>1510496</v>
      </c>
      <c r="U367" s="58" t="s">
        <v>16895</v>
      </c>
      <c r="V367" s="59">
        <v>1510496</v>
      </c>
      <c r="W367" s="56">
        <v>69.349999999999994</v>
      </c>
    </row>
    <row r="368" spans="1:23">
      <c r="A368" s="55" t="s">
        <v>11371</v>
      </c>
      <c r="B368" s="56" t="s">
        <v>17650</v>
      </c>
      <c r="C368" s="57" t="s">
        <v>6013</v>
      </c>
      <c r="D368" s="56">
        <v>0</v>
      </c>
      <c r="E368" s="56">
        <v>1</v>
      </c>
      <c r="F368" s="56">
        <v>47</v>
      </c>
      <c r="G368" s="56">
        <v>3</v>
      </c>
      <c r="H368" s="56" t="s">
        <v>17651</v>
      </c>
      <c r="I368" s="56">
        <v>1</v>
      </c>
      <c r="J368" s="36" t="s">
        <v>15497</v>
      </c>
      <c r="K368" s="36"/>
      <c r="L368" s="36">
        <v>982120908</v>
      </c>
      <c r="M368" s="36"/>
      <c r="N368" s="58" t="s">
        <v>858</v>
      </c>
      <c r="O368" s="58" t="s">
        <v>108</v>
      </c>
      <c r="P368" s="56">
        <v>82</v>
      </c>
      <c r="Q368" s="56" t="s">
        <v>378</v>
      </c>
      <c r="R368" s="36" t="s">
        <v>459</v>
      </c>
      <c r="S368" s="36" t="s">
        <v>375</v>
      </c>
      <c r="T368" s="36">
        <v>1798388</v>
      </c>
      <c r="U368" s="58" t="s">
        <v>959</v>
      </c>
      <c r="V368" s="59">
        <v>1798388</v>
      </c>
      <c r="W368" s="56">
        <v>46.82</v>
      </c>
    </row>
    <row r="369" spans="1:23">
      <c r="A369" s="55" t="s">
        <v>11371</v>
      </c>
      <c r="B369" s="56" t="s">
        <v>17649</v>
      </c>
      <c r="C369" s="57" t="s">
        <v>6989</v>
      </c>
      <c r="D369" s="56">
        <v>26730</v>
      </c>
      <c r="E369" s="56">
        <v>1</v>
      </c>
      <c r="F369" s="56">
        <v>48</v>
      </c>
      <c r="G369" s="56">
        <v>1</v>
      </c>
      <c r="H369" s="56" t="s">
        <v>17651</v>
      </c>
      <c r="I369" s="56">
        <v>1</v>
      </c>
      <c r="J369" s="36" t="s">
        <v>15321</v>
      </c>
      <c r="K369" s="36"/>
      <c r="L369" s="36"/>
      <c r="M369" s="36"/>
      <c r="N369" s="58" t="s">
        <v>181</v>
      </c>
      <c r="O369" s="58" t="s">
        <v>889</v>
      </c>
      <c r="P369" s="56">
        <v>92</v>
      </c>
      <c r="Q369" s="56" t="s">
        <v>378</v>
      </c>
      <c r="R369" s="36" t="s">
        <v>459</v>
      </c>
      <c r="S369" s="36" t="s">
        <v>375</v>
      </c>
      <c r="T369" s="36">
        <v>2505840</v>
      </c>
      <c r="U369" s="58" t="s">
        <v>17184</v>
      </c>
      <c r="V369" s="59">
        <v>2505840</v>
      </c>
      <c r="W369" s="56">
        <v>32.07</v>
      </c>
    </row>
    <row r="370" spans="1:23">
      <c r="A370" s="55" t="s">
        <v>11371</v>
      </c>
      <c r="B370" s="56" t="s">
        <v>17649</v>
      </c>
      <c r="C370" s="57" t="s">
        <v>3587</v>
      </c>
      <c r="D370" s="56">
        <v>24170</v>
      </c>
      <c r="E370" s="56">
        <v>1</v>
      </c>
      <c r="F370" s="56">
        <v>48</v>
      </c>
      <c r="G370" s="56">
        <v>1</v>
      </c>
      <c r="H370" s="56" t="s">
        <v>17651</v>
      </c>
      <c r="I370" s="56">
        <v>1</v>
      </c>
      <c r="J370" s="36" t="s">
        <v>15170</v>
      </c>
      <c r="K370" s="36"/>
      <c r="L370" s="36">
        <v>971304249</v>
      </c>
      <c r="M370" s="36"/>
      <c r="N370" s="58" t="s">
        <v>13251</v>
      </c>
      <c r="O370" s="58" t="s">
        <v>12295</v>
      </c>
      <c r="P370" s="56">
        <v>84</v>
      </c>
      <c r="Q370" s="56" t="s">
        <v>378</v>
      </c>
      <c r="R370" s="36" t="s">
        <v>459</v>
      </c>
      <c r="S370" s="36" t="s">
        <v>375</v>
      </c>
      <c r="T370" s="36">
        <v>5642410</v>
      </c>
      <c r="U370" s="58" t="s">
        <v>17002</v>
      </c>
      <c r="V370" s="59">
        <v>5642410</v>
      </c>
      <c r="W370" s="56">
        <v>45.2</v>
      </c>
    </row>
    <row r="371" spans="1:23">
      <c r="A371" s="55" t="s">
        <v>11371</v>
      </c>
      <c r="B371" s="56" t="s">
        <v>17649</v>
      </c>
      <c r="C371" s="57" t="s">
        <v>11180</v>
      </c>
      <c r="D371" s="56">
        <v>9360</v>
      </c>
      <c r="E371" s="56">
        <v>1</v>
      </c>
      <c r="F371" s="56">
        <v>48</v>
      </c>
      <c r="G371" s="56">
        <v>1</v>
      </c>
      <c r="H371" s="56" t="s">
        <v>17651</v>
      </c>
      <c r="I371" s="56">
        <v>1</v>
      </c>
      <c r="J371" s="36" t="s">
        <v>14347</v>
      </c>
      <c r="K371" s="36">
        <v>488</v>
      </c>
      <c r="L371" s="36"/>
      <c r="M371" s="36">
        <v>21640570</v>
      </c>
      <c r="N371" s="58" t="s">
        <v>762</v>
      </c>
      <c r="O371" s="58" t="s">
        <v>11943</v>
      </c>
      <c r="P371" s="56">
        <v>88</v>
      </c>
      <c r="Q371" s="56" t="s">
        <v>378</v>
      </c>
      <c r="R371" s="36" t="s">
        <v>459</v>
      </c>
      <c r="S371" s="36" t="s">
        <v>375</v>
      </c>
      <c r="T371" s="36">
        <v>244129</v>
      </c>
      <c r="U371" s="58" t="s">
        <v>16056</v>
      </c>
      <c r="V371" s="59">
        <v>244129</v>
      </c>
      <c r="W371" s="56">
        <v>52.86</v>
      </c>
    </row>
    <row r="372" spans="1:23">
      <c r="A372" s="51" t="s">
        <v>11371</v>
      </c>
      <c r="B372" s="44" t="s">
        <v>17649</v>
      </c>
      <c r="C372" s="52" t="s">
        <v>11189</v>
      </c>
      <c r="D372" s="44">
        <v>10820</v>
      </c>
      <c r="E372" s="44" t="s">
        <v>54</v>
      </c>
      <c r="F372" s="44">
        <v>48</v>
      </c>
      <c r="G372" s="44">
        <v>1</v>
      </c>
      <c r="H372" s="44" t="s">
        <v>17651</v>
      </c>
      <c r="I372" s="44">
        <v>1</v>
      </c>
      <c r="J372" s="35" t="s">
        <v>14416</v>
      </c>
      <c r="K372" s="35">
        <v>546</v>
      </c>
      <c r="L372" s="35"/>
      <c r="M372" s="35">
        <v>21644159</v>
      </c>
      <c r="N372" s="45" t="s">
        <v>328</v>
      </c>
      <c r="O372" s="45" t="s">
        <v>222</v>
      </c>
      <c r="P372" s="44">
        <v>84</v>
      </c>
      <c r="Q372" s="44" t="s">
        <v>377</v>
      </c>
      <c r="R372" s="35" t="s">
        <v>459</v>
      </c>
      <c r="S372" s="35" t="s">
        <v>375</v>
      </c>
      <c r="T372" s="35">
        <v>272904</v>
      </c>
      <c r="U372" s="45" t="s">
        <v>16136</v>
      </c>
      <c r="V372" s="46">
        <v>272904</v>
      </c>
      <c r="W372" s="44">
        <v>57.6</v>
      </c>
    </row>
    <row r="373" spans="1:23">
      <c r="A373" s="55" t="s">
        <v>11371</v>
      </c>
      <c r="B373" s="56" t="s">
        <v>17649</v>
      </c>
      <c r="C373" s="57" t="s">
        <v>11217</v>
      </c>
      <c r="D373" s="56">
        <v>2430</v>
      </c>
      <c r="E373" s="56">
        <v>1</v>
      </c>
      <c r="F373" s="56">
        <v>48</v>
      </c>
      <c r="G373" s="56">
        <v>2</v>
      </c>
      <c r="H373" s="56" t="s">
        <v>17651</v>
      </c>
      <c r="I373" s="56">
        <v>4</v>
      </c>
      <c r="J373" s="36" t="s">
        <v>14107</v>
      </c>
      <c r="K373" s="36"/>
      <c r="L373" s="36"/>
      <c r="M373" s="36"/>
      <c r="N373" s="58" t="s">
        <v>399</v>
      </c>
      <c r="O373" s="58" t="s">
        <v>11534</v>
      </c>
      <c r="P373" s="56">
        <v>84</v>
      </c>
      <c r="Q373" s="56" t="s">
        <v>378</v>
      </c>
      <c r="R373" s="36" t="s">
        <v>462</v>
      </c>
      <c r="S373" s="36" t="s">
        <v>375</v>
      </c>
      <c r="T373" s="36">
        <v>1652177</v>
      </c>
      <c r="U373" s="58" t="s">
        <v>15777</v>
      </c>
      <c r="V373" s="59">
        <v>5186116</v>
      </c>
      <c r="W373" s="56">
        <v>72.010000000000005</v>
      </c>
    </row>
    <row r="374" spans="1:23">
      <c r="A374" s="51" t="s">
        <v>11371</v>
      </c>
      <c r="B374" s="44" t="s">
        <v>17649</v>
      </c>
      <c r="C374" s="52" t="s">
        <v>11182</v>
      </c>
      <c r="D374" s="44">
        <v>17180</v>
      </c>
      <c r="E374" s="44" t="s">
        <v>54</v>
      </c>
      <c r="F374" s="44">
        <v>48</v>
      </c>
      <c r="G374" s="44">
        <v>1</v>
      </c>
      <c r="H374" s="44" t="s">
        <v>17651</v>
      </c>
      <c r="I374" s="44">
        <v>2</v>
      </c>
      <c r="J374" s="35" t="s">
        <v>14592</v>
      </c>
      <c r="K374" s="35"/>
      <c r="L374" s="35"/>
      <c r="M374" s="35">
        <v>21647881</v>
      </c>
      <c r="N374" s="45" t="s">
        <v>274</v>
      </c>
      <c r="O374" s="45" t="s">
        <v>11756</v>
      </c>
      <c r="P374" s="44">
        <v>83</v>
      </c>
      <c r="Q374" s="44" t="s">
        <v>378</v>
      </c>
      <c r="R374" s="35" t="s">
        <v>460</v>
      </c>
      <c r="S374" s="35" t="s">
        <v>375</v>
      </c>
      <c r="T374" s="35">
        <v>219659</v>
      </c>
      <c r="U374" s="45" t="s">
        <v>16325</v>
      </c>
      <c r="V374" s="46">
        <v>586635</v>
      </c>
      <c r="W374" s="44">
        <v>76.709999999999994</v>
      </c>
    </row>
    <row r="375" spans="1:23">
      <c r="A375" s="55" t="s">
        <v>11371</v>
      </c>
      <c r="B375" s="56" t="s">
        <v>17649</v>
      </c>
      <c r="C375" s="57" t="s">
        <v>11182</v>
      </c>
      <c r="D375" s="56">
        <v>17180</v>
      </c>
      <c r="E375" s="56">
        <v>1</v>
      </c>
      <c r="F375" s="56">
        <v>48</v>
      </c>
      <c r="G375" s="56">
        <v>1</v>
      </c>
      <c r="H375" s="56" t="s">
        <v>17651</v>
      </c>
      <c r="I375" s="56">
        <v>1</v>
      </c>
      <c r="J375" s="36" t="s">
        <v>14592</v>
      </c>
      <c r="K375" s="36"/>
      <c r="L375" s="36"/>
      <c r="M375" s="36">
        <v>21647881</v>
      </c>
      <c r="N375" s="58" t="s">
        <v>206</v>
      </c>
      <c r="O375" s="58" t="s">
        <v>12359</v>
      </c>
      <c r="P375" s="56">
        <v>90</v>
      </c>
      <c r="Q375" s="56" t="s">
        <v>377</v>
      </c>
      <c r="R375" s="36" t="s">
        <v>459</v>
      </c>
      <c r="S375" s="36" t="s">
        <v>375</v>
      </c>
      <c r="T375" s="36">
        <v>586635</v>
      </c>
      <c r="U375" s="58" t="s">
        <v>16325</v>
      </c>
      <c r="V375" s="59">
        <v>586635</v>
      </c>
      <c r="W375" s="56">
        <v>76.709999999999994</v>
      </c>
    </row>
    <row r="376" spans="1:23">
      <c r="A376" s="55" t="s">
        <v>11371</v>
      </c>
      <c r="B376" s="56" t="s">
        <v>17650</v>
      </c>
      <c r="C376" s="57" t="s">
        <v>6013</v>
      </c>
      <c r="D376" s="56">
        <v>0</v>
      </c>
      <c r="E376" s="56">
        <v>1</v>
      </c>
      <c r="F376" s="56">
        <v>49</v>
      </c>
      <c r="G376" s="56">
        <v>1</v>
      </c>
      <c r="H376" s="56" t="s">
        <v>17651</v>
      </c>
      <c r="I376" s="56">
        <v>1</v>
      </c>
      <c r="J376" s="36" t="s">
        <v>15499</v>
      </c>
      <c r="K376" s="36"/>
      <c r="L376" s="36">
        <v>985236099</v>
      </c>
      <c r="M376" s="36"/>
      <c r="N376" s="58" t="s">
        <v>113</v>
      </c>
      <c r="O376" s="58" t="s">
        <v>13755</v>
      </c>
      <c r="P376" s="56">
        <v>80</v>
      </c>
      <c r="Q376" s="56" t="s">
        <v>377</v>
      </c>
      <c r="R376" s="36" t="s">
        <v>459</v>
      </c>
      <c r="S376" s="36" t="s">
        <v>375</v>
      </c>
      <c r="T376" s="36">
        <v>1617129</v>
      </c>
      <c r="U376" s="58" t="s">
        <v>17406</v>
      </c>
      <c r="V376" s="59">
        <v>1617129</v>
      </c>
      <c r="W376" s="56">
        <v>51.7</v>
      </c>
    </row>
    <row r="377" spans="1:23">
      <c r="A377" s="55" t="s">
        <v>11371</v>
      </c>
      <c r="B377" s="56" t="s">
        <v>17649</v>
      </c>
      <c r="C377" s="57" t="s">
        <v>11217</v>
      </c>
      <c r="D377" s="56">
        <v>1140</v>
      </c>
      <c r="E377" s="56">
        <v>1</v>
      </c>
      <c r="F377" s="56">
        <v>49</v>
      </c>
      <c r="G377" s="56">
        <v>1</v>
      </c>
      <c r="H377" s="56" t="s">
        <v>17651</v>
      </c>
      <c r="I377" s="56">
        <v>1</v>
      </c>
      <c r="J377" s="36" t="s">
        <v>14079</v>
      </c>
      <c r="K377" s="36"/>
      <c r="L377" s="36"/>
      <c r="M377" s="36"/>
      <c r="N377" s="58" t="s">
        <v>11434</v>
      </c>
      <c r="O377" s="58" t="s">
        <v>11497</v>
      </c>
      <c r="P377" s="56">
        <v>82</v>
      </c>
      <c r="Q377" s="56" t="s">
        <v>378</v>
      </c>
      <c r="R377" s="36" t="s">
        <v>459</v>
      </c>
      <c r="S377" s="36" t="s">
        <v>375</v>
      </c>
      <c r="T377" s="36">
        <v>1861830</v>
      </c>
      <c r="U377" s="58" t="s">
        <v>15746</v>
      </c>
      <c r="V377" s="59">
        <v>1861830</v>
      </c>
      <c r="W377" s="56">
        <v>56.18</v>
      </c>
    </row>
    <row r="378" spans="1:23">
      <c r="A378" s="55" t="s">
        <v>11371</v>
      </c>
      <c r="B378" s="56" t="s">
        <v>17649</v>
      </c>
      <c r="C378" s="57" t="s">
        <v>11372</v>
      </c>
      <c r="D378" s="56">
        <v>6720</v>
      </c>
      <c r="E378" s="56">
        <v>1</v>
      </c>
      <c r="F378" s="56">
        <v>49</v>
      </c>
      <c r="G378" s="56">
        <v>1</v>
      </c>
      <c r="H378" s="56" t="s">
        <v>17651</v>
      </c>
      <c r="I378" s="56">
        <v>1</v>
      </c>
      <c r="J378" s="36" t="s">
        <v>14270</v>
      </c>
      <c r="K378" s="36"/>
      <c r="L378" s="36"/>
      <c r="M378" s="36">
        <v>21646838</v>
      </c>
      <c r="N378" s="58" t="s">
        <v>11817</v>
      </c>
      <c r="O378" s="58" t="s">
        <v>11818</v>
      </c>
      <c r="P378" s="56">
        <v>83</v>
      </c>
      <c r="Q378" s="56" t="s">
        <v>377</v>
      </c>
      <c r="R378" s="36" t="s">
        <v>459</v>
      </c>
      <c r="S378" s="36" t="s">
        <v>375</v>
      </c>
      <c r="T378" s="36">
        <v>817882</v>
      </c>
      <c r="U378" s="58" t="s">
        <v>15970</v>
      </c>
      <c r="V378" s="59">
        <v>817882</v>
      </c>
      <c r="W378" s="56">
        <v>65.92</v>
      </c>
    </row>
    <row r="379" spans="1:23">
      <c r="A379" s="55" t="s">
        <v>11371</v>
      </c>
      <c r="B379" s="56" t="s">
        <v>17649</v>
      </c>
      <c r="C379" s="57" t="s">
        <v>11180</v>
      </c>
      <c r="D379" s="56">
        <v>10270</v>
      </c>
      <c r="E379" s="56">
        <v>1</v>
      </c>
      <c r="F379" s="56">
        <v>49</v>
      </c>
      <c r="G379" s="56">
        <v>1</v>
      </c>
      <c r="H379" s="56" t="s">
        <v>17651</v>
      </c>
      <c r="I379" s="56">
        <v>7</v>
      </c>
      <c r="J379" s="36" t="s">
        <v>14375</v>
      </c>
      <c r="K379" s="36">
        <v>49</v>
      </c>
      <c r="L379" s="36"/>
      <c r="M379" s="36">
        <v>21643906</v>
      </c>
      <c r="N379" s="58" t="s">
        <v>11986</v>
      </c>
      <c r="O379" s="58" t="s">
        <v>11987</v>
      </c>
      <c r="P379" s="56">
        <v>80</v>
      </c>
      <c r="Q379" s="56" t="s">
        <v>378</v>
      </c>
      <c r="R379" s="36" t="s">
        <v>463</v>
      </c>
      <c r="S379" s="36" t="s">
        <v>375</v>
      </c>
      <c r="T379" s="36" t="s">
        <v>81</v>
      </c>
      <c r="U379" s="58" t="s">
        <v>16086</v>
      </c>
      <c r="V379" s="59">
        <v>312682</v>
      </c>
      <c r="W379" s="56">
        <v>83.53</v>
      </c>
    </row>
    <row r="380" spans="1:23">
      <c r="A380" s="51" t="s">
        <v>11371</v>
      </c>
      <c r="B380" s="44" t="s">
        <v>17650</v>
      </c>
      <c r="C380" s="52" t="s">
        <v>6013</v>
      </c>
      <c r="D380" s="44">
        <v>0</v>
      </c>
      <c r="E380" s="44" t="s">
        <v>54</v>
      </c>
      <c r="F380" s="44">
        <v>50</v>
      </c>
      <c r="G380" s="44">
        <v>2</v>
      </c>
      <c r="H380" s="44" t="s">
        <v>17651</v>
      </c>
      <c r="I380" s="44">
        <v>5</v>
      </c>
      <c r="J380" s="35" t="s">
        <v>15500</v>
      </c>
      <c r="K380" s="35"/>
      <c r="L380" s="35">
        <v>982118008</v>
      </c>
      <c r="M380" s="35"/>
      <c r="N380" s="45" t="s">
        <v>664</v>
      </c>
      <c r="O380" s="45" t="s">
        <v>357</v>
      </c>
      <c r="P380" s="44">
        <v>90</v>
      </c>
      <c r="Q380" s="44" t="s">
        <v>378</v>
      </c>
      <c r="R380" s="35" t="s">
        <v>462</v>
      </c>
      <c r="S380" s="35" t="s">
        <v>373</v>
      </c>
      <c r="T380" s="35"/>
      <c r="U380" s="45" t="s">
        <v>17407</v>
      </c>
      <c r="V380" s="46">
        <v>2267446</v>
      </c>
      <c r="W380" s="44">
        <v>49.91</v>
      </c>
    </row>
    <row r="381" spans="1:23">
      <c r="A381" s="55" t="s">
        <v>11371</v>
      </c>
      <c r="B381" s="56" t="s">
        <v>17650</v>
      </c>
      <c r="C381" s="57" t="s">
        <v>8788</v>
      </c>
      <c r="D381" s="56">
        <v>0</v>
      </c>
      <c r="E381" s="56">
        <v>1</v>
      </c>
      <c r="F381" s="56">
        <v>50</v>
      </c>
      <c r="G381" s="56">
        <v>2</v>
      </c>
      <c r="H381" s="56" t="s">
        <v>17651</v>
      </c>
      <c r="I381" s="56">
        <v>2</v>
      </c>
      <c r="J381" s="36" t="s">
        <v>14158</v>
      </c>
      <c r="K381" s="36"/>
      <c r="L381" s="36">
        <v>984191200</v>
      </c>
      <c r="M381" s="36"/>
      <c r="N381" s="58" t="s">
        <v>179</v>
      </c>
      <c r="O381" s="58" t="s">
        <v>717</v>
      </c>
      <c r="P381" s="56">
        <v>89</v>
      </c>
      <c r="Q381" s="56" t="s">
        <v>377</v>
      </c>
      <c r="R381" s="36" t="s">
        <v>462</v>
      </c>
      <c r="S381" s="36" t="s">
        <v>375</v>
      </c>
      <c r="T381" s="36">
        <v>2172977</v>
      </c>
      <c r="U381" s="58" t="s">
        <v>17491</v>
      </c>
      <c r="V381" s="59">
        <v>1663867</v>
      </c>
      <c r="W381" s="56">
        <v>59.63</v>
      </c>
    </row>
    <row r="382" spans="1:23">
      <c r="A382" s="51" t="s">
        <v>11371</v>
      </c>
      <c r="B382" s="44" t="s">
        <v>17649</v>
      </c>
      <c r="C382" s="52" t="s">
        <v>11189</v>
      </c>
      <c r="D382" s="44">
        <v>8460</v>
      </c>
      <c r="E382" s="44" t="s">
        <v>54</v>
      </c>
      <c r="F382" s="44">
        <v>50</v>
      </c>
      <c r="G382" s="44">
        <v>1</v>
      </c>
      <c r="H382" s="44" t="s">
        <v>17651</v>
      </c>
      <c r="I382" s="44">
        <v>2</v>
      </c>
      <c r="J382" s="35" t="s">
        <v>14384</v>
      </c>
      <c r="K382" s="35"/>
      <c r="L382" s="35">
        <v>981952264</v>
      </c>
      <c r="M382" s="35"/>
      <c r="N382" s="45" t="s">
        <v>270</v>
      </c>
      <c r="O382" s="45" t="s">
        <v>12001</v>
      </c>
      <c r="P382" s="44">
        <v>91</v>
      </c>
      <c r="Q382" s="44" t="s">
        <v>378</v>
      </c>
      <c r="R382" s="35" t="s">
        <v>462</v>
      </c>
      <c r="S382" s="35" t="s">
        <v>375</v>
      </c>
      <c r="T382" s="35">
        <v>521837</v>
      </c>
      <c r="U382" s="45" t="s">
        <v>16097</v>
      </c>
      <c r="V382" s="46">
        <v>438078</v>
      </c>
      <c r="W382" s="44">
        <v>66.010000000000005</v>
      </c>
    </row>
    <row r="383" spans="1:23">
      <c r="A383" s="55" t="s">
        <v>11371</v>
      </c>
      <c r="B383" s="56" t="s">
        <v>17649</v>
      </c>
      <c r="C383" s="57" t="s">
        <v>3177</v>
      </c>
      <c r="D383" s="56">
        <v>4562</v>
      </c>
      <c r="E383" s="56">
        <v>1</v>
      </c>
      <c r="F383" s="56">
        <v>50</v>
      </c>
      <c r="G383" s="56">
        <v>1</v>
      </c>
      <c r="H383" s="56" t="s">
        <v>17651</v>
      </c>
      <c r="I383" s="56">
        <v>2</v>
      </c>
      <c r="J383" s="36" t="s">
        <v>14186</v>
      </c>
      <c r="K383" s="36"/>
      <c r="L383" s="36">
        <v>982674314</v>
      </c>
      <c r="M383" s="36"/>
      <c r="N383" s="58" t="s">
        <v>249</v>
      </c>
      <c r="O383" s="58" t="s">
        <v>11656</v>
      </c>
      <c r="P383" s="56">
        <v>81</v>
      </c>
      <c r="Q383" s="56" t="s">
        <v>378</v>
      </c>
      <c r="R383" s="36" t="s">
        <v>460</v>
      </c>
      <c r="S383" s="36" t="s">
        <v>375</v>
      </c>
      <c r="T383" s="36">
        <v>2180865</v>
      </c>
      <c r="U383" s="58" t="s">
        <v>15871</v>
      </c>
      <c r="V383" s="59">
        <v>3276804</v>
      </c>
      <c r="W383" s="56">
        <v>70.42</v>
      </c>
    </row>
    <row r="384" spans="1:23">
      <c r="A384" s="55" t="s">
        <v>11371</v>
      </c>
      <c r="B384" s="56" t="s">
        <v>17649</v>
      </c>
      <c r="C384" s="57" t="s">
        <v>3177</v>
      </c>
      <c r="D384" s="56">
        <v>4562</v>
      </c>
      <c r="E384" s="56">
        <v>1</v>
      </c>
      <c r="F384" s="56">
        <v>50</v>
      </c>
      <c r="G384" s="56">
        <v>1</v>
      </c>
      <c r="H384" s="56" t="s">
        <v>17651</v>
      </c>
      <c r="I384" s="56">
        <v>1</v>
      </c>
      <c r="J384" s="36" t="s">
        <v>14186</v>
      </c>
      <c r="K384" s="36"/>
      <c r="L384" s="36">
        <v>982674314</v>
      </c>
      <c r="M384" s="36"/>
      <c r="N384" s="58" t="s">
        <v>236</v>
      </c>
      <c r="O384" s="58" t="s">
        <v>11655</v>
      </c>
      <c r="P384" s="56">
        <v>81</v>
      </c>
      <c r="Q384" s="56" t="s">
        <v>377</v>
      </c>
      <c r="R384" s="36" t="s">
        <v>459</v>
      </c>
      <c r="S384" s="36" t="s">
        <v>375</v>
      </c>
      <c r="T384" s="36">
        <v>3276804</v>
      </c>
      <c r="U384" s="58" t="s">
        <v>15871</v>
      </c>
      <c r="V384" s="59">
        <v>3276804</v>
      </c>
      <c r="W384" s="56">
        <v>70.42</v>
      </c>
    </row>
    <row r="385" spans="1:23">
      <c r="A385" s="55" t="s">
        <v>11371</v>
      </c>
      <c r="B385" s="56" t="s">
        <v>17650</v>
      </c>
      <c r="C385" s="57" t="s">
        <v>6013</v>
      </c>
      <c r="D385" s="56">
        <v>0</v>
      </c>
      <c r="E385" s="56">
        <v>1</v>
      </c>
      <c r="F385" s="56">
        <v>51</v>
      </c>
      <c r="G385" s="56">
        <v>4</v>
      </c>
      <c r="H385" s="56" t="s">
        <v>17651</v>
      </c>
      <c r="I385" s="56">
        <v>1</v>
      </c>
      <c r="J385" s="36" t="s">
        <v>15501</v>
      </c>
      <c r="K385" s="36"/>
      <c r="L385" s="36">
        <v>982779750</v>
      </c>
      <c r="M385" s="36"/>
      <c r="N385" s="58" t="s">
        <v>714</v>
      </c>
      <c r="O385" s="58" t="s">
        <v>13757</v>
      </c>
      <c r="P385" s="56">
        <v>83</v>
      </c>
      <c r="Q385" s="56" t="s">
        <v>377</v>
      </c>
      <c r="R385" s="36" t="s">
        <v>459</v>
      </c>
      <c r="S385" s="36" t="s">
        <v>375</v>
      </c>
      <c r="T385" s="36">
        <v>2227877</v>
      </c>
      <c r="U385" s="58" t="s">
        <v>17408</v>
      </c>
      <c r="V385" s="59">
        <v>2227877</v>
      </c>
      <c r="W385" s="56">
        <v>27.35</v>
      </c>
    </row>
    <row r="386" spans="1:23">
      <c r="A386" s="55" t="s">
        <v>11371</v>
      </c>
      <c r="B386" s="56" t="s">
        <v>17649</v>
      </c>
      <c r="C386" s="57" t="s">
        <v>3177</v>
      </c>
      <c r="D386" s="56">
        <v>3540</v>
      </c>
      <c r="E386" s="56">
        <v>1</v>
      </c>
      <c r="F386" s="56">
        <v>51</v>
      </c>
      <c r="G386" s="56">
        <v>1</v>
      </c>
      <c r="H386" s="56" t="s">
        <v>17651</v>
      </c>
      <c r="I386" s="56">
        <v>1</v>
      </c>
      <c r="J386" s="36" t="s">
        <v>936</v>
      </c>
      <c r="K386" s="36"/>
      <c r="L386" s="36">
        <v>982137109</v>
      </c>
      <c r="M386" s="36"/>
      <c r="N386" s="58" t="s">
        <v>308</v>
      </c>
      <c r="O386" s="58" t="s">
        <v>11603</v>
      </c>
      <c r="P386" s="56">
        <v>83</v>
      </c>
      <c r="Q386" s="56" t="s">
        <v>378</v>
      </c>
      <c r="R386" s="36" t="s">
        <v>459</v>
      </c>
      <c r="S386" s="36" t="s">
        <v>375</v>
      </c>
      <c r="T386" s="36">
        <v>2087820</v>
      </c>
      <c r="U386" s="58" t="s">
        <v>15831</v>
      </c>
      <c r="V386" s="59">
        <v>2087820</v>
      </c>
      <c r="W386" s="56">
        <v>48.67</v>
      </c>
    </row>
    <row r="387" spans="1:23">
      <c r="A387" s="51" t="s">
        <v>11371</v>
      </c>
      <c r="B387" s="44" t="s">
        <v>17649</v>
      </c>
      <c r="C387" s="52" t="s">
        <v>11182</v>
      </c>
      <c r="D387" s="44">
        <v>13740</v>
      </c>
      <c r="E387" s="44" t="s">
        <v>54</v>
      </c>
      <c r="F387" s="44">
        <v>51</v>
      </c>
      <c r="G387" s="44">
        <v>1</v>
      </c>
      <c r="H387" s="44" t="s">
        <v>17651</v>
      </c>
      <c r="I387" s="44">
        <v>3</v>
      </c>
      <c r="J387" s="35" t="s">
        <v>14553</v>
      </c>
      <c r="K387" s="35"/>
      <c r="L387" s="35">
        <v>985286662</v>
      </c>
      <c r="M387" s="35">
        <v>640806</v>
      </c>
      <c r="N387" s="45" t="s">
        <v>853</v>
      </c>
      <c r="O387" s="45" t="s">
        <v>119</v>
      </c>
      <c r="P387" s="44">
        <v>82</v>
      </c>
      <c r="Q387" s="44" t="s">
        <v>377</v>
      </c>
      <c r="R387" s="35" t="s">
        <v>462</v>
      </c>
      <c r="S387" s="35" t="s">
        <v>376</v>
      </c>
      <c r="T387" s="35"/>
      <c r="U387" s="45" t="s">
        <v>16283</v>
      </c>
      <c r="V387" s="46">
        <v>651593</v>
      </c>
      <c r="W387" s="44">
        <v>71.849999999999994</v>
      </c>
    </row>
    <row r="388" spans="1:23">
      <c r="A388" s="51" t="s">
        <v>11371</v>
      </c>
      <c r="B388" s="44" t="s">
        <v>17649</v>
      </c>
      <c r="C388" s="52" t="s">
        <v>11182</v>
      </c>
      <c r="D388" s="44">
        <v>13740</v>
      </c>
      <c r="E388" s="44" t="s">
        <v>54</v>
      </c>
      <c r="F388" s="44">
        <v>51</v>
      </c>
      <c r="G388" s="44">
        <v>1</v>
      </c>
      <c r="H388" s="44" t="s">
        <v>17651</v>
      </c>
      <c r="I388" s="44">
        <v>4</v>
      </c>
      <c r="J388" s="35" t="s">
        <v>14553</v>
      </c>
      <c r="K388" s="35"/>
      <c r="L388" s="35">
        <v>985286662</v>
      </c>
      <c r="M388" s="35">
        <v>640806</v>
      </c>
      <c r="N388" s="45" t="s">
        <v>11752</v>
      </c>
      <c r="O388" s="45" t="s">
        <v>12295</v>
      </c>
      <c r="P388" s="44">
        <v>81</v>
      </c>
      <c r="Q388" s="44" t="s">
        <v>378</v>
      </c>
      <c r="R388" s="35" t="s">
        <v>462</v>
      </c>
      <c r="S388" s="35" t="s">
        <v>376</v>
      </c>
      <c r="T388" s="35"/>
      <c r="U388" s="45" t="s">
        <v>16283</v>
      </c>
      <c r="V388" s="46">
        <v>651593</v>
      </c>
      <c r="W388" s="44">
        <v>71.849999999999994</v>
      </c>
    </row>
    <row r="389" spans="1:23">
      <c r="A389" s="55" t="s">
        <v>11371</v>
      </c>
      <c r="B389" s="56" t="s">
        <v>17650</v>
      </c>
      <c r="C389" s="57" t="s">
        <v>11036</v>
      </c>
      <c r="D389" s="56">
        <v>0</v>
      </c>
      <c r="E389" s="56">
        <v>1</v>
      </c>
      <c r="F389" s="56">
        <v>52</v>
      </c>
      <c r="G389" s="56">
        <v>3</v>
      </c>
      <c r="H389" s="56" t="s">
        <v>17651</v>
      </c>
      <c r="I389" s="56">
        <v>1</v>
      </c>
      <c r="J389" s="36" t="s">
        <v>15624</v>
      </c>
      <c r="K389" s="36"/>
      <c r="L389" s="36"/>
      <c r="M389" s="36"/>
      <c r="N389" s="58" t="s">
        <v>866</v>
      </c>
      <c r="O389" s="58" t="s">
        <v>204</v>
      </c>
      <c r="P389" s="56">
        <v>83</v>
      </c>
      <c r="Q389" s="56" t="s">
        <v>377</v>
      </c>
      <c r="R389" s="36" t="s">
        <v>459</v>
      </c>
      <c r="S389" s="36" t="s">
        <v>375</v>
      </c>
      <c r="T389" s="36">
        <v>141515</v>
      </c>
      <c r="U389" s="58" t="s">
        <v>17580</v>
      </c>
      <c r="V389" s="59">
        <v>141515</v>
      </c>
      <c r="W389" s="56">
        <v>37.67</v>
      </c>
    </row>
    <row r="390" spans="1:23">
      <c r="A390" s="55" t="s">
        <v>11371</v>
      </c>
      <c r="B390" s="56" t="s">
        <v>17649</v>
      </c>
      <c r="C390" s="57" t="s">
        <v>6989</v>
      </c>
      <c r="D390" s="56">
        <v>27580</v>
      </c>
      <c r="E390" s="56">
        <v>1</v>
      </c>
      <c r="F390" s="56">
        <v>52</v>
      </c>
      <c r="G390" s="56">
        <v>1</v>
      </c>
      <c r="H390" s="56" t="s">
        <v>17651</v>
      </c>
      <c r="I390" s="56">
        <v>6</v>
      </c>
      <c r="J390" s="36" t="s">
        <v>15341</v>
      </c>
      <c r="K390" s="36">
        <v>660</v>
      </c>
      <c r="L390" s="36"/>
      <c r="M390" s="36"/>
      <c r="N390" s="58" t="s">
        <v>134</v>
      </c>
      <c r="O390" s="58" t="s">
        <v>13517</v>
      </c>
      <c r="P390" s="56">
        <v>84</v>
      </c>
      <c r="Q390" s="56" t="s">
        <v>378</v>
      </c>
      <c r="R390" s="36" t="s">
        <v>462</v>
      </c>
      <c r="S390" s="36" t="s">
        <v>375</v>
      </c>
      <c r="T390" s="36">
        <v>501591</v>
      </c>
      <c r="U390" s="58" t="s">
        <v>17211</v>
      </c>
      <c r="V390" s="59">
        <v>743035</v>
      </c>
      <c r="W390" s="56">
        <v>42.6</v>
      </c>
    </row>
    <row r="391" spans="1:23">
      <c r="A391" s="55" t="s">
        <v>11371</v>
      </c>
      <c r="B391" s="56" t="s">
        <v>17649</v>
      </c>
      <c r="C391" s="57" t="s">
        <v>3587</v>
      </c>
      <c r="D391" s="56">
        <v>23810</v>
      </c>
      <c r="E391" s="56">
        <v>1</v>
      </c>
      <c r="F391" s="56">
        <v>52</v>
      </c>
      <c r="G391" s="56">
        <v>1</v>
      </c>
      <c r="H391" s="56" t="s">
        <v>17651</v>
      </c>
      <c r="I391" s="56">
        <v>1</v>
      </c>
      <c r="J391" s="36" t="s">
        <v>14224</v>
      </c>
      <c r="K391" s="36">
        <v>910</v>
      </c>
      <c r="L391" s="36">
        <v>984909449</v>
      </c>
      <c r="M391" s="36"/>
      <c r="N391" s="58" t="s">
        <v>311</v>
      </c>
      <c r="O391" s="58" t="s">
        <v>13213</v>
      </c>
      <c r="P391" s="56">
        <v>84</v>
      </c>
      <c r="Q391" s="56" t="s">
        <v>378</v>
      </c>
      <c r="R391" s="36" t="s">
        <v>459</v>
      </c>
      <c r="S391" s="36" t="s">
        <v>375</v>
      </c>
      <c r="T391" s="36">
        <v>1130663</v>
      </c>
      <c r="U391" s="58" t="s">
        <v>16971</v>
      </c>
      <c r="V391" s="59">
        <v>1130663</v>
      </c>
      <c r="W391" s="56">
        <v>51.52</v>
      </c>
    </row>
    <row r="392" spans="1:23">
      <c r="A392" s="55" t="s">
        <v>11371</v>
      </c>
      <c r="B392" s="56" t="s">
        <v>17649</v>
      </c>
      <c r="C392" s="57" t="s">
        <v>11372</v>
      </c>
      <c r="D392" s="56">
        <v>6110</v>
      </c>
      <c r="E392" s="56">
        <v>1</v>
      </c>
      <c r="F392" s="56">
        <v>52</v>
      </c>
      <c r="G392" s="56">
        <v>1</v>
      </c>
      <c r="H392" s="56" t="s">
        <v>17651</v>
      </c>
      <c r="I392" s="56">
        <v>7</v>
      </c>
      <c r="J392" s="36" t="s">
        <v>14259</v>
      </c>
      <c r="K392" s="36"/>
      <c r="L392" s="36">
        <v>985520553</v>
      </c>
      <c r="M392" s="36"/>
      <c r="N392" s="58" t="s">
        <v>858</v>
      </c>
      <c r="O392" s="58" t="s">
        <v>11794</v>
      </c>
      <c r="P392" s="56">
        <v>86</v>
      </c>
      <c r="Q392" s="56" t="s">
        <v>378</v>
      </c>
      <c r="R392" s="36" t="s">
        <v>462</v>
      </c>
      <c r="S392" s="36" t="s">
        <v>375</v>
      </c>
      <c r="T392" s="36">
        <v>3278287</v>
      </c>
      <c r="U392" s="58" t="s">
        <v>15955</v>
      </c>
      <c r="V392" s="59">
        <v>1480648</v>
      </c>
      <c r="W392" s="56">
        <v>56.86</v>
      </c>
    </row>
    <row r="393" spans="1:23">
      <c r="A393" s="55" t="s">
        <v>11371</v>
      </c>
      <c r="B393" s="56" t="s">
        <v>17649</v>
      </c>
      <c r="C393" s="57" t="s">
        <v>3177</v>
      </c>
      <c r="D393" s="56">
        <v>3593</v>
      </c>
      <c r="E393" s="56">
        <v>1</v>
      </c>
      <c r="F393" s="56">
        <v>52</v>
      </c>
      <c r="G393" s="56">
        <v>1</v>
      </c>
      <c r="H393" s="56" t="s">
        <v>17651</v>
      </c>
      <c r="I393" s="56">
        <v>1</v>
      </c>
      <c r="J393" s="36" t="s">
        <v>14158</v>
      </c>
      <c r="K393" s="36"/>
      <c r="L393" s="36">
        <v>972246481</v>
      </c>
      <c r="M393" s="36"/>
      <c r="N393" s="58" t="s">
        <v>11613</v>
      </c>
      <c r="O393" s="58" t="s">
        <v>11614</v>
      </c>
      <c r="P393" s="56">
        <v>86</v>
      </c>
      <c r="Q393" s="56" t="s">
        <v>377</v>
      </c>
      <c r="R393" s="36" t="s">
        <v>459</v>
      </c>
      <c r="S393" s="36" t="s">
        <v>375</v>
      </c>
      <c r="T393" s="36">
        <v>2154488</v>
      </c>
      <c r="U393" s="58" t="s">
        <v>15840</v>
      </c>
      <c r="V393" s="59">
        <v>2154488</v>
      </c>
      <c r="W393" s="56">
        <v>58.61</v>
      </c>
    </row>
    <row r="394" spans="1:23">
      <c r="A394" s="55" t="s">
        <v>11371</v>
      </c>
      <c r="B394" s="56" t="s">
        <v>17649</v>
      </c>
      <c r="C394" s="57" t="s">
        <v>3088</v>
      </c>
      <c r="D394" s="56">
        <v>16870</v>
      </c>
      <c r="E394" s="56">
        <v>1</v>
      </c>
      <c r="F394" s="56">
        <v>52</v>
      </c>
      <c r="G394" s="56">
        <v>1</v>
      </c>
      <c r="H394" s="56" t="s">
        <v>17651</v>
      </c>
      <c r="I394" s="56">
        <v>2</v>
      </c>
      <c r="J394" s="36" t="s">
        <v>14704</v>
      </c>
      <c r="K394" s="36">
        <v>580</v>
      </c>
      <c r="L394" s="36">
        <v>985608467</v>
      </c>
      <c r="M394" s="36"/>
      <c r="N394" s="58" t="s">
        <v>12526</v>
      </c>
      <c r="O394" s="58" t="s">
        <v>734</v>
      </c>
      <c r="P394" s="56">
        <v>84</v>
      </c>
      <c r="Q394" s="56" t="s">
        <v>378</v>
      </c>
      <c r="R394" s="36" t="s">
        <v>462</v>
      </c>
      <c r="S394" s="36" t="s">
        <v>375</v>
      </c>
      <c r="T394" s="36">
        <v>2850785</v>
      </c>
      <c r="U394" s="58" t="s">
        <v>16449</v>
      </c>
      <c r="V394" s="59">
        <v>1449997</v>
      </c>
      <c r="W394" s="56">
        <v>65.13</v>
      </c>
    </row>
    <row r="395" spans="1:23">
      <c r="A395" s="55" t="s">
        <v>11371</v>
      </c>
      <c r="B395" s="56" t="s">
        <v>17649</v>
      </c>
      <c r="C395" s="57" t="s">
        <v>11373</v>
      </c>
      <c r="D395" s="56">
        <v>22770</v>
      </c>
      <c r="E395" s="56">
        <v>1</v>
      </c>
      <c r="F395" s="56">
        <v>52</v>
      </c>
      <c r="G395" s="56">
        <v>1</v>
      </c>
      <c r="H395" s="56" t="s">
        <v>17651</v>
      </c>
      <c r="I395" s="56">
        <v>2</v>
      </c>
      <c r="J395" s="36" t="s">
        <v>15083</v>
      </c>
      <c r="K395" s="36"/>
      <c r="L395" s="36"/>
      <c r="M395" s="36">
        <v>21646603</v>
      </c>
      <c r="N395" s="58" t="s">
        <v>165</v>
      </c>
      <c r="O395" s="58" t="s">
        <v>13112</v>
      </c>
      <c r="P395" s="56">
        <v>80</v>
      </c>
      <c r="Q395" s="56" t="s">
        <v>377</v>
      </c>
      <c r="R395" s="36" t="s">
        <v>460</v>
      </c>
      <c r="S395" s="36" t="s">
        <v>375</v>
      </c>
      <c r="T395" s="36">
        <v>197321</v>
      </c>
      <c r="U395" s="58" t="s">
        <v>16893</v>
      </c>
      <c r="V395" s="59">
        <v>2523798</v>
      </c>
      <c r="W395" s="56">
        <v>72.930000000000007</v>
      </c>
    </row>
    <row r="396" spans="1:23">
      <c r="A396" s="55" t="s">
        <v>11371</v>
      </c>
      <c r="B396" s="56" t="s">
        <v>17649</v>
      </c>
      <c r="C396" s="57" t="s">
        <v>11373</v>
      </c>
      <c r="D396" s="56">
        <v>22910</v>
      </c>
      <c r="E396" s="56">
        <v>1</v>
      </c>
      <c r="F396" s="56">
        <v>53</v>
      </c>
      <c r="G396" s="56">
        <v>1</v>
      </c>
      <c r="H396" s="56" t="s">
        <v>17651</v>
      </c>
      <c r="I396" s="56">
        <v>1</v>
      </c>
      <c r="J396" s="36" t="s">
        <v>15100</v>
      </c>
      <c r="K396" s="36"/>
      <c r="L396" s="36">
        <v>982900033</v>
      </c>
      <c r="M396" s="36"/>
      <c r="N396" s="58" t="s">
        <v>131</v>
      </c>
      <c r="O396" s="58" t="s">
        <v>13092</v>
      </c>
      <c r="P396" s="56">
        <v>87</v>
      </c>
      <c r="Q396" s="56" t="s">
        <v>378</v>
      </c>
      <c r="R396" s="36" t="s">
        <v>459</v>
      </c>
      <c r="S396" s="36" t="s">
        <v>375</v>
      </c>
      <c r="T396" s="36">
        <v>4146250</v>
      </c>
      <c r="U396" s="58" t="s">
        <v>16911</v>
      </c>
      <c r="V396" s="59">
        <v>4146250</v>
      </c>
      <c r="W396" s="56">
        <v>33.89</v>
      </c>
    </row>
    <row r="397" spans="1:23">
      <c r="A397" s="55" t="s">
        <v>11371</v>
      </c>
      <c r="B397" s="56" t="s">
        <v>17650</v>
      </c>
      <c r="C397" s="57" t="s">
        <v>11036</v>
      </c>
      <c r="D397" s="56">
        <v>0</v>
      </c>
      <c r="E397" s="56">
        <v>1</v>
      </c>
      <c r="F397" s="56">
        <v>53</v>
      </c>
      <c r="G397" s="56">
        <v>1</v>
      </c>
      <c r="H397" s="56" t="s">
        <v>17651</v>
      </c>
      <c r="I397" s="56">
        <v>1</v>
      </c>
      <c r="J397" s="36" t="s">
        <v>15625</v>
      </c>
      <c r="K397" s="36"/>
      <c r="L397" s="36"/>
      <c r="M397" s="36"/>
      <c r="N397" s="58" t="s">
        <v>12434</v>
      </c>
      <c r="O397" s="58" t="s">
        <v>13953</v>
      </c>
      <c r="P397" s="56">
        <v>82</v>
      </c>
      <c r="Q397" s="56" t="s">
        <v>377</v>
      </c>
      <c r="R397" s="36" t="s">
        <v>459</v>
      </c>
      <c r="S397" s="36" t="s">
        <v>375</v>
      </c>
      <c r="T397" s="36">
        <v>354546</v>
      </c>
      <c r="U397" s="58" t="s">
        <v>17581</v>
      </c>
      <c r="V397" s="59">
        <v>354546</v>
      </c>
      <c r="W397" s="56">
        <v>51.44</v>
      </c>
    </row>
    <row r="398" spans="1:23">
      <c r="A398" s="55" t="s">
        <v>11371</v>
      </c>
      <c r="B398" s="56" t="s">
        <v>17649</v>
      </c>
      <c r="C398" s="57" t="s">
        <v>11372</v>
      </c>
      <c r="D398" s="56">
        <v>1890</v>
      </c>
      <c r="E398" s="56">
        <v>1</v>
      </c>
      <c r="F398" s="56">
        <v>53</v>
      </c>
      <c r="G398" s="56">
        <v>1</v>
      </c>
      <c r="H398" s="56" t="s">
        <v>17651</v>
      </c>
      <c r="I398" s="56">
        <v>1</v>
      </c>
      <c r="J398" s="36" t="s">
        <v>14246</v>
      </c>
      <c r="K398" s="36">
        <v>445</v>
      </c>
      <c r="L398" s="36">
        <v>961849099</v>
      </c>
      <c r="M398" s="36">
        <v>647330</v>
      </c>
      <c r="N398" s="58" t="s">
        <v>700</v>
      </c>
      <c r="O398" s="58" t="s">
        <v>11763</v>
      </c>
      <c r="P398" s="56">
        <v>81</v>
      </c>
      <c r="Q398" s="56" t="s">
        <v>377</v>
      </c>
      <c r="R398" s="36" t="s">
        <v>459</v>
      </c>
      <c r="S398" s="36" t="s">
        <v>375</v>
      </c>
      <c r="T398" s="36">
        <v>1703930</v>
      </c>
      <c r="U398" s="58" t="s">
        <v>15939</v>
      </c>
      <c r="V398" s="59">
        <v>1703930</v>
      </c>
      <c r="W398" s="56">
        <v>64.900000000000006</v>
      </c>
    </row>
    <row r="399" spans="1:23">
      <c r="A399" s="55" t="s">
        <v>11371</v>
      </c>
      <c r="B399" s="56" t="s">
        <v>17649</v>
      </c>
      <c r="C399" s="57" t="s">
        <v>3177</v>
      </c>
      <c r="D399" s="56">
        <v>3540</v>
      </c>
      <c r="E399" s="56">
        <v>1</v>
      </c>
      <c r="F399" s="56">
        <v>54</v>
      </c>
      <c r="G399" s="56">
        <v>1</v>
      </c>
      <c r="H399" s="56" t="s">
        <v>17651</v>
      </c>
      <c r="I399" s="56">
        <v>1</v>
      </c>
      <c r="J399" s="36" t="s">
        <v>14157</v>
      </c>
      <c r="K399" s="36"/>
      <c r="L399" s="36">
        <v>981237781</v>
      </c>
      <c r="M399" s="36"/>
      <c r="N399" s="58" t="s">
        <v>661</v>
      </c>
      <c r="O399" s="58" t="s">
        <v>660</v>
      </c>
      <c r="P399" s="56">
        <v>80</v>
      </c>
      <c r="Q399" s="56" t="s">
        <v>378</v>
      </c>
      <c r="R399" s="36" t="s">
        <v>459</v>
      </c>
      <c r="S399" s="36" t="s">
        <v>375</v>
      </c>
      <c r="T399" s="36">
        <v>2571639</v>
      </c>
      <c r="U399" s="58" t="s">
        <v>15833</v>
      </c>
      <c r="V399" s="59">
        <v>2571639</v>
      </c>
      <c r="W399" s="56">
        <v>40.799999999999997</v>
      </c>
    </row>
    <row r="400" spans="1:23">
      <c r="A400" s="55" t="s">
        <v>11371</v>
      </c>
      <c r="B400" s="56" t="s">
        <v>17649</v>
      </c>
      <c r="C400" s="57" t="s">
        <v>6989</v>
      </c>
      <c r="D400" s="56">
        <v>28870</v>
      </c>
      <c r="E400" s="56">
        <v>1</v>
      </c>
      <c r="F400" s="56">
        <v>54</v>
      </c>
      <c r="G400" s="56">
        <v>1</v>
      </c>
      <c r="H400" s="56" t="s">
        <v>17651</v>
      </c>
      <c r="I400" s="56">
        <v>2</v>
      </c>
      <c r="J400" s="36" t="s">
        <v>15420</v>
      </c>
      <c r="K400" s="36"/>
      <c r="L400" s="36">
        <v>984972415</v>
      </c>
      <c r="M400" s="36"/>
      <c r="N400" s="58" t="s">
        <v>174</v>
      </c>
      <c r="O400" s="58" t="s">
        <v>13625</v>
      </c>
      <c r="P400" s="56">
        <v>101</v>
      </c>
      <c r="Q400" s="56" t="s">
        <v>378</v>
      </c>
      <c r="R400" s="36" t="s">
        <v>462</v>
      </c>
      <c r="S400" s="36" t="s">
        <v>375</v>
      </c>
      <c r="T400" s="36">
        <v>2519603</v>
      </c>
      <c r="U400" s="58" t="s">
        <v>17304</v>
      </c>
      <c r="V400" s="59" t="s">
        <v>464</v>
      </c>
      <c r="W400" s="56">
        <v>44.38</v>
      </c>
    </row>
    <row r="401" spans="1:23">
      <c r="A401" s="55" t="s">
        <v>11371</v>
      </c>
      <c r="B401" s="56" t="s">
        <v>17649</v>
      </c>
      <c r="C401" s="57" t="s">
        <v>4582</v>
      </c>
      <c r="D401" s="56">
        <v>25600</v>
      </c>
      <c r="E401" s="56">
        <v>1</v>
      </c>
      <c r="F401" s="56">
        <v>54</v>
      </c>
      <c r="G401" s="56">
        <v>1</v>
      </c>
      <c r="H401" s="56" t="s">
        <v>17651</v>
      </c>
      <c r="I401" s="56">
        <v>2</v>
      </c>
      <c r="J401" s="36" t="s">
        <v>15252</v>
      </c>
      <c r="K401" s="36"/>
      <c r="L401" s="36">
        <v>982630047</v>
      </c>
      <c r="M401" s="36"/>
      <c r="N401" s="58" t="s">
        <v>183</v>
      </c>
      <c r="O401" s="58" t="s">
        <v>13380</v>
      </c>
      <c r="P401" s="56">
        <v>81</v>
      </c>
      <c r="Q401" s="56" t="s">
        <v>377</v>
      </c>
      <c r="R401" s="36" t="s">
        <v>460</v>
      </c>
      <c r="S401" s="36" t="s">
        <v>375</v>
      </c>
      <c r="T401" s="36">
        <v>173549</v>
      </c>
      <c r="U401" s="58" t="s">
        <v>17100</v>
      </c>
      <c r="V401" s="59">
        <v>1135388</v>
      </c>
      <c r="W401" s="56">
        <v>49.54</v>
      </c>
    </row>
    <row r="402" spans="1:23">
      <c r="A402" s="55" t="s">
        <v>11371</v>
      </c>
      <c r="B402" s="56" t="s">
        <v>17649</v>
      </c>
      <c r="C402" s="57" t="s">
        <v>11372</v>
      </c>
      <c r="D402" s="56">
        <v>4520</v>
      </c>
      <c r="E402" s="56">
        <v>1</v>
      </c>
      <c r="F402" s="56">
        <v>54</v>
      </c>
      <c r="G402" s="56">
        <v>1</v>
      </c>
      <c r="H402" s="56" t="s">
        <v>17651</v>
      </c>
      <c r="I402" s="56">
        <v>2</v>
      </c>
      <c r="J402" s="36" t="s">
        <v>14254</v>
      </c>
      <c r="K402" s="36"/>
      <c r="L402" s="36">
        <v>984129921</v>
      </c>
      <c r="M402" s="36"/>
      <c r="N402" s="58" t="s">
        <v>91</v>
      </c>
      <c r="O402" s="58" t="s">
        <v>11781</v>
      </c>
      <c r="P402" s="56">
        <v>81</v>
      </c>
      <c r="Q402" s="56" t="s">
        <v>378</v>
      </c>
      <c r="R402" s="36" t="s">
        <v>462</v>
      </c>
      <c r="S402" s="36" t="s">
        <v>375</v>
      </c>
      <c r="T402" s="36">
        <v>3290742</v>
      </c>
      <c r="U402" s="58" t="s">
        <v>15948</v>
      </c>
      <c r="V402" s="59">
        <v>569646</v>
      </c>
      <c r="W402" s="56">
        <v>66.58</v>
      </c>
    </row>
    <row r="403" spans="1:23">
      <c r="A403" s="55" t="s">
        <v>11371</v>
      </c>
      <c r="B403" s="56" t="s">
        <v>17650</v>
      </c>
      <c r="C403" s="57" t="s">
        <v>6013</v>
      </c>
      <c r="D403" s="56">
        <v>0</v>
      </c>
      <c r="E403" s="56">
        <v>1</v>
      </c>
      <c r="F403" s="56">
        <v>55</v>
      </c>
      <c r="G403" s="56">
        <v>10</v>
      </c>
      <c r="H403" s="56" t="s">
        <v>17651</v>
      </c>
      <c r="I403" s="56">
        <v>1</v>
      </c>
      <c r="J403" s="36" t="s">
        <v>15505</v>
      </c>
      <c r="K403" s="36"/>
      <c r="L403" s="36">
        <v>984595224</v>
      </c>
      <c r="M403" s="36"/>
      <c r="N403" s="58" t="s">
        <v>899</v>
      </c>
      <c r="O403" s="58" t="s">
        <v>172</v>
      </c>
      <c r="P403" s="56">
        <v>80</v>
      </c>
      <c r="Q403" s="56" t="s">
        <v>377</v>
      </c>
      <c r="R403" s="36" t="s">
        <v>459</v>
      </c>
      <c r="S403" s="36" t="s">
        <v>375</v>
      </c>
      <c r="T403" s="36">
        <v>2181810</v>
      </c>
      <c r="U403" s="58" t="s">
        <v>17412</v>
      </c>
      <c r="V403" s="59">
        <v>2181810</v>
      </c>
      <c r="W403" s="56">
        <v>24.52</v>
      </c>
    </row>
    <row r="404" spans="1:23">
      <c r="A404" s="55" t="s">
        <v>11371</v>
      </c>
      <c r="B404" s="56" t="s">
        <v>17649</v>
      </c>
      <c r="C404" s="57" t="s">
        <v>11180</v>
      </c>
      <c r="D404" s="56">
        <v>10010</v>
      </c>
      <c r="E404" s="56">
        <v>1</v>
      </c>
      <c r="F404" s="56">
        <v>55</v>
      </c>
      <c r="G404" s="56">
        <v>1</v>
      </c>
      <c r="H404" s="56" t="s">
        <v>17651</v>
      </c>
      <c r="I404" s="56">
        <v>1</v>
      </c>
      <c r="J404" s="36" t="s">
        <v>14358</v>
      </c>
      <c r="K404" s="36">
        <v>441</v>
      </c>
      <c r="L404" s="36"/>
      <c r="M404" s="36"/>
      <c r="N404" s="58" t="s">
        <v>11957</v>
      </c>
      <c r="O404" s="58" t="s">
        <v>195</v>
      </c>
      <c r="P404" s="56">
        <v>80</v>
      </c>
      <c r="Q404" s="56" t="s">
        <v>377</v>
      </c>
      <c r="R404" s="36" t="s">
        <v>459</v>
      </c>
      <c r="S404" s="36" t="s">
        <v>375</v>
      </c>
      <c r="T404" s="36">
        <v>1652708</v>
      </c>
      <c r="U404" s="58" t="s">
        <v>16068</v>
      </c>
      <c r="V404" s="59">
        <v>1652708</v>
      </c>
      <c r="W404" s="56">
        <v>39.659999999999997</v>
      </c>
    </row>
    <row r="405" spans="1:23">
      <c r="A405" s="55" t="s">
        <v>11371</v>
      </c>
      <c r="B405" s="56" t="s">
        <v>17649</v>
      </c>
      <c r="C405" s="57" t="s">
        <v>11217</v>
      </c>
      <c r="D405" s="56">
        <v>3110</v>
      </c>
      <c r="E405" s="56">
        <v>1</v>
      </c>
      <c r="F405" s="56">
        <v>55</v>
      </c>
      <c r="G405" s="56">
        <v>1</v>
      </c>
      <c r="H405" s="56" t="s">
        <v>17651</v>
      </c>
      <c r="I405" s="56">
        <v>1</v>
      </c>
      <c r="J405" s="36" t="s">
        <v>14138</v>
      </c>
      <c r="K405" s="36"/>
      <c r="L405" s="36">
        <v>994888287</v>
      </c>
      <c r="M405" s="36"/>
      <c r="N405" s="58" t="s">
        <v>214</v>
      </c>
      <c r="O405" s="58" t="s">
        <v>11577</v>
      </c>
      <c r="P405" s="56">
        <v>83</v>
      </c>
      <c r="Q405" s="56" t="s">
        <v>377</v>
      </c>
      <c r="R405" s="36" t="s">
        <v>459</v>
      </c>
      <c r="S405" s="36" t="s">
        <v>375</v>
      </c>
      <c r="T405" s="36">
        <v>1588534</v>
      </c>
      <c r="U405" s="58" t="s">
        <v>15809</v>
      </c>
      <c r="V405" s="59">
        <v>1588534</v>
      </c>
      <c r="W405" s="56">
        <v>58.31</v>
      </c>
    </row>
    <row r="406" spans="1:23">
      <c r="A406" s="55" t="s">
        <v>11371</v>
      </c>
      <c r="B406" s="56" t="s">
        <v>17650</v>
      </c>
      <c r="C406" s="57" t="s">
        <v>6013</v>
      </c>
      <c r="D406" s="56">
        <v>0</v>
      </c>
      <c r="E406" s="56">
        <v>1</v>
      </c>
      <c r="F406" s="56">
        <v>57</v>
      </c>
      <c r="G406" s="56">
        <v>6</v>
      </c>
      <c r="H406" s="56" t="s">
        <v>17651</v>
      </c>
      <c r="I406" s="56">
        <v>1</v>
      </c>
      <c r="J406" s="36" t="s">
        <v>15507</v>
      </c>
      <c r="K406" s="36"/>
      <c r="L406" s="36">
        <v>984171141</v>
      </c>
      <c r="M406" s="36"/>
      <c r="N406" s="58" t="s">
        <v>13765</v>
      </c>
      <c r="O406" s="58" t="s">
        <v>13766</v>
      </c>
      <c r="P406" s="56">
        <v>81</v>
      </c>
      <c r="Q406" s="56" t="s">
        <v>377</v>
      </c>
      <c r="R406" s="36" t="s">
        <v>459</v>
      </c>
      <c r="S406" s="36" t="s">
        <v>375</v>
      </c>
      <c r="T406" s="36">
        <v>1373942</v>
      </c>
      <c r="U406" s="58" t="s">
        <v>17414</v>
      </c>
      <c r="V406" s="59">
        <v>1373942</v>
      </c>
      <c r="W406" s="56">
        <v>27.81</v>
      </c>
    </row>
    <row r="407" spans="1:23">
      <c r="A407" s="55" t="s">
        <v>11371</v>
      </c>
      <c r="B407" s="56" t="s">
        <v>17650</v>
      </c>
      <c r="C407" s="57" t="s">
        <v>11036</v>
      </c>
      <c r="D407" s="56">
        <v>0</v>
      </c>
      <c r="E407" s="56">
        <v>1</v>
      </c>
      <c r="F407" s="56">
        <v>57</v>
      </c>
      <c r="G407" s="56">
        <v>1</v>
      </c>
      <c r="H407" s="56" t="s">
        <v>17651</v>
      </c>
      <c r="I407" s="56">
        <v>1</v>
      </c>
      <c r="J407" s="36" t="s">
        <v>15629</v>
      </c>
      <c r="K407" s="36"/>
      <c r="L407" s="36">
        <v>962114820</v>
      </c>
      <c r="M407" s="36"/>
      <c r="N407" s="58" t="s">
        <v>270</v>
      </c>
      <c r="O407" s="58" t="s">
        <v>13960</v>
      </c>
      <c r="P407" s="56">
        <v>85</v>
      </c>
      <c r="Q407" s="56" t="s">
        <v>378</v>
      </c>
      <c r="R407" s="36" t="s">
        <v>459</v>
      </c>
      <c r="S407" s="36" t="s">
        <v>375</v>
      </c>
      <c r="T407" s="36">
        <v>919015</v>
      </c>
      <c r="U407" s="58" t="s">
        <v>17585</v>
      </c>
      <c r="V407" s="59">
        <v>919015</v>
      </c>
      <c r="W407" s="56">
        <v>34.44</v>
      </c>
    </row>
    <row r="408" spans="1:23">
      <c r="A408" s="55" t="s">
        <v>11371</v>
      </c>
      <c r="B408" s="56" t="s">
        <v>17649</v>
      </c>
      <c r="C408" s="57" t="s">
        <v>3587</v>
      </c>
      <c r="D408" s="56">
        <v>0</v>
      </c>
      <c r="E408" s="56">
        <v>1</v>
      </c>
      <c r="F408" s="56">
        <v>57</v>
      </c>
      <c r="G408" s="56">
        <v>1</v>
      </c>
      <c r="H408" s="56" t="s">
        <v>17651</v>
      </c>
      <c r="I408" s="56">
        <v>1</v>
      </c>
      <c r="J408" s="36" t="s">
        <v>15131</v>
      </c>
      <c r="K408" s="36"/>
      <c r="L408" s="36"/>
      <c r="M408" s="36"/>
      <c r="N408" s="58" t="s">
        <v>275</v>
      </c>
      <c r="O408" s="58" t="s">
        <v>13181</v>
      </c>
      <c r="P408" s="56">
        <v>82</v>
      </c>
      <c r="Q408" s="56" t="s">
        <v>377</v>
      </c>
      <c r="R408" s="36" t="s">
        <v>459</v>
      </c>
      <c r="S408" s="36" t="s">
        <v>375</v>
      </c>
      <c r="T408" s="36">
        <v>1043551</v>
      </c>
      <c r="U408" s="58" t="s">
        <v>16948</v>
      </c>
      <c r="V408" s="59">
        <v>1043551</v>
      </c>
      <c r="W408" s="56">
        <v>39.57</v>
      </c>
    </row>
    <row r="409" spans="1:23">
      <c r="A409" s="51" t="s">
        <v>11371</v>
      </c>
      <c r="B409" s="44" t="s">
        <v>17649</v>
      </c>
      <c r="C409" s="52" t="s">
        <v>11180</v>
      </c>
      <c r="D409" s="44">
        <v>9990</v>
      </c>
      <c r="E409" s="44" t="s">
        <v>54</v>
      </c>
      <c r="F409" s="44">
        <v>57</v>
      </c>
      <c r="G409" s="44">
        <v>1</v>
      </c>
      <c r="H409" s="44" t="s">
        <v>17651</v>
      </c>
      <c r="I409" s="44">
        <v>5</v>
      </c>
      <c r="J409" s="35" t="s">
        <v>14356</v>
      </c>
      <c r="K409" s="35">
        <v>398</v>
      </c>
      <c r="L409" s="35">
        <v>962100400</v>
      </c>
      <c r="M409" s="35">
        <v>21649861</v>
      </c>
      <c r="N409" s="45" t="s">
        <v>114</v>
      </c>
      <c r="O409" s="45" t="s">
        <v>366</v>
      </c>
      <c r="P409" s="44">
        <v>85</v>
      </c>
      <c r="Q409" s="44" t="s">
        <v>378</v>
      </c>
      <c r="R409" s="35" t="s">
        <v>462</v>
      </c>
      <c r="S409" s="35" t="s">
        <v>375</v>
      </c>
      <c r="T409" s="35">
        <v>1865108</v>
      </c>
      <c r="U409" s="45" t="s">
        <v>16066</v>
      </c>
      <c r="V409" s="46">
        <v>1871097</v>
      </c>
      <c r="W409" s="44">
        <v>70.14</v>
      </c>
    </row>
    <row r="410" spans="1:23">
      <c r="A410" s="55" t="s">
        <v>11371</v>
      </c>
      <c r="B410" s="56" t="s">
        <v>17649</v>
      </c>
      <c r="C410" s="57" t="s">
        <v>3587</v>
      </c>
      <c r="D410" s="56">
        <v>23750</v>
      </c>
      <c r="E410" s="56">
        <v>1</v>
      </c>
      <c r="F410" s="56">
        <v>58</v>
      </c>
      <c r="G410" s="56">
        <v>1</v>
      </c>
      <c r="H410" s="56" t="s">
        <v>17651</v>
      </c>
      <c r="I410" s="56">
        <v>2</v>
      </c>
      <c r="J410" s="36" t="s">
        <v>15142</v>
      </c>
      <c r="K410" s="36"/>
      <c r="L410" s="36">
        <v>981123835</v>
      </c>
      <c r="M410" s="36"/>
      <c r="N410" s="58" t="s">
        <v>12094</v>
      </c>
      <c r="O410" s="58" t="s">
        <v>13206</v>
      </c>
      <c r="P410" s="56">
        <v>83</v>
      </c>
      <c r="Q410" s="56" t="s">
        <v>377</v>
      </c>
      <c r="R410" s="36" t="s">
        <v>462</v>
      </c>
      <c r="S410" s="36" t="s">
        <v>375</v>
      </c>
      <c r="T410" s="36">
        <v>6851139</v>
      </c>
      <c r="U410" s="58" t="s">
        <v>16965</v>
      </c>
      <c r="V410" s="59">
        <v>2131510</v>
      </c>
      <c r="W410" s="56">
        <v>45.29</v>
      </c>
    </row>
    <row r="411" spans="1:23">
      <c r="A411" s="55" t="s">
        <v>11371</v>
      </c>
      <c r="B411" s="56" t="s">
        <v>17649</v>
      </c>
      <c r="C411" s="57" t="s">
        <v>3587</v>
      </c>
      <c r="D411" s="56">
        <v>23750</v>
      </c>
      <c r="E411" s="56">
        <v>1</v>
      </c>
      <c r="F411" s="56">
        <v>58</v>
      </c>
      <c r="G411" s="56">
        <v>1</v>
      </c>
      <c r="H411" s="56" t="s">
        <v>17651</v>
      </c>
      <c r="I411" s="56">
        <v>1</v>
      </c>
      <c r="J411" s="36" t="s">
        <v>15142</v>
      </c>
      <c r="K411" s="36"/>
      <c r="L411" s="36">
        <v>981123835</v>
      </c>
      <c r="M411" s="36"/>
      <c r="N411" s="58" t="s">
        <v>11691</v>
      </c>
      <c r="O411" s="58" t="s">
        <v>13206</v>
      </c>
      <c r="P411" s="56">
        <v>80</v>
      </c>
      <c r="Q411" s="56" t="s">
        <v>377</v>
      </c>
      <c r="R411" s="36" t="s">
        <v>459</v>
      </c>
      <c r="S411" s="36" t="s">
        <v>375</v>
      </c>
      <c r="T411" s="36">
        <v>2131510</v>
      </c>
      <c r="U411" s="58" t="s">
        <v>16965</v>
      </c>
      <c r="V411" s="59">
        <v>2131510</v>
      </c>
      <c r="W411" s="56">
        <v>45.29</v>
      </c>
    </row>
    <row r="412" spans="1:23">
      <c r="A412" s="55" t="s">
        <v>11371</v>
      </c>
      <c r="B412" s="56" t="s">
        <v>17649</v>
      </c>
      <c r="C412" s="57" t="s">
        <v>6989</v>
      </c>
      <c r="D412" s="56">
        <v>28580</v>
      </c>
      <c r="E412" s="56">
        <v>1</v>
      </c>
      <c r="F412" s="56">
        <v>58</v>
      </c>
      <c r="G412" s="56">
        <v>2</v>
      </c>
      <c r="H412" s="56" t="s">
        <v>17651</v>
      </c>
      <c r="I412" s="56">
        <v>1</v>
      </c>
      <c r="J412" s="36" t="s">
        <v>15401</v>
      </c>
      <c r="K412" s="36">
        <v>171</v>
      </c>
      <c r="L412" s="36">
        <v>983451926</v>
      </c>
      <c r="M412" s="36"/>
      <c r="N412" s="58" t="s">
        <v>692</v>
      </c>
      <c r="O412" s="58" t="s">
        <v>106</v>
      </c>
      <c r="P412" s="56">
        <v>87</v>
      </c>
      <c r="Q412" s="56" t="s">
        <v>377</v>
      </c>
      <c r="R412" s="36" t="s">
        <v>459</v>
      </c>
      <c r="S412" s="36" t="s">
        <v>375</v>
      </c>
      <c r="T412" s="36">
        <v>2044191</v>
      </c>
      <c r="U412" s="58" t="s">
        <v>17279</v>
      </c>
      <c r="V412" s="59">
        <v>2044191</v>
      </c>
      <c r="W412" s="56">
        <v>50.72</v>
      </c>
    </row>
    <row r="413" spans="1:23">
      <c r="A413" s="55" t="s">
        <v>11371</v>
      </c>
      <c r="B413" s="56" t="s">
        <v>17649</v>
      </c>
      <c r="C413" s="57" t="s">
        <v>3177</v>
      </c>
      <c r="D413" s="56">
        <v>5860</v>
      </c>
      <c r="E413" s="56">
        <v>1</v>
      </c>
      <c r="F413" s="56">
        <v>59</v>
      </c>
      <c r="G413" s="56">
        <v>1</v>
      </c>
      <c r="H413" s="56" t="s">
        <v>17651</v>
      </c>
      <c r="I413" s="56">
        <v>7</v>
      </c>
      <c r="J413" s="36" t="s">
        <v>14239</v>
      </c>
      <c r="K413" s="36"/>
      <c r="L413" s="36">
        <v>982192093</v>
      </c>
      <c r="M413" s="36"/>
      <c r="N413" s="58" t="s">
        <v>175</v>
      </c>
      <c r="O413" s="58" t="s">
        <v>11748</v>
      </c>
      <c r="P413" s="56">
        <v>81</v>
      </c>
      <c r="Q413" s="56" t="s">
        <v>377</v>
      </c>
      <c r="R413" s="36" t="s">
        <v>462</v>
      </c>
      <c r="S413" s="36" t="s">
        <v>375</v>
      </c>
      <c r="T413" s="36">
        <v>3300580</v>
      </c>
      <c r="U413" s="58" t="s">
        <v>15930</v>
      </c>
      <c r="V413" s="59">
        <v>3845387</v>
      </c>
      <c r="W413" s="56">
        <v>56.14</v>
      </c>
    </row>
    <row r="414" spans="1:23">
      <c r="A414" s="55" t="s">
        <v>11371</v>
      </c>
      <c r="B414" s="56" t="s">
        <v>17649</v>
      </c>
      <c r="C414" s="57" t="s">
        <v>3587</v>
      </c>
      <c r="D414" s="56">
        <v>23750</v>
      </c>
      <c r="E414" s="56">
        <v>1</v>
      </c>
      <c r="F414" s="56">
        <v>59</v>
      </c>
      <c r="G414" s="56">
        <v>1</v>
      </c>
      <c r="H414" s="56" t="s">
        <v>17651</v>
      </c>
      <c r="I414" s="56">
        <v>1</v>
      </c>
      <c r="J414" s="36" t="s">
        <v>14887</v>
      </c>
      <c r="K414" s="36">
        <v>1667</v>
      </c>
      <c r="L414" s="36">
        <v>981895513</v>
      </c>
      <c r="M414" s="36"/>
      <c r="N414" s="58" t="s">
        <v>111</v>
      </c>
      <c r="O414" s="58" t="s">
        <v>13204</v>
      </c>
      <c r="P414" s="56">
        <v>89</v>
      </c>
      <c r="Q414" s="56" t="s">
        <v>377</v>
      </c>
      <c r="R414" s="36" t="s">
        <v>459</v>
      </c>
      <c r="S414" s="36" t="s">
        <v>375</v>
      </c>
      <c r="T414" s="36">
        <v>517924</v>
      </c>
      <c r="U414" s="58" t="s">
        <v>16966</v>
      </c>
      <c r="V414" s="59">
        <v>517924</v>
      </c>
      <c r="W414" s="56">
        <v>66.83</v>
      </c>
    </row>
    <row r="415" spans="1:23">
      <c r="A415" s="55" t="s">
        <v>11371</v>
      </c>
      <c r="B415" s="56" t="s">
        <v>17649</v>
      </c>
      <c r="C415" s="57" t="s">
        <v>11217</v>
      </c>
      <c r="D415" s="56">
        <v>2520</v>
      </c>
      <c r="E415" s="56">
        <v>1</v>
      </c>
      <c r="F415" s="56">
        <v>59</v>
      </c>
      <c r="G415" s="56">
        <v>1</v>
      </c>
      <c r="H415" s="56" t="s">
        <v>17651</v>
      </c>
      <c r="I415" s="56">
        <v>5</v>
      </c>
      <c r="J415" s="36" t="s">
        <v>14111</v>
      </c>
      <c r="K415" s="36"/>
      <c r="L415" s="36">
        <v>982474618</v>
      </c>
      <c r="M415" s="36">
        <v>647259</v>
      </c>
      <c r="N415" s="58" t="s">
        <v>650</v>
      </c>
      <c r="O415" s="58" t="s">
        <v>11540</v>
      </c>
      <c r="P415" s="56">
        <v>90</v>
      </c>
      <c r="Q415" s="56" t="s">
        <v>378</v>
      </c>
      <c r="R415" s="36" t="s">
        <v>462</v>
      </c>
      <c r="S415" s="36" t="s">
        <v>375</v>
      </c>
      <c r="T415" s="36">
        <v>4126138</v>
      </c>
      <c r="U415" s="58" t="s">
        <v>15781</v>
      </c>
      <c r="V415" s="59">
        <v>1559193</v>
      </c>
      <c r="W415" s="56">
        <v>67.430000000000007</v>
      </c>
    </row>
    <row r="416" spans="1:23">
      <c r="A416" s="55" t="s">
        <v>11371</v>
      </c>
      <c r="B416" s="56" t="s">
        <v>17649</v>
      </c>
      <c r="C416" s="57" t="s">
        <v>3088</v>
      </c>
      <c r="D416" s="56">
        <v>15560</v>
      </c>
      <c r="E416" s="56">
        <v>1</v>
      </c>
      <c r="F416" s="56">
        <v>59</v>
      </c>
      <c r="G416" s="56">
        <v>1</v>
      </c>
      <c r="H416" s="56" t="s">
        <v>17651</v>
      </c>
      <c r="I416" s="56">
        <v>11</v>
      </c>
      <c r="J416" s="36" t="s">
        <v>14640</v>
      </c>
      <c r="K416" s="36"/>
      <c r="L416" s="36">
        <v>985134635</v>
      </c>
      <c r="M416" s="36">
        <v>21682405</v>
      </c>
      <c r="N416" s="58" t="s">
        <v>12436</v>
      </c>
      <c r="O416" s="58" t="s">
        <v>119</v>
      </c>
      <c r="P416" s="56">
        <v>84</v>
      </c>
      <c r="Q416" s="56" t="s">
        <v>378</v>
      </c>
      <c r="R416" s="36" t="s">
        <v>462</v>
      </c>
      <c r="S416" s="36" t="s">
        <v>375</v>
      </c>
      <c r="T416" s="36">
        <v>1094743</v>
      </c>
      <c r="U416" s="58" t="s">
        <v>16380</v>
      </c>
      <c r="V416" s="59">
        <v>1135343</v>
      </c>
      <c r="W416" s="56">
        <v>76.95</v>
      </c>
    </row>
    <row r="417" spans="1:23">
      <c r="A417" s="55" t="s">
        <v>11371</v>
      </c>
      <c r="B417" s="56" t="s">
        <v>17649</v>
      </c>
      <c r="C417" s="57" t="s">
        <v>11217</v>
      </c>
      <c r="D417" s="56">
        <v>2770</v>
      </c>
      <c r="E417" s="56">
        <v>1</v>
      </c>
      <c r="F417" s="56">
        <v>60</v>
      </c>
      <c r="G417" s="56">
        <v>1</v>
      </c>
      <c r="H417" s="56" t="s">
        <v>17651</v>
      </c>
      <c r="I417" s="56">
        <v>1</v>
      </c>
      <c r="J417" s="36" t="s">
        <v>14127</v>
      </c>
      <c r="K417" s="36"/>
      <c r="L417" s="36">
        <v>985239642</v>
      </c>
      <c r="M417" s="36"/>
      <c r="N417" s="58" t="s">
        <v>11562</v>
      </c>
      <c r="O417" s="58" t="s">
        <v>11563</v>
      </c>
      <c r="P417" s="56">
        <v>83</v>
      </c>
      <c r="Q417" s="56" t="s">
        <v>378</v>
      </c>
      <c r="R417" s="36" t="s">
        <v>459</v>
      </c>
      <c r="S417" s="36" t="s">
        <v>375</v>
      </c>
      <c r="T417" s="36">
        <v>926950</v>
      </c>
      <c r="U417" s="58" t="s">
        <v>15798</v>
      </c>
      <c r="V417" s="59">
        <v>926950</v>
      </c>
      <c r="W417" s="56">
        <v>58.04</v>
      </c>
    </row>
    <row r="418" spans="1:23">
      <c r="A418" s="55" t="s">
        <v>11371</v>
      </c>
      <c r="B418" s="56" t="s">
        <v>17649</v>
      </c>
      <c r="C418" s="57" t="s">
        <v>8366</v>
      </c>
      <c r="D418" s="56">
        <v>20430</v>
      </c>
      <c r="E418" s="56">
        <v>1</v>
      </c>
      <c r="F418" s="56">
        <v>60</v>
      </c>
      <c r="G418" s="56">
        <v>1</v>
      </c>
      <c r="H418" s="56" t="s">
        <v>17651</v>
      </c>
      <c r="I418" s="56">
        <v>3</v>
      </c>
      <c r="J418" s="36" t="s">
        <v>14965</v>
      </c>
      <c r="K418" s="36"/>
      <c r="L418" s="36">
        <v>981449565</v>
      </c>
      <c r="M418" s="36"/>
      <c r="N418" s="58" t="s">
        <v>11831</v>
      </c>
      <c r="O418" s="58" t="s">
        <v>222</v>
      </c>
      <c r="P418" s="56">
        <v>87</v>
      </c>
      <c r="Q418" s="56" t="s">
        <v>378</v>
      </c>
      <c r="R418" s="36" t="s">
        <v>462</v>
      </c>
      <c r="S418" s="36" t="s">
        <v>375</v>
      </c>
      <c r="T418" s="36">
        <v>1122754</v>
      </c>
      <c r="U418" s="58" t="s">
        <v>16751</v>
      </c>
      <c r="V418" s="59">
        <v>296993</v>
      </c>
      <c r="W418" s="56">
        <v>65.59</v>
      </c>
    </row>
    <row r="419" spans="1:23">
      <c r="A419" s="55" t="s">
        <v>11371</v>
      </c>
      <c r="B419" s="56" t="s">
        <v>17649</v>
      </c>
      <c r="C419" s="57" t="s">
        <v>3587</v>
      </c>
      <c r="D419" s="56">
        <v>24020</v>
      </c>
      <c r="E419" s="56">
        <v>1</v>
      </c>
      <c r="F419" s="56">
        <v>61</v>
      </c>
      <c r="G419" s="56">
        <v>1</v>
      </c>
      <c r="H419" s="56" t="s">
        <v>17651</v>
      </c>
      <c r="I419" s="56">
        <v>2</v>
      </c>
      <c r="J419" s="36" t="s">
        <v>14887</v>
      </c>
      <c r="K419" s="36"/>
      <c r="L419" s="36">
        <v>984455928</v>
      </c>
      <c r="M419" s="36"/>
      <c r="N419" s="58" t="s">
        <v>727</v>
      </c>
      <c r="O419" s="58" t="s">
        <v>13236</v>
      </c>
      <c r="P419" s="56">
        <v>89</v>
      </c>
      <c r="Q419" s="56" t="s">
        <v>378</v>
      </c>
      <c r="R419" s="36" t="s">
        <v>460</v>
      </c>
      <c r="S419" s="36" t="s">
        <v>375</v>
      </c>
      <c r="T419" s="36">
        <v>2264698</v>
      </c>
      <c r="U419" s="58" t="s">
        <v>16988</v>
      </c>
      <c r="V419" s="59">
        <v>295888</v>
      </c>
      <c r="W419" s="56">
        <v>51.96</v>
      </c>
    </row>
    <row r="420" spans="1:23">
      <c r="A420" s="55" t="s">
        <v>11371</v>
      </c>
      <c r="B420" s="56" t="s">
        <v>17649</v>
      </c>
      <c r="C420" s="57" t="s">
        <v>3587</v>
      </c>
      <c r="D420" s="56">
        <v>24020</v>
      </c>
      <c r="E420" s="56">
        <v>1</v>
      </c>
      <c r="F420" s="56">
        <v>61</v>
      </c>
      <c r="G420" s="56">
        <v>1</v>
      </c>
      <c r="H420" s="56" t="s">
        <v>17651</v>
      </c>
      <c r="I420" s="56">
        <v>1</v>
      </c>
      <c r="J420" s="36" t="s">
        <v>14887</v>
      </c>
      <c r="K420" s="36"/>
      <c r="L420" s="36">
        <v>984455928</v>
      </c>
      <c r="M420" s="36"/>
      <c r="N420" s="58" t="s">
        <v>244</v>
      </c>
      <c r="O420" s="58" t="s">
        <v>13235</v>
      </c>
      <c r="P420" s="56">
        <v>89</v>
      </c>
      <c r="Q420" s="56" t="s">
        <v>377</v>
      </c>
      <c r="R420" s="36" t="s">
        <v>459</v>
      </c>
      <c r="S420" s="36" t="s">
        <v>375</v>
      </c>
      <c r="T420" s="36">
        <v>295888</v>
      </c>
      <c r="U420" s="58" t="s">
        <v>16988</v>
      </c>
      <c r="V420" s="59">
        <v>295888</v>
      </c>
      <c r="W420" s="56">
        <v>51.96</v>
      </c>
    </row>
    <row r="421" spans="1:23">
      <c r="A421" s="55" t="s">
        <v>11371</v>
      </c>
      <c r="B421" s="56" t="s">
        <v>17649</v>
      </c>
      <c r="C421" s="57" t="s">
        <v>3088</v>
      </c>
      <c r="D421" s="56">
        <v>16680</v>
      </c>
      <c r="E421" s="56">
        <v>1</v>
      </c>
      <c r="F421" s="56">
        <v>61</v>
      </c>
      <c r="G421" s="56">
        <v>1</v>
      </c>
      <c r="H421" s="56" t="s">
        <v>17651</v>
      </c>
      <c r="I421" s="56">
        <v>3</v>
      </c>
      <c r="J421" s="36" t="s">
        <v>14693</v>
      </c>
      <c r="K421" s="36">
        <v>197</v>
      </c>
      <c r="L421" s="36"/>
      <c r="M421" s="36">
        <v>21681986</v>
      </c>
      <c r="N421" s="58" t="s">
        <v>12509</v>
      </c>
      <c r="O421" s="58" t="s">
        <v>233</v>
      </c>
      <c r="P421" s="56">
        <v>91</v>
      </c>
      <c r="Q421" s="56" t="s">
        <v>377</v>
      </c>
      <c r="R421" s="36" t="s">
        <v>462</v>
      </c>
      <c r="S421" s="36" t="s">
        <v>375</v>
      </c>
      <c r="T421" s="36">
        <v>2571668</v>
      </c>
      <c r="U421" s="58" t="s">
        <v>16438</v>
      </c>
      <c r="V421" s="59">
        <v>595559</v>
      </c>
      <c r="W421" s="56">
        <v>67.819999999999993</v>
      </c>
    </row>
    <row r="422" spans="1:23">
      <c r="A422" s="55" t="s">
        <v>11371</v>
      </c>
      <c r="B422" s="56" t="s">
        <v>17649</v>
      </c>
      <c r="C422" s="57" t="s">
        <v>11373</v>
      </c>
      <c r="D422" s="56">
        <v>23320</v>
      </c>
      <c r="E422" s="56">
        <v>1</v>
      </c>
      <c r="F422" s="56">
        <v>61</v>
      </c>
      <c r="G422" s="56">
        <v>1</v>
      </c>
      <c r="H422" s="56" t="s">
        <v>17651</v>
      </c>
      <c r="I422" s="56">
        <v>1</v>
      </c>
      <c r="J422" s="36" t="s">
        <v>15119</v>
      </c>
      <c r="K422" s="36"/>
      <c r="L422" s="36"/>
      <c r="M422" s="36"/>
      <c r="N422" s="58" t="s">
        <v>267</v>
      </c>
      <c r="O422" s="58" t="s">
        <v>13162</v>
      </c>
      <c r="P422" s="56">
        <v>84</v>
      </c>
      <c r="Q422" s="56" t="s">
        <v>378</v>
      </c>
      <c r="R422" s="36" t="s">
        <v>459</v>
      </c>
      <c r="S422" s="36" t="s">
        <v>375</v>
      </c>
      <c r="T422" s="36">
        <v>3276807</v>
      </c>
      <c r="U422" s="58" t="s">
        <v>16934</v>
      </c>
      <c r="V422" s="59">
        <v>3276807</v>
      </c>
      <c r="W422" s="56">
        <v>70.19</v>
      </c>
    </row>
    <row r="423" spans="1:23">
      <c r="A423" s="51" t="s">
        <v>11371</v>
      </c>
      <c r="B423" s="44" t="s">
        <v>17649</v>
      </c>
      <c r="C423" s="52" t="s">
        <v>11373</v>
      </c>
      <c r="D423" s="44">
        <v>22790</v>
      </c>
      <c r="E423" s="44" t="s">
        <v>54</v>
      </c>
      <c r="F423" s="44">
        <v>62</v>
      </c>
      <c r="G423" s="44">
        <v>1</v>
      </c>
      <c r="H423" s="44" t="s">
        <v>17651</v>
      </c>
      <c r="I423" s="44">
        <v>6</v>
      </c>
      <c r="J423" s="35" t="s">
        <v>15086</v>
      </c>
      <c r="K423" s="35"/>
      <c r="L423" s="35">
        <v>981714450</v>
      </c>
      <c r="M423" s="35"/>
      <c r="N423" s="45" t="s">
        <v>13123</v>
      </c>
      <c r="O423" s="45" t="s">
        <v>13120</v>
      </c>
      <c r="P423" s="44">
        <v>91</v>
      </c>
      <c r="Q423" s="44" t="s">
        <v>378</v>
      </c>
      <c r="R423" s="35" t="s">
        <v>462</v>
      </c>
      <c r="S423" s="35" t="s">
        <v>372</v>
      </c>
      <c r="T423" s="35"/>
      <c r="U423" s="45" t="s">
        <v>16897</v>
      </c>
      <c r="V423" s="46">
        <v>3321557</v>
      </c>
      <c r="W423" s="44">
        <v>50.41</v>
      </c>
    </row>
    <row r="424" spans="1:23">
      <c r="A424" s="55" t="s">
        <v>11371</v>
      </c>
      <c r="B424" s="56" t="s">
        <v>17649</v>
      </c>
      <c r="C424" s="57" t="s">
        <v>11373</v>
      </c>
      <c r="D424" s="56">
        <v>22790</v>
      </c>
      <c r="E424" s="56">
        <v>1</v>
      </c>
      <c r="F424" s="56">
        <v>62</v>
      </c>
      <c r="G424" s="56">
        <v>1</v>
      </c>
      <c r="H424" s="56" t="s">
        <v>17651</v>
      </c>
      <c r="I424" s="56">
        <v>5</v>
      </c>
      <c r="J424" s="36" t="s">
        <v>15086</v>
      </c>
      <c r="K424" s="36"/>
      <c r="L424" s="36">
        <v>981714450</v>
      </c>
      <c r="M424" s="36"/>
      <c r="N424" s="58" t="s">
        <v>13121</v>
      </c>
      <c r="O424" s="58" t="s">
        <v>13122</v>
      </c>
      <c r="P424" s="56">
        <v>86</v>
      </c>
      <c r="Q424" s="56" t="s">
        <v>377</v>
      </c>
      <c r="R424" s="36" t="s">
        <v>462</v>
      </c>
      <c r="S424" s="36" t="s">
        <v>375</v>
      </c>
      <c r="T424" s="36">
        <v>3926012</v>
      </c>
      <c r="U424" s="58" t="s">
        <v>16897</v>
      </c>
      <c r="V424" s="59">
        <v>3321557</v>
      </c>
      <c r="W424" s="56">
        <v>50.41</v>
      </c>
    </row>
    <row r="425" spans="1:23">
      <c r="A425" s="55" t="s">
        <v>11371</v>
      </c>
      <c r="B425" s="56" t="s">
        <v>17649</v>
      </c>
      <c r="C425" s="57" t="s">
        <v>11182</v>
      </c>
      <c r="D425" s="56">
        <v>13880</v>
      </c>
      <c r="E425" s="56">
        <v>1</v>
      </c>
      <c r="F425" s="56">
        <v>62</v>
      </c>
      <c r="G425" s="56">
        <v>8</v>
      </c>
      <c r="H425" s="56" t="s">
        <v>17651</v>
      </c>
      <c r="I425" s="56">
        <v>1</v>
      </c>
      <c r="J425" s="36" t="s">
        <v>14559</v>
      </c>
      <c r="K425" s="36">
        <v>55</v>
      </c>
      <c r="L425" s="36">
        <v>985641664</v>
      </c>
      <c r="M425" s="36">
        <v>644551</v>
      </c>
      <c r="N425" s="58" t="s">
        <v>684</v>
      </c>
      <c r="O425" s="58" t="s">
        <v>676</v>
      </c>
      <c r="P425" s="56">
        <v>82</v>
      </c>
      <c r="Q425" s="56" t="s">
        <v>378</v>
      </c>
      <c r="R425" s="36" t="s">
        <v>459</v>
      </c>
      <c r="S425" s="36" t="s">
        <v>375</v>
      </c>
      <c r="T425" s="36">
        <v>2185468</v>
      </c>
      <c r="U425" s="58" t="s">
        <v>16290</v>
      </c>
      <c r="V425" s="59">
        <v>2185468</v>
      </c>
      <c r="W425" s="56">
        <v>65.08</v>
      </c>
    </row>
    <row r="426" spans="1:23">
      <c r="A426" s="51" t="s">
        <v>11371</v>
      </c>
      <c r="B426" s="44" t="s">
        <v>17649</v>
      </c>
      <c r="C426" s="52" t="s">
        <v>11217</v>
      </c>
      <c r="D426" s="44">
        <v>2178</v>
      </c>
      <c r="E426" s="44" t="s">
        <v>54</v>
      </c>
      <c r="F426" s="44">
        <v>63</v>
      </c>
      <c r="G426" s="44">
        <v>1</v>
      </c>
      <c r="H426" s="44" t="s">
        <v>17651</v>
      </c>
      <c r="I426" s="44">
        <v>3</v>
      </c>
      <c r="J426" s="35" t="s">
        <v>14097</v>
      </c>
      <c r="K426" s="35"/>
      <c r="L426" s="35">
        <v>981548904</v>
      </c>
      <c r="M426" s="35"/>
      <c r="N426" s="45" t="s">
        <v>228</v>
      </c>
      <c r="O426" s="45" t="s">
        <v>11520</v>
      </c>
      <c r="P426" s="44">
        <v>92</v>
      </c>
      <c r="Q426" s="44" t="s">
        <v>378</v>
      </c>
      <c r="R426" s="35" t="s">
        <v>462</v>
      </c>
      <c r="S426" s="35" t="s">
        <v>375</v>
      </c>
      <c r="T426" s="35">
        <v>3342869</v>
      </c>
      <c r="U426" s="45" t="s">
        <v>15765</v>
      </c>
      <c r="V426" s="46">
        <v>1000959</v>
      </c>
      <c r="W426" s="44">
        <v>46.78</v>
      </c>
    </row>
    <row r="427" spans="1:23">
      <c r="A427" s="55" t="s">
        <v>11371</v>
      </c>
      <c r="B427" s="56" t="s">
        <v>17649</v>
      </c>
      <c r="C427" s="57" t="s">
        <v>11217</v>
      </c>
      <c r="D427" s="56">
        <v>1940</v>
      </c>
      <c r="E427" s="56">
        <v>1</v>
      </c>
      <c r="F427" s="56">
        <v>64</v>
      </c>
      <c r="G427" s="56">
        <v>1</v>
      </c>
      <c r="H427" s="56" t="s">
        <v>17651</v>
      </c>
      <c r="I427" s="56">
        <v>1</v>
      </c>
      <c r="J427" s="36" t="s">
        <v>14087</v>
      </c>
      <c r="K427" s="36">
        <v>3214</v>
      </c>
      <c r="L427" s="36">
        <v>981893436</v>
      </c>
      <c r="M427" s="36"/>
      <c r="N427" s="58" t="s">
        <v>431</v>
      </c>
      <c r="O427" s="58" t="s">
        <v>11506</v>
      </c>
      <c r="P427" s="56">
        <v>80</v>
      </c>
      <c r="Q427" s="56" t="s">
        <v>377</v>
      </c>
      <c r="R427" s="36" t="s">
        <v>459</v>
      </c>
      <c r="S427" s="36" t="s">
        <v>375</v>
      </c>
      <c r="T427" s="36">
        <v>183926</v>
      </c>
      <c r="U427" s="58" t="s">
        <v>15754</v>
      </c>
      <c r="V427" s="59">
        <v>183926</v>
      </c>
      <c r="W427" s="56">
        <v>59.71</v>
      </c>
    </row>
    <row r="428" spans="1:23">
      <c r="A428" s="55" t="s">
        <v>11371</v>
      </c>
      <c r="B428" s="56" t="s">
        <v>17649</v>
      </c>
      <c r="C428" s="57" t="s">
        <v>11188</v>
      </c>
      <c r="D428" s="56">
        <v>19570</v>
      </c>
      <c r="E428" s="56">
        <v>1</v>
      </c>
      <c r="F428" s="56">
        <v>64</v>
      </c>
      <c r="G428" s="56">
        <v>1</v>
      </c>
      <c r="H428" s="56" t="s">
        <v>17651</v>
      </c>
      <c r="I428" s="56">
        <v>1</v>
      </c>
      <c r="J428" s="36" t="s">
        <v>14903</v>
      </c>
      <c r="K428" s="36">
        <v>138</v>
      </c>
      <c r="L428" s="36">
        <v>982415454</v>
      </c>
      <c r="M428" s="36">
        <v>647321</v>
      </c>
      <c r="N428" s="58" t="s">
        <v>197</v>
      </c>
      <c r="O428" s="58" t="s">
        <v>121</v>
      </c>
      <c r="P428" s="56">
        <v>81</v>
      </c>
      <c r="Q428" s="56" t="s">
        <v>377</v>
      </c>
      <c r="R428" s="36" t="s">
        <v>459</v>
      </c>
      <c r="S428" s="36" t="s">
        <v>375</v>
      </c>
      <c r="T428" s="36">
        <v>1282537</v>
      </c>
      <c r="U428" s="58" t="s">
        <v>16678</v>
      </c>
      <c r="V428" s="59">
        <v>1282537</v>
      </c>
      <c r="W428" s="56">
        <v>65.8</v>
      </c>
    </row>
    <row r="429" spans="1:23">
      <c r="A429" s="55" t="s">
        <v>11371</v>
      </c>
      <c r="B429" s="56" t="s">
        <v>17649</v>
      </c>
      <c r="C429" s="57" t="s">
        <v>8366</v>
      </c>
      <c r="D429" s="56">
        <v>5200</v>
      </c>
      <c r="E429" s="56">
        <v>1</v>
      </c>
      <c r="F429" s="56">
        <v>65</v>
      </c>
      <c r="G429" s="56">
        <v>1</v>
      </c>
      <c r="H429" s="56" t="s">
        <v>17651</v>
      </c>
      <c r="I429" s="56">
        <v>1</v>
      </c>
      <c r="J429" s="36" t="s">
        <v>14917</v>
      </c>
      <c r="K429" s="36"/>
      <c r="L429" s="36"/>
      <c r="M429" s="36"/>
      <c r="N429" s="58" t="s">
        <v>144</v>
      </c>
      <c r="O429" s="58" t="s">
        <v>11662</v>
      </c>
      <c r="P429" s="56">
        <v>82</v>
      </c>
      <c r="Q429" s="56" t="s">
        <v>378</v>
      </c>
      <c r="R429" s="36" t="s">
        <v>459</v>
      </c>
      <c r="S429" s="36" t="s">
        <v>375</v>
      </c>
      <c r="T429" s="36">
        <v>6167195</v>
      </c>
      <c r="U429" s="58" t="s">
        <v>16693</v>
      </c>
      <c r="V429" s="59">
        <v>6167195</v>
      </c>
      <c r="W429" s="56">
        <v>46.88</v>
      </c>
    </row>
    <row r="430" spans="1:23">
      <c r="A430" s="55" t="s">
        <v>11371</v>
      </c>
      <c r="B430" s="56" t="s">
        <v>17649</v>
      </c>
      <c r="C430" s="57" t="s">
        <v>3587</v>
      </c>
      <c r="D430" s="56">
        <v>0</v>
      </c>
      <c r="E430" s="56">
        <v>1</v>
      </c>
      <c r="F430" s="56">
        <v>66</v>
      </c>
      <c r="G430" s="56">
        <v>1</v>
      </c>
      <c r="H430" s="56" t="s">
        <v>17651</v>
      </c>
      <c r="I430" s="56">
        <v>1</v>
      </c>
      <c r="J430" s="36" t="s">
        <v>14887</v>
      </c>
      <c r="K430" s="36"/>
      <c r="L430" s="36">
        <v>982309849</v>
      </c>
      <c r="M430" s="36"/>
      <c r="N430" s="58" t="s">
        <v>13182</v>
      </c>
      <c r="O430" s="58" t="s">
        <v>13183</v>
      </c>
      <c r="P430" s="56">
        <v>82</v>
      </c>
      <c r="Q430" s="56" t="s">
        <v>378</v>
      </c>
      <c r="R430" s="36" t="s">
        <v>459</v>
      </c>
      <c r="S430" s="36" t="s">
        <v>375</v>
      </c>
      <c r="T430" s="36">
        <v>4694806</v>
      </c>
      <c r="U430" s="58" t="s">
        <v>16949</v>
      </c>
      <c r="V430" s="59">
        <v>4694806</v>
      </c>
      <c r="W430" s="56">
        <v>61.81</v>
      </c>
    </row>
    <row r="431" spans="1:23">
      <c r="A431" s="55" t="s">
        <v>11371</v>
      </c>
      <c r="B431" s="56" t="s">
        <v>17649</v>
      </c>
      <c r="C431" s="57" t="s">
        <v>3587</v>
      </c>
      <c r="D431" s="56">
        <v>0</v>
      </c>
      <c r="E431" s="56">
        <v>1</v>
      </c>
      <c r="F431" s="56">
        <v>66</v>
      </c>
      <c r="G431" s="56">
        <v>1</v>
      </c>
      <c r="H431" s="56" t="s">
        <v>17651</v>
      </c>
      <c r="I431" s="56">
        <v>2</v>
      </c>
      <c r="J431" s="36" t="s">
        <v>14887</v>
      </c>
      <c r="K431" s="36"/>
      <c r="L431" s="36">
        <v>982309849</v>
      </c>
      <c r="M431" s="36"/>
      <c r="N431" s="58" t="s">
        <v>13184</v>
      </c>
      <c r="O431" s="58" t="s">
        <v>11602</v>
      </c>
      <c r="P431" s="56">
        <v>92</v>
      </c>
      <c r="Q431" s="56" t="s">
        <v>377</v>
      </c>
      <c r="R431" s="36" t="s">
        <v>460</v>
      </c>
      <c r="S431" s="36" t="s">
        <v>375</v>
      </c>
      <c r="T431" s="36">
        <v>542307</v>
      </c>
      <c r="U431" s="58" t="s">
        <v>16949</v>
      </c>
      <c r="V431" s="59">
        <v>4694806</v>
      </c>
      <c r="W431" s="56">
        <v>61.81</v>
      </c>
    </row>
    <row r="432" spans="1:23">
      <c r="A432" s="55" t="s">
        <v>11371</v>
      </c>
      <c r="B432" s="56" t="s">
        <v>17649</v>
      </c>
      <c r="C432" s="57" t="s">
        <v>11188</v>
      </c>
      <c r="D432" s="56">
        <v>18870</v>
      </c>
      <c r="E432" s="56">
        <v>1</v>
      </c>
      <c r="F432" s="56">
        <v>66</v>
      </c>
      <c r="G432" s="56">
        <v>1</v>
      </c>
      <c r="H432" s="56" t="s">
        <v>17651</v>
      </c>
      <c r="I432" s="56">
        <v>2</v>
      </c>
      <c r="J432" s="36" t="s">
        <v>14873</v>
      </c>
      <c r="K432" s="36">
        <v>605</v>
      </c>
      <c r="L432" s="36">
        <v>961300661</v>
      </c>
      <c r="M432" s="36"/>
      <c r="N432" s="58" t="s">
        <v>12798</v>
      </c>
      <c r="O432" s="58" t="s">
        <v>12799</v>
      </c>
      <c r="P432" s="56">
        <v>84</v>
      </c>
      <c r="Q432" s="56" t="s">
        <v>378</v>
      </c>
      <c r="R432" s="36" t="s">
        <v>462</v>
      </c>
      <c r="S432" s="36" t="s">
        <v>375</v>
      </c>
      <c r="T432" s="36">
        <v>2498542</v>
      </c>
      <c r="U432" s="58" t="s">
        <v>16640</v>
      </c>
      <c r="V432" s="59">
        <v>982596</v>
      </c>
      <c r="W432" s="56">
        <v>64.459999999999994</v>
      </c>
    </row>
    <row r="433" spans="1:23">
      <c r="A433" s="55" t="s">
        <v>11371</v>
      </c>
      <c r="B433" s="56" t="s">
        <v>17649</v>
      </c>
      <c r="C433" s="57" t="s">
        <v>6989</v>
      </c>
      <c r="D433" s="56">
        <v>28550</v>
      </c>
      <c r="E433" s="56">
        <v>1</v>
      </c>
      <c r="F433" s="56">
        <v>67</v>
      </c>
      <c r="G433" s="56">
        <v>1</v>
      </c>
      <c r="H433" s="56" t="s">
        <v>17651</v>
      </c>
      <c r="I433" s="56">
        <v>2</v>
      </c>
      <c r="J433" s="36" t="s">
        <v>15398</v>
      </c>
      <c r="K433" s="36"/>
      <c r="L433" s="36">
        <v>981273409</v>
      </c>
      <c r="M433" s="36"/>
      <c r="N433" s="58" t="s">
        <v>882</v>
      </c>
      <c r="O433" s="58" t="s">
        <v>441</v>
      </c>
      <c r="P433" s="56">
        <v>83</v>
      </c>
      <c r="Q433" s="56" t="s">
        <v>377</v>
      </c>
      <c r="R433" s="36" t="s">
        <v>460</v>
      </c>
      <c r="S433" s="36" t="s">
        <v>375</v>
      </c>
      <c r="T433" s="36">
        <v>439784</v>
      </c>
      <c r="U433" s="58" t="s">
        <v>17276</v>
      </c>
      <c r="V433" s="59">
        <v>2073919</v>
      </c>
      <c r="W433" s="56">
        <v>56.82</v>
      </c>
    </row>
    <row r="434" spans="1:23">
      <c r="A434" s="55" t="s">
        <v>11371</v>
      </c>
      <c r="B434" s="56" t="s">
        <v>17649</v>
      </c>
      <c r="C434" s="57" t="s">
        <v>3177</v>
      </c>
      <c r="D434" s="56">
        <v>3800</v>
      </c>
      <c r="E434" s="56">
        <v>1</v>
      </c>
      <c r="F434" s="56">
        <v>67</v>
      </c>
      <c r="G434" s="56">
        <v>1</v>
      </c>
      <c r="H434" s="56" t="s">
        <v>17651</v>
      </c>
      <c r="I434" s="56">
        <v>1</v>
      </c>
      <c r="J434" s="36" t="s">
        <v>936</v>
      </c>
      <c r="K434" s="36"/>
      <c r="L434" s="36"/>
      <c r="M434" s="36"/>
      <c r="N434" s="58" t="s">
        <v>117</v>
      </c>
      <c r="O434" s="58" t="s">
        <v>150</v>
      </c>
      <c r="P434" s="56">
        <v>85</v>
      </c>
      <c r="Q434" s="56" t="s">
        <v>377</v>
      </c>
      <c r="R434" s="36" t="s">
        <v>459</v>
      </c>
      <c r="S434" s="36" t="s">
        <v>375</v>
      </c>
      <c r="T434" s="36">
        <v>417797</v>
      </c>
      <c r="U434" s="58" t="s">
        <v>15847</v>
      </c>
      <c r="V434" s="59">
        <v>417797</v>
      </c>
      <c r="W434" s="56">
        <v>57.97</v>
      </c>
    </row>
    <row r="435" spans="1:23">
      <c r="A435" s="55" t="s">
        <v>11371</v>
      </c>
      <c r="B435" s="56" t="s">
        <v>17649</v>
      </c>
      <c r="C435" s="57" t="s">
        <v>6989</v>
      </c>
      <c r="D435" s="56">
        <v>28130</v>
      </c>
      <c r="E435" s="56">
        <v>1</v>
      </c>
      <c r="F435" s="56">
        <v>68</v>
      </c>
      <c r="G435" s="56">
        <v>1</v>
      </c>
      <c r="H435" s="56" t="s">
        <v>17651</v>
      </c>
      <c r="I435" s="56">
        <v>1</v>
      </c>
      <c r="J435" s="36" t="s">
        <v>15377</v>
      </c>
      <c r="K435" s="36"/>
      <c r="L435" s="36">
        <v>981513203</v>
      </c>
      <c r="M435" s="36"/>
      <c r="N435" s="58" t="s">
        <v>758</v>
      </c>
      <c r="O435" s="58" t="s">
        <v>13562</v>
      </c>
      <c r="P435" s="56">
        <v>84</v>
      </c>
      <c r="Q435" s="56" t="s">
        <v>378</v>
      </c>
      <c r="R435" s="36" t="s">
        <v>459</v>
      </c>
      <c r="S435" s="36" t="s">
        <v>375</v>
      </c>
      <c r="T435" s="36">
        <v>2314368</v>
      </c>
      <c r="U435" s="58" t="s">
        <v>17253</v>
      </c>
      <c r="V435" s="59">
        <v>2314368</v>
      </c>
      <c r="W435" s="56">
        <v>49.96</v>
      </c>
    </row>
    <row r="436" spans="1:23">
      <c r="A436" s="55" t="s">
        <v>11371</v>
      </c>
      <c r="B436" s="56" t="s">
        <v>17649</v>
      </c>
      <c r="C436" s="57" t="s">
        <v>4582</v>
      </c>
      <c r="D436" s="56">
        <v>28650</v>
      </c>
      <c r="E436" s="56">
        <v>1</v>
      </c>
      <c r="F436" s="56">
        <v>69</v>
      </c>
      <c r="G436" s="56">
        <v>2</v>
      </c>
      <c r="H436" s="56" t="s">
        <v>17651</v>
      </c>
      <c r="I436" s="56">
        <v>1</v>
      </c>
      <c r="J436" s="36" t="s">
        <v>15289</v>
      </c>
      <c r="K436" s="36"/>
      <c r="L436" s="36">
        <v>981834836</v>
      </c>
      <c r="M436" s="36"/>
      <c r="N436" s="58" t="s">
        <v>12608</v>
      </c>
      <c r="O436" s="58" t="s">
        <v>13437</v>
      </c>
      <c r="P436" s="56">
        <v>85</v>
      </c>
      <c r="Q436" s="56" t="s">
        <v>378</v>
      </c>
      <c r="R436" s="36" t="s">
        <v>459</v>
      </c>
      <c r="S436" s="36" t="s">
        <v>375</v>
      </c>
      <c r="T436" s="36">
        <v>690592</v>
      </c>
      <c r="U436" s="58" t="s">
        <v>17145</v>
      </c>
      <c r="V436" s="59">
        <v>690592</v>
      </c>
      <c r="W436" s="56">
        <v>54.53</v>
      </c>
    </row>
    <row r="437" spans="1:23">
      <c r="A437" s="55" t="s">
        <v>11371</v>
      </c>
      <c r="B437" s="56" t="s">
        <v>17649</v>
      </c>
      <c r="C437" s="57" t="s">
        <v>11188</v>
      </c>
      <c r="D437" s="56">
        <v>18402</v>
      </c>
      <c r="E437" s="56">
        <v>1</v>
      </c>
      <c r="F437" s="56">
        <v>69</v>
      </c>
      <c r="G437" s="56">
        <v>2</v>
      </c>
      <c r="H437" s="56" t="s">
        <v>17651</v>
      </c>
      <c r="I437" s="56">
        <v>1</v>
      </c>
      <c r="J437" s="36" t="s">
        <v>14799</v>
      </c>
      <c r="K437" s="36"/>
      <c r="L437" s="36">
        <v>984627359</v>
      </c>
      <c r="M437" s="36"/>
      <c r="N437" s="58" t="s">
        <v>12670</v>
      </c>
      <c r="O437" s="58" t="s">
        <v>145</v>
      </c>
      <c r="P437" s="56">
        <v>81</v>
      </c>
      <c r="Q437" s="56" t="s">
        <v>377</v>
      </c>
      <c r="R437" s="36" t="s">
        <v>459</v>
      </c>
      <c r="S437" s="36" t="s">
        <v>375</v>
      </c>
      <c r="T437" s="36">
        <v>342051</v>
      </c>
      <c r="U437" s="58" t="s">
        <v>16552</v>
      </c>
      <c r="V437" s="59">
        <v>342051</v>
      </c>
      <c r="W437" s="56">
        <v>58.05</v>
      </c>
    </row>
    <row r="438" spans="1:23">
      <c r="A438" s="55" t="s">
        <v>11371</v>
      </c>
      <c r="B438" s="56" t="s">
        <v>17649</v>
      </c>
      <c r="C438" s="57" t="s">
        <v>11182</v>
      </c>
      <c r="D438" s="56">
        <v>14160</v>
      </c>
      <c r="E438" s="56">
        <v>1</v>
      </c>
      <c r="F438" s="56">
        <v>72</v>
      </c>
      <c r="G438" s="56">
        <v>7</v>
      </c>
      <c r="H438" s="56" t="s">
        <v>17651</v>
      </c>
      <c r="I438" s="56">
        <v>1</v>
      </c>
      <c r="J438" s="36" t="s">
        <v>14579</v>
      </c>
      <c r="K438" s="36"/>
      <c r="L438" s="36">
        <v>961935017</v>
      </c>
      <c r="M438" s="36"/>
      <c r="N438" s="58" t="s">
        <v>198</v>
      </c>
      <c r="O438" s="58" t="s">
        <v>12338</v>
      </c>
      <c r="P438" s="56">
        <v>89</v>
      </c>
      <c r="Q438" s="56" t="s">
        <v>378</v>
      </c>
      <c r="R438" s="36" t="s">
        <v>459</v>
      </c>
      <c r="S438" s="36" t="s">
        <v>375</v>
      </c>
      <c r="T438" s="36">
        <v>657131</v>
      </c>
      <c r="U438" s="58" t="s">
        <v>16312</v>
      </c>
      <c r="V438" s="59">
        <v>657131</v>
      </c>
      <c r="W438" s="56">
        <v>47.42</v>
      </c>
    </row>
    <row r="439" spans="1:23">
      <c r="A439" s="55" t="s">
        <v>11371</v>
      </c>
      <c r="B439" s="56" t="s">
        <v>17649</v>
      </c>
      <c r="C439" s="57" t="s">
        <v>11217</v>
      </c>
      <c r="D439" s="56">
        <v>1900</v>
      </c>
      <c r="E439" s="56">
        <v>1</v>
      </c>
      <c r="F439" s="56">
        <v>72</v>
      </c>
      <c r="G439" s="56">
        <v>1</v>
      </c>
      <c r="H439" s="56" t="s">
        <v>17651</v>
      </c>
      <c r="I439" s="56">
        <v>7</v>
      </c>
      <c r="J439" s="36" t="s">
        <v>14086</v>
      </c>
      <c r="K439" s="36">
        <v>155</v>
      </c>
      <c r="L439" s="36"/>
      <c r="M439" s="36"/>
      <c r="N439" s="58" t="s">
        <v>733</v>
      </c>
      <c r="O439" s="58" t="s">
        <v>11505</v>
      </c>
      <c r="P439" s="56">
        <v>84</v>
      </c>
      <c r="Q439" s="56" t="s">
        <v>378</v>
      </c>
      <c r="R439" s="36" t="s">
        <v>462</v>
      </c>
      <c r="S439" s="36" t="s">
        <v>375</v>
      </c>
      <c r="T439" s="36">
        <v>355849</v>
      </c>
      <c r="U439" s="58" t="s">
        <v>15753</v>
      </c>
      <c r="V439" s="59">
        <v>737082</v>
      </c>
      <c r="W439" s="56">
        <v>68.099999999999994</v>
      </c>
    </row>
    <row r="440" spans="1:23">
      <c r="A440" s="55" t="s">
        <v>11371</v>
      </c>
      <c r="B440" s="56" t="s">
        <v>17649</v>
      </c>
      <c r="C440" s="57" t="s">
        <v>6989</v>
      </c>
      <c r="D440" s="56">
        <v>29600</v>
      </c>
      <c r="E440" s="56">
        <v>1</v>
      </c>
      <c r="F440" s="56">
        <v>72</v>
      </c>
      <c r="G440" s="56">
        <v>1</v>
      </c>
      <c r="H440" s="56" t="s">
        <v>17651</v>
      </c>
      <c r="I440" s="56">
        <v>1</v>
      </c>
      <c r="J440" s="36" t="s">
        <v>15439</v>
      </c>
      <c r="K440" s="36"/>
      <c r="L440" s="36">
        <v>982625317</v>
      </c>
      <c r="M440" s="36"/>
      <c r="N440" s="58" t="s">
        <v>13657</v>
      </c>
      <c r="O440" s="58" t="s">
        <v>13658</v>
      </c>
      <c r="P440" s="56">
        <v>83</v>
      </c>
      <c r="Q440" s="56" t="s">
        <v>378</v>
      </c>
      <c r="R440" s="36" t="s">
        <v>459</v>
      </c>
      <c r="S440" s="36" t="s">
        <v>375</v>
      </c>
      <c r="T440" s="36">
        <v>2294443</v>
      </c>
      <c r="U440" s="58" t="s">
        <v>17328</v>
      </c>
      <c r="V440" s="59">
        <v>2294443</v>
      </c>
      <c r="W440" s="56">
        <v>69.89</v>
      </c>
    </row>
    <row r="441" spans="1:23">
      <c r="A441" s="55" t="s">
        <v>11371</v>
      </c>
      <c r="B441" s="56" t="s">
        <v>17650</v>
      </c>
      <c r="C441" s="57" t="s">
        <v>6013</v>
      </c>
      <c r="D441" s="56">
        <v>0</v>
      </c>
      <c r="E441" s="56">
        <v>1</v>
      </c>
      <c r="F441" s="56">
        <v>73</v>
      </c>
      <c r="G441" s="56">
        <v>1</v>
      </c>
      <c r="H441" s="56" t="s">
        <v>17651</v>
      </c>
      <c r="I441" s="56">
        <v>1</v>
      </c>
      <c r="J441" s="36" t="s">
        <v>15517</v>
      </c>
      <c r="K441" s="36"/>
      <c r="L441" s="36">
        <v>982516112</v>
      </c>
      <c r="M441" s="36"/>
      <c r="N441" s="58" t="s">
        <v>13777</v>
      </c>
      <c r="O441" s="58" t="s">
        <v>445</v>
      </c>
      <c r="P441" s="56">
        <v>81</v>
      </c>
      <c r="Q441" s="56" t="s">
        <v>377</v>
      </c>
      <c r="R441" s="36" t="s">
        <v>459</v>
      </c>
      <c r="S441" s="36" t="s">
        <v>375</v>
      </c>
      <c r="T441" s="36">
        <v>1424729</v>
      </c>
      <c r="U441" s="58" t="s">
        <v>17430</v>
      </c>
      <c r="V441" s="59">
        <v>1424729</v>
      </c>
      <c r="W441" s="56">
        <v>38.909999999999997</v>
      </c>
    </row>
    <row r="442" spans="1:23">
      <c r="A442" s="55" t="s">
        <v>11371</v>
      </c>
      <c r="B442" s="56" t="s">
        <v>17649</v>
      </c>
      <c r="C442" s="57" t="s">
        <v>3088</v>
      </c>
      <c r="D442" s="56">
        <v>14960</v>
      </c>
      <c r="E442" s="56">
        <v>1</v>
      </c>
      <c r="F442" s="56">
        <v>73</v>
      </c>
      <c r="G442" s="56">
        <v>2</v>
      </c>
      <c r="H442" s="56" t="s">
        <v>17651</v>
      </c>
      <c r="I442" s="56">
        <v>1</v>
      </c>
      <c r="J442" s="36" t="s">
        <v>14612</v>
      </c>
      <c r="K442" s="36">
        <v>98</v>
      </c>
      <c r="L442" s="36">
        <v>981140336</v>
      </c>
      <c r="M442" s="36"/>
      <c r="N442" s="58" t="s">
        <v>261</v>
      </c>
      <c r="O442" s="58" t="s">
        <v>150</v>
      </c>
      <c r="P442" s="56">
        <v>82</v>
      </c>
      <c r="Q442" s="56" t="s">
        <v>378</v>
      </c>
      <c r="R442" s="36" t="s">
        <v>459</v>
      </c>
      <c r="S442" s="36" t="s">
        <v>375</v>
      </c>
      <c r="T442" s="36">
        <v>157439</v>
      </c>
      <c r="U442" s="58" t="s">
        <v>16352</v>
      </c>
      <c r="V442" s="59">
        <v>157434</v>
      </c>
      <c r="W442" s="56">
        <v>60.23</v>
      </c>
    </row>
    <row r="443" spans="1:23">
      <c r="A443" s="55" t="s">
        <v>11371</v>
      </c>
      <c r="B443" s="56" t="s">
        <v>17649</v>
      </c>
      <c r="C443" s="57" t="s">
        <v>11182</v>
      </c>
      <c r="D443" s="56">
        <v>14160</v>
      </c>
      <c r="E443" s="56">
        <v>1</v>
      </c>
      <c r="F443" s="56">
        <v>73</v>
      </c>
      <c r="G443" s="56">
        <v>6</v>
      </c>
      <c r="H443" s="56" t="s">
        <v>17651</v>
      </c>
      <c r="I443" s="56">
        <v>5</v>
      </c>
      <c r="J443" s="36" t="s">
        <v>14580</v>
      </c>
      <c r="K443" s="36"/>
      <c r="L443" s="36">
        <v>981741423</v>
      </c>
      <c r="M443" s="36"/>
      <c r="N443" s="58" t="s">
        <v>12339</v>
      </c>
      <c r="O443" s="58" t="s">
        <v>12340</v>
      </c>
      <c r="P443" s="56">
        <v>90</v>
      </c>
      <c r="Q443" s="56" t="s">
        <v>378</v>
      </c>
      <c r="R443" s="36" t="s">
        <v>462</v>
      </c>
      <c r="S443" s="36" t="s">
        <v>375</v>
      </c>
      <c r="T443" s="36">
        <v>196838</v>
      </c>
      <c r="U443" s="58" t="s">
        <v>16313</v>
      </c>
      <c r="V443" s="59">
        <v>1114370</v>
      </c>
      <c r="W443" s="56">
        <v>72.05</v>
      </c>
    </row>
    <row r="444" spans="1:23">
      <c r="A444" s="51" t="s">
        <v>11371</v>
      </c>
      <c r="B444" s="44" t="s">
        <v>17649</v>
      </c>
      <c r="C444" s="52" t="s">
        <v>11182</v>
      </c>
      <c r="D444" s="44">
        <v>14160</v>
      </c>
      <c r="E444" s="44" t="s">
        <v>54</v>
      </c>
      <c r="F444" s="44">
        <v>74</v>
      </c>
      <c r="G444" s="44">
        <v>5</v>
      </c>
      <c r="H444" s="44" t="s">
        <v>17651</v>
      </c>
      <c r="I444" s="44">
        <v>1</v>
      </c>
      <c r="J444" s="35" t="s">
        <v>14581</v>
      </c>
      <c r="K444" s="35"/>
      <c r="L444" s="35"/>
      <c r="M444" s="35"/>
      <c r="N444" s="45" t="s">
        <v>421</v>
      </c>
      <c r="O444" s="45" t="s">
        <v>691</v>
      </c>
      <c r="P444" s="44">
        <v>80</v>
      </c>
      <c r="Q444" s="44" t="s">
        <v>377</v>
      </c>
      <c r="R444" s="35" t="s">
        <v>459</v>
      </c>
      <c r="S444" s="35" t="s">
        <v>375</v>
      </c>
      <c r="T444" s="35">
        <v>186082</v>
      </c>
      <c r="U444" s="45" t="s">
        <v>16314</v>
      </c>
      <c r="V444" s="46">
        <v>186082</v>
      </c>
      <c r="W444" s="44">
        <v>50.09</v>
      </c>
    </row>
    <row r="445" spans="1:23">
      <c r="A445" s="55" t="s">
        <v>11371</v>
      </c>
      <c r="B445" s="56" t="s">
        <v>17649</v>
      </c>
      <c r="C445" s="57" t="s">
        <v>11182</v>
      </c>
      <c r="D445" s="56">
        <v>14160</v>
      </c>
      <c r="E445" s="56">
        <v>1</v>
      </c>
      <c r="F445" s="56">
        <v>75</v>
      </c>
      <c r="G445" s="56">
        <v>4</v>
      </c>
      <c r="H445" s="56" t="s">
        <v>17651</v>
      </c>
      <c r="I445" s="56">
        <v>1</v>
      </c>
      <c r="J445" s="36" t="s">
        <v>14582</v>
      </c>
      <c r="K445" s="36"/>
      <c r="L445" s="36"/>
      <c r="M445" s="36"/>
      <c r="N445" s="58" t="s">
        <v>133</v>
      </c>
      <c r="O445" s="58" t="s">
        <v>12342</v>
      </c>
      <c r="P445" s="56">
        <v>81</v>
      </c>
      <c r="Q445" s="56" t="s">
        <v>378</v>
      </c>
      <c r="R445" s="36" t="s">
        <v>459</v>
      </c>
      <c r="S445" s="36" t="s">
        <v>375</v>
      </c>
      <c r="T445" s="36">
        <v>2061260</v>
      </c>
      <c r="U445" s="58" t="s">
        <v>16315</v>
      </c>
      <c r="V445" s="59">
        <v>2061260</v>
      </c>
      <c r="W445" s="56">
        <v>45.14</v>
      </c>
    </row>
    <row r="446" spans="1:23">
      <c r="A446" s="55" t="s">
        <v>11371</v>
      </c>
      <c r="B446" s="56" t="s">
        <v>17649</v>
      </c>
      <c r="C446" s="57" t="s">
        <v>8366</v>
      </c>
      <c r="D446" s="56">
        <v>5200</v>
      </c>
      <c r="E446" s="56">
        <v>1</v>
      </c>
      <c r="F446" s="56">
        <v>75</v>
      </c>
      <c r="G446" s="56">
        <v>4</v>
      </c>
      <c r="H446" s="56" t="s">
        <v>17651</v>
      </c>
      <c r="I446" s="56">
        <v>7</v>
      </c>
      <c r="J446" s="36" t="s">
        <v>14920</v>
      </c>
      <c r="K446" s="36"/>
      <c r="L446" s="36">
        <v>982362306</v>
      </c>
      <c r="M446" s="36"/>
      <c r="N446" s="58" t="s">
        <v>282</v>
      </c>
      <c r="O446" s="58" t="s">
        <v>135</v>
      </c>
      <c r="P446" s="56">
        <v>82</v>
      </c>
      <c r="Q446" s="56" t="s">
        <v>378</v>
      </c>
      <c r="R446" s="36" t="s">
        <v>462</v>
      </c>
      <c r="S446" s="36" t="s">
        <v>375</v>
      </c>
      <c r="T446" s="36">
        <v>6192914</v>
      </c>
      <c r="U446" s="58" t="s">
        <v>16697</v>
      </c>
      <c r="V446" s="59">
        <v>2239827</v>
      </c>
      <c r="W446" s="56">
        <v>50.19</v>
      </c>
    </row>
    <row r="447" spans="1:23">
      <c r="A447" s="55" t="s">
        <v>11371</v>
      </c>
      <c r="B447" s="56" t="s">
        <v>17649</v>
      </c>
      <c r="C447" s="57" t="s">
        <v>4582</v>
      </c>
      <c r="D447" s="56">
        <v>28800</v>
      </c>
      <c r="E447" s="56">
        <v>1</v>
      </c>
      <c r="F447" s="56">
        <v>75</v>
      </c>
      <c r="G447" s="56">
        <v>1</v>
      </c>
      <c r="H447" s="56" t="s">
        <v>17651</v>
      </c>
      <c r="I447" s="56">
        <v>2</v>
      </c>
      <c r="J447" s="36" t="s">
        <v>15290</v>
      </c>
      <c r="K447" s="36"/>
      <c r="L447" s="36">
        <v>982541786</v>
      </c>
      <c r="M447" s="36"/>
      <c r="N447" s="58" t="s">
        <v>189</v>
      </c>
      <c r="O447" s="58" t="s">
        <v>135</v>
      </c>
      <c r="P447" s="56">
        <v>86</v>
      </c>
      <c r="Q447" s="56" t="s">
        <v>377</v>
      </c>
      <c r="R447" s="36" t="s">
        <v>462</v>
      </c>
      <c r="S447" s="36" t="s">
        <v>375</v>
      </c>
      <c r="T447" s="36">
        <v>823319</v>
      </c>
      <c r="U447" s="58" t="s">
        <v>17146</v>
      </c>
      <c r="V447" s="59">
        <v>541047</v>
      </c>
      <c r="W447" s="56">
        <v>58.05</v>
      </c>
    </row>
    <row r="448" spans="1:23">
      <c r="A448" s="55" t="s">
        <v>11371</v>
      </c>
      <c r="B448" s="56" t="s">
        <v>17649</v>
      </c>
      <c r="C448" s="57" t="s">
        <v>3088</v>
      </c>
      <c r="D448" s="56">
        <v>14470</v>
      </c>
      <c r="E448" s="56">
        <v>1</v>
      </c>
      <c r="F448" s="56">
        <v>75</v>
      </c>
      <c r="G448" s="56">
        <v>1</v>
      </c>
      <c r="H448" s="56" t="s">
        <v>17651</v>
      </c>
      <c r="I448" s="56">
        <v>5</v>
      </c>
      <c r="J448" s="36" t="s">
        <v>14610</v>
      </c>
      <c r="K448" s="36">
        <v>2295</v>
      </c>
      <c r="L448" s="36">
        <v>985820264</v>
      </c>
      <c r="M448" s="36"/>
      <c r="N448" s="58" t="s">
        <v>684</v>
      </c>
      <c r="O448" s="58" t="s">
        <v>12388</v>
      </c>
      <c r="P448" s="56">
        <v>103</v>
      </c>
      <c r="Q448" s="56" t="s">
        <v>378</v>
      </c>
      <c r="R448" s="36" t="s">
        <v>462</v>
      </c>
      <c r="S448" s="36" t="s">
        <v>375</v>
      </c>
      <c r="T448" s="36">
        <v>151439</v>
      </c>
      <c r="U448" s="58" t="s">
        <v>16345</v>
      </c>
      <c r="V448" s="59">
        <v>3701881</v>
      </c>
      <c r="W448" s="56">
        <v>73.78</v>
      </c>
    </row>
    <row r="449" spans="1:23">
      <c r="A449" s="55" t="s">
        <v>11371</v>
      </c>
      <c r="B449" s="56" t="s">
        <v>17649</v>
      </c>
      <c r="C449" s="57" t="s">
        <v>11188</v>
      </c>
      <c r="D449" s="56">
        <v>17740</v>
      </c>
      <c r="E449" s="56">
        <v>1</v>
      </c>
      <c r="F449" s="56">
        <v>76</v>
      </c>
      <c r="G449" s="56">
        <v>1</v>
      </c>
      <c r="H449" s="56" t="s">
        <v>17651</v>
      </c>
      <c r="I449" s="56">
        <v>1</v>
      </c>
      <c r="J449" s="36" t="s">
        <v>14751</v>
      </c>
      <c r="K449" s="36">
        <v>232</v>
      </c>
      <c r="L449" s="36"/>
      <c r="M449" s="36"/>
      <c r="N449" s="58" t="s">
        <v>131</v>
      </c>
      <c r="O449" s="58" t="s">
        <v>12601</v>
      </c>
      <c r="P449" s="56">
        <v>85</v>
      </c>
      <c r="Q449" s="56" t="s">
        <v>378</v>
      </c>
      <c r="R449" s="36" t="s">
        <v>459</v>
      </c>
      <c r="S449" s="36" t="s">
        <v>375</v>
      </c>
      <c r="T449" s="36">
        <v>832112</v>
      </c>
      <c r="U449" s="58" t="s">
        <v>16499</v>
      </c>
      <c r="V449" s="59">
        <v>832112</v>
      </c>
      <c r="W449" s="56">
        <v>47.18</v>
      </c>
    </row>
    <row r="450" spans="1:23">
      <c r="A450" s="55" t="s">
        <v>11371</v>
      </c>
      <c r="B450" s="56" t="s">
        <v>17649</v>
      </c>
      <c r="C450" s="57" t="s">
        <v>3177</v>
      </c>
      <c r="D450" s="56">
        <v>4050</v>
      </c>
      <c r="E450" s="56">
        <v>1</v>
      </c>
      <c r="F450" s="56">
        <v>76</v>
      </c>
      <c r="G450" s="56">
        <v>1</v>
      </c>
      <c r="H450" s="56" t="s">
        <v>17651</v>
      </c>
      <c r="I450" s="56">
        <v>1</v>
      </c>
      <c r="J450" s="36" t="s">
        <v>936</v>
      </c>
      <c r="K450" s="36">
        <v>110</v>
      </c>
      <c r="L450" s="36">
        <v>981369026</v>
      </c>
      <c r="M450" s="36"/>
      <c r="N450" s="58" t="s">
        <v>11624</v>
      </c>
      <c r="O450" s="58" t="s">
        <v>11625</v>
      </c>
      <c r="P450" s="56">
        <v>82</v>
      </c>
      <c r="Q450" s="56" t="s">
        <v>378</v>
      </c>
      <c r="R450" s="36" t="s">
        <v>459</v>
      </c>
      <c r="S450" s="36" t="s">
        <v>375</v>
      </c>
      <c r="T450" s="36">
        <v>2147173</v>
      </c>
      <c r="U450" s="58" t="s">
        <v>15851</v>
      </c>
      <c r="V450" s="59">
        <v>2147173</v>
      </c>
      <c r="W450" s="56">
        <v>49.05</v>
      </c>
    </row>
    <row r="451" spans="1:23">
      <c r="A451" s="55" t="s">
        <v>11371</v>
      </c>
      <c r="B451" s="56" t="s">
        <v>17649</v>
      </c>
      <c r="C451" s="57" t="s">
        <v>8366</v>
      </c>
      <c r="D451" s="56">
        <v>5200</v>
      </c>
      <c r="E451" s="56">
        <v>1</v>
      </c>
      <c r="F451" s="56">
        <v>76</v>
      </c>
      <c r="G451" s="56">
        <v>5</v>
      </c>
      <c r="H451" s="56" t="s">
        <v>17651</v>
      </c>
      <c r="I451" s="56">
        <v>1</v>
      </c>
      <c r="J451" s="36" t="s">
        <v>14921</v>
      </c>
      <c r="K451" s="36"/>
      <c r="L451" s="36">
        <v>982871129</v>
      </c>
      <c r="M451" s="36"/>
      <c r="N451" s="58" t="s">
        <v>281</v>
      </c>
      <c r="O451" s="58" t="s">
        <v>12871</v>
      </c>
      <c r="P451" s="56">
        <v>89</v>
      </c>
      <c r="Q451" s="56" t="s">
        <v>377</v>
      </c>
      <c r="R451" s="36" t="s">
        <v>459</v>
      </c>
      <c r="S451" s="36" t="s">
        <v>375</v>
      </c>
      <c r="T451" s="36">
        <v>245132</v>
      </c>
      <c r="U451" s="58" t="s">
        <v>16698</v>
      </c>
      <c r="V451" s="59">
        <v>245132</v>
      </c>
      <c r="W451" s="56">
        <v>55.59</v>
      </c>
    </row>
    <row r="452" spans="1:23">
      <c r="A452" s="55" t="s">
        <v>11371</v>
      </c>
      <c r="B452" s="56" t="s">
        <v>17649</v>
      </c>
      <c r="C452" s="57" t="s">
        <v>4582</v>
      </c>
      <c r="D452" s="56">
        <v>27220</v>
      </c>
      <c r="E452" s="56">
        <v>1</v>
      </c>
      <c r="F452" s="56">
        <v>77</v>
      </c>
      <c r="G452" s="56">
        <v>1</v>
      </c>
      <c r="H452" s="56" t="s">
        <v>17651</v>
      </c>
      <c r="I452" s="56">
        <v>1</v>
      </c>
      <c r="J452" s="36" t="s">
        <v>15282</v>
      </c>
      <c r="K452" s="36"/>
      <c r="L452" s="36">
        <v>982524228</v>
      </c>
      <c r="M452" s="36"/>
      <c r="N452" s="58" t="s">
        <v>283</v>
      </c>
      <c r="O452" s="58" t="s">
        <v>13425</v>
      </c>
      <c r="P452" s="56">
        <v>92</v>
      </c>
      <c r="Q452" s="56" t="s">
        <v>378</v>
      </c>
      <c r="R452" s="36" t="s">
        <v>459</v>
      </c>
      <c r="S452" s="36" t="s">
        <v>375</v>
      </c>
      <c r="T452" s="36">
        <v>867518</v>
      </c>
      <c r="U452" s="58" t="s">
        <v>17136</v>
      </c>
      <c r="V452" s="59">
        <v>867518</v>
      </c>
      <c r="W452" s="56">
        <v>51.49</v>
      </c>
    </row>
    <row r="453" spans="1:23">
      <c r="A453" s="55" t="s">
        <v>11371</v>
      </c>
      <c r="B453" s="56" t="s">
        <v>17649</v>
      </c>
      <c r="C453" s="57" t="s">
        <v>3177</v>
      </c>
      <c r="D453" s="56">
        <v>5190</v>
      </c>
      <c r="E453" s="56">
        <v>1</v>
      </c>
      <c r="F453" s="56">
        <v>77</v>
      </c>
      <c r="G453" s="56">
        <v>1</v>
      </c>
      <c r="H453" s="56" t="s">
        <v>17651</v>
      </c>
      <c r="I453" s="56">
        <v>3</v>
      </c>
      <c r="J453" s="36" t="s">
        <v>14220</v>
      </c>
      <c r="K453" s="36"/>
      <c r="L453" s="36">
        <v>982656877</v>
      </c>
      <c r="M453" s="36"/>
      <c r="N453" s="58" t="s">
        <v>331</v>
      </c>
      <c r="O453" s="58" t="s">
        <v>95</v>
      </c>
      <c r="P453" s="56">
        <v>91</v>
      </c>
      <c r="Q453" s="56" t="s">
        <v>378</v>
      </c>
      <c r="R453" s="36" t="s">
        <v>462</v>
      </c>
      <c r="S453" s="36" t="s">
        <v>375</v>
      </c>
      <c r="T453" s="36">
        <v>642976</v>
      </c>
      <c r="U453" s="58" t="s">
        <v>15909</v>
      </c>
      <c r="V453" s="59">
        <v>2120747</v>
      </c>
      <c r="W453" s="56">
        <v>54.63</v>
      </c>
    </row>
    <row r="454" spans="1:23">
      <c r="A454" s="55" t="s">
        <v>11371</v>
      </c>
      <c r="B454" s="56" t="s">
        <v>17649</v>
      </c>
      <c r="C454" s="57" t="s">
        <v>6989</v>
      </c>
      <c r="D454" s="56">
        <v>28660</v>
      </c>
      <c r="E454" s="56">
        <v>1</v>
      </c>
      <c r="F454" s="56">
        <v>77</v>
      </c>
      <c r="G454" s="56">
        <v>1</v>
      </c>
      <c r="H454" s="56" t="s">
        <v>17651</v>
      </c>
      <c r="I454" s="56">
        <v>5</v>
      </c>
      <c r="J454" s="36" t="s">
        <v>15404</v>
      </c>
      <c r="K454" s="36"/>
      <c r="L454" s="36">
        <v>982778232</v>
      </c>
      <c r="M454" s="36"/>
      <c r="N454" s="58" t="s">
        <v>13606</v>
      </c>
      <c r="O454" s="58" t="s">
        <v>366</v>
      </c>
      <c r="P454" s="56">
        <v>84</v>
      </c>
      <c r="Q454" s="56" t="s">
        <v>377</v>
      </c>
      <c r="R454" s="36" t="s">
        <v>462</v>
      </c>
      <c r="S454" s="36" t="s">
        <v>375</v>
      </c>
      <c r="T454" s="36">
        <v>759463</v>
      </c>
      <c r="U454" s="58" t="s">
        <v>17289</v>
      </c>
      <c r="V454" s="59">
        <v>3647111</v>
      </c>
      <c r="W454" s="56">
        <v>63.44</v>
      </c>
    </row>
    <row r="455" spans="1:23">
      <c r="A455" s="55" t="s">
        <v>11371</v>
      </c>
      <c r="B455" s="56" t="s">
        <v>17649</v>
      </c>
      <c r="C455" s="57" t="s">
        <v>8366</v>
      </c>
      <c r="D455" s="56">
        <v>5200</v>
      </c>
      <c r="E455" s="56">
        <v>1</v>
      </c>
      <c r="F455" s="56">
        <v>77</v>
      </c>
      <c r="G455" s="56">
        <v>6</v>
      </c>
      <c r="H455" s="56" t="s">
        <v>17651</v>
      </c>
      <c r="I455" s="56">
        <v>6</v>
      </c>
      <c r="J455" s="36" t="s">
        <v>14922</v>
      </c>
      <c r="K455" s="36"/>
      <c r="L455" s="36">
        <v>982862794</v>
      </c>
      <c r="M455" s="36"/>
      <c r="N455" s="58" t="s">
        <v>417</v>
      </c>
      <c r="O455" s="58" t="s">
        <v>12873</v>
      </c>
      <c r="P455" s="56">
        <v>88</v>
      </c>
      <c r="Q455" s="56" t="s">
        <v>378</v>
      </c>
      <c r="R455" s="36" t="s">
        <v>462</v>
      </c>
      <c r="S455" s="36" t="s">
        <v>375</v>
      </c>
      <c r="T455" s="36">
        <v>3172607</v>
      </c>
      <c r="U455" s="58" t="s">
        <v>16699</v>
      </c>
      <c r="V455" s="59">
        <v>2969639</v>
      </c>
      <c r="W455" s="56">
        <v>68.63</v>
      </c>
    </row>
    <row r="456" spans="1:23">
      <c r="A456" s="55" t="s">
        <v>11371</v>
      </c>
      <c r="B456" s="56" t="s">
        <v>17649</v>
      </c>
      <c r="C456" s="57" t="s">
        <v>3177</v>
      </c>
      <c r="D456" s="56">
        <v>3709</v>
      </c>
      <c r="E456" s="56">
        <v>1</v>
      </c>
      <c r="F456" s="56">
        <v>78</v>
      </c>
      <c r="G456" s="56">
        <v>1</v>
      </c>
      <c r="H456" s="56" t="s">
        <v>17651</v>
      </c>
      <c r="I456" s="56">
        <v>1</v>
      </c>
      <c r="J456" s="36" t="s">
        <v>936</v>
      </c>
      <c r="K456" s="36"/>
      <c r="L456" s="36"/>
      <c r="M456" s="36"/>
      <c r="N456" s="58" t="s">
        <v>126</v>
      </c>
      <c r="O456" s="58" t="s">
        <v>11617</v>
      </c>
      <c r="P456" s="56">
        <v>82</v>
      </c>
      <c r="Q456" s="56" t="s">
        <v>377</v>
      </c>
      <c r="R456" s="36" t="s">
        <v>459</v>
      </c>
      <c r="S456" s="36" t="s">
        <v>375</v>
      </c>
      <c r="T456" s="36">
        <v>1727919</v>
      </c>
      <c r="U456" s="58" t="s">
        <v>15843</v>
      </c>
      <c r="V456" s="59">
        <v>1727919</v>
      </c>
      <c r="W456" s="56">
        <v>55</v>
      </c>
    </row>
    <row r="457" spans="1:23">
      <c r="A457" s="51" t="s">
        <v>11371</v>
      </c>
      <c r="B457" s="44" t="s">
        <v>17649</v>
      </c>
      <c r="C457" s="52" t="s">
        <v>3177</v>
      </c>
      <c r="D457" s="44">
        <v>3709</v>
      </c>
      <c r="E457" s="44" t="s">
        <v>54</v>
      </c>
      <c r="F457" s="44">
        <v>78</v>
      </c>
      <c r="G457" s="44">
        <v>1</v>
      </c>
      <c r="H457" s="44" t="s">
        <v>17651</v>
      </c>
      <c r="I457" s="44">
        <v>2</v>
      </c>
      <c r="J457" s="35" t="s">
        <v>936</v>
      </c>
      <c r="K457" s="35"/>
      <c r="L457" s="35"/>
      <c r="M457" s="35"/>
      <c r="N457" s="45" t="s">
        <v>127</v>
      </c>
      <c r="O457" s="45" t="s">
        <v>764</v>
      </c>
      <c r="P457" s="44">
        <v>80</v>
      </c>
      <c r="Q457" s="44" t="s">
        <v>378</v>
      </c>
      <c r="R457" s="35" t="s">
        <v>460</v>
      </c>
      <c r="S457" s="35" t="s">
        <v>375</v>
      </c>
      <c r="T457" s="35">
        <v>2491288</v>
      </c>
      <c r="U457" s="45" t="s">
        <v>15843</v>
      </c>
      <c r="V457" s="46">
        <v>1727919</v>
      </c>
      <c r="W457" s="44">
        <v>55</v>
      </c>
    </row>
    <row r="458" spans="1:23">
      <c r="A458" s="55" t="s">
        <v>11371</v>
      </c>
      <c r="B458" s="56" t="s">
        <v>17649</v>
      </c>
      <c r="C458" s="57" t="s">
        <v>6989</v>
      </c>
      <c r="D458" s="56">
        <v>29380</v>
      </c>
      <c r="E458" s="56">
        <v>1</v>
      </c>
      <c r="F458" s="56">
        <v>78</v>
      </c>
      <c r="G458" s="56">
        <v>1</v>
      </c>
      <c r="H458" s="56" t="s">
        <v>17651</v>
      </c>
      <c r="I458" s="56">
        <v>1</v>
      </c>
      <c r="J458" s="36" t="s">
        <v>15436</v>
      </c>
      <c r="K458" s="36"/>
      <c r="L458" s="36">
        <v>982139828</v>
      </c>
      <c r="M458" s="36"/>
      <c r="N458" s="58" t="s">
        <v>11383</v>
      </c>
      <c r="O458" s="58" t="s">
        <v>13648</v>
      </c>
      <c r="P458" s="56">
        <v>89</v>
      </c>
      <c r="Q458" s="56" t="s">
        <v>378</v>
      </c>
      <c r="R458" s="36" t="s">
        <v>459</v>
      </c>
      <c r="S458" s="36" t="s">
        <v>375</v>
      </c>
      <c r="T458" s="36">
        <v>3279264</v>
      </c>
      <c r="U458" s="58" t="s">
        <v>17322</v>
      </c>
      <c r="V458" s="59">
        <v>3279364</v>
      </c>
      <c r="W458" s="56">
        <v>69.12</v>
      </c>
    </row>
    <row r="459" spans="1:23">
      <c r="A459" s="55" t="s">
        <v>11371</v>
      </c>
      <c r="B459" s="56" t="s">
        <v>17649</v>
      </c>
      <c r="C459" s="57" t="s">
        <v>11217</v>
      </c>
      <c r="D459" s="56">
        <v>6140</v>
      </c>
      <c r="E459" s="56">
        <v>1</v>
      </c>
      <c r="F459" s="56">
        <v>80</v>
      </c>
      <c r="G459" s="56">
        <v>1</v>
      </c>
      <c r="H459" s="56" t="s">
        <v>17651</v>
      </c>
      <c r="I459" s="56">
        <v>8</v>
      </c>
      <c r="J459" s="36" t="s">
        <v>14147</v>
      </c>
      <c r="K459" s="36">
        <v>999</v>
      </c>
      <c r="L459" s="36">
        <v>976974075</v>
      </c>
      <c r="M459" s="36"/>
      <c r="N459" s="58" t="s">
        <v>86</v>
      </c>
      <c r="O459" s="58" t="s">
        <v>764</v>
      </c>
      <c r="P459" s="56">
        <v>85</v>
      </c>
      <c r="Q459" s="56" t="s">
        <v>378</v>
      </c>
      <c r="R459" s="36" t="s">
        <v>462</v>
      </c>
      <c r="S459" s="36" t="s">
        <v>375</v>
      </c>
      <c r="T459" s="36">
        <v>173432</v>
      </c>
      <c r="U459" s="58" t="s">
        <v>15820</v>
      </c>
      <c r="V459" s="59">
        <v>2150933</v>
      </c>
      <c r="W459" s="56">
        <v>31.38</v>
      </c>
    </row>
    <row r="460" spans="1:23">
      <c r="A460" s="51" t="s">
        <v>11371</v>
      </c>
      <c r="B460" s="44" t="s">
        <v>17649</v>
      </c>
      <c r="C460" s="52" t="s">
        <v>6989</v>
      </c>
      <c r="D460" s="44">
        <v>27770</v>
      </c>
      <c r="E460" s="44" t="s">
        <v>54</v>
      </c>
      <c r="F460" s="44">
        <v>80</v>
      </c>
      <c r="G460" s="44">
        <v>1</v>
      </c>
      <c r="H460" s="44" t="s">
        <v>17651</v>
      </c>
      <c r="I460" s="44">
        <v>1</v>
      </c>
      <c r="J460" s="35" t="s">
        <v>15357</v>
      </c>
      <c r="K460" s="35">
        <v>388</v>
      </c>
      <c r="L460" s="35">
        <v>983993039</v>
      </c>
      <c r="M460" s="35"/>
      <c r="N460" s="45" t="s">
        <v>90</v>
      </c>
      <c r="O460" s="45" t="s">
        <v>13537</v>
      </c>
      <c r="P460" s="44">
        <v>86</v>
      </c>
      <c r="Q460" s="44" t="s">
        <v>377</v>
      </c>
      <c r="R460" s="35" t="s">
        <v>459</v>
      </c>
      <c r="S460" s="35" t="s">
        <v>375</v>
      </c>
      <c r="T460" s="35">
        <v>525226</v>
      </c>
      <c r="U460" s="45" t="s">
        <v>17230</v>
      </c>
      <c r="V460" s="46">
        <v>525226</v>
      </c>
      <c r="W460" s="44">
        <v>57.55</v>
      </c>
    </row>
    <row r="461" spans="1:23">
      <c r="A461" s="55" t="s">
        <v>11371</v>
      </c>
      <c r="B461" s="56" t="s">
        <v>17649</v>
      </c>
      <c r="C461" s="57" t="s">
        <v>6989</v>
      </c>
      <c r="D461" s="56">
        <v>27770</v>
      </c>
      <c r="E461" s="56">
        <v>1</v>
      </c>
      <c r="F461" s="56">
        <v>80</v>
      </c>
      <c r="G461" s="56">
        <v>1</v>
      </c>
      <c r="H461" s="56" t="s">
        <v>17651</v>
      </c>
      <c r="I461" s="56">
        <v>2</v>
      </c>
      <c r="J461" s="36" t="s">
        <v>15357</v>
      </c>
      <c r="K461" s="36">
        <v>388</v>
      </c>
      <c r="L461" s="36">
        <v>983993039</v>
      </c>
      <c r="M461" s="36"/>
      <c r="N461" s="58" t="s">
        <v>139</v>
      </c>
      <c r="O461" s="58" t="s">
        <v>13538</v>
      </c>
      <c r="P461" s="56">
        <v>83</v>
      </c>
      <c r="Q461" s="56" t="s">
        <v>378</v>
      </c>
      <c r="R461" s="36" t="s">
        <v>460</v>
      </c>
      <c r="S461" s="36" t="s">
        <v>375</v>
      </c>
      <c r="T461" s="36">
        <v>949656</v>
      </c>
      <c r="U461" s="58" t="s">
        <v>17230</v>
      </c>
      <c r="V461" s="59">
        <v>525226</v>
      </c>
      <c r="W461" s="56">
        <v>57.55</v>
      </c>
    </row>
    <row r="462" spans="1:23">
      <c r="A462" s="51" t="s">
        <v>11371</v>
      </c>
      <c r="B462" s="44" t="s">
        <v>17649</v>
      </c>
      <c r="C462" s="52" t="s">
        <v>11188</v>
      </c>
      <c r="D462" s="44">
        <v>18550</v>
      </c>
      <c r="E462" s="44" t="s">
        <v>54</v>
      </c>
      <c r="F462" s="44">
        <v>80</v>
      </c>
      <c r="G462" s="44">
        <v>4</v>
      </c>
      <c r="H462" s="44" t="s">
        <v>17651</v>
      </c>
      <c r="I462" s="44">
        <v>2</v>
      </c>
      <c r="J462" s="35" t="s">
        <v>14741</v>
      </c>
      <c r="K462" s="35">
        <v>243</v>
      </c>
      <c r="L462" s="35"/>
      <c r="M462" s="35">
        <v>21647046</v>
      </c>
      <c r="N462" s="45" t="s">
        <v>693</v>
      </c>
      <c r="O462" s="45" t="s">
        <v>12709</v>
      </c>
      <c r="P462" s="44">
        <v>89</v>
      </c>
      <c r="Q462" s="44" t="s">
        <v>377</v>
      </c>
      <c r="R462" s="35" t="s">
        <v>460</v>
      </c>
      <c r="S462" s="35" t="s">
        <v>374</v>
      </c>
      <c r="T462" s="35"/>
      <c r="U462" s="45" t="s">
        <v>16578</v>
      </c>
      <c r="V462" s="46">
        <v>700897</v>
      </c>
      <c r="W462" s="44">
        <v>67.44</v>
      </c>
    </row>
    <row r="463" spans="1:23">
      <c r="A463" s="55" t="s">
        <v>11371</v>
      </c>
      <c r="B463" s="56" t="s">
        <v>17649</v>
      </c>
      <c r="C463" s="57" t="s">
        <v>11182</v>
      </c>
      <c r="D463" s="56">
        <v>11930</v>
      </c>
      <c r="E463" s="56">
        <v>1</v>
      </c>
      <c r="F463" s="56">
        <v>80</v>
      </c>
      <c r="G463" s="56">
        <v>1</v>
      </c>
      <c r="H463" s="56" t="s">
        <v>17651</v>
      </c>
      <c r="I463" s="56">
        <v>4</v>
      </c>
      <c r="J463" s="36" t="s">
        <v>14477</v>
      </c>
      <c r="K463" s="36"/>
      <c r="L463" s="36">
        <v>981395221</v>
      </c>
      <c r="M463" s="36">
        <v>21640782</v>
      </c>
      <c r="N463" s="58" t="s">
        <v>12154</v>
      </c>
      <c r="O463" s="58" t="s">
        <v>12153</v>
      </c>
      <c r="P463" s="56">
        <v>83</v>
      </c>
      <c r="Q463" s="56" t="s">
        <v>378</v>
      </c>
      <c r="R463" s="36" t="s">
        <v>462</v>
      </c>
      <c r="S463" s="36" t="s">
        <v>375</v>
      </c>
      <c r="T463" s="36">
        <v>7009471</v>
      </c>
      <c r="U463" s="58" t="s">
        <v>16200</v>
      </c>
      <c r="V463" s="59">
        <v>615616</v>
      </c>
      <c r="W463" s="56">
        <v>72.78</v>
      </c>
    </row>
    <row r="464" spans="1:23">
      <c r="A464" s="55" t="s">
        <v>11371</v>
      </c>
      <c r="B464" s="56" t="s">
        <v>17650</v>
      </c>
      <c r="C464" s="57" t="s">
        <v>6013</v>
      </c>
      <c r="D464" s="56">
        <v>0</v>
      </c>
      <c r="E464" s="56">
        <v>1</v>
      </c>
      <c r="F464" s="56">
        <v>81</v>
      </c>
      <c r="G464" s="56">
        <v>2</v>
      </c>
      <c r="H464" s="56" t="s">
        <v>17651</v>
      </c>
      <c r="I464" s="56">
        <v>1</v>
      </c>
      <c r="J464" s="36" t="s">
        <v>15525</v>
      </c>
      <c r="K464" s="36"/>
      <c r="L464" s="36"/>
      <c r="M464" s="36"/>
      <c r="N464" s="58" t="s">
        <v>120</v>
      </c>
      <c r="O464" s="58" t="s">
        <v>13792</v>
      </c>
      <c r="P464" s="56">
        <v>81</v>
      </c>
      <c r="Q464" s="56" t="s">
        <v>378</v>
      </c>
      <c r="R464" s="36" t="s">
        <v>459</v>
      </c>
      <c r="S464" s="36" t="s">
        <v>375</v>
      </c>
      <c r="T464" s="36">
        <v>200939</v>
      </c>
      <c r="U464" s="58" t="s">
        <v>17438</v>
      </c>
      <c r="V464" s="59">
        <v>200939</v>
      </c>
      <c r="W464" s="56">
        <v>45.27</v>
      </c>
    </row>
    <row r="465" spans="1:23">
      <c r="A465" s="55" t="s">
        <v>11371</v>
      </c>
      <c r="B465" s="56" t="s">
        <v>17649</v>
      </c>
      <c r="C465" s="57" t="s">
        <v>4582</v>
      </c>
      <c r="D465" s="56">
        <v>25410</v>
      </c>
      <c r="E465" s="56">
        <v>1</v>
      </c>
      <c r="F465" s="56">
        <v>82</v>
      </c>
      <c r="G465" s="56">
        <v>1</v>
      </c>
      <c r="H465" s="56" t="s">
        <v>17651</v>
      </c>
      <c r="I465" s="56">
        <v>4</v>
      </c>
      <c r="J465" s="36" t="s">
        <v>15245</v>
      </c>
      <c r="K465" s="36"/>
      <c r="L465" s="36">
        <v>982610191</v>
      </c>
      <c r="M465" s="36"/>
      <c r="N465" s="58" t="s">
        <v>12880</v>
      </c>
      <c r="O465" s="58" t="s">
        <v>13365</v>
      </c>
      <c r="P465" s="56">
        <v>83</v>
      </c>
      <c r="Q465" s="56" t="s">
        <v>378</v>
      </c>
      <c r="R465" s="36" t="s">
        <v>462</v>
      </c>
      <c r="S465" s="36" t="s">
        <v>375</v>
      </c>
      <c r="T465" s="36">
        <v>2357125</v>
      </c>
      <c r="U465" s="58" t="s">
        <v>17091</v>
      </c>
      <c r="V465" s="59">
        <v>2919639</v>
      </c>
      <c r="W465" s="56">
        <v>56.37</v>
      </c>
    </row>
    <row r="466" spans="1:23">
      <c r="A466" s="55" t="s">
        <v>11371</v>
      </c>
      <c r="B466" s="56" t="s">
        <v>17649</v>
      </c>
      <c r="C466" s="57" t="s">
        <v>4582</v>
      </c>
      <c r="D466" s="56">
        <v>25940</v>
      </c>
      <c r="E466" s="56">
        <v>1</v>
      </c>
      <c r="F466" s="56">
        <v>83</v>
      </c>
      <c r="G466" s="56">
        <v>1</v>
      </c>
      <c r="H466" s="56" t="s">
        <v>17651</v>
      </c>
      <c r="I466" s="56">
        <v>2</v>
      </c>
      <c r="J466" s="36" t="s">
        <v>15267</v>
      </c>
      <c r="K466" s="36"/>
      <c r="L466" s="36"/>
      <c r="M466" s="36"/>
      <c r="N466" s="58" t="s">
        <v>11999</v>
      </c>
      <c r="O466" s="58" t="s">
        <v>13398</v>
      </c>
      <c r="P466" s="56">
        <v>89</v>
      </c>
      <c r="Q466" s="56" t="s">
        <v>377</v>
      </c>
      <c r="R466" s="36" t="s">
        <v>460</v>
      </c>
      <c r="S466" s="36" t="s">
        <v>375</v>
      </c>
      <c r="T466" s="36">
        <v>2163053</v>
      </c>
      <c r="U466" s="58" t="s">
        <v>17118</v>
      </c>
      <c r="V466" s="59">
        <v>576881</v>
      </c>
      <c r="W466" s="56">
        <v>56.51</v>
      </c>
    </row>
    <row r="467" spans="1:23">
      <c r="A467" s="55" t="s">
        <v>11371</v>
      </c>
      <c r="B467" s="56" t="s">
        <v>17649</v>
      </c>
      <c r="C467" s="57" t="s">
        <v>4582</v>
      </c>
      <c r="D467" s="56">
        <v>25940</v>
      </c>
      <c r="E467" s="56">
        <v>1</v>
      </c>
      <c r="F467" s="56">
        <v>83</v>
      </c>
      <c r="G467" s="56">
        <v>1</v>
      </c>
      <c r="H467" s="56" t="s">
        <v>17651</v>
      </c>
      <c r="I467" s="56">
        <v>6</v>
      </c>
      <c r="J467" s="36" t="s">
        <v>15267</v>
      </c>
      <c r="K467" s="36"/>
      <c r="L467" s="36"/>
      <c r="M467" s="36"/>
      <c r="N467" s="58" t="s">
        <v>13399</v>
      </c>
      <c r="O467" s="58" t="s">
        <v>13400</v>
      </c>
      <c r="P467" s="56">
        <v>91</v>
      </c>
      <c r="Q467" s="56" t="s">
        <v>378</v>
      </c>
      <c r="R467" s="36" t="s">
        <v>462</v>
      </c>
      <c r="S467" s="36" t="s">
        <v>375</v>
      </c>
      <c r="T467" s="36">
        <v>2218714</v>
      </c>
      <c r="U467" s="58" t="s">
        <v>17118</v>
      </c>
      <c r="V467" s="59">
        <v>576881</v>
      </c>
      <c r="W467" s="56">
        <v>56.51</v>
      </c>
    </row>
    <row r="468" spans="1:23">
      <c r="A468" s="55" t="s">
        <v>11371</v>
      </c>
      <c r="B468" s="56" t="s">
        <v>17649</v>
      </c>
      <c r="C468" s="57" t="s">
        <v>3177</v>
      </c>
      <c r="D468" s="56">
        <v>6110</v>
      </c>
      <c r="E468" s="56">
        <v>1</v>
      </c>
      <c r="F468" s="56">
        <v>83</v>
      </c>
      <c r="G468" s="56">
        <v>1</v>
      </c>
      <c r="H468" s="56" t="s">
        <v>17651</v>
      </c>
      <c r="I468" s="56">
        <v>1</v>
      </c>
      <c r="J468" s="36" t="s">
        <v>14242</v>
      </c>
      <c r="K468" s="36"/>
      <c r="L468" s="36">
        <v>981560786</v>
      </c>
      <c r="M468" s="36"/>
      <c r="N468" s="58" t="s">
        <v>11754</v>
      </c>
      <c r="O468" s="58" t="s">
        <v>142</v>
      </c>
      <c r="P468" s="56">
        <v>80</v>
      </c>
      <c r="Q468" s="56" t="s">
        <v>377</v>
      </c>
      <c r="R468" s="36" t="s">
        <v>459</v>
      </c>
      <c r="S468" s="36" t="s">
        <v>375</v>
      </c>
      <c r="T468" s="36">
        <v>236584</v>
      </c>
      <c r="U468" s="58" t="s">
        <v>15933</v>
      </c>
      <c r="V468" s="59">
        <v>236584</v>
      </c>
      <c r="W468" s="56">
        <v>60.9</v>
      </c>
    </row>
    <row r="469" spans="1:23">
      <c r="A469" s="55" t="s">
        <v>11371</v>
      </c>
      <c r="B469" s="56" t="s">
        <v>17650</v>
      </c>
      <c r="C469" s="57" t="s">
        <v>6013</v>
      </c>
      <c r="D469" s="56">
        <v>0</v>
      </c>
      <c r="E469" s="56">
        <v>1</v>
      </c>
      <c r="F469" s="56">
        <v>83</v>
      </c>
      <c r="G469" s="56">
        <v>2</v>
      </c>
      <c r="H469" s="56" t="s">
        <v>17651</v>
      </c>
      <c r="I469" s="56">
        <v>5</v>
      </c>
      <c r="J469" s="36" t="s">
        <v>15527</v>
      </c>
      <c r="K469" s="36"/>
      <c r="L469" s="36">
        <v>982502505</v>
      </c>
      <c r="M469" s="36"/>
      <c r="N469" s="58" t="s">
        <v>13512</v>
      </c>
      <c r="O469" s="58" t="s">
        <v>13793</v>
      </c>
      <c r="P469" s="56">
        <v>83</v>
      </c>
      <c r="Q469" s="56" t="s">
        <v>378</v>
      </c>
      <c r="R469" s="36" t="s">
        <v>462</v>
      </c>
      <c r="S469" s="36" t="s">
        <v>375</v>
      </c>
      <c r="T469" s="36">
        <v>2632722</v>
      </c>
      <c r="U469" s="58" t="s">
        <v>17440</v>
      </c>
      <c r="V469" s="59">
        <v>1769967</v>
      </c>
      <c r="W469" s="56">
        <v>61.91</v>
      </c>
    </row>
    <row r="470" spans="1:23">
      <c r="A470" s="55" t="s">
        <v>11371</v>
      </c>
      <c r="B470" s="56" t="s">
        <v>17649</v>
      </c>
      <c r="C470" s="57" t="s">
        <v>3088</v>
      </c>
      <c r="D470" s="56">
        <v>15120</v>
      </c>
      <c r="E470" s="56">
        <v>1</v>
      </c>
      <c r="F470" s="56">
        <v>84</v>
      </c>
      <c r="G470" s="56">
        <v>2</v>
      </c>
      <c r="H470" s="56" t="s">
        <v>17651</v>
      </c>
      <c r="I470" s="56">
        <v>1</v>
      </c>
      <c r="J470" s="36" t="s">
        <v>14619</v>
      </c>
      <c r="K470" s="36">
        <v>56</v>
      </c>
      <c r="L470" s="36"/>
      <c r="M470" s="36">
        <v>21641217</v>
      </c>
      <c r="N470" s="58" t="s">
        <v>12404</v>
      </c>
      <c r="O470" s="58" t="s">
        <v>12405</v>
      </c>
      <c r="P470" s="56">
        <v>96</v>
      </c>
      <c r="Q470" s="56" t="s">
        <v>378</v>
      </c>
      <c r="R470" s="36" t="s">
        <v>459</v>
      </c>
      <c r="S470" s="36" t="s">
        <v>375</v>
      </c>
      <c r="T470" s="36">
        <v>188058</v>
      </c>
      <c r="U470" s="58" t="s">
        <v>16358</v>
      </c>
      <c r="V470" s="59">
        <v>188058</v>
      </c>
      <c r="W470" s="56">
        <v>64.900000000000006</v>
      </c>
    </row>
    <row r="471" spans="1:23">
      <c r="A471" s="55" t="s">
        <v>11371</v>
      </c>
      <c r="B471" s="56" t="s">
        <v>17649</v>
      </c>
      <c r="C471" s="57" t="s">
        <v>6989</v>
      </c>
      <c r="D471" s="56">
        <v>27580</v>
      </c>
      <c r="E471" s="56">
        <v>1</v>
      </c>
      <c r="F471" s="56">
        <v>85</v>
      </c>
      <c r="G471" s="56">
        <v>2</v>
      </c>
      <c r="H471" s="56" t="s">
        <v>17651</v>
      </c>
      <c r="I471" s="56">
        <v>1</v>
      </c>
      <c r="J471" s="36" t="s">
        <v>15343</v>
      </c>
      <c r="K471" s="36">
        <v>22</v>
      </c>
      <c r="L471" s="36"/>
      <c r="M471" s="36"/>
      <c r="N471" s="58" t="s">
        <v>11567</v>
      </c>
      <c r="O471" s="58" t="s">
        <v>357</v>
      </c>
      <c r="P471" s="56">
        <v>99</v>
      </c>
      <c r="Q471" s="56" t="s">
        <v>378</v>
      </c>
      <c r="R471" s="36" t="s">
        <v>459</v>
      </c>
      <c r="S471" s="36" t="s">
        <v>375</v>
      </c>
      <c r="T471" s="36">
        <v>2137827</v>
      </c>
      <c r="U471" s="58" t="s">
        <v>17212</v>
      </c>
      <c r="V471" s="59">
        <v>2137827</v>
      </c>
      <c r="W471" s="56">
        <v>46.88</v>
      </c>
    </row>
    <row r="472" spans="1:23">
      <c r="A472" s="51" t="s">
        <v>11371</v>
      </c>
      <c r="B472" s="44" t="s">
        <v>17649</v>
      </c>
      <c r="C472" s="52" t="s">
        <v>11188</v>
      </c>
      <c r="D472" s="44">
        <v>18610</v>
      </c>
      <c r="E472" s="44" t="s">
        <v>54</v>
      </c>
      <c r="F472" s="44">
        <v>88</v>
      </c>
      <c r="G472" s="44">
        <v>3</v>
      </c>
      <c r="H472" s="44" t="s">
        <v>17651</v>
      </c>
      <c r="I472" s="44">
        <v>5</v>
      </c>
      <c r="J472" s="35" t="s">
        <v>14829</v>
      </c>
      <c r="K472" s="35">
        <v>745</v>
      </c>
      <c r="L472" s="35"/>
      <c r="M472" s="35">
        <v>21645171</v>
      </c>
      <c r="N472" s="45" t="s">
        <v>183</v>
      </c>
      <c r="O472" s="45" t="s">
        <v>12727</v>
      </c>
      <c r="P472" s="44">
        <v>80</v>
      </c>
      <c r="Q472" s="44" t="s">
        <v>377</v>
      </c>
      <c r="R472" s="35" t="s">
        <v>462</v>
      </c>
      <c r="S472" s="35" t="s">
        <v>376</v>
      </c>
      <c r="T472" s="35"/>
      <c r="U472" s="45" t="s">
        <v>16588</v>
      </c>
      <c r="V472" s="46">
        <v>535114</v>
      </c>
      <c r="W472" s="44">
        <v>68.13</v>
      </c>
    </row>
    <row r="473" spans="1:23">
      <c r="A473" s="51" t="s">
        <v>11371</v>
      </c>
      <c r="B473" s="44" t="s">
        <v>17649</v>
      </c>
      <c r="C473" s="52" t="s">
        <v>6989</v>
      </c>
      <c r="D473" s="44">
        <v>27840</v>
      </c>
      <c r="E473" s="44" t="s">
        <v>54</v>
      </c>
      <c r="F473" s="44">
        <v>88</v>
      </c>
      <c r="G473" s="44">
        <v>1</v>
      </c>
      <c r="H473" s="44" t="s">
        <v>17651</v>
      </c>
      <c r="I473" s="44">
        <v>2</v>
      </c>
      <c r="J473" s="35" t="s">
        <v>15363</v>
      </c>
      <c r="K473" s="35"/>
      <c r="L473" s="35">
        <v>991655319</v>
      </c>
      <c r="M473" s="35">
        <v>694652</v>
      </c>
      <c r="N473" s="45" t="s">
        <v>13544</v>
      </c>
      <c r="O473" s="45" t="s">
        <v>13545</v>
      </c>
      <c r="P473" s="44">
        <v>81</v>
      </c>
      <c r="Q473" s="44" t="s">
        <v>377</v>
      </c>
      <c r="R473" s="35" t="s">
        <v>460</v>
      </c>
      <c r="S473" s="35" t="s">
        <v>376</v>
      </c>
      <c r="T473" s="35"/>
      <c r="U473" s="45" t="s">
        <v>17236</v>
      </c>
      <c r="V473" s="46">
        <v>628562</v>
      </c>
      <c r="W473" s="44">
        <v>73.59</v>
      </c>
    </row>
    <row r="474" spans="1:23">
      <c r="A474" s="55" t="s">
        <v>11371</v>
      </c>
      <c r="B474" s="56" t="s">
        <v>17649</v>
      </c>
      <c r="C474" s="57" t="s">
        <v>6989</v>
      </c>
      <c r="D474" s="56">
        <v>27830</v>
      </c>
      <c r="E474" s="56">
        <v>1</v>
      </c>
      <c r="F474" s="56">
        <v>89</v>
      </c>
      <c r="G474" s="56">
        <v>1</v>
      </c>
      <c r="H474" s="56" t="s">
        <v>17651</v>
      </c>
      <c r="I474" s="56">
        <v>1</v>
      </c>
      <c r="J474" s="36" t="s">
        <v>15361</v>
      </c>
      <c r="K474" s="36"/>
      <c r="L474" s="36">
        <v>981724439</v>
      </c>
      <c r="M474" s="36"/>
      <c r="N474" s="58" t="s">
        <v>129</v>
      </c>
      <c r="O474" s="58" t="s">
        <v>366</v>
      </c>
      <c r="P474" s="56">
        <v>80</v>
      </c>
      <c r="Q474" s="56" t="s">
        <v>378</v>
      </c>
      <c r="R474" s="36" t="s">
        <v>459</v>
      </c>
      <c r="S474" s="36" t="s">
        <v>375</v>
      </c>
      <c r="T474" s="36">
        <v>1572678</v>
      </c>
      <c r="U474" s="58" t="s">
        <v>17234</v>
      </c>
      <c r="V474" s="59">
        <v>1572678</v>
      </c>
      <c r="W474" s="56">
        <v>51.29</v>
      </c>
    </row>
    <row r="475" spans="1:23">
      <c r="A475" s="55" t="s">
        <v>11371</v>
      </c>
      <c r="B475" s="56" t="s">
        <v>17649</v>
      </c>
      <c r="C475" s="57" t="s">
        <v>4582</v>
      </c>
      <c r="D475" s="56">
        <v>25520</v>
      </c>
      <c r="E475" s="56">
        <v>1</v>
      </c>
      <c r="F475" s="56">
        <v>89</v>
      </c>
      <c r="G475" s="56">
        <v>1</v>
      </c>
      <c r="H475" s="56" t="s">
        <v>17651</v>
      </c>
      <c r="I475" s="56">
        <v>1</v>
      </c>
      <c r="J475" s="36" t="s">
        <v>15250</v>
      </c>
      <c r="K475" s="36"/>
      <c r="L475" s="36">
        <v>981506089</v>
      </c>
      <c r="M475" s="36">
        <v>596347</v>
      </c>
      <c r="N475" s="58" t="s">
        <v>692</v>
      </c>
      <c r="O475" s="58" t="s">
        <v>820</v>
      </c>
      <c r="P475" s="56">
        <v>90</v>
      </c>
      <c r="Q475" s="56" t="s">
        <v>377</v>
      </c>
      <c r="R475" s="36" t="s">
        <v>459</v>
      </c>
      <c r="S475" s="36" t="s">
        <v>375</v>
      </c>
      <c r="T475" s="36">
        <v>776412</v>
      </c>
      <c r="U475" s="58" t="s">
        <v>17098</v>
      </c>
      <c r="V475" s="59">
        <v>776412</v>
      </c>
      <c r="W475" s="56">
        <v>66.650000000000006</v>
      </c>
    </row>
    <row r="476" spans="1:23">
      <c r="A476" s="55" t="s">
        <v>11371</v>
      </c>
      <c r="B476" s="56" t="s">
        <v>17649</v>
      </c>
      <c r="C476" s="57" t="s">
        <v>4582</v>
      </c>
      <c r="D476" s="56">
        <v>25520</v>
      </c>
      <c r="E476" s="56">
        <v>1</v>
      </c>
      <c r="F476" s="56">
        <v>89</v>
      </c>
      <c r="G476" s="56">
        <v>1</v>
      </c>
      <c r="H476" s="56" t="s">
        <v>17651</v>
      </c>
      <c r="I476" s="56">
        <v>2</v>
      </c>
      <c r="J476" s="36" t="s">
        <v>15250</v>
      </c>
      <c r="K476" s="36"/>
      <c r="L476" s="36">
        <v>981506089</v>
      </c>
      <c r="M476" s="36">
        <v>596347</v>
      </c>
      <c r="N476" s="58" t="s">
        <v>13376</v>
      </c>
      <c r="O476" s="58" t="s">
        <v>13377</v>
      </c>
      <c r="P476" s="56">
        <v>85</v>
      </c>
      <c r="Q476" s="56" t="s">
        <v>378</v>
      </c>
      <c r="R476" s="36" t="s">
        <v>460</v>
      </c>
      <c r="S476" s="36" t="s">
        <v>375</v>
      </c>
      <c r="T476" s="36">
        <v>672331</v>
      </c>
      <c r="U476" s="58" t="s">
        <v>17098</v>
      </c>
      <c r="V476" s="59">
        <v>776412</v>
      </c>
      <c r="W476" s="56">
        <v>66.650000000000006</v>
      </c>
    </row>
    <row r="477" spans="1:23">
      <c r="A477" s="55" t="s">
        <v>11371</v>
      </c>
      <c r="B477" s="56" t="s">
        <v>17649</v>
      </c>
      <c r="C477" s="57" t="s">
        <v>3088</v>
      </c>
      <c r="D477" s="56">
        <v>16460</v>
      </c>
      <c r="E477" s="56">
        <v>1</v>
      </c>
      <c r="F477" s="56">
        <v>90</v>
      </c>
      <c r="G477" s="56">
        <v>1</v>
      </c>
      <c r="H477" s="56" t="s">
        <v>17651</v>
      </c>
      <c r="I477" s="56">
        <v>3</v>
      </c>
      <c r="J477" s="36" t="s">
        <v>14671</v>
      </c>
      <c r="K477" s="36">
        <v>195</v>
      </c>
      <c r="L477" s="36">
        <v>982768862</v>
      </c>
      <c r="M477" s="36">
        <v>776403</v>
      </c>
      <c r="N477" s="58" t="s">
        <v>228</v>
      </c>
      <c r="O477" s="58" t="s">
        <v>12475</v>
      </c>
      <c r="P477" s="56">
        <v>89</v>
      </c>
      <c r="Q477" s="56" t="s">
        <v>378</v>
      </c>
      <c r="R477" s="36" t="s">
        <v>462</v>
      </c>
      <c r="S477" s="36" t="s">
        <v>375</v>
      </c>
      <c r="T477" s="36">
        <v>151440</v>
      </c>
      <c r="U477" s="58" t="s">
        <v>16413</v>
      </c>
      <c r="V477" s="59">
        <v>246603</v>
      </c>
      <c r="W477" s="56">
        <v>73.17</v>
      </c>
    </row>
    <row r="478" spans="1:23">
      <c r="A478" s="55" t="s">
        <v>11371</v>
      </c>
      <c r="B478" s="56" t="s">
        <v>17649</v>
      </c>
      <c r="C478" s="57" t="s">
        <v>11188</v>
      </c>
      <c r="D478" s="56">
        <v>18610</v>
      </c>
      <c r="E478" s="56">
        <v>1</v>
      </c>
      <c r="F478" s="56">
        <v>91</v>
      </c>
      <c r="G478" s="56">
        <v>1</v>
      </c>
      <c r="H478" s="56" t="s">
        <v>17651</v>
      </c>
      <c r="I478" s="56">
        <v>2</v>
      </c>
      <c r="J478" s="36" t="s">
        <v>14831</v>
      </c>
      <c r="K478" s="36">
        <v>773</v>
      </c>
      <c r="L478" s="36"/>
      <c r="M478" s="36">
        <v>21649707</v>
      </c>
      <c r="N478" s="58" t="s">
        <v>657</v>
      </c>
      <c r="O478" s="58" t="s">
        <v>12732</v>
      </c>
      <c r="P478" s="56">
        <v>86</v>
      </c>
      <c r="Q478" s="56" t="s">
        <v>378</v>
      </c>
      <c r="R478" s="36" t="s">
        <v>462</v>
      </c>
      <c r="S478" s="36" t="s">
        <v>375</v>
      </c>
      <c r="T478" s="36">
        <v>639961</v>
      </c>
      <c r="U478" s="58" t="s">
        <v>16590</v>
      </c>
      <c r="V478" s="59">
        <v>748782</v>
      </c>
      <c r="W478" s="56">
        <v>61.02</v>
      </c>
    </row>
    <row r="479" spans="1:23">
      <c r="A479" s="55" t="s">
        <v>11371</v>
      </c>
      <c r="B479" s="56" t="s">
        <v>17649</v>
      </c>
      <c r="C479" s="57" t="s">
        <v>3177</v>
      </c>
      <c r="D479" s="56">
        <v>4870</v>
      </c>
      <c r="E479" s="56">
        <v>1</v>
      </c>
      <c r="F479" s="56">
        <v>93</v>
      </c>
      <c r="G479" s="56">
        <v>1</v>
      </c>
      <c r="H479" s="56" t="s">
        <v>17651</v>
      </c>
      <c r="I479" s="56">
        <v>2</v>
      </c>
      <c r="J479" s="36" t="s">
        <v>14205</v>
      </c>
      <c r="K479" s="36"/>
      <c r="L479" s="36"/>
      <c r="M479" s="36"/>
      <c r="N479" s="58" t="s">
        <v>862</v>
      </c>
      <c r="O479" s="58" t="s">
        <v>237</v>
      </c>
      <c r="P479" s="56">
        <v>81</v>
      </c>
      <c r="Q479" s="56" t="s">
        <v>378</v>
      </c>
      <c r="R479" s="36" t="s">
        <v>462</v>
      </c>
      <c r="S479" s="36" t="s">
        <v>375</v>
      </c>
      <c r="T479" s="36">
        <v>2216669</v>
      </c>
      <c r="U479" s="58" t="s">
        <v>15892</v>
      </c>
      <c r="V479" s="59" t="s">
        <v>464</v>
      </c>
      <c r="W479" s="56">
        <v>45.61</v>
      </c>
    </row>
    <row r="480" spans="1:23">
      <c r="A480" s="55" t="s">
        <v>11371</v>
      </c>
      <c r="B480" s="56" t="s">
        <v>17649</v>
      </c>
      <c r="C480" s="57" t="s">
        <v>6989</v>
      </c>
      <c r="D480" s="56">
        <v>27710</v>
      </c>
      <c r="E480" s="56">
        <v>1</v>
      </c>
      <c r="F480" s="56">
        <v>94</v>
      </c>
      <c r="G480" s="56">
        <v>1</v>
      </c>
      <c r="H480" s="56" t="s">
        <v>17651</v>
      </c>
      <c r="I480" s="56">
        <v>1</v>
      </c>
      <c r="J480" s="36" t="s">
        <v>15350</v>
      </c>
      <c r="K480" s="36"/>
      <c r="L480" s="36"/>
      <c r="M480" s="36"/>
      <c r="N480" s="58" t="s">
        <v>13529</v>
      </c>
      <c r="O480" s="58" t="s">
        <v>444</v>
      </c>
      <c r="P480" s="56">
        <v>84</v>
      </c>
      <c r="Q480" s="56" t="s">
        <v>378</v>
      </c>
      <c r="R480" s="36" t="s">
        <v>459</v>
      </c>
      <c r="S480" s="36" t="s">
        <v>375</v>
      </c>
      <c r="T480" s="36">
        <v>1388868</v>
      </c>
      <c r="U480" s="58" t="s">
        <v>17223</v>
      </c>
      <c r="V480" s="59">
        <v>1388868</v>
      </c>
      <c r="W480" s="56">
        <v>41.71</v>
      </c>
    </row>
    <row r="481" spans="1:23">
      <c r="A481" s="55" t="s">
        <v>11371</v>
      </c>
      <c r="B481" s="56" t="s">
        <v>17649</v>
      </c>
      <c r="C481" s="57" t="s">
        <v>4582</v>
      </c>
      <c r="D481" s="56">
        <v>24839</v>
      </c>
      <c r="E481" s="56">
        <v>1</v>
      </c>
      <c r="F481" s="56">
        <v>94</v>
      </c>
      <c r="G481" s="56">
        <v>1</v>
      </c>
      <c r="H481" s="56" t="s">
        <v>17651</v>
      </c>
      <c r="I481" s="56">
        <v>1</v>
      </c>
      <c r="J481" s="36" t="s">
        <v>15210</v>
      </c>
      <c r="K481" s="36"/>
      <c r="L481" s="36"/>
      <c r="M481" s="36"/>
      <c r="N481" s="58" t="s">
        <v>322</v>
      </c>
      <c r="O481" s="58" t="s">
        <v>698</v>
      </c>
      <c r="P481" s="56">
        <v>85</v>
      </c>
      <c r="Q481" s="56" t="s">
        <v>377</v>
      </c>
      <c r="R481" s="36" t="s">
        <v>459</v>
      </c>
      <c r="S481" s="36" t="s">
        <v>375</v>
      </c>
      <c r="T481" s="36">
        <v>120524</v>
      </c>
      <c r="U481" s="58" t="s">
        <v>17054</v>
      </c>
      <c r="V481" s="59">
        <v>120524</v>
      </c>
      <c r="W481" s="56">
        <v>56.78</v>
      </c>
    </row>
    <row r="482" spans="1:23">
      <c r="A482" s="55" t="s">
        <v>11371</v>
      </c>
      <c r="B482" s="56" t="s">
        <v>17649</v>
      </c>
      <c r="C482" s="57" t="s">
        <v>11188</v>
      </c>
      <c r="D482" s="56">
        <v>18830</v>
      </c>
      <c r="E482" s="56">
        <v>1</v>
      </c>
      <c r="F482" s="56">
        <v>94</v>
      </c>
      <c r="G482" s="56">
        <v>1</v>
      </c>
      <c r="H482" s="56" t="s">
        <v>17651</v>
      </c>
      <c r="I482" s="56">
        <v>1</v>
      </c>
      <c r="J482" s="36" t="s">
        <v>14858</v>
      </c>
      <c r="K482" s="36">
        <v>503</v>
      </c>
      <c r="L482" s="36"/>
      <c r="M482" s="36">
        <v>644701</v>
      </c>
      <c r="N482" s="58" t="s">
        <v>120</v>
      </c>
      <c r="O482" s="58" t="s">
        <v>12778</v>
      </c>
      <c r="P482" s="56">
        <v>85</v>
      </c>
      <c r="Q482" s="56" t="s">
        <v>378</v>
      </c>
      <c r="R482" s="36" t="s">
        <v>459</v>
      </c>
      <c r="S482" s="36" t="s">
        <v>375</v>
      </c>
      <c r="T482" s="36">
        <v>3171759</v>
      </c>
      <c r="U482" s="58" t="s">
        <v>16625</v>
      </c>
      <c r="V482" s="59">
        <v>3171759</v>
      </c>
      <c r="W482" s="56">
        <v>71.87</v>
      </c>
    </row>
    <row r="483" spans="1:23">
      <c r="A483" s="51" t="s">
        <v>11371</v>
      </c>
      <c r="B483" s="44" t="s">
        <v>17649</v>
      </c>
      <c r="C483" s="52" t="s">
        <v>11182</v>
      </c>
      <c r="D483" s="44">
        <v>14070</v>
      </c>
      <c r="E483" s="44" t="s">
        <v>54</v>
      </c>
      <c r="F483" s="44">
        <v>94</v>
      </c>
      <c r="G483" s="44">
        <v>1</v>
      </c>
      <c r="H483" s="44" t="s">
        <v>17651</v>
      </c>
      <c r="I483" s="44">
        <v>5</v>
      </c>
      <c r="J483" s="35" t="s">
        <v>14572</v>
      </c>
      <c r="K483" s="35">
        <v>1171</v>
      </c>
      <c r="L483" s="35"/>
      <c r="M483" s="35">
        <v>21641464</v>
      </c>
      <c r="N483" s="45" t="s">
        <v>12327</v>
      </c>
      <c r="O483" s="45" t="s">
        <v>12328</v>
      </c>
      <c r="P483" s="44">
        <v>93</v>
      </c>
      <c r="Q483" s="44" t="s">
        <v>378</v>
      </c>
      <c r="R483" s="35" t="s">
        <v>462</v>
      </c>
      <c r="S483" s="35" t="s">
        <v>375</v>
      </c>
      <c r="T483" s="35">
        <v>1655867</v>
      </c>
      <c r="U483" s="45" t="s">
        <v>16305</v>
      </c>
      <c r="V483" s="46">
        <v>1023324</v>
      </c>
      <c r="W483" s="44">
        <v>72.58</v>
      </c>
    </row>
    <row r="484" spans="1:23">
      <c r="A484" s="55" t="s">
        <v>11371</v>
      </c>
      <c r="B484" s="56" t="s">
        <v>17649</v>
      </c>
      <c r="C484" s="57" t="s">
        <v>4582</v>
      </c>
      <c r="D484" s="56">
        <v>25230</v>
      </c>
      <c r="E484" s="56">
        <v>1</v>
      </c>
      <c r="F484" s="56">
        <v>95</v>
      </c>
      <c r="G484" s="56">
        <v>1</v>
      </c>
      <c r="H484" s="56" t="s">
        <v>17651</v>
      </c>
      <c r="I484" s="56">
        <v>1</v>
      </c>
      <c r="J484" s="36" t="s">
        <v>15237</v>
      </c>
      <c r="K484" s="36"/>
      <c r="L484" s="36">
        <v>982972045</v>
      </c>
      <c r="M484" s="36"/>
      <c r="N484" s="58" t="s">
        <v>12666</v>
      </c>
      <c r="O484" s="58" t="s">
        <v>13350</v>
      </c>
      <c r="P484" s="56">
        <v>86</v>
      </c>
      <c r="Q484" s="56" t="s">
        <v>378</v>
      </c>
      <c r="R484" s="36" t="s">
        <v>459</v>
      </c>
      <c r="S484" s="36" t="s">
        <v>375</v>
      </c>
      <c r="T484" s="36">
        <v>5108119</v>
      </c>
      <c r="U484" s="58" t="s">
        <v>17081</v>
      </c>
      <c r="V484" s="59">
        <v>5108119</v>
      </c>
      <c r="W484" s="56">
        <v>42.35</v>
      </c>
    </row>
    <row r="485" spans="1:23">
      <c r="A485" s="55" t="s">
        <v>11371</v>
      </c>
      <c r="B485" s="56" t="s">
        <v>17649</v>
      </c>
      <c r="C485" s="57" t="s">
        <v>11188</v>
      </c>
      <c r="D485" s="56">
        <v>11700</v>
      </c>
      <c r="E485" s="56">
        <v>1</v>
      </c>
      <c r="F485" s="56">
        <v>95</v>
      </c>
      <c r="G485" s="56">
        <v>1</v>
      </c>
      <c r="H485" s="56" t="s">
        <v>17651</v>
      </c>
      <c r="I485" s="56">
        <v>6</v>
      </c>
      <c r="J485" s="36" t="s">
        <v>14747</v>
      </c>
      <c r="K485" s="36"/>
      <c r="L485" s="36">
        <v>961846589</v>
      </c>
      <c r="M485" s="36"/>
      <c r="N485" s="58" t="s">
        <v>337</v>
      </c>
      <c r="O485" s="58" t="s">
        <v>12597</v>
      </c>
      <c r="P485" s="56">
        <v>81</v>
      </c>
      <c r="Q485" s="56" t="s">
        <v>378</v>
      </c>
      <c r="R485" s="36" t="s">
        <v>462</v>
      </c>
      <c r="S485" s="36" t="s">
        <v>375</v>
      </c>
      <c r="T485" s="36">
        <v>120318</v>
      </c>
      <c r="U485" s="58" t="s">
        <v>16495</v>
      </c>
      <c r="V485" s="59" t="s">
        <v>464</v>
      </c>
      <c r="W485" s="56">
        <v>79.02</v>
      </c>
    </row>
    <row r="486" spans="1:23">
      <c r="A486" s="55" t="s">
        <v>11371</v>
      </c>
      <c r="B486" s="56" t="s">
        <v>17649</v>
      </c>
      <c r="C486" s="57" t="s">
        <v>4582</v>
      </c>
      <c r="D486" s="56">
        <v>25120</v>
      </c>
      <c r="E486" s="56">
        <v>1</v>
      </c>
      <c r="F486" s="56">
        <v>97</v>
      </c>
      <c r="G486" s="56">
        <v>1</v>
      </c>
      <c r="H486" s="56" t="s">
        <v>17651</v>
      </c>
      <c r="I486" s="56">
        <v>3</v>
      </c>
      <c r="J486" s="36" t="s">
        <v>15229</v>
      </c>
      <c r="K486" s="36">
        <v>309</v>
      </c>
      <c r="L486" s="36">
        <v>982373284</v>
      </c>
      <c r="M486" s="36"/>
      <c r="N486" s="58" t="s">
        <v>13336</v>
      </c>
      <c r="O486" s="58" t="s">
        <v>13337</v>
      </c>
      <c r="P486" s="56">
        <v>89</v>
      </c>
      <c r="Q486" s="56" t="s">
        <v>378</v>
      </c>
      <c r="R486" s="36" t="s">
        <v>462</v>
      </c>
      <c r="S486" s="36" t="s">
        <v>375</v>
      </c>
      <c r="T486" s="36">
        <v>2812791</v>
      </c>
      <c r="U486" s="58" t="s">
        <v>17073</v>
      </c>
      <c r="V486" s="59">
        <v>2069842</v>
      </c>
      <c r="W486" s="56">
        <v>49.19</v>
      </c>
    </row>
    <row r="487" spans="1:23">
      <c r="A487" s="55" t="s">
        <v>11371</v>
      </c>
      <c r="B487" s="56" t="s">
        <v>17649</v>
      </c>
      <c r="C487" s="57" t="s">
        <v>3088</v>
      </c>
      <c r="D487" s="56">
        <v>16740</v>
      </c>
      <c r="E487" s="56">
        <v>1</v>
      </c>
      <c r="F487" s="56">
        <v>97</v>
      </c>
      <c r="G487" s="56">
        <v>1</v>
      </c>
      <c r="H487" s="56" t="s">
        <v>17651</v>
      </c>
      <c r="I487" s="56">
        <v>4</v>
      </c>
      <c r="J487" s="36" t="s">
        <v>14695</v>
      </c>
      <c r="K487" s="36">
        <v>405</v>
      </c>
      <c r="L487" s="36">
        <v>985724206</v>
      </c>
      <c r="M487" s="36">
        <v>676574</v>
      </c>
      <c r="N487" s="58" t="s">
        <v>12512</v>
      </c>
      <c r="O487" s="58" t="s">
        <v>12513</v>
      </c>
      <c r="P487" s="56">
        <v>84</v>
      </c>
      <c r="Q487" s="56" t="s">
        <v>378</v>
      </c>
      <c r="R487" s="36" t="s">
        <v>462</v>
      </c>
      <c r="S487" s="36" t="s">
        <v>375</v>
      </c>
      <c r="T487" s="36">
        <v>2472130</v>
      </c>
      <c r="U487" s="58" t="s">
        <v>16440</v>
      </c>
      <c r="V487" s="59">
        <v>2560432</v>
      </c>
      <c r="W487" s="56">
        <v>73.180000000000007</v>
      </c>
    </row>
    <row r="488" spans="1:23">
      <c r="A488" s="55" t="s">
        <v>11371</v>
      </c>
      <c r="B488" s="56" t="s">
        <v>17649</v>
      </c>
      <c r="C488" s="57" t="s">
        <v>3177</v>
      </c>
      <c r="D488" s="56">
        <v>6110</v>
      </c>
      <c r="E488" s="56">
        <v>1</v>
      </c>
      <c r="F488" s="56">
        <v>99</v>
      </c>
      <c r="G488" s="56">
        <v>1</v>
      </c>
      <c r="H488" s="56" t="s">
        <v>17651</v>
      </c>
      <c r="I488" s="56">
        <v>6</v>
      </c>
      <c r="J488" s="36" t="s">
        <v>14158</v>
      </c>
      <c r="K488" s="36"/>
      <c r="L488" s="36">
        <v>984602823</v>
      </c>
      <c r="M488" s="36">
        <v>653931</v>
      </c>
      <c r="N488" s="58" t="s">
        <v>11755</v>
      </c>
      <c r="O488" s="58" t="s">
        <v>11756</v>
      </c>
      <c r="P488" s="56">
        <v>83</v>
      </c>
      <c r="Q488" s="56" t="s">
        <v>377</v>
      </c>
      <c r="R488" s="36" t="s">
        <v>462</v>
      </c>
      <c r="S488" s="36" t="s">
        <v>375</v>
      </c>
      <c r="T488" s="36">
        <v>1130984</v>
      </c>
      <c r="U488" s="58" t="s">
        <v>15934</v>
      </c>
      <c r="V488" s="59">
        <v>1511469</v>
      </c>
      <c r="W488" s="56">
        <v>58.22</v>
      </c>
    </row>
    <row r="489" spans="1:23">
      <c r="A489" s="55" t="s">
        <v>11371</v>
      </c>
      <c r="B489" s="56" t="s">
        <v>17649</v>
      </c>
      <c r="C489" s="57" t="s">
        <v>11182</v>
      </c>
      <c r="D489" s="56">
        <v>12530</v>
      </c>
      <c r="E489" s="56">
        <v>1</v>
      </c>
      <c r="F489" s="56">
        <v>99</v>
      </c>
      <c r="G489" s="56">
        <v>1</v>
      </c>
      <c r="H489" s="56" t="s">
        <v>17651</v>
      </c>
      <c r="I489" s="56">
        <v>2</v>
      </c>
      <c r="J489" s="36" t="s">
        <v>14493</v>
      </c>
      <c r="K489" s="36">
        <v>610</v>
      </c>
      <c r="L489" s="36">
        <v>981425208</v>
      </c>
      <c r="M489" s="36"/>
      <c r="N489" s="58" t="s">
        <v>12186</v>
      </c>
      <c r="O489" s="58" t="s">
        <v>12187</v>
      </c>
      <c r="P489" s="56">
        <v>81</v>
      </c>
      <c r="Q489" s="56" t="s">
        <v>378</v>
      </c>
      <c r="R489" s="36" t="s">
        <v>460</v>
      </c>
      <c r="S489" s="36" t="s">
        <v>375</v>
      </c>
      <c r="T489" s="36">
        <v>166903</v>
      </c>
      <c r="U489" s="58" t="s">
        <v>16216</v>
      </c>
      <c r="V489" s="59">
        <v>373636</v>
      </c>
      <c r="W489" s="56">
        <v>74.680000000000007</v>
      </c>
    </row>
    <row r="490" spans="1:23">
      <c r="A490" s="55" t="s">
        <v>11371</v>
      </c>
      <c r="B490" s="56" t="s">
        <v>17649</v>
      </c>
      <c r="C490" s="57" t="s">
        <v>11188</v>
      </c>
      <c r="D490" s="56">
        <v>18600</v>
      </c>
      <c r="E490" s="56">
        <v>1</v>
      </c>
      <c r="F490" s="56">
        <v>99</v>
      </c>
      <c r="G490" s="56">
        <v>1</v>
      </c>
      <c r="H490" s="56" t="s">
        <v>17651</v>
      </c>
      <c r="I490" s="56">
        <v>5</v>
      </c>
      <c r="J490" s="36" t="s">
        <v>14826</v>
      </c>
      <c r="K490" s="36">
        <v>479</v>
      </c>
      <c r="L490" s="36">
        <v>982783628</v>
      </c>
      <c r="M490" s="36"/>
      <c r="N490" s="58" t="s">
        <v>12717</v>
      </c>
      <c r="O490" s="58" t="s">
        <v>149</v>
      </c>
      <c r="P490" s="56">
        <v>84</v>
      </c>
      <c r="Q490" s="56" t="s">
        <v>377</v>
      </c>
      <c r="R490" s="36" t="s">
        <v>462</v>
      </c>
      <c r="S490" s="36" t="s">
        <v>375</v>
      </c>
      <c r="T490" s="36">
        <v>243528</v>
      </c>
      <c r="U490" s="58" t="s">
        <v>16584</v>
      </c>
      <c r="V490" s="59" t="s">
        <v>464</v>
      </c>
      <c r="W490" s="56">
        <v>81.819999999999993</v>
      </c>
    </row>
    <row r="491" spans="1:23">
      <c r="A491" s="55" t="s">
        <v>11371</v>
      </c>
      <c r="B491" s="56" t="s">
        <v>17649</v>
      </c>
      <c r="C491" s="57" t="s">
        <v>6989</v>
      </c>
      <c r="D491" s="56">
        <v>26500</v>
      </c>
      <c r="E491" s="56">
        <v>1</v>
      </c>
      <c r="F491" s="56">
        <v>100</v>
      </c>
      <c r="G491" s="56">
        <v>1</v>
      </c>
      <c r="H491" s="56" t="s">
        <v>17651</v>
      </c>
      <c r="I491" s="56">
        <v>1</v>
      </c>
      <c r="J491" s="36" t="s">
        <v>15311</v>
      </c>
      <c r="K491" s="36"/>
      <c r="L491" s="36">
        <v>981632129</v>
      </c>
      <c r="M491" s="36"/>
      <c r="N491" s="58" t="s">
        <v>225</v>
      </c>
      <c r="O491" s="58" t="s">
        <v>735</v>
      </c>
      <c r="P491" s="56">
        <v>80</v>
      </c>
      <c r="Q491" s="56" t="s">
        <v>378</v>
      </c>
      <c r="R491" s="36" t="s">
        <v>459</v>
      </c>
      <c r="S491" s="36" t="s">
        <v>375</v>
      </c>
      <c r="T491" s="36">
        <v>5196825</v>
      </c>
      <c r="U491" s="58" t="s">
        <v>17174</v>
      </c>
      <c r="V491" s="59">
        <v>5196825</v>
      </c>
      <c r="W491" s="56">
        <v>54.7</v>
      </c>
    </row>
    <row r="492" spans="1:23">
      <c r="A492" s="55" t="s">
        <v>11371</v>
      </c>
      <c r="B492" s="56" t="s">
        <v>17649</v>
      </c>
      <c r="C492" s="57" t="s">
        <v>3177</v>
      </c>
      <c r="D492" s="56">
        <v>4631</v>
      </c>
      <c r="E492" s="56">
        <v>1</v>
      </c>
      <c r="F492" s="56">
        <v>102</v>
      </c>
      <c r="G492" s="56">
        <v>1</v>
      </c>
      <c r="H492" s="56" t="s">
        <v>17651</v>
      </c>
      <c r="I492" s="56">
        <v>1</v>
      </c>
      <c r="J492" s="36" t="s">
        <v>14191</v>
      </c>
      <c r="K492" s="36"/>
      <c r="L492" s="36">
        <v>983560876</v>
      </c>
      <c r="M492" s="36"/>
      <c r="N492" s="58" t="s">
        <v>799</v>
      </c>
      <c r="O492" s="58" t="s">
        <v>11664</v>
      </c>
      <c r="P492" s="56">
        <v>87</v>
      </c>
      <c r="Q492" s="56" t="s">
        <v>378</v>
      </c>
      <c r="R492" s="36" t="s">
        <v>459</v>
      </c>
      <c r="S492" s="36" t="s">
        <v>375</v>
      </c>
      <c r="T492" s="36">
        <v>6368472</v>
      </c>
      <c r="U492" s="58" t="s">
        <v>15877</v>
      </c>
      <c r="V492" s="59">
        <v>6368472</v>
      </c>
      <c r="W492" s="56">
        <v>49.57</v>
      </c>
    </row>
    <row r="493" spans="1:23">
      <c r="A493" s="55" t="s">
        <v>11371</v>
      </c>
      <c r="B493" s="56" t="s">
        <v>17649</v>
      </c>
      <c r="C493" s="57" t="s">
        <v>6989</v>
      </c>
      <c r="D493" s="56">
        <v>27710</v>
      </c>
      <c r="E493" s="56">
        <v>1</v>
      </c>
      <c r="F493" s="56">
        <v>103</v>
      </c>
      <c r="G493" s="56">
        <v>1</v>
      </c>
      <c r="H493" s="56" t="s">
        <v>17651</v>
      </c>
      <c r="I493" s="56">
        <v>1</v>
      </c>
      <c r="J493" s="36" t="s">
        <v>15351</v>
      </c>
      <c r="K493" s="36"/>
      <c r="L493" s="36">
        <v>984857638</v>
      </c>
      <c r="M493" s="36"/>
      <c r="N493" s="58" t="s">
        <v>13530</v>
      </c>
      <c r="O493" s="58" t="s">
        <v>329</v>
      </c>
      <c r="P493" s="56">
        <v>82</v>
      </c>
      <c r="Q493" s="56" t="s">
        <v>377</v>
      </c>
      <c r="R493" s="36" t="s">
        <v>459</v>
      </c>
      <c r="S493" s="36" t="s">
        <v>375</v>
      </c>
      <c r="T493" s="36">
        <v>2508100</v>
      </c>
      <c r="U493" s="58" t="s">
        <v>17224</v>
      </c>
      <c r="V493" s="59">
        <v>2508100</v>
      </c>
      <c r="W493" s="56">
        <v>44.47</v>
      </c>
    </row>
    <row r="494" spans="1:23">
      <c r="A494" s="55" t="s">
        <v>11371</v>
      </c>
      <c r="B494" s="56" t="s">
        <v>17649</v>
      </c>
      <c r="C494" s="57" t="s">
        <v>4582</v>
      </c>
      <c r="D494" s="56">
        <v>24925</v>
      </c>
      <c r="E494" s="56">
        <v>1</v>
      </c>
      <c r="F494" s="56">
        <v>104</v>
      </c>
      <c r="G494" s="56">
        <v>1</v>
      </c>
      <c r="H494" s="56" t="s">
        <v>17651</v>
      </c>
      <c r="I494" s="56">
        <v>7</v>
      </c>
      <c r="J494" s="36" t="s">
        <v>15216</v>
      </c>
      <c r="K494" s="36"/>
      <c r="L494" s="36">
        <v>982587297</v>
      </c>
      <c r="M494" s="36"/>
      <c r="N494" s="58" t="s">
        <v>273</v>
      </c>
      <c r="O494" s="58" t="s">
        <v>13320</v>
      </c>
      <c r="P494" s="56">
        <v>81</v>
      </c>
      <c r="Q494" s="56" t="s">
        <v>378</v>
      </c>
      <c r="R494" s="36" t="s">
        <v>462</v>
      </c>
      <c r="S494" s="36" t="s">
        <v>375</v>
      </c>
      <c r="T494" s="36">
        <v>6901082</v>
      </c>
      <c r="U494" s="58" t="s">
        <v>17060</v>
      </c>
      <c r="V494" s="59">
        <v>3896203</v>
      </c>
      <c r="W494" s="56">
        <v>62.13</v>
      </c>
    </row>
    <row r="495" spans="1:23">
      <c r="A495" s="55" t="s">
        <v>11371</v>
      </c>
      <c r="B495" s="56" t="s">
        <v>17649</v>
      </c>
      <c r="C495" s="57" t="s">
        <v>11188</v>
      </c>
      <c r="D495" s="56">
        <v>18840</v>
      </c>
      <c r="E495" s="56">
        <v>1</v>
      </c>
      <c r="F495" s="56">
        <v>104</v>
      </c>
      <c r="G495" s="56">
        <v>1</v>
      </c>
      <c r="H495" s="56" t="s">
        <v>17651</v>
      </c>
      <c r="I495" s="56">
        <v>1</v>
      </c>
      <c r="J495" s="36" t="s">
        <v>14863</v>
      </c>
      <c r="K495" s="36"/>
      <c r="L495" s="36">
        <v>984650455</v>
      </c>
      <c r="M495" s="36"/>
      <c r="N495" s="58" t="s">
        <v>12784</v>
      </c>
      <c r="O495" s="58" t="s">
        <v>12785</v>
      </c>
      <c r="P495" s="56">
        <v>83</v>
      </c>
      <c r="Q495" s="56" t="s">
        <v>378</v>
      </c>
      <c r="R495" s="36" t="s">
        <v>459</v>
      </c>
      <c r="S495" s="36" t="s">
        <v>375</v>
      </c>
      <c r="T495" s="36">
        <v>152571</v>
      </c>
      <c r="U495" s="58" t="s">
        <v>16630</v>
      </c>
      <c r="V495" s="59">
        <v>152571</v>
      </c>
      <c r="W495" s="56">
        <v>64.81</v>
      </c>
    </row>
    <row r="496" spans="1:23">
      <c r="A496" s="55" t="s">
        <v>11371</v>
      </c>
      <c r="B496" s="56" t="s">
        <v>17649</v>
      </c>
      <c r="C496" s="57" t="s">
        <v>6989</v>
      </c>
      <c r="D496" s="56">
        <v>26500</v>
      </c>
      <c r="E496" s="56">
        <v>1</v>
      </c>
      <c r="F496" s="56">
        <v>105</v>
      </c>
      <c r="G496" s="56">
        <v>1</v>
      </c>
      <c r="H496" s="56" t="s">
        <v>17651</v>
      </c>
      <c r="I496" s="56">
        <v>2</v>
      </c>
      <c r="J496" s="36" t="s">
        <v>15312</v>
      </c>
      <c r="K496" s="36">
        <v>2</v>
      </c>
      <c r="L496" s="36">
        <v>981794527</v>
      </c>
      <c r="M496" s="36"/>
      <c r="N496" s="58" t="s">
        <v>13472</v>
      </c>
      <c r="O496" s="58" t="s">
        <v>13473</v>
      </c>
      <c r="P496" s="56">
        <v>88</v>
      </c>
      <c r="Q496" s="56" t="s">
        <v>378</v>
      </c>
      <c r="R496" s="36" t="s">
        <v>462</v>
      </c>
      <c r="S496" s="36" t="s">
        <v>375</v>
      </c>
      <c r="T496" s="36">
        <v>361635</v>
      </c>
      <c r="U496" s="58" t="s">
        <v>17175</v>
      </c>
      <c r="V496" s="59">
        <v>1959916</v>
      </c>
      <c r="W496" s="56">
        <v>48.82</v>
      </c>
    </row>
    <row r="497" spans="1:23">
      <c r="A497" s="55" t="s">
        <v>11371</v>
      </c>
      <c r="B497" s="56" t="s">
        <v>17649</v>
      </c>
      <c r="C497" s="57" t="s">
        <v>3177</v>
      </c>
      <c r="D497" s="56">
        <v>5050</v>
      </c>
      <c r="E497" s="56">
        <v>1</v>
      </c>
      <c r="F497" s="56">
        <v>105</v>
      </c>
      <c r="G497" s="56">
        <v>1</v>
      </c>
      <c r="H497" s="56" t="s">
        <v>17651</v>
      </c>
      <c r="I497" s="56">
        <v>1</v>
      </c>
      <c r="J497" s="36" t="s">
        <v>14216</v>
      </c>
      <c r="K497" s="36"/>
      <c r="L497" s="36">
        <v>984128379</v>
      </c>
      <c r="M497" s="36"/>
      <c r="N497" s="58" t="s">
        <v>353</v>
      </c>
      <c r="O497" s="58" t="s">
        <v>11707</v>
      </c>
      <c r="P497" s="56">
        <v>80</v>
      </c>
      <c r="Q497" s="56" t="s">
        <v>378</v>
      </c>
      <c r="R497" s="36" t="s">
        <v>459</v>
      </c>
      <c r="S497" s="36" t="s">
        <v>375</v>
      </c>
      <c r="T497" s="36">
        <v>2668920</v>
      </c>
      <c r="U497" s="58" t="s">
        <v>15905</v>
      </c>
      <c r="V497" s="59">
        <v>2668920</v>
      </c>
      <c r="W497" s="56">
        <v>51.45</v>
      </c>
    </row>
    <row r="498" spans="1:23">
      <c r="A498" s="55" t="s">
        <v>11371</v>
      </c>
      <c r="B498" s="56" t="s">
        <v>17649</v>
      </c>
      <c r="C498" s="57" t="s">
        <v>11182</v>
      </c>
      <c r="D498" s="56">
        <v>12600</v>
      </c>
      <c r="E498" s="56">
        <v>1</v>
      </c>
      <c r="F498" s="56">
        <v>106</v>
      </c>
      <c r="G498" s="56">
        <v>1</v>
      </c>
      <c r="H498" s="56" t="s">
        <v>17651</v>
      </c>
      <c r="I498" s="56">
        <v>1</v>
      </c>
      <c r="J498" s="36" t="s">
        <v>14498</v>
      </c>
      <c r="K498" s="36">
        <v>465</v>
      </c>
      <c r="L498" s="36">
        <v>981808605</v>
      </c>
      <c r="M498" s="36"/>
      <c r="N498" s="58" t="s">
        <v>12194</v>
      </c>
      <c r="O498" s="58" t="s">
        <v>12195</v>
      </c>
      <c r="P498" s="56">
        <v>81</v>
      </c>
      <c r="Q498" s="56" t="s">
        <v>378</v>
      </c>
      <c r="R498" s="36" t="s">
        <v>459</v>
      </c>
      <c r="S498" s="36" t="s">
        <v>375</v>
      </c>
      <c r="T498" s="36">
        <v>525974</v>
      </c>
      <c r="U498" s="58" t="s">
        <v>16221</v>
      </c>
      <c r="V498" s="59">
        <v>525974</v>
      </c>
      <c r="W498" s="56">
        <v>71.34</v>
      </c>
    </row>
    <row r="499" spans="1:23">
      <c r="A499" s="55" t="s">
        <v>11371</v>
      </c>
      <c r="B499" s="56" t="s">
        <v>17649</v>
      </c>
      <c r="C499" s="57" t="s">
        <v>6989</v>
      </c>
      <c r="D499" s="56">
        <v>29290</v>
      </c>
      <c r="E499" s="56">
        <v>1</v>
      </c>
      <c r="F499" s="56">
        <v>108</v>
      </c>
      <c r="G499" s="56">
        <v>1</v>
      </c>
      <c r="H499" s="56" t="s">
        <v>17651</v>
      </c>
      <c r="I499" s="56">
        <v>1</v>
      </c>
      <c r="J499" s="36" t="s">
        <v>15434</v>
      </c>
      <c r="K499" s="36"/>
      <c r="L499" s="36">
        <v>981981852</v>
      </c>
      <c r="M499" s="36"/>
      <c r="N499" s="58" t="s">
        <v>13646</v>
      </c>
      <c r="O499" s="58" t="s">
        <v>699</v>
      </c>
      <c r="P499" s="56">
        <v>80</v>
      </c>
      <c r="Q499" s="56" t="s">
        <v>378</v>
      </c>
      <c r="R499" s="36" t="s">
        <v>459</v>
      </c>
      <c r="S499" s="36" t="s">
        <v>375</v>
      </c>
      <c r="T499" s="36">
        <v>303444</v>
      </c>
      <c r="U499" s="58" t="s">
        <v>17320</v>
      </c>
      <c r="V499" s="59">
        <v>303444</v>
      </c>
      <c r="W499" s="56">
        <v>55.73</v>
      </c>
    </row>
    <row r="500" spans="1:23">
      <c r="A500" s="55" t="s">
        <v>11371</v>
      </c>
      <c r="B500" s="56" t="s">
        <v>17649</v>
      </c>
      <c r="C500" s="57" t="s">
        <v>3177</v>
      </c>
      <c r="D500" s="56">
        <v>3591</v>
      </c>
      <c r="E500" s="56">
        <v>1</v>
      </c>
      <c r="F500" s="56">
        <v>108</v>
      </c>
      <c r="G500" s="56">
        <v>1</v>
      </c>
      <c r="H500" s="56" t="s">
        <v>17651</v>
      </c>
      <c r="I500" s="56">
        <v>1</v>
      </c>
      <c r="J500" s="36" t="s">
        <v>14161</v>
      </c>
      <c r="K500" s="36"/>
      <c r="L500" s="36">
        <v>981830316</v>
      </c>
      <c r="M500" s="36"/>
      <c r="N500" s="58" t="s">
        <v>286</v>
      </c>
      <c r="O500" s="58" t="s">
        <v>766</v>
      </c>
      <c r="P500" s="56">
        <v>84</v>
      </c>
      <c r="Q500" s="56" t="s">
        <v>377</v>
      </c>
      <c r="R500" s="36" t="s">
        <v>459</v>
      </c>
      <c r="S500" s="36" t="s">
        <v>375</v>
      </c>
      <c r="T500" s="36">
        <v>2505871</v>
      </c>
      <c r="U500" s="58" t="s">
        <v>15839</v>
      </c>
      <c r="V500" s="59">
        <v>2505871</v>
      </c>
      <c r="W500" s="56">
        <v>62.67</v>
      </c>
    </row>
    <row r="501" spans="1:23">
      <c r="A501" s="51" t="s">
        <v>11371</v>
      </c>
      <c r="B501" s="44" t="s">
        <v>17649</v>
      </c>
      <c r="C501" s="52" t="s">
        <v>3177</v>
      </c>
      <c r="D501" s="44">
        <v>3591</v>
      </c>
      <c r="E501" s="44" t="s">
        <v>54</v>
      </c>
      <c r="F501" s="44">
        <v>108</v>
      </c>
      <c r="G501" s="44">
        <v>1</v>
      </c>
      <c r="H501" s="44" t="s">
        <v>17651</v>
      </c>
      <c r="I501" s="44">
        <v>2</v>
      </c>
      <c r="J501" s="35" t="s">
        <v>14161</v>
      </c>
      <c r="K501" s="35"/>
      <c r="L501" s="35">
        <v>981830316</v>
      </c>
      <c r="M501" s="35"/>
      <c r="N501" s="45" t="s">
        <v>190</v>
      </c>
      <c r="O501" s="45" t="s">
        <v>11612</v>
      </c>
      <c r="P501" s="44">
        <v>82</v>
      </c>
      <c r="Q501" s="44" t="s">
        <v>378</v>
      </c>
      <c r="R501" s="35" t="s">
        <v>460</v>
      </c>
      <c r="S501" s="35" t="s">
        <v>375</v>
      </c>
      <c r="T501" s="35">
        <v>2505839</v>
      </c>
      <c r="U501" s="45" t="s">
        <v>15839</v>
      </c>
      <c r="V501" s="46">
        <v>2505871</v>
      </c>
      <c r="W501" s="44">
        <v>62.67</v>
      </c>
    </row>
    <row r="502" spans="1:23">
      <c r="A502" s="55" t="s">
        <v>11371</v>
      </c>
      <c r="B502" s="56" t="s">
        <v>17649</v>
      </c>
      <c r="C502" s="57" t="s">
        <v>4582</v>
      </c>
      <c r="D502" s="56">
        <v>26090</v>
      </c>
      <c r="E502" s="56">
        <v>1</v>
      </c>
      <c r="F502" s="56">
        <v>108</v>
      </c>
      <c r="G502" s="56">
        <v>1</v>
      </c>
      <c r="H502" s="56" t="s">
        <v>17651</v>
      </c>
      <c r="I502" s="56">
        <v>3</v>
      </c>
      <c r="J502" s="36" t="s">
        <v>15279</v>
      </c>
      <c r="K502" s="36"/>
      <c r="L502" s="36">
        <v>982771836</v>
      </c>
      <c r="M502" s="36">
        <v>596189</v>
      </c>
      <c r="N502" s="58" t="s">
        <v>11615</v>
      </c>
      <c r="O502" s="58" t="s">
        <v>13418</v>
      </c>
      <c r="P502" s="56">
        <v>86</v>
      </c>
      <c r="Q502" s="56" t="s">
        <v>378</v>
      </c>
      <c r="R502" s="36" t="s">
        <v>462</v>
      </c>
      <c r="S502" s="36" t="s">
        <v>375</v>
      </c>
      <c r="T502" s="36">
        <v>5250679</v>
      </c>
      <c r="U502" s="58" t="s">
        <v>17131</v>
      </c>
      <c r="V502" s="59">
        <v>3506624</v>
      </c>
      <c r="W502" s="56">
        <v>70.849999999999994</v>
      </c>
    </row>
    <row r="503" spans="1:23">
      <c r="A503" s="55" t="s">
        <v>11371</v>
      </c>
      <c r="B503" s="56" t="s">
        <v>17649</v>
      </c>
      <c r="C503" s="57" t="s">
        <v>11182</v>
      </c>
      <c r="D503" s="56">
        <v>12600</v>
      </c>
      <c r="E503" s="56">
        <v>1</v>
      </c>
      <c r="F503" s="56">
        <v>108</v>
      </c>
      <c r="G503" s="56">
        <v>3</v>
      </c>
      <c r="H503" s="56" t="s">
        <v>17651</v>
      </c>
      <c r="I503" s="56">
        <v>1</v>
      </c>
      <c r="J503" s="36" t="s">
        <v>14500</v>
      </c>
      <c r="K503" s="36">
        <v>582</v>
      </c>
      <c r="L503" s="36">
        <v>981741257</v>
      </c>
      <c r="M503" s="36"/>
      <c r="N503" s="58" t="s">
        <v>11567</v>
      </c>
      <c r="O503" s="58" t="s">
        <v>12197</v>
      </c>
      <c r="P503" s="56">
        <v>80</v>
      </c>
      <c r="Q503" s="56" t="s">
        <v>378</v>
      </c>
      <c r="R503" s="36" t="s">
        <v>459</v>
      </c>
      <c r="S503" s="36" t="s">
        <v>375</v>
      </c>
      <c r="T503" s="36">
        <v>766391</v>
      </c>
      <c r="U503" s="58" t="s">
        <v>16223</v>
      </c>
      <c r="V503" s="59">
        <v>766391</v>
      </c>
      <c r="W503" s="56">
        <v>74.22</v>
      </c>
    </row>
    <row r="504" spans="1:23">
      <c r="A504" s="55" t="s">
        <v>11371</v>
      </c>
      <c r="B504" s="56" t="s">
        <v>17649</v>
      </c>
      <c r="C504" s="57" t="s">
        <v>3088</v>
      </c>
      <c r="D504" s="56">
        <v>16840</v>
      </c>
      <c r="E504" s="56">
        <v>1</v>
      </c>
      <c r="F504" s="56">
        <v>109</v>
      </c>
      <c r="G504" s="56">
        <v>1</v>
      </c>
      <c r="H504" s="56" t="s">
        <v>17651</v>
      </c>
      <c r="I504" s="56">
        <v>1</v>
      </c>
      <c r="J504" s="36" t="s">
        <v>14700</v>
      </c>
      <c r="K504" s="36">
        <v>1099</v>
      </c>
      <c r="L504" s="36">
        <v>984536833</v>
      </c>
      <c r="M504" s="36"/>
      <c r="N504" s="58" t="s">
        <v>745</v>
      </c>
      <c r="O504" s="58" t="s">
        <v>12520</v>
      </c>
      <c r="P504" s="56">
        <v>82</v>
      </c>
      <c r="Q504" s="56" t="s">
        <v>378</v>
      </c>
      <c r="R504" s="36" t="s">
        <v>459</v>
      </c>
      <c r="S504" s="36" t="s">
        <v>375</v>
      </c>
      <c r="T504" s="36">
        <v>2345788</v>
      </c>
      <c r="U504" s="58" t="s">
        <v>16445</v>
      </c>
      <c r="V504" s="59">
        <v>2345788</v>
      </c>
      <c r="W504" s="56">
        <v>50.03</v>
      </c>
    </row>
    <row r="505" spans="1:23">
      <c r="A505" s="55" t="s">
        <v>11371</v>
      </c>
      <c r="B505" s="56" t="s">
        <v>17649</v>
      </c>
      <c r="C505" s="57" t="s">
        <v>3088</v>
      </c>
      <c r="D505" s="56">
        <v>16400</v>
      </c>
      <c r="E505" s="56">
        <v>1</v>
      </c>
      <c r="F505" s="56">
        <v>111</v>
      </c>
      <c r="G505" s="56">
        <v>1</v>
      </c>
      <c r="H505" s="56" t="s">
        <v>17651</v>
      </c>
      <c r="I505" s="56">
        <v>3</v>
      </c>
      <c r="J505" s="36" t="s">
        <v>14647</v>
      </c>
      <c r="K505" s="36">
        <v>335</v>
      </c>
      <c r="L505" s="36">
        <v>994158138</v>
      </c>
      <c r="M505" s="36">
        <v>678198</v>
      </c>
      <c r="N505" s="58" t="s">
        <v>709</v>
      </c>
      <c r="O505" s="58" t="s">
        <v>12468</v>
      </c>
      <c r="P505" s="56">
        <v>84</v>
      </c>
      <c r="Q505" s="56" t="s">
        <v>378</v>
      </c>
      <c r="R505" s="36" t="s">
        <v>462</v>
      </c>
      <c r="S505" s="36" t="s">
        <v>375</v>
      </c>
      <c r="T505" s="36">
        <v>683612</v>
      </c>
      <c r="U505" s="58" t="s">
        <v>16407</v>
      </c>
      <c r="V505" s="59">
        <v>2060310</v>
      </c>
      <c r="W505" s="56">
        <v>69.150000000000006</v>
      </c>
    </row>
    <row r="506" spans="1:23">
      <c r="A506" s="55" t="s">
        <v>11371</v>
      </c>
      <c r="B506" s="56" t="s">
        <v>17649</v>
      </c>
      <c r="C506" s="57" t="s">
        <v>11188</v>
      </c>
      <c r="D506" s="56">
        <v>18040</v>
      </c>
      <c r="E506" s="56">
        <v>1</v>
      </c>
      <c r="F506" s="56">
        <v>112</v>
      </c>
      <c r="G506" s="56">
        <v>1</v>
      </c>
      <c r="H506" s="56" t="s">
        <v>17651</v>
      </c>
      <c r="I506" s="56">
        <v>1</v>
      </c>
      <c r="J506" s="36" t="s">
        <v>14760</v>
      </c>
      <c r="K506" s="36"/>
      <c r="L506" s="36">
        <v>984769892</v>
      </c>
      <c r="M506" s="36"/>
      <c r="N506" s="58" t="s">
        <v>324</v>
      </c>
      <c r="O506" s="58" t="s">
        <v>12617</v>
      </c>
      <c r="P506" s="56">
        <v>81</v>
      </c>
      <c r="Q506" s="56" t="s">
        <v>377</v>
      </c>
      <c r="R506" s="36" t="s">
        <v>459</v>
      </c>
      <c r="S506" s="36" t="s">
        <v>375</v>
      </c>
      <c r="T506" s="36">
        <v>6993988</v>
      </c>
      <c r="U506" s="58" t="s">
        <v>16510</v>
      </c>
      <c r="V506" s="59">
        <v>6993988</v>
      </c>
      <c r="W506" s="56">
        <v>61.01</v>
      </c>
    </row>
    <row r="507" spans="1:23">
      <c r="A507" s="55" t="s">
        <v>11371</v>
      </c>
      <c r="B507" s="56" t="s">
        <v>17649</v>
      </c>
      <c r="C507" s="57" t="s">
        <v>11182</v>
      </c>
      <c r="D507" s="56">
        <v>12440</v>
      </c>
      <c r="E507" s="56">
        <v>1</v>
      </c>
      <c r="F507" s="56">
        <v>112</v>
      </c>
      <c r="G507" s="56">
        <v>2</v>
      </c>
      <c r="H507" s="56" t="s">
        <v>17651</v>
      </c>
      <c r="I507" s="56">
        <v>4</v>
      </c>
      <c r="J507" s="36" t="s">
        <v>14488</v>
      </c>
      <c r="K507" s="36">
        <v>1190</v>
      </c>
      <c r="L507" s="36">
        <v>981672506</v>
      </c>
      <c r="M507" s="36">
        <v>21641466</v>
      </c>
      <c r="N507" s="58" t="s">
        <v>91</v>
      </c>
      <c r="O507" s="58" t="s">
        <v>12174</v>
      </c>
      <c r="P507" s="56">
        <v>96</v>
      </c>
      <c r="Q507" s="56" t="s">
        <v>378</v>
      </c>
      <c r="R507" s="36" t="s">
        <v>462</v>
      </c>
      <c r="S507" s="36" t="s">
        <v>375</v>
      </c>
      <c r="T507" s="36">
        <v>229463</v>
      </c>
      <c r="U507" s="58" t="s">
        <v>16211</v>
      </c>
      <c r="V507" s="59">
        <v>221875</v>
      </c>
      <c r="W507" s="56">
        <v>66.69</v>
      </c>
    </row>
    <row r="508" spans="1:23">
      <c r="A508" s="55" t="s">
        <v>11371</v>
      </c>
      <c r="B508" s="56" t="s">
        <v>17649</v>
      </c>
      <c r="C508" s="57" t="s">
        <v>3177</v>
      </c>
      <c r="D508" s="56">
        <v>5050</v>
      </c>
      <c r="E508" s="56">
        <v>1</v>
      </c>
      <c r="F508" s="56">
        <v>113</v>
      </c>
      <c r="G508" s="56">
        <v>1</v>
      </c>
      <c r="H508" s="56" t="s">
        <v>17651</v>
      </c>
      <c r="I508" s="56">
        <v>3</v>
      </c>
      <c r="J508" s="36" t="s">
        <v>14217</v>
      </c>
      <c r="K508" s="36"/>
      <c r="L508" s="36">
        <v>985801466</v>
      </c>
      <c r="M508" s="36"/>
      <c r="N508" s="58" t="s">
        <v>298</v>
      </c>
      <c r="O508" s="58" t="s">
        <v>11710</v>
      </c>
      <c r="P508" s="56">
        <v>85</v>
      </c>
      <c r="Q508" s="56" t="s">
        <v>378</v>
      </c>
      <c r="R508" s="36" t="s">
        <v>462</v>
      </c>
      <c r="S508" s="36" t="s">
        <v>375</v>
      </c>
      <c r="T508" s="36">
        <v>2547614</v>
      </c>
      <c r="U508" s="58" t="s">
        <v>15906</v>
      </c>
      <c r="V508" s="59">
        <v>1449403</v>
      </c>
      <c r="W508" s="56">
        <v>42.57</v>
      </c>
    </row>
    <row r="509" spans="1:23">
      <c r="A509" s="55" t="s">
        <v>11371</v>
      </c>
      <c r="B509" s="56" t="s">
        <v>17649</v>
      </c>
      <c r="C509" s="57" t="s">
        <v>4582</v>
      </c>
      <c r="D509" s="56">
        <v>25030</v>
      </c>
      <c r="E509" s="56">
        <v>1</v>
      </c>
      <c r="F509" s="56">
        <v>113</v>
      </c>
      <c r="G509" s="56">
        <v>2</v>
      </c>
      <c r="H509" s="56" t="s">
        <v>17651</v>
      </c>
      <c r="I509" s="56">
        <v>1</v>
      </c>
      <c r="J509" s="36" t="s">
        <v>15227</v>
      </c>
      <c r="K509" s="36"/>
      <c r="L509" s="36">
        <v>985912267</v>
      </c>
      <c r="M509" s="36"/>
      <c r="N509" s="58" t="s">
        <v>88</v>
      </c>
      <c r="O509" s="58" t="s">
        <v>13331</v>
      </c>
      <c r="P509" s="56">
        <v>100</v>
      </c>
      <c r="Q509" s="56" t="s">
        <v>378</v>
      </c>
      <c r="R509" s="36" t="s">
        <v>459</v>
      </c>
      <c r="S509" s="36" t="s">
        <v>375</v>
      </c>
      <c r="T509" s="36">
        <v>1728576</v>
      </c>
      <c r="U509" s="58" t="s">
        <v>17071</v>
      </c>
      <c r="V509" s="59">
        <v>1728576</v>
      </c>
      <c r="W509" s="56">
        <v>57.16</v>
      </c>
    </row>
    <row r="510" spans="1:23">
      <c r="A510" s="55" t="s">
        <v>11371</v>
      </c>
      <c r="B510" s="56" t="s">
        <v>17649</v>
      </c>
      <c r="C510" s="57" t="s">
        <v>11182</v>
      </c>
      <c r="D510" s="56">
        <v>12420</v>
      </c>
      <c r="E510" s="56">
        <v>1</v>
      </c>
      <c r="F510" s="56">
        <v>113</v>
      </c>
      <c r="G510" s="56">
        <v>1</v>
      </c>
      <c r="H510" s="56" t="s">
        <v>17651</v>
      </c>
      <c r="I510" s="56">
        <v>1</v>
      </c>
      <c r="J510" s="36" t="s">
        <v>14485</v>
      </c>
      <c r="K510" s="36"/>
      <c r="L510" s="36"/>
      <c r="M510" s="36"/>
      <c r="N510" s="58" t="s">
        <v>227</v>
      </c>
      <c r="O510" s="58" t="s">
        <v>12166</v>
      </c>
      <c r="P510" s="56">
        <v>93</v>
      </c>
      <c r="Q510" s="56" t="s">
        <v>378</v>
      </c>
      <c r="R510" s="36" t="s">
        <v>459</v>
      </c>
      <c r="S510" s="36" t="s">
        <v>375</v>
      </c>
      <c r="T510" s="36">
        <v>175975</v>
      </c>
      <c r="U510" s="58" t="s">
        <v>16208</v>
      </c>
      <c r="V510" s="59">
        <v>175975</v>
      </c>
      <c r="W510" s="56">
        <v>57.41</v>
      </c>
    </row>
    <row r="511" spans="1:23">
      <c r="A511" s="55" t="s">
        <v>11371</v>
      </c>
      <c r="B511" s="56" t="s">
        <v>17649</v>
      </c>
      <c r="C511" s="57" t="s">
        <v>6989</v>
      </c>
      <c r="D511" s="56">
        <v>27720</v>
      </c>
      <c r="E511" s="56">
        <v>1</v>
      </c>
      <c r="F511" s="56">
        <v>113</v>
      </c>
      <c r="G511" s="56">
        <v>2</v>
      </c>
      <c r="H511" s="56" t="s">
        <v>17651</v>
      </c>
      <c r="I511" s="56">
        <v>1</v>
      </c>
      <c r="J511" s="36" t="s">
        <v>15354</v>
      </c>
      <c r="K511" s="36">
        <v>370</v>
      </c>
      <c r="L511" s="36">
        <v>984208389</v>
      </c>
      <c r="M511" s="36"/>
      <c r="N511" s="58" t="s">
        <v>13533</v>
      </c>
      <c r="O511" s="58" t="s">
        <v>13534</v>
      </c>
      <c r="P511" s="56">
        <v>81</v>
      </c>
      <c r="Q511" s="56" t="s">
        <v>378</v>
      </c>
      <c r="R511" s="36" t="s">
        <v>459</v>
      </c>
      <c r="S511" s="36" t="s">
        <v>375</v>
      </c>
      <c r="T511" s="36">
        <v>1682380</v>
      </c>
      <c r="U511" s="58" t="s">
        <v>17227</v>
      </c>
      <c r="V511" s="59">
        <v>1682380</v>
      </c>
      <c r="W511" s="56">
        <v>59.74</v>
      </c>
    </row>
    <row r="512" spans="1:23">
      <c r="A512" s="55" t="s">
        <v>11371</v>
      </c>
      <c r="B512" s="56" t="s">
        <v>17649</v>
      </c>
      <c r="C512" s="57" t="s">
        <v>3177</v>
      </c>
      <c r="D512" s="56">
        <v>4370</v>
      </c>
      <c r="E512" s="56">
        <v>1</v>
      </c>
      <c r="F512" s="56">
        <v>114</v>
      </c>
      <c r="G512" s="56">
        <v>1</v>
      </c>
      <c r="H512" s="56" t="s">
        <v>17651</v>
      </c>
      <c r="I512" s="56">
        <v>1</v>
      </c>
      <c r="J512" s="36" t="s">
        <v>14174</v>
      </c>
      <c r="K512" s="36"/>
      <c r="L512" s="36">
        <v>981805195</v>
      </c>
      <c r="M512" s="36"/>
      <c r="N512" s="58" t="s">
        <v>11638</v>
      </c>
      <c r="O512" s="58" t="s">
        <v>11639</v>
      </c>
      <c r="P512" s="56">
        <v>85</v>
      </c>
      <c r="Q512" s="56" t="s">
        <v>377</v>
      </c>
      <c r="R512" s="36" t="s">
        <v>459</v>
      </c>
      <c r="S512" s="36" t="s">
        <v>375</v>
      </c>
      <c r="T512" s="36">
        <v>162679</v>
      </c>
      <c r="U512" s="58" t="s">
        <v>15859</v>
      </c>
      <c r="V512" s="59">
        <v>162679</v>
      </c>
      <c r="W512" s="56">
        <v>44.2</v>
      </c>
    </row>
    <row r="513" spans="1:23">
      <c r="A513" s="55" t="s">
        <v>11371</v>
      </c>
      <c r="B513" s="56" t="s">
        <v>17649</v>
      </c>
      <c r="C513" s="57" t="s">
        <v>4582</v>
      </c>
      <c r="D513" s="56">
        <v>24185</v>
      </c>
      <c r="E513" s="56">
        <v>1</v>
      </c>
      <c r="F513" s="56">
        <v>114</v>
      </c>
      <c r="G513" s="56">
        <v>1</v>
      </c>
      <c r="H513" s="56" t="s">
        <v>17651</v>
      </c>
      <c r="I513" s="56">
        <v>1</v>
      </c>
      <c r="J513" s="36" t="s">
        <v>15188</v>
      </c>
      <c r="K513" s="36"/>
      <c r="L513" s="36">
        <v>981509717</v>
      </c>
      <c r="M513" s="36"/>
      <c r="N513" s="58" t="s">
        <v>806</v>
      </c>
      <c r="O513" s="58" t="s">
        <v>13281</v>
      </c>
      <c r="P513" s="56">
        <v>80</v>
      </c>
      <c r="Q513" s="56" t="s">
        <v>378</v>
      </c>
      <c r="R513" s="36" t="s">
        <v>459</v>
      </c>
      <c r="S513" s="36" t="s">
        <v>375</v>
      </c>
      <c r="T513" s="36">
        <v>2388162</v>
      </c>
      <c r="U513" s="58" t="s">
        <v>17026</v>
      </c>
      <c r="V513" s="59">
        <v>2388162</v>
      </c>
      <c r="W513" s="56">
        <v>51.08</v>
      </c>
    </row>
    <row r="514" spans="1:23">
      <c r="A514" s="55" t="s">
        <v>11371</v>
      </c>
      <c r="B514" s="56" t="s">
        <v>17649</v>
      </c>
      <c r="C514" s="57" t="s">
        <v>4582</v>
      </c>
      <c r="D514" s="56">
        <v>24810</v>
      </c>
      <c r="E514" s="56">
        <v>1</v>
      </c>
      <c r="F514" s="56">
        <v>115</v>
      </c>
      <c r="G514" s="56">
        <v>1</v>
      </c>
      <c r="H514" s="56" t="s">
        <v>17651</v>
      </c>
      <c r="I514" s="56">
        <v>2</v>
      </c>
      <c r="J514" s="36" t="s">
        <v>15209</v>
      </c>
      <c r="K514" s="36">
        <v>320</v>
      </c>
      <c r="L514" s="36"/>
      <c r="M514" s="36"/>
      <c r="N514" s="58" t="s">
        <v>739</v>
      </c>
      <c r="O514" s="58" t="s">
        <v>13314</v>
      </c>
      <c r="P514" s="56">
        <v>84</v>
      </c>
      <c r="Q514" s="56" t="s">
        <v>377</v>
      </c>
      <c r="R514" s="36" t="s">
        <v>460</v>
      </c>
      <c r="S514" s="36" t="s">
        <v>375</v>
      </c>
      <c r="T514" s="36">
        <v>1082056</v>
      </c>
      <c r="U514" s="58" t="s">
        <v>17053</v>
      </c>
      <c r="V514" s="59">
        <v>1386103</v>
      </c>
      <c r="W514" s="56">
        <v>47.23</v>
      </c>
    </row>
    <row r="515" spans="1:23">
      <c r="A515" s="55" t="s">
        <v>11371</v>
      </c>
      <c r="B515" s="56" t="s">
        <v>17649</v>
      </c>
      <c r="C515" s="57" t="s">
        <v>11188</v>
      </c>
      <c r="D515" s="56">
        <v>19450</v>
      </c>
      <c r="E515" s="56">
        <v>1</v>
      </c>
      <c r="F515" s="56">
        <v>115</v>
      </c>
      <c r="G515" s="56">
        <v>1</v>
      </c>
      <c r="H515" s="56" t="s">
        <v>17651</v>
      </c>
      <c r="I515" s="56">
        <v>2</v>
      </c>
      <c r="J515" s="36" t="s">
        <v>14832</v>
      </c>
      <c r="K515" s="36">
        <v>997</v>
      </c>
      <c r="L515" s="36">
        <v>982145307</v>
      </c>
      <c r="M515" s="36"/>
      <c r="N515" s="58" t="s">
        <v>776</v>
      </c>
      <c r="O515" s="58" t="s">
        <v>12845</v>
      </c>
      <c r="P515" s="56">
        <v>88</v>
      </c>
      <c r="Q515" s="56" t="s">
        <v>377</v>
      </c>
      <c r="R515" s="36" t="s">
        <v>460</v>
      </c>
      <c r="S515" s="36" t="s">
        <v>375</v>
      </c>
      <c r="T515" s="36">
        <v>3888386</v>
      </c>
      <c r="U515" s="58" t="s">
        <v>16674</v>
      </c>
      <c r="V515" s="59">
        <v>1355535</v>
      </c>
      <c r="W515" s="56">
        <v>60.07</v>
      </c>
    </row>
    <row r="516" spans="1:23">
      <c r="A516" s="51" t="s">
        <v>11371</v>
      </c>
      <c r="B516" s="44" t="s">
        <v>17649</v>
      </c>
      <c r="C516" s="52" t="s">
        <v>11182</v>
      </c>
      <c r="D516" s="44">
        <v>12490</v>
      </c>
      <c r="E516" s="44" t="s">
        <v>54</v>
      </c>
      <c r="F516" s="44">
        <v>115</v>
      </c>
      <c r="G516" s="44">
        <v>1</v>
      </c>
      <c r="H516" s="44" t="s">
        <v>17651</v>
      </c>
      <c r="I516" s="44">
        <v>7</v>
      </c>
      <c r="J516" s="35" t="s">
        <v>14490</v>
      </c>
      <c r="K516" s="35">
        <v>439</v>
      </c>
      <c r="L516" s="35">
        <v>985925557</v>
      </c>
      <c r="M516" s="35">
        <v>21648147</v>
      </c>
      <c r="N516" s="45" t="s">
        <v>12179</v>
      </c>
      <c r="O516" s="45" t="s">
        <v>303</v>
      </c>
      <c r="P516" s="44">
        <v>82</v>
      </c>
      <c r="Q516" s="44" t="s">
        <v>378</v>
      </c>
      <c r="R516" s="35" t="s">
        <v>463</v>
      </c>
      <c r="S516" s="35" t="s">
        <v>375</v>
      </c>
      <c r="T516" s="35">
        <v>232470</v>
      </c>
      <c r="U516" s="45" t="s">
        <v>16213</v>
      </c>
      <c r="V516" s="46">
        <v>553766</v>
      </c>
      <c r="W516" s="44">
        <v>77.44</v>
      </c>
    </row>
    <row r="517" spans="1:23">
      <c r="A517" s="51" t="s">
        <v>11371</v>
      </c>
      <c r="B517" s="44" t="s">
        <v>17649</v>
      </c>
      <c r="C517" s="52" t="s">
        <v>3177</v>
      </c>
      <c r="D517" s="44">
        <v>4530</v>
      </c>
      <c r="E517" s="44" t="s">
        <v>54</v>
      </c>
      <c r="F517" s="44">
        <v>116</v>
      </c>
      <c r="G517" s="44">
        <v>1</v>
      </c>
      <c r="H517" s="44" t="s">
        <v>17651</v>
      </c>
      <c r="I517" s="44">
        <v>4</v>
      </c>
      <c r="J517" s="35" t="s">
        <v>14184</v>
      </c>
      <c r="K517" s="35"/>
      <c r="L517" s="35">
        <v>984465414</v>
      </c>
      <c r="M517" s="35"/>
      <c r="N517" s="45" t="s">
        <v>11653</v>
      </c>
      <c r="O517" s="45" t="s">
        <v>11654</v>
      </c>
      <c r="P517" s="44">
        <v>90</v>
      </c>
      <c r="Q517" s="44" t="s">
        <v>378</v>
      </c>
      <c r="R517" s="35" t="s">
        <v>462</v>
      </c>
      <c r="S517" s="35" t="s">
        <v>375</v>
      </c>
      <c r="T517" s="35">
        <v>40363</v>
      </c>
      <c r="U517" s="45" t="s">
        <v>15869</v>
      </c>
      <c r="V517" s="46">
        <v>1405892</v>
      </c>
      <c r="W517" s="44">
        <v>50.92</v>
      </c>
    </row>
    <row r="518" spans="1:23">
      <c r="A518" s="55" t="s">
        <v>11371</v>
      </c>
      <c r="B518" s="56" t="s">
        <v>17649</v>
      </c>
      <c r="C518" s="57" t="s">
        <v>3177</v>
      </c>
      <c r="D518" s="56">
        <v>4530</v>
      </c>
      <c r="E518" s="56">
        <v>1</v>
      </c>
      <c r="F518" s="56">
        <v>116</v>
      </c>
      <c r="G518" s="56">
        <v>1</v>
      </c>
      <c r="H518" s="56" t="s">
        <v>17651</v>
      </c>
      <c r="I518" s="56">
        <v>3</v>
      </c>
      <c r="J518" s="36" t="s">
        <v>14184</v>
      </c>
      <c r="K518" s="36"/>
      <c r="L518" s="36">
        <v>984465414</v>
      </c>
      <c r="M518" s="36"/>
      <c r="N518" s="58" t="s">
        <v>910</v>
      </c>
      <c r="O518" s="58" t="s">
        <v>215</v>
      </c>
      <c r="P518" s="56">
        <v>88</v>
      </c>
      <c r="Q518" s="56" t="s">
        <v>378</v>
      </c>
      <c r="R518" s="36" t="s">
        <v>462</v>
      </c>
      <c r="S518" s="36" t="s">
        <v>375</v>
      </c>
      <c r="T518" s="36">
        <v>1230071</v>
      </c>
      <c r="U518" s="58" t="s">
        <v>15869</v>
      </c>
      <c r="V518" s="59">
        <v>1405892</v>
      </c>
      <c r="W518" s="56">
        <v>50.92</v>
      </c>
    </row>
    <row r="519" spans="1:23">
      <c r="A519" s="55" t="s">
        <v>11371</v>
      </c>
      <c r="B519" s="56" t="s">
        <v>17649</v>
      </c>
      <c r="C519" s="57" t="s">
        <v>6989</v>
      </c>
      <c r="D519" s="56">
        <v>26740</v>
      </c>
      <c r="E519" s="56">
        <v>1</v>
      </c>
      <c r="F519" s="56">
        <v>116</v>
      </c>
      <c r="G519" s="56">
        <v>1</v>
      </c>
      <c r="H519" s="56" t="s">
        <v>17651</v>
      </c>
      <c r="I519" s="56">
        <v>7</v>
      </c>
      <c r="J519" s="36" t="s">
        <v>15322</v>
      </c>
      <c r="K519" s="36">
        <v>808</v>
      </c>
      <c r="L519" s="36">
        <v>981227493</v>
      </c>
      <c r="M519" s="36"/>
      <c r="N519" s="58" t="s">
        <v>13483</v>
      </c>
      <c r="O519" s="58" t="s">
        <v>770</v>
      </c>
      <c r="P519" s="56">
        <v>81</v>
      </c>
      <c r="Q519" s="56" t="s">
        <v>378</v>
      </c>
      <c r="R519" s="36" t="s">
        <v>462</v>
      </c>
      <c r="S519" s="36" t="s">
        <v>375</v>
      </c>
      <c r="T519" s="36">
        <v>6111288</v>
      </c>
      <c r="U519" s="58" t="s">
        <v>17185</v>
      </c>
      <c r="V519" s="59">
        <v>1237199</v>
      </c>
      <c r="W519" s="56">
        <v>67.739999999999995</v>
      </c>
    </row>
    <row r="520" spans="1:23">
      <c r="A520" s="55" t="s">
        <v>11371</v>
      </c>
      <c r="B520" s="56" t="s">
        <v>17649</v>
      </c>
      <c r="C520" s="57" t="s">
        <v>11182</v>
      </c>
      <c r="D520" s="56">
        <v>12380</v>
      </c>
      <c r="E520" s="56">
        <v>1</v>
      </c>
      <c r="F520" s="56">
        <v>116</v>
      </c>
      <c r="G520" s="56">
        <v>1</v>
      </c>
      <c r="H520" s="56" t="s">
        <v>17651</v>
      </c>
      <c r="I520" s="56">
        <v>4</v>
      </c>
      <c r="J520" s="36" t="s">
        <v>14483</v>
      </c>
      <c r="K520" s="36">
        <v>381</v>
      </c>
      <c r="L520" s="36">
        <v>982400223</v>
      </c>
      <c r="M520" s="36"/>
      <c r="N520" s="58" t="s">
        <v>896</v>
      </c>
      <c r="O520" s="58" t="s">
        <v>12164</v>
      </c>
      <c r="P520" s="56">
        <v>88</v>
      </c>
      <c r="Q520" s="56" t="s">
        <v>377</v>
      </c>
      <c r="R520" s="36" t="s">
        <v>463</v>
      </c>
      <c r="S520" s="36" t="s">
        <v>375</v>
      </c>
      <c r="T520" s="36">
        <v>3879880</v>
      </c>
      <c r="U520" s="58" t="s">
        <v>16206</v>
      </c>
      <c r="V520" s="59">
        <v>1071447</v>
      </c>
      <c r="W520" s="56">
        <v>68.77</v>
      </c>
    </row>
    <row r="521" spans="1:23">
      <c r="A521" s="51" t="s">
        <v>11371</v>
      </c>
      <c r="B521" s="44" t="s">
        <v>17649</v>
      </c>
      <c r="C521" s="52" t="s">
        <v>3088</v>
      </c>
      <c r="D521" s="44">
        <v>16575</v>
      </c>
      <c r="E521" s="44" t="s">
        <v>54</v>
      </c>
      <c r="F521" s="44">
        <v>116</v>
      </c>
      <c r="G521" s="44">
        <v>1</v>
      </c>
      <c r="H521" s="44" t="s">
        <v>17651</v>
      </c>
      <c r="I521" s="44">
        <v>2</v>
      </c>
      <c r="J521" s="35" t="s">
        <v>14681</v>
      </c>
      <c r="K521" s="35">
        <v>45</v>
      </c>
      <c r="L521" s="35"/>
      <c r="M521" s="35">
        <v>683050</v>
      </c>
      <c r="N521" s="45" t="s">
        <v>12492</v>
      </c>
      <c r="O521" s="45" t="s">
        <v>660</v>
      </c>
      <c r="P521" s="44">
        <v>81</v>
      </c>
      <c r="Q521" s="44" t="s">
        <v>377</v>
      </c>
      <c r="R521" s="35" t="s">
        <v>460</v>
      </c>
      <c r="S521" s="35" t="s">
        <v>375</v>
      </c>
      <c r="T521" s="35">
        <v>2187321</v>
      </c>
      <c r="U521" s="45" t="s">
        <v>16425</v>
      </c>
      <c r="V521" s="46">
        <v>1730263</v>
      </c>
      <c r="W521" s="44">
        <v>73.430000000000007</v>
      </c>
    </row>
    <row r="522" spans="1:23">
      <c r="A522" s="55" t="s">
        <v>11371</v>
      </c>
      <c r="B522" s="56" t="s">
        <v>17649</v>
      </c>
      <c r="C522" s="57" t="s">
        <v>6989</v>
      </c>
      <c r="D522" s="56">
        <v>27770</v>
      </c>
      <c r="E522" s="56">
        <v>1</v>
      </c>
      <c r="F522" s="56">
        <v>117</v>
      </c>
      <c r="G522" s="56">
        <v>1</v>
      </c>
      <c r="H522" s="56" t="s">
        <v>17651</v>
      </c>
      <c r="I522" s="56">
        <v>1</v>
      </c>
      <c r="J522" s="36" t="s">
        <v>15335</v>
      </c>
      <c r="K522" s="36">
        <v>449</v>
      </c>
      <c r="L522" s="36">
        <v>982775183</v>
      </c>
      <c r="M522" s="36"/>
      <c r="N522" s="58" t="s">
        <v>334</v>
      </c>
      <c r="O522" s="58" t="s">
        <v>965</v>
      </c>
      <c r="P522" s="56">
        <v>91</v>
      </c>
      <c r="Q522" s="56" t="s">
        <v>377</v>
      </c>
      <c r="R522" s="36" t="s">
        <v>459</v>
      </c>
      <c r="S522" s="36" t="s">
        <v>375</v>
      </c>
      <c r="T522" s="36">
        <v>81970</v>
      </c>
      <c r="U522" s="58" t="s">
        <v>16317</v>
      </c>
      <c r="V522" s="59">
        <v>81970</v>
      </c>
      <c r="W522" s="56">
        <v>56.05</v>
      </c>
    </row>
    <row r="523" spans="1:23">
      <c r="A523" s="51" t="s">
        <v>11371</v>
      </c>
      <c r="B523" s="44" t="s">
        <v>17649</v>
      </c>
      <c r="C523" s="52" t="s">
        <v>3088</v>
      </c>
      <c r="D523" s="44">
        <v>15340</v>
      </c>
      <c r="E523" s="44" t="s">
        <v>54</v>
      </c>
      <c r="F523" s="44">
        <v>117</v>
      </c>
      <c r="G523" s="44">
        <v>1</v>
      </c>
      <c r="H523" s="44" t="s">
        <v>17651</v>
      </c>
      <c r="I523" s="44">
        <v>3</v>
      </c>
      <c r="J523" s="35" t="s">
        <v>14636</v>
      </c>
      <c r="K523" s="35">
        <v>211</v>
      </c>
      <c r="L523" s="35">
        <v>981172902</v>
      </c>
      <c r="M523" s="35"/>
      <c r="N523" s="45" t="s">
        <v>12430</v>
      </c>
      <c r="O523" s="45" t="s">
        <v>872</v>
      </c>
      <c r="P523" s="44">
        <v>94</v>
      </c>
      <c r="Q523" s="44" t="s">
        <v>377</v>
      </c>
      <c r="R523" s="35" t="s">
        <v>462</v>
      </c>
      <c r="S523" s="35" t="s">
        <v>376</v>
      </c>
      <c r="T523" s="35"/>
      <c r="U523" s="45" t="s">
        <v>16376</v>
      </c>
      <c r="V523" s="46">
        <v>1174082</v>
      </c>
      <c r="W523" s="44">
        <v>71.14</v>
      </c>
    </row>
    <row r="524" spans="1:23">
      <c r="A524" s="55" t="s">
        <v>11371</v>
      </c>
      <c r="B524" s="56" t="s">
        <v>17649</v>
      </c>
      <c r="C524" s="57" t="s">
        <v>3088</v>
      </c>
      <c r="D524" s="56">
        <v>16420</v>
      </c>
      <c r="E524" s="56">
        <v>1</v>
      </c>
      <c r="F524" s="56">
        <v>118</v>
      </c>
      <c r="G524" s="56">
        <v>1</v>
      </c>
      <c r="H524" s="56" t="s">
        <v>17651</v>
      </c>
      <c r="I524" s="56">
        <v>1</v>
      </c>
      <c r="J524" s="36" t="s">
        <v>14668</v>
      </c>
      <c r="K524" s="36">
        <v>66</v>
      </c>
      <c r="L524" s="36">
        <v>961280043</v>
      </c>
      <c r="M524" s="36"/>
      <c r="N524" s="58" t="s">
        <v>12469</v>
      </c>
      <c r="O524" s="58" t="s">
        <v>12470</v>
      </c>
      <c r="P524" s="56">
        <v>82</v>
      </c>
      <c r="Q524" s="56" t="s">
        <v>378</v>
      </c>
      <c r="R524" s="36" t="s">
        <v>459</v>
      </c>
      <c r="S524" s="36" t="s">
        <v>375</v>
      </c>
      <c r="T524" s="36">
        <v>104911</v>
      </c>
      <c r="U524" s="58" t="s">
        <v>16410</v>
      </c>
      <c r="V524" s="59">
        <v>104911</v>
      </c>
      <c r="W524" s="56">
        <v>49.53</v>
      </c>
    </row>
    <row r="525" spans="1:23">
      <c r="A525" s="55" t="s">
        <v>11371</v>
      </c>
      <c r="B525" s="56" t="s">
        <v>17649</v>
      </c>
      <c r="C525" s="57" t="s">
        <v>4582</v>
      </c>
      <c r="D525" s="56">
        <v>26050</v>
      </c>
      <c r="E525" s="56">
        <v>1</v>
      </c>
      <c r="F525" s="56">
        <v>119</v>
      </c>
      <c r="G525" s="56">
        <v>1</v>
      </c>
      <c r="H525" s="56" t="s">
        <v>17651</v>
      </c>
      <c r="I525" s="56">
        <v>7</v>
      </c>
      <c r="J525" s="36" t="s">
        <v>15277</v>
      </c>
      <c r="K525" s="36">
        <v>772</v>
      </c>
      <c r="L525" s="36">
        <v>981449455</v>
      </c>
      <c r="M525" s="36"/>
      <c r="N525" s="58" t="s">
        <v>267</v>
      </c>
      <c r="O525" s="58" t="s">
        <v>13415</v>
      </c>
      <c r="P525" s="56">
        <v>82</v>
      </c>
      <c r="Q525" s="56" t="s">
        <v>378</v>
      </c>
      <c r="R525" s="36" t="s">
        <v>462</v>
      </c>
      <c r="S525" s="36" t="s">
        <v>375</v>
      </c>
      <c r="T525" s="36">
        <v>7030579</v>
      </c>
      <c r="U525" s="58" t="s">
        <v>17129</v>
      </c>
      <c r="V525" s="59">
        <v>2241289</v>
      </c>
      <c r="W525" s="56">
        <v>61.6</v>
      </c>
    </row>
    <row r="526" spans="1:23">
      <c r="A526" s="55" t="s">
        <v>11371</v>
      </c>
      <c r="B526" s="56" t="s">
        <v>17649</v>
      </c>
      <c r="C526" s="57" t="s">
        <v>11182</v>
      </c>
      <c r="D526" s="56">
        <v>13270</v>
      </c>
      <c r="E526" s="56">
        <v>1</v>
      </c>
      <c r="F526" s="56">
        <v>120</v>
      </c>
      <c r="G526" s="56">
        <v>1</v>
      </c>
      <c r="H526" s="56" t="s">
        <v>17651</v>
      </c>
      <c r="I526" s="56">
        <v>4</v>
      </c>
      <c r="J526" s="36" t="s">
        <v>14531</v>
      </c>
      <c r="K526" s="36">
        <v>76</v>
      </c>
      <c r="L526" s="36">
        <v>983577620</v>
      </c>
      <c r="M526" s="36">
        <v>640702</v>
      </c>
      <c r="N526" s="58" t="s">
        <v>88</v>
      </c>
      <c r="O526" s="58" t="s">
        <v>12253</v>
      </c>
      <c r="P526" s="56">
        <v>88</v>
      </c>
      <c r="Q526" s="56" t="s">
        <v>378</v>
      </c>
      <c r="R526" s="36" t="s">
        <v>462</v>
      </c>
      <c r="S526" s="36" t="s">
        <v>375</v>
      </c>
      <c r="T526" s="36">
        <v>201295</v>
      </c>
      <c r="U526" s="58" t="s">
        <v>16258</v>
      </c>
      <c r="V526" s="59">
        <v>507046</v>
      </c>
      <c r="W526" s="56">
        <v>84.03</v>
      </c>
    </row>
    <row r="527" spans="1:23">
      <c r="A527" s="55" t="s">
        <v>11371</v>
      </c>
      <c r="B527" s="56" t="s">
        <v>17649</v>
      </c>
      <c r="C527" s="57" t="s">
        <v>3088</v>
      </c>
      <c r="D527" s="56">
        <v>16310</v>
      </c>
      <c r="E527" s="56">
        <v>1</v>
      </c>
      <c r="F527" s="56">
        <v>121</v>
      </c>
      <c r="G527" s="56">
        <v>1</v>
      </c>
      <c r="H527" s="56" t="s">
        <v>17651</v>
      </c>
      <c r="I527" s="56">
        <v>4</v>
      </c>
      <c r="J527" s="36" t="s">
        <v>14659</v>
      </c>
      <c r="K527" s="36"/>
      <c r="L527" s="36"/>
      <c r="M527" s="36">
        <v>21681055</v>
      </c>
      <c r="N527" s="58" t="s">
        <v>12460</v>
      </c>
      <c r="O527" s="58" t="s">
        <v>12459</v>
      </c>
      <c r="P527" s="56">
        <v>91</v>
      </c>
      <c r="Q527" s="56" t="s">
        <v>378</v>
      </c>
      <c r="R527" s="36" t="s">
        <v>462</v>
      </c>
      <c r="S527" s="36" t="s">
        <v>375</v>
      </c>
      <c r="T527" s="36">
        <v>514867</v>
      </c>
      <c r="U527" s="58" t="s">
        <v>16400</v>
      </c>
      <c r="V527" s="59">
        <v>1355306</v>
      </c>
      <c r="W527" s="56">
        <v>77.86</v>
      </c>
    </row>
    <row r="528" spans="1:23">
      <c r="A528" s="55" t="s">
        <v>11371</v>
      </c>
      <c r="B528" s="56" t="s">
        <v>17649</v>
      </c>
      <c r="C528" s="57" t="s">
        <v>6989</v>
      </c>
      <c r="D528" s="56">
        <v>26550</v>
      </c>
      <c r="E528" s="56">
        <v>1</v>
      </c>
      <c r="F528" s="56">
        <v>122</v>
      </c>
      <c r="G528" s="56">
        <v>1</v>
      </c>
      <c r="H528" s="56" t="s">
        <v>17651</v>
      </c>
      <c r="I528" s="56">
        <v>1</v>
      </c>
      <c r="J528" s="36" t="s">
        <v>15317</v>
      </c>
      <c r="K528" s="36">
        <v>940</v>
      </c>
      <c r="L528" s="36">
        <v>983360467</v>
      </c>
      <c r="M528" s="36">
        <v>649216</v>
      </c>
      <c r="N528" s="58" t="s">
        <v>258</v>
      </c>
      <c r="O528" s="58" t="s">
        <v>770</v>
      </c>
      <c r="P528" s="56">
        <v>82</v>
      </c>
      <c r="Q528" s="56" t="s">
        <v>378</v>
      </c>
      <c r="R528" s="36" t="s">
        <v>459</v>
      </c>
      <c r="S528" s="36" t="s">
        <v>375</v>
      </c>
      <c r="T528" s="36">
        <v>1650690</v>
      </c>
      <c r="U528" s="58" t="s">
        <v>17180</v>
      </c>
      <c r="V528" s="59">
        <v>1650690</v>
      </c>
      <c r="W528" s="56">
        <v>57.22</v>
      </c>
    </row>
    <row r="529" spans="1:23">
      <c r="A529" s="55" t="s">
        <v>11371</v>
      </c>
      <c r="B529" s="56" t="s">
        <v>17649</v>
      </c>
      <c r="C529" s="57" t="s">
        <v>4582</v>
      </c>
      <c r="D529" s="56">
        <v>25990</v>
      </c>
      <c r="E529" s="56">
        <v>1</v>
      </c>
      <c r="F529" s="56">
        <v>122</v>
      </c>
      <c r="G529" s="56">
        <v>1</v>
      </c>
      <c r="H529" s="56" t="s">
        <v>17651</v>
      </c>
      <c r="I529" s="56">
        <v>3</v>
      </c>
      <c r="J529" s="36" t="s">
        <v>15275</v>
      </c>
      <c r="K529" s="36">
        <v>575</v>
      </c>
      <c r="L529" s="36">
        <v>982908392</v>
      </c>
      <c r="M529" s="36"/>
      <c r="N529" s="58" t="s">
        <v>189</v>
      </c>
      <c r="O529" s="58" t="s">
        <v>13413</v>
      </c>
      <c r="P529" s="56">
        <v>88</v>
      </c>
      <c r="Q529" s="56" t="s">
        <v>377</v>
      </c>
      <c r="R529" s="36" t="s">
        <v>462</v>
      </c>
      <c r="S529" s="36" t="s">
        <v>375</v>
      </c>
      <c r="T529" s="36">
        <v>372800</v>
      </c>
      <c r="U529" s="58" t="s">
        <v>17127</v>
      </c>
      <c r="V529" s="59">
        <v>3283879</v>
      </c>
      <c r="W529" s="56">
        <v>71.02</v>
      </c>
    </row>
    <row r="530" spans="1:23">
      <c r="A530" s="51" t="s">
        <v>11371</v>
      </c>
      <c r="B530" s="44" t="s">
        <v>17649</v>
      </c>
      <c r="C530" s="52" t="s">
        <v>11182</v>
      </c>
      <c r="D530" s="44">
        <v>11840</v>
      </c>
      <c r="E530" s="44" t="s">
        <v>54</v>
      </c>
      <c r="F530" s="44">
        <v>122</v>
      </c>
      <c r="G530" s="44">
        <v>1</v>
      </c>
      <c r="H530" s="44" t="s">
        <v>17651</v>
      </c>
      <c r="I530" s="44">
        <v>1</v>
      </c>
      <c r="J530" s="35" t="s">
        <v>14476</v>
      </c>
      <c r="K530" s="35">
        <v>234</v>
      </c>
      <c r="L530" s="35">
        <v>983387135</v>
      </c>
      <c r="M530" s="35">
        <v>645007</v>
      </c>
      <c r="N530" s="45" t="s">
        <v>12150</v>
      </c>
      <c r="O530" s="45" t="s">
        <v>207</v>
      </c>
      <c r="P530" s="44">
        <v>81</v>
      </c>
      <c r="Q530" s="44" t="s">
        <v>377</v>
      </c>
      <c r="R530" s="35" t="s">
        <v>459</v>
      </c>
      <c r="S530" s="35" t="s">
        <v>375</v>
      </c>
      <c r="T530" s="35">
        <v>1511569</v>
      </c>
      <c r="U530" s="45" t="s">
        <v>16199</v>
      </c>
      <c r="V530" s="46">
        <v>1511569</v>
      </c>
      <c r="W530" s="44">
        <v>81.8</v>
      </c>
    </row>
    <row r="531" spans="1:23">
      <c r="A531" s="55" t="s">
        <v>11371</v>
      </c>
      <c r="B531" s="56" t="s">
        <v>17649</v>
      </c>
      <c r="C531" s="57" t="s">
        <v>11188</v>
      </c>
      <c r="D531" s="56">
        <v>19380</v>
      </c>
      <c r="E531" s="56">
        <v>1</v>
      </c>
      <c r="F531" s="56">
        <v>123</v>
      </c>
      <c r="G531" s="56">
        <v>1</v>
      </c>
      <c r="H531" s="56" t="s">
        <v>17651</v>
      </c>
      <c r="I531" s="56">
        <v>1</v>
      </c>
      <c r="J531" s="36" t="s">
        <v>14897</v>
      </c>
      <c r="K531" s="36">
        <v>360</v>
      </c>
      <c r="L531" s="36">
        <v>982572310</v>
      </c>
      <c r="M531" s="36"/>
      <c r="N531" s="58" t="s">
        <v>650</v>
      </c>
      <c r="O531" s="58" t="s">
        <v>12840</v>
      </c>
      <c r="P531" s="56">
        <v>80</v>
      </c>
      <c r="Q531" s="56" t="s">
        <v>378</v>
      </c>
      <c r="R531" s="36" t="s">
        <v>459</v>
      </c>
      <c r="S531" s="36" t="s">
        <v>375</v>
      </c>
      <c r="T531" s="36">
        <v>3584722</v>
      </c>
      <c r="U531" s="58" t="s">
        <v>16670</v>
      </c>
      <c r="V531" s="59">
        <v>3584722</v>
      </c>
      <c r="W531" s="56">
        <v>56.99</v>
      </c>
    </row>
    <row r="532" spans="1:23">
      <c r="A532" s="55" t="s">
        <v>11371</v>
      </c>
      <c r="B532" s="56" t="s">
        <v>17649</v>
      </c>
      <c r="C532" s="57" t="s">
        <v>11182</v>
      </c>
      <c r="D532" s="56">
        <v>13550</v>
      </c>
      <c r="E532" s="56">
        <v>1</v>
      </c>
      <c r="F532" s="56">
        <v>123</v>
      </c>
      <c r="G532" s="56">
        <v>1</v>
      </c>
      <c r="H532" s="56" t="s">
        <v>17651</v>
      </c>
      <c r="I532" s="56">
        <v>2</v>
      </c>
      <c r="J532" s="36" t="s">
        <v>14547</v>
      </c>
      <c r="K532" s="36">
        <v>990</v>
      </c>
      <c r="L532" s="36">
        <v>982144068</v>
      </c>
      <c r="M532" s="36">
        <v>21647215</v>
      </c>
      <c r="N532" s="58" t="s">
        <v>12283</v>
      </c>
      <c r="O532" s="58" t="s">
        <v>12284</v>
      </c>
      <c r="P532" s="56">
        <v>84</v>
      </c>
      <c r="Q532" s="56" t="s">
        <v>378</v>
      </c>
      <c r="R532" s="36" t="s">
        <v>462</v>
      </c>
      <c r="S532" s="36" t="s">
        <v>373</v>
      </c>
      <c r="T532" s="36"/>
      <c r="U532" s="58" t="s">
        <v>16276</v>
      </c>
      <c r="V532" s="59">
        <v>1216862</v>
      </c>
      <c r="W532" s="56">
        <v>59.06</v>
      </c>
    </row>
    <row r="533" spans="1:23">
      <c r="A533" s="55" t="s">
        <v>11371</v>
      </c>
      <c r="B533" s="56" t="s">
        <v>17649</v>
      </c>
      <c r="C533" s="57" t="s">
        <v>11188</v>
      </c>
      <c r="D533" s="56">
        <v>18870</v>
      </c>
      <c r="E533" s="56">
        <v>1</v>
      </c>
      <c r="F533" s="56">
        <v>125</v>
      </c>
      <c r="G533" s="56">
        <v>1</v>
      </c>
      <c r="H533" s="56" t="s">
        <v>17651</v>
      </c>
      <c r="I533" s="56">
        <v>1</v>
      </c>
      <c r="J533" s="36" t="s">
        <v>14875</v>
      </c>
      <c r="K533" s="36"/>
      <c r="L533" s="36">
        <v>984152666</v>
      </c>
      <c r="M533" s="36"/>
      <c r="N533" s="58" t="s">
        <v>745</v>
      </c>
      <c r="O533" s="58" t="s">
        <v>108</v>
      </c>
      <c r="P533" s="56">
        <v>86</v>
      </c>
      <c r="Q533" s="56" t="s">
        <v>378</v>
      </c>
      <c r="R533" s="36" t="s">
        <v>459</v>
      </c>
      <c r="S533" s="36" t="s">
        <v>375</v>
      </c>
      <c r="T533" s="36">
        <v>1240430</v>
      </c>
      <c r="U533" s="58" t="s">
        <v>16642</v>
      </c>
      <c r="V533" s="59">
        <v>1240430</v>
      </c>
      <c r="W533" s="56">
        <v>66.040000000000006</v>
      </c>
    </row>
    <row r="534" spans="1:23">
      <c r="A534" s="55" t="s">
        <v>11371</v>
      </c>
      <c r="B534" s="56" t="s">
        <v>17649</v>
      </c>
      <c r="C534" s="57" t="s">
        <v>11182</v>
      </c>
      <c r="D534" s="56">
        <v>14050</v>
      </c>
      <c r="E534" s="56">
        <v>1</v>
      </c>
      <c r="F534" s="56">
        <v>126</v>
      </c>
      <c r="G534" s="56">
        <v>1</v>
      </c>
      <c r="H534" s="56" t="s">
        <v>17651</v>
      </c>
      <c r="I534" s="56">
        <v>1</v>
      </c>
      <c r="J534" s="36" t="s">
        <v>14570</v>
      </c>
      <c r="K534" s="36">
        <v>126</v>
      </c>
      <c r="L534" s="36">
        <v>985430934</v>
      </c>
      <c r="M534" s="36"/>
      <c r="N534" s="58" t="s">
        <v>649</v>
      </c>
      <c r="O534" s="58" t="s">
        <v>12322</v>
      </c>
      <c r="P534" s="56">
        <v>85</v>
      </c>
      <c r="Q534" s="56" t="s">
        <v>378</v>
      </c>
      <c r="R534" s="36" t="s">
        <v>459</v>
      </c>
      <c r="S534" s="36" t="s">
        <v>375</v>
      </c>
      <c r="T534" s="36">
        <v>797246</v>
      </c>
      <c r="U534" s="58" t="s">
        <v>16303</v>
      </c>
      <c r="V534" s="59">
        <v>797246</v>
      </c>
      <c r="W534" s="56">
        <v>66.61</v>
      </c>
    </row>
    <row r="535" spans="1:23">
      <c r="A535" s="55" t="s">
        <v>11371</v>
      </c>
      <c r="B535" s="56" t="s">
        <v>17649</v>
      </c>
      <c r="C535" s="57" t="s">
        <v>4582</v>
      </c>
      <c r="D535" s="56">
        <v>0</v>
      </c>
      <c r="E535" s="56">
        <v>1</v>
      </c>
      <c r="F535" s="56">
        <v>127</v>
      </c>
      <c r="G535" s="56">
        <v>1</v>
      </c>
      <c r="H535" s="56" t="s">
        <v>17651</v>
      </c>
      <c r="I535" s="56">
        <v>9</v>
      </c>
      <c r="J535" s="36" t="s">
        <v>942</v>
      </c>
      <c r="K535" s="36"/>
      <c r="L535" s="36"/>
      <c r="M535" s="36"/>
      <c r="N535" s="58" t="s">
        <v>13270</v>
      </c>
      <c r="O535" s="58" t="s">
        <v>13271</v>
      </c>
      <c r="P535" s="56">
        <v>86</v>
      </c>
      <c r="Q535" s="56" t="s">
        <v>378</v>
      </c>
      <c r="R535" s="36" t="s">
        <v>462</v>
      </c>
      <c r="S535" s="36" t="s">
        <v>375</v>
      </c>
      <c r="T535" s="36">
        <v>2153871</v>
      </c>
      <c r="U535" s="58" t="s">
        <v>17017</v>
      </c>
      <c r="V535" s="59">
        <v>1295413</v>
      </c>
      <c r="W535" s="56">
        <v>47.88</v>
      </c>
    </row>
    <row r="536" spans="1:23">
      <c r="A536" s="55" t="s">
        <v>11371</v>
      </c>
      <c r="B536" s="56" t="s">
        <v>17649</v>
      </c>
      <c r="C536" s="57" t="s">
        <v>3088</v>
      </c>
      <c r="D536" s="56">
        <v>0</v>
      </c>
      <c r="E536" s="56">
        <v>1</v>
      </c>
      <c r="F536" s="56">
        <v>127</v>
      </c>
      <c r="G536" s="56">
        <v>1</v>
      </c>
      <c r="H536" s="56" t="s">
        <v>17651</v>
      </c>
      <c r="I536" s="56">
        <v>1</v>
      </c>
      <c r="J536" s="36" t="s">
        <v>14603</v>
      </c>
      <c r="K536" s="36"/>
      <c r="L536" s="36">
        <v>981112455</v>
      </c>
      <c r="M536" s="36"/>
      <c r="N536" s="58" t="s">
        <v>12375</v>
      </c>
      <c r="O536" s="58" t="s">
        <v>12376</v>
      </c>
      <c r="P536" s="56">
        <v>81</v>
      </c>
      <c r="Q536" s="56" t="s">
        <v>377</v>
      </c>
      <c r="R536" s="36" t="s">
        <v>459</v>
      </c>
      <c r="S536" s="36" t="s">
        <v>375</v>
      </c>
      <c r="T536" s="36">
        <v>86883</v>
      </c>
      <c r="U536" s="58" t="s">
        <v>16338</v>
      </c>
      <c r="V536" s="59">
        <v>86883</v>
      </c>
      <c r="W536" s="56">
        <v>80.45</v>
      </c>
    </row>
    <row r="537" spans="1:23">
      <c r="A537" s="51" t="s">
        <v>11371</v>
      </c>
      <c r="B537" s="44" t="s">
        <v>17649</v>
      </c>
      <c r="C537" s="52" t="s">
        <v>3088</v>
      </c>
      <c r="D537" s="44">
        <v>0</v>
      </c>
      <c r="E537" s="44" t="s">
        <v>54</v>
      </c>
      <c r="F537" s="44">
        <v>129</v>
      </c>
      <c r="G537" s="44">
        <v>1</v>
      </c>
      <c r="H537" s="44" t="s">
        <v>17651</v>
      </c>
      <c r="I537" s="44">
        <v>1</v>
      </c>
      <c r="J537" s="35" t="s">
        <v>14604</v>
      </c>
      <c r="K537" s="35">
        <v>529</v>
      </c>
      <c r="L537" s="35">
        <v>982238950</v>
      </c>
      <c r="M537" s="35">
        <v>682076</v>
      </c>
      <c r="N537" s="45" t="s">
        <v>12377</v>
      </c>
      <c r="O537" s="45" t="s">
        <v>221</v>
      </c>
      <c r="P537" s="44">
        <v>84</v>
      </c>
      <c r="Q537" s="44" t="s">
        <v>377</v>
      </c>
      <c r="R537" s="35" t="s">
        <v>459</v>
      </c>
      <c r="S537" s="35" t="s">
        <v>375</v>
      </c>
      <c r="T537" s="35">
        <v>1423454</v>
      </c>
      <c r="U537" s="45" t="s">
        <v>16339</v>
      </c>
      <c r="V537" s="46">
        <v>1423454</v>
      </c>
      <c r="W537" s="44">
        <v>47.34</v>
      </c>
    </row>
    <row r="538" spans="1:23">
      <c r="A538" s="55" t="s">
        <v>11371</v>
      </c>
      <c r="B538" s="56" t="s">
        <v>17649</v>
      </c>
      <c r="C538" s="57" t="s">
        <v>6989</v>
      </c>
      <c r="D538" s="56">
        <v>28820</v>
      </c>
      <c r="E538" s="56">
        <v>1</v>
      </c>
      <c r="F538" s="56">
        <v>129</v>
      </c>
      <c r="G538" s="56">
        <v>1</v>
      </c>
      <c r="H538" s="56" t="s">
        <v>17651</v>
      </c>
      <c r="I538" s="56">
        <v>3</v>
      </c>
      <c r="J538" s="36" t="s">
        <v>943</v>
      </c>
      <c r="K538" s="36">
        <v>75</v>
      </c>
      <c r="L538" s="36">
        <v>981152574</v>
      </c>
      <c r="M538" s="36"/>
      <c r="N538" s="58" t="s">
        <v>657</v>
      </c>
      <c r="O538" s="58" t="s">
        <v>13618</v>
      </c>
      <c r="P538" s="56">
        <v>89</v>
      </c>
      <c r="Q538" s="56" t="s">
        <v>378</v>
      </c>
      <c r="R538" s="36" t="s">
        <v>462</v>
      </c>
      <c r="S538" s="36" t="s">
        <v>375</v>
      </c>
      <c r="T538" s="36">
        <v>1477488</v>
      </c>
      <c r="U538" s="58" t="s">
        <v>17298</v>
      </c>
      <c r="V538" s="59">
        <v>1142550</v>
      </c>
      <c r="W538" s="56">
        <v>83.54</v>
      </c>
    </row>
    <row r="539" spans="1:23">
      <c r="A539" s="55" t="s">
        <v>11371</v>
      </c>
      <c r="B539" s="56" t="s">
        <v>17649</v>
      </c>
      <c r="C539" s="57" t="s">
        <v>6989</v>
      </c>
      <c r="D539" s="56">
        <v>26460</v>
      </c>
      <c r="E539" s="56">
        <v>1</v>
      </c>
      <c r="F539" s="56">
        <v>132</v>
      </c>
      <c r="G539" s="56">
        <v>1</v>
      </c>
      <c r="H539" s="56" t="s">
        <v>17651</v>
      </c>
      <c r="I539" s="56">
        <v>1</v>
      </c>
      <c r="J539" s="36" t="s">
        <v>15308</v>
      </c>
      <c r="K539" s="36"/>
      <c r="L539" s="36">
        <v>984764654</v>
      </c>
      <c r="M539" s="36"/>
      <c r="N539" s="58" t="s">
        <v>11412</v>
      </c>
      <c r="O539" s="58" t="s">
        <v>13465</v>
      </c>
      <c r="P539" s="56">
        <v>80</v>
      </c>
      <c r="Q539" s="56" t="s">
        <v>378</v>
      </c>
      <c r="R539" s="36" t="s">
        <v>459</v>
      </c>
      <c r="S539" s="36" t="s">
        <v>375</v>
      </c>
      <c r="T539" s="36">
        <v>1969776</v>
      </c>
      <c r="U539" s="58" t="s">
        <v>17170</v>
      </c>
      <c r="V539" s="59">
        <v>1969776</v>
      </c>
      <c r="W539" s="56">
        <v>55.34</v>
      </c>
    </row>
    <row r="540" spans="1:23">
      <c r="A540" s="55" t="s">
        <v>11371</v>
      </c>
      <c r="B540" s="56" t="s">
        <v>17649</v>
      </c>
      <c r="C540" s="57" t="s">
        <v>4582</v>
      </c>
      <c r="D540" s="56">
        <v>25130</v>
      </c>
      <c r="E540" s="56">
        <v>1</v>
      </c>
      <c r="F540" s="56">
        <v>132</v>
      </c>
      <c r="G540" s="56">
        <v>1</v>
      </c>
      <c r="H540" s="56" t="s">
        <v>17651</v>
      </c>
      <c r="I540" s="56">
        <v>1</v>
      </c>
      <c r="J540" s="36" t="s">
        <v>15233</v>
      </c>
      <c r="K540" s="36">
        <v>730</v>
      </c>
      <c r="L540" s="36"/>
      <c r="M540" s="36">
        <v>634633</v>
      </c>
      <c r="N540" s="58" t="s">
        <v>414</v>
      </c>
      <c r="O540" s="58" t="s">
        <v>13342</v>
      </c>
      <c r="P540" s="56">
        <v>81</v>
      </c>
      <c r="Q540" s="56" t="s">
        <v>378</v>
      </c>
      <c r="R540" s="36" t="s">
        <v>459</v>
      </c>
      <c r="S540" s="36" t="s">
        <v>375</v>
      </c>
      <c r="T540" s="36">
        <v>557368</v>
      </c>
      <c r="U540" s="58" t="s">
        <v>17077</v>
      </c>
      <c r="V540" s="59">
        <v>557368</v>
      </c>
      <c r="W540" s="56">
        <v>63.5</v>
      </c>
    </row>
    <row r="541" spans="1:23">
      <c r="A541" s="55" t="s">
        <v>11371</v>
      </c>
      <c r="B541" s="56" t="s">
        <v>17649</v>
      </c>
      <c r="C541" s="57" t="s">
        <v>11182</v>
      </c>
      <c r="D541" s="56">
        <v>14150</v>
      </c>
      <c r="E541" s="56">
        <v>1</v>
      </c>
      <c r="F541" s="56">
        <v>133</v>
      </c>
      <c r="G541" s="56">
        <v>1</v>
      </c>
      <c r="H541" s="56" t="s">
        <v>17651</v>
      </c>
      <c r="I541" s="56">
        <v>1</v>
      </c>
      <c r="J541" s="36" t="s">
        <v>14576</v>
      </c>
      <c r="K541" s="36"/>
      <c r="L541" s="36">
        <v>981528831</v>
      </c>
      <c r="M541" s="36"/>
      <c r="N541" s="58" t="s">
        <v>368</v>
      </c>
      <c r="O541" s="58" t="s">
        <v>12335</v>
      </c>
      <c r="P541" s="56">
        <v>83</v>
      </c>
      <c r="Q541" s="56" t="s">
        <v>378</v>
      </c>
      <c r="R541" s="36" t="s">
        <v>459</v>
      </c>
      <c r="S541" s="36" t="s">
        <v>375</v>
      </c>
      <c r="T541" s="36">
        <v>2596841</v>
      </c>
      <c r="U541" s="58" t="s">
        <v>16309</v>
      </c>
      <c r="V541" s="59">
        <v>2596841</v>
      </c>
      <c r="W541" s="56">
        <v>54.55</v>
      </c>
    </row>
    <row r="542" spans="1:23">
      <c r="A542" s="55" t="s">
        <v>11371</v>
      </c>
      <c r="B542" s="56" t="s">
        <v>17649</v>
      </c>
      <c r="C542" s="57" t="s">
        <v>6989</v>
      </c>
      <c r="D542" s="56">
        <v>29090</v>
      </c>
      <c r="E542" s="56">
        <v>1</v>
      </c>
      <c r="F542" s="56">
        <v>135</v>
      </c>
      <c r="G542" s="56">
        <v>1</v>
      </c>
      <c r="H542" s="56" t="s">
        <v>17651</v>
      </c>
      <c r="I542" s="56">
        <v>6</v>
      </c>
      <c r="J542" s="36" t="s">
        <v>15427</v>
      </c>
      <c r="K542" s="36"/>
      <c r="L542" s="36">
        <v>991810834</v>
      </c>
      <c r="M542" s="36">
        <v>21681763</v>
      </c>
      <c r="N542" s="58" t="s">
        <v>13633</v>
      </c>
      <c r="O542" s="58" t="s">
        <v>13634</v>
      </c>
      <c r="P542" s="56">
        <v>86</v>
      </c>
      <c r="Q542" s="56" t="s">
        <v>378</v>
      </c>
      <c r="R542" s="36" t="s">
        <v>462</v>
      </c>
      <c r="S542" s="36" t="s">
        <v>375</v>
      </c>
      <c r="T542" s="36">
        <v>619093</v>
      </c>
      <c r="U542" s="58" t="s">
        <v>17311</v>
      </c>
      <c r="V542" s="59">
        <v>4801248</v>
      </c>
      <c r="W542" s="56">
        <v>82.52</v>
      </c>
    </row>
    <row r="543" spans="1:23">
      <c r="A543" s="51" t="s">
        <v>11371</v>
      </c>
      <c r="B543" s="44" t="s">
        <v>17649</v>
      </c>
      <c r="C543" s="52" t="s">
        <v>6989</v>
      </c>
      <c r="D543" s="44">
        <v>29610</v>
      </c>
      <c r="E543" s="44" t="s">
        <v>54</v>
      </c>
      <c r="F543" s="44">
        <v>137</v>
      </c>
      <c r="G543" s="44">
        <v>1</v>
      </c>
      <c r="H543" s="44" t="s">
        <v>17651</v>
      </c>
      <c r="I543" s="44">
        <v>4</v>
      </c>
      <c r="J543" s="35" t="s">
        <v>15441</v>
      </c>
      <c r="K543" s="35"/>
      <c r="L543" s="35"/>
      <c r="M543" s="35"/>
      <c r="N543" s="45" t="s">
        <v>256</v>
      </c>
      <c r="O543" s="45" t="s">
        <v>13663</v>
      </c>
      <c r="P543" s="44">
        <v>88</v>
      </c>
      <c r="Q543" s="44" t="s">
        <v>378</v>
      </c>
      <c r="R543" s="35" t="s">
        <v>462</v>
      </c>
      <c r="S543" s="35" t="s">
        <v>375</v>
      </c>
      <c r="T543" s="35">
        <v>864154</v>
      </c>
      <c r="U543" s="45" t="s">
        <v>17330</v>
      </c>
      <c r="V543" s="46">
        <v>514068</v>
      </c>
      <c r="W543" s="44">
        <v>60.15</v>
      </c>
    </row>
    <row r="544" spans="1:23">
      <c r="A544" s="55" t="s">
        <v>11371</v>
      </c>
      <c r="B544" s="56" t="s">
        <v>17649</v>
      </c>
      <c r="C544" s="57" t="s">
        <v>11188</v>
      </c>
      <c r="D544" s="56">
        <v>18755</v>
      </c>
      <c r="E544" s="56">
        <v>1</v>
      </c>
      <c r="F544" s="56">
        <v>142</v>
      </c>
      <c r="G544" s="56">
        <v>1</v>
      </c>
      <c r="H544" s="56" t="s">
        <v>17651</v>
      </c>
      <c r="I544" s="56">
        <v>1</v>
      </c>
      <c r="J544" s="36" t="s">
        <v>14846</v>
      </c>
      <c r="K544" s="36">
        <v>755</v>
      </c>
      <c r="L544" s="36"/>
      <c r="M544" s="36">
        <v>643186</v>
      </c>
      <c r="N544" s="58" t="s">
        <v>12766</v>
      </c>
      <c r="O544" s="58" t="s">
        <v>12767</v>
      </c>
      <c r="P544" s="56">
        <v>80</v>
      </c>
      <c r="Q544" s="56" t="s">
        <v>378</v>
      </c>
      <c r="R544" s="36" t="s">
        <v>459</v>
      </c>
      <c r="S544" s="36" t="s">
        <v>375</v>
      </c>
      <c r="T544" s="36">
        <v>725154</v>
      </c>
      <c r="U544" s="58" t="s">
        <v>16611</v>
      </c>
      <c r="V544" s="59">
        <v>725154</v>
      </c>
      <c r="W544" s="56">
        <v>83.67</v>
      </c>
    </row>
    <row r="545" spans="1:23">
      <c r="A545" s="51" t="s">
        <v>11371</v>
      </c>
      <c r="B545" s="44" t="s">
        <v>17649</v>
      </c>
      <c r="C545" s="52" t="s">
        <v>11188</v>
      </c>
      <c r="D545" s="44">
        <v>19190</v>
      </c>
      <c r="E545" s="44" t="s">
        <v>54</v>
      </c>
      <c r="F545" s="44">
        <v>143</v>
      </c>
      <c r="G545" s="44">
        <v>1</v>
      </c>
      <c r="H545" s="44" t="s">
        <v>17651</v>
      </c>
      <c r="I545" s="44">
        <v>1</v>
      </c>
      <c r="J545" s="35" t="s">
        <v>14887</v>
      </c>
      <c r="K545" s="35"/>
      <c r="L545" s="35">
        <v>984168928</v>
      </c>
      <c r="M545" s="35"/>
      <c r="N545" s="45" t="s">
        <v>12832</v>
      </c>
      <c r="O545" s="45" t="s">
        <v>794</v>
      </c>
      <c r="P545" s="44">
        <v>82</v>
      </c>
      <c r="Q545" s="44" t="s">
        <v>377</v>
      </c>
      <c r="R545" s="35" t="s">
        <v>459</v>
      </c>
      <c r="S545" s="35" t="s">
        <v>375</v>
      </c>
      <c r="T545" s="35">
        <v>1465004</v>
      </c>
      <c r="U545" s="45" t="s">
        <v>16665</v>
      </c>
      <c r="V545" s="46">
        <v>1465004</v>
      </c>
      <c r="W545" s="44">
        <v>55.58</v>
      </c>
    </row>
    <row r="546" spans="1:23">
      <c r="A546" s="55" t="s">
        <v>11371</v>
      </c>
      <c r="B546" s="56" t="s">
        <v>17649</v>
      </c>
      <c r="C546" s="57" t="s">
        <v>11188</v>
      </c>
      <c r="D546" s="56">
        <v>18480</v>
      </c>
      <c r="E546" s="56">
        <v>1</v>
      </c>
      <c r="F546" s="56">
        <v>144</v>
      </c>
      <c r="G546" s="56">
        <v>1</v>
      </c>
      <c r="H546" s="56" t="s">
        <v>17651</v>
      </c>
      <c r="I546" s="56">
        <v>1</v>
      </c>
      <c r="J546" s="36" t="s">
        <v>14793</v>
      </c>
      <c r="K546" s="36">
        <v>1080</v>
      </c>
      <c r="L546" s="36">
        <v>971629911</v>
      </c>
      <c r="M546" s="36"/>
      <c r="N546" s="58" t="s">
        <v>117</v>
      </c>
      <c r="O546" s="58" t="s">
        <v>11602</v>
      </c>
      <c r="P546" s="56">
        <v>81</v>
      </c>
      <c r="Q546" s="56" t="s">
        <v>377</v>
      </c>
      <c r="R546" s="36" t="s">
        <v>459</v>
      </c>
      <c r="S546" s="36" t="s">
        <v>375</v>
      </c>
      <c r="T546" s="36">
        <v>631410</v>
      </c>
      <c r="U546" s="58" t="s">
        <v>16571</v>
      </c>
      <c r="V546" s="59">
        <v>631410</v>
      </c>
      <c r="W546" s="56">
        <v>51.4</v>
      </c>
    </row>
    <row r="547" spans="1:23">
      <c r="A547" s="55" t="s">
        <v>11371</v>
      </c>
      <c r="B547" s="56" t="s">
        <v>17649</v>
      </c>
      <c r="C547" s="57" t="s">
        <v>6989</v>
      </c>
      <c r="D547" s="56">
        <v>27010</v>
      </c>
      <c r="E547" s="56">
        <v>1</v>
      </c>
      <c r="F547" s="56">
        <v>144</v>
      </c>
      <c r="G547" s="56">
        <v>1</v>
      </c>
      <c r="H547" s="56" t="s">
        <v>17651</v>
      </c>
      <c r="I547" s="56">
        <v>2</v>
      </c>
      <c r="J547" s="36" t="s">
        <v>15328</v>
      </c>
      <c r="K547" s="36"/>
      <c r="L547" s="36"/>
      <c r="M547" s="36">
        <v>21649194</v>
      </c>
      <c r="N547" s="58" t="s">
        <v>298</v>
      </c>
      <c r="O547" s="58" t="s">
        <v>13492</v>
      </c>
      <c r="P547" s="56">
        <v>80</v>
      </c>
      <c r="Q547" s="56" t="s">
        <v>378</v>
      </c>
      <c r="R547" s="36" t="s">
        <v>460</v>
      </c>
      <c r="S547" s="36" t="s">
        <v>375</v>
      </c>
      <c r="T547" s="36">
        <v>2503154</v>
      </c>
      <c r="U547" s="58" t="s">
        <v>17192</v>
      </c>
      <c r="V547" s="59">
        <v>2505995</v>
      </c>
      <c r="W547" s="56">
        <v>55.39</v>
      </c>
    </row>
    <row r="548" spans="1:23">
      <c r="A548" s="55" t="s">
        <v>11371</v>
      </c>
      <c r="B548" s="56" t="s">
        <v>17649</v>
      </c>
      <c r="C548" s="57" t="s">
        <v>11188</v>
      </c>
      <c r="D548" s="56">
        <v>18620</v>
      </c>
      <c r="E548" s="56">
        <v>1</v>
      </c>
      <c r="F548" s="56">
        <v>148</v>
      </c>
      <c r="G548" s="56">
        <v>1</v>
      </c>
      <c r="H548" s="56" t="s">
        <v>17651</v>
      </c>
      <c r="I548" s="56">
        <v>1</v>
      </c>
      <c r="J548" s="36" t="s">
        <v>14833</v>
      </c>
      <c r="K548" s="36">
        <v>490</v>
      </c>
      <c r="L548" s="36"/>
      <c r="M548" s="36"/>
      <c r="N548" s="58" t="s">
        <v>102</v>
      </c>
      <c r="O548" s="58" t="s">
        <v>12734</v>
      </c>
      <c r="P548" s="56">
        <v>81</v>
      </c>
      <c r="Q548" s="56" t="s">
        <v>378</v>
      </c>
      <c r="R548" s="36" t="s">
        <v>459</v>
      </c>
      <c r="S548" s="36" t="s">
        <v>375</v>
      </c>
      <c r="T548" s="36">
        <v>848890</v>
      </c>
      <c r="U548" s="58" t="s">
        <v>16592</v>
      </c>
      <c r="V548" s="59">
        <v>848890</v>
      </c>
      <c r="W548" s="56">
        <v>65.86</v>
      </c>
    </row>
    <row r="549" spans="1:23">
      <c r="A549" s="55" t="s">
        <v>11371</v>
      </c>
      <c r="B549" s="56" t="s">
        <v>17649</v>
      </c>
      <c r="C549" s="57" t="s">
        <v>6989</v>
      </c>
      <c r="D549" s="56">
        <v>27020</v>
      </c>
      <c r="E549" s="56">
        <v>1</v>
      </c>
      <c r="F549" s="56">
        <v>148</v>
      </c>
      <c r="G549" s="56">
        <v>1</v>
      </c>
      <c r="H549" s="56" t="s">
        <v>17651</v>
      </c>
      <c r="I549" s="56">
        <v>1</v>
      </c>
      <c r="J549" s="36" t="s">
        <v>15329</v>
      </c>
      <c r="K549" s="36"/>
      <c r="L549" s="36">
        <v>984236918</v>
      </c>
      <c r="M549" s="36">
        <v>21683878</v>
      </c>
      <c r="N549" s="58" t="s">
        <v>11699</v>
      </c>
      <c r="O549" s="58" t="s">
        <v>13493</v>
      </c>
      <c r="P549" s="56">
        <v>80</v>
      </c>
      <c r="Q549" s="56" t="s">
        <v>377</v>
      </c>
      <c r="R549" s="36" t="s">
        <v>459</v>
      </c>
      <c r="S549" s="36" t="s">
        <v>375</v>
      </c>
      <c r="T549" s="36">
        <v>1542444</v>
      </c>
      <c r="U549" s="58" t="s">
        <v>17193</v>
      </c>
      <c r="V549" s="59">
        <v>1542444</v>
      </c>
      <c r="W549" s="56">
        <v>66.94</v>
      </c>
    </row>
    <row r="550" spans="1:23">
      <c r="A550" s="55" t="s">
        <v>11371</v>
      </c>
      <c r="B550" s="56" t="s">
        <v>17649</v>
      </c>
      <c r="C550" s="57" t="s">
        <v>6989</v>
      </c>
      <c r="D550" s="56">
        <v>26411</v>
      </c>
      <c r="E550" s="56">
        <v>1</v>
      </c>
      <c r="F550" s="56">
        <v>149</v>
      </c>
      <c r="G550" s="56">
        <v>1</v>
      </c>
      <c r="H550" s="56" t="s">
        <v>17651</v>
      </c>
      <c r="I550" s="56">
        <v>4</v>
      </c>
      <c r="J550" s="36" t="s">
        <v>15303</v>
      </c>
      <c r="K550" s="36"/>
      <c r="L550" s="36">
        <v>981929356</v>
      </c>
      <c r="M550" s="36"/>
      <c r="N550" s="58" t="s">
        <v>294</v>
      </c>
      <c r="O550" s="58" t="s">
        <v>187</v>
      </c>
      <c r="P550" s="56">
        <v>102</v>
      </c>
      <c r="Q550" s="56" t="s">
        <v>378</v>
      </c>
      <c r="R550" s="36" t="s">
        <v>462</v>
      </c>
      <c r="S550" s="36" t="s">
        <v>375</v>
      </c>
      <c r="T550" s="36">
        <v>592830</v>
      </c>
      <c r="U550" s="58" t="s">
        <v>17165</v>
      </c>
      <c r="V550" s="59">
        <v>4017738</v>
      </c>
      <c r="W550" s="56">
        <v>65.38</v>
      </c>
    </row>
    <row r="551" spans="1:23">
      <c r="A551" s="55" t="s">
        <v>11371</v>
      </c>
      <c r="B551" s="56" t="s">
        <v>17649</v>
      </c>
      <c r="C551" s="57" t="s">
        <v>6989</v>
      </c>
      <c r="D551" s="56">
        <v>26500</v>
      </c>
      <c r="E551" s="56">
        <v>1</v>
      </c>
      <c r="F551" s="56">
        <v>150</v>
      </c>
      <c r="G551" s="56">
        <v>1</v>
      </c>
      <c r="H551" s="56" t="s">
        <v>17651</v>
      </c>
      <c r="I551" s="56">
        <v>4</v>
      </c>
      <c r="J551" s="36" t="s">
        <v>15314</v>
      </c>
      <c r="K551" s="36"/>
      <c r="L551" s="36">
        <v>984735853</v>
      </c>
      <c r="M551" s="36"/>
      <c r="N551" s="58" t="s">
        <v>433</v>
      </c>
      <c r="O551" s="58" t="s">
        <v>13475</v>
      </c>
      <c r="P551" s="56">
        <v>81</v>
      </c>
      <c r="Q551" s="56" t="s">
        <v>378</v>
      </c>
      <c r="R551" s="36" t="s">
        <v>462</v>
      </c>
      <c r="S551" s="36" t="s">
        <v>375</v>
      </c>
      <c r="T551" s="36">
        <v>1520935</v>
      </c>
      <c r="U551" s="58" t="s">
        <v>17177</v>
      </c>
      <c r="V551" s="59">
        <v>1279153</v>
      </c>
      <c r="W551" s="56">
        <v>65.14</v>
      </c>
    </row>
    <row r="552" spans="1:23">
      <c r="A552" s="55" t="s">
        <v>11371</v>
      </c>
      <c r="B552" s="56" t="s">
        <v>17649</v>
      </c>
      <c r="C552" s="57" t="s">
        <v>6989</v>
      </c>
      <c r="D552" s="56">
        <v>26500</v>
      </c>
      <c r="E552" s="56">
        <v>1</v>
      </c>
      <c r="F552" s="56">
        <v>152</v>
      </c>
      <c r="G552" s="56">
        <v>1</v>
      </c>
      <c r="H552" s="56" t="s">
        <v>17651</v>
      </c>
      <c r="I552" s="56">
        <v>1</v>
      </c>
      <c r="J552" s="36" t="s">
        <v>15316</v>
      </c>
      <c r="K552" s="36"/>
      <c r="L552" s="36">
        <v>984615636</v>
      </c>
      <c r="M552" s="36"/>
      <c r="N552" s="58" t="s">
        <v>13477</v>
      </c>
      <c r="O552" s="58" t="s">
        <v>13478</v>
      </c>
      <c r="P552" s="56">
        <v>84</v>
      </c>
      <c r="Q552" s="56" t="s">
        <v>377</v>
      </c>
      <c r="R552" s="36" t="s">
        <v>459</v>
      </c>
      <c r="S552" s="36" t="s">
        <v>375</v>
      </c>
      <c r="T552" s="36">
        <v>1591066</v>
      </c>
      <c r="U552" s="58" t="s">
        <v>17179</v>
      </c>
      <c r="V552" s="59">
        <v>1591066</v>
      </c>
      <c r="W552" s="56">
        <v>61.52</v>
      </c>
    </row>
    <row r="553" spans="1:23">
      <c r="A553" s="51" t="s">
        <v>11371</v>
      </c>
      <c r="B553" s="44" t="s">
        <v>17649</v>
      </c>
      <c r="C553" s="52" t="s">
        <v>6989</v>
      </c>
      <c r="D553" s="44">
        <v>26411</v>
      </c>
      <c r="E553" s="44" t="s">
        <v>54</v>
      </c>
      <c r="F553" s="44">
        <v>153</v>
      </c>
      <c r="G553" s="44">
        <v>1</v>
      </c>
      <c r="H553" s="44" t="s">
        <v>17651</v>
      </c>
      <c r="I553" s="44">
        <v>8</v>
      </c>
      <c r="J553" s="35" t="s">
        <v>15304</v>
      </c>
      <c r="K553" s="35"/>
      <c r="L553" s="35">
        <v>984671151</v>
      </c>
      <c r="M553" s="35"/>
      <c r="N553" s="45" t="s">
        <v>13461</v>
      </c>
      <c r="O553" s="45" t="s">
        <v>13452</v>
      </c>
      <c r="P553" s="44">
        <v>92</v>
      </c>
      <c r="Q553" s="44" t="s">
        <v>378</v>
      </c>
      <c r="R553" s="35" t="s">
        <v>462</v>
      </c>
      <c r="S553" s="35" t="s">
        <v>375</v>
      </c>
      <c r="T553" s="35">
        <v>1687959</v>
      </c>
      <c r="U553" s="45" t="s">
        <v>17166</v>
      </c>
      <c r="V553" s="46">
        <v>617263</v>
      </c>
      <c r="W553" s="44">
        <v>54.3</v>
      </c>
    </row>
    <row r="554" spans="1:23">
      <c r="A554" s="55" t="s">
        <v>11371</v>
      </c>
      <c r="B554" s="56" t="s">
        <v>17649</v>
      </c>
      <c r="C554" s="57" t="s">
        <v>11188</v>
      </c>
      <c r="D554" s="56">
        <v>18640</v>
      </c>
      <c r="E554" s="56">
        <v>1</v>
      </c>
      <c r="F554" s="56">
        <v>155</v>
      </c>
      <c r="G554" s="56">
        <v>2</v>
      </c>
      <c r="H554" s="56" t="s">
        <v>17651</v>
      </c>
      <c r="I554" s="56">
        <v>3</v>
      </c>
      <c r="J554" s="36" t="s">
        <v>14834</v>
      </c>
      <c r="K554" s="36">
        <v>435</v>
      </c>
      <c r="L554" s="36">
        <v>962106555</v>
      </c>
      <c r="M554" s="36">
        <v>21643971</v>
      </c>
      <c r="N554" s="58" t="s">
        <v>117</v>
      </c>
      <c r="O554" s="58" t="s">
        <v>12735</v>
      </c>
      <c r="P554" s="56">
        <v>86</v>
      </c>
      <c r="Q554" s="56" t="s">
        <v>377</v>
      </c>
      <c r="R554" s="36" t="s">
        <v>462</v>
      </c>
      <c r="S554" s="36" t="s">
        <v>375</v>
      </c>
      <c r="T554" s="36">
        <v>183599</v>
      </c>
      <c r="U554" s="58" t="s">
        <v>16593</v>
      </c>
      <c r="V554" s="59">
        <v>679086</v>
      </c>
      <c r="W554" s="56">
        <v>76.52</v>
      </c>
    </row>
    <row r="555" spans="1:23">
      <c r="A555" s="55" t="s">
        <v>11371</v>
      </c>
      <c r="B555" s="56" t="s">
        <v>17649</v>
      </c>
      <c r="C555" s="57" t="s">
        <v>11188</v>
      </c>
      <c r="D555" s="56">
        <v>18640</v>
      </c>
      <c r="E555" s="56">
        <v>1</v>
      </c>
      <c r="F555" s="56">
        <v>156</v>
      </c>
      <c r="G555" s="56">
        <v>1</v>
      </c>
      <c r="H555" s="56" t="s">
        <v>17651</v>
      </c>
      <c r="I555" s="56">
        <v>1</v>
      </c>
      <c r="J555" s="36" t="s">
        <v>14834</v>
      </c>
      <c r="K555" s="36">
        <v>445</v>
      </c>
      <c r="L555" s="36">
        <v>981144533</v>
      </c>
      <c r="M555" s="36">
        <v>21647145</v>
      </c>
      <c r="N555" s="58" t="s">
        <v>12737</v>
      </c>
      <c r="O555" s="58" t="s">
        <v>12738</v>
      </c>
      <c r="P555" s="56">
        <v>84</v>
      </c>
      <c r="Q555" s="56" t="s">
        <v>377</v>
      </c>
      <c r="R555" s="36" t="s">
        <v>459</v>
      </c>
      <c r="S555" s="36" t="s">
        <v>375</v>
      </c>
      <c r="T555" s="36">
        <v>455974</v>
      </c>
      <c r="U555" s="58" t="s">
        <v>16594</v>
      </c>
      <c r="V555" s="59">
        <v>455974</v>
      </c>
      <c r="W555" s="56">
        <v>59.84</v>
      </c>
    </row>
    <row r="556" spans="1:23">
      <c r="A556" s="55" t="s">
        <v>11371</v>
      </c>
      <c r="B556" s="56" t="s">
        <v>17649</v>
      </c>
      <c r="C556" s="57" t="s">
        <v>6989</v>
      </c>
      <c r="D556" s="56">
        <v>27455</v>
      </c>
      <c r="E556" s="56">
        <v>1</v>
      </c>
      <c r="F556" s="56">
        <v>158</v>
      </c>
      <c r="G556" s="56">
        <v>1</v>
      </c>
      <c r="H556" s="56" t="s">
        <v>17651</v>
      </c>
      <c r="I556" s="56">
        <v>1</v>
      </c>
      <c r="J556" s="36" t="s">
        <v>15338</v>
      </c>
      <c r="K556" s="36"/>
      <c r="L556" s="36">
        <v>984635407</v>
      </c>
      <c r="M556" s="36"/>
      <c r="N556" s="58" t="s">
        <v>140</v>
      </c>
      <c r="O556" s="58" t="s">
        <v>13510</v>
      </c>
      <c r="P556" s="56">
        <v>82</v>
      </c>
      <c r="Q556" s="56" t="s">
        <v>378</v>
      </c>
      <c r="R556" s="36" t="s">
        <v>459</v>
      </c>
      <c r="S556" s="36" t="s">
        <v>375</v>
      </c>
      <c r="T556" s="36">
        <v>2121694</v>
      </c>
      <c r="U556" s="58" t="s">
        <v>17205</v>
      </c>
      <c r="V556" s="59">
        <v>2121694</v>
      </c>
      <c r="W556" s="56">
        <v>34.35</v>
      </c>
    </row>
    <row r="557" spans="1:23">
      <c r="A557" s="55" t="s">
        <v>11371</v>
      </c>
      <c r="B557" s="56" t="s">
        <v>17649</v>
      </c>
      <c r="C557" s="57" t="s">
        <v>11188</v>
      </c>
      <c r="D557" s="56">
        <v>18840</v>
      </c>
      <c r="E557" s="56">
        <v>1</v>
      </c>
      <c r="F557" s="56">
        <v>158</v>
      </c>
      <c r="G557" s="56">
        <v>1</v>
      </c>
      <c r="H557" s="56" t="s">
        <v>17651</v>
      </c>
      <c r="I557" s="56">
        <v>10</v>
      </c>
      <c r="J557" s="36" t="s">
        <v>14866</v>
      </c>
      <c r="K557" s="36">
        <v>59</v>
      </c>
      <c r="L557" s="36">
        <v>962137039</v>
      </c>
      <c r="M557" s="36"/>
      <c r="N557" s="58" t="s">
        <v>209</v>
      </c>
      <c r="O557" s="58" t="s">
        <v>796</v>
      </c>
      <c r="P557" s="56">
        <v>85</v>
      </c>
      <c r="Q557" s="56" t="s">
        <v>378</v>
      </c>
      <c r="R557" s="36" t="s">
        <v>462</v>
      </c>
      <c r="S557" s="36" t="s">
        <v>375</v>
      </c>
      <c r="T557" s="36">
        <v>178742</v>
      </c>
      <c r="U557" s="58" t="s">
        <v>16633</v>
      </c>
      <c r="V557" s="59" t="s">
        <v>464</v>
      </c>
      <c r="W557" s="56">
        <v>65.430000000000007</v>
      </c>
    </row>
    <row r="558" spans="1:23">
      <c r="A558" s="55" t="s">
        <v>11371</v>
      </c>
      <c r="B558" s="56" t="s">
        <v>17649</v>
      </c>
      <c r="C558" s="57" t="s">
        <v>6989</v>
      </c>
      <c r="D558" s="56">
        <v>29220</v>
      </c>
      <c r="E558" s="56">
        <v>1</v>
      </c>
      <c r="F558" s="56">
        <v>160</v>
      </c>
      <c r="G558" s="56">
        <v>1</v>
      </c>
      <c r="H558" s="56" t="s">
        <v>17651</v>
      </c>
      <c r="I558" s="56">
        <v>6</v>
      </c>
      <c r="J558" s="36" t="s">
        <v>15433</v>
      </c>
      <c r="K558" s="36"/>
      <c r="L558" s="36">
        <v>985766540</v>
      </c>
      <c r="M558" s="36"/>
      <c r="N558" s="58" t="s">
        <v>13643</v>
      </c>
      <c r="O558" s="58" t="s">
        <v>13644</v>
      </c>
      <c r="P558" s="56">
        <v>80</v>
      </c>
      <c r="Q558" s="56" t="s">
        <v>378</v>
      </c>
      <c r="R558" s="36" t="s">
        <v>462</v>
      </c>
      <c r="S558" s="36" t="s">
        <v>375</v>
      </c>
      <c r="T558" s="36">
        <v>1684378</v>
      </c>
      <c r="U558" s="58" t="s">
        <v>17318</v>
      </c>
      <c r="V558" s="59" t="s">
        <v>464</v>
      </c>
      <c r="W558" s="56">
        <v>70.41</v>
      </c>
    </row>
    <row r="559" spans="1:23">
      <c r="A559" s="55" t="s">
        <v>11371</v>
      </c>
      <c r="B559" s="56" t="s">
        <v>17649</v>
      </c>
      <c r="C559" s="57" t="s">
        <v>11188</v>
      </c>
      <c r="D559" s="56">
        <v>18840</v>
      </c>
      <c r="E559" s="56">
        <v>1</v>
      </c>
      <c r="F559" s="56">
        <v>160</v>
      </c>
      <c r="G559" s="56">
        <v>1</v>
      </c>
      <c r="H559" s="56" t="s">
        <v>17651</v>
      </c>
      <c r="I559" s="56">
        <v>2</v>
      </c>
      <c r="J559" s="36" t="s">
        <v>14867</v>
      </c>
      <c r="K559" s="36">
        <v>395</v>
      </c>
      <c r="L559" s="36">
        <v>985738532</v>
      </c>
      <c r="M559" s="36">
        <v>21650078</v>
      </c>
      <c r="N559" s="58" t="s">
        <v>11620</v>
      </c>
      <c r="O559" s="58" t="s">
        <v>329</v>
      </c>
      <c r="P559" s="56">
        <v>83</v>
      </c>
      <c r="Q559" s="56" t="s">
        <v>377</v>
      </c>
      <c r="R559" s="36" t="s">
        <v>462</v>
      </c>
      <c r="S559" s="36" t="s">
        <v>375</v>
      </c>
      <c r="T559" s="36">
        <v>202391</v>
      </c>
      <c r="U559" s="58" t="s">
        <v>16634</v>
      </c>
      <c r="V559" s="59">
        <v>917307</v>
      </c>
      <c r="W559" s="56">
        <v>72.67</v>
      </c>
    </row>
    <row r="560" spans="1:23">
      <c r="A560" s="55" t="s">
        <v>11371</v>
      </c>
      <c r="B560" s="56" t="s">
        <v>17649</v>
      </c>
      <c r="C560" s="57" t="s">
        <v>6989</v>
      </c>
      <c r="D560" s="56">
        <v>28650</v>
      </c>
      <c r="E560" s="56">
        <v>1</v>
      </c>
      <c r="F560" s="56">
        <v>161</v>
      </c>
      <c r="G560" s="56">
        <v>1</v>
      </c>
      <c r="H560" s="56" t="s">
        <v>17651</v>
      </c>
      <c r="I560" s="56">
        <v>11</v>
      </c>
      <c r="J560" s="36" t="s">
        <v>15405</v>
      </c>
      <c r="K560" s="36">
        <v>272</v>
      </c>
      <c r="L560" s="36"/>
      <c r="M560" s="36">
        <v>21640085</v>
      </c>
      <c r="N560" s="58" t="s">
        <v>189</v>
      </c>
      <c r="O560" s="58" t="s">
        <v>13602</v>
      </c>
      <c r="P560" s="56">
        <v>85</v>
      </c>
      <c r="Q560" s="56" t="s">
        <v>377</v>
      </c>
      <c r="R560" s="36" t="s">
        <v>462</v>
      </c>
      <c r="S560" s="36" t="s">
        <v>375</v>
      </c>
      <c r="T560" s="36">
        <v>633418</v>
      </c>
      <c r="U560" s="58" t="s">
        <v>17287</v>
      </c>
      <c r="V560" s="59" t="s">
        <v>464</v>
      </c>
      <c r="W560" s="56">
        <v>79.02</v>
      </c>
    </row>
    <row r="561" spans="1:23">
      <c r="A561" s="55" t="s">
        <v>11371</v>
      </c>
      <c r="B561" s="56" t="s">
        <v>17649</v>
      </c>
      <c r="C561" s="57" t="s">
        <v>11188</v>
      </c>
      <c r="D561" s="56">
        <v>18530</v>
      </c>
      <c r="E561" s="56">
        <v>1</v>
      </c>
      <c r="F561" s="56">
        <v>162</v>
      </c>
      <c r="G561" s="56">
        <v>2</v>
      </c>
      <c r="H561" s="56" t="s">
        <v>17651</v>
      </c>
      <c r="I561" s="56">
        <v>1</v>
      </c>
      <c r="J561" s="36" t="s">
        <v>14817</v>
      </c>
      <c r="K561" s="36">
        <v>187</v>
      </c>
      <c r="L561" s="36">
        <v>984666138</v>
      </c>
      <c r="M561" s="36">
        <v>21653644</v>
      </c>
      <c r="N561" s="58" t="s">
        <v>12701</v>
      </c>
      <c r="O561" s="58" t="s">
        <v>223</v>
      </c>
      <c r="P561" s="56">
        <v>88</v>
      </c>
      <c r="Q561" s="56" t="s">
        <v>377</v>
      </c>
      <c r="R561" s="36" t="s">
        <v>459</v>
      </c>
      <c r="S561" s="36" t="s">
        <v>375</v>
      </c>
      <c r="T561" s="36">
        <v>445033</v>
      </c>
      <c r="U561" s="58" t="s">
        <v>16573</v>
      </c>
      <c r="V561" s="59">
        <v>445033</v>
      </c>
      <c r="W561" s="56">
        <v>67.7</v>
      </c>
    </row>
    <row r="562" spans="1:23">
      <c r="A562" s="51" t="s">
        <v>11371</v>
      </c>
      <c r="B562" s="44" t="s">
        <v>17649</v>
      </c>
      <c r="C562" s="52" t="s">
        <v>6989</v>
      </c>
      <c r="D562" s="44">
        <v>28540</v>
      </c>
      <c r="E562" s="44" t="s">
        <v>54</v>
      </c>
      <c r="F562" s="44">
        <v>164</v>
      </c>
      <c r="G562" s="44">
        <v>1</v>
      </c>
      <c r="H562" s="44" t="s">
        <v>17651</v>
      </c>
      <c r="I562" s="44">
        <v>6</v>
      </c>
      <c r="J562" s="35" t="s">
        <v>15397</v>
      </c>
      <c r="K562" s="35"/>
      <c r="L562" s="35">
        <v>981550608</v>
      </c>
      <c r="M562" s="35"/>
      <c r="N562" s="45" t="s">
        <v>407</v>
      </c>
      <c r="O562" s="45" t="s">
        <v>207</v>
      </c>
      <c r="P562" s="44">
        <v>103</v>
      </c>
      <c r="Q562" s="44" t="s">
        <v>378</v>
      </c>
      <c r="R562" s="35" t="s">
        <v>462</v>
      </c>
      <c r="S562" s="35" t="s">
        <v>373</v>
      </c>
      <c r="T562" s="35"/>
      <c r="U562" s="45" t="s">
        <v>17274</v>
      </c>
      <c r="V562" s="46">
        <v>1256376</v>
      </c>
      <c r="W562" s="44">
        <v>65.650000000000006</v>
      </c>
    </row>
    <row r="563" spans="1:23">
      <c r="A563" s="55" t="s">
        <v>11371</v>
      </c>
      <c r="B563" s="56" t="s">
        <v>17649</v>
      </c>
      <c r="C563" s="57" t="s">
        <v>6989</v>
      </c>
      <c r="D563" s="56">
        <v>28540</v>
      </c>
      <c r="E563" s="56">
        <v>1</v>
      </c>
      <c r="F563" s="56">
        <v>164</v>
      </c>
      <c r="G563" s="56">
        <v>1</v>
      </c>
      <c r="H563" s="56" t="s">
        <v>17651</v>
      </c>
      <c r="I563" s="56">
        <v>1</v>
      </c>
      <c r="J563" s="36" t="s">
        <v>15397</v>
      </c>
      <c r="K563" s="36"/>
      <c r="L563" s="36">
        <v>981550608</v>
      </c>
      <c r="M563" s="36"/>
      <c r="N563" s="58" t="s">
        <v>13586</v>
      </c>
      <c r="O563" s="58" t="s">
        <v>786</v>
      </c>
      <c r="P563" s="56">
        <v>82</v>
      </c>
      <c r="Q563" s="56" t="s">
        <v>377</v>
      </c>
      <c r="R563" s="36" t="s">
        <v>459</v>
      </c>
      <c r="S563" s="36" t="s">
        <v>375</v>
      </c>
      <c r="T563" s="36">
        <v>1256376</v>
      </c>
      <c r="U563" s="58" t="s">
        <v>17274</v>
      </c>
      <c r="V563" s="59">
        <v>1256376</v>
      </c>
      <c r="W563" s="56">
        <v>65.650000000000006</v>
      </c>
    </row>
    <row r="564" spans="1:23">
      <c r="A564" s="55" t="s">
        <v>11371</v>
      </c>
      <c r="B564" s="56" t="s">
        <v>17649</v>
      </c>
      <c r="C564" s="57" t="s">
        <v>11188</v>
      </c>
      <c r="D564" s="56">
        <v>18420</v>
      </c>
      <c r="E564" s="56">
        <v>1</v>
      </c>
      <c r="F564" s="56">
        <v>164</v>
      </c>
      <c r="G564" s="56">
        <v>1</v>
      </c>
      <c r="H564" s="56" t="s">
        <v>17651</v>
      </c>
      <c r="I564" s="56">
        <v>2</v>
      </c>
      <c r="J564" s="36" t="s">
        <v>14811</v>
      </c>
      <c r="K564" s="36">
        <v>987</v>
      </c>
      <c r="L564" s="36"/>
      <c r="M564" s="36">
        <v>21646951</v>
      </c>
      <c r="N564" s="58" t="s">
        <v>419</v>
      </c>
      <c r="O564" s="58" t="s">
        <v>12695</v>
      </c>
      <c r="P564" s="56">
        <v>80</v>
      </c>
      <c r="Q564" s="56" t="s">
        <v>378</v>
      </c>
      <c r="R564" s="36" t="s">
        <v>460</v>
      </c>
      <c r="S564" s="36" t="s">
        <v>375</v>
      </c>
      <c r="T564" s="36">
        <v>228252</v>
      </c>
      <c r="U564" s="58" t="s">
        <v>16566</v>
      </c>
      <c r="V564" s="59">
        <v>1232472</v>
      </c>
      <c r="W564" s="56">
        <v>69.900000000000006</v>
      </c>
    </row>
    <row r="565" spans="1:23">
      <c r="A565" s="55" t="s">
        <v>11371</v>
      </c>
      <c r="B565" s="56" t="s">
        <v>17649</v>
      </c>
      <c r="C565" s="57" t="s">
        <v>11188</v>
      </c>
      <c r="D565" s="56">
        <v>18880</v>
      </c>
      <c r="E565" s="56">
        <v>1</v>
      </c>
      <c r="F565" s="56">
        <v>167</v>
      </c>
      <c r="G565" s="56">
        <v>1</v>
      </c>
      <c r="H565" s="56" t="s">
        <v>17651</v>
      </c>
      <c r="I565" s="56">
        <v>1</v>
      </c>
      <c r="J565" s="36" t="s">
        <v>14878</v>
      </c>
      <c r="K565" s="36">
        <v>894</v>
      </c>
      <c r="L565" s="36">
        <v>962110649</v>
      </c>
      <c r="M565" s="36"/>
      <c r="N565" s="58" t="s">
        <v>129</v>
      </c>
      <c r="O565" s="58" t="s">
        <v>12805</v>
      </c>
      <c r="P565" s="56">
        <v>82</v>
      </c>
      <c r="Q565" s="56" t="s">
        <v>378</v>
      </c>
      <c r="R565" s="36" t="s">
        <v>459</v>
      </c>
      <c r="S565" s="36" t="s">
        <v>375</v>
      </c>
      <c r="T565" s="36">
        <v>3598668</v>
      </c>
      <c r="U565" s="58" t="s">
        <v>16648</v>
      </c>
      <c r="V565" s="59">
        <v>3598668</v>
      </c>
      <c r="W565" s="56">
        <v>46.39</v>
      </c>
    </row>
    <row r="566" spans="1:23">
      <c r="A566" s="51" t="s">
        <v>11371</v>
      </c>
      <c r="B566" s="44" t="s">
        <v>17649</v>
      </c>
      <c r="C566" s="52" t="s">
        <v>6989</v>
      </c>
      <c r="D566" s="44">
        <v>28620</v>
      </c>
      <c r="E566" s="44" t="s">
        <v>54</v>
      </c>
      <c r="F566" s="44">
        <v>168</v>
      </c>
      <c r="G566" s="44">
        <v>1</v>
      </c>
      <c r="H566" s="44" t="s">
        <v>17651</v>
      </c>
      <c r="I566" s="44">
        <v>1</v>
      </c>
      <c r="J566" s="35" t="s">
        <v>15406</v>
      </c>
      <c r="K566" s="35"/>
      <c r="L566" s="35">
        <v>982116699</v>
      </c>
      <c r="M566" s="35"/>
      <c r="N566" s="45" t="s">
        <v>13595</v>
      </c>
      <c r="O566" s="45" t="s">
        <v>13596</v>
      </c>
      <c r="P566" s="44">
        <v>87</v>
      </c>
      <c r="Q566" s="44" t="s">
        <v>378</v>
      </c>
      <c r="R566" s="35" t="s">
        <v>459</v>
      </c>
      <c r="S566" s="35" t="s">
        <v>375</v>
      </c>
      <c r="T566" s="35">
        <v>3831569</v>
      </c>
      <c r="U566" s="45" t="s">
        <v>17284</v>
      </c>
      <c r="V566" s="46">
        <v>3831569</v>
      </c>
      <c r="W566" s="44">
        <v>50.57</v>
      </c>
    </row>
    <row r="567" spans="1:23">
      <c r="A567" s="55" t="s">
        <v>11371</v>
      </c>
      <c r="B567" s="56" t="s">
        <v>17649</v>
      </c>
      <c r="C567" s="57" t="s">
        <v>11188</v>
      </c>
      <c r="D567" s="56">
        <v>18600</v>
      </c>
      <c r="E567" s="56">
        <v>1</v>
      </c>
      <c r="F567" s="56">
        <v>169</v>
      </c>
      <c r="G567" s="56">
        <v>1</v>
      </c>
      <c r="H567" s="56" t="s">
        <v>17651</v>
      </c>
      <c r="I567" s="56">
        <v>4</v>
      </c>
      <c r="J567" s="36" t="s">
        <v>14827</v>
      </c>
      <c r="K567" s="36">
        <v>21</v>
      </c>
      <c r="L567" s="36">
        <v>984904079</v>
      </c>
      <c r="M567" s="36">
        <v>642096</v>
      </c>
      <c r="N567" s="58" t="s">
        <v>12722</v>
      </c>
      <c r="O567" s="58" t="s">
        <v>104</v>
      </c>
      <c r="P567" s="56">
        <v>95</v>
      </c>
      <c r="Q567" s="56" t="s">
        <v>378</v>
      </c>
      <c r="R567" s="36" t="s">
        <v>462</v>
      </c>
      <c r="S567" s="36" t="s">
        <v>375</v>
      </c>
      <c r="T567" s="36">
        <v>2585212</v>
      </c>
      <c r="U567" s="58" t="s">
        <v>16585</v>
      </c>
      <c r="V567" s="59">
        <v>268930</v>
      </c>
      <c r="W567" s="56">
        <v>70</v>
      </c>
    </row>
    <row r="568" spans="1:23">
      <c r="A568" s="55" t="s">
        <v>11371</v>
      </c>
      <c r="B568" s="56" t="s">
        <v>17649</v>
      </c>
      <c r="C568" s="57" t="s">
        <v>11188</v>
      </c>
      <c r="D568" s="56">
        <v>18820</v>
      </c>
      <c r="E568" s="56">
        <v>1</v>
      </c>
      <c r="F568" s="56">
        <v>170</v>
      </c>
      <c r="G568" s="56">
        <v>1</v>
      </c>
      <c r="H568" s="56" t="s">
        <v>17651</v>
      </c>
      <c r="I568" s="56">
        <v>1</v>
      </c>
      <c r="J568" s="36" t="s">
        <v>14857</v>
      </c>
      <c r="K568" s="36">
        <v>19</v>
      </c>
      <c r="L568" s="36">
        <v>984888748</v>
      </c>
      <c r="M568" s="36"/>
      <c r="N568" s="58" t="s">
        <v>278</v>
      </c>
      <c r="O568" s="58" t="s">
        <v>12777</v>
      </c>
      <c r="P568" s="56">
        <v>80</v>
      </c>
      <c r="Q568" s="56" t="s">
        <v>378</v>
      </c>
      <c r="R568" s="36" t="s">
        <v>459</v>
      </c>
      <c r="S568" s="36" t="s">
        <v>375</v>
      </c>
      <c r="T568" s="36">
        <v>848413</v>
      </c>
      <c r="U568" s="58" t="s">
        <v>16624</v>
      </c>
      <c r="V568" s="59">
        <v>848413</v>
      </c>
      <c r="W568" s="56">
        <v>71.56</v>
      </c>
    </row>
    <row r="569" spans="1:23">
      <c r="A569" s="55" t="s">
        <v>11371</v>
      </c>
      <c r="B569" s="56" t="s">
        <v>17649</v>
      </c>
      <c r="C569" s="57" t="s">
        <v>6989</v>
      </c>
      <c r="D569" s="56">
        <v>28200</v>
      </c>
      <c r="E569" s="56">
        <v>1</v>
      </c>
      <c r="F569" s="56">
        <v>173</v>
      </c>
      <c r="G569" s="56">
        <v>1</v>
      </c>
      <c r="H569" s="56" t="s">
        <v>17651</v>
      </c>
      <c r="I569" s="56">
        <v>1</v>
      </c>
      <c r="J569" s="36" t="s">
        <v>15380</v>
      </c>
      <c r="K569" s="36"/>
      <c r="L569" s="36">
        <v>984946882</v>
      </c>
      <c r="M569" s="36"/>
      <c r="N569" s="58" t="s">
        <v>13565</v>
      </c>
      <c r="O569" s="58" t="s">
        <v>792</v>
      </c>
      <c r="P569" s="56">
        <v>81</v>
      </c>
      <c r="Q569" s="56" t="s">
        <v>378</v>
      </c>
      <c r="R569" s="36" t="s">
        <v>459</v>
      </c>
      <c r="S569" s="36" t="s">
        <v>375</v>
      </c>
      <c r="T569" s="36">
        <v>2860199</v>
      </c>
      <c r="U569" s="58" t="s">
        <v>17256</v>
      </c>
      <c r="V569" s="59">
        <v>2860199</v>
      </c>
      <c r="W569" s="56">
        <v>48.57</v>
      </c>
    </row>
    <row r="570" spans="1:23">
      <c r="A570" s="55" t="s">
        <v>11371</v>
      </c>
      <c r="B570" s="56" t="s">
        <v>17649</v>
      </c>
      <c r="C570" s="57" t="s">
        <v>11188</v>
      </c>
      <c r="D570" s="56">
        <v>19150</v>
      </c>
      <c r="E570" s="56">
        <v>1</v>
      </c>
      <c r="F570" s="56">
        <v>173</v>
      </c>
      <c r="G570" s="56">
        <v>1</v>
      </c>
      <c r="H570" s="56" t="s">
        <v>17651</v>
      </c>
      <c r="I570" s="56">
        <v>1</v>
      </c>
      <c r="J570" s="36" t="s">
        <v>14891</v>
      </c>
      <c r="K570" s="36">
        <v>356</v>
      </c>
      <c r="L570" s="36"/>
      <c r="M570" s="36">
        <v>21654258</v>
      </c>
      <c r="N570" s="58" t="s">
        <v>815</v>
      </c>
      <c r="O570" s="58" t="s">
        <v>12827</v>
      </c>
      <c r="P570" s="56">
        <v>82</v>
      </c>
      <c r="Q570" s="56" t="s">
        <v>378</v>
      </c>
      <c r="R570" s="36" t="s">
        <v>459</v>
      </c>
      <c r="S570" s="36" t="s">
        <v>375</v>
      </c>
      <c r="T570" s="36">
        <v>1975689</v>
      </c>
      <c r="U570" s="58" t="s">
        <v>16662</v>
      </c>
      <c r="V570" s="59">
        <v>1975689</v>
      </c>
      <c r="W570" s="56">
        <v>55.07</v>
      </c>
    </row>
    <row r="571" spans="1:23">
      <c r="A571" s="55" t="s">
        <v>11371</v>
      </c>
      <c r="B571" s="56" t="s">
        <v>17649</v>
      </c>
      <c r="C571" s="57" t="s">
        <v>11188</v>
      </c>
      <c r="D571" s="56">
        <v>18880</v>
      </c>
      <c r="E571" s="56">
        <v>1</v>
      </c>
      <c r="F571" s="56">
        <v>175</v>
      </c>
      <c r="G571" s="56">
        <v>1</v>
      </c>
      <c r="H571" s="56" t="s">
        <v>17651</v>
      </c>
      <c r="I571" s="56">
        <v>1</v>
      </c>
      <c r="J571" s="36" t="s">
        <v>14879</v>
      </c>
      <c r="K571" s="36">
        <v>580</v>
      </c>
      <c r="L571" s="36">
        <v>982443709</v>
      </c>
      <c r="M571" s="36"/>
      <c r="N571" s="58" t="s">
        <v>411</v>
      </c>
      <c r="O571" s="58" t="s">
        <v>12806</v>
      </c>
      <c r="P571" s="56">
        <v>81</v>
      </c>
      <c r="Q571" s="56" t="s">
        <v>378</v>
      </c>
      <c r="R571" s="36" t="s">
        <v>459</v>
      </c>
      <c r="S571" s="36" t="s">
        <v>375</v>
      </c>
      <c r="T571" s="36">
        <v>7039147</v>
      </c>
      <c r="U571" s="58" t="s">
        <v>16649</v>
      </c>
      <c r="V571" s="59">
        <v>7039147</v>
      </c>
      <c r="W571" s="56">
        <v>54.73</v>
      </c>
    </row>
    <row r="572" spans="1:23">
      <c r="A572" s="55" t="s">
        <v>11371</v>
      </c>
      <c r="B572" s="56" t="s">
        <v>17649</v>
      </c>
      <c r="C572" s="57" t="s">
        <v>6989</v>
      </c>
      <c r="D572" s="56">
        <v>28340</v>
      </c>
      <c r="E572" s="56">
        <v>1</v>
      </c>
      <c r="F572" s="56">
        <v>176</v>
      </c>
      <c r="G572" s="56">
        <v>1</v>
      </c>
      <c r="H572" s="56" t="s">
        <v>17651</v>
      </c>
      <c r="I572" s="56">
        <v>4</v>
      </c>
      <c r="J572" s="36" t="s">
        <v>15385</v>
      </c>
      <c r="K572" s="36"/>
      <c r="L572" s="36">
        <v>982727422</v>
      </c>
      <c r="M572" s="36">
        <v>21694490</v>
      </c>
      <c r="N572" s="58" t="s">
        <v>13570</v>
      </c>
      <c r="O572" s="58" t="s">
        <v>13448</v>
      </c>
      <c r="P572" s="56">
        <v>81</v>
      </c>
      <c r="Q572" s="56" t="s">
        <v>377</v>
      </c>
      <c r="R572" s="36" t="s">
        <v>462</v>
      </c>
      <c r="S572" s="36" t="s">
        <v>375</v>
      </c>
      <c r="T572" s="36">
        <v>1784053</v>
      </c>
      <c r="U572" s="58" t="s">
        <v>17262</v>
      </c>
      <c r="V572" s="59" t="s">
        <v>464</v>
      </c>
      <c r="W572" s="56">
        <v>79.56</v>
      </c>
    </row>
    <row r="573" spans="1:23">
      <c r="A573" s="55" t="s">
        <v>11371</v>
      </c>
      <c r="B573" s="56" t="s">
        <v>17649</v>
      </c>
      <c r="C573" s="57" t="s">
        <v>11188</v>
      </c>
      <c r="D573" s="56">
        <v>18840</v>
      </c>
      <c r="E573" s="56">
        <v>1</v>
      </c>
      <c r="F573" s="56">
        <v>177</v>
      </c>
      <c r="G573" s="56">
        <v>1</v>
      </c>
      <c r="H573" s="56" t="s">
        <v>17651</v>
      </c>
      <c r="I573" s="56">
        <v>1</v>
      </c>
      <c r="J573" s="36" t="s">
        <v>14868</v>
      </c>
      <c r="K573" s="36">
        <v>448</v>
      </c>
      <c r="L573" s="36">
        <v>991875135</v>
      </c>
      <c r="M573" s="36"/>
      <c r="N573" s="58" t="s">
        <v>12793</v>
      </c>
      <c r="O573" s="58" t="s">
        <v>12794</v>
      </c>
      <c r="P573" s="56">
        <v>85</v>
      </c>
      <c r="Q573" s="56" t="s">
        <v>377</v>
      </c>
      <c r="R573" s="36" t="s">
        <v>459</v>
      </c>
      <c r="S573" s="36" t="s">
        <v>375</v>
      </c>
      <c r="T573" s="36">
        <v>2501607</v>
      </c>
      <c r="U573" s="58" t="s">
        <v>16635</v>
      </c>
      <c r="V573" s="59">
        <v>2501607</v>
      </c>
      <c r="W573" s="56">
        <v>61.48</v>
      </c>
    </row>
    <row r="574" spans="1:23">
      <c r="A574" s="55" t="s">
        <v>11371</v>
      </c>
      <c r="B574" s="56" t="s">
        <v>17649</v>
      </c>
      <c r="C574" s="57" t="s">
        <v>6989</v>
      </c>
      <c r="D574" s="56">
        <v>28420</v>
      </c>
      <c r="E574" s="56">
        <v>1</v>
      </c>
      <c r="F574" s="56">
        <v>178</v>
      </c>
      <c r="G574" s="56">
        <v>1</v>
      </c>
      <c r="H574" s="56" t="s">
        <v>17651</v>
      </c>
      <c r="I574" s="56">
        <v>4</v>
      </c>
      <c r="J574" s="36" t="s">
        <v>15391</v>
      </c>
      <c r="K574" s="36"/>
      <c r="L574" s="36">
        <v>984479347</v>
      </c>
      <c r="M574" s="36"/>
      <c r="N574" s="58" t="s">
        <v>134</v>
      </c>
      <c r="O574" s="58" t="s">
        <v>345</v>
      </c>
      <c r="P574" s="56">
        <v>86</v>
      </c>
      <c r="Q574" s="56" t="s">
        <v>378</v>
      </c>
      <c r="R574" s="36" t="s">
        <v>462</v>
      </c>
      <c r="S574" s="36" t="s">
        <v>375</v>
      </c>
      <c r="T574" s="36">
        <v>4266507</v>
      </c>
      <c r="U574" s="58" t="s">
        <v>17268</v>
      </c>
      <c r="V574" s="59" t="s">
        <v>464</v>
      </c>
      <c r="W574" s="56">
        <v>75.64</v>
      </c>
    </row>
    <row r="575" spans="1:23">
      <c r="A575" s="55" t="s">
        <v>11371</v>
      </c>
      <c r="B575" s="56" t="s">
        <v>17649</v>
      </c>
      <c r="C575" s="57" t="s">
        <v>11188</v>
      </c>
      <c r="D575" s="56">
        <v>18802</v>
      </c>
      <c r="E575" s="56">
        <v>1</v>
      </c>
      <c r="F575" s="56">
        <v>179</v>
      </c>
      <c r="G575" s="56">
        <v>1</v>
      </c>
      <c r="H575" s="56" t="s">
        <v>17651</v>
      </c>
      <c r="I575" s="56">
        <v>1</v>
      </c>
      <c r="J575" s="36" t="s">
        <v>14856</v>
      </c>
      <c r="K575" s="36">
        <v>496</v>
      </c>
      <c r="L575" s="36"/>
      <c r="M575" s="36"/>
      <c r="N575" s="58" t="s">
        <v>227</v>
      </c>
      <c r="O575" s="58" t="s">
        <v>223</v>
      </c>
      <c r="P575" s="56">
        <v>84</v>
      </c>
      <c r="Q575" s="56" t="s">
        <v>378</v>
      </c>
      <c r="R575" s="36" t="s">
        <v>459</v>
      </c>
      <c r="S575" s="36" t="s">
        <v>375</v>
      </c>
      <c r="T575" s="36">
        <v>288476</v>
      </c>
      <c r="U575" s="58" t="s">
        <v>16623</v>
      </c>
      <c r="V575" s="59">
        <v>288476</v>
      </c>
      <c r="W575" s="56">
        <v>41.2</v>
      </c>
    </row>
    <row r="576" spans="1:23">
      <c r="A576" s="55" t="s">
        <v>11371</v>
      </c>
      <c r="B576" s="56" t="s">
        <v>17649</v>
      </c>
      <c r="C576" s="57" t="s">
        <v>6989</v>
      </c>
      <c r="D576" s="56">
        <v>28560</v>
      </c>
      <c r="E576" s="56">
        <v>1</v>
      </c>
      <c r="F576" s="56">
        <v>181</v>
      </c>
      <c r="G576" s="56">
        <v>1</v>
      </c>
      <c r="H576" s="56" t="s">
        <v>17651</v>
      </c>
      <c r="I576" s="56">
        <v>1</v>
      </c>
      <c r="J576" s="36" t="s">
        <v>15400</v>
      </c>
      <c r="K576" s="36">
        <v>517</v>
      </c>
      <c r="L576" s="36">
        <v>981764147</v>
      </c>
      <c r="M576" s="36"/>
      <c r="N576" s="58" t="s">
        <v>720</v>
      </c>
      <c r="O576" s="58" t="s">
        <v>13590</v>
      </c>
      <c r="P576" s="56">
        <v>83</v>
      </c>
      <c r="Q576" s="56" t="s">
        <v>378</v>
      </c>
      <c r="R576" s="36" t="s">
        <v>459</v>
      </c>
      <c r="S576" s="36" t="s">
        <v>375</v>
      </c>
      <c r="T576" s="36">
        <v>960901</v>
      </c>
      <c r="U576" s="58" t="s">
        <v>17278</v>
      </c>
      <c r="V576" s="59">
        <v>960901</v>
      </c>
      <c r="W576" s="56">
        <v>58.84</v>
      </c>
    </row>
    <row r="577" spans="1:23">
      <c r="A577" s="55" t="s">
        <v>11371</v>
      </c>
      <c r="B577" s="56" t="s">
        <v>17649</v>
      </c>
      <c r="C577" s="57" t="s">
        <v>11188</v>
      </c>
      <c r="D577" s="56">
        <v>18050</v>
      </c>
      <c r="E577" s="56">
        <v>1</v>
      </c>
      <c r="F577" s="56">
        <v>182</v>
      </c>
      <c r="G577" s="56">
        <v>1</v>
      </c>
      <c r="H577" s="56" t="s">
        <v>17651</v>
      </c>
      <c r="I577" s="56">
        <v>4</v>
      </c>
      <c r="J577" s="36" t="s">
        <v>14762</v>
      </c>
      <c r="K577" s="36">
        <v>610</v>
      </c>
      <c r="L577" s="36">
        <v>984924838</v>
      </c>
      <c r="M577" s="36"/>
      <c r="N577" s="58" t="s">
        <v>724</v>
      </c>
      <c r="O577" s="58" t="s">
        <v>12620</v>
      </c>
      <c r="P577" s="56">
        <v>82</v>
      </c>
      <c r="Q577" s="56" t="s">
        <v>377</v>
      </c>
      <c r="R577" s="36" t="s">
        <v>462</v>
      </c>
      <c r="S577" s="36" t="s">
        <v>375</v>
      </c>
      <c r="T577" s="36">
        <v>180256</v>
      </c>
      <c r="U577" s="58" t="s">
        <v>16512</v>
      </c>
      <c r="V577" s="59">
        <v>755070</v>
      </c>
      <c r="W577" s="56">
        <v>63.56</v>
      </c>
    </row>
    <row r="578" spans="1:23">
      <c r="A578" s="55" t="s">
        <v>11371</v>
      </c>
      <c r="B578" s="56" t="s">
        <v>17649</v>
      </c>
      <c r="C578" s="57" t="s">
        <v>11188</v>
      </c>
      <c r="D578" s="56">
        <v>18402</v>
      </c>
      <c r="E578" s="56">
        <v>1</v>
      </c>
      <c r="F578" s="56">
        <v>184</v>
      </c>
      <c r="G578" s="56">
        <v>1</v>
      </c>
      <c r="H578" s="56" t="s">
        <v>17651</v>
      </c>
      <c r="I578" s="56">
        <v>4</v>
      </c>
      <c r="J578" s="36" t="s">
        <v>14802</v>
      </c>
      <c r="K578" s="36"/>
      <c r="L578" s="36">
        <v>982913123</v>
      </c>
      <c r="M578" s="36">
        <v>21654592</v>
      </c>
      <c r="N578" s="58" t="s">
        <v>400</v>
      </c>
      <c r="O578" s="58" t="s">
        <v>12674</v>
      </c>
      <c r="P578" s="56">
        <v>83</v>
      </c>
      <c r="Q578" s="56" t="s">
        <v>377</v>
      </c>
      <c r="R578" s="36" t="s">
        <v>462</v>
      </c>
      <c r="S578" s="36" t="s">
        <v>375</v>
      </c>
      <c r="T578" s="36">
        <v>2603469</v>
      </c>
      <c r="U578" s="58" t="s">
        <v>16555</v>
      </c>
      <c r="V578" s="59">
        <v>1573306</v>
      </c>
      <c r="W578" s="56">
        <v>63.93</v>
      </c>
    </row>
    <row r="579" spans="1:23">
      <c r="A579" s="55" t="s">
        <v>11371</v>
      </c>
      <c r="B579" s="56" t="s">
        <v>17649</v>
      </c>
      <c r="C579" s="57" t="s">
        <v>11188</v>
      </c>
      <c r="D579" s="56">
        <v>18402</v>
      </c>
      <c r="E579" s="56">
        <v>1</v>
      </c>
      <c r="F579" s="56">
        <v>184</v>
      </c>
      <c r="G579" s="56">
        <v>1</v>
      </c>
      <c r="H579" s="56" t="s">
        <v>17651</v>
      </c>
      <c r="I579" s="56">
        <v>5</v>
      </c>
      <c r="J579" s="36" t="s">
        <v>14802</v>
      </c>
      <c r="K579" s="36"/>
      <c r="L579" s="36">
        <v>982913123</v>
      </c>
      <c r="M579" s="36">
        <v>21654592</v>
      </c>
      <c r="N579" s="58" t="s">
        <v>12675</v>
      </c>
      <c r="O579" s="58" t="s">
        <v>12676</v>
      </c>
      <c r="P579" s="56">
        <v>81</v>
      </c>
      <c r="Q579" s="56" t="s">
        <v>378</v>
      </c>
      <c r="R579" s="36" t="s">
        <v>462</v>
      </c>
      <c r="S579" s="36" t="s">
        <v>375</v>
      </c>
      <c r="T579" s="36">
        <v>2608292</v>
      </c>
      <c r="U579" s="58" t="s">
        <v>16555</v>
      </c>
      <c r="V579" s="59">
        <v>1573306</v>
      </c>
      <c r="W579" s="56">
        <v>63.93</v>
      </c>
    </row>
    <row r="580" spans="1:23">
      <c r="A580" s="55" t="s">
        <v>11371</v>
      </c>
      <c r="B580" s="56" t="s">
        <v>17649</v>
      </c>
      <c r="C580" s="57" t="s">
        <v>11188</v>
      </c>
      <c r="D580" s="56">
        <v>18760</v>
      </c>
      <c r="E580" s="56">
        <v>1</v>
      </c>
      <c r="F580" s="56">
        <v>186</v>
      </c>
      <c r="G580" s="56">
        <v>1</v>
      </c>
      <c r="H580" s="56" t="s">
        <v>17651</v>
      </c>
      <c r="I580" s="56">
        <v>1</v>
      </c>
      <c r="J580" s="36" t="s">
        <v>14850</v>
      </c>
      <c r="K580" s="36">
        <v>780</v>
      </c>
      <c r="L580" s="36"/>
      <c r="M580" s="36"/>
      <c r="N580" s="58" t="s">
        <v>278</v>
      </c>
      <c r="O580" s="58" t="s">
        <v>12772</v>
      </c>
      <c r="P580" s="56">
        <v>83</v>
      </c>
      <c r="Q580" s="56" t="s">
        <v>378</v>
      </c>
      <c r="R580" s="36" t="s">
        <v>459</v>
      </c>
      <c r="S580" s="36" t="s">
        <v>375</v>
      </c>
      <c r="T580" s="36">
        <v>2505861</v>
      </c>
      <c r="U580" s="58" t="s">
        <v>16616</v>
      </c>
      <c r="V580" s="59">
        <v>2505861</v>
      </c>
      <c r="W580" s="56">
        <v>64.72</v>
      </c>
    </row>
    <row r="581" spans="1:23">
      <c r="A581" s="55" t="s">
        <v>11371</v>
      </c>
      <c r="B581" s="56" t="s">
        <v>17649</v>
      </c>
      <c r="C581" s="57" t="s">
        <v>11188</v>
      </c>
      <c r="D581" s="56">
        <v>17870</v>
      </c>
      <c r="E581" s="56">
        <v>1</v>
      </c>
      <c r="F581" s="56">
        <v>188</v>
      </c>
      <c r="G581" s="56">
        <v>1</v>
      </c>
      <c r="H581" s="56" t="s">
        <v>17651</v>
      </c>
      <c r="I581" s="56">
        <v>1</v>
      </c>
      <c r="J581" s="36" t="s">
        <v>14754</v>
      </c>
      <c r="K581" s="36"/>
      <c r="L581" s="36">
        <v>982783523</v>
      </c>
      <c r="M581" s="36"/>
      <c r="N581" s="58" t="s">
        <v>12550</v>
      </c>
      <c r="O581" s="58" t="s">
        <v>12605</v>
      </c>
      <c r="P581" s="56">
        <v>80</v>
      </c>
      <c r="Q581" s="56" t="s">
        <v>378</v>
      </c>
      <c r="R581" s="36" t="s">
        <v>459</v>
      </c>
      <c r="S581" s="36" t="s">
        <v>375</v>
      </c>
      <c r="T581" s="36">
        <v>3522718</v>
      </c>
      <c r="U581" s="58" t="s">
        <v>16502</v>
      </c>
      <c r="V581" s="59">
        <v>3522718</v>
      </c>
      <c r="W581" s="56">
        <v>57.19</v>
      </c>
    </row>
    <row r="582" spans="1:23">
      <c r="A582" s="55" t="s">
        <v>11371</v>
      </c>
      <c r="B582" s="56" t="s">
        <v>17649</v>
      </c>
      <c r="C582" s="57" t="s">
        <v>11188</v>
      </c>
      <c r="D582" s="56">
        <v>19510</v>
      </c>
      <c r="E582" s="56">
        <v>1</v>
      </c>
      <c r="F582" s="56">
        <v>192</v>
      </c>
      <c r="G582" s="56">
        <v>1</v>
      </c>
      <c r="H582" s="56" t="s">
        <v>17651</v>
      </c>
      <c r="I582" s="56">
        <v>8</v>
      </c>
      <c r="J582" s="36" t="s">
        <v>14902</v>
      </c>
      <c r="K582" s="36"/>
      <c r="L582" s="36">
        <v>981741993</v>
      </c>
      <c r="M582" s="36"/>
      <c r="N582" s="58" t="s">
        <v>929</v>
      </c>
      <c r="O582" s="58" t="s">
        <v>12848</v>
      </c>
      <c r="P582" s="56">
        <v>80</v>
      </c>
      <c r="Q582" s="56" t="s">
        <v>378</v>
      </c>
      <c r="R582" s="36" t="s">
        <v>462</v>
      </c>
      <c r="S582" s="36" t="s">
        <v>375</v>
      </c>
      <c r="T582" s="36">
        <v>784453</v>
      </c>
      <c r="U582" s="58" t="s">
        <v>16677</v>
      </c>
      <c r="V582" s="59">
        <v>646002</v>
      </c>
      <c r="W582" s="56">
        <v>69.17</v>
      </c>
    </row>
    <row r="583" spans="1:23">
      <c r="A583" s="44"/>
      <c r="B583" s="44"/>
      <c r="C583" s="35"/>
      <c r="D583" s="44"/>
      <c r="E583" s="44"/>
      <c r="F583" s="44"/>
      <c r="G583" s="44"/>
      <c r="H583" s="44"/>
      <c r="I583" s="44"/>
      <c r="J583" s="35"/>
      <c r="K583" s="35"/>
      <c r="L583" s="35"/>
      <c r="M583" s="35"/>
      <c r="N583" s="45"/>
      <c r="O583" s="45"/>
      <c r="P583" s="44"/>
      <c r="Q583" s="44"/>
      <c r="R583" s="35"/>
      <c r="S583" s="35"/>
      <c r="T583" s="35"/>
      <c r="U583" s="45"/>
      <c r="V583" s="46"/>
      <c r="W583" s="44"/>
    </row>
    <row r="584" spans="1:23">
      <c r="A584" s="44"/>
      <c r="B584" s="44"/>
      <c r="C584" s="35"/>
      <c r="D584" s="44"/>
      <c r="E584" s="44"/>
      <c r="F584" s="44"/>
      <c r="G584" s="44"/>
      <c r="H584" s="44"/>
      <c r="I584" s="44"/>
      <c r="J584" s="35"/>
      <c r="K584" s="35"/>
      <c r="L584" s="35"/>
      <c r="M584" s="35"/>
      <c r="N584" s="45"/>
      <c r="O584" s="45"/>
      <c r="P584" s="44"/>
      <c r="Q584" s="44"/>
      <c r="R584" s="35"/>
      <c r="S584" s="35"/>
      <c r="T584" s="35"/>
      <c r="U584" s="45"/>
      <c r="V584" s="46"/>
      <c r="W584" s="44"/>
    </row>
    <row r="585" spans="1:23">
      <c r="A585" s="44"/>
      <c r="B585" s="44"/>
      <c r="C585" s="35"/>
      <c r="D585" s="44"/>
      <c r="E585" s="44"/>
      <c r="F585" s="44"/>
      <c r="G585" s="44"/>
      <c r="H585" s="44"/>
      <c r="I585" s="44"/>
      <c r="J585" s="35"/>
      <c r="K585" s="35"/>
      <c r="L585" s="35"/>
      <c r="M585" s="35"/>
      <c r="N585" s="45"/>
      <c r="O585" s="45"/>
      <c r="P585" s="44"/>
      <c r="Q585" s="44"/>
      <c r="R585" s="35"/>
      <c r="S585" s="35"/>
      <c r="T585" s="35"/>
      <c r="U585" s="45"/>
      <c r="V585" s="46"/>
      <c r="W585" s="44"/>
    </row>
  </sheetData>
  <autoFilter ref="A1:W585">
    <sortState ref="A2:W585">
      <sortCondition ref="F1:F585"/>
    </sortState>
  </autoFilter>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dimension ref="A1:R563"/>
  <sheetViews>
    <sheetView workbookViewId="0">
      <selection activeCell="H7" sqref="H7"/>
    </sheetView>
  </sheetViews>
  <sheetFormatPr baseColWidth="10" defaultRowHeight="15"/>
  <cols>
    <col min="1" max="1" width="5" customWidth="1"/>
    <col min="5" max="5" width="11.85546875" customWidth="1"/>
    <col min="6" max="6" width="8.42578125" customWidth="1"/>
    <col min="7" max="7" width="18.28515625" customWidth="1"/>
    <col min="8" max="8" width="10.5703125" customWidth="1"/>
    <col min="10" max="10" width="11.85546875" customWidth="1"/>
    <col min="13" max="13" width="13.28515625" customWidth="1"/>
    <col min="14" max="14" width="14" customWidth="1"/>
  </cols>
  <sheetData>
    <row r="1" spans="1:18" ht="33.75" customHeight="1" thickBot="1">
      <c r="A1" s="97" t="s">
        <v>17764</v>
      </c>
      <c r="B1" s="97" t="s">
        <v>17751</v>
      </c>
      <c r="C1" s="97" t="s">
        <v>9</v>
      </c>
      <c r="D1" s="97" t="s">
        <v>10</v>
      </c>
      <c r="E1" s="97" t="s">
        <v>17</v>
      </c>
      <c r="F1" s="97" t="s">
        <v>17765</v>
      </c>
      <c r="G1" s="97" t="s">
        <v>18</v>
      </c>
      <c r="H1" s="97" t="s">
        <v>19</v>
      </c>
      <c r="I1" s="97" t="s">
        <v>17752</v>
      </c>
      <c r="J1" s="97" t="s">
        <v>17753</v>
      </c>
      <c r="K1" s="97" t="s">
        <v>964</v>
      </c>
      <c r="L1" s="97" t="s">
        <v>22</v>
      </c>
      <c r="M1" s="97" t="s">
        <v>23</v>
      </c>
      <c r="N1" s="97" t="s">
        <v>24</v>
      </c>
      <c r="O1" s="97" t="s">
        <v>25</v>
      </c>
      <c r="P1" s="97" t="s">
        <v>26</v>
      </c>
      <c r="Q1" s="97" t="s">
        <v>27</v>
      </c>
      <c r="R1" s="97" t="s">
        <v>28</v>
      </c>
    </row>
    <row r="2" spans="1:18" s="34" customFormat="1" ht="22.5">
      <c r="A2" s="98">
        <v>1</v>
      </c>
      <c r="B2" s="99" t="s">
        <v>11371</v>
      </c>
      <c r="C2" s="80" t="s">
        <v>17649</v>
      </c>
      <c r="D2" s="100" t="s">
        <v>11350</v>
      </c>
      <c r="E2" s="80" t="s">
        <v>14025</v>
      </c>
      <c r="F2" s="80"/>
      <c r="G2" s="80">
        <v>961338905</v>
      </c>
      <c r="H2" s="80"/>
      <c r="I2" s="80" t="s">
        <v>11374</v>
      </c>
      <c r="J2" s="47" t="s">
        <v>872</v>
      </c>
      <c r="K2" s="80">
        <v>85</v>
      </c>
      <c r="L2" s="80" t="s">
        <v>378</v>
      </c>
      <c r="M2" s="80" t="s">
        <v>459</v>
      </c>
      <c r="N2" s="80" t="s">
        <v>375</v>
      </c>
      <c r="O2" s="80">
        <v>137218</v>
      </c>
      <c r="P2" s="80" t="s">
        <v>15667</v>
      </c>
      <c r="Q2" s="80">
        <v>137218</v>
      </c>
      <c r="R2" s="80">
        <v>58.17</v>
      </c>
    </row>
    <row r="3" spans="1:18" s="34" customFormat="1" ht="22.5">
      <c r="A3" s="98">
        <v>2</v>
      </c>
      <c r="B3" s="99" t="s">
        <v>11371</v>
      </c>
      <c r="C3" s="80" t="s">
        <v>17649</v>
      </c>
      <c r="D3" s="100" t="s">
        <v>3088</v>
      </c>
      <c r="E3" s="80" t="s">
        <v>14709</v>
      </c>
      <c r="F3" s="80"/>
      <c r="G3" s="80"/>
      <c r="H3" s="80"/>
      <c r="I3" s="80" t="s">
        <v>922</v>
      </c>
      <c r="J3" s="80" t="s">
        <v>794</v>
      </c>
      <c r="K3" s="80">
        <v>88</v>
      </c>
      <c r="L3" s="80" t="s">
        <v>377</v>
      </c>
      <c r="M3" s="80" t="s">
        <v>459</v>
      </c>
      <c r="N3" s="80" t="s">
        <v>375</v>
      </c>
      <c r="O3" s="80">
        <v>3341161</v>
      </c>
      <c r="P3" s="80" t="s">
        <v>16454</v>
      </c>
      <c r="Q3" s="80">
        <v>3341161</v>
      </c>
      <c r="R3" s="80">
        <v>36.32</v>
      </c>
    </row>
    <row r="4" spans="1:18" s="34" customFormat="1" ht="33">
      <c r="A4" s="98">
        <v>3</v>
      </c>
      <c r="B4" s="99" t="s">
        <v>11371</v>
      </c>
      <c r="C4" s="80" t="s">
        <v>17649</v>
      </c>
      <c r="D4" s="100" t="s">
        <v>3088</v>
      </c>
      <c r="E4" s="80" t="s">
        <v>14660</v>
      </c>
      <c r="F4" s="80"/>
      <c r="G4" s="80"/>
      <c r="H4" s="80"/>
      <c r="I4" s="80" t="s">
        <v>12296</v>
      </c>
      <c r="J4" s="80" t="s">
        <v>447</v>
      </c>
      <c r="K4" s="80">
        <v>81</v>
      </c>
      <c r="L4" s="80" t="s">
        <v>377</v>
      </c>
      <c r="M4" s="80" t="s">
        <v>459</v>
      </c>
      <c r="N4" s="80" t="s">
        <v>375</v>
      </c>
      <c r="O4" s="80">
        <v>740315</v>
      </c>
      <c r="P4" s="80" t="s">
        <v>16401</v>
      </c>
      <c r="Q4" s="80">
        <v>740315</v>
      </c>
      <c r="R4" s="80">
        <v>46.32</v>
      </c>
    </row>
    <row r="5" spans="1:18" s="34" customFormat="1" ht="33">
      <c r="A5" s="98">
        <v>4</v>
      </c>
      <c r="B5" s="99" t="s">
        <v>11371</v>
      </c>
      <c r="C5" s="80" t="s">
        <v>17649</v>
      </c>
      <c r="D5" s="100" t="s">
        <v>3088</v>
      </c>
      <c r="E5" s="80" t="s">
        <v>14660</v>
      </c>
      <c r="F5" s="80"/>
      <c r="G5" s="80"/>
      <c r="H5" s="80"/>
      <c r="I5" s="80" t="s">
        <v>12461</v>
      </c>
      <c r="J5" s="80" t="s">
        <v>12462</v>
      </c>
      <c r="K5" s="80">
        <v>84</v>
      </c>
      <c r="L5" s="80" t="s">
        <v>378</v>
      </c>
      <c r="M5" s="80" t="s">
        <v>460</v>
      </c>
      <c r="N5" s="80" t="s">
        <v>375</v>
      </c>
      <c r="O5" s="80">
        <v>295019</v>
      </c>
      <c r="P5" s="80" t="s">
        <v>16401</v>
      </c>
      <c r="Q5" s="80">
        <v>740315</v>
      </c>
      <c r="R5" s="80">
        <v>46.32</v>
      </c>
    </row>
    <row r="6" spans="1:18" s="34" customFormat="1" ht="33">
      <c r="A6" s="98">
        <v>5</v>
      </c>
      <c r="B6" s="99" t="s">
        <v>11371</v>
      </c>
      <c r="C6" s="80" t="s">
        <v>17649</v>
      </c>
      <c r="D6" s="100" t="s">
        <v>3088</v>
      </c>
      <c r="E6" s="80" t="s">
        <v>14604</v>
      </c>
      <c r="F6" s="80">
        <v>529</v>
      </c>
      <c r="G6" s="80">
        <v>982238950</v>
      </c>
      <c r="H6" s="80">
        <v>682076</v>
      </c>
      <c r="I6" s="80" t="s">
        <v>12377</v>
      </c>
      <c r="J6" s="80" t="s">
        <v>221</v>
      </c>
      <c r="K6" s="80">
        <v>84</v>
      </c>
      <c r="L6" s="80" t="s">
        <v>377</v>
      </c>
      <c r="M6" s="80" t="s">
        <v>459</v>
      </c>
      <c r="N6" s="80" t="s">
        <v>375</v>
      </c>
      <c r="O6" s="80">
        <v>1423454</v>
      </c>
      <c r="P6" s="80" t="s">
        <v>16339</v>
      </c>
      <c r="Q6" s="80">
        <v>1423454</v>
      </c>
      <c r="R6" s="80">
        <v>47.34</v>
      </c>
    </row>
    <row r="7" spans="1:18" s="34" customFormat="1" ht="33">
      <c r="A7" s="98">
        <v>6</v>
      </c>
      <c r="B7" s="99" t="s">
        <v>11371</v>
      </c>
      <c r="C7" s="80" t="s">
        <v>17649</v>
      </c>
      <c r="D7" s="100" t="s">
        <v>3088</v>
      </c>
      <c r="E7" s="80" t="s">
        <v>14668</v>
      </c>
      <c r="F7" s="80">
        <v>66</v>
      </c>
      <c r="G7" s="80">
        <v>961280043</v>
      </c>
      <c r="H7" s="80"/>
      <c r="I7" s="80" t="s">
        <v>12469</v>
      </c>
      <c r="J7" s="80" t="s">
        <v>12470</v>
      </c>
      <c r="K7" s="80">
        <v>82</v>
      </c>
      <c r="L7" s="80" t="s">
        <v>378</v>
      </c>
      <c r="M7" s="80" t="s">
        <v>459</v>
      </c>
      <c r="N7" s="80" t="s">
        <v>375</v>
      </c>
      <c r="O7" s="80">
        <v>104911</v>
      </c>
      <c r="P7" s="80" t="s">
        <v>16410</v>
      </c>
      <c r="Q7" s="80">
        <v>104911</v>
      </c>
      <c r="R7" s="80">
        <v>49.53</v>
      </c>
    </row>
    <row r="8" spans="1:18" s="34" customFormat="1" ht="43.5">
      <c r="A8" s="98">
        <v>7</v>
      </c>
      <c r="B8" s="99" t="s">
        <v>11371</v>
      </c>
      <c r="C8" s="80" t="s">
        <v>17649</v>
      </c>
      <c r="D8" s="100" t="s">
        <v>3088</v>
      </c>
      <c r="E8" s="80" t="s">
        <v>14700</v>
      </c>
      <c r="F8" s="80">
        <v>1099</v>
      </c>
      <c r="G8" s="80">
        <v>984536833</v>
      </c>
      <c r="H8" s="80"/>
      <c r="I8" s="80" t="s">
        <v>745</v>
      </c>
      <c r="J8" s="80" t="s">
        <v>12520</v>
      </c>
      <c r="K8" s="80">
        <v>82</v>
      </c>
      <c r="L8" s="80" t="s">
        <v>378</v>
      </c>
      <c r="M8" s="80" t="s">
        <v>459</v>
      </c>
      <c r="N8" s="80" t="s">
        <v>375</v>
      </c>
      <c r="O8" s="80">
        <v>2345788</v>
      </c>
      <c r="P8" s="80" t="s">
        <v>16445</v>
      </c>
      <c r="Q8" s="80">
        <v>2345788</v>
      </c>
      <c r="R8" s="80">
        <v>50.03</v>
      </c>
    </row>
    <row r="9" spans="1:18" s="34" customFormat="1" ht="33">
      <c r="A9" s="98">
        <v>8</v>
      </c>
      <c r="B9" s="99" t="s">
        <v>11371</v>
      </c>
      <c r="C9" s="80" t="s">
        <v>17649</v>
      </c>
      <c r="D9" s="100" t="s">
        <v>3088</v>
      </c>
      <c r="E9" s="80" t="s">
        <v>14651</v>
      </c>
      <c r="F9" s="80">
        <v>20</v>
      </c>
      <c r="G9" s="80"/>
      <c r="H9" s="80"/>
      <c r="I9" s="80" t="s">
        <v>11557</v>
      </c>
      <c r="J9" s="80" t="s">
        <v>12452</v>
      </c>
      <c r="K9" s="80">
        <v>82</v>
      </c>
      <c r="L9" s="80" t="s">
        <v>378</v>
      </c>
      <c r="M9" s="80" t="s">
        <v>459</v>
      </c>
      <c r="N9" s="80" t="s">
        <v>375</v>
      </c>
      <c r="O9" s="80">
        <v>1341655</v>
      </c>
      <c r="P9" s="80" t="s">
        <v>16392</v>
      </c>
      <c r="Q9" s="80">
        <v>1341655</v>
      </c>
      <c r="R9" s="80">
        <v>52.48</v>
      </c>
    </row>
    <row r="10" spans="1:18" s="34" customFormat="1" ht="22.5">
      <c r="A10" s="98">
        <v>9</v>
      </c>
      <c r="B10" s="99" t="s">
        <v>11371</v>
      </c>
      <c r="C10" s="80" t="s">
        <v>17649</v>
      </c>
      <c r="D10" s="100" t="s">
        <v>3088</v>
      </c>
      <c r="E10" s="80" t="s">
        <v>14655</v>
      </c>
      <c r="F10" s="80">
        <v>162</v>
      </c>
      <c r="G10" s="80">
        <v>982581377</v>
      </c>
      <c r="H10" s="80"/>
      <c r="I10" s="80" t="s">
        <v>101</v>
      </c>
      <c r="J10" s="80" t="s">
        <v>264</v>
      </c>
      <c r="K10" s="80">
        <v>84</v>
      </c>
      <c r="L10" s="80" t="s">
        <v>377</v>
      </c>
      <c r="M10" s="80" t="s">
        <v>459</v>
      </c>
      <c r="N10" s="80" t="s">
        <v>375</v>
      </c>
      <c r="O10" s="80">
        <v>1751176</v>
      </c>
      <c r="P10" s="80" t="s">
        <v>16396</v>
      </c>
      <c r="Q10" s="80">
        <v>1751176</v>
      </c>
      <c r="R10" s="80">
        <v>52.48</v>
      </c>
    </row>
    <row r="11" spans="1:18" s="34" customFormat="1" ht="43.5">
      <c r="A11" s="98">
        <v>10</v>
      </c>
      <c r="B11" s="99" t="s">
        <v>11371</v>
      </c>
      <c r="C11" s="80" t="s">
        <v>17649</v>
      </c>
      <c r="D11" s="100" t="s">
        <v>3088</v>
      </c>
      <c r="E11" s="80" t="s">
        <v>14632</v>
      </c>
      <c r="F11" s="80"/>
      <c r="G11" s="80">
        <v>983777768</v>
      </c>
      <c r="H11" s="80"/>
      <c r="I11" s="80" t="s">
        <v>12423</v>
      </c>
      <c r="J11" s="80" t="s">
        <v>295</v>
      </c>
      <c r="K11" s="80">
        <v>85</v>
      </c>
      <c r="L11" s="80" t="s">
        <v>377</v>
      </c>
      <c r="M11" s="80" t="s">
        <v>459</v>
      </c>
      <c r="N11" s="80" t="s">
        <v>375</v>
      </c>
      <c r="O11" s="80">
        <v>320724</v>
      </c>
      <c r="P11" s="80" t="s">
        <v>16371</v>
      </c>
      <c r="Q11" s="80">
        <v>320724</v>
      </c>
      <c r="R11" s="80">
        <v>52.72</v>
      </c>
    </row>
    <row r="12" spans="1:18" s="34" customFormat="1" ht="33">
      <c r="A12" s="98">
        <v>11</v>
      </c>
      <c r="B12" s="99" t="s">
        <v>11371</v>
      </c>
      <c r="C12" s="80" t="s">
        <v>17649</v>
      </c>
      <c r="D12" s="100" t="s">
        <v>3088</v>
      </c>
      <c r="E12" s="80" t="s">
        <v>14649</v>
      </c>
      <c r="F12" s="80"/>
      <c r="G12" s="80">
        <v>982618067</v>
      </c>
      <c r="H12" s="80"/>
      <c r="I12" s="80" t="s">
        <v>256</v>
      </c>
      <c r="J12" s="80" t="s">
        <v>12447</v>
      </c>
      <c r="K12" s="80">
        <v>84</v>
      </c>
      <c r="L12" s="80" t="s">
        <v>378</v>
      </c>
      <c r="M12" s="80" t="s">
        <v>462</v>
      </c>
      <c r="N12" s="80" t="s">
        <v>375</v>
      </c>
      <c r="O12" s="80">
        <v>2500109</v>
      </c>
      <c r="P12" s="80" t="s">
        <v>16389</v>
      </c>
      <c r="Q12" s="80">
        <v>541163</v>
      </c>
      <c r="R12" s="80">
        <v>54.2</v>
      </c>
    </row>
    <row r="13" spans="1:18" s="34" customFormat="1" ht="43.5">
      <c r="A13" s="98">
        <v>12</v>
      </c>
      <c r="B13" s="99" t="s">
        <v>11371</v>
      </c>
      <c r="C13" s="80" t="s">
        <v>17649</v>
      </c>
      <c r="D13" s="100" t="s">
        <v>3088</v>
      </c>
      <c r="E13" s="80" t="s">
        <v>14710</v>
      </c>
      <c r="F13" s="80"/>
      <c r="G13" s="80">
        <v>981929986</v>
      </c>
      <c r="H13" s="80"/>
      <c r="I13" s="80" t="s">
        <v>265</v>
      </c>
      <c r="J13" s="80" t="s">
        <v>12538</v>
      </c>
      <c r="K13" s="80">
        <v>84</v>
      </c>
      <c r="L13" s="80" t="s">
        <v>378</v>
      </c>
      <c r="M13" s="80" t="s">
        <v>462</v>
      </c>
      <c r="N13" s="80" t="s">
        <v>375</v>
      </c>
      <c r="O13" s="80">
        <v>1320806</v>
      </c>
      <c r="P13" s="80" t="s">
        <v>16455</v>
      </c>
      <c r="Q13" s="80">
        <v>1466987</v>
      </c>
      <c r="R13" s="80">
        <v>56.49</v>
      </c>
    </row>
    <row r="14" spans="1:18" s="34" customFormat="1" ht="22.5">
      <c r="A14" s="98">
        <v>13</v>
      </c>
      <c r="B14" s="99" t="s">
        <v>11371</v>
      </c>
      <c r="C14" s="80" t="s">
        <v>17649</v>
      </c>
      <c r="D14" s="100" t="s">
        <v>3088</v>
      </c>
      <c r="E14" s="80" t="s">
        <v>14612</v>
      </c>
      <c r="F14" s="80">
        <v>98</v>
      </c>
      <c r="G14" s="80">
        <v>981140336</v>
      </c>
      <c r="H14" s="80"/>
      <c r="I14" s="80" t="s">
        <v>261</v>
      </c>
      <c r="J14" s="80" t="s">
        <v>150</v>
      </c>
      <c r="K14" s="80">
        <v>82</v>
      </c>
      <c r="L14" s="80" t="s">
        <v>378</v>
      </c>
      <c r="M14" s="80" t="s">
        <v>459</v>
      </c>
      <c r="N14" s="80" t="s">
        <v>375</v>
      </c>
      <c r="O14" s="80">
        <v>157439</v>
      </c>
      <c r="P14" s="80" t="s">
        <v>16352</v>
      </c>
      <c r="Q14" s="80">
        <v>157434</v>
      </c>
      <c r="R14" s="80">
        <v>60.23</v>
      </c>
    </row>
    <row r="15" spans="1:18" s="34" customFormat="1" ht="54">
      <c r="A15" s="98">
        <v>14</v>
      </c>
      <c r="B15" s="99" t="s">
        <v>11371</v>
      </c>
      <c r="C15" s="80" t="s">
        <v>17649</v>
      </c>
      <c r="D15" s="100" t="s">
        <v>3088</v>
      </c>
      <c r="E15" s="80" t="s">
        <v>14628</v>
      </c>
      <c r="F15" s="80">
        <v>129</v>
      </c>
      <c r="G15" s="80">
        <v>981521641</v>
      </c>
      <c r="H15" s="80"/>
      <c r="I15" s="80" t="s">
        <v>12417</v>
      </c>
      <c r="J15" s="80" t="s">
        <v>252</v>
      </c>
      <c r="K15" s="80">
        <v>91</v>
      </c>
      <c r="L15" s="80" t="s">
        <v>378</v>
      </c>
      <c r="M15" s="80" t="s">
        <v>462</v>
      </c>
      <c r="N15" s="80" t="s">
        <v>375</v>
      </c>
      <c r="O15" s="80">
        <v>1255126</v>
      </c>
      <c r="P15" s="80" t="s">
        <v>16367</v>
      </c>
      <c r="Q15" s="80">
        <v>614829</v>
      </c>
      <c r="R15" s="80">
        <v>63.84</v>
      </c>
    </row>
    <row r="16" spans="1:18" s="34" customFormat="1" ht="33">
      <c r="A16" s="98">
        <v>15</v>
      </c>
      <c r="B16" s="99" t="s">
        <v>11371</v>
      </c>
      <c r="C16" s="80" t="s">
        <v>17649</v>
      </c>
      <c r="D16" s="100" t="s">
        <v>3088</v>
      </c>
      <c r="E16" s="80" t="s">
        <v>14619</v>
      </c>
      <c r="F16" s="80">
        <v>56</v>
      </c>
      <c r="G16" s="80"/>
      <c r="H16" s="80">
        <v>21641217</v>
      </c>
      <c r="I16" s="80" t="s">
        <v>12404</v>
      </c>
      <c r="J16" s="80" t="s">
        <v>12405</v>
      </c>
      <c r="K16" s="80">
        <v>96</v>
      </c>
      <c r="L16" s="80" t="s">
        <v>378</v>
      </c>
      <c r="M16" s="80" t="s">
        <v>459</v>
      </c>
      <c r="N16" s="80" t="s">
        <v>375</v>
      </c>
      <c r="O16" s="80">
        <v>188058</v>
      </c>
      <c r="P16" s="80" t="s">
        <v>16358</v>
      </c>
      <c r="Q16" s="80">
        <v>188058</v>
      </c>
      <c r="R16" s="80">
        <v>64.900000000000006</v>
      </c>
    </row>
    <row r="17" spans="1:18" s="34" customFormat="1" ht="33">
      <c r="A17" s="98">
        <v>16</v>
      </c>
      <c r="B17" s="99" t="s">
        <v>11371</v>
      </c>
      <c r="C17" s="80" t="s">
        <v>17649</v>
      </c>
      <c r="D17" s="100" t="s">
        <v>3177</v>
      </c>
      <c r="E17" s="80" t="s">
        <v>14157</v>
      </c>
      <c r="F17" s="80"/>
      <c r="G17" s="80">
        <v>981237781</v>
      </c>
      <c r="H17" s="80"/>
      <c r="I17" s="80" t="s">
        <v>661</v>
      </c>
      <c r="J17" s="80" t="s">
        <v>660</v>
      </c>
      <c r="K17" s="80">
        <v>80</v>
      </c>
      <c r="L17" s="80" t="s">
        <v>378</v>
      </c>
      <c r="M17" s="80" t="s">
        <v>459</v>
      </c>
      <c r="N17" s="80" t="s">
        <v>375</v>
      </c>
      <c r="O17" s="80">
        <v>2571639</v>
      </c>
      <c r="P17" s="80" t="s">
        <v>15833</v>
      </c>
      <c r="Q17" s="80">
        <v>2571639</v>
      </c>
      <c r="R17" s="80">
        <v>40.799999999999997</v>
      </c>
    </row>
    <row r="18" spans="1:18" s="34" customFormat="1" ht="22.5">
      <c r="A18" s="98">
        <v>17</v>
      </c>
      <c r="B18" s="99" t="s">
        <v>11371</v>
      </c>
      <c r="C18" s="80" t="s">
        <v>17649</v>
      </c>
      <c r="D18" s="100" t="s">
        <v>3177</v>
      </c>
      <c r="E18" s="80" t="s">
        <v>14217</v>
      </c>
      <c r="F18" s="80"/>
      <c r="G18" s="80">
        <v>985801466</v>
      </c>
      <c r="H18" s="80"/>
      <c r="I18" s="80" t="s">
        <v>298</v>
      </c>
      <c r="J18" s="80" t="s">
        <v>11710</v>
      </c>
      <c r="K18" s="80">
        <v>85</v>
      </c>
      <c r="L18" s="80" t="s">
        <v>378</v>
      </c>
      <c r="M18" s="80" t="s">
        <v>462</v>
      </c>
      <c r="N18" s="80" t="s">
        <v>375</v>
      </c>
      <c r="O18" s="80">
        <v>2547614</v>
      </c>
      <c r="P18" s="80" t="s">
        <v>15906</v>
      </c>
      <c r="Q18" s="80">
        <v>1449403</v>
      </c>
      <c r="R18" s="80">
        <v>42.57</v>
      </c>
    </row>
    <row r="19" spans="1:18" s="34" customFormat="1" ht="43.5">
      <c r="A19" s="98">
        <v>18</v>
      </c>
      <c r="B19" s="99" t="s">
        <v>11371</v>
      </c>
      <c r="C19" s="80" t="s">
        <v>17649</v>
      </c>
      <c r="D19" s="100" t="s">
        <v>3177</v>
      </c>
      <c r="E19" s="80" t="s">
        <v>14174</v>
      </c>
      <c r="F19" s="80"/>
      <c r="G19" s="80">
        <v>981805195</v>
      </c>
      <c r="H19" s="80"/>
      <c r="I19" s="80" t="s">
        <v>11638</v>
      </c>
      <c r="J19" s="80" t="s">
        <v>11639</v>
      </c>
      <c r="K19" s="80">
        <v>85</v>
      </c>
      <c r="L19" s="80" t="s">
        <v>377</v>
      </c>
      <c r="M19" s="80" t="s">
        <v>459</v>
      </c>
      <c r="N19" s="80" t="s">
        <v>375</v>
      </c>
      <c r="O19" s="80">
        <v>162679</v>
      </c>
      <c r="P19" s="80" t="s">
        <v>15859</v>
      </c>
      <c r="Q19" s="80">
        <v>162679</v>
      </c>
      <c r="R19" s="80">
        <v>44.2</v>
      </c>
    </row>
    <row r="20" spans="1:18" s="34" customFormat="1" ht="22.5">
      <c r="A20" s="98">
        <v>19</v>
      </c>
      <c r="B20" s="99" t="s">
        <v>11371</v>
      </c>
      <c r="C20" s="80" t="s">
        <v>17649</v>
      </c>
      <c r="D20" s="100" t="s">
        <v>3177</v>
      </c>
      <c r="E20" s="80" t="s">
        <v>14205</v>
      </c>
      <c r="F20" s="80"/>
      <c r="G20" s="80"/>
      <c r="H20" s="80"/>
      <c r="I20" s="80" t="s">
        <v>862</v>
      </c>
      <c r="J20" s="80" t="s">
        <v>237</v>
      </c>
      <c r="K20" s="80">
        <v>81</v>
      </c>
      <c r="L20" s="80" t="s">
        <v>378</v>
      </c>
      <c r="M20" s="80" t="s">
        <v>462</v>
      </c>
      <c r="N20" s="80" t="s">
        <v>375</v>
      </c>
      <c r="O20" s="80">
        <v>2216669</v>
      </c>
      <c r="P20" s="80" t="s">
        <v>15892</v>
      </c>
      <c r="Q20" s="80" t="s">
        <v>464</v>
      </c>
      <c r="R20" s="80">
        <v>45.61</v>
      </c>
    </row>
    <row r="21" spans="1:18" s="34" customFormat="1" ht="33">
      <c r="A21" s="98">
        <v>20</v>
      </c>
      <c r="B21" s="99" t="s">
        <v>11371</v>
      </c>
      <c r="C21" s="80" t="s">
        <v>17649</v>
      </c>
      <c r="D21" s="100" t="s">
        <v>3177</v>
      </c>
      <c r="E21" s="80" t="s">
        <v>14171</v>
      </c>
      <c r="F21" s="80"/>
      <c r="G21" s="80">
        <v>982973108</v>
      </c>
      <c r="H21" s="80"/>
      <c r="I21" s="80" t="s">
        <v>11634</v>
      </c>
      <c r="J21" s="80" t="s">
        <v>199</v>
      </c>
      <c r="K21" s="80">
        <v>84</v>
      </c>
      <c r="L21" s="80" t="s">
        <v>377</v>
      </c>
      <c r="M21" s="80" t="s">
        <v>462</v>
      </c>
      <c r="N21" s="80" t="s">
        <v>375</v>
      </c>
      <c r="O21" s="80">
        <v>6887593</v>
      </c>
      <c r="P21" s="80" t="s">
        <v>15856</v>
      </c>
      <c r="Q21" s="80">
        <v>3313594</v>
      </c>
      <c r="R21" s="80">
        <v>48.12</v>
      </c>
    </row>
    <row r="22" spans="1:18" s="34" customFormat="1" ht="33">
      <c r="A22" s="98">
        <v>21</v>
      </c>
      <c r="B22" s="99" t="s">
        <v>11371</v>
      </c>
      <c r="C22" s="80" t="s">
        <v>17649</v>
      </c>
      <c r="D22" s="100" t="s">
        <v>3177</v>
      </c>
      <c r="E22" s="80" t="s">
        <v>936</v>
      </c>
      <c r="F22" s="80"/>
      <c r="G22" s="80">
        <v>982137109</v>
      </c>
      <c r="H22" s="80"/>
      <c r="I22" s="80" t="s">
        <v>308</v>
      </c>
      <c r="J22" s="80" t="s">
        <v>11603</v>
      </c>
      <c r="K22" s="80">
        <v>83</v>
      </c>
      <c r="L22" s="80" t="s">
        <v>378</v>
      </c>
      <c r="M22" s="80" t="s">
        <v>459</v>
      </c>
      <c r="N22" s="80" t="s">
        <v>375</v>
      </c>
      <c r="O22" s="80">
        <v>2087820</v>
      </c>
      <c r="P22" s="80" t="s">
        <v>15831</v>
      </c>
      <c r="Q22" s="80">
        <v>2087820</v>
      </c>
      <c r="R22" s="80">
        <v>48.67</v>
      </c>
    </row>
    <row r="23" spans="1:18" s="34" customFormat="1" ht="43.5">
      <c r="A23" s="98">
        <v>22</v>
      </c>
      <c r="B23" s="99" t="s">
        <v>11371</v>
      </c>
      <c r="C23" s="80" t="s">
        <v>17649</v>
      </c>
      <c r="D23" s="100" t="s">
        <v>3177</v>
      </c>
      <c r="E23" s="80" t="s">
        <v>936</v>
      </c>
      <c r="F23" s="80">
        <v>110</v>
      </c>
      <c r="G23" s="80">
        <v>981369026</v>
      </c>
      <c r="H23" s="80"/>
      <c r="I23" s="80" t="s">
        <v>11624</v>
      </c>
      <c r="J23" s="80" t="s">
        <v>11625</v>
      </c>
      <c r="K23" s="80">
        <v>82</v>
      </c>
      <c r="L23" s="80" t="s">
        <v>378</v>
      </c>
      <c r="M23" s="80" t="s">
        <v>459</v>
      </c>
      <c r="N23" s="80" t="s">
        <v>375</v>
      </c>
      <c r="O23" s="80">
        <v>2147173</v>
      </c>
      <c r="P23" s="80" t="s">
        <v>15851</v>
      </c>
      <c r="Q23" s="80">
        <v>2147173</v>
      </c>
      <c r="R23" s="80">
        <v>49.05</v>
      </c>
    </row>
    <row r="24" spans="1:18" s="34" customFormat="1" ht="22.5">
      <c r="A24" s="98">
        <v>23</v>
      </c>
      <c r="B24" s="99" t="s">
        <v>11371</v>
      </c>
      <c r="C24" s="80" t="s">
        <v>17649</v>
      </c>
      <c r="D24" s="100" t="s">
        <v>3177</v>
      </c>
      <c r="E24" s="80" t="s">
        <v>14191</v>
      </c>
      <c r="F24" s="80"/>
      <c r="G24" s="80">
        <v>983560876</v>
      </c>
      <c r="H24" s="80"/>
      <c r="I24" s="80" t="s">
        <v>799</v>
      </c>
      <c r="J24" s="80" t="s">
        <v>11664</v>
      </c>
      <c r="K24" s="80">
        <v>87</v>
      </c>
      <c r="L24" s="80" t="s">
        <v>378</v>
      </c>
      <c r="M24" s="80" t="s">
        <v>459</v>
      </c>
      <c r="N24" s="80" t="s">
        <v>375</v>
      </c>
      <c r="O24" s="80">
        <v>6368472</v>
      </c>
      <c r="P24" s="80" t="s">
        <v>15877</v>
      </c>
      <c r="Q24" s="80">
        <v>6368472</v>
      </c>
      <c r="R24" s="80">
        <v>49.57</v>
      </c>
    </row>
    <row r="25" spans="1:18" s="34" customFormat="1" ht="33">
      <c r="A25" s="98">
        <v>24</v>
      </c>
      <c r="B25" s="99" t="s">
        <v>11371</v>
      </c>
      <c r="C25" s="80" t="s">
        <v>17649</v>
      </c>
      <c r="D25" s="100" t="s">
        <v>3177</v>
      </c>
      <c r="E25" s="80" t="s">
        <v>938</v>
      </c>
      <c r="F25" s="80"/>
      <c r="G25" s="80"/>
      <c r="H25" s="80"/>
      <c r="I25" s="80" t="s">
        <v>11615</v>
      </c>
      <c r="J25" s="80" t="s">
        <v>11616</v>
      </c>
      <c r="K25" s="80">
        <v>82</v>
      </c>
      <c r="L25" s="80" t="s">
        <v>378</v>
      </c>
      <c r="M25" s="80" t="s">
        <v>462</v>
      </c>
      <c r="N25" s="80" t="s">
        <v>375</v>
      </c>
      <c r="O25" s="80">
        <v>1584274</v>
      </c>
      <c r="P25" s="80" t="s">
        <v>15841</v>
      </c>
      <c r="Q25" s="80">
        <v>1638739</v>
      </c>
      <c r="R25" s="80">
        <v>50.79</v>
      </c>
    </row>
    <row r="26" spans="1:18" s="34" customFormat="1" ht="43.5">
      <c r="A26" s="98">
        <v>25</v>
      </c>
      <c r="B26" s="99" t="s">
        <v>11371</v>
      </c>
      <c r="C26" s="80" t="s">
        <v>17649</v>
      </c>
      <c r="D26" s="100" t="s">
        <v>3177</v>
      </c>
      <c r="E26" s="80" t="s">
        <v>14184</v>
      </c>
      <c r="F26" s="80"/>
      <c r="G26" s="80">
        <v>984465414</v>
      </c>
      <c r="H26" s="80"/>
      <c r="I26" s="80" t="s">
        <v>11653</v>
      </c>
      <c r="J26" s="80" t="s">
        <v>11654</v>
      </c>
      <c r="K26" s="80">
        <v>90</v>
      </c>
      <c r="L26" s="80" t="s">
        <v>378</v>
      </c>
      <c r="M26" s="80" t="s">
        <v>462</v>
      </c>
      <c r="N26" s="80" t="s">
        <v>375</v>
      </c>
      <c r="O26" s="80">
        <v>40363</v>
      </c>
      <c r="P26" s="80" t="s">
        <v>15869</v>
      </c>
      <c r="Q26" s="80">
        <v>1405892</v>
      </c>
      <c r="R26" s="80">
        <v>50.92</v>
      </c>
    </row>
    <row r="27" spans="1:18" s="34" customFormat="1" ht="43.5">
      <c r="A27" s="98">
        <v>26</v>
      </c>
      <c r="B27" s="99" t="s">
        <v>11371</v>
      </c>
      <c r="C27" s="80" t="s">
        <v>17649</v>
      </c>
      <c r="D27" s="100" t="s">
        <v>3177</v>
      </c>
      <c r="E27" s="80" t="s">
        <v>14184</v>
      </c>
      <c r="F27" s="80"/>
      <c r="G27" s="80">
        <v>984465414</v>
      </c>
      <c r="H27" s="80"/>
      <c r="I27" s="80" t="s">
        <v>910</v>
      </c>
      <c r="J27" s="80" t="s">
        <v>215</v>
      </c>
      <c r="K27" s="80">
        <v>88</v>
      </c>
      <c r="L27" s="80" t="s">
        <v>378</v>
      </c>
      <c r="M27" s="80" t="s">
        <v>462</v>
      </c>
      <c r="N27" s="80" t="s">
        <v>375</v>
      </c>
      <c r="O27" s="80">
        <v>1230071</v>
      </c>
      <c r="P27" s="80" t="s">
        <v>15869</v>
      </c>
      <c r="Q27" s="80">
        <v>1405892</v>
      </c>
      <c r="R27" s="80">
        <v>50.92</v>
      </c>
    </row>
    <row r="28" spans="1:18" s="34" customFormat="1" ht="33">
      <c r="A28" s="98">
        <v>27</v>
      </c>
      <c r="B28" s="99" t="s">
        <v>11371</v>
      </c>
      <c r="C28" s="80" t="s">
        <v>17649</v>
      </c>
      <c r="D28" s="100" t="s">
        <v>3177</v>
      </c>
      <c r="E28" s="80" t="s">
        <v>14141</v>
      </c>
      <c r="F28" s="80"/>
      <c r="G28" s="80">
        <v>982661136</v>
      </c>
      <c r="H28" s="80"/>
      <c r="I28" s="80" t="s">
        <v>697</v>
      </c>
      <c r="J28" s="80" t="s">
        <v>11597</v>
      </c>
      <c r="K28" s="80">
        <v>86</v>
      </c>
      <c r="L28" s="80" t="s">
        <v>377</v>
      </c>
      <c r="M28" s="80" t="s">
        <v>459</v>
      </c>
      <c r="N28" s="80" t="s">
        <v>375</v>
      </c>
      <c r="O28" s="80">
        <v>2498750</v>
      </c>
      <c r="P28" s="80" t="s">
        <v>15826</v>
      </c>
      <c r="Q28" s="80">
        <v>2498750</v>
      </c>
      <c r="R28" s="80">
        <v>51.44</v>
      </c>
    </row>
    <row r="29" spans="1:18" s="34" customFormat="1" ht="43.5">
      <c r="A29" s="98">
        <v>28</v>
      </c>
      <c r="B29" s="99" t="s">
        <v>11371</v>
      </c>
      <c r="C29" s="80" t="s">
        <v>17649</v>
      </c>
      <c r="D29" s="100" t="s">
        <v>3177</v>
      </c>
      <c r="E29" s="80" t="s">
        <v>14216</v>
      </c>
      <c r="F29" s="80"/>
      <c r="G29" s="80">
        <v>984128379</v>
      </c>
      <c r="H29" s="80"/>
      <c r="I29" s="80" t="s">
        <v>353</v>
      </c>
      <c r="J29" s="80" t="s">
        <v>11707</v>
      </c>
      <c r="K29" s="80">
        <v>80</v>
      </c>
      <c r="L29" s="80" t="s">
        <v>378</v>
      </c>
      <c r="M29" s="80" t="s">
        <v>459</v>
      </c>
      <c r="N29" s="80" t="s">
        <v>375</v>
      </c>
      <c r="O29" s="80">
        <v>2668920</v>
      </c>
      <c r="P29" s="80" t="s">
        <v>15905</v>
      </c>
      <c r="Q29" s="80">
        <v>2668920</v>
      </c>
      <c r="R29" s="80">
        <v>51.45</v>
      </c>
    </row>
    <row r="30" spans="1:18" s="34" customFormat="1" ht="33">
      <c r="A30" s="98">
        <v>29</v>
      </c>
      <c r="B30" s="99" t="s">
        <v>11371</v>
      </c>
      <c r="C30" s="80" t="s">
        <v>17649</v>
      </c>
      <c r="D30" s="100" t="s">
        <v>3177</v>
      </c>
      <c r="E30" s="80" t="s">
        <v>14236</v>
      </c>
      <c r="F30" s="80"/>
      <c r="G30" s="80">
        <v>981644323</v>
      </c>
      <c r="H30" s="80"/>
      <c r="I30" s="80" t="s">
        <v>11744</v>
      </c>
      <c r="J30" s="80" t="s">
        <v>11745</v>
      </c>
      <c r="K30" s="80">
        <v>84</v>
      </c>
      <c r="L30" s="80" t="s">
        <v>378</v>
      </c>
      <c r="M30" s="80" t="s">
        <v>460</v>
      </c>
      <c r="N30" s="80" t="s">
        <v>375</v>
      </c>
      <c r="O30" s="80">
        <v>1403074</v>
      </c>
      <c r="P30" s="80" t="s">
        <v>15926</v>
      </c>
      <c r="Q30" s="80">
        <v>210567</v>
      </c>
      <c r="R30" s="80">
        <v>53.81</v>
      </c>
    </row>
    <row r="31" spans="1:18" s="34" customFormat="1" ht="43.5">
      <c r="A31" s="98">
        <v>30</v>
      </c>
      <c r="B31" s="99" t="s">
        <v>11371</v>
      </c>
      <c r="C31" s="80" t="s">
        <v>17649</v>
      </c>
      <c r="D31" s="100" t="s">
        <v>3177</v>
      </c>
      <c r="E31" s="80" t="s">
        <v>14202</v>
      </c>
      <c r="F31" s="80"/>
      <c r="G31" s="80"/>
      <c r="H31" s="80"/>
      <c r="I31" s="80" t="s">
        <v>298</v>
      </c>
      <c r="J31" s="80" t="s">
        <v>11679</v>
      </c>
      <c r="K31" s="80">
        <v>84</v>
      </c>
      <c r="L31" s="80" t="s">
        <v>378</v>
      </c>
      <c r="M31" s="80" t="s">
        <v>459</v>
      </c>
      <c r="N31" s="80" t="s">
        <v>375</v>
      </c>
      <c r="O31" s="80">
        <v>1496857</v>
      </c>
      <c r="P31" s="80" t="s">
        <v>15889</v>
      </c>
      <c r="Q31" s="80">
        <v>1496857</v>
      </c>
      <c r="R31" s="80">
        <v>53.85</v>
      </c>
    </row>
    <row r="32" spans="1:18" s="34" customFormat="1" ht="43.5">
      <c r="A32" s="98">
        <v>31</v>
      </c>
      <c r="B32" s="99" t="s">
        <v>11371</v>
      </c>
      <c r="C32" s="80" t="s">
        <v>17649</v>
      </c>
      <c r="D32" s="100" t="s">
        <v>3177</v>
      </c>
      <c r="E32" s="80" t="s">
        <v>14220</v>
      </c>
      <c r="F32" s="80"/>
      <c r="G32" s="80">
        <v>982656877</v>
      </c>
      <c r="H32" s="80"/>
      <c r="I32" s="80" t="s">
        <v>331</v>
      </c>
      <c r="J32" s="80" t="s">
        <v>95</v>
      </c>
      <c r="K32" s="80">
        <v>91</v>
      </c>
      <c r="L32" s="80" t="s">
        <v>378</v>
      </c>
      <c r="M32" s="80" t="s">
        <v>462</v>
      </c>
      <c r="N32" s="80" t="s">
        <v>375</v>
      </c>
      <c r="O32" s="80">
        <v>642976</v>
      </c>
      <c r="P32" s="80" t="s">
        <v>15909</v>
      </c>
      <c r="Q32" s="80">
        <v>2120747</v>
      </c>
      <c r="R32" s="80">
        <v>54.63</v>
      </c>
    </row>
    <row r="33" spans="1:18" s="34" customFormat="1" ht="22.5">
      <c r="A33" s="98">
        <v>32</v>
      </c>
      <c r="B33" s="99" t="s">
        <v>11371</v>
      </c>
      <c r="C33" s="80" t="s">
        <v>17649</v>
      </c>
      <c r="D33" s="100" t="s">
        <v>3177</v>
      </c>
      <c r="E33" s="80" t="s">
        <v>936</v>
      </c>
      <c r="F33" s="80"/>
      <c r="G33" s="80"/>
      <c r="H33" s="80"/>
      <c r="I33" s="80" t="s">
        <v>126</v>
      </c>
      <c r="J33" s="80" t="s">
        <v>11617</v>
      </c>
      <c r="K33" s="80">
        <v>82</v>
      </c>
      <c r="L33" s="80" t="s">
        <v>377</v>
      </c>
      <c r="M33" s="80" t="s">
        <v>459</v>
      </c>
      <c r="N33" s="80" t="s">
        <v>375</v>
      </c>
      <c r="O33" s="80">
        <v>1727919</v>
      </c>
      <c r="P33" s="80" t="s">
        <v>15843</v>
      </c>
      <c r="Q33" s="80">
        <v>1727919</v>
      </c>
      <c r="R33" s="80">
        <v>55</v>
      </c>
    </row>
    <row r="34" spans="1:18" s="34" customFormat="1" ht="22.5">
      <c r="A34" s="98">
        <v>33</v>
      </c>
      <c r="B34" s="99" t="s">
        <v>11371</v>
      </c>
      <c r="C34" s="80" t="s">
        <v>17649</v>
      </c>
      <c r="D34" s="100" t="s">
        <v>3177</v>
      </c>
      <c r="E34" s="80" t="s">
        <v>936</v>
      </c>
      <c r="F34" s="80"/>
      <c r="G34" s="80"/>
      <c r="H34" s="80"/>
      <c r="I34" s="80" t="s">
        <v>127</v>
      </c>
      <c r="J34" s="80" t="s">
        <v>764</v>
      </c>
      <c r="K34" s="80">
        <v>80</v>
      </c>
      <c r="L34" s="80" t="s">
        <v>378</v>
      </c>
      <c r="M34" s="80" t="s">
        <v>460</v>
      </c>
      <c r="N34" s="80" t="s">
        <v>375</v>
      </c>
      <c r="O34" s="80">
        <v>2491288</v>
      </c>
      <c r="P34" s="80" t="s">
        <v>15843</v>
      </c>
      <c r="Q34" s="80">
        <v>1727919</v>
      </c>
      <c r="R34" s="80">
        <v>55</v>
      </c>
    </row>
    <row r="35" spans="1:18" s="34" customFormat="1" ht="22.5">
      <c r="A35" s="98">
        <v>34</v>
      </c>
      <c r="B35" s="99" t="s">
        <v>11371</v>
      </c>
      <c r="C35" s="80" t="s">
        <v>17649</v>
      </c>
      <c r="D35" s="100" t="s">
        <v>3177</v>
      </c>
      <c r="E35" s="80" t="s">
        <v>14239</v>
      </c>
      <c r="F35" s="80"/>
      <c r="G35" s="80">
        <v>982192093</v>
      </c>
      <c r="H35" s="80"/>
      <c r="I35" s="80" t="s">
        <v>175</v>
      </c>
      <c r="J35" s="80" t="s">
        <v>11748</v>
      </c>
      <c r="K35" s="80">
        <v>81</v>
      </c>
      <c r="L35" s="80" t="s">
        <v>377</v>
      </c>
      <c r="M35" s="80" t="s">
        <v>462</v>
      </c>
      <c r="N35" s="80" t="s">
        <v>375</v>
      </c>
      <c r="O35" s="80">
        <v>3300580</v>
      </c>
      <c r="P35" s="80" t="s">
        <v>15930</v>
      </c>
      <c r="Q35" s="80">
        <v>3845387</v>
      </c>
      <c r="R35" s="80">
        <v>56.14</v>
      </c>
    </row>
    <row r="36" spans="1:18" s="34" customFormat="1" ht="43.5">
      <c r="A36" s="98">
        <v>35</v>
      </c>
      <c r="B36" s="99" t="s">
        <v>11371</v>
      </c>
      <c r="C36" s="80" t="s">
        <v>17649</v>
      </c>
      <c r="D36" s="100" t="s">
        <v>3177</v>
      </c>
      <c r="E36" s="80" t="s">
        <v>14169</v>
      </c>
      <c r="F36" s="80"/>
      <c r="G36" s="80">
        <v>981742017</v>
      </c>
      <c r="H36" s="80"/>
      <c r="I36" s="80" t="s">
        <v>762</v>
      </c>
      <c r="J36" s="80" t="s">
        <v>11627</v>
      </c>
      <c r="K36" s="80">
        <v>83</v>
      </c>
      <c r="L36" s="80" t="s">
        <v>378</v>
      </c>
      <c r="M36" s="80" t="s">
        <v>459</v>
      </c>
      <c r="N36" s="80" t="s">
        <v>375</v>
      </c>
      <c r="O36" s="80">
        <v>2342625</v>
      </c>
      <c r="P36" s="80" t="s">
        <v>15853</v>
      </c>
      <c r="Q36" s="80">
        <v>2342625</v>
      </c>
      <c r="R36" s="80">
        <v>56.98</v>
      </c>
    </row>
    <row r="37" spans="1:18" s="34" customFormat="1" ht="33">
      <c r="A37" s="98">
        <v>36</v>
      </c>
      <c r="B37" s="99" t="s">
        <v>11371</v>
      </c>
      <c r="C37" s="80" t="s">
        <v>17649</v>
      </c>
      <c r="D37" s="100" t="s">
        <v>3177</v>
      </c>
      <c r="E37" s="80" t="s">
        <v>14201</v>
      </c>
      <c r="F37" s="80"/>
      <c r="G37" s="80">
        <v>983440968</v>
      </c>
      <c r="H37" s="80"/>
      <c r="I37" s="80" t="s">
        <v>11677</v>
      </c>
      <c r="J37" s="80" t="s">
        <v>11678</v>
      </c>
      <c r="K37" s="80">
        <v>81</v>
      </c>
      <c r="L37" s="80" t="s">
        <v>378</v>
      </c>
      <c r="M37" s="80" t="s">
        <v>459</v>
      </c>
      <c r="N37" s="80" t="s">
        <v>375</v>
      </c>
      <c r="O37" s="80">
        <v>2670351</v>
      </c>
      <c r="P37" s="80" t="s">
        <v>15888</v>
      </c>
      <c r="Q37" s="80">
        <v>2670351</v>
      </c>
      <c r="R37" s="80">
        <v>57.17</v>
      </c>
    </row>
    <row r="38" spans="1:18" s="34" customFormat="1" ht="22.5">
      <c r="A38" s="98">
        <v>37</v>
      </c>
      <c r="B38" s="99" t="s">
        <v>11371</v>
      </c>
      <c r="C38" s="80" t="s">
        <v>17649</v>
      </c>
      <c r="D38" s="100" t="s">
        <v>3177</v>
      </c>
      <c r="E38" s="80" t="s">
        <v>14226</v>
      </c>
      <c r="F38" s="80"/>
      <c r="G38" s="80"/>
      <c r="H38" s="80">
        <v>991373512</v>
      </c>
      <c r="I38" s="80" t="s">
        <v>11727</v>
      </c>
      <c r="J38" s="80" t="s">
        <v>11728</v>
      </c>
      <c r="K38" s="80">
        <v>80</v>
      </c>
      <c r="L38" s="80" t="s">
        <v>378</v>
      </c>
      <c r="M38" s="80" t="s">
        <v>460</v>
      </c>
      <c r="N38" s="80" t="s">
        <v>375</v>
      </c>
      <c r="O38" s="80">
        <v>123713</v>
      </c>
      <c r="P38" s="80" t="s">
        <v>15916</v>
      </c>
      <c r="Q38" s="80">
        <v>397315</v>
      </c>
      <c r="R38" s="80">
        <v>57.78</v>
      </c>
    </row>
    <row r="39" spans="1:18" s="34" customFormat="1" ht="22.5">
      <c r="A39" s="98">
        <v>38</v>
      </c>
      <c r="B39" s="99" t="s">
        <v>11371</v>
      </c>
      <c r="C39" s="80" t="s">
        <v>17649</v>
      </c>
      <c r="D39" s="100" t="s">
        <v>3177</v>
      </c>
      <c r="E39" s="80" t="s">
        <v>936</v>
      </c>
      <c r="F39" s="80"/>
      <c r="G39" s="80"/>
      <c r="H39" s="80"/>
      <c r="I39" s="80" t="s">
        <v>117</v>
      </c>
      <c r="J39" s="80" t="s">
        <v>150</v>
      </c>
      <c r="K39" s="80">
        <v>85</v>
      </c>
      <c r="L39" s="80" t="s">
        <v>377</v>
      </c>
      <c r="M39" s="80" t="s">
        <v>459</v>
      </c>
      <c r="N39" s="80" t="s">
        <v>375</v>
      </c>
      <c r="O39" s="80">
        <v>417797</v>
      </c>
      <c r="P39" s="80" t="s">
        <v>15847</v>
      </c>
      <c r="Q39" s="80">
        <v>417797</v>
      </c>
      <c r="R39" s="80">
        <v>57.97</v>
      </c>
    </row>
    <row r="40" spans="1:18" s="34" customFormat="1" ht="33">
      <c r="A40" s="98">
        <v>39</v>
      </c>
      <c r="B40" s="99" t="s">
        <v>11371</v>
      </c>
      <c r="C40" s="80" t="s">
        <v>17649</v>
      </c>
      <c r="D40" s="100" t="s">
        <v>3177</v>
      </c>
      <c r="E40" s="80" t="s">
        <v>14158</v>
      </c>
      <c r="F40" s="80"/>
      <c r="G40" s="80">
        <v>984602823</v>
      </c>
      <c r="H40" s="80">
        <v>653931</v>
      </c>
      <c r="I40" s="80" t="s">
        <v>11755</v>
      </c>
      <c r="J40" s="80" t="s">
        <v>11756</v>
      </c>
      <c r="K40" s="80">
        <v>83</v>
      </c>
      <c r="L40" s="80" t="s">
        <v>377</v>
      </c>
      <c r="M40" s="80" t="s">
        <v>462</v>
      </c>
      <c r="N40" s="80" t="s">
        <v>375</v>
      </c>
      <c r="O40" s="80">
        <v>1130984</v>
      </c>
      <c r="P40" s="80" t="s">
        <v>15934</v>
      </c>
      <c r="Q40" s="80">
        <v>1511469</v>
      </c>
      <c r="R40" s="80">
        <v>58.22</v>
      </c>
    </row>
    <row r="41" spans="1:18" s="34" customFormat="1" ht="43.5">
      <c r="A41" s="98">
        <v>40</v>
      </c>
      <c r="B41" s="99" t="s">
        <v>11371</v>
      </c>
      <c r="C41" s="80" t="s">
        <v>17649</v>
      </c>
      <c r="D41" s="100" t="s">
        <v>3177</v>
      </c>
      <c r="E41" s="80" t="s">
        <v>14197</v>
      </c>
      <c r="F41" s="80"/>
      <c r="G41" s="80">
        <v>982886543</v>
      </c>
      <c r="H41" s="80"/>
      <c r="I41" s="80" t="s">
        <v>139</v>
      </c>
      <c r="J41" s="80" t="s">
        <v>11672</v>
      </c>
      <c r="K41" s="80">
        <v>83</v>
      </c>
      <c r="L41" s="80" t="s">
        <v>378</v>
      </c>
      <c r="M41" s="80" t="s">
        <v>462</v>
      </c>
      <c r="N41" s="80" t="s">
        <v>375</v>
      </c>
      <c r="O41" s="80">
        <v>2360147</v>
      </c>
      <c r="P41" s="80" t="s">
        <v>15884</v>
      </c>
      <c r="Q41" s="80" t="s">
        <v>464</v>
      </c>
      <c r="R41" s="80">
        <v>58.31</v>
      </c>
    </row>
    <row r="42" spans="1:18" s="34" customFormat="1" ht="33">
      <c r="A42" s="98">
        <v>41</v>
      </c>
      <c r="B42" s="99" t="s">
        <v>11371</v>
      </c>
      <c r="C42" s="80" t="s">
        <v>17649</v>
      </c>
      <c r="D42" s="100" t="s">
        <v>3177</v>
      </c>
      <c r="E42" s="80" t="s">
        <v>14158</v>
      </c>
      <c r="F42" s="80"/>
      <c r="G42" s="80">
        <v>972246481</v>
      </c>
      <c r="H42" s="80"/>
      <c r="I42" s="80" t="s">
        <v>11613</v>
      </c>
      <c r="J42" s="80" t="s">
        <v>11614</v>
      </c>
      <c r="K42" s="80">
        <v>86</v>
      </c>
      <c r="L42" s="80" t="s">
        <v>377</v>
      </c>
      <c r="M42" s="80" t="s">
        <v>459</v>
      </c>
      <c r="N42" s="80" t="s">
        <v>375</v>
      </c>
      <c r="O42" s="80">
        <v>2154488</v>
      </c>
      <c r="P42" s="80" t="s">
        <v>15840</v>
      </c>
      <c r="Q42" s="80">
        <v>2154488</v>
      </c>
      <c r="R42" s="80">
        <v>58.61</v>
      </c>
    </row>
    <row r="43" spans="1:18" s="34" customFormat="1" ht="43.5">
      <c r="A43" s="98">
        <v>42</v>
      </c>
      <c r="B43" s="99" t="s">
        <v>11371</v>
      </c>
      <c r="C43" s="80" t="s">
        <v>17649</v>
      </c>
      <c r="D43" s="100" t="s">
        <v>3177</v>
      </c>
      <c r="E43" s="80" t="s">
        <v>14155</v>
      </c>
      <c r="F43" s="80">
        <v>3</v>
      </c>
      <c r="G43" s="80">
        <v>982714928</v>
      </c>
      <c r="H43" s="80"/>
      <c r="I43" s="80" t="s">
        <v>131</v>
      </c>
      <c r="J43" s="80" t="s">
        <v>11602</v>
      </c>
      <c r="K43" s="80">
        <v>91</v>
      </c>
      <c r="L43" s="80" t="s">
        <v>378</v>
      </c>
      <c r="M43" s="80" t="s">
        <v>462</v>
      </c>
      <c r="N43" s="80" t="s">
        <v>375</v>
      </c>
      <c r="O43" s="80">
        <v>2501403</v>
      </c>
      <c r="P43" s="80" t="s">
        <v>15830</v>
      </c>
      <c r="Q43" s="80">
        <v>1064314</v>
      </c>
      <c r="R43" s="80">
        <v>59.2</v>
      </c>
    </row>
    <row r="44" spans="1:18" s="34" customFormat="1" ht="33">
      <c r="A44" s="98">
        <v>43</v>
      </c>
      <c r="B44" s="99" t="s">
        <v>11371</v>
      </c>
      <c r="C44" s="80" t="s">
        <v>17649</v>
      </c>
      <c r="D44" s="100" t="s">
        <v>3177</v>
      </c>
      <c r="E44" s="80" t="s">
        <v>14141</v>
      </c>
      <c r="F44" s="80"/>
      <c r="G44" s="80"/>
      <c r="H44" s="80"/>
      <c r="I44" s="80" t="s">
        <v>783</v>
      </c>
      <c r="J44" s="80" t="s">
        <v>11618</v>
      </c>
      <c r="K44" s="80">
        <v>84</v>
      </c>
      <c r="L44" s="80" t="s">
        <v>378</v>
      </c>
      <c r="M44" s="80" t="s">
        <v>462</v>
      </c>
      <c r="N44" s="80" t="s">
        <v>375</v>
      </c>
      <c r="O44" s="80">
        <v>686496</v>
      </c>
      <c r="P44" s="80" t="s">
        <v>15844</v>
      </c>
      <c r="Q44" s="80" t="s">
        <v>464</v>
      </c>
      <c r="R44" s="80">
        <v>60.38</v>
      </c>
    </row>
    <row r="45" spans="1:18" s="34" customFormat="1" ht="43.5">
      <c r="A45" s="98">
        <v>44</v>
      </c>
      <c r="B45" s="99" t="s">
        <v>11371</v>
      </c>
      <c r="C45" s="80" t="s">
        <v>17649</v>
      </c>
      <c r="D45" s="100" t="s">
        <v>3177</v>
      </c>
      <c r="E45" s="80" t="s">
        <v>14234</v>
      </c>
      <c r="F45" s="80"/>
      <c r="G45" s="80">
        <v>985576704</v>
      </c>
      <c r="H45" s="80"/>
      <c r="I45" s="80" t="s">
        <v>154</v>
      </c>
      <c r="J45" s="80" t="s">
        <v>116</v>
      </c>
      <c r="K45" s="80">
        <v>81</v>
      </c>
      <c r="L45" s="80" t="s">
        <v>378</v>
      </c>
      <c r="M45" s="80" t="s">
        <v>462</v>
      </c>
      <c r="N45" s="80" t="s">
        <v>375</v>
      </c>
      <c r="O45" s="80">
        <v>6287988</v>
      </c>
      <c r="P45" s="80" t="s">
        <v>15924</v>
      </c>
      <c r="Q45" s="80">
        <v>4135420</v>
      </c>
      <c r="R45" s="80">
        <v>60.48</v>
      </c>
    </row>
    <row r="46" spans="1:18" s="34" customFormat="1" ht="43.5">
      <c r="A46" s="98">
        <v>45</v>
      </c>
      <c r="B46" s="99" t="s">
        <v>11371</v>
      </c>
      <c r="C46" s="80" t="s">
        <v>17649</v>
      </c>
      <c r="D46" s="100" t="s">
        <v>3177</v>
      </c>
      <c r="E46" s="80" t="s">
        <v>14242</v>
      </c>
      <c r="F46" s="80"/>
      <c r="G46" s="80">
        <v>981560786</v>
      </c>
      <c r="H46" s="80"/>
      <c r="I46" s="80" t="s">
        <v>11754</v>
      </c>
      <c r="J46" s="80" t="s">
        <v>142</v>
      </c>
      <c r="K46" s="80">
        <v>80</v>
      </c>
      <c r="L46" s="80" t="s">
        <v>377</v>
      </c>
      <c r="M46" s="80" t="s">
        <v>459</v>
      </c>
      <c r="N46" s="80" t="s">
        <v>375</v>
      </c>
      <c r="O46" s="80">
        <v>236584</v>
      </c>
      <c r="P46" s="80" t="s">
        <v>15933</v>
      </c>
      <c r="Q46" s="80">
        <v>236584</v>
      </c>
      <c r="R46" s="80">
        <v>60.9</v>
      </c>
    </row>
    <row r="47" spans="1:18" s="34" customFormat="1" ht="33">
      <c r="A47" s="98">
        <v>46</v>
      </c>
      <c r="B47" s="99" t="s">
        <v>11371</v>
      </c>
      <c r="C47" s="80" t="s">
        <v>17649</v>
      </c>
      <c r="D47" s="100" t="s">
        <v>3177</v>
      </c>
      <c r="E47" s="80" t="s">
        <v>14161</v>
      </c>
      <c r="F47" s="80"/>
      <c r="G47" s="80">
        <v>981830316</v>
      </c>
      <c r="H47" s="80"/>
      <c r="I47" s="80" t="s">
        <v>286</v>
      </c>
      <c r="J47" s="80" t="s">
        <v>766</v>
      </c>
      <c r="K47" s="80">
        <v>84</v>
      </c>
      <c r="L47" s="80" t="s">
        <v>377</v>
      </c>
      <c r="M47" s="80" t="s">
        <v>459</v>
      </c>
      <c r="N47" s="80" t="s">
        <v>375</v>
      </c>
      <c r="O47" s="80">
        <v>2505871</v>
      </c>
      <c r="P47" s="80" t="s">
        <v>15839</v>
      </c>
      <c r="Q47" s="80">
        <v>2505871</v>
      </c>
      <c r="R47" s="80">
        <v>62.67</v>
      </c>
    </row>
    <row r="48" spans="1:18" s="34" customFormat="1" ht="33">
      <c r="A48" s="98">
        <v>47</v>
      </c>
      <c r="B48" s="99" t="s">
        <v>11371</v>
      </c>
      <c r="C48" s="80" t="s">
        <v>17649</v>
      </c>
      <c r="D48" s="100" t="s">
        <v>3177</v>
      </c>
      <c r="E48" s="80" t="s">
        <v>14161</v>
      </c>
      <c r="F48" s="80"/>
      <c r="G48" s="80">
        <v>981830316</v>
      </c>
      <c r="H48" s="80"/>
      <c r="I48" s="80" t="s">
        <v>190</v>
      </c>
      <c r="J48" s="80" t="s">
        <v>11612</v>
      </c>
      <c r="K48" s="80">
        <v>82</v>
      </c>
      <c r="L48" s="80" t="s">
        <v>378</v>
      </c>
      <c r="M48" s="80" t="s">
        <v>460</v>
      </c>
      <c r="N48" s="80" t="s">
        <v>375</v>
      </c>
      <c r="O48" s="80">
        <v>2505839</v>
      </c>
      <c r="P48" s="80" t="s">
        <v>15839</v>
      </c>
      <c r="Q48" s="80">
        <v>2505871</v>
      </c>
      <c r="R48" s="80">
        <v>62.67</v>
      </c>
    </row>
    <row r="49" spans="1:18" s="34" customFormat="1" ht="22.5">
      <c r="A49" s="98">
        <v>48</v>
      </c>
      <c r="B49" s="99" t="s">
        <v>11371</v>
      </c>
      <c r="C49" s="80" t="s">
        <v>17649</v>
      </c>
      <c r="D49" s="100" t="s">
        <v>3177</v>
      </c>
      <c r="E49" s="80" t="s">
        <v>14150</v>
      </c>
      <c r="F49" s="80"/>
      <c r="G49" s="80">
        <v>985119234</v>
      </c>
      <c r="H49" s="80"/>
      <c r="I49" s="80" t="s">
        <v>721</v>
      </c>
      <c r="J49" s="80" t="s">
        <v>11594</v>
      </c>
      <c r="K49" s="80">
        <v>88</v>
      </c>
      <c r="L49" s="80" t="s">
        <v>378</v>
      </c>
      <c r="M49" s="80" t="s">
        <v>459</v>
      </c>
      <c r="N49" s="80" t="s">
        <v>375</v>
      </c>
      <c r="O49" s="80">
        <v>2688826</v>
      </c>
      <c r="P49" s="80" t="s">
        <v>15823</v>
      </c>
      <c r="Q49" s="80">
        <v>2688826</v>
      </c>
      <c r="R49" s="80">
        <v>63.21</v>
      </c>
    </row>
    <row r="50" spans="1:18" s="34" customFormat="1" ht="33">
      <c r="A50" s="98">
        <v>49</v>
      </c>
      <c r="B50" s="99" t="s">
        <v>11371</v>
      </c>
      <c r="C50" s="80" t="s">
        <v>17649</v>
      </c>
      <c r="D50" s="100" t="s">
        <v>3177</v>
      </c>
      <c r="E50" s="80" t="s">
        <v>14229</v>
      </c>
      <c r="F50" s="80"/>
      <c r="G50" s="80">
        <v>981236692</v>
      </c>
      <c r="H50" s="80"/>
      <c r="I50" s="80" t="s">
        <v>167</v>
      </c>
      <c r="J50" s="80" t="s">
        <v>11734</v>
      </c>
      <c r="K50" s="80">
        <v>80</v>
      </c>
      <c r="L50" s="80" t="s">
        <v>378</v>
      </c>
      <c r="M50" s="80" t="s">
        <v>462</v>
      </c>
      <c r="N50" s="80" t="s">
        <v>375</v>
      </c>
      <c r="O50" s="80">
        <v>288063</v>
      </c>
      <c r="P50" s="80" t="s">
        <v>15919</v>
      </c>
      <c r="Q50" s="80">
        <v>581361</v>
      </c>
      <c r="R50" s="80">
        <v>63.62</v>
      </c>
    </row>
    <row r="51" spans="1:18" s="34" customFormat="1" ht="33">
      <c r="A51" s="98">
        <v>50</v>
      </c>
      <c r="B51" s="99" t="s">
        <v>11371</v>
      </c>
      <c r="C51" s="80" t="s">
        <v>17649</v>
      </c>
      <c r="D51" s="100" t="s">
        <v>3587</v>
      </c>
      <c r="E51" s="80" t="s">
        <v>15149</v>
      </c>
      <c r="F51" s="80"/>
      <c r="G51" s="80">
        <v>971225978</v>
      </c>
      <c r="H51" s="80"/>
      <c r="I51" s="80" t="s">
        <v>311</v>
      </c>
      <c r="J51" s="80" t="s">
        <v>13223</v>
      </c>
      <c r="K51" s="80">
        <v>82</v>
      </c>
      <c r="L51" s="80" t="s">
        <v>378</v>
      </c>
      <c r="M51" s="80" t="s">
        <v>460</v>
      </c>
      <c r="N51" s="80" t="s">
        <v>375</v>
      </c>
      <c r="O51" s="80">
        <v>3327225</v>
      </c>
      <c r="P51" s="80" t="s">
        <v>16976</v>
      </c>
      <c r="Q51" s="80">
        <v>2963413</v>
      </c>
      <c r="R51" s="80">
        <v>30.58</v>
      </c>
    </row>
    <row r="52" spans="1:18" s="34" customFormat="1" ht="33">
      <c r="A52" s="98">
        <v>51</v>
      </c>
      <c r="B52" s="99" t="s">
        <v>11371</v>
      </c>
      <c r="C52" s="80" t="s">
        <v>17649</v>
      </c>
      <c r="D52" s="100" t="s">
        <v>3587</v>
      </c>
      <c r="E52" s="80" t="s">
        <v>15153</v>
      </c>
      <c r="F52" s="80"/>
      <c r="G52" s="80">
        <v>982619667</v>
      </c>
      <c r="H52" s="80"/>
      <c r="I52" s="80" t="s">
        <v>11759</v>
      </c>
      <c r="J52" s="80" t="s">
        <v>13228</v>
      </c>
      <c r="K52" s="80">
        <v>93</v>
      </c>
      <c r="L52" s="80" t="s">
        <v>378</v>
      </c>
      <c r="M52" s="80" t="s">
        <v>462</v>
      </c>
      <c r="N52" s="80" t="s">
        <v>375</v>
      </c>
      <c r="O52" s="80">
        <v>2914583</v>
      </c>
      <c r="P52" s="80" t="s">
        <v>16981</v>
      </c>
      <c r="Q52" s="80">
        <v>1881867</v>
      </c>
      <c r="R52" s="80">
        <v>37</v>
      </c>
    </row>
    <row r="53" spans="1:18" s="34" customFormat="1" ht="43.5">
      <c r="A53" s="98">
        <v>52</v>
      </c>
      <c r="B53" s="99" t="s">
        <v>11371</v>
      </c>
      <c r="C53" s="80" t="s">
        <v>17649</v>
      </c>
      <c r="D53" s="100" t="s">
        <v>3587</v>
      </c>
      <c r="E53" s="80" t="s">
        <v>15131</v>
      </c>
      <c r="F53" s="80"/>
      <c r="G53" s="80"/>
      <c r="H53" s="80"/>
      <c r="I53" s="80" t="s">
        <v>275</v>
      </c>
      <c r="J53" s="80" t="s">
        <v>13181</v>
      </c>
      <c r="K53" s="80">
        <v>82</v>
      </c>
      <c r="L53" s="80" t="s">
        <v>377</v>
      </c>
      <c r="M53" s="80" t="s">
        <v>459</v>
      </c>
      <c r="N53" s="80" t="s">
        <v>375</v>
      </c>
      <c r="O53" s="80">
        <v>1043551</v>
      </c>
      <c r="P53" s="80" t="s">
        <v>16948</v>
      </c>
      <c r="Q53" s="80">
        <v>1043551</v>
      </c>
      <c r="R53" s="80">
        <v>39.57</v>
      </c>
    </row>
    <row r="54" spans="1:18" s="34" customFormat="1" ht="22.5">
      <c r="A54" s="98">
        <v>53</v>
      </c>
      <c r="B54" s="99" t="s">
        <v>11371</v>
      </c>
      <c r="C54" s="80" t="s">
        <v>17649</v>
      </c>
      <c r="D54" s="100" t="s">
        <v>3587</v>
      </c>
      <c r="E54" s="80" t="s">
        <v>15148</v>
      </c>
      <c r="F54" s="80"/>
      <c r="G54" s="80"/>
      <c r="H54" s="80"/>
      <c r="I54" s="80" t="s">
        <v>13219</v>
      </c>
      <c r="J54" s="80" t="s">
        <v>13220</v>
      </c>
      <c r="K54" s="80">
        <v>82</v>
      </c>
      <c r="L54" s="80" t="s">
        <v>377</v>
      </c>
      <c r="M54" s="80" t="s">
        <v>459</v>
      </c>
      <c r="N54" s="80" t="s">
        <v>375</v>
      </c>
      <c r="O54" s="80">
        <v>3285464</v>
      </c>
      <c r="P54" s="80" t="s">
        <v>16975</v>
      </c>
      <c r="Q54" s="80">
        <v>3285464</v>
      </c>
      <c r="R54" s="80">
        <v>40.22</v>
      </c>
    </row>
    <row r="55" spans="1:18" s="34" customFormat="1" ht="22.5">
      <c r="A55" s="98">
        <v>54</v>
      </c>
      <c r="B55" s="99" t="s">
        <v>11371</v>
      </c>
      <c r="C55" s="80" t="s">
        <v>17649</v>
      </c>
      <c r="D55" s="100" t="s">
        <v>3587</v>
      </c>
      <c r="E55" s="80" t="s">
        <v>15170</v>
      </c>
      <c r="F55" s="80"/>
      <c r="G55" s="80">
        <v>971304249</v>
      </c>
      <c r="H55" s="80"/>
      <c r="I55" s="80" t="s">
        <v>13251</v>
      </c>
      <c r="J55" s="80" t="s">
        <v>12295</v>
      </c>
      <c r="K55" s="80">
        <v>84</v>
      </c>
      <c r="L55" s="80" t="s">
        <v>378</v>
      </c>
      <c r="M55" s="80" t="s">
        <v>459</v>
      </c>
      <c r="N55" s="80" t="s">
        <v>375</v>
      </c>
      <c r="O55" s="80">
        <v>5642410</v>
      </c>
      <c r="P55" s="80" t="s">
        <v>17002</v>
      </c>
      <c r="Q55" s="80">
        <v>5642410</v>
      </c>
      <c r="R55" s="80">
        <v>45.2</v>
      </c>
    </row>
    <row r="56" spans="1:18" s="34" customFormat="1" ht="54">
      <c r="A56" s="98">
        <v>55</v>
      </c>
      <c r="B56" s="99" t="s">
        <v>11371</v>
      </c>
      <c r="C56" s="80" t="s">
        <v>17649</v>
      </c>
      <c r="D56" s="100" t="s">
        <v>3587</v>
      </c>
      <c r="E56" s="80" t="s">
        <v>15142</v>
      </c>
      <c r="F56" s="80"/>
      <c r="G56" s="80">
        <v>981123835</v>
      </c>
      <c r="H56" s="80"/>
      <c r="I56" s="80" t="s">
        <v>12094</v>
      </c>
      <c r="J56" s="80" t="s">
        <v>13206</v>
      </c>
      <c r="K56" s="80">
        <v>83</v>
      </c>
      <c r="L56" s="80" t="s">
        <v>377</v>
      </c>
      <c r="M56" s="80" t="s">
        <v>462</v>
      </c>
      <c r="N56" s="80" t="s">
        <v>375</v>
      </c>
      <c r="O56" s="80">
        <v>6851139</v>
      </c>
      <c r="P56" s="80" t="s">
        <v>16965</v>
      </c>
      <c r="Q56" s="80">
        <v>2131510</v>
      </c>
      <c r="R56" s="80">
        <v>45.29</v>
      </c>
    </row>
    <row r="57" spans="1:18" s="34" customFormat="1" ht="54">
      <c r="A57" s="98">
        <v>56</v>
      </c>
      <c r="B57" s="99" t="s">
        <v>11371</v>
      </c>
      <c r="C57" s="80" t="s">
        <v>17649</v>
      </c>
      <c r="D57" s="100" t="s">
        <v>3587</v>
      </c>
      <c r="E57" s="80" t="s">
        <v>15142</v>
      </c>
      <c r="F57" s="80"/>
      <c r="G57" s="80">
        <v>981123835</v>
      </c>
      <c r="H57" s="80"/>
      <c r="I57" s="80" t="s">
        <v>11691</v>
      </c>
      <c r="J57" s="80" t="s">
        <v>13206</v>
      </c>
      <c r="K57" s="80">
        <v>80</v>
      </c>
      <c r="L57" s="80" t="s">
        <v>377</v>
      </c>
      <c r="M57" s="80" t="s">
        <v>459</v>
      </c>
      <c r="N57" s="80" t="s">
        <v>375</v>
      </c>
      <c r="O57" s="80">
        <v>2131510</v>
      </c>
      <c r="P57" s="80" t="s">
        <v>16965</v>
      </c>
      <c r="Q57" s="80">
        <v>2131510</v>
      </c>
      <c r="R57" s="80">
        <v>45.29</v>
      </c>
    </row>
    <row r="58" spans="1:18" s="34" customFormat="1" ht="33">
      <c r="A58" s="98">
        <v>57</v>
      </c>
      <c r="B58" s="99" t="s">
        <v>11371</v>
      </c>
      <c r="C58" s="80" t="s">
        <v>17649</v>
      </c>
      <c r="D58" s="100" t="s">
        <v>3587</v>
      </c>
      <c r="E58" s="80" t="s">
        <v>15177</v>
      </c>
      <c r="F58" s="80">
        <v>446</v>
      </c>
      <c r="G58" s="80">
        <v>982159228</v>
      </c>
      <c r="H58" s="80"/>
      <c r="I58" s="80" t="s">
        <v>133</v>
      </c>
      <c r="J58" s="80" t="s">
        <v>13269</v>
      </c>
      <c r="K58" s="80">
        <v>84</v>
      </c>
      <c r="L58" s="80" t="s">
        <v>378</v>
      </c>
      <c r="M58" s="80" t="s">
        <v>459</v>
      </c>
      <c r="N58" s="80" t="s">
        <v>375</v>
      </c>
      <c r="O58" s="80">
        <v>622880</v>
      </c>
      <c r="P58" s="80" t="s">
        <v>17014</v>
      </c>
      <c r="Q58" s="80">
        <v>622880</v>
      </c>
      <c r="R58" s="80">
        <v>46.49</v>
      </c>
    </row>
    <row r="59" spans="1:18" s="34" customFormat="1" ht="33">
      <c r="A59" s="98">
        <v>58</v>
      </c>
      <c r="B59" s="99" t="s">
        <v>11371</v>
      </c>
      <c r="C59" s="80" t="s">
        <v>17649</v>
      </c>
      <c r="D59" s="100" t="s">
        <v>3587</v>
      </c>
      <c r="E59" s="80" t="s">
        <v>14224</v>
      </c>
      <c r="F59" s="80">
        <v>910</v>
      </c>
      <c r="G59" s="80">
        <v>984909449</v>
      </c>
      <c r="H59" s="80"/>
      <c r="I59" s="80" t="s">
        <v>311</v>
      </c>
      <c r="J59" s="80" t="s">
        <v>13213</v>
      </c>
      <c r="K59" s="80">
        <v>84</v>
      </c>
      <c r="L59" s="80" t="s">
        <v>378</v>
      </c>
      <c r="M59" s="80" t="s">
        <v>459</v>
      </c>
      <c r="N59" s="80" t="s">
        <v>375</v>
      </c>
      <c r="O59" s="80">
        <v>1130663</v>
      </c>
      <c r="P59" s="80" t="s">
        <v>16971</v>
      </c>
      <c r="Q59" s="80">
        <v>1130663</v>
      </c>
      <c r="R59" s="80">
        <v>51.52</v>
      </c>
    </row>
    <row r="60" spans="1:18" s="34" customFormat="1" ht="33">
      <c r="A60" s="98">
        <v>59</v>
      </c>
      <c r="B60" s="99" t="s">
        <v>11371</v>
      </c>
      <c r="C60" s="80" t="s">
        <v>17649</v>
      </c>
      <c r="D60" s="100" t="s">
        <v>3587</v>
      </c>
      <c r="E60" s="80" t="s">
        <v>15164</v>
      </c>
      <c r="F60" s="80"/>
      <c r="G60" s="80">
        <v>984354934</v>
      </c>
      <c r="H60" s="80"/>
      <c r="I60" s="80" t="s">
        <v>403</v>
      </c>
      <c r="J60" s="80" t="s">
        <v>13243</v>
      </c>
      <c r="K60" s="80">
        <v>84</v>
      </c>
      <c r="L60" s="80" t="s">
        <v>377</v>
      </c>
      <c r="M60" s="80" t="s">
        <v>459</v>
      </c>
      <c r="N60" s="80" t="s">
        <v>375</v>
      </c>
      <c r="O60" s="80">
        <v>1008825</v>
      </c>
      <c r="P60" s="80" t="s">
        <v>16995</v>
      </c>
      <c r="Q60" s="80">
        <v>1008825</v>
      </c>
      <c r="R60" s="80">
        <v>51.56</v>
      </c>
    </row>
    <row r="61" spans="1:18" s="34" customFormat="1" ht="33">
      <c r="A61" s="98">
        <v>60</v>
      </c>
      <c r="B61" s="99" t="s">
        <v>11371</v>
      </c>
      <c r="C61" s="80" t="s">
        <v>17649</v>
      </c>
      <c r="D61" s="100" t="s">
        <v>3587</v>
      </c>
      <c r="E61" s="80" t="s">
        <v>14887</v>
      </c>
      <c r="F61" s="80"/>
      <c r="G61" s="80">
        <v>984455928</v>
      </c>
      <c r="H61" s="80"/>
      <c r="I61" s="80" t="s">
        <v>727</v>
      </c>
      <c r="J61" s="80" t="s">
        <v>13236</v>
      </c>
      <c r="K61" s="80">
        <v>89</v>
      </c>
      <c r="L61" s="80" t="s">
        <v>378</v>
      </c>
      <c r="M61" s="80" t="s">
        <v>460</v>
      </c>
      <c r="N61" s="80" t="s">
        <v>375</v>
      </c>
      <c r="O61" s="80">
        <v>2264698</v>
      </c>
      <c r="P61" s="80" t="s">
        <v>16988</v>
      </c>
      <c r="Q61" s="80">
        <v>295888</v>
      </c>
      <c r="R61" s="80">
        <v>51.96</v>
      </c>
    </row>
    <row r="62" spans="1:18" s="34" customFormat="1" ht="33">
      <c r="A62" s="98">
        <v>61</v>
      </c>
      <c r="B62" s="99" t="s">
        <v>11371</v>
      </c>
      <c r="C62" s="80" t="s">
        <v>17649</v>
      </c>
      <c r="D62" s="100" t="s">
        <v>3587</v>
      </c>
      <c r="E62" s="80" t="s">
        <v>14887</v>
      </c>
      <c r="F62" s="80"/>
      <c r="G62" s="80">
        <v>984455928</v>
      </c>
      <c r="H62" s="80"/>
      <c r="I62" s="80" t="s">
        <v>244</v>
      </c>
      <c r="J62" s="80" t="s">
        <v>13235</v>
      </c>
      <c r="K62" s="80">
        <v>89</v>
      </c>
      <c r="L62" s="80" t="s">
        <v>377</v>
      </c>
      <c r="M62" s="80" t="s">
        <v>459</v>
      </c>
      <c r="N62" s="80" t="s">
        <v>375</v>
      </c>
      <c r="O62" s="80">
        <v>295888</v>
      </c>
      <c r="P62" s="80" t="s">
        <v>16988</v>
      </c>
      <c r="Q62" s="80">
        <v>295888</v>
      </c>
      <c r="R62" s="80">
        <v>51.96</v>
      </c>
    </row>
    <row r="63" spans="1:18" s="34" customFormat="1" ht="33">
      <c r="A63" s="98">
        <v>62</v>
      </c>
      <c r="B63" s="99" t="s">
        <v>11371</v>
      </c>
      <c r="C63" s="80" t="s">
        <v>17649</v>
      </c>
      <c r="D63" s="100" t="s">
        <v>3587</v>
      </c>
      <c r="E63" s="80" t="s">
        <v>15174</v>
      </c>
      <c r="F63" s="80"/>
      <c r="G63" s="80">
        <v>985230041</v>
      </c>
      <c r="H63" s="80"/>
      <c r="I63" s="80" t="s">
        <v>416</v>
      </c>
      <c r="J63" s="80" t="s">
        <v>13137</v>
      </c>
      <c r="K63" s="80">
        <v>90</v>
      </c>
      <c r="L63" s="80" t="s">
        <v>378</v>
      </c>
      <c r="M63" s="80" t="s">
        <v>459</v>
      </c>
      <c r="N63" s="80" t="s">
        <v>375</v>
      </c>
      <c r="O63" s="80">
        <v>358605</v>
      </c>
      <c r="P63" s="80" t="s">
        <v>17010</v>
      </c>
      <c r="Q63" s="80">
        <v>358605</v>
      </c>
      <c r="R63" s="80">
        <v>54.13</v>
      </c>
    </row>
    <row r="64" spans="1:18" s="34" customFormat="1" ht="43.5">
      <c r="A64" s="98">
        <v>63</v>
      </c>
      <c r="B64" s="99" t="s">
        <v>11371</v>
      </c>
      <c r="C64" s="80" t="s">
        <v>17649</v>
      </c>
      <c r="D64" s="100" t="s">
        <v>3587</v>
      </c>
      <c r="E64" s="80" t="s">
        <v>15171</v>
      </c>
      <c r="F64" s="80"/>
      <c r="G64" s="80">
        <v>971880794</v>
      </c>
      <c r="H64" s="80"/>
      <c r="I64" s="80" t="s">
        <v>162</v>
      </c>
      <c r="J64" s="80" t="s">
        <v>13202</v>
      </c>
      <c r="K64" s="80">
        <v>81</v>
      </c>
      <c r="L64" s="80" t="s">
        <v>377</v>
      </c>
      <c r="M64" s="80" t="s">
        <v>459</v>
      </c>
      <c r="N64" s="80" t="s">
        <v>375</v>
      </c>
      <c r="O64" s="80">
        <v>507599</v>
      </c>
      <c r="P64" s="80" t="s">
        <v>17003</v>
      </c>
      <c r="Q64" s="80">
        <v>507599</v>
      </c>
      <c r="R64" s="80">
        <v>54.29</v>
      </c>
    </row>
    <row r="65" spans="1:18" s="34" customFormat="1" ht="22.5">
      <c r="A65" s="98">
        <v>64</v>
      </c>
      <c r="B65" s="99" t="s">
        <v>11371</v>
      </c>
      <c r="C65" s="80" t="s">
        <v>17649</v>
      </c>
      <c r="D65" s="100" t="s">
        <v>3587</v>
      </c>
      <c r="E65" s="80" t="s">
        <v>15151</v>
      </c>
      <c r="F65" s="80">
        <v>36</v>
      </c>
      <c r="G65" s="80">
        <v>985300601</v>
      </c>
      <c r="H65" s="80"/>
      <c r="I65" s="80" t="s">
        <v>13263</v>
      </c>
      <c r="J65" s="80" t="s">
        <v>13264</v>
      </c>
      <c r="K65" s="80">
        <v>83</v>
      </c>
      <c r="L65" s="80" t="s">
        <v>377</v>
      </c>
      <c r="M65" s="80" t="s">
        <v>462</v>
      </c>
      <c r="N65" s="80" t="s">
        <v>375</v>
      </c>
      <c r="O65" s="80">
        <v>2598954</v>
      </c>
      <c r="P65" s="80" t="s">
        <v>17009</v>
      </c>
      <c r="Q65" s="80">
        <v>1993420</v>
      </c>
      <c r="R65" s="80">
        <v>54.34</v>
      </c>
    </row>
    <row r="66" spans="1:18" s="34" customFormat="1" ht="33">
      <c r="A66" s="98">
        <v>65</v>
      </c>
      <c r="B66" s="99" t="s">
        <v>11371</v>
      </c>
      <c r="C66" s="80" t="s">
        <v>17649</v>
      </c>
      <c r="D66" s="100" t="s">
        <v>3587</v>
      </c>
      <c r="E66" s="80" t="s">
        <v>15138</v>
      </c>
      <c r="F66" s="80"/>
      <c r="G66" s="80">
        <v>983763876</v>
      </c>
      <c r="H66" s="80"/>
      <c r="I66" s="80" t="s">
        <v>13195</v>
      </c>
      <c r="J66" s="80" t="s">
        <v>223</v>
      </c>
      <c r="K66" s="80">
        <v>82</v>
      </c>
      <c r="L66" s="80" t="s">
        <v>377</v>
      </c>
      <c r="M66" s="80" t="s">
        <v>460</v>
      </c>
      <c r="N66" s="80" t="s">
        <v>375</v>
      </c>
      <c r="O66" s="80">
        <v>1793465</v>
      </c>
      <c r="P66" s="80" t="s">
        <v>16957</v>
      </c>
      <c r="Q66" s="80">
        <v>1793463</v>
      </c>
      <c r="R66" s="80">
        <v>55.49</v>
      </c>
    </row>
    <row r="67" spans="1:18" s="34" customFormat="1" ht="54">
      <c r="A67" s="98">
        <v>66</v>
      </c>
      <c r="B67" s="99" t="s">
        <v>11371</v>
      </c>
      <c r="C67" s="80" t="s">
        <v>17649</v>
      </c>
      <c r="D67" s="100" t="s">
        <v>3587</v>
      </c>
      <c r="E67" s="80" t="s">
        <v>15178</v>
      </c>
      <c r="F67" s="80"/>
      <c r="G67" s="80">
        <v>971683682</v>
      </c>
      <c r="H67" s="80"/>
      <c r="I67" s="80" t="s">
        <v>158</v>
      </c>
      <c r="J67" s="80" t="s">
        <v>12511</v>
      </c>
      <c r="K67" s="80">
        <v>85</v>
      </c>
      <c r="L67" s="80" t="s">
        <v>378</v>
      </c>
      <c r="M67" s="80" t="s">
        <v>459</v>
      </c>
      <c r="N67" s="80" t="s">
        <v>375</v>
      </c>
      <c r="O67" s="80">
        <v>2322315</v>
      </c>
      <c r="P67" s="80" t="s">
        <v>17015</v>
      </c>
      <c r="Q67" s="80">
        <v>2322315</v>
      </c>
      <c r="R67" s="80">
        <v>58.73</v>
      </c>
    </row>
    <row r="68" spans="1:18" s="34" customFormat="1" ht="33">
      <c r="A68" s="98">
        <v>67</v>
      </c>
      <c r="B68" s="99" t="s">
        <v>11371</v>
      </c>
      <c r="C68" s="80" t="s">
        <v>17649</v>
      </c>
      <c r="D68" s="100" t="s">
        <v>3587</v>
      </c>
      <c r="E68" s="80" t="s">
        <v>15134</v>
      </c>
      <c r="F68" s="80"/>
      <c r="G68" s="80">
        <v>971692154</v>
      </c>
      <c r="H68" s="80"/>
      <c r="I68" s="80" t="s">
        <v>13189</v>
      </c>
      <c r="J68" s="80" t="s">
        <v>13190</v>
      </c>
      <c r="K68" s="80">
        <v>82</v>
      </c>
      <c r="L68" s="80" t="s">
        <v>377</v>
      </c>
      <c r="M68" s="80" t="s">
        <v>459</v>
      </c>
      <c r="N68" s="80" t="s">
        <v>375</v>
      </c>
      <c r="O68" s="80">
        <v>2434364</v>
      </c>
      <c r="P68" s="80" t="s">
        <v>16953</v>
      </c>
      <c r="Q68" s="80">
        <v>2434364</v>
      </c>
      <c r="R68" s="80">
        <v>61.69</v>
      </c>
    </row>
    <row r="69" spans="1:18" s="34" customFormat="1" ht="33">
      <c r="A69" s="98">
        <v>68</v>
      </c>
      <c r="B69" s="99" t="s">
        <v>11371</v>
      </c>
      <c r="C69" s="80" t="s">
        <v>17649</v>
      </c>
      <c r="D69" s="100" t="s">
        <v>3587</v>
      </c>
      <c r="E69" s="80" t="s">
        <v>14887</v>
      </c>
      <c r="F69" s="80"/>
      <c r="G69" s="80">
        <v>982309849</v>
      </c>
      <c r="H69" s="80"/>
      <c r="I69" s="80" t="s">
        <v>13182</v>
      </c>
      <c r="J69" s="80" t="s">
        <v>13183</v>
      </c>
      <c r="K69" s="80">
        <v>82</v>
      </c>
      <c r="L69" s="80" t="s">
        <v>378</v>
      </c>
      <c r="M69" s="80" t="s">
        <v>459</v>
      </c>
      <c r="N69" s="80" t="s">
        <v>375</v>
      </c>
      <c r="O69" s="80">
        <v>4694806</v>
      </c>
      <c r="P69" s="80" t="s">
        <v>16949</v>
      </c>
      <c r="Q69" s="80">
        <v>4694806</v>
      </c>
      <c r="R69" s="80">
        <v>61.81</v>
      </c>
    </row>
    <row r="70" spans="1:18" s="34" customFormat="1" ht="33">
      <c r="A70" s="98">
        <v>69</v>
      </c>
      <c r="B70" s="99" t="s">
        <v>11371</v>
      </c>
      <c r="C70" s="80" t="s">
        <v>17649</v>
      </c>
      <c r="D70" s="100" t="s">
        <v>3587</v>
      </c>
      <c r="E70" s="80" t="s">
        <v>14887</v>
      </c>
      <c r="F70" s="80"/>
      <c r="G70" s="80">
        <v>982309849</v>
      </c>
      <c r="H70" s="80"/>
      <c r="I70" s="80" t="s">
        <v>13184</v>
      </c>
      <c r="J70" s="80" t="s">
        <v>11602</v>
      </c>
      <c r="K70" s="80">
        <v>92</v>
      </c>
      <c r="L70" s="80" t="s">
        <v>377</v>
      </c>
      <c r="M70" s="80" t="s">
        <v>460</v>
      </c>
      <c r="N70" s="80" t="s">
        <v>375</v>
      </c>
      <c r="O70" s="80">
        <v>542307</v>
      </c>
      <c r="P70" s="80" t="s">
        <v>16949</v>
      </c>
      <c r="Q70" s="80">
        <v>4694806</v>
      </c>
      <c r="R70" s="80">
        <v>61.81</v>
      </c>
    </row>
    <row r="71" spans="1:18" s="34" customFormat="1" ht="33">
      <c r="A71" s="98">
        <v>70</v>
      </c>
      <c r="B71" s="99" t="s">
        <v>11371</v>
      </c>
      <c r="C71" s="80" t="s">
        <v>17649</v>
      </c>
      <c r="D71" s="100" t="s">
        <v>385</v>
      </c>
      <c r="E71" s="80" t="s">
        <v>14437</v>
      </c>
      <c r="F71" s="80">
        <v>86</v>
      </c>
      <c r="G71" s="80">
        <v>981438188</v>
      </c>
      <c r="H71" s="80">
        <v>21644488</v>
      </c>
      <c r="I71" s="80" t="s">
        <v>251</v>
      </c>
      <c r="J71" s="80" t="s">
        <v>12087</v>
      </c>
      <c r="K71" s="80">
        <v>81</v>
      </c>
      <c r="L71" s="80" t="s">
        <v>377</v>
      </c>
      <c r="M71" s="80" t="s">
        <v>459</v>
      </c>
      <c r="N71" s="80" t="s">
        <v>375</v>
      </c>
      <c r="O71" s="80">
        <v>184857</v>
      </c>
      <c r="P71" s="80" t="s">
        <v>16159</v>
      </c>
      <c r="Q71" s="80">
        <v>184857</v>
      </c>
      <c r="R71" s="80">
        <v>44.04</v>
      </c>
    </row>
    <row r="72" spans="1:18" s="34" customFormat="1" ht="33">
      <c r="A72" s="98">
        <v>71</v>
      </c>
      <c r="B72" s="99" t="s">
        <v>11371</v>
      </c>
      <c r="C72" s="80" t="s">
        <v>17649</v>
      </c>
      <c r="D72" s="100" t="s">
        <v>385</v>
      </c>
      <c r="E72" s="80" t="s">
        <v>14465</v>
      </c>
      <c r="F72" s="80">
        <v>389</v>
      </c>
      <c r="G72" s="80">
        <v>982640662</v>
      </c>
      <c r="H72" s="80"/>
      <c r="I72" s="80" t="s">
        <v>282</v>
      </c>
      <c r="J72" s="80" t="s">
        <v>12133</v>
      </c>
      <c r="K72" s="80">
        <v>82</v>
      </c>
      <c r="L72" s="80" t="s">
        <v>378</v>
      </c>
      <c r="M72" s="80" t="s">
        <v>459</v>
      </c>
      <c r="N72" s="80" t="s">
        <v>375</v>
      </c>
      <c r="O72" s="80">
        <v>1517790</v>
      </c>
      <c r="P72" s="80" t="s">
        <v>16188</v>
      </c>
      <c r="Q72" s="80">
        <v>1517790</v>
      </c>
      <c r="R72" s="80">
        <v>47.78</v>
      </c>
    </row>
    <row r="73" spans="1:18" s="34" customFormat="1" ht="33">
      <c r="A73" s="98">
        <v>72</v>
      </c>
      <c r="B73" s="99" t="s">
        <v>11371</v>
      </c>
      <c r="C73" s="80" t="s">
        <v>17649</v>
      </c>
      <c r="D73" s="100" t="s">
        <v>385</v>
      </c>
      <c r="E73" s="80" t="s">
        <v>14459</v>
      </c>
      <c r="F73" s="80">
        <v>216</v>
      </c>
      <c r="G73" s="80">
        <v>961327948</v>
      </c>
      <c r="H73" s="80"/>
      <c r="I73" s="80" t="s">
        <v>181</v>
      </c>
      <c r="J73" s="80" t="s">
        <v>125</v>
      </c>
      <c r="K73" s="80">
        <v>85</v>
      </c>
      <c r="L73" s="80" t="s">
        <v>378</v>
      </c>
      <c r="M73" s="80" t="s">
        <v>462</v>
      </c>
      <c r="N73" s="80" t="s">
        <v>375</v>
      </c>
      <c r="O73" s="80">
        <v>147687</v>
      </c>
      <c r="P73" s="80" t="s">
        <v>16182</v>
      </c>
      <c r="Q73" s="80">
        <v>1341660</v>
      </c>
      <c r="R73" s="80">
        <v>48.77</v>
      </c>
    </row>
    <row r="74" spans="1:18" s="34" customFormat="1" ht="33">
      <c r="A74" s="98">
        <v>73</v>
      </c>
      <c r="B74" s="99" t="s">
        <v>11371</v>
      </c>
      <c r="C74" s="80" t="s">
        <v>17649</v>
      </c>
      <c r="D74" s="100" t="s">
        <v>385</v>
      </c>
      <c r="E74" s="80" t="s">
        <v>957</v>
      </c>
      <c r="F74" s="80">
        <v>435</v>
      </c>
      <c r="G74" s="80"/>
      <c r="H74" s="80"/>
      <c r="I74" s="80" t="s">
        <v>436</v>
      </c>
      <c r="J74" s="80" t="s">
        <v>11867</v>
      </c>
      <c r="K74" s="80">
        <v>84</v>
      </c>
      <c r="L74" s="80" t="s">
        <v>378</v>
      </c>
      <c r="M74" s="80" t="s">
        <v>460</v>
      </c>
      <c r="N74" s="80" t="s">
        <v>375</v>
      </c>
      <c r="O74" s="80">
        <v>183152</v>
      </c>
      <c r="P74" s="80" t="s">
        <v>16156</v>
      </c>
      <c r="Q74" s="80">
        <v>281367</v>
      </c>
      <c r="R74" s="80">
        <v>48.98</v>
      </c>
    </row>
    <row r="75" spans="1:18" s="34" customFormat="1" ht="43.5">
      <c r="A75" s="98">
        <v>74</v>
      </c>
      <c r="B75" s="99" t="s">
        <v>11371</v>
      </c>
      <c r="C75" s="80" t="s">
        <v>17649</v>
      </c>
      <c r="D75" s="100" t="s">
        <v>385</v>
      </c>
      <c r="E75" s="80" t="s">
        <v>14461</v>
      </c>
      <c r="F75" s="80">
        <v>17</v>
      </c>
      <c r="G75" s="80"/>
      <c r="H75" s="80"/>
      <c r="I75" s="80" t="s">
        <v>12127</v>
      </c>
      <c r="J75" s="80" t="s">
        <v>12128</v>
      </c>
      <c r="K75" s="80">
        <v>87</v>
      </c>
      <c r="L75" s="80" t="s">
        <v>377</v>
      </c>
      <c r="M75" s="80" t="s">
        <v>459</v>
      </c>
      <c r="N75" s="80" t="s">
        <v>375</v>
      </c>
      <c r="O75" s="80">
        <v>47675</v>
      </c>
      <c r="P75" s="80" t="s">
        <v>16184</v>
      </c>
      <c r="Q75" s="80">
        <v>47675</v>
      </c>
      <c r="R75" s="80">
        <v>50.01</v>
      </c>
    </row>
    <row r="76" spans="1:18" s="34" customFormat="1" ht="43.5">
      <c r="A76" s="98">
        <v>75</v>
      </c>
      <c r="B76" s="99" t="s">
        <v>11371</v>
      </c>
      <c r="C76" s="80" t="s">
        <v>17649</v>
      </c>
      <c r="D76" s="100" t="s">
        <v>385</v>
      </c>
      <c r="E76" s="80" t="s">
        <v>14424</v>
      </c>
      <c r="F76" s="80">
        <v>294</v>
      </c>
      <c r="G76" s="80"/>
      <c r="H76" s="80">
        <v>21643326</v>
      </c>
      <c r="I76" s="80" t="s">
        <v>12069</v>
      </c>
      <c r="J76" s="80" t="s">
        <v>12070</v>
      </c>
      <c r="K76" s="80">
        <v>88</v>
      </c>
      <c r="L76" s="80" t="s">
        <v>377</v>
      </c>
      <c r="M76" s="80" t="s">
        <v>460</v>
      </c>
      <c r="N76" s="80" t="s">
        <v>375</v>
      </c>
      <c r="O76" s="80">
        <v>1796124</v>
      </c>
      <c r="P76" s="80" t="s">
        <v>16145</v>
      </c>
      <c r="Q76" s="80">
        <v>302960</v>
      </c>
      <c r="R76" s="80">
        <v>55.15</v>
      </c>
    </row>
    <row r="77" spans="1:18" s="34" customFormat="1" ht="33">
      <c r="A77" s="98">
        <v>76</v>
      </c>
      <c r="B77" s="99" t="s">
        <v>11371</v>
      </c>
      <c r="C77" s="80" t="s">
        <v>17649</v>
      </c>
      <c r="D77" s="100" t="s">
        <v>385</v>
      </c>
      <c r="E77" s="80" t="s">
        <v>14433</v>
      </c>
      <c r="F77" s="80">
        <v>199</v>
      </c>
      <c r="G77" s="80">
        <v>983168184</v>
      </c>
      <c r="H77" s="80"/>
      <c r="I77" s="80" t="s">
        <v>305</v>
      </c>
      <c r="J77" s="80" t="s">
        <v>150</v>
      </c>
      <c r="K77" s="80">
        <v>83</v>
      </c>
      <c r="L77" s="80" t="s">
        <v>378</v>
      </c>
      <c r="M77" s="80" t="s">
        <v>462</v>
      </c>
      <c r="N77" s="80" t="s">
        <v>375</v>
      </c>
      <c r="O77" s="80">
        <v>2345715</v>
      </c>
      <c r="P77" s="80" t="s">
        <v>16154</v>
      </c>
      <c r="Q77" s="80">
        <v>636155</v>
      </c>
      <c r="R77" s="80">
        <v>60.27</v>
      </c>
    </row>
    <row r="78" spans="1:18" s="34" customFormat="1" ht="43.5">
      <c r="A78" s="98">
        <v>77</v>
      </c>
      <c r="B78" s="99" t="s">
        <v>11371</v>
      </c>
      <c r="C78" s="80" t="s">
        <v>17649</v>
      </c>
      <c r="D78" s="100" t="s">
        <v>385</v>
      </c>
      <c r="E78" s="80" t="s">
        <v>14445</v>
      </c>
      <c r="F78" s="80">
        <v>28</v>
      </c>
      <c r="G78" s="80">
        <v>981197506</v>
      </c>
      <c r="H78" s="80"/>
      <c r="I78" s="80" t="s">
        <v>117</v>
      </c>
      <c r="J78" s="80" t="s">
        <v>12101</v>
      </c>
      <c r="K78" s="80">
        <v>87</v>
      </c>
      <c r="L78" s="80" t="s">
        <v>377</v>
      </c>
      <c r="M78" s="80" t="s">
        <v>459</v>
      </c>
      <c r="N78" s="80" t="s">
        <v>375</v>
      </c>
      <c r="O78" s="80">
        <v>3607739</v>
      </c>
      <c r="P78" s="80" t="s">
        <v>16168</v>
      </c>
      <c r="Q78" s="80">
        <v>3607739</v>
      </c>
      <c r="R78" s="80">
        <v>62.83</v>
      </c>
    </row>
    <row r="79" spans="1:18" s="34" customFormat="1" ht="43.5">
      <c r="A79" s="98">
        <v>78</v>
      </c>
      <c r="B79" s="99" t="s">
        <v>11371</v>
      </c>
      <c r="C79" s="80" t="s">
        <v>17650</v>
      </c>
      <c r="D79" s="100" t="s">
        <v>4027</v>
      </c>
      <c r="E79" s="80" t="s">
        <v>15638</v>
      </c>
      <c r="F79" s="80"/>
      <c r="G79" s="80"/>
      <c r="H79" s="80"/>
      <c r="I79" s="80" t="s">
        <v>13976</v>
      </c>
      <c r="J79" s="80" t="s">
        <v>13977</v>
      </c>
      <c r="K79" s="80">
        <v>80</v>
      </c>
      <c r="L79" s="80" t="s">
        <v>377</v>
      </c>
      <c r="M79" s="80" t="s">
        <v>459</v>
      </c>
      <c r="N79" s="80" t="s">
        <v>375</v>
      </c>
      <c r="O79" s="80">
        <v>339800</v>
      </c>
      <c r="P79" s="80" t="s">
        <v>17602</v>
      </c>
      <c r="Q79" s="80">
        <v>339800</v>
      </c>
      <c r="R79" s="80">
        <v>21.76</v>
      </c>
    </row>
    <row r="80" spans="1:18" s="34" customFormat="1" ht="33">
      <c r="A80" s="98">
        <v>79</v>
      </c>
      <c r="B80" s="99" t="s">
        <v>11371</v>
      </c>
      <c r="C80" s="80" t="s">
        <v>17650</v>
      </c>
      <c r="D80" s="100" t="s">
        <v>4027</v>
      </c>
      <c r="E80" s="80" t="s">
        <v>15641</v>
      </c>
      <c r="F80" s="80"/>
      <c r="G80" s="80"/>
      <c r="H80" s="80"/>
      <c r="I80" s="80" t="s">
        <v>161</v>
      </c>
      <c r="J80" s="80" t="s">
        <v>803</v>
      </c>
      <c r="K80" s="80">
        <v>84</v>
      </c>
      <c r="L80" s="80" t="s">
        <v>378</v>
      </c>
      <c r="M80" s="80" t="s">
        <v>462</v>
      </c>
      <c r="N80" s="80" t="s">
        <v>375</v>
      </c>
      <c r="O80" s="80">
        <v>1969787</v>
      </c>
      <c r="P80" s="80" t="s">
        <v>17605</v>
      </c>
      <c r="Q80" s="80">
        <v>2525333</v>
      </c>
      <c r="R80" s="80">
        <v>29.46</v>
      </c>
    </row>
    <row r="81" spans="1:18" s="34" customFormat="1" ht="33">
      <c r="A81" s="98">
        <v>80</v>
      </c>
      <c r="B81" s="99" t="s">
        <v>11371</v>
      </c>
      <c r="C81" s="80" t="s">
        <v>17650</v>
      </c>
      <c r="D81" s="100" t="s">
        <v>4027</v>
      </c>
      <c r="E81" s="80" t="s">
        <v>15641</v>
      </c>
      <c r="F81" s="80"/>
      <c r="G81" s="80"/>
      <c r="H81" s="80"/>
      <c r="I81" s="80" t="s">
        <v>658</v>
      </c>
      <c r="J81" s="80" t="s">
        <v>13985</v>
      </c>
      <c r="K81" s="80">
        <v>81</v>
      </c>
      <c r="L81" s="80" t="s">
        <v>378</v>
      </c>
      <c r="M81" s="80" t="s">
        <v>460</v>
      </c>
      <c r="N81" s="80" t="s">
        <v>375</v>
      </c>
      <c r="O81" s="80">
        <v>2548496</v>
      </c>
      <c r="P81" s="80" t="s">
        <v>17605</v>
      </c>
      <c r="Q81" s="80">
        <v>2525333</v>
      </c>
      <c r="R81" s="80">
        <v>29.46</v>
      </c>
    </row>
    <row r="82" spans="1:18" s="34" customFormat="1" ht="33">
      <c r="A82" s="98">
        <v>81</v>
      </c>
      <c r="B82" s="99" t="s">
        <v>11371</v>
      </c>
      <c r="C82" s="80" t="s">
        <v>17649</v>
      </c>
      <c r="D82" s="100" t="s">
        <v>4027</v>
      </c>
      <c r="E82" s="80" t="s">
        <v>15033</v>
      </c>
      <c r="F82" s="80"/>
      <c r="G82" s="80"/>
      <c r="H82" s="80"/>
      <c r="I82" s="80" t="s">
        <v>425</v>
      </c>
      <c r="J82" s="80" t="s">
        <v>92</v>
      </c>
      <c r="K82" s="80">
        <v>87</v>
      </c>
      <c r="L82" s="80" t="s">
        <v>377</v>
      </c>
      <c r="M82" s="80" t="s">
        <v>459</v>
      </c>
      <c r="N82" s="80" t="s">
        <v>375</v>
      </c>
      <c r="O82" s="80">
        <v>3341187</v>
      </c>
      <c r="P82" s="80" t="s">
        <v>16828</v>
      </c>
      <c r="Q82" s="80">
        <v>3341187</v>
      </c>
      <c r="R82" s="80">
        <v>32.9</v>
      </c>
    </row>
    <row r="83" spans="1:18" s="34" customFormat="1" ht="43.5">
      <c r="A83" s="98">
        <v>82</v>
      </c>
      <c r="B83" s="99" t="s">
        <v>11371</v>
      </c>
      <c r="C83" s="80" t="s">
        <v>17649</v>
      </c>
      <c r="D83" s="100" t="s">
        <v>4027</v>
      </c>
      <c r="E83" s="80" t="s">
        <v>15018</v>
      </c>
      <c r="F83" s="80"/>
      <c r="G83" s="80">
        <v>981149410</v>
      </c>
      <c r="H83" s="80"/>
      <c r="I83" s="80" t="s">
        <v>13003</v>
      </c>
      <c r="J83" s="80" t="s">
        <v>150</v>
      </c>
      <c r="K83" s="80">
        <v>82</v>
      </c>
      <c r="L83" s="80" t="s">
        <v>377</v>
      </c>
      <c r="M83" s="80" t="s">
        <v>459</v>
      </c>
      <c r="N83" s="80" t="s">
        <v>375</v>
      </c>
      <c r="O83" s="80">
        <v>3308941</v>
      </c>
      <c r="P83" s="80" t="s">
        <v>16811</v>
      </c>
      <c r="Q83" s="80">
        <v>3308941</v>
      </c>
      <c r="R83" s="80">
        <v>32.99</v>
      </c>
    </row>
    <row r="84" spans="1:18" s="34" customFormat="1" ht="33">
      <c r="A84" s="98">
        <v>83</v>
      </c>
      <c r="B84" s="99" t="s">
        <v>11371</v>
      </c>
      <c r="C84" s="80" t="s">
        <v>17650</v>
      </c>
      <c r="D84" s="100" t="s">
        <v>4027</v>
      </c>
      <c r="E84" s="80" t="s">
        <v>15643</v>
      </c>
      <c r="F84" s="80"/>
      <c r="G84" s="80">
        <v>981687889</v>
      </c>
      <c r="H84" s="80"/>
      <c r="I84" s="80" t="s">
        <v>658</v>
      </c>
      <c r="J84" s="80" t="s">
        <v>13987</v>
      </c>
      <c r="K84" s="80">
        <v>89</v>
      </c>
      <c r="L84" s="80" t="s">
        <v>378</v>
      </c>
      <c r="M84" s="80" t="s">
        <v>462</v>
      </c>
      <c r="N84" s="80" t="s">
        <v>375</v>
      </c>
      <c r="O84" s="80">
        <v>2587773</v>
      </c>
      <c r="P84" s="80" t="s">
        <v>17607</v>
      </c>
      <c r="Q84" s="80">
        <v>1640282</v>
      </c>
      <c r="R84" s="80">
        <v>34.49</v>
      </c>
    </row>
    <row r="85" spans="1:18" s="34" customFormat="1" ht="33">
      <c r="A85" s="98">
        <v>84</v>
      </c>
      <c r="B85" s="99" t="s">
        <v>11371</v>
      </c>
      <c r="C85" s="80" t="s">
        <v>17649</v>
      </c>
      <c r="D85" s="100" t="s">
        <v>4027</v>
      </c>
      <c r="E85" s="80" t="s">
        <v>15025</v>
      </c>
      <c r="F85" s="80"/>
      <c r="G85" s="80">
        <v>982562870</v>
      </c>
      <c r="H85" s="80"/>
      <c r="I85" s="80" t="s">
        <v>402</v>
      </c>
      <c r="J85" s="80" t="s">
        <v>13012</v>
      </c>
      <c r="K85" s="80">
        <v>85</v>
      </c>
      <c r="L85" s="80" t="s">
        <v>377</v>
      </c>
      <c r="M85" s="80" t="s">
        <v>459</v>
      </c>
      <c r="N85" s="80" t="s">
        <v>375</v>
      </c>
      <c r="O85" s="80">
        <v>1510789</v>
      </c>
      <c r="P85" s="80" t="s">
        <v>16819</v>
      </c>
      <c r="Q85" s="80">
        <v>1510789</v>
      </c>
      <c r="R85" s="80">
        <v>37.770000000000003</v>
      </c>
    </row>
    <row r="86" spans="1:18" s="34" customFormat="1" ht="33">
      <c r="A86" s="98">
        <v>85</v>
      </c>
      <c r="B86" s="99" t="s">
        <v>11371</v>
      </c>
      <c r="C86" s="80" t="s">
        <v>17650</v>
      </c>
      <c r="D86" s="100" t="s">
        <v>4027</v>
      </c>
      <c r="E86" s="80" t="s">
        <v>15642</v>
      </c>
      <c r="F86" s="80"/>
      <c r="G86" s="80">
        <v>981712024</v>
      </c>
      <c r="H86" s="80"/>
      <c r="I86" s="80" t="s">
        <v>327</v>
      </c>
      <c r="J86" s="80" t="s">
        <v>827</v>
      </c>
      <c r="K86" s="80">
        <v>82</v>
      </c>
      <c r="L86" s="80" t="s">
        <v>377</v>
      </c>
      <c r="M86" s="80" t="s">
        <v>459</v>
      </c>
      <c r="N86" s="80" t="s">
        <v>375</v>
      </c>
      <c r="O86" s="80">
        <v>6185244</v>
      </c>
      <c r="P86" s="80" t="s">
        <v>17609</v>
      </c>
      <c r="Q86" s="80">
        <v>6185244</v>
      </c>
      <c r="R86" s="80">
        <v>40.17</v>
      </c>
    </row>
    <row r="87" spans="1:18" s="34" customFormat="1" ht="33">
      <c r="A87" s="98">
        <v>86</v>
      </c>
      <c r="B87" s="99" t="s">
        <v>11371</v>
      </c>
      <c r="C87" s="80" t="s">
        <v>17649</v>
      </c>
      <c r="D87" s="100" t="s">
        <v>4027</v>
      </c>
      <c r="E87" s="80" t="s">
        <v>15034</v>
      </c>
      <c r="F87" s="80"/>
      <c r="G87" s="80">
        <v>984926314</v>
      </c>
      <c r="H87" s="80"/>
      <c r="I87" s="80" t="s">
        <v>93</v>
      </c>
      <c r="J87" s="80" t="s">
        <v>867</v>
      </c>
      <c r="K87" s="80">
        <v>81</v>
      </c>
      <c r="L87" s="80" t="s">
        <v>377</v>
      </c>
      <c r="M87" s="80" t="s">
        <v>462</v>
      </c>
      <c r="N87" s="80" t="s">
        <v>375</v>
      </c>
      <c r="O87" s="80">
        <v>3835449</v>
      </c>
      <c r="P87" s="80" t="s">
        <v>16829</v>
      </c>
      <c r="Q87" s="80">
        <v>3835449</v>
      </c>
      <c r="R87" s="80">
        <v>45.92</v>
      </c>
    </row>
    <row r="88" spans="1:18" s="34" customFormat="1" ht="33">
      <c r="A88" s="98">
        <v>87</v>
      </c>
      <c r="B88" s="99" t="s">
        <v>11371</v>
      </c>
      <c r="C88" s="80" t="s">
        <v>17649</v>
      </c>
      <c r="D88" s="100" t="s">
        <v>4027</v>
      </c>
      <c r="E88" s="80" t="s">
        <v>15034</v>
      </c>
      <c r="F88" s="80"/>
      <c r="G88" s="80">
        <v>984926314</v>
      </c>
      <c r="H88" s="80"/>
      <c r="I88" s="80" t="s">
        <v>13025</v>
      </c>
      <c r="J88" s="80" t="s">
        <v>13026</v>
      </c>
      <c r="K88" s="80">
        <v>82</v>
      </c>
      <c r="L88" s="80" t="s">
        <v>378</v>
      </c>
      <c r="M88" s="80" t="s">
        <v>462</v>
      </c>
      <c r="N88" s="80" t="s">
        <v>375</v>
      </c>
      <c r="O88" s="80">
        <v>3455637</v>
      </c>
      <c r="P88" s="80" t="s">
        <v>16829</v>
      </c>
      <c r="Q88" s="80">
        <v>3835449</v>
      </c>
      <c r="R88" s="80">
        <v>45.92</v>
      </c>
    </row>
    <row r="89" spans="1:18" s="34" customFormat="1" ht="43.5">
      <c r="A89" s="98">
        <v>88</v>
      </c>
      <c r="B89" s="99" t="s">
        <v>11371</v>
      </c>
      <c r="C89" s="80" t="s">
        <v>17649</v>
      </c>
      <c r="D89" s="100" t="s">
        <v>4027</v>
      </c>
      <c r="E89" s="80" t="s">
        <v>15015</v>
      </c>
      <c r="F89" s="80"/>
      <c r="G89" s="80">
        <v>982740822</v>
      </c>
      <c r="H89" s="80"/>
      <c r="I89" s="80" t="s">
        <v>168</v>
      </c>
      <c r="J89" s="80" t="s">
        <v>237</v>
      </c>
      <c r="K89" s="80">
        <v>84</v>
      </c>
      <c r="L89" s="80" t="s">
        <v>378</v>
      </c>
      <c r="M89" s="80" t="s">
        <v>459</v>
      </c>
      <c r="N89" s="80" t="s">
        <v>375</v>
      </c>
      <c r="O89" s="80">
        <v>1501101</v>
      </c>
      <c r="P89" s="80" t="s">
        <v>16808</v>
      </c>
      <c r="Q89" s="80">
        <v>1501101</v>
      </c>
      <c r="R89" s="80">
        <v>46.62</v>
      </c>
    </row>
    <row r="90" spans="1:18" s="34" customFormat="1" ht="22.5">
      <c r="A90" s="98">
        <v>89</v>
      </c>
      <c r="B90" s="99" t="s">
        <v>11371</v>
      </c>
      <c r="C90" s="80" t="s">
        <v>17650</v>
      </c>
      <c r="D90" s="100" t="s">
        <v>4027</v>
      </c>
      <c r="E90" s="80" t="s">
        <v>939</v>
      </c>
      <c r="F90" s="80"/>
      <c r="G90" s="80">
        <v>984622295</v>
      </c>
      <c r="H90" s="80"/>
      <c r="I90" s="80" t="s">
        <v>275</v>
      </c>
      <c r="J90" s="80" t="s">
        <v>12091</v>
      </c>
      <c r="K90" s="80">
        <v>85</v>
      </c>
      <c r="L90" s="80" t="s">
        <v>377</v>
      </c>
      <c r="M90" s="80" t="s">
        <v>460</v>
      </c>
      <c r="N90" s="80" t="s">
        <v>375</v>
      </c>
      <c r="O90" s="80">
        <v>1851674</v>
      </c>
      <c r="P90" s="80" t="s">
        <v>17612</v>
      </c>
      <c r="Q90" s="80">
        <v>4287507</v>
      </c>
      <c r="R90" s="80">
        <v>49.16</v>
      </c>
    </row>
    <row r="91" spans="1:18" s="34" customFormat="1" ht="33">
      <c r="A91" s="98">
        <v>90</v>
      </c>
      <c r="B91" s="99" t="s">
        <v>11371</v>
      </c>
      <c r="C91" s="80" t="s">
        <v>17649</v>
      </c>
      <c r="D91" s="100" t="s">
        <v>4027</v>
      </c>
      <c r="E91" s="80" t="s">
        <v>15024</v>
      </c>
      <c r="F91" s="80"/>
      <c r="G91" s="80">
        <v>984439138</v>
      </c>
      <c r="H91" s="80"/>
      <c r="I91" s="80" t="s">
        <v>11759</v>
      </c>
      <c r="J91" s="80" t="s">
        <v>13011</v>
      </c>
      <c r="K91" s="80">
        <v>80</v>
      </c>
      <c r="L91" s="80" t="s">
        <v>378</v>
      </c>
      <c r="M91" s="80" t="s">
        <v>460</v>
      </c>
      <c r="N91" s="80" t="s">
        <v>375</v>
      </c>
      <c r="O91" s="80">
        <v>2889909</v>
      </c>
      <c r="P91" s="80" t="s">
        <v>16818</v>
      </c>
      <c r="Q91" s="80">
        <v>2519300</v>
      </c>
      <c r="R91" s="80">
        <v>52.23</v>
      </c>
    </row>
    <row r="92" spans="1:18" s="34" customFormat="1" ht="33">
      <c r="A92" s="98">
        <v>91</v>
      </c>
      <c r="B92" s="99" t="s">
        <v>11371</v>
      </c>
      <c r="C92" s="80" t="s">
        <v>17649</v>
      </c>
      <c r="D92" s="100" t="s">
        <v>4027</v>
      </c>
      <c r="E92" s="80" t="s">
        <v>15025</v>
      </c>
      <c r="F92" s="80"/>
      <c r="G92" s="80">
        <v>985864521</v>
      </c>
      <c r="H92" s="80"/>
      <c r="I92" s="80" t="s">
        <v>13014</v>
      </c>
      <c r="J92" s="80" t="s">
        <v>13015</v>
      </c>
      <c r="K92" s="80">
        <v>80</v>
      </c>
      <c r="L92" s="80" t="s">
        <v>378</v>
      </c>
      <c r="M92" s="80" t="s">
        <v>459</v>
      </c>
      <c r="N92" s="80" t="s">
        <v>375</v>
      </c>
      <c r="O92" s="80">
        <v>473879</v>
      </c>
      <c r="P92" s="80" t="s">
        <v>16820</v>
      </c>
      <c r="Q92" s="80">
        <v>473879</v>
      </c>
      <c r="R92" s="80">
        <v>53.15</v>
      </c>
    </row>
    <row r="93" spans="1:18" s="34" customFormat="1" ht="22.5">
      <c r="A93" s="98">
        <v>92</v>
      </c>
      <c r="B93" s="99" t="s">
        <v>11371</v>
      </c>
      <c r="C93" s="80" t="s">
        <v>17649</v>
      </c>
      <c r="D93" s="100" t="s">
        <v>4027</v>
      </c>
      <c r="E93" s="80" t="s">
        <v>15031</v>
      </c>
      <c r="F93" s="80">
        <v>48</v>
      </c>
      <c r="G93" s="80">
        <v>981220851</v>
      </c>
      <c r="H93" s="80"/>
      <c r="I93" s="80" t="s">
        <v>157</v>
      </c>
      <c r="J93" s="80" t="s">
        <v>13023</v>
      </c>
      <c r="K93" s="80">
        <v>81</v>
      </c>
      <c r="L93" s="80" t="s">
        <v>378</v>
      </c>
      <c r="M93" s="80" t="s">
        <v>459</v>
      </c>
      <c r="N93" s="80" t="s">
        <v>375</v>
      </c>
      <c r="O93" s="80">
        <v>4096554</v>
      </c>
      <c r="P93" s="80" t="s">
        <v>16826</v>
      </c>
      <c r="Q93" s="80">
        <v>4096554</v>
      </c>
      <c r="R93" s="80">
        <v>55.43</v>
      </c>
    </row>
    <row r="94" spans="1:18" s="34" customFormat="1" ht="43.5">
      <c r="A94" s="98">
        <v>93</v>
      </c>
      <c r="B94" s="99" t="s">
        <v>11371</v>
      </c>
      <c r="C94" s="80" t="s">
        <v>17649</v>
      </c>
      <c r="D94" s="100" t="s">
        <v>4027</v>
      </c>
      <c r="E94" s="80" t="s">
        <v>15017</v>
      </c>
      <c r="F94" s="80"/>
      <c r="G94" s="80">
        <v>981992644</v>
      </c>
      <c r="H94" s="80"/>
      <c r="I94" s="80" t="s">
        <v>11419</v>
      </c>
      <c r="J94" s="80" t="s">
        <v>13002</v>
      </c>
      <c r="K94" s="80">
        <v>82</v>
      </c>
      <c r="L94" s="80" t="s">
        <v>378</v>
      </c>
      <c r="M94" s="80" t="s">
        <v>462</v>
      </c>
      <c r="N94" s="80" t="s">
        <v>375</v>
      </c>
      <c r="O94" s="80">
        <v>1796740</v>
      </c>
      <c r="P94" s="80" t="s">
        <v>16810</v>
      </c>
      <c r="Q94" s="80">
        <v>1849464</v>
      </c>
      <c r="R94" s="80">
        <v>56.03</v>
      </c>
    </row>
    <row r="95" spans="1:18" s="34" customFormat="1" ht="33">
      <c r="A95" s="98">
        <v>94</v>
      </c>
      <c r="B95" s="99" t="s">
        <v>11371</v>
      </c>
      <c r="C95" s="80" t="s">
        <v>17649</v>
      </c>
      <c r="D95" s="100" t="s">
        <v>4027</v>
      </c>
      <c r="E95" s="80" t="s">
        <v>15041</v>
      </c>
      <c r="F95" s="80"/>
      <c r="G95" s="80">
        <v>984511448</v>
      </c>
      <c r="H95" s="80"/>
      <c r="I95" s="80" t="s">
        <v>12576</v>
      </c>
      <c r="J95" s="80" t="s">
        <v>254</v>
      </c>
      <c r="K95" s="80">
        <v>80</v>
      </c>
      <c r="L95" s="80" t="s">
        <v>377</v>
      </c>
      <c r="M95" s="80" t="s">
        <v>459</v>
      </c>
      <c r="N95" s="80" t="s">
        <v>375</v>
      </c>
      <c r="O95" s="80">
        <v>733345</v>
      </c>
      <c r="P95" s="80" t="s">
        <v>16837</v>
      </c>
      <c r="Q95" s="80">
        <v>733345</v>
      </c>
      <c r="R95" s="80">
        <v>61.75</v>
      </c>
    </row>
    <row r="96" spans="1:18" s="34" customFormat="1" ht="33">
      <c r="A96" s="98">
        <v>95</v>
      </c>
      <c r="B96" s="99" t="s">
        <v>11371</v>
      </c>
      <c r="C96" s="80" t="s">
        <v>17649</v>
      </c>
      <c r="D96" s="100" t="s">
        <v>4027</v>
      </c>
      <c r="E96" s="80" t="s">
        <v>15037</v>
      </c>
      <c r="F96" s="80"/>
      <c r="G96" s="80">
        <v>981193528</v>
      </c>
      <c r="H96" s="80"/>
      <c r="I96" s="80" t="s">
        <v>890</v>
      </c>
      <c r="J96" s="80" t="s">
        <v>744</v>
      </c>
      <c r="K96" s="80">
        <v>81</v>
      </c>
      <c r="L96" s="80" t="s">
        <v>378</v>
      </c>
      <c r="M96" s="80" t="s">
        <v>462</v>
      </c>
      <c r="N96" s="80" t="s">
        <v>375</v>
      </c>
      <c r="O96" s="80">
        <v>6128706</v>
      </c>
      <c r="P96" s="80" t="s">
        <v>16833</v>
      </c>
      <c r="Q96" s="80">
        <v>1280111</v>
      </c>
      <c r="R96" s="80">
        <v>61.76</v>
      </c>
    </row>
    <row r="97" spans="1:18" s="34" customFormat="1" ht="43.5">
      <c r="A97" s="98">
        <v>96</v>
      </c>
      <c r="B97" s="99" t="s">
        <v>11371</v>
      </c>
      <c r="C97" s="80" t="s">
        <v>17649</v>
      </c>
      <c r="D97" s="100" t="s">
        <v>11182</v>
      </c>
      <c r="E97" s="80" t="s">
        <v>14544</v>
      </c>
      <c r="F97" s="80">
        <v>704</v>
      </c>
      <c r="G97" s="80">
        <v>984209321</v>
      </c>
      <c r="H97" s="80"/>
      <c r="I97" s="80" t="s">
        <v>90</v>
      </c>
      <c r="J97" s="80" t="s">
        <v>768</v>
      </c>
      <c r="K97" s="80">
        <v>85</v>
      </c>
      <c r="L97" s="80" t="s">
        <v>377</v>
      </c>
      <c r="M97" s="80" t="s">
        <v>459</v>
      </c>
      <c r="N97" s="80" t="s">
        <v>375</v>
      </c>
      <c r="O97" s="80">
        <v>604002</v>
      </c>
      <c r="P97" s="80" t="s">
        <v>16273</v>
      </c>
      <c r="Q97" s="80">
        <v>604002</v>
      </c>
      <c r="R97" s="80">
        <v>29.12</v>
      </c>
    </row>
    <row r="98" spans="1:18" s="34" customFormat="1" ht="33">
      <c r="A98" s="98">
        <v>97</v>
      </c>
      <c r="B98" s="99" t="s">
        <v>11371</v>
      </c>
      <c r="C98" s="80" t="s">
        <v>17649</v>
      </c>
      <c r="D98" s="100" t="s">
        <v>11182</v>
      </c>
      <c r="E98" s="80" t="s">
        <v>14519</v>
      </c>
      <c r="F98" s="80">
        <v>477</v>
      </c>
      <c r="G98" s="80">
        <v>982515295</v>
      </c>
      <c r="H98" s="80"/>
      <c r="I98" s="80" t="s">
        <v>361</v>
      </c>
      <c r="J98" s="80" t="s">
        <v>12235</v>
      </c>
      <c r="K98" s="80">
        <v>89</v>
      </c>
      <c r="L98" s="80" t="s">
        <v>378</v>
      </c>
      <c r="M98" s="80" t="s">
        <v>459</v>
      </c>
      <c r="N98" s="80" t="s">
        <v>375</v>
      </c>
      <c r="O98" s="80">
        <v>505484</v>
      </c>
      <c r="P98" s="80" t="s">
        <v>16246</v>
      </c>
      <c r="Q98" s="80">
        <v>505484</v>
      </c>
      <c r="R98" s="80">
        <v>44.87</v>
      </c>
    </row>
    <row r="99" spans="1:18" s="34" customFormat="1" ht="33">
      <c r="A99" s="98">
        <v>98</v>
      </c>
      <c r="B99" s="99" t="s">
        <v>11371</v>
      </c>
      <c r="C99" s="80" t="s">
        <v>17649</v>
      </c>
      <c r="D99" s="100" t="s">
        <v>11182</v>
      </c>
      <c r="E99" s="80" t="s">
        <v>14582</v>
      </c>
      <c r="F99" s="80"/>
      <c r="G99" s="80"/>
      <c r="H99" s="80"/>
      <c r="I99" s="80" t="s">
        <v>133</v>
      </c>
      <c r="J99" s="80" t="s">
        <v>12342</v>
      </c>
      <c r="K99" s="80">
        <v>81</v>
      </c>
      <c r="L99" s="80" t="s">
        <v>378</v>
      </c>
      <c r="M99" s="80" t="s">
        <v>459</v>
      </c>
      <c r="N99" s="80" t="s">
        <v>375</v>
      </c>
      <c r="O99" s="80">
        <v>2061260</v>
      </c>
      <c r="P99" s="80" t="s">
        <v>16315</v>
      </c>
      <c r="Q99" s="80">
        <v>2061260</v>
      </c>
      <c r="R99" s="80">
        <v>45.14</v>
      </c>
    </row>
    <row r="100" spans="1:18" s="34" customFormat="1" ht="43.5">
      <c r="A100" s="98">
        <v>99</v>
      </c>
      <c r="B100" s="99" t="s">
        <v>11371</v>
      </c>
      <c r="C100" s="80" t="s">
        <v>17649</v>
      </c>
      <c r="D100" s="100" t="s">
        <v>11182</v>
      </c>
      <c r="E100" s="80" t="s">
        <v>14579</v>
      </c>
      <c r="F100" s="80"/>
      <c r="G100" s="80">
        <v>961935017</v>
      </c>
      <c r="H100" s="80"/>
      <c r="I100" s="80" t="s">
        <v>198</v>
      </c>
      <c r="J100" s="80" t="s">
        <v>12338</v>
      </c>
      <c r="K100" s="80">
        <v>89</v>
      </c>
      <c r="L100" s="80" t="s">
        <v>378</v>
      </c>
      <c r="M100" s="80" t="s">
        <v>459</v>
      </c>
      <c r="N100" s="80" t="s">
        <v>375</v>
      </c>
      <c r="O100" s="80">
        <v>657131</v>
      </c>
      <c r="P100" s="80" t="s">
        <v>16312</v>
      </c>
      <c r="Q100" s="80">
        <v>657131</v>
      </c>
      <c r="R100" s="80">
        <v>47.42</v>
      </c>
    </row>
    <row r="101" spans="1:18" s="34" customFormat="1" ht="43.5">
      <c r="A101" s="98">
        <v>100</v>
      </c>
      <c r="B101" s="99" t="s">
        <v>11371</v>
      </c>
      <c r="C101" s="80" t="s">
        <v>17649</v>
      </c>
      <c r="D101" s="100" t="s">
        <v>11182</v>
      </c>
      <c r="E101" s="80" t="s">
        <v>14543</v>
      </c>
      <c r="F101" s="80">
        <v>704</v>
      </c>
      <c r="G101" s="80">
        <v>984209321</v>
      </c>
      <c r="H101" s="80"/>
      <c r="I101" s="80" t="s">
        <v>167</v>
      </c>
      <c r="J101" s="80" t="s">
        <v>663</v>
      </c>
      <c r="K101" s="80">
        <v>82</v>
      </c>
      <c r="L101" s="80" t="s">
        <v>378</v>
      </c>
      <c r="M101" s="80" t="s">
        <v>459</v>
      </c>
      <c r="N101" s="80" t="s">
        <v>375</v>
      </c>
      <c r="O101" s="80">
        <v>3339407</v>
      </c>
      <c r="P101" s="80" t="s">
        <v>16272</v>
      </c>
      <c r="Q101" s="80">
        <v>3339407</v>
      </c>
      <c r="R101" s="80">
        <v>49.39</v>
      </c>
    </row>
    <row r="102" spans="1:18" s="34" customFormat="1" ht="43.5">
      <c r="A102" s="98">
        <v>101</v>
      </c>
      <c r="B102" s="99" t="s">
        <v>11371</v>
      </c>
      <c r="C102" s="80" t="s">
        <v>17649</v>
      </c>
      <c r="D102" s="100" t="s">
        <v>11182</v>
      </c>
      <c r="E102" s="80" t="s">
        <v>14581</v>
      </c>
      <c r="F102" s="80"/>
      <c r="G102" s="80"/>
      <c r="H102" s="80"/>
      <c r="I102" s="80" t="s">
        <v>421</v>
      </c>
      <c r="J102" s="80" t="s">
        <v>691</v>
      </c>
      <c r="K102" s="80">
        <v>80</v>
      </c>
      <c r="L102" s="80" t="s">
        <v>377</v>
      </c>
      <c r="M102" s="80" t="s">
        <v>459</v>
      </c>
      <c r="N102" s="80" t="s">
        <v>375</v>
      </c>
      <c r="O102" s="80">
        <v>186082</v>
      </c>
      <c r="P102" s="80" t="s">
        <v>16314</v>
      </c>
      <c r="Q102" s="80">
        <v>186082</v>
      </c>
      <c r="R102" s="80">
        <v>50.09</v>
      </c>
    </row>
    <row r="103" spans="1:18" s="34" customFormat="1" ht="33">
      <c r="A103" s="98">
        <v>102</v>
      </c>
      <c r="B103" s="99" t="s">
        <v>11371</v>
      </c>
      <c r="C103" s="80" t="s">
        <v>17649</v>
      </c>
      <c r="D103" s="100" t="s">
        <v>11182</v>
      </c>
      <c r="E103" s="80" t="s">
        <v>14594</v>
      </c>
      <c r="F103" s="80"/>
      <c r="G103" s="80"/>
      <c r="H103" s="80">
        <v>21647796</v>
      </c>
      <c r="I103" s="80" t="s">
        <v>12362</v>
      </c>
      <c r="J103" s="80" t="s">
        <v>12019</v>
      </c>
      <c r="K103" s="80">
        <v>83</v>
      </c>
      <c r="L103" s="80" t="s">
        <v>377</v>
      </c>
      <c r="M103" s="80" t="s">
        <v>459</v>
      </c>
      <c r="N103" s="80" t="s">
        <v>375</v>
      </c>
      <c r="O103" s="80">
        <v>284779</v>
      </c>
      <c r="P103" s="80" t="s">
        <v>16327</v>
      </c>
      <c r="Q103" s="80">
        <v>284779</v>
      </c>
      <c r="R103" s="80">
        <v>50.21</v>
      </c>
    </row>
    <row r="104" spans="1:18" s="34" customFormat="1" ht="54">
      <c r="A104" s="98">
        <v>103</v>
      </c>
      <c r="B104" s="99" t="s">
        <v>11371</v>
      </c>
      <c r="C104" s="80" t="s">
        <v>17649</v>
      </c>
      <c r="D104" s="100" t="s">
        <v>11182</v>
      </c>
      <c r="E104" s="80" t="s">
        <v>14589</v>
      </c>
      <c r="F104" s="80">
        <v>1353</v>
      </c>
      <c r="G104" s="80"/>
      <c r="H104" s="80">
        <v>21650099</v>
      </c>
      <c r="I104" s="80" t="s">
        <v>12351</v>
      </c>
      <c r="J104" s="80" t="s">
        <v>12352</v>
      </c>
      <c r="K104" s="80">
        <v>85</v>
      </c>
      <c r="L104" s="80" t="s">
        <v>378</v>
      </c>
      <c r="M104" s="80" t="s">
        <v>459</v>
      </c>
      <c r="N104" s="80" t="s">
        <v>375</v>
      </c>
      <c r="O104" s="80">
        <v>123011</v>
      </c>
      <c r="P104" s="80" t="s">
        <v>16322</v>
      </c>
      <c r="Q104" s="80">
        <v>123011</v>
      </c>
      <c r="R104" s="80">
        <v>52.73</v>
      </c>
    </row>
    <row r="105" spans="1:18" s="34" customFormat="1" ht="22.5">
      <c r="A105" s="98">
        <v>104</v>
      </c>
      <c r="B105" s="99" t="s">
        <v>11371</v>
      </c>
      <c r="C105" s="80" t="s">
        <v>17649</v>
      </c>
      <c r="D105" s="100" t="s">
        <v>11182</v>
      </c>
      <c r="E105" s="80" t="s">
        <v>14522</v>
      </c>
      <c r="F105" s="80">
        <v>563</v>
      </c>
      <c r="G105" s="80"/>
      <c r="H105" s="80"/>
      <c r="I105" s="80" t="s">
        <v>83</v>
      </c>
      <c r="J105" s="80" t="s">
        <v>12237</v>
      </c>
      <c r="K105" s="80">
        <v>87</v>
      </c>
      <c r="L105" s="80" t="s">
        <v>378</v>
      </c>
      <c r="M105" s="80" t="s">
        <v>460</v>
      </c>
      <c r="N105" s="80" t="s">
        <v>375</v>
      </c>
      <c r="O105" s="80">
        <v>1897728</v>
      </c>
      <c r="P105" s="80" t="s">
        <v>16249</v>
      </c>
      <c r="Q105" s="80">
        <v>1898004</v>
      </c>
      <c r="R105" s="80">
        <v>53.85</v>
      </c>
    </row>
    <row r="106" spans="1:18" s="34" customFormat="1" ht="22.5">
      <c r="A106" s="98">
        <v>105</v>
      </c>
      <c r="B106" s="99" t="s">
        <v>11371</v>
      </c>
      <c r="C106" s="80" t="s">
        <v>17649</v>
      </c>
      <c r="D106" s="100" t="s">
        <v>11182</v>
      </c>
      <c r="E106" s="80" t="s">
        <v>14522</v>
      </c>
      <c r="F106" s="80">
        <v>563</v>
      </c>
      <c r="G106" s="80"/>
      <c r="H106" s="80"/>
      <c r="I106" s="80" t="s">
        <v>313</v>
      </c>
      <c r="J106" s="80" t="s">
        <v>764</v>
      </c>
      <c r="K106" s="80">
        <v>91</v>
      </c>
      <c r="L106" s="80" t="s">
        <v>377</v>
      </c>
      <c r="M106" s="80" t="s">
        <v>459</v>
      </c>
      <c r="N106" s="80" t="s">
        <v>375</v>
      </c>
      <c r="O106" s="80">
        <v>1898004</v>
      </c>
      <c r="P106" s="80" t="s">
        <v>16249</v>
      </c>
      <c r="Q106" s="80">
        <v>1898004</v>
      </c>
      <c r="R106" s="80">
        <v>53.85</v>
      </c>
    </row>
    <row r="107" spans="1:18" s="34" customFormat="1" ht="43.5">
      <c r="A107" s="98">
        <v>106</v>
      </c>
      <c r="B107" s="99" t="s">
        <v>11371</v>
      </c>
      <c r="C107" s="80" t="s">
        <v>17649</v>
      </c>
      <c r="D107" s="100" t="s">
        <v>11182</v>
      </c>
      <c r="E107" s="80" t="s">
        <v>14576</v>
      </c>
      <c r="F107" s="80"/>
      <c r="G107" s="80">
        <v>981528831</v>
      </c>
      <c r="H107" s="80"/>
      <c r="I107" s="80" t="s">
        <v>368</v>
      </c>
      <c r="J107" s="80" t="s">
        <v>12335</v>
      </c>
      <c r="K107" s="80">
        <v>83</v>
      </c>
      <c r="L107" s="80" t="s">
        <v>378</v>
      </c>
      <c r="M107" s="80" t="s">
        <v>459</v>
      </c>
      <c r="N107" s="80" t="s">
        <v>375</v>
      </c>
      <c r="O107" s="80">
        <v>2596841</v>
      </c>
      <c r="P107" s="80" t="s">
        <v>16309</v>
      </c>
      <c r="Q107" s="80">
        <v>2596841</v>
      </c>
      <c r="R107" s="80">
        <v>54.55</v>
      </c>
    </row>
    <row r="108" spans="1:18" s="34" customFormat="1" ht="43.5">
      <c r="A108" s="98">
        <v>107</v>
      </c>
      <c r="B108" s="99" t="s">
        <v>11371</v>
      </c>
      <c r="C108" s="80" t="s">
        <v>17649</v>
      </c>
      <c r="D108" s="100" t="s">
        <v>11182</v>
      </c>
      <c r="E108" s="80" t="s">
        <v>14512</v>
      </c>
      <c r="F108" s="80"/>
      <c r="G108" s="80">
        <v>982925917</v>
      </c>
      <c r="H108" s="80"/>
      <c r="I108" s="80" t="s">
        <v>12221</v>
      </c>
      <c r="J108" s="80" t="s">
        <v>12222</v>
      </c>
      <c r="K108" s="80">
        <v>84</v>
      </c>
      <c r="L108" s="80" t="s">
        <v>378</v>
      </c>
      <c r="M108" s="80" t="s">
        <v>460</v>
      </c>
      <c r="N108" s="80" t="s">
        <v>375</v>
      </c>
      <c r="O108" s="80">
        <v>344223</v>
      </c>
      <c r="P108" s="80" t="s">
        <v>16237</v>
      </c>
      <c r="Q108" s="80">
        <v>1164606</v>
      </c>
      <c r="R108" s="80">
        <v>57.33</v>
      </c>
    </row>
    <row r="109" spans="1:18" s="34" customFormat="1" ht="33">
      <c r="A109" s="98">
        <v>108</v>
      </c>
      <c r="B109" s="99" t="s">
        <v>11371</v>
      </c>
      <c r="C109" s="80" t="s">
        <v>17649</v>
      </c>
      <c r="D109" s="100" t="s">
        <v>11182</v>
      </c>
      <c r="E109" s="80" t="s">
        <v>14485</v>
      </c>
      <c r="F109" s="80"/>
      <c r="G109" s="80"/>
      <c r="H109" s="80"/>
      <c r="I109" s="80" t="s">
        <v>227</v>
      </c>
      <c r="J109" s="80" t="s">
        <v>12166</v>
      </c>
      <c r="K109" s="80">
        <v>93</v>
      </c>
      <c r="L109" s="80" t="s">
        <v>378</v>
      </c>
      <c r="M109" s="80" t="s">
        <v>459</v>
      </c>
      <c r="N109" s="80" t="s">
        <v>375</v>
      </c>
      <c r="O109" s="80">
        <v>175975</v>
      </c>
      <c r="P109" s="80" t="s">
        <v>16208</v>
      </c>
      <c r="Q109" s="80">
        <v>175975</v>
      </c>
      <c r="R109" s="80">
        <v>57.41</v>
      </c>
    </row>
    <row r="110" spans="1:18" s="34" customFormat="1" ht="43.5">
      <c r="A110" s="98">
        <v>109</v>
      </c>
      <c r="B110" s="99" t="s">
        <v>11371</v>
      </c>
      <c r="C110" s="80" t="s">
        <v>17649</v>
      </c>
      <c r="D110" s="100" t="s">
        <v>11182</v>
      </c>
      <c r="E110" s="80" t="s">
        <v>14518</v>
      </c>
      <c r="F110" s="80">
        <v>492</v>
      </c>
      <c r="G110" s="80">
        <v>981755711</v>
      </c>
      <c r="H110" s="80"/>
      <c r="I110" s="80" t="s">
        <v>346</v>
      </c>
      <c r="J110" s="80" t="s">
        <v>12234</v>
      </c>
      <c r="K110" s="80">
        <v>85</v>
      </c>
      <c r="L110" s="80" t="s">
        <v>378</v>
      </c>
      <c r="M110" s="80" t="s">
        <v>459</v>
      </c>
      <c r="N110" s="80" t="s">
        <v>375</v>
      </c>
      <c r="O110" s="80">
        <v>2133222</v>
      </c>
      <c r="P110" s="80" t="s">
        <v>16245</v>
      </c>
      <c r="Q110" s="80">
        <v>2133222</v>
      </c>
      <c r="R110" s="80">
        <v>57.49</v>
      </c>
    </row>
    <row r="111" spans="1:18" s="34" customFormat="1" ht="43.5">
      <c r="A111" s="98">
        <v>110</v>
      </c>
      <c r="B111" s="99" t="s">
        <v>11371</v>
      </c>
      <c r="C111" s="80" t="s">
        <v>17649</v>
      </c>
      <c r="D111" s="100" t="s">
        <v>11182</v>
      </c>
      <c r="E111" s="80" t="s">
        <v>14514</v>
      </c>
      <c r="F111" s="80"/>
      <c r="G111" s="80">
        <v>983438113</v>
      </c>
      <c r="H111" s="80"/>
      <c r="I111" s="80" t="s">
        <v>154</v>
      </c>
      <c r="J111" s="80" t="s">
        <v>12227</v>
      </c>
      <c r="K111" s="80">
        <v>81</v>
      </c>
      <c r="L111" s="80" t="s">
        <v>378</v>
      </c>
      <c r="M111" s="80" t="s">
        <v>462</v>
      </c>
      <c r="N111" s="80" t="s">
        <v>375</v>
      </c>
      <c r="O111" s="80">
        <v>1502913</v>
      </c>
      <c r="P111" s="80" t="s">
        <v>16241</v>
      </c>
      <c r="Q111" s="80">
        <v>668345</v>
      </c>
      <c r="R111" s="80">
        <v>58.4</v>
      </c>
    </row>
    <row r="112" spans="1:18" s="34" customFormat="1" ht="33">
      <c r="A112" s="98">
        <v>111</v>
      </c>
      <c r="B112" s="99" t="s">
        <v>11371</v>
      </c>
      <c r="C112" s="80" t="s">
        <v>17649</v>
      </c>
      <c r="D112" s="100" t="s">
        <v>11182</v>
      </c>
      <c r="E112" s="80" t="s">
        <v>14530</v>
      </c>
      <c r="F112" s="80">
        <v>515</v>
      </c>
      <c r="G112" s="80"/>
      <c r="H112" s="80"/>
      <c r="I112" s="80" t="s">
        <v>12251</v>
      </c>
      <c r="J112" s="80" t="s">
        <v>12252</v>
      </c>
      <c r="K112" s="80">
        <v>86</v>
      </c>
      <c r="L112" s="80" t="s">
        <v>378</v>
      </c>
      <c r="M112" s="80" t="s">
        <v>459</v>
      </c>
      <c r="N112" s="80" t="s">
        <v>375</v>
      </c>
      <c r="O112" s="80">
        <v>90914</v>
      </c>
      <c r="P112" s="80" t="s">
        <v>16257</v>
      </c>
      <c r="Q112" s="80">
        <v>90914</v>
      </c>
      <c r="R112" s="80">
        <v>62.24</v>
      </c>
    </row>
    <row r="113" spans="1:18" s="34" customFormat="1" ht="33">
      <c r="A113" s="98">
        <v>112</v>
      </c>
      <c r="B113" s="99" t="s">
        <v>11371</v>
      </c>
      <c r="C113" s="80" t="s">
        <v>17649</v>
      </c>
      <c r="D113" s="100" t="s">
        <v>4582</v>
      </c>
      <c r="E113" s="80" t="s">
        <v>15278</v>
      </c>
      <c r="F113" s="80"/>
      <c r="G113" s="80"/>
      <c r="H113" s="80"/>
      <c r="I113" s="80" t="s">
        <v>427</v>
      </c>
      <c r="J113" s="80" t="s">
        <v>13416</v>
      </c>
      <c r="K113" s="80">
        <v>86</v>
      </c>
      <c r="L113" s="80" t="s">
        <v>377</v>
      </c>
      <c r="M113" s="80" t="s">
        <v>459</v>
      </c>
      <c r="N113" s="80" t="s">
        <v>375</v>
      </c>
      <c r="O113" s="80">
        <v>3407613</v>
      </c>
      <c r="P113" s="80" t="s">
        <v>17130</v>
      </c>
      <c r="Q113" s="80">
        <v>3407613</v>
      </c>
      <c r="R113" s="80">
        <v>36.5</v>
      </c>
    </row>
    <row r="114" spans="1:18" s="34" customFormat="1" ht="33">
      <c r="A114" s="98">
        <v>113</v>
      </c>
      <c r="B114" s="99" t="s">
        <v>11371</v>
      </c>
      <c r="C114" s="80" t="s">
        <v>17649</v>
      </c>
      <c r="D114" s="100" t="s">
        <v>4582</v>
      </c>
      <c r="E114" s="80" t="s">
        <v>15269</v>
      </c>
      <c r="F114" s="80"/>
      <c r="G114" s="80">
        <v>972111196</v>
      </c>
      <c r="H114" s="80"/>
      <c r="I114" s="80" t="s">
        <v>302</v>
      </c>
      <c r="J114" s="80" t="s">
        <v>11976</v>
      </c>
      <c r="K114" s="80">
        <v>83</v>
      </c>
      <c r="L114" s="80" t="s">
        <v>377</v>
      </c>
      <c r="M114" s="80" t="s">
        <v>459</v>
      </c>
      <c r="N114" s="80" t="s">
        <v>375</v>
      </c>
      <c r="O114" s="80">
        <v>2823586</v>
      </c>
      <c r="P114" s="80" t="s">
        <v>17122</v>
      </c>
      <c r="Q114" s="80">
        <v>2823586</v>
      </c>
      <c r="R114" s="80">
        <v>39.25</v>
      </c>
    </row>
    <row r="115" spans="1:18" s="34" customFormat="1" ht="43.5">
      <c r="A115" s="98">
        <v>114</v>
      </c>
      <c r="B115" s="99" t="s">
        <v>11371</v>
      </c>
      <c r="C115" s="80" t="s">
        <v>17649</v>
      </c>
      <c r="D115" s="100" t="s">
        <v>4582</v>
      </c>
      <c r="E115" s="80" t="s">
        <v>15280</v>
      </c>
      <c r="F115" s="80"/>
      <c r="G115" s="80">
        <v>985505238</v>
      </c>
      <c r="H115" s="80"/>
      <c r="I115" s="80" t="s">
        <v>312</v>
      </c>
      <c r="J115" s="80" t="s">
        <v>13422</v>
      </c>
      <c r="K115" s="80">
        <v>80</v>
      </c>
      <c r="L115" s="80" t="s">
        <v>377</v>
      </c>
      <c r="M115" s="80" t="s">
        <v>459</v>
      </c>
      <c r="N115" s="80" t="s">
        <v>375</v>
      </c>
      <c r="O115" s="80">
        <v>2154693</v>
      </c>
      <c r="P115" s="80" t="s">
        <v>17134</v>
      </c>
      <c r="Q115" s="80">
        <v>2154693</v>
      </c>
      <c r="R115" s="80">
        <v>40.33</v>
      </c>
    </row>
    <row r="116" spans="1:18" s="34" customFormat="1" ht="33">
      <c r="A116" s="98">
        <v>115</v>
      </c>
      <c r="B116" s="99" t="s">
        <v>11371</v>
      </c>
      <c r="C116" s="80" t="s">
        <v>17649</v>
      </c>
      <c r="D116" s="100" t="s">
        <v>4582</v>
      </c>
      <c r="E116" s="80" t="s">
        <v>15237</v>
      </c>
      <c r="F116" s="80"/>
      <c r="G116" s="80">
        <v>982972045</v>
      </c>
      <c r="H116" s="80"/>
      <c r="I116" s="80" t="s">
        <v>12666</v>
      </c>
      <c r="J116" s="80" t="s">
        <v>13350</v>
      </c>
      <c r="K116" s="80">
        <v>86</v>
      </c>
      <c r="L116" s="80" t="s">
        <v>378</v>
      </c>
      <c r="M116" s="80" t="s">
        <v>459</v>
      </c>
      <c r="N116" s="80" t="s">
        <v>375</v>
      </c>
      <c r="O116" s="80">
        <v>5108119</v>
      </c>
      <c r="P116" s="80" t="s">
        <v>17081</v>
      </c>
      <c r="Q116" s="80">
        <v>5108119</v>
      </c>
      <c r="R116" s="80">
        <v>42.35</v>
      </c>
    </row>
    <row r="117" spans="1:18" s="34" customFormat="1" ht="43.5">
      <c r="A117" s="98">
        <v>116</v>
      </c>
      <c r="B117" s="99" t="s">
        <v>11371</v>
      </c>
      <c r="C117" s="80" t="s">
        <v>17649</v>
      </c>
      <c r="D117" s="100" t="s">
        <v>4582</v>
      </c>
      <c r="E117" s="80" t="s">
        <v>15208</v>
      </c>
      <c r="F117" s="80"/>
      <c r="G117" s="80">
        <v>981142765</v>
      </c>
      <c r="H117" s="80"/>
      <c r="I117" s="80" t="s">
        <v>13311</v>
      </c>
      <c r="J117" s="80" t="s">
        <v>13312</v>
      </c>
      <c r="K117" s="80">
        <v>80</v>
      </c>
      <c r="L117" s="80" t="s">
        <v>378</v>
      </c>
      <c r="M117" s="80" t="s">
        <v>460</v>
      </c>
      <c r="N117" s="80" t="s">
        <v>375</v>
      </c>
      <c r="O117" s="80">
        <v>1530439</v>
      </c>
      <c r="P117" s="80" t="s">
        <v>17052</v>
      </c>
      <c r="Q117" s="80" t="s">
        <v>464</v>
      </c>
      <c r="R117" s="80">
        <v>44.69</v>
      </c>
    </row>
    <row r="118" spans="1:18" s="34" customFormat="1" ht="22.5">
      <c r="A118" s="98">
        <v>117</v>
      </c>
      <c r="B118" s="99" t="s">
        <v>11371</v>
      </c>
      <c r="C118" s="80" t="s">
        <v>17649</v>
      </c>
      <c r="D118" s="100" t="s">
        <v>4582</v>
      </c>
      <c r="E118" s="80" t="s">
        <v>15209</v>
      </c>
      <c r="F118" s="80">
        <v>320</v>
      </c>
      <c r="G118" s="80"/>
      <c r="H118" s="80"/>
      <c r="I118" s="80" t="s">
        <v>739</v>
      </c>
      <c r="J118" s="80" t="s">
        <v>13314</v>
      </c>
      <c r="K118" s="80">
        <v>84</v>
      </c>
      <c r="L118" s="80" t="s">
        <v>377</v>
      </c>
      <c r="M118" s="80" t="s">
        <v>460</v>
      </c>
      <c r="N118" s="80" t="s">
        <v>375</v>
      </c>
      <c r="O118" s="80">
        <v>1082056</v>
      </c>
      <c r="P118" s="80" t="s">
        <v>17053</v>
      </c>
      <c r="Q118" s="80">
        <v>1386103</v>
      </c>
      <c r="R118" s="80">
        <v>47.23</v>
      </c>
    </row>
    <row r="119" spans="1:18" s="34" customFormat="1" ht="33">
      <c r="A119" s="98">
        <v>118</v>
      </c>
      <c r="B119" s="99" t="s">
        <v>11371</v>
      </c>
      <c r="C119" s="80" t="s">
        <v>17649</v>
      </c>
      <c r="D119" s="100" t="s">
        <v>4582</v>
      </c>
      <c r="E119" s="80" t="s">
        <v>942</v>
      </c>
      <c r="F119" s="80"/>
      <c r="G119" s="80"/>
      <c r="H119" s="80"/>
      <c r="I119" s="80" t="s">
        <v>13270</v>
      </c>
      <c r="J119" s="80" t="s">
        <v>13271</v>
      </c>
      <c r="K119" s="80">
        <v>86</v>
      </c>
      <c r="L119" s="80" t="s">
        <v>378</v>
      </c>
      <c r="M119" s="80" t="s">
        <v>462</v>
      </c>
      <c r="N119" s="80" t="s">
        <v>375</v>
      </c>
      <c r="O119" s="80">
        <v>2153871</v>
      </c>
      <c r="P119" s="80" t="s">
        <v>17017</v>
      </c>
      <c r="Q119" s="80">
        <v>1295413</v>
      </c>
      <c r="R119" s="80">
        <v>47.88</v>
      </c>
    </row>
    <row r="120" spans="1:18" s="34" customFormat="1" ht="33">
      <c r="A120" s="98">
        <v>119</v>
      </c>
      <c r="B120" s="99" t="s">
        <v>11371</v>
      </c>
      <c r="C120" s="80" t="s">
        <v>17649</v>
      </c>
      <c r="D120" s="100" t="s">
        <v>4582</v>
      </c>
      <c r="E120" s="80" t="s">
        <v>15269</v>
      </c>
      <c r="F120" s="80">
        <v>160</v>
      </c>
      <c r="G120" s="80">
        <v>981176756</v>
      </c>
      <c r="H120" s="80"/>
      <c r="I120" s="80" t="s">
        <v>13404</v>
      </c>
      <c r="J120" s="80" t="s">
        <v>923</v>
      </c>
      <c r="K120" s="80">
        <v>87</v>
      </c>
      <c r="L120" s="80" t="s">
        <v>378</v>
      </c>
      <c r="M120" s="80" t="s">
        <v>459</v>
      </c>
      <c r="N120" s="80" t="s">
        <v>375</v>
      </c>
      <c r="O120" s="80">
        <v>428066</v>
      </c>
      <c r="P120" s="80" t="s">
        <v>17120</v>
      </c>
      <c r="Q120" s="80">
        <v>428066</v>
      </c>
      <c r="R120" s="80">
        <v>49.09</v>
      </c>
    </row>
    <row r="121" spans="1:18" s="34" customFormat="1" ht="33">
      <c r="A121" s="98">
        <v>120</v>
      </c>
      <c r="B121" s="99" t="s">
        <v>11371</v>
      </c>
      <c r="C121" s="80" t="s">
        <v>17649</v>
      </c>
      <c r="D121" s="100" t="s">
        <v>4582</v>
      </c>
      <c r="E121" s="80" t="s">
        <v>15229</v>
      </c>
      <c r="F121" s="80">
        <v>309</v>
      </c>
      <c r="G121" s="80">
        <v>982373284</v>
      </c>
      <c r="H121" s="80"/>
      <c r="I121" s="80" t="s">
        <v>13336</v>
      </c>
      <c r="J121" s="80" t="s">
        <v>13337</v>
      </c>
      <c r="K121" s="80">
        <v>89</v>
      </c>
      <c r="L121" s="80" t="s">
        <v>378</v>
      </c>
      <c r="M121" s="80" t="s">
        <v>462</v>
      </c>
      <c r="N121" s="80" t="s">
        <v>375</v>
      </c>
      <c r="O121" s="80">
        <v>2812791</v>
      </c>
      <c r="P121" s="80" t="s">
        <v>17073</v>
      </c>
      <c r="Q121" s="80">
        <v>2069842</v>
      </c>
      <c r="R121" s="80">
        <v>49.19</v>
      </c>
    </row>
    <row r="122" spans="1:18" s="34" customFormat="1" ht="43.5">
      <c r="A122" s="98">
        <v>121</v>
      </c>
      <c r="B122" s="99" t="s">
        <v>11371</v>
      </c>
      <c r="C122" s="80" t="s">
        <v>17649</v>
      </c>
      <c r="D122" s="100" t="s">
        <v>4582</v>
      </c>
      <c r="E122" s="80" t="s">
        <v>15252</v>
      </c>
      <c r="F122" s="80"/>
      <c r="G122" s="80">
        <v>982630047</v>
      </c>
      <c r="H122" s="80"/>
      <c r="I122" s="80" t="s">
        <v>183</v>
      </c>
      <c r="J122" s="80" t="s">
        <v>13380</v>
      </c>
      <c r="K122" s="80">
        <v>81</v>
      </c>
      <c r="L122" s="80" t="s">
        <v>377</v>
      </c>
      <c r="M122" s="80" t="s">
        <v>460</v>
      </c>
      <c r="N122" s="80" t="s">
        <v>375</v>
      </c>
      <c r="O122" s="80">
        <v>173549</v>
      </c>
      <c r="P122" s="80" t="s">
        <v>17100</v>
      </c>
      <c r="Q122" s="80">
        <v>1135388</v>
      </c>
      <c r="R122" s="80">
        <v>49.54</v>
      </c>
    </row>
    <row r="123" spans="1:18" s="34" customFormat="1" ht="43.5">
      <c r="A123" s="98">
        <v>122</v>
      </c>
      <c r="B123" s="99" t="s">
        <v>11371</v>
      </c>
      <c r="C123" s="80" t="s">
        <v>17649</v>
      </c>
      <c r="D123" s="100" t="s">
        <v>4582</v>
      </c>
      <c r="E123" s="80" t="s">
        <v>15188</v>
      </c>
      <c r="F123" s="80"/>
      <c r="G123" s="80">
        <v>981509717</v>
      </c>
      <c r="H123" s="80"/>
      <c r="I123" s="80" t="s">
        <v>806</v>
      </c>
      <c r="J123" s="80" t="s">
        <v>13281</v>
      </c>
      <c r="K123" s="80">
        <v>80</v>
      </c>
      <c r="L123" s="80" t="s">
        <v>378</v>
      </c>
      <c r="M123" s="80" t="s">
        <v>459</v>
      </c>
      <c r="N123" s="80" t="s">
        <v>375</v>
      </c>
      <c r="O123" s="80">
        <v>2388162</v>
      </c>
      <c r="P123" s="80" t="s">
        <v>17026</v>
      </c>
      <c r="Q123" s="80">
        <v>2388162</v>
      </c>
      <c r="R123" s="80">
        <v>51.08</v>
      </c>
    </row>
    <row r="124" spans="1:18" s="34" customFormat="1" ht="43.5">
      <c r="A124" s="98">
        <v>123</v>
      </c>
      <c r="B124" s="99" t="s">
        <v>11371</v>
      </c>
      <c r="C124" s="80" t="s">
        <v>17649</v>
      </c>
      <c r="D124" s="100" t="s">
        <v>4582</v>
      </c>
      <c r="E124" s="80" t="s">
        <v>15282</v>
      </c>
      <c r="F124" s="80"/>
      <c r="G124" s="80">
        <v>982524228</v>
      </c>
      <c r="H124" s="80"/>
      <c r="I124" s="80" t="s">
        <v>283</v>
      </c>
      <c r="J124" s="80" t="s">
        <v>13425</v>
      </c>
      <c r="K124" s="80">
        <v>92</v>
      </c>
      <c r="L124" s="80" t="s">
        <v>378</v>
      </c>
      <c r="M124" s="80" t="s">
        <v>459</v>
      </c>
      <c r="N124" s="80" t="s">
        <v>375</v>
      </c>
      <c r="O124" s="80">
        <v>867518</v>
      </c>
      <c r="P124" s="80" t="s">
        <v>17136</v>
      </c>
      <c r="Q124" s="80">
        <v>867518</v>
      </c>
      <c r="R124" s="80">
        <v>51.49</v>
      </c>
    </row>
    <row r="125" spans="1:18" s="34" customFormat="1" ht="33">
      <c r="A125" s="98">
        <v>124</v>
      </c>
      <c r="B125" s="99" t="s">
        <v>11371</v>
      </c>
      <c r="C125" s="80" t="s">
        <v>17649</v>
      </c>
      <c r="D125" s="100" t="s">
        <v>4582</v>
      </c>
      <c r="E125" s="80" t="s">
        <v>15289</v>
      </c>
      <c r="F125" s="80"/>
      <c r="G125" s="80">
        <v>981834836</v>
      </c>
      <c r="H125" s="80"/>
      <c r="I125" s="80" t="s">
        <v>12608</v>
      </c>
      <c r="J125" s="80" t="s">
        <v>13437</v>
      </c>
      <c r="K125" s="80">
        <v>85</v>
      </c>
      <c r="L125" s="80" t="s">
        <v>378</v>
      </c>
      <c r="M125" s="80" t="s">
        <v>459</v>
      </c>
      <c r="N125" s="80" t="s">
        <v>375</v>
      </c>
      <c r="O125" s="80">
        <v>690592</v>
      </c>
      <c r="P125" s="80" t="s">
        <v>17145</v>
      </c>
      <c r="Q125" s="80">
        <v>690592</v>
      </c>
      <c r="R125" s="80">
        <v>54.53</v>
      </c>
    </row>
    <row r="126" spans="1:18" s="34" customFormat="1" ht="33">
      <c r="A126" s="98">
        <v>125</v>
      </c>
      <c r="B126" s="99" t="s">
        <v>11371</v>
      </c>
      <c r="C126" s="80" t="s">
        <v>17649</v>
      </c>
      <c r="D126" s="100" t="s">
        <v>4582</v>
      </c>
      <c r="E126" s="80" t="s">
        <v>15245</v>
      </c>
      <c r="F126" s="80"/>
      <c r="G126" s="80">
        <v>982610191</v>
      </c>
      <c r="H126" s="80"/>
      <c r="I126" s="80" t="s">
        <v>12880</v>
      </c>
      <c r="J126" s="80" t="s">
        <v>13365</v>
      </c>
      <c r="K126" s="80">
        <v>83</v>
      </c>
      <c r="L126" s="80" t="s">
        <v>378</v>
      </c>
      <c r="M126" s="80" t="s">
        <v>462</v>
      </c>
      <c r="N126" s="80" t="s">
        <v>375</v>
      </c>
      <c r="O126" s="80">
        <v>2357125</v>
      </c>
      <c r="P126" s="80" t="s">
        <v>17091</v>
      </c>
      <c r="Q126" s="80">
        <v>2919639</v>
      </c>
      <c r="R126" s="80">
        <v>56.37</v>
      </c>
    </row>
    <row r="127" spans="1:18" s="34" customFormat="1" ht="43.5">
      <c r="A127" s="98">
        <v>126</v>
      </c>
      <c r="B127" s="99" t="s">
        <v>11371</v>
      </c>
      <c r="C127" s="80" t="s">
        <v>17649</v>
      </c>
      <c r="D127" s="100" t="s">
        <v>4582</v>
      </c>
      <c r="E127" s="80" t="s">
        <v>15267</v>
      </c>
      <c r="F127" s="80"/>
      <c r="G127" s="80"/>
      <c r="H127" s="80"/>
      <c r="I127" s="80" t="s">
        <v>11999</v>
      </c>
      <c r="J127" s="80" t="s">
        <v>13398</v>
      </c>
      <c r="K127" s="80">
        <v>89</v>
      </c>
      <c r="L127" s="80" t="s">
        <v>377</v>
      </c>
      <c r="M127" s="80" t="s">
        <v>460</v>
      </c>
      <c r="N127" s="80" t="s">
        <v>375</v>
      </c>
      <c r="O127" s="80">
        <v>2163053</v>
      </c>
      <c r="P127" s="80" t="s">
        <v>17118</v>
      </c>
      <c r="Q127" s="80">
        <v>576881</v>
      </c>
      <c r="R127" s="80">
        <v>56.51</v>
      </c>
    </row>
    <row r="128" spans="1:18" s="34" customFormat="1" ht="43.5">
      <c r="A128" s="98">
        <v>127</v>
      </c>
      <c r="B128" s="99" t="s">
        <v>11371</v>
      </c>
      <c r="C128" s="80" t="s">
        <v>17649</v>
      </c>
      <c r="D128" s="100" t="s">
        <v>4582</v>
      </c>
      <c r="E128" s="80" t="s">
        <v>15267</v>
      </c>
      <c r="F128" s="80"/>
      <c r="G128" s="80"/>
      <c r="H128" s="80"/>
      <c r="I128" s="80" t="s">
        <v>13399</v>
      </c>
      <c r="J128" s="80" t="s">
        <v>13400</v>
      </c>
      <c r="K128" s="80">
        <v>91</v>
      </c>
      <c r="L128" s="80" t="s">
        <v>378</v>
      </c>
      <c r="M128" s="80" t="s">
        <v>462</v>
      </c>
      <c r="N128" s="80" t="s">
        <v>375</v>
      </c>
      <c r="O128" s="80">
        <v>2218714</v>
      </c>
      <c r="P128" s="80" t="s">
        <v>17118</v>
      </c>
      <c r="Q128" s="80">
        <v>576881</v>
      </c>
      <c r="R128" s="80">
        <v>56.51</v>
      </c>
    </row>
    <row r="129" spans="1:18" s="34" customFormat="1" ht="43.5">
      <c r="A129" s="98">
        <v>128</v>
      </c>
      <c r="B129" s="99" t="s">
        <v>11371</v>
      </c>
      <c r="C129" s="80" t="s">
        <v>17649</v>
      </c>
      <c r="D129" s="100" t="s">
        <v>4582</v>
      </c>
      <c r="E129" s="80" t="s">
        <v>15210</v>
      </c>
      <c r="F129" s="80"/>
      <c r="G129" s="80"/>
      <c r="H129" s="80"/>
      <c r="I129" s="80" t="s">
        <v>322</v>
      </c>
      <c r="J129" s="80" t="s">
        <v>698</v>
      </c>
      <c r="K129" s="80">
        <v>85</v>
      </c>
      <c r="L129" s="80" t="s">
        <v>377</v>
      </c>
      <c r="M129" s="80" t="s">
        <v>459</v>
      </c>
      <c r="N129" s="80" t="s">
        <v>375</v>
      </c>
      <c r="O129" s="80">
        <v>120524</v>
      </c>
      <c r="P129" s="80" t="s">
        <v>17054</v>
      </c>
      <c r="Q129" s="80">
        <v>120524</v>
      </c>
      <c r="R129" s="80">
        <v>56.78</v>
      </c>
    </row>
    <row r="130" spans="1:18" s="34" customFormat="1" ht="22.5">
      <c r="A130" s="98">
        <v>129</v>
      </c>
      <c r="B130" s="99" t="s">
        <v>11371</v>
      </c>
      <c r="C130" s="80" t="s">
        <v>17649</v>
      </c>
      <c r="D130" s="100" t="s">
        <v>4582</v>
      </c>
      <c r="E130" s="80" t="s">
        <v>15227</v>
      </c>
      <c r="F130" s="80"/>
      <c r="G130" s="80">
        <v>985912267</v>
      </c>
      <c r="H130" s="80"/>
      <c r="I130" s="80" t="s">
        <v>88</v>
      </c>
      <c r="J130" s="80" t="s">
        <v>13331</v>
      </c>
      <c r="K130" s="80">
        <v>100</v>
      </c>
      <c r="L130" s="80" t="s">
        <v>378</v>
      </c>
      <c r="M130" s="80" t="s">
        <v>459</v>
      </c>
      <c r="N130" s="80" t="s">
        <v>375</v>
      </c>
      <c r="O130" s="80">
        <v>1728576</v>
      </c>
      <c r="P130" s="80" t="s">
        <v>17071</v>
      </c>
      <c r="Q130" s="80">
        <v>1728576</v>
      </c>
      <c r="R130" s="80">
        <v>57.16</v>
      </c>
    </row>
    <row r="131" spans="1:18" s="34" customFormat="1" ht="33">
      <c r="A131" s="98">
        <v>130</v>
      </c>
      <c r="B131" s="99" t="s">
        <v>11371</v>
      </c>
      <c r="C131" s="80" t="s">
        <v>17649</v>
      </c>
      <c r="D131" s="100" t="s">
        <v>4582</v>
      </c>
      <c r="E131" s="80" t="s">
        <v>15264</v>
      </c>
      <c r="F131" s="80"/>
      <c r="G131" s="80">
        <v>981257507</v>
      </c>
      <c r="H131" s="80"/>
      <c r="I131" s="80" t="s">
        <v>256</v>
      </c>
      <c r="J131" s="80" t="s">
        <v>13389</v>
      </c>
      <c r="K131" s="80">
        <v>81</v>
      </c>
      <c r="L131" s="80" t="s">
        <v>378</v>
      </c>
      <c r="M131" s="80" t="s">
        <v>459</v>
      </c>
      <c r="N131" s="80" t="s">
        <v>375</v>
      </c>
      <c r="O131" s="80">
        <v>1687478</v>
      </c>
      <c r="P131" s="80" t="s">
        <v>17112</v>
      </c>
      <c r="Q131" s="80">
        <v>1687478</v>
      </c>
      <c r="R131" s="80">
        <v>57.49</v>
      </c>
    </row>
    <row r="132" spans="1:18" s="34" customFormat="1" ht="43.5">
      <c r="A132" s="98">
        <v>131</v>
      </c>
      <c r="B132" s="99" t="s">
        <v>11371</v>
      </c>
      <c r="C132" s="80" t="s">
        <v>17649</v>
      </c>
      <c r="D132" s="100" t="s">
        <v>4582</v>
      </c>
      <c r="E132" s="80" t="s">
        <v>15290</v>
      </c>
      <c r="F132" s="80"/>
      <c r="G132" s="80">
        <v>982541786</v>
      </c>
      <c r="H132" s="80"/>
      <c r="I132" s="80" t="s">
        <v>189</v>
      </c>
      <c r="J132" s="80" t="s">
        <v>135</v>
      </c>
      <c r="K132" s="80">
        <v>86</v>
      </c>
      <c r="L132" s="80" t="s">
        <v>377</v>
      </c>
      <c r="M132" s="80" t="s">
        <v>462</v>
      </c>
      <c r="N132" s="80" t="s">
        <v>375</v>
      </c>
      <c r="O132" s="80">
        <v>823319</v>
      </c>
      <c r="P132" s="80" t="s">
        <v>17146</v>
      </c>
      <c r="Q132" s="80">
        <v>541047</v>
      </c>
      <c r="R132" s="80">
        <v>58.05</v>
      </c>
    </row>
    <row r="133" spans="1:18" s="34" customFormat="1" ht="43.5">
      <c r="A133" s="98">
        <v>132</v>
      </c>
      <c r="B133" s="99" t="s">
        <v>11371</v>
      </c>
      <c r="C133" s="80" t="s">
        <v>17649</v>
      </c>
      <c r="D133" s="100" t="s">
        <v>4582</v>
      </c>
      <c r="E133" s="80" t="s">
        <v>15191</v>
      </c>
      <c r="F133" s="80"/>
      <c r="G133" s="80">
        <v>984450862</v>
      </c>
      <c r="H133" s="80"/>
      <c r="I133" s="80" t="s">
        <v>13286</v>
      </c>
      <c r="J133" s="80" t="s">
        <v>13287</v>
      </c>
      <c r="K133" s="80">
        <v>90</v>
      </c>
      <c r="L133" s="80" t="s">
        <v>378</v>
      </c>
      <c r="M133" s="80" t="s">
        <v>462</v>
      </c>
      <c r="N133" s="80" t="s">
        <v>375</v>
      </c>
      <c r="O133" s="80">
        <v>129600</v>
      </c>
      <c r="P133" s="80" t="s">
        <v>17030</v>
      </c>
      <c r="Q133" s="80">
        <v>5107427</v>
      </c>
      <c r="R133" s="80">
        <v>60.71</v>
      </c>
    </row>
    <row r="134" spans="1:18" s="34" customFormat="1" ht="33">
      <c r="A134" s="98">
        <v>133</v>
      </c>
      <c r="B134" s="99" t="s">
        <v>11371</v>
      </c>
      <c r="C134" s="80" t="s">
        <v>17649</v>
      </c>
      <c r="D134" s="100" t="s">
        <v>4582</v>
      </c>
      <c r="E134" s="80" t="s">
        <v>15241</v>
      </c>
      <c r="F134" s="80"/>
      <c r="G134" s="80">
        <v>991944141</v>
      </c>
      <c r="H134" s="80"/>
      <c r="I134" s="80" t="s">
        <v>13356</v>
      </c>
      <c r="J134" s="80" t="s">
        <v>13357</v>
      </c>
      <c r="K134" s="80">
        <v>89</v>
      </c>
      <c r="L134" s="80" t="s">
        <v>378</v>
      </c>
      <c r="M134" s="80" t="s">
        <v>463</v>
      </c>
      <c r="N134" s="80" t="s">
        <v>375</v>
      </c>
      <c r="O134" s="80">
        <v>313372</v>
      </c>
      <c r="P134" s="80" t="s">
        <v>17086</v>
      </c>
      <c r="Q134" s="80">
        <v>1802156</v>
      </c>
      <c r="R134" s="80">
        <v>61.49</v>
      </c>
    </row>
    <row r="135" spans="1:18" s="34" customFormat="1" ht="33">
      <c r="A135" s="98">
        <v>134</v>
      </c>
      <c r="B135" s="99" t="s">
        <v>11371</v>
      </c>
      <c r="C135" s="80" t="s">
        <v>17649</v>
      </c>
      <c r="D135" s="100" t="s">
        <v>4582</v>
      </c>
      <c r="E135" s="80" t="s">
        <v>15277</v>
      </c>
      <c r="F135" s="80">
        <v>772</v>
      </c>
      <c r="G135" s="80">
        <v>981449455</v>
      </c>
      <c r="H135" s="80"/>
      <c r="I135" s="80" t="s">
        <v>267</v>
      </c>
      <c r="J135" s="80" t="s">
        <v>13415</v>
      </c>
      <c r="K135" s="80">
        <v>82</v>
      </c>
      <c r="L135" s="80" t="s">
        <v>378</v>
      </c>
      <c r="M135" s="80" t="s">
        <v>462</v>
      </c>
      <c r="N135" s="80" t="s">
        <v>375</v>
      </c>
      <c r="O135" s="80">
        <v>7030579</v>
      </c>
      <c r="P135" s="80" t="s">
        <v>17129</v>
      </c>
      <c r="Q135" s="80">
        <v>2241289</v>
      </c>
      <c r="R135" s="80">
        <v>61.6</v>
      </c>
    </row>
    <row r="136" spans="1:18" s="34" customFormat="1" ht="22.5">
      <c r="A136" s="98">
        <v>135</v>
      </c>
      <c r="B136" s="99" t="s">
        <v>11371</v>
      </c>
      <c r="C136" s="80" t="s">
        <v>17649</v>
      </c>
      <c r="D136" s="100" t="s">
        <v>4582</v>
      </c>
      <c r="E136" s="80" t="s">
        <v>15259</v>
      </c>
      <c r="F136" s="80"/>
      <c r="G136" s="80">
        <v>982400156</v>
      </c>
      <c r="H136" s="80"/>
      <c r="I136" s="80" t="s">
        <v>13386</v>
      </c>
      <c r="J136" s="80" t="s">
        <v>443</v>
      </c>
      <c r="K136" s="80">
        <v>87</v>
      </c>
      <c r="L136" s="80" t="s">
        <v>378</v>
      </c>
      <c r="M136" s="80" t="s">
        <v>462</v>
      </c>
      <c r="N136" s="80" t="s">
        <v>375</v>
      </c>
      <c r="O136" s="80">
        <v>604016</v>
      </c>
      <c r="P136" s="80" t="s">
        <v>17107</v>
      </c>
      <c r="Q136" s="80">
        <v>917744</v>
      </c>
      <c r="R136" s="80">
        <v>61.7</v>
      </c>
    </row>
    <row r="137" spans="1:18" s="34" customFormat="1" ht="33">
      <c r="A137" s="98">
        <v>136</v>
      </c>
      <c r="B137" s="99" t="s">
        <v>11371</v>
      </c>
      <c r="C137" s="80" t="s">
        <v>17649</v>
      </c>
      <c r="D137" s="100" t="s">
        <v>4582</v>
      </c>
      <c r="E137" s="80" t="s">
        <v>15216</v>
      </c>
      <c r="F137" s="80"/>
      <c r="G137" s="80">
        <v>982587297</v>
      </c>
      <c r="H137" s="80"/>
      <c r="I137" s="80" t="s">
        <v>273</v>
      </c>
      <c r="J137" s="80" t="s">
        <v>13320</v>
      </c>
      <c r="K137" s="80">
        <v>81</v>
      </c>
      <c r="L137" s="80" t="s">
        <v>378</v>
      </c>
      <c r="M137" s="80" t="s">
        <v>462</v>
      </c>
      <c r="N137" s="80" t="s">
        <v>375</v>
      </c>
      <c r="O137" s="80">
        <v>6901082</v>
      </c>
      <c r="P137" s="80" t="s">
        <v>17060</v>
      </c>
      <c r="Q137" s="80">
        <v>3896203</v>
      </c>
      <c r="R137" s="80">
        <v>62.13</v>
      </c>
    </row>
    <row r="138" spans="1:18" s="34" customFormat="1" ht="43.5">
      <c r="A138" s="98">
        <v>137</v>
      </c>
      <c r="B138" s="99" t="s">
        <v>11371</v>
      </c>
      <c r="C138" s="80" t="s">
        <v>17649</v>
      </c>
      <c r="D138" s="100" t="s">
        <v>4582</v>
      </c>
      <c r="E138" s="80" t="s">
        <v>15218</v>
      </c>
      <c r="F138" s="80"/>
      <c r="G138" s="80">
        <v>961525333</v>
      </c>
      <c r="H138" s="80"/>
      <c r="I138" s="80" t="s">
        <v>13321</v>
      </c>
      <c r="J138" s="80" t="s">
        <v>441</v>
      </c>
      <c r="K138" s="80">
        <v>85</v>
      </c>
      <c r="L138" s="80" t="s">
        <v>378</v>
      </c>
      <c r="M138" s="80" t="s">
        <v>462</v>
      </c>
      <c r="N138" s="80" t="s">
        <v>375</v>
      </c>
      <c r="O138" s="80">
        <v>189253</v>
      </c>
      <c r="P138" s="80" t="s">
        <v>17062</v>
      </c>
      <c r="Q138" s="80">
        <v>721325</v>
      </c>
      <c r="R138" s="80">
        <v>62.96</v>
      </c>
    </row>
    <row r="139" spans="1:18" s="34" customFormat="1" ht="22.5">
      <c r="A139" s="98">
        <v>138</v>
      </c>
      <c r="B139" s="99" t="s">
        <v>11371</v>
      </c>
      <c r="C139" s="80" t="s">
        <v>17649</v>
      </c>
      <c r="D139" s="100" t="s">
        <v>4582</v>
      </c>
      <c r="E139" s="80" t="s">
        <v>15244</v>
      </c>
      <c r="F139" s="80"/>
      <c r="G139" s="80">
        <v>984842092</v>
      </c>
      <c r="H139" s="80"/>
      <c r="I139" s="80" t="s">
        <v>12130</v>
      </c>
      <c r="J139" s="80" t="s">
        <v>13363</v>
      </c>
      <c r="K139" s="80">
        <v>82</v>
      </c>
      <c r="L139" s="80" t="s">
        <v>378</v>
      </c>
      <c r="M139" s="80" t="s">
        <v>462</v>
      </c>
      <c r="N139" s="80" t="s">
        <v>375</v>
      </c>
      <c r="O139" s="80">
        <v>3444794</v>
      </c>
      <c r="P139" s="80" t="s">
        <v>17090</v>
      </c>
      <c r="Q139" s="80" t="s">
        <v>464</v>
      </c>
      <c r="R139" s="80">
        <v>62.96</v>
      </c>
    </row>
    <row r="140" spans="1:18" s="34" customFormat="1" ht="33">
      <c r="A140" s="98">
        <v>139</v>
      </c>
      <c r="B140" s="99" t="s">
        <v>11371</v>
      </c>
      <c r="C140" s="80" t="s">
        <v>17649</v>
      </c>
      <c r="D140" s="100" t="s">
        <v>4582</v>
      </c>
      <c r="E140" s="80" t="s">
        <v>15233</v>
      </c>
      <c r="F140" s="80">
        <v>730</v>
      </c>
      <c r="G140" s="80"/>
      <c r="H140" s="80">
        <v>634633</v>
      </c>
      <c r="I140" s="80" t="s">
        <v>414</v>
      </c>
      <c r="J140" s="80" t="s">
        <v>13342</v>
      </c>
      <c r="K140" s="80">
        <v>81</v>
      </c>
      <c r="L140" s="80" t="s">
        <v>378</v>
      </c>
      <c r="M140" s="80" t="s">
        <v>459</v>
      </c>
      <c r="N140" s="80" t="s">
        <v>375</v>
      </c>
      <c r="O140" s="80">
        <v>557368</v>
      </c>
      <c r="P140" s="80" t="s">
        <v>17077</v>
      </c>
      <c r="Q140" s="80">
        <v>557368</v>
      </c>
      <c r="R140" s="80">
        <v>63.5</v>
      </c>
    </row>
    <row r="141" spans="1:18" s="34" customFormat="1" ht="33">
      <c r="A141" s="98">
        <v>140</v>
      </c>
      <c r="B141" s="99" t="s">
        <v>11371</v>
      </c>
      <c r="C141" s="80" t="s">
        <v>17650</v>
      </c>
      <c r="D141" s="100" t="s">
        <v>5636</v>
      </c>
      <c r="E141" s="80" t="s">
        <v>15584</v>
      </c>
      <c r="F141" s="80"/>
      <c r="G141" s="80">
        <v>985342209</v>
      </c>
      <c r="H141" s="80"/>
      <c r="I141" s="80" t="s">
        <v>756</v>
      </c>
      <c r="J141" s="80" t="s">
        <v>13893</v>
      </c>
      <c r="K141" s="80">
        <v>82</v>
      </c>
      <c r="L141" s="80" t="s">
        <v>378</v>
      </c>
      <c r="M141" s="80" t="s">
        <v>459</v>
      </c>
      <c r="N141" s="80" t="s">
        <v>375</v>
      </c>
      <c r="O141" s="80">
        <v>1397376</v>
      </c>
      <c r="P141" s="80" t="s">
        <v>17527</v>
      </c>
      <c r="Q141" s="80">
        <v>1397376</v>
      </c>
      <c r="R141" s="80">
        <v>34.19</v>
      </c>
    </row>
    <row r="142" spans="1:18" s="34" customFormat="1" ht="33">
      <c r="A142" s="98">
        <v>141</v>
      </c>
      <c r="B142" s="99" t="s">
        <v>11371</v>
      </c>
      <c r="C142" s="80" t="s">
        <v>17650</v>
      </c>
      <c r="D142" s="100" t="s">
        <v>5636</v>
      </c>
      <c r="E142" s="80" t="s">
        <v>15565</v>
      </c>
      <c r="F142" s="80">
        <v>95</v>
      </c>
      <c r="G142" s="80">
        <v>984452352</v>
      </c>
      <c r="H142" s="80"/>
      <c r="I142" s="80" t="s">
        <v>428</v>
      </c>
      <c r="J142" s="80" t="s">
        <v>453</v>
      </c>
      <c r="K142" s="80">
        <v>86</v>
      </c>
      <c r="L142" s="80" t="s">
        <v>378</v>
      </c>
      <c r="M142" s="80" t="s">
        <v>459</v>
      </c>
      <c r="N142" s="80" t="s">
        <v>375</v>
      </c>
      <c r="O142" s="80">
        <v>3308906</v>
      </c>
      <c r="P142" s="80" t="s">
        <v>17497</v>
      </c>
      <c r="Q142" s="80">
        <v>3308906</v>
      </c>
      <c r="R142" s="80">
        <v>36.409999999999997</v>
      </c>
    </row>
    <row r="143" spans="1:18" s="34" customFormat="1" ht="33">
      <c r="A143" s="98">
        <v>142</v>
      </c>
      <c r="B143" s="99" t="s">
        <v>11371</v>
      </c>
      <c r="C143" s="80" t="s">
        <v>17650</v>
      </c>
      <c r="D143" s="100" t="s">
        <v>5636</v>
      </c>
      <c r="E143" s="80" t="s">
        <v>15579</v>
      </c>
      <c r="F143" s="80"/>
      <c r="G143" s="80">
        <v>983850437</v>
      </c>
      <c r="H143" s="80"/>
      <c r="I143" s="80" t="s">
        <v>832</v>
      </c>
      <c r="J143" s="80" t="s">
        <v>13885</v>
      </c>
      <c r="K143" s="80">
        <v>80</v>
      </c>
      <c r="L143" s="80" t="s">
        <v>377</v>
      </c>
      <c r="M143" s="80" t="s">
        <v>459</v>
      </c>
      <c r="N143" s="80" t="s">
        <v>375</v>
      </c>
      <c r="O143" s="80">
        <v>1902122</v>
      </c>
      <c r="P143" s="80" t="s">
        <v>17518</v>
      </c>
      <c r="Q143" s="80">
        <v>1902122</v>
      </c>
      <c r="R143" s="80">
        <v>37.07</v>
      </c>
    </row>
    <row r="144" spans="1:18" s="34" customFormat="1" ht="33">
      <c r="A144" s="98">
        <v>143</v>
      </c>
      <c r="B144" s="99" t="s">
        <v>11371</v>
      </c>
      <c r="C144" s="80" t="s">
        <v>17650</v>
      </c>
      <c r="D144" s="100" t="s">
        <v>5636</v>
      </c>
      <c r="E144" s="80" t="s">
        <v>15585</v>
      </c>
      <c r="F144" s="80">
        <v>220</v>
      </c>
      <c r="G144" s="80">
        <v>985387455</v>
      </c>
      <c r="H144" s="80"/>
      <c r="I144" s="80" t="s">
        <v>862</v>
      </c>
      <c r="J144" s="80" t="s">
        <v>13894</v>
      </c>
      <c r="K144" s="80">
        <v>81</v>
      </c>
      <c r="L144" s="80" t="s">
        <v>378</v>
      </c>
      <c r="M144" s="80" t="s">
        <v>459</v>
      </c>
      <c r="N144" s="80" t="s">
        <v>375</v>
      </c>
      <c r="O144" s="80">
        <v>2149353</v>
      </c>
      <c r="P144" s="80" t="s">
        <v>17528</v>
      </c>
      <c r="Q144" s="80">
        <v>2149353</v>
      </c>
      <c r="R144" s="80">
        <v>41.14</v>
      </c>
    </row>
    <row r="145" spans="1:18" s="34" customFormat="1" ht="22.5">
      <c r="A145" s="98">
        <v>144</v>
      </c>
      <c r="B145" s="99" t="s">
        <v>11371</v>
      </c>
      <c r="C145" s="80" t="s">
        <v>17650</v>
      </c>
      <c r="D145" s="100" t="s">
        <v>5636</v>
      </c>
      <c r="E145" s="80" t="s">
        <v>15554</v>
      </c>
      <c r="F145" s="80">
        <v>92</v>
      </c>
      <c r="G145" s="80">
        <v>982463639</v>
      </c>
      <c r="H145" s="80"/>
      <c r="I145" s="80" t="s">
        <v>11553</v>
      </c>
      <c r="J145" s="80" t="s">
        <v>13874</v>
      </c>
      <c r="K145" s="80">
        <v>83</v>
      </c>
      <c r="L145" s="80" t="s">
        <v>378</v>
      </c>
      <c r="M145" s="80" t="s">
        <v>460</v>
      </c>
      <c r="N145" s="80" t="s">
        <v>375</v>
      </c>
      <c r="O145" s="80">
        <v>2902652</v>
      </c>
      <c r="P145" s="80" t="s">
        <v>17506</v>
      </c>
      <c r="Q145" s="80">
        <v>2330585</v>
      </c>
      <c r="R145" s="80">
        <v>45.31</v>
      </c>
    </row>
    <row r="146" spans="1:18" s="34" customFormat="1" ht="22.5">
      <c r="A146" s="98">
        <v>145</v>
      </c>
      <c r="B146" s="99" t="s">
        <v>11371</v>
      </c>
      <c r="C146" s="80" t="s">
        <v>17650</v>
      </c>
      <c r="D146" s="100" t="s">
        <v>5636</v>
      </c>
      <c r="E146" s="80" t="s">
        <v>15582</v>
      </c>
      <c r="F146" s="80"/>
      <c r="G146" s="80">
        <v>982974053</v>
      </c>
      <c r="H146" s="80"/>
      <c r="I146" s="80" t="s">
        <v>711</v>
      </c>
      <c r="J146" s="80" t="s">
        <v>675</v>
      </c>
      <c r="K146" s="80">
        <v>84</v>
      </c>
      <c r="L146" s="80" t="s">
        <v>378</v>
      </c>
      <c r="M146" s="80" t="s">
        <v>459</v>
      </c>
      <c r="N146" s="80" t="s">
        <v>375</v>
      </c>
      <c r="O146" s="80">
        <v>477222</v>
      </c>
      <c r="P146" s="80" t="s">
        <v>17522</v>
      </c>
      <c r="Q146" s="80">
        <v>477222</v>
      </c>
      <c r="R146" s="80">
        <v>45.89</v>
      </c>
    </row>
    <row r="147" spans="1:18" s="34" customFormat="1" ht="43.5">
      <c r="A147" s="98">
        <v>146</v>
      </c>
      <c r="B147" s="99" t="s">
        <v>11371</v>
      </c>
      <c r="C147" s="80" t="s">
        <v>17650</v>
      </c>
      <c r="D147" s="100" t="s">
        <v>5636</v>
      </c>
      <c r="E147" s="80" t="s">
        <v>15582</v>
      </c>
      <c r="F147" s="80"/>
      <c r="G147" s="80">
        <v>982974053</v>
      </c>
      <c r="H147" s="80"/>
      <c r="I147" s="80" t="s">
        <v>13887</v>
      </c>
      <c r="J147" s="80" t="s">
        <v>11629</v>
      </c>
      <c r="K147" s="80">
        <v>81</v>
      </c>
      <c r="L147" s="80" t="s">
        <v>377</v>
      </c>
      <c r="M147" s="80" t="s">
        <v>459</v>
      </c>
      <c r="N147" s="80" t="s">
        <v>375</v>
      </c>
      <c r="O147" s="80">
        <v>256898</v>
      </c>
      <c r="P147" s="80" t="s">
        <v>17521</v>
      </c>
      <c r="Q147" s="80">
        <v>256898</v>
      </c>
      <c r="R147" s="80">
        <v>48.71</v>
      </c>
    </row>
    <row r="148" spans="1:18" s="34" customFormat="1" ht="22.5">
      <c r="A148" s="98">
        <v>147</v>
      </c>
      <c r="B148" s="99" t="s">
        <v>11371</v>
      </c>
      <c r="C148" s="80" t="s">
        <v>17650</v>
      </c>
      <c r="D148" s="100" t="s">
        <v>5636</v>
      </c>
      <c r="E148" s="80" t="s">
        <v>15573</v>
      </c>
      <c r="F148" s="80">
        <v>440</v>
      </c>
      <c r="G148" s="80">
        <v>984539872</v>
      </c>
      <c r="H148" s="80"/>
      <c r="I148" s="80" t="s">
        <v>774</v>
      </c>
      <c r="J148" s="80" t="s">
        <v>13878</v>
      </c>
      <c r="K148" s="80">
        <v>82</v>
      </c>
      <c r="L148" s="80" t="s">
        <v>378</v>
      </c>
      <c r="M148" s="80" t="s">
        <v>460</v>
      </c>
      <c r="N148" s="80" t="s">
        <v>375</v>
      </c>
      <c r="O148" s="80">
        <v>2148288</v>
      </c>
      <c r="P148" s="80" t="s">
        <v>17510</v>
      </c>
      <c r="Q148" s="80">
        <v>2030450</v>
      </c>
      <c r="R148" s="80">
        <v>51.45</v>
      </c>
    </row>
    <row r="149" spans="1:18" s="34" customFormat="1" ht="43.5">
      <c r="A149" s="98">
        <v>148</v>
      </c>
      <c r="B149" s="99" t="s">
        <v>11371</v>
      </c>
      <c r="C149" s="80" t="s">
        <v>17650</v>
      </c>
      <c r="D149" s="100" t="s">
        <v>5636</v>
      </c>
      <c r="E149" s="80" t="s">
        <v>15571</v>
      </c>
      <c r="F149" s="80"/>
      <c r="G149" s="80"/>
      <c r="H149" s="80">
        <v>21646642</v>
      </c>
      <c r="I149" s="80" t="s">
        <v>738</v>
      </c>
      <c r="J149" s="80" t="s">
        <v>13872</v>
      </c>
      <c r="K149" s="80">
        <v>83</v>
      </c>
      <c r="L149" s="80" t="s">
        <v>378</v>
      </c>
      <c r="M149" s="80" t="s">
        <v>459</v>
      </c>
      <c r="N149" s="80" t="s">
        <v>375</v>
      </c>
      <c r="O149" s="80">
        <v>1138893</v>
      </c>
      <c r="P149" s="80" t="s">
        <v>17504</v>
      </c>
      <c r="Q149" s="80">
        <v>1138893</v>
      </c>
      <c r="R149" s="80">
        <v>52.1</v>
      </c>
    </row>
    <row r="150" spans="1:18" s="34" customFormat="1" ht="43.5">
      <c r="A150" s="98">
        <v>149</v>
      </c>
      <c r="B150" s="99" t="s">
        <v>11371</v>
      </c>
      <c r="C150" s="80" t="s">
        <v>17650</v>
      </c>
      <c r="D150" s="100" t="s">
        <v>5636</v>
      </c>
      <c r="E150" s="80" t="s">
        <v>15572</v>
      </c>
      <c r="F150" s="80"/>
      <c r="G150" s="80">
        <v>982335509</v>
      </c>
      <c r="H150" s="80"/>
      <c r="I150" s="80" t="s">
        <v>13873</v>
      </c>
      <c r="J150" s="80" t="s">
        <v>95</v>
      </c>
      <c r="K150" s="80">
        <v>80</v>
      </c>
      <c r="L150" s="80" t="s">
        <v>378</v>
      </c>
      <c r="M150" s="80" t="s">
        <v>462</v>
      </c>
      <c r="N150" s="80" t="s">
        <v>375</v>
      </c>
      <c r="O150" s="80">
        <v>2594561</v>
      </c>
      <c r="P150" s="80" t="s">
        <v>17505</v>
      </c>
      <c r="Q150" s="80" t="s">
        <v>464</v>
      </c>
      <c r="R150" s="80">
        <v>53.8</v>
      </c>
    </row>
    <row r="151" spans="1:18" s="34" customFormat="1" ht="33">
      <c r="A151" s="98">
        <v>150</v>
      </c>
      <c r="B151" s="99" t="s">
        <v>11371</v>
      </c>
      <c r="C151" s="80" t="s">
        <v>17650</v>
      </c>
      <c r="D151" s="100" t="s">
        <v>6013</v>
      </c>
      <c r="E151" s="80" t="s">
        <v>15505</v>
      </c>
      <c r="F151" s="80"/>
      <c r="G151" s="80">
        <v>984595224</v>
      </c>
      <c r="H151" s="80"/>
      <c r="I151" s="80" t="s">
        <v>899</v>
      </c>
      <c r="J151" s="80" t="s">
        <v>172</v>
      </c>
      <c r="K151" s="80">
        <v>80</v>
      </c>
      <c r="L151" s="80" t="s">
        <v>377</v>
      </c>
      <c r="M151" s="80" t="s">
        <v>459</v>
      </c>
      <c r="N151" s="80" t="s">
        <v>375</v>
      </c>
      <c r="O151" s="80">
        <v>2181810</v>
      </c>
      <c r="P151" s="80" t="s">
        <v>17412</v>
      </c>
      <c r="Q151" s="80">
        <v>2181810</v>
      </c>
      <c r="R151" s="80">
        <v>24.52</v>
      </c>
    </row>
    <row r="152" spans="1:18" s="34" customFormat="1" ht="43.5">
      <c r="A152" s="98">
        <v>151</v>
      </c>
      <c r="B152" s="99" t="s">
        <v>11371</v>
      </c>
      <c r="C152" s="80" t="s">
        <v>17650</v>
      </c>
      <c r="D152" s="100" t="s">
        <v>6013</v>
      </c>
      <c r="E152" s="80" t="s">
        <v>15465</v>
      </c>
      <c r="F152" s="80"/>
      <c r="G152" s="80"/>
      <c r="H152" s="80"/>
      <c r="I152" s="80" t="s">
        <v>86</v>
      </c>
      <c r="J152" s="80" t="s">
        <v>13715</v>
      </c>
      <c r="K152" s="80">
        <v>81</v>
      </c>
      <c r="L152" s="80" t="s">
        <v>378</v>
      </c>
      <c r="M152" s="80" t="s">
        <v>459</v>
      </c>
      <c r="N152" s="80" t="s">
        <v>375</v>
      </c>
      <c r="O152" s="80">
        <v>337184</v>
      </c>
      <c r="P152" s="80" t="s">
        <v>17368</v>
      </c>
      <c r="Q152" s="80">
        <v>337184</v>
      </c>
      <c r="R152" s="80">
        <v>26.41</v>
      </c>
    </row>
    <row r="153" spans="1:18" s="34" customFormat="1" ht="54">
      <c r="A153" s="98">
        <v>152</v>
      </c>
      <c r="B153" s="99" t="s">
        <v>11371</v>
      </c>
      <c r="C153" s="80" t="s">
        <v>17650</v>
      </c>
      <c r="D153" s="100" t="s">
        <v>6013</v>
      </c>
      <c r="E153" s="80" t="s">
        <v>15501</v>
      </c>
      <c r="F153" s="80"/>
      <c r="G153" s="80">
        <v>982779750</v>
      </c>
      <c r="H153" s="80"/>
      <c r="I153" s="80" t="s">
        <v>714</v>
      </c>
      <c r="J153" s="80" t="s">
        <v>13757</v>
      </c>
      <c r="K153" s="80">
        <v>83</v>
      </c>
      <c r="L153" s="80" t="s">
        <v>377</v>
      </c>
      <c r="M153" s="80" t="s">
        <v>459</v>
      </c>
      <c r="N153" s="80" t="s">
        <v>375</v>
      </c>
      <c r="O153" s="80">
        <v>2227877</v>
      </c>
      <c r="P153" s="80" t="s">
        <v>17408</v>
      </c>
      <c r="Q153" s="80">
        <v>2227877</v>
      </c>
      <c r="R153" s="80">
        <v>27.35</v>
      </c>
    </row>
    <row r="154" spans="1:18" s="34" customFormat="1" ht="43.5">
      <c r="A154" s="98">
        <v>153</v>
      </c>
      <c r="B154" s="99" t="s">
        <v>11371</v>
      </c>
      <c r="C154" s="80" t="s">
        <v>17650</v>
      </c>
      <c r="D154" s="100" t="s">
        <v>6013</v>
      </c>
      <c r="E154" s="80" t="s">
        <v>15507</v>
      </c>
      <c r="F154" s="80"/>
      <c r="G154" s="80">
        <v>984171141</v>
      </c>
      <c r="H154" s="80"/>
      <c r="I154" s="80" t="s">
        <v>13765</v>
      </c>
      <c r="J154" s="80" t="s">
        <v>13766</v>
      </c>
      <c r="K154" s="80">
        <v>81</v>
      </c>
      <c r="L154" s="80" t="s">
        <v>377</v>
      </c>
      <c r="M154" s="80" t="s">
        <v>459</v>
      </c>
      <c r="N154" s="80" t="s">
        <v>375</v>
      </c>
      <c r="O154" s="80">
        <v>1373942</v>
      </c>
      <c r="P154" s="80" t="s">
        <v>17414</v>
      </c>
      <c r="Q154" s="80">
        <v>1373942</v>
      </c>
      <c r="R154" s="80">
        <v>27.81</v>
      </c>
    </row>
    <row r="155" spans="1:18" s="34" customFormat="1" ht="43.5">
      <c r="A155" s="98">
        <v>154</v>
      </c>
      <c r="B155" s="99" t="s">
        <v>11371</v>
      </c>
      <c r="C155" s="80" t="s">
        <v>17650</v>
      </c>
      <c r="D155" s="100" t="s">
        <v>6013</v>
      </c>
      <c r="E155" s="80" t="s">
        <v>15466</v>
      </c>
      <c r="F155" s="80"/>
      <c r="G155" s="80"/>
      <c r="H155" s="80"/>
      <c r="I155" s="80" t="s">
        <v>11760</v>
      </c>
      <c r="J155" s="80" t="s">
        <v>760</v>
      </c>
      <c r="K155" s="80">
        <v>80</v>
      </c>
      <c r="L155" s="80" t="s">
        <v>377</v>
      </c>
      <c r="M155" s="80" t="s">
        <v>459</v>
      </c>
      <c r="N155" s="80" t="s">
        <v>375</v>
      </c>
      <c r="O155" s="80">
        <v>986545</v>
      </c>
      <c r="P155" s="80" t="s">
        <v>17370</v>
      </c>
      <c r="Q155" s="80">
        <v>986545</v>
      </c>
      <c r="R155" s="80">
        <v>28.55</v>
      </c>
    </row>
    <row r="156" spans="1:18" s="34" customFormat="1" ht="43.5">
      <c r="A156" s="98">
        <v>155</v>
      </c>
      <c r="B156" s="99" t="s">
        <v>11371</v>
      </c>
      <c r="C156" s="80" t="s">
        <v>17650</v>
      </c>
      <c r="D156" s="100" t="s">
        <v>6013</v>
      </c>
      <c r="E156" s="80" t="s">
        <v>15465</v>
      </c>
      <c r="F156" s="80"/>
      <c r="G156" s="80">
        <v>984391969</v>
      </c>
      <c r="H156" s="80"/>
      <c r="I156" s="80" t="s">
        <v>122</v>
      </c>
      <c r="J156" s="80" t="s">
        <v>13716</v>
      </c>
      <c r="K156" s="80">
        <v>81</v>
      </c>
      <c r="L156" s="80" t="s">
        <v>378</v>
      </c>
      <c r="M156" s="80" t="s">
        <v>462</v>
      </c>
      <c r="N156" s="80" t="s">
        <v>375</v>
      </c>
      <c r="O156" s="80">
        <v>2884308</v>
      </c>
      <c r="P156" s="80" t="s">
        <v>17369</v>
      </c>
      <c r="Q156" s="80">
        <v>5527634</v>
      </c>
      <c r="R156" s="80">
        <v>35.49</v>
      </c>
    </row>
    <row r="157" spans="1:18" s="34" customFormat="1" ht="43.5">
      <c r="A157" s="98">
        <v>156</v>
      </c>
      <c r="B157" s="99" t="s">
        <v>11371</v>
      </c>
      <c r="C157" s="80" t="s">
        <v>17650</v>
      </c>
      <c r="D157" s="100" t="s">
        <v>6013</v>
      </c>
      <c r="E157" s="80" t="s">
        <v>15468</v>
      </c>
      <c r="F157" s="80"/>
      <c r="G157" s="80">
        <v>984112150</v>
      </c>
      <c r="H157" s="80"/>
      <c r="I157" s="80" t="s">
        <v>11999</v>
      </c>
      <c r="J157" s="80" t="s">
        <v>222</v>
      </c>
      <c r="K157" s="80">
        <v>83</v>
      </c>
      <c r="L157" s="80" t="s">
        <v>377</v>
      </c>
      <c r="M157" s="80" t="s">
        <v>459</v>
      </c>
      <c r="N157" s="80" t="s">
        <v>375</v>
      </c>
      <c r="O157" s="80">
        <v>1990348</v>
      </c>
      <c r="P157" s="80" t="s">
        <v>17372</v>
      </c>
      <c r="Q157" s="80">
        <v>1990348</v>
      </c>
      <c r="R157" s="80">
        <v>36.049999999999997</v>
      </c>
    </row>
    <row r="158" spans="1:18" s="34" customFormat="1" ht="33">
      <c r="A158" s="98">
        <v>157</v>
      </c>
      <c r="B158" s="99" t="s">
        <v>11371</v>
      </c>
      <c r="C158" s="80" t="s">
        <v>17650</v>
      </c>
      <c r="D158" s="100" t="s">
        <v>6013</v>
      </c>
      <c r="E158" s="80" t="s">
        <v>15476</v>
      </c>
      <c r="F158" s="80"/>
      <c r="G158" s="80">
        <v>984615396</v>
      </c>
      <c r="H158" s="80"/>
      <c r="I158" s="80" t="s">
        <v>13726</v>
      </c>
      <c r="J158" s="80" t="s">
        <v>660</v>
      </c>
      <c r="K158" s="80">
        <v>85</v>
      </c>
      <c r="L158" s="80" t="s">
        <v>377</v>
      </c>
      <c r="M158" s="80" t="s">
        <v>459</v>
      </c>
      <c r="N158" s="80" t="s">
        <v>375</v>
      </c>
      <c r="O158" s="80">
        <v>482049</v>
      </c>
      <c r="P158" s="80" t="s">
        <v>17383</v>
      </c>
      <c r="Q158" s="80">
        <v>482049</v>
      </c>
      <c r="R158" s="80">
        <v>36.78</v>
      </c>
    </row>
    <row r="159" spans="1:18" s="34" customFormat="1" ht="22.5">
      <c r="A159" s="98">
        <v>158</v>
      </c>
      <c r="B159" s="99" t="s">
        <v>11371</v>
      </c>
      <c r="C159" s="80" t="s">
        <v>17650</v>
      </c>
      <c r="D159" s="100" t="s">
        <v>6013</v>
      </c>
      <c r="E159" s="80" t="s">
        <v>958</v>
      </c>
      <c r="F159" s="80"/>
      <c r="G159" s="80"/>
      <c r="H159" s="80"/>
      <c r="I159" s="80" t="s">
        <v>899</v>
      </c>
      <c r="J159" s="80" t="s">
        <v>13722</v>
      </c>
      <c r="K159" s="80">
        <v>83</v>
      </c>
      <c r="L159" s="80" t="s">
        <v>377</v>
      </c>
      <c r="M159" s="80" t="s">
        <v>459</v>
      </c>
      <c r="N159" s="80" t="s">
        <v>375</v>
      </c>
      <c r="O159" s="80">
        <v>1331398</v>
      </c>
      <c r="P159" s="80" t="s">
        <v>17379</v>
      </c>
      <c r="Q159" s="80">
        <v>1331398</v>
      </c>
      <c r="R159" s="80">
        <v>37.020000000000003</v>
      </c>
    </row>
    <row r="160" spans="1:18" s="34" customFormat="1" ht="22.5">
      <c r="A160" s="98">
        <v>159</v>
      </c>
      <c r="B160" s="99" t="s">
        <v>11371</v>
      </c>
      <c r="C160" s="80" t="s">
        <v>17650</v>
      </c>
      <c r="D160" s="100" t="s">
        <v>6013</v>
      </c>
      <c r="E160" s="80" t="s">
        <v>15517</v>
      </c>
      <c r="F160" s="80"/>
      <c r="G160" s="80">
        <v>982516112</v>
      </c>
      <c r="H160" s="80"/>
      <c r="I160" s="80" t="s">
        <v>13777</v>
      </c>
      <c r="J160" s="80" t="s">
        <v>445</v>
      </c>
      <c r="K160" s="80">
        <v>81</v>
      </c>
      <c r="L160" s="80" t="s">
        <v>377</v>
      </c>
      <c r="M160" s="80" t="s">
        <v>459</v>
      </c>
      <c r="N160" s="80" t="s">
        <v>375</v>
      </c>
      <c r="O160" s="80">
        <v>1424729</v>
      </c>
      <c r="P160" s="80" t="s">
        <v>17430</v>
      </c>
      <c r="Q160" s="80">
        <v>1424729</v>
      </c>
      <c r="R160" s="80">
        <v>38.909999999999997</v>
      </c>
    </row>
    <row r="161" spans="1:18" s="34" customFormat="1" ht="43.5">
      <c r="A161" s="98">
        <v>160</v>
      </c>
      <c r="B161" s="99" t="s">
        <v>11371</v>
      </c>
      <c r="C161" s="80" t="s">
        <v>17650</v>
      </c>
      <c r="D161" s="100" t="s">
        <v>6013</v>
      </c>
      <c r="E161" s="80" t="s">
        <v>15493</v>
      </c>
      <c r="F161" s="80"/>
      <c r="G161" s="80">
        <v>982569642</v>
      </c>
      <c r="H161" s="80"/>
      <c r="I161" s="80" t="s">
        <v>155</v>
      </c>
      <c r="J161" s="80" t="s">
        <v>13746</v>
      </c>
      <c r="K161" s="80">
        <v>80</v>
      </c>
      <c r="L161" s="80" t="s">
        <v>377</v>
      </c>
      <c r="M161" s="80" t="s">
        <v>459</v>
      </c>
      <c r="N161" s="80" t="s">
        <v>375</v>
      </c>
      <c r="O161" s="80">
        <v>3284023</v>
      </c>
      <c r="P161" s="80" t="s">
        <v>17401</v>
      </c>
      <c r="Q161" s="80">
        <v>3284023</v>
      </c>
      <c r="R161" s="80">
        <v>40.08</v>
      </c>
    </row>
    <row r="162" spans="1:18" s="34" customFormat="1" ht="33">
      <c r="A162" s="98">
        <v>161</v>
      </c>
      <c r="B162" s="99" t="s">
        <v>11371</v>
      </c>
      <c r="C162" s="80" t="s">
        <v>17650</v>
      </c>
      <c r="D162" s="100" t="s">
        <v>6013</v>
      </c>
      <c r="E162" s="80" t="s">
        <v>15480</v>
      </c>
      <c r="F162" s="80"/>
      <c r="G162" s="80">
        <v>984499602</v>
      </c>
      <c r="H162" s="80"/>
      <c r="I162" s="80" t="s">
        <v>914</v>
      </c>
      <c r="J162" s="80" t="s">
        <v>13731</v>
      </c>
      <c r="K162" s="80">
        <v>82</v>
      </c>
      <c r="L162" s="80" t="s">
        <v>378</v>
      </c>
      <c r="M162" s="80" t="s">
        <v>459</v>
      </c>
      <c r="N162" s="80" t="s">
        <v>375</v>
      </c>
      <c r="O162" s="80">
        <v>1505769</v>
      </c>
      <c r="P162" s="80" t="s">
        <v>17387</v>
      </c>
      <c r="Q162" s="80">
        <v>1505769</v>
      </c>
      <c r="R162" s="80">
        <v>43.56</v>
      </c>
    </row>
    <row r="163" spans="1:18" s="34" customFormat="1" ht="33">
      <c r="A163" s="98">
        <v>162</v>
      </c>
      <c r="B163" s="99" t="s">
        <v>11371</v>
      </c>
      <c r="C163" s="80" t="s">
        <v>17650</v>
      </c>
      <c r="D163" s="100" t="s">
        <v>6013</v>
      </c>
      <c r="E163" s="80" t="s">
        <v>15525</v>
      </c>
      <c r="F163" s="80"/>
      <c r="G163" s="80"/>
      <c r="H163" s="80"/>
      <c r="I163" s="80" t="s">
        <v>120</v>
      </c>
      <c r="J163" s="80" t="s">
        <v>13792</v>
      </c>
      <c r="K163" s="80">
        <v>81</v>
      </c>
      <c r="L163" s="80" t="s">
        <v>378</v>
      </c>
      <c r="M163" s="80" t="s">
        <v>459</v>
      </c>
      <c r="N163" s="80" t="s">
        <v>375</v>
      </c>
      <c r="O163" s="80">
        <v>200939</v>
      </c>
      <c r="P163" s="80" t="s">
        <v>17438</v>
      </c>
      <c r="Q163" s="80">
        <v>200939</v>
      </c>
      <c r="R163" s="80">
        <v>45.27</v>
      </c>
    </row>
    <row r="164" spans="1:18" s="34" customFormat="1" ht="33">
      <c r="A164" s="98">
        <v>163</v>
      </c>
      <c r="B164" s="99" t="s">
        <v>11371</v>
      </c>
      <c r="C164" s="80" t="s">
        <v>17650</v>
      </c>
      <c r="D164" s="100" t="s">
        <v>6013</v>
      </c>
      <c r="E164" s="80" t="s">
        <v>15470</v>
      </c>
      <c r="F164" s="80"/>
      <c r="G164" s="80">
        <v>984488819</v>
      </c>
      <c r="H164" s="80"/>
      <c r="I164" s="80" t="s">
        <v>859</v>
      </c>
      <c r="J164" s="80" t="s">
        <v>187</v>
      </c>
      <c r="K164" s="80">
        <v>81</v>
      </c>
      <c r="L164" s="80" t="s">
        <v>377</v>
      </c>
      <c r="M164" s="80" t="s">
        <v>460</v>
      </c>
      <c r="N164" s="80" t="s">
        <v>375</v>
      </c>
      <c r="O164" s="80">
        <v>208964</v>
      </c>
      <c r="P164" s="80" t="s">
        <v>17374</v>
      </c>
      <c r="Q164" s="80">
        <v>3185418</v>
      </c>
      <c r="R164" s="80">
        <v>45.94</v>
      </c>
    </row>
    <row r="165" spans="1:18" s="34" customFormat="1" ht="33">
      <c r="A165" s="98">
        <v>164</v>
      </c>
      <c r="B165" s="99" t="s">
        <v>11371</v>
      </c>
      <c r="C165" s="80" t="s">
        <v>17650</v>
      </c>
      <c r="D165" s="100" t="s">
        <v>6013</v>
      </c>
      <c r="E165" s="80" t="s">
        <v>15488</v>
      </c>
      <c r="F165" s="80"/>
      <c r="G165" s="80">
        <v>981936876</v>
      </c>
      <c r="H165" s="80"/>
      <c r="I165" s="80" t="s">
        <v>198</v>
      </c>
      <c r="J165" s="80" t="s">
        <v>13742</v>
      </c>
      <c r="K165" s="80">
        <v>84</v>
      </c>
      <c r="L165" s="80" t="s">
        <v>378</v>
      </c>
      <c r="M165" s="80" t="s">
        <v>462</v>
      </c>
      <c r="N165" s="80" t="s">
        <v>375</v>
      </c>
      <c r="O165" s="80">
        <v>3292651</v>
      </c>
      <c r="P165" s="80" t="s">
        <v>17396</v>
      </c>
      <c r="Q165" s="80">
        <v>1238766</v>
      </c>
      <c r="R165" s="80">
        <v>46.31</v>
      </c>
    </row>
    <row r="166" spans="1:18" s="34" customFormat="1" ht="33">
      <c r="A166" s="98">
        <v>165</v>
      </c>
      <c r="B166" s="99" t="s">
        <v>11371</v>
      </c>
      <c r="C166" s="80" t="s">
        <v>17650</v>
      </c>
      <c r="D166" s="100" t="s">
        <v>6013</v>
      </c>
      <c r="E166" s="80" t="s">
        <v>15497</v>
      </c>
      <c r="F166" s="80"/>
      <c r="G166" s="80">
        <v>982120908</v>
      </c>
      <c r="H166" s="80"/>
      <c r="I166" s="80" t="s">
        <v>858</v>
      </c>
      <c r="J166" s="80" t="s">
        <v>108</v>
      </c>
      <c r="K166" s="80">
        <v>82</v>
      </c>
      <c r="L166" s="80" t="s">
        <v>378</v>
      </c>
      <c r="M166" s="80" t="s">
        <v>459</v>
      </c>
      <c r="N166" s="80" t="s">
        <v>375</v>
      </c>
      <c r="O166" s="80">
        <v>1798388</v>
      </c>
      <c r="P166" s="80" t="s">
        <v>959</v>
      </c>
      <c r="Q166" s="80">
        <v>1798388</v>
      </c>
      <c r="R166" s="80">
        <v>46.82</v>
      </c>
    </row>
    <row r="167" spans="1:18" s="34" customFormat="1" ht="43.5">
      <c r="A167" s="98">
        <v>166</v>
      </c>
      <c r="B167" s="99" t="s">
        <v>11371</v>
      </c>
      <c r="C167" s="80" t="s">
        <v>17650</v>
      </c>
      <c r="D167" s="100" t="s">
        <v>6013</v>
      </c>
      <c r="E167" s="80" t="s">
        <v>15499</v>
      </c>
      <c r="F167" s="80"/>
      <c r="G167" s="80">
        <v>985236099</v>
      </c>
      <c r="H167" s="80"/>
      <c r="I167" s="80" t="s">
        <v>113</v>
      </c>
      <c r="J167" s="80" t="s">
        <v>13755</v>
      </c>
      <c r="K167" s="80">
        <v>80</v>
      </c>
      <c r="L167" s="80" t="s">
        <v>377</v>
      </c>
      <c r="M167" s="80" t="s">
        <v>459</v>
      </c>
      <c r="N167" s="80" t="s">
        <v>375</v>
      </c>
      <c r="O167" s="80">
        <v>1617129</v>
      </c>
      <c r="P167" s="80" t="s">
        <v>17406</v>
      </c>
      <c r="Q167" s="80">
        <v>1617129</v>
      </c>
      <c r="R167" s="80">
        <v>51.7</v>
      </c>
    </row>
    <row r="168" spans="1:18" s="34" customFormat="1" ht="33">
      <c r="A168" s="98">
        <v>167</v>
      </c>
      <c r="B168" s="99" t="s">
        <v>11371</v>
      </c>
      <c r="C168" s="80" t="s">
        <v>17650</v>
      </c>
      <c r="D168" s="100" t="s">
        <v>6013</v>
      </c>
      <c r="E168" s="80" t="s">
        <v>15469</v>
      </c>
      <c r="F168" s="80"/>
      <c r="G168" s="80">
        <v>984771211</v>
      </c>
      <c r="H168" s="80"/>
      <c r="I168" s="80" t="s">
        <v>328</v>
      </c>
      <c r="J168" s="80" t="s">
        <v>13720</v>
      </c>
      <c r="K168" s="80">
        <v>81</v>
      </c>
      <c r="L168" s="80" t="s">
        <v>377</v>
      </c>
      <c r="M168" s="80" t="s">
        <v>459</v>
      </c>
      <c r="N168" s="80" t="s">
        <v>375</v>
      </c>
      <c r="O168" s="80">
        <v>2182118</v>
      </c>
      <c r="P168" s="80" t="s">
        <v>17378</v>
      </c>
      <c r="Q168" s="80">
        <v>2182118</v>
      </c>
      <c r="R168" s="80">
        <v>51.78</v>
      </c>
    </row>
    <row r="169" spans="1:18" s="34" customFormat="1" ht="33">
      <c r="A169" s="98">
        <v>168</v>
      </c>
      <c r="B169" s="99" t="s">
        <v>11371</v>
      </c>
      <c r="C169" s="80" t="s">
        <v>17650</v>
      </c>
      <c r="D169" s="100" t="s">
        <v>6013</v>
      </c>
      <c r="E169" s="80" t="s">
        <v>15527</v>
      </c>
      <c r="F169" s="80"/>
      <c r="G169" s="80">
        <v>982502505</v>
      </c>
      <c r="H169" s="80"/>
      <c r="I169" s="80" t="s">
        <v>13512</v>
      </c>
      <c r="J169" s="80" t="s">
        <v>13793</v>
      </c>
      <c r="K169" s="80">
        <v>83</v>
      </c>
      <c r="L169" s="80" t="s">
        <v>378</v>
      </c>
      <c r="M169" s="80" t="s">
        <v>462</v>
      </c>
      <c r="N169" s="80" t="s">
        <v>375</v>
      </c>
      <c r="O169" s="80">
        <v>2632722</v>
      </c>
      <c r="P169" s="80" t="s">
        <v>17440</v>
      </c>
      <c r="Q169" s="80">
        <v>1769967</v>
      </c>
      <c r="R169" s="80">
        <v>61.91</v>
      </c>
    </row>
    <row r="170" spans="1:18" s="34" customFormat="1" ht="33">
      <c r="A170" s="98">
        <v>169</v>
      </c>
      <c r="B170" s="99" t="s">
        <v>11371</v>
      </c>
      <c r="C170" s="80" t="s">
        <v>17649</v>
      </c>
      <c r="D170" s="100" t="s">
        <v>11205</v>
      </c>
      <c r="E170" s="80" t="s">
        <v>14729</v>
      </c>
      <c r="F170" s="80">
        <v>22</v>
      </c>
      <c r="G170" s="80">
        <v>981902409</v>
      </c>
      <c r="H170" s="80"/>
      <c r="I170" s="80" t="s">
        <v>12566</v>
      </c>
      <c r="J170" s="80" t="s">
        <v>12567</v>
      </c>
      <c r="K170" s="80">
        <v>82</v>
      </c>
      <c r="L170" s="80" t="s">
        <v>378</v>
      </c>
      <c r="M170" s="80" t="s">
        <v>462</v>
      </c>
      <c r="N170" s="80" t="s">
        <v>375</v>
      </c>
      <c r="O170" s="80">
        <v>2116498</v>
      </c>
      <c r="P170" s="80" t="s">
        <v>16474</v>
      </c>
      <c r="Q170" s="80">
        <v>929691</v>
      </c>
      <c r="R170" s="80">
        <v>43.36</v>
      </c>
    </row>
    <row r="171" spans="1:18" s="34" customFormat="1" ht="43.5">
      <c r="A171" s="98">
        <v>170</v>
      </c>
      <c r="B171" s="99" t="s">
        <v>11371</v>
      </c>
      <c r="C171" s="80" t="s">
        <v>17649</v>
      </c>
      <c r="D171" s="100" t="s">
        <v>11205</v>
      </c>
      <c r="E171" s="80" t="s">
        <v>14730</v>
      </c>
      <c r="F171" s="80"/>
      <c r="G171" s="80">
        <v>982279004</v>
      </c>
      <c r="H171" s="80"/>
      <c r="I171" s="80" t="s">
        <v>12568</v>
      </c>
      <c r="J171" s="80" t="s">
        <v>195</v>
      </c>
      <c r="K171" s="80">
        <v>80</v>
      </c>
      <c r="L171" s="80" t="s">
        <v>377</v>
      </c>
      <c r="M171" s="80" t="s">
        <v>459</v>
      </c>
      <c r="N171" s="80" t="s">
        <v>375</v>
      </c>
      <c r="O171" s="80">
        <v>2220968</v>
      </c>
      <c r="P171" s="80" t="s">
        <v>16475</v>
      </c>
      <c r="Q171" s="80">
        <v>2220968</v>
      </c>
      <c r="R171" s="80">
        <v>51.39</v>
      </c>
    </row>
    <row r="172" spans="1:18" s="34" customFormat="1" ht="43.5">
      <c r="A172" s="98">
        <v>171</v>
      </c>
      <c r="B172" s="99" t="s">
        <v>11371</v>
      </c>
      <c r="C172" s="80" t="s">
        <v>17649</v>
      </c>
      <c r="D172" s="100" t="s">
        <v>11205</v>
      </c>
      <c r="E172" s="80" t="s">
        <v>14733</v>
      </c>
      <c r="F172" s="80">
        <v>865</v>
      </c>
      <c r="G172" s="80">
        <v>982322273</v>
      </c>
      <c r="H172" s="80"/>
      <c r="I172" s="80" t="s">
        <v>762</v>
      </c>
      <c r="J172" s="80" t="s">
        <v>12575</v>
      </c>
      <c r="K172" s="80">
        <v>83</v>
      </c>
      <c r="L172" s="80" t="s">
        <v>378</v>
      </c>
      <c r="M172" s="80" t="s">
        <v>459</v>
      </c>
      <c r="N172" s="80" t="s">
        <v>375</v>
      </c>
      <c r="O172" s="80">
        <v>2508268</v>
      </c>
      <c r="P172" s="80" t="s">
        <v>16480</v>
      </c>
      <c r="Q172" s="80">
        <v>2508268</v>
      </c>
      <c r="R172" s="80">
        <v>52.35</v>
      </c>
    </row>
    <row r="173" spans="1:18" s="34" customFormat="1" ht="43.5">
      <c r="A173" s="98">
        <v>172</v>
      </c>
      <c r="B173" s="99" t="s">
        <v>11371</v>
      </c>
      <c r="C173" s="80" t="s">
        <v>17649</v>
      </c>
      <c r="D173" s="100" t="s">
        <v>11205</v>
      </c>
      <c r="E173" s="80" t="s">
        <v>14719</v>
      </c>
      <c r="F173" s="80"/>
      <c r="G173" s="80">
        <v>961738587</v>
      </c>
      <c r="H173" s="80"/>
      <c r="I173" s="80" t="s">
        <v>12553</v>
      </c>
      <c r="J173" s="80" t="s">
        <v>808</v>
      </c>
      <c r="K173" s="80">
        <v>84</v>
      </c>
      <c r="L173" s="80" t="s">
        <v>378</v>
      </c>
      <c r="M173" s="80" t="s">
        <v>459</v>
      </c>
      <c r="N173" s="80" t="s">
        <v>375</v>
      </c>
      <c r="O173" s="80">
        <v>2510106</v>
      </c>
      <c r="P173" s="80" t="s">
        <v>16464</v>
      </c>
      <c r="Q173" s="80">
        <v>2510106</v>
      </c>
      <c r="R173" s="80">
        <v>53.34</v>
      </c>
    </row>
    <row r="174" spans="1:18" s="34" customFormat="1" ht="33">
      <c r="A174" s="98">
        <v>173</v>
      </c>
      <c r="B174" s="99" t="s">
        <v>11371</v>
      </c>
      <c r="C174" s="80" t="s">
        <v>17649</v>
      </c>
      <c r="D174" s="100" t="s">
        <v>11205</v>
      </c>
      <c r="E174" s="80" t="s">
        <v>14731</v>
      </c>
      <c r="F174" s="80"/>
      <c r="G174" s="80">
        <v>982888679</v>
      </c>
      <c r="H174" s="80"/>
      <c r="I174" s="80" t="s">
        <v>650</v>
      </c>
      <c r="J174" s="80" t="s">
        <v>12569</v>
      </c>
      <c r="K174" s="80">
        <v>90</v>
      </c>
      <c r="L174" s="80" t="s">
        <v>378</v>
      </c>
      <c r="M174" s="80" t="s">
        <v>462</v>
      </c>
      <c r="N174" s="80" t="s">
        <v>375</v>
      </c>
      <c r="O174" s="80">
        <v>2947103</v>
      </c>
      <c r="P174" s="80" t="s">
        <v>16476</v>
      </c>
      <c r="Q174" s="80">
        <v>3274162</v>
      </c>
      <c r="R174" s="80">
        <v>53.36</v>
      </c>
    </row>
    <row r="175" spans="1:18" s="34" customFormat="1" ht="33">
      <c r="A175" s="98">
        <v>174</v>
      </c>
      <c r="B175" s="99" t="s">
        <v>11371</v>
      </c>
      <c r="C175" s="80" t="s">
        <v>17649</v>
      </c>
      <c r="D175" s="100" t="s">
        <v>11205</v>
      </c>
      <c r="E175" s="80" t="s">
        <v>14727</v>
      </c>
      <c r="F175" s="80">
        <v>217</v>
      </c>
      <c r="G175" s="80">
        <v>985417992</v>
      </c>
      <c r="H175" s="80"/>
      <c r="I175" s="80" t="s">
        <v>12561</v>
      </c>
      <c r="J175" s="80" t="s">
        <v>159</v>
      </c>
      <c r="K175" s="80">
        <v>88</v>
      </c>
      <c r="L175" s="80" t="s">
        <v>377</v>
      </c>
      <c r="M175" s="80" t="s">
        <v>459</v>
      </c>
      <c r="N175" s="80" t="s">
        <v>375</v>
      </c>
      <c r="O175" s="80">
        <v>163154</v>
      </c>
      <c r="P175" s="80" t="s">
        <v>16472</v>
      </c>
      <c r="Q175" s="80">
        <v>163154</v>
      </c>
      <c r="R175" s="80">
        <v>55.54</v>
      </c>
    </row>
    <row r="176" spans="1:18" s="34" customFormat="1" ht="33">
      <c r="A176" s="98">
        <v>175</v>
      </c>
      <c r="B176" s="99" t="s">
        <v>11371</v>
      </c>
      <c r="C176" s="80" t="s">
        <v>17649</v>
      </c>
      <c r="D176" s="100" t="s">
        <v>6989</v>
      </c>
      <c r="E176" s="80" t="s">
        <v>15321</v>
      </c>
      <c r="F176" s="80"/>
      <c r="G176" s="80"/>
      <c r="H176" s="80"/>
      <c r="I176" s="80" t="s">
        <v>181</v>
      </c>
      <c r="J176" s="80" t="s">
        <v>889</v>
      </c>
      <c r="K176" s="80">
        <v>92</v>
      </c>
      <c r="L176" s="80" t="s">
        <v>378</v>
      </c>
      <c r="M176" s="80" t="s">
        <v>459</v>
      </c>
      <c r="N176" s="80" t="s">
        <v>375</v>
      </c>
      <c r="O176" s="80">
        <v>2505840</v>
      </c>
      <c r="P176" s="80" t="s">
        <v>17184</v>
      </c>
      <c r="Q176" s="80">
        <v>2505840</v>
      </c>
      <c r="R176" s="80">
        <v>32.07</v>
      </c>
    </row>
    <row r="177" spans="1:18" s="34" customFormat="1" ht="33">
      <c r="A177" s="98">
        <v>176</v>
      </c>
      <c r="B177" s="99" t="s">
        <v>11371</v>
      </c>
      <c r="C177" s="80" t="s">
        <v>17649</v>
      </c>
      <c r="D177" s="100" t="s">
        <v>6989</v>
      </c>
      <c r="E177" s="80" t="s">
        <v>15369</v>
      </c>
      <c r="F177" s="80">
        <v>185</v>
      </c>
      <c r="G177" s="80">
        <v>984442641</v>
      </c>
      <c r="H177" s="80"/>
      <c r="I177" s="80" t="s">
        <v>13552</v>
      </c>
      <c r="J177" s="80" t="s">
        <v>13553</v>
      </c>
      <c r="K177" s="80">
        <v>86</v>
      </c>
      <c r="L177" s="80" t="s">
        <v>377</v>
      </c>
      <c r="M177" s="80" t="s">
        <v>459</v>
      </c>
      <c r="N177" s="80" t="s">
        <v>375</v>
      </c>
      <c r="O177" s="80">
        <v>714759</v>
      </c>
      <c r="P177" s="80" t="s">
        <v>17244</v>
      </c>
      <c r="Q177" s="80">
        <v>714759</v>
      </c>
      <c r="R177" s="80">
        <v>33.31</v>
      </c>
    </row>
    <row r="178" spans="1:18" s="34" customFormat="1" ht="22.5">
      <c r="A178" s="98">
        <v>177</v>
      </c>
      <c r="B178" s="99" t="s">
        <v>11371</v>
      </c>
      <c r="C178" s="80" t="s">
        <v>17649</v>
      </c>
      <c r="D178" s="100" t="s">
        <v>6989</v>
      </c>
      <c r="E178" s="80" t="s">
        <v>15338</v>
      </c>
      <c r="F178" s="80"/>
      <c r="G178" s="80">
        <v>984635407</v>
      </c>
      <c r="H178" s="80"/>
      <c r="I178" s="80" t="s">
        <v>140</v>
      </c>
      <c r="J178" s="80" t="s">
        <v>13510</v>
      </c>
      <c r="K178" s="80">
        <v>82</v>
      </c>
      <c r="L178" s="80" t="s">
        <v>378</v>
      </c>
      <c r="M178" s="80" t="s">
        <v>459</v>
      </c>
      <c r="N178" s="80" t="s">
        <v>375</v>
      </c>
      <c r="O178" s="80">
        <v>2121694</v>
      </c>
      <c r="P178" s="80" t="s">
        <v>17205</v>
      </c>
      <c r="Q178" s="80">
        <v>2121694</v>
      </c>
      <c r="R178" s="80">
        <v>34.35</v>
      </c>
    </row>
    <row r="179" spans="1:18" s="34" customFormat="1" ht="22.5">
      <c r="A179" s="98">
        <v>178</v>
      </c>
      <c r="B179" s="99" t="s">
        <v>11371</v>
      </c>
      <c r="C179" s="80" t="s">
        <v>17649</v>
      </c>
      <c r="D179" s="100" t="s">
        <v>6989</v>
      </c>
      <c r="E179" s="80" t="s">
        <v>15350</v>
      </c>
      <c r="F179" s="80"/>
      <c r="G179" s="80"/>
      <c r="H179" s="80"/>
      <c r="I179" s="80" t="s">
        <v>13529</v>
      </c>
      <c r="J179" s="80" t="s">
        <v>444</v>
      </c>
      <c r="K179" s="80">
        <v>84</v>
      </c>
      <c r="L179" s="80" t="s">
        <v>378</v>
      </c>
      <c r="M179" s="80" t="s">
        <v>459</v>
      </c>
      <c r="N179" s="80" t="s">
        <v>375</v>
      </c>
      <c r="O179" s="80">
        <v>1388868</v>
      </c>
      <c r="P179" s="80" t="s">
        <v>17223</v>
      </c>
      <c r="Q179" s="80">
        <v>1388868</v>
      </c>
      <c r="R179" s="80">
        <v>41.71</v>
      </c>
    </row>
    <row r="180" spans="1:18" s="34" customFormat="1" ht="33">
      <c r="A180" s="98">
        <v>179</v>
      </c>
      <c r="B180" s="99" t="s">
        <v>11371</v>
      </c>
      <c r="C180" s="80" t="s">
        <v>17649</v>
      </c>
      <c r="D180" s="100" t="s">
        <v>6989</v>
      </c>
      <c r="E180" s="80" t="s">
        <v>15341</v>
      </c>
      <c r="F180" s="80">
        <v>660</v>
      </c>
      <c r="G180" s="80"/>
      <c r="H180" s="80"/>
      <c r="I180" s="80" t="s">
        <v>134</v>
      </c>
      <c r="J180" s="80" t="s">
        <v>13517</v>
      </c>
      <c r="K180" s="80">
        <v>84</v>
      </c>
      <c r="L180" s="80" t="s">
        <v>378</v>
      </c>
      <c r="M180" s="80" t="s">
        <v>462</v>
      </c>
      <c r="N180" s="80" t="s">
        <v>375</v>
      </c>
      <c r="O180" s="80">
        <v>501591</v>
      </c>
      <c r="P180" s="80" t="s">
        <v>17211</v>
      </c>
      <c r="Q180" s="80">
        <v>743035</v>
      </c>
      <c r="R180" s="80">
        <v>42.6</v>
      </c>
    </row>
    <row r="181" spans="1:18" s="34" customFormat="1" ht="22.5">
      <c r="A181" s="98">
        <v>180</v>
      </c>
      <c r="B181" s="99" t="s">
        <v>11371</v>
      </c>
      <c r="C181" s="80" t="s">
        <v>17649</v>
      </c>
      <c r="D181" s="100" t="s">
        <v>6989</v>
      </c>
      <c r="E181" s="80" t="s">
        <v>15300</v>
      </c>
      <c r="F181" s="80">
        <v>610</v>
      </c>
      <c r="G181" s="80"/>
      <c r="H181" s="80"/>
      <c r="I181" s="80" t="s">
        <v>438</v>
      </c>
      <c r="J181" s="80" t="s">
        <v>453</v>
      </c>
      <c r="K181" s="80">
        <v>89</v>
      </c>
      <c r="L181" s="80" t="s">
        <v>377</v>
      </c>
      <c r="M181" s="80" t="s">
        <v>462</v>
      </c>
      <c r="N181" s="80" t="s">
        <v>375</v>
      </c>
      <c r="O181" s="80">
        <v>1663256</v>
      </c>
      <c r="P181" s="80" t="s">
        <v>17162</v>
      </c>
      <c r="Q181" s="80">
        <v>1948425</v>
      </c>
      <c r="R181" s="80">
        <v>42.8</v>
      </c>
    </row>
    <row r="182" spans="1:18" s="34" customFormat="1" ht="33">
      <c r="A182" s="98">
        <v>181</v>
      </c>
      <c r="B182" s="99" t="s">
        <v>11371</v>
      </c>
      <c r="C182" s="80" t="s">
        <v>17649</v>
      </c>
      <c r="D182" s="100" t="s">
        <v>6989</v>
      </c>
      <c r="E182" s="80" t="s">
        <v>15420</v>
      </c>
      <c r="F182" s="80"/>
      <c r="G182" s="80">
        <v>984972415</v>
      </c>
      <c r="H182" s="80"/>
      <c r="I182" s="80" t="s">
        <v>174</v>
      </c>
      <c r="J182" s="80" t="s">
        <v>13625</v>
      </c>
      <c r="K182" s="80">
        <v>101</v>
      </c>
      <c r="L182" s="80" t="s">
        <v>378</v>
      </c>
      <c r="M182" s="80" t="s">
        <v>462</v>
      </c>
      <c r="N182" s="80" t="s">
        <v>375</v>
      </c>
      <c r="O182" s="80">
        <v>2519603</v>
      </c>
      <c r="P182" s="80" t="s">
        <v>17304</v>
      </c>
      <c r="Q182" s="80" t="s">
        <v>464</v>
      </c>
      <c r="R182" s="80">
        <v>44.38</v>
      </c>
    </row>
    <row r="183" spans="1:18" s="34" customFormat="1" ht="43.5">
      <c r="A183" s="98">
        <v>182</v>
      </c>
      <c r="B183" s="99" t="s">
        <v>11371</v>
      </c>
      <c r="C183" s="80" t="s">
        <v>17649</v>
      </c>
      <c r="D183" s="100" t="s">
        <v>6989</v>
      </c>
      <c r="E183" s="80" t="s">
        <v>15351</v>
      </c>
      <c r="F183" s="80"/>
      <c r="G183" s="80">
        <v>984857638</v>
      </c>
      <c r="H183" s="80"/>
      <c r="I183" s="80" t="s">
        <v>13530</v>
      </c>
      <c r="J183" s="80" t="s">
        <v>329</v>
      </c>
      <c r="K183" s="80">
        <v>82</v>
      </c>
      <c r="L183" s="80" t="s">
        <v>377</v>
      </c>
      <c r="M183" s="80" t="s">
        <v>459</v>
      </c>
      <c r="N183" s="80" t="s">
        <v>375</v>
      </c>
      <c r="O183" s="80">
        <v>2508100</v>
      </c>
      <c r="P183" s="80" t="s">
        <v>17224</v>
      </c>
      <c r="Q183" s="80">
        <v>2508100</v>
      </c>
      <c r="R183" s="80">
        <v>44.47</v>
      </c>
    </row>
    <row r="184" spans="1:18" s="34" customFormat="1" ht="22.5">
      <c r="A184" s="98">
        <v>183</v>
      </c>
      <c r="B184" s="99" t="s">
        <v>11371</v>
      </c>
      <c r="C184" s="80" t="s">
        <v>17649</v>
      </c>
      <c r="D184" s="100" t="s">
        <v>6989</v>
      </c>
      <c r="E184" s="80" t="s">
        <v>15343</v>
      </c>
      <c r="F184" s="80">
        <v>22</v>
      </c>
      <c r="G184" s="80"/>
      <c r="H184" s="80"/>
      <c r="I184" s="80" t="s">
        <v>11567</v>
      </c>
      <c r="J184" s="80" t="s">
        <v>357</v>
      </c>
      <c r="K184" s="80">
        <v>99</v>
      </c>
      <c r="L184" s="80" t="s">
        <v>378</v>
      </c>
      <c r="M184" s="80" t="s">
        <v>459</v>
      </c>
      <c r="N184" s="80" t="s">
        <v>375</v>
      </c>
      <c r="O184" s="80">
        <v>2137827</v>
      </c>
      <c r="P184" s="80" t="s">
        <v>17212</v>
      </c>
      <c r="Q184" s="80">
        <v>2137827</v>
      </c>
      <c r="R184" s="80">
        <v>46.88</v>
      </c>
    </row>
    <row r="185" spans="1:18" s="34" customFormat="1" ht="33">
      <c r="A185" s="98">
        <v>184</v>
      </c>
      <c r="B185" s="99" t="s">
        <v>11371</v>
      </c>
      <c r="C185" s="80" t="s">
        <v>17649</v>
      </c>
      <c r="D185" s="100" t="s">
        <v>6989</v>
      </c>
      <c r="E185" s="80" t="s">
        <v>15380</v>
      </c>
      <c r="F185" s="80"/>
      <c r="G185" s="80">
        <v>984946882</v>
      </c>
      <c r="H185" s="80"/>
      <c r="I185" s="80" t="s">
        <v>13565</v>
      </c>
      <c r="J185" s="80" t="s">
        <v>792</v>
      </c>
      <c r="K185" s="80">
        <v>81</v>
      </c>
      <c r="L185" s="80" t="s">
        <v>378</v>
      </c>
      <c r="M185" s="80" t="s">
        <v>459</v>
      </c>
      <c r="N185" s="80" t="s">
        <v>375</v>
      </c>
      <c r="O185" s="80">
        <v>2860199</v>
      </c>
      <c r="P185" s="80" t="s">
        <v>17256</v>
      </c>
      <c r="Q185" s="80">
        <v>2860199</v>
      </c>
      <c r="R185" s="80">
        <v>48.57</v>
      </c>
    </row>
    <row r="186" spans="1:18" s="34" customFormat="1" ht="33">
      <c r="A186" s="98">
        <v>185</v>
      </c>
      <c r="B186" s="99" t="s">
        <v>11371</v>
      </c>
      <c r="C186" s="80" t="s">
        <v>17649</v>
      </c>
      <c r="D186" s="100" t="s">
        <v>6989</v>
      </c>
      <c r="E186" s="80" t="s">
        <v>15312</v>
      </c>
      <c r="F186" s="80">
        <v>2</v>
      </c>
      <c r="G186" s="80">
        <v>981794527</v>
      </c>
      <c r="H186" s="80"/>
      <c r="I186" s="80" t="s">
        <v>13472</v>
      </c>
      <c r="J186" s="80" t="s">
        <v>13473</v>
      </c>
      <c r="K186" s="80">
        <v>88</v>
      </c>
      <c r="L186" s="80" t="s">
        <v>378</v>
      </c>
      <c r="M186" s="80" t="s">
        <v>462</v>
      </c>
      <c r="N186" s="80" t="s">
        <v>375</v>
      </c>
      <c r="O186" s="80">
        <v>361635</v>
      </c>
      <c r="P186" s="80" t="s">
        <v>17175</v>
      </c>
      <c r="Q186" s="80">
        <v>1959916</v>
      </c>
      <c r="R186" s="80">
        <v>48.82</v>
      </c>
    </row>
    <row r="187" spans="1:18" s="34" customFormat="1" ht="33">
      <c r="A187" s="98">
        <v>186</v>
      </c>
      <c r="B187" s="99" t="s">
        <v>11371</v>
      </c>
      <c r="C187" s="80" t="s">
        <v>17649</v>
      </c>
      <c r="D187" s="100" t="s">
        <v>6989</v>
      </c>
      <c r="E187" s="80" t="s">
        <v>15396</v>
      </c>
      <c r="F187" s="80"/>
      <c r="G187" s="80"/>
      <c r="H187" s="80"/>
      <c r="I187" s="80" t="s">
        <v>111</v>
      </c>
      <c r="J187" s="80" t="s">
        <v>11407</v>
      </c>
      <c r="K187" s="80">
        <v>86</v>
      </c>
      <c r="L187" s="80" t="s">
        <v>377</v>
      </c>
      <c r="M187" s="80" t="s">
        <v>459</v>
      </c>
      <c r="N187" s="80" t="s">
        <v>375</v>
      </c>
      <c r="O187" s="80">
        <v>1649178</v>
      </c>
      <c r="P187" s="80" t="s">
        <v>17273</v>
      </c>
      <c r="Q187" s="80">
        <v>1649178</v>
      </c>
      <c r="R187" s="80">
        <v>48.82</v>
      </c>
    </row>
    <row r="188" spans="1:18" s="34" customFormat="1" ht="43.5">
      <c r="A188" s="98">
        <v>187</v>
      </c>
      <c r="B188" s="99" t="s">
        <v>11371</v>
      </c>
      <c r="C188" s="80" t="s">
        <v>17649</v>
      </c>
      <c r="D188" s="100" t="s">
        <v>6989</v>
      </c>
      <c r="E188" s="80" t="s">
        <v>15377</v>
      </c>
      <c r="F188" s="80"/>
      <c r="G188" s="80">
        <v>981513203</v>
      </c>
      <c r="H188" s="80"/>
      <c r="I188" s="80" t="s">
        <v>758</v>
      </c>
      <c r="J188" s="80" t="s">
        <v>13562</v>
      </c>
      <c r="K188" s="80">
        <v>84</v>
      </c>
      <c r="L188" s="80" t="s">
        <v>378</v>
      </c>
      <c r="M188" s="80" t="s">
        <v>459</v>
      </c>
      <c r="N188" s="80" t="s">
        <v>375</v>
      </c>
      <c r="O188" s="80">
        <v>2314368</v>
      </c>
      <c r="P188" s="80" t="s">
        <v>17253</v>
      </c>
      <c r="Q188" s="80">
        <v>2314368</v>
      </c>
      <c r="R188" s="80">
        <v>49.96</v>
      </c>
    </row>
    <row r="189" spans="1:18" s="34" customFormat="1" ht="33">
      <c r="A189" s="98">
        <v>188</v>
      </c>
      <c r="B189" s="99" t="s">
        <v>11371</v>
      </c>
      <c r="C189" s="80" t="s">
        <v>17649</v>
      </c>
      <c r="D189" s="100" t="s">
        <v>6989</v>
      </c>
      <c r="E189" s="80" t="s">
        <v>15406</v>
      </c>
      <c r="F189" s="80"/>
      <c r="G189" s="80">
        <v>982116699</v>
      </c>
      <c r="H189" s="80"/>
      <c r="I189" s="80" t="s">
        <v>13595</v>
      </c>
      <c r="J189" s="80" t="s">
        <v>13596</v>
      </c>
      <c r="K189" s="80">
        <v>87</v>
      </c>
      <c r="L189" s="80" t="s">
        <v>378</v>
      </c>
      <c r="M189" s="80" t="s">
        <v>459</v>
      </c>
      <c r="N189" s="80" t="s">
        <v>375</v>
      </c>
      <c r="O189" s="80">
        <v>3831569</v>
      </c>
      <c r="P189" s="80" t="s">
        <v>17284</v>
      </c>
      <c r="Q189" s="80">
        <v>3831569</v>
      </c>
      <c r="R189" s="80">
        <v>50.57</v>
      </c>
    </row>
    <row r="190" spans="1:18" s="34" customFormat="1" ht="33">
      <c r="A190" s="98">
        <v>189</v>
      </c>
      <c r="B190" s="99" t="s">
        <v>11371</v>
      </c>
      <c r="C190" s="80" t="s">
        <v>17649</v>
      </c>
      <c r="D190" s="100" t="s">
        <v>6989</v>
      </c>
      <c r="E190" s="80" t="s">
        <v>15401</v>
      </c>
      <c r="F190" s="80">
        <v>171</v>
      </c>
      <c r="G190" s="80">
        <v>983451926</v>
      </c>
      <c r="H190" s="80"/>
      <c r="I190" s="80" t="s">
        <v>692</v>
      </c>
      <c r="J190" s="80" t="s">
        <v>106</v>
      </c>
      <c r="K190" s="80">
        <v>87</v>
      </c>
      <c r="L190" s="80" t="s">
        <v>377</v>
      </c>
      <c r="M190" s="80" t="s">
        <v>459</v>
      </c>
      <c r="N190" s="80" t="s">
        <v>375</v>
      </c>
      <c r="O190" s="80">
        <v>2044191</v>
      </c>
      <c r="P190" s="80" t="s">
        <v>17279</v>
      </c>
      <c r="Q190" s="80">
        <v>2044191</v>
      </c>
      <c r="R190" s="80">
        <v>50.72</v>
      </c>
    </row>
    <row r="191" spans="1:18" s="34" customFormat="1" ht="43.5">
      <c r="A191" s="98">
        <v>190</v>
      </c>
      <c r="B191" s="99" t="s">
        <v>11371</v>
      </c>
      <c r="C191" s="80" t="s">
        <v>17649</v>
      </c>
      <c r="D191" s="100" t="s">
        <v>6989</v>
      </c>
      <c r="E191" s="80" t="s">
        <v>15361</v>
      </c>
      <c r="F191" s="80"/>
      <c r="G191" s="80">
        <v>981724439</v>
      </c>
      <c r="H191" s="80"/>
      <c r="I191" s="80" t="s">
        <v>129</v>
      </c>
      <c r="J191" s="80" t="s">
        <v>366</v>
      </c>
      <c r="K191" s="80">
        <v>80</v>
      </c>
      <c r="L191" s="80" t="s">
        <v>378</v>
      </c>
      <c r="M191" s="80" t="s">
        <v>459</v>
      </c>
      <c r="N191" s="80" t="s">
        <v>375</v>
      </c>
      <c r="O191" s="80">
        <v>1572678</v>
      </c>
      <c r="P191" s="80" t="s">
        <v>17234</v>
      </c>
      <c r="Q191" s="80">
        <v>1572678</v>
      </c>
      <c r="R191" s="80">
        <v>51.29</v>
      </c>
    </row>
    <row r="192" spans="1:18" s="34" customFormat="1" ht="43.5">
      <c r="A192" s="98">
        <v>191</v>
      </c>
      <c r="B192" s="99" t="s">
        <v>11371</v>
      </c>
      <c r="C192" s="80" t="s">
        <v>17649</v>
      </c>
      <c r="D192" s="100" t="s">
        <v>6989</v>
      </c>
      <c r="E192" s="80" t="s">
        <v>456</v>
      </c>
      <c r="F192" s="80"/>
      <c r="G192" s="80">
        <v>982153421</v>
      </c>
      <c r="H192" s="80"/>
      <c r="I192" s="80" t="s">
        <v>13447</v>
      </c>
      <c r="J192" s="80" t="s">
        <v>13448</v>
      </c>
      <c r="K192" s="80">
        <v>80</v>
      </c>
      <c r="L192" s="80" t="s">
        <v>377</v>
      </c>
      <c r="M192" s="80" t="s">
        <v>459</v>
      </c>
      <c r="N192" s="80" t="s">
        <v>375</v>
      </c>
      <c r="O192" s="80">
        <v>1965479</v>
      </c>
      <c r="P192" s="80" t="s">
        <v>17154</v>
      </c>
      <c r="Q192" s="80">
        <v>1965479</v>
      </c>
      <c r="R192" s="80">
        <v>53.29</v>
      </c>
    </row>
    <row r="193" spans="1:18" s="34" customFormat="1" ht="33">
      <c r="A193" s="98">
        <v>192</v>
      </c>
      <c r="B193" s="99" t="s">
        <v>11371</v>
      </c>
      <c r="C193" s="80" t="s">
        <v>17649</v>
      </c>
      <c r="D193" s="100" t="s">
        <v>6989</v>
      </c>
      <c r="E193" s="80" t="s">
        <v>15294</v>
      </c>
      <c r="F193" s="80"/>
      <c r="G193" s="80">
        <v>982398297</v>
      </c>
      <c r="H193" s="80"/>
      <c r="I193" s="80" t="s">
        <v>13450</v>
      </c>
      <c r="J193" s="80" t="s">
        <v>125</v>
      </c>
      <c r="K193" s="80">
        <v>87</v>
      </c>
      <c r="L193" s="80" t="s">
        <v>378</v>
      </c>
      <c r="M193" s="80" t="s">
        <v>460</v>
      </c>
      <c r="N193" s="80" t="s">
        <v>375</v>
      </c>
      <c r="O193" s="80">
        <v>3713828</v>
      </c>
      <c r="P193" s="80" t="s">
        <v>17155</v>
      </c>
      <c r="Q193" s="80">
        <v>1215851</v>
      </c>
      <c r="R193" s="80">
        <v>53.94</v>
      </c>
    </row>
    <row r="194" spans="1:18" s="34" customFormat="1" ht="33">
      <c r="A194" s="98">
        <v>193</v>
      </c>
      <c r="B194" s="99" t="s">
        <v>11371</v>
      </c>
      <c r="C194" s="80" t="s">
        <v>17649</v>
      </c>
      <c r="D194" s="100" t="s">
        <v>6989</v>
      </c>
      <c r="E194" s="80" t="s">
        <v>15304</v>
      </c>
      <c r="F194" s="80"/>
      <c r="G194" s="80">
        <v>984671151</v>
      </c>
      <c r="H194" s="80"/>
      <c r="I194" s="80" t="s">
        <v>13461</v>
      </c>
      <c r="J194" s="80" t="s">
        <v>13452</v>
      </c>
      <c r="K194" s="80">
        <v>92</v>
      </c>
      <c r="L194" s="80" t="s">
        <v>378</v>
      </c>
      <c r="M194" s="80" t="s">
        <v>462</v>
      </c>
      <c r="N194" s="80" t="s">
        <v>375</v>
      </c>
      <c r="O194" s="80">
        <v>1687959</v>
      </c>
      <c r="P194" s="80" t="s">
        <v>17166</v>
      </c>
      <c r="Q194" s="80">
        <v>617263</v>
      </c>
      <c r="R194" s="80">
        <v>54.3</v>
      </c>
    </row>
    <row r="195" spans="1:18" s="34" customFormat="1" ht="33">
      <c r="A195" s="98">
        <v>194</v>
      </c>
      <c r="B195" s="99" t="s">
        <v>11371</v>
      </c>
      <c r="C195" s="80" t="s">
        <v>17649</v>
      </c>
      <c r="D195" s="100" t="s">
        <v>6989</v>
      </c>
      <c r="E195" s="80" t="s">
        <v>15409</v>
      </c>
      <c r="F195" s="80"/>
      <c r="G195" s="80">
        <v>984742477</v>
      </c>
      <c r="H195" s="80"/>
      <c r="I195" s="80" t="s">
        <v>170</v>
      </c>
      <c r="J195" s="80" t="s">
        <v>13607</v>
      </c>
      <c r="K195" s="80">
        <v>81</v>
      </c>
      <c r="L195" s="80" t="s">
        <v>378</v>
      </c>
      <c r="M195" s="80" t="s">
        <v>462</v>
      </c>
      <c r="N195" s="80" t="s">
        <v>375</v>
      </c>
      <c r="O195" s="80">
        <v>2656697</v>
      </c>
      <c r="P195" s="80" t="s">
        <v>17290</v>
      </c>
      <c r="Q195" s="80" t="s">
        <v>464</v>
      </c>
      <c r="R195" s="80">
        <v>54.31</v>
      </c>
    </row>
    <row r="196" spans="1:18" s="34" customFormat="1" ht="33">
      <c r="A196" s="98">
        <v>195</v>
      </c>
      <c r="B196" s="99" t="s">
        <v>11371</v>
      </c>
      <c r="C196" s="80" t="s">
        <v>17649</v>
      </c>
      <c r="D196" s="100" t="s">
        <v>6989</v>
      </c>
      <c r="E196" s="80" t="s">
        <v>15311</v>
      </c>
      <c r="F196" s="80"/>
      <c r="G196" s="80">
        <v>981632129</v>
      </c>
      <c r="H196" s="80"/>
      <c r="I196" s="80" t="s">
        <v>225</v>
      </c>
      <c r="J196" s="80" t="s">
        <v>735</v>
      </c>
      <c r="K196" s="80">
        <v>80</v>
      </c>
      <c r="L196" s="80" t="s">
        <v>378</v>
      </c>
      <c r="M196" s="80" t="s">
        <v>459</v>
      </c>
      <c r="N196" s="80" t="s">
        <v>375</v>
      </c>
      <c r="O196" s="80">
        <v>5196825</v>
      </c>
      <c r="P196" s="80" t="s">
        <v>17174</v>
      </c>
      <c r="Q196" s="80">
        <v>5196825</v>
      </c>
      <c r="R196" s="80">
        <v>54.7</v>
      </c>
    </row>
    <row r="197" spans="1:18" s="34" customFormat="1" ht="33">
      <c r="A197" s="98">
        <v>196</v>
      </c>
      <c r="B197" s="99" t="s">
        <v>11371</v>
      </c>
      <c r="C197" s="80" t="s">
        <v>17649</v>
      </c>
      <c r="D197" s="100" t="s">
        <v>6989</v>
      </c>
      <c r="E197" s="80" t="s">
        <v>15308</v>
      </c>
      <c r="F197" s="80"/>
      <c r="G197" s="80">
        <v>984764654</v>
      </c>
      <c r="H197" s="80"/>
      <c r="I197" s="80" t="s">
        <v>11412</v>
      </c>
      <c r="J197" s="80" t="s">
        <v>13465</v>
      </c>
      <c r="K197" s="80">
        <v>80</v>
      </c>
      <c r="L197" s="80" t="s">
        <v>378</v>
      </c>
      <c r="M197" s="80" t="s">
        <v>459</v>
      </c>
      <c r="N197" s="80" t="s">
        <v>375</v>
      </c>
      <c r="O197" s="80">
        <v>1969776</v>
      </c>
      <c r="P197" s="80" t="s">
        <v>17170</v>
      </c>
      <c r="Q197" s="80">
        <v>1969776</v>
      </c>
      <c r="R197" s="80">
        <v>55.34</v>
      </c>
    </row>
    <row r="198" spans="1:18" s="34" customFormat="1" ht="33">
      <c r="A198" s="98">
        <v>197</v>
      </c>
      <c r="B198" s="99" t="s">
        <v>11371</v>
      </c>
      <c r="C198" s="80" t="s">
        <v>17649</v>
      </c>
      <c r="D198" s="100" t="s">
        <v>6989</v>
      </c>
      <c r="E198" s="80" t="s">
        <v>15328</v>
      </c>
      <c r="F198" s="80"/>
      <c r="G198" s="80"/>
      <c r="H198" s="80">
        <v>21649194</v>
      </c>
      <c r="I198" s="80" t="s">
        <v>298</v>
      </c>
      <c r="J198" s="80" t="s">
        <v>13492</v>
      </c>
      <c r="K198" s="80">
        <v>80</v>
      </c>
      <c r="L198" s="80" t="s">
        <v>378</v>
      </c>
      <c r="M198" s="80" t="s">
        <v>460</v>
      </c>
      <c r="N198" s="80" t="s">
        <v>375</v>
      </c>
      <c r="O198" s="80">
        <v>2503154</v>
      </c>
      <c r="P198" s="80" t="s">
        <v>17192</v>
      </c>
      <c r="Q198" s="80">
        <v>2505995</v>
      </c>
      <c r="R198" s="80">
        <v>55.39</v>
      </c>
    </row>
    <row r="199" spans="1:18" s="34" customFormat="1" ht="33">
      <c r="A199" s="98">
        <v>198</v>
      </c>
      <c r="B199" s="99" t="s">
        <v>11371</v>
      </c>
      <c r="C199" s="80" t="s">
        <v>17649</v>
      </c>
      <c r="D199" s="100" t="s">
        <v>6989</v>
      </c>
      <c r="E199" s="80" t="s">
        <v>15434</v>
      </c>
      <c r="F199" s="80"/>
      <c r="G199" s="80">
        <v>981981852</v>
      </c>
      <c r="H199" s="80"/>
      <c r="I199" s="80" t="s">
        <v>13646</v>
      </c>
      <c r="J199" s="80" t="s">
        <v>699</v>
      </c>
      <c r="K199" s="80">
        <v>80</v>
      </c>
      <c r="L199" s="80" t="s">
        <v>378</v>
      </c>
      <c r="M199" s="80" t="s">
        <v>459</v>
      </c>
      <c r="N199" s="80" t="s">
        <v>375</v>
      </c>
      <c r="O199" s="80">
        <v>303444</v>
      </c>
      <c r="P199" s="80" t="s">
        <v>17320</v>
      </c>
      <c r="Q199" s="80">
        <v>303444</v>
      </c>
      <c r="R199" s="80">
        <v>55.73</v>
      </c>
    </row>
    <row r="200" spans="1:18" s="34" customFormat="1" ht="33">
      <c r="A200" s="98">
        <v>199</v>
      </c>
      <c r="B200" s="99" t="s">
        <v>11371</v>
      </c>
      <c r="C200" s="80" t="s">
        <v>17649</v>
      </c>
      <c r="D200" s="100" t="s">
        <v>6989</v>
      </c>
      <c r="E200" s="80" t="s">
        <v>15335</v>
      </c>
      <c r="F200" s="80">
        <v>449</v>
      </c>
      <c r="G200" s="80">
        <v>982775183</v>
      </c>
      <c r="H200" s="80"/>
      <c r="I200" s="80" t="s">
        <v>334</v>
      </c>
      <c r="J200" s="80" t="s">
        <v>965</v>
      </c>
      <c r="K200" s="80">
        <v>91</v>
      </c>
      <c r="L200" s="80" t="s">
        <v>377</v>
      </c>
      <c r="M200" s="80" t="s">
        <v>459</v>
      </c>
      <c r="N200" s="80" t="s">
        <v>375</v>
      </c>
      <c r="O200" s="80">
        <v>81970</v>
      </c>
      <c r="P200" s="80" t="s">
        <v>16317</v>
      </c>
      <c r="Q200" s="80">
        <v>81970</v>
      </c>
      <c r="R200" s="80">
        <v>56.05</v>
      </c>
    </row>
    <row r="201" spans="1:18" s="34" customFormat="1" ht="43.5">
      <c r="A201" s="98">
        <v>200</v>
      </c>
      <c r="B201" s="99" t="s">
        <v>11371</v>
      </c>
      <c r="C201" s="80" t="s">
        <v>17649</v>
      </c>
      <c r="D201" s="100" t="s">
        <v>6989</v>
      </c>
      <c r="E201" s="80" t="s">
        <v>15398</v>
      </c>
      <c r="F201" s="80"/>
      <c r="G201" s="80">
        <v>981273409</v>
      </c>
      <c r="H201" s="80"/>
      <c r="I201" s="80" t="s">
        <v>882</v>
      </c>
      <c r="J201" s="80" t="s">
        <v>441</v>
      </c>
      <c r="K201" s="80">
        <v>83</v>
      </c>
      <c r="L201" s="80" t="s">
        <v>377</v>
      </c>
      <c r="M201" s="80" t="s">
        <v>460</v>
      </c>
      <c r="N201" s="80" t="s">
        <v>375</v>
      </c>
      <c r="O201" s="80">
        <v>439784</v>
      </c>
      <c r="P201" s="80" t="s">
        <v>17276</v>
      </c>
      <c r="Q201" s="80">
        <v>2073919</v>
      </c>
      <c r="R201" s="80">
        <v>56.82</v>
      </c>
    </row>
    <row r="202" spans="1:18" s="34" customFormat="1" ht="33">
      <c r="A202" s="98">
        <v>201</v>
      </c>
      <c r="B202" s="99" t="s">
        <v>11371</v>
      </c>
      <c r="C202" s="80" t="s">
        <v>17649</v>
      </c>
      <c r="D202" s="100" t="s">
        <v>6989</v>
      </c>
      <c r="E202" s="80" t="s">
        <v>15317</v>
      </c>
      <c r="F202" s="80">
        <v>940</v>
      </c>
      <c r="G202" s="80">
        <v>983360467</v>
      </c>
      <c r="H202" s="80">
        <v>649216</v>
      </c>
      <c r="I202" s="80" t="s">
        <v>258</v>
      </c>
      <c r="J202" s="80" t="s">
        <v>770</v>
      </c>
      <c r="K202" s="80">
        <v>82</v>
      </c>
      <c r="L202" s="80" t="s">
        <v>378</v>
      </c>
      <c r="M202" s="80" t="s">
        <v>459</v>
      </c>
      <c r="N202" s="80" t="s">
        <v>375</v>
      </c>
      <c r="O202" s="80">
        <v>1650690</v>
      </c>
      <c r="P202" s="80" t="s">
        <v>17180</v>
      </c>
      <c r="Q202" s="80">
        <v>1650690</v>
      </c>
      <c r="R202" s="80">
        <v>57.22</v>
      </c>
    </row>
    <row r="203" spans="1:18" s="34" customFormat="1" ht="33">
      <c r="A203" s="98">
        <v>202</v>
      </c>
      <c r="B203" s="99" t="s">
        <v>11371</v>
      </c>
      <c r="C203" s="80" t="s">
        <v>17649</v>
      </c>
      <c r="D203" s="100" t="s">
        <v>6989</v>
      </c>
      <c r="E203" s="80" t="s">
        <v>15357</v>
      </c>
      <c r="F203" s="80">
        <v>388</v>
      </c>
      <c r="G203" s="80">
        <v>983993039</v>
      </c>
      <c r="H203" s="80"/>
      <c r="I203" s="80" t="s">
        <v>90</v>
      </c>
      <c r="J203" s="80" t="s">
        <v>13537</v>
      </c>
      <c r="K203" s="80">
        <v>86</v>
      </c>
      <c r="L203" s="80" t="s">
        <v>377</v>
      </c>
      <c r="M203" s="80" t="s">
        <v>459</v>
      </c>
      <c r="N203" s="80" t="s">
        <v>375</v>
      </c>
      <c r="O203" s="80">
        <v>525226</v>
      </c>
      <c r="P203" s="80" t="s">
        <v>17230</v>
      </c>
      <c r="Q203" s="80">
        <v>525226</v>
      </c>
      <c r="R203" s="80">
        <v>57.55</v>
      </c>
    </row>
    <row r="204" spans="1:18" s="34" customFormat="1" ht="33">
      <c r="A204" s="98">
        <v>203</v>
      </c>
      <c r="B204" s="99" t="s">
        <v>11371</v>
      </c>
      <c r="C204" s="80" t="s">
        <v>17649</v>
      </c>
      <c r="D204" s="100" t="s">
        <v>6989</v>
      </c>
      <c r="E204" s="80" t="s">
        <v>15357</v>
      </c>
      <c r="F204" s="80">
        <v>388</v>
      </c>
      <c r="G204" s="80">
        <v>983993039</v>
      </c>
      <c r="H204" s="80"/>
      <c r="I204" s="80" t="s">
        <v>139</v>
      </c>
      <c r="J204" s="80" t="s">
        <v>13538</v>
      </c>
      <c r="K204" s="80">
        <v>83</v>
      </c>
      <c r="L204" s="80" t="s">
        <v>378</v>
      </c>
      <c r="M204" s="80" t="s">
        <v>460</v>
      </c>
      <c r="N204" s="80" t="s">
        <v>375</v>
      </c>
      <c r="O204" s="80">
        <v>949656</v>
      </c>
      <c r="P204" s="80" t="s">
        <v>17230</v>
      </c>
      <c r="Q204" s="80">
        <v>525226</v>
      </c>
      <c r="R204" s="80">
        <v>57.55</v>
      </c>
    </row>
    <row r="205" spans="1:18" s="34" customFormat="1" ht="33">
      <c r="A205" s="98">
        <v>204</v>
      </c>
      <c r="B205" s="99" t="s">
        <v>11371</v>
      </c>
      <c r="C205" s="80" t="s">
        <v>17649</v>
      </c>
      <c r="D205" s="100" t="s">
        <v>6989</v>
      </c>
      <c r="E205" s="80" t="s">
        <v>955</v>
      </c>
      <c r="F205" s="80">
        <v>202</v>
      </c>
      <c r="G205" s="80">
        <v>982986846</v>
      </c>
      <c r="H205" s="80"/>
      <c r="I205" s="80" t="s">
        <v>13040</v>
      </c>
      <c r="J205" s="80" t="s">
        <v>13588</v>
      </c>
      <c r="K205" s="80">
        <v>90</v>
      </c>
      <c r="L205" s="80" t="s">
        <v>377</v>
      </c>
      <c r="M205" s="80" t="s">
        <v>462</v>
      </c>
      <c r="N205" s="80" t="s">
        <v>375</v>
      </c>
      <c r="O205" s="80">
        <v>2128563</v>
      </c>
      <c r="P205" s="80" t="s">
        <v>17275</v>
      </c>
      <c r="Q205" s="80">
        <v>1150304</v>
      </c>
      <c r="R205" s="80">
        <v>58.11</v>
      </c>
    </row>
    <row r="206" spans="1:18" s="34" customFormat="1" ht="33">
      <c r="A206" s="98">
        <v>205</v>
      </c>
      <c r="B206" s="99" t="s">
        <v>11371</v>
      </c>
      <c r="C206" s="80" t="s">
        <v>17649</v>
      </c>
      <c r="D206" s="100" t="s">
        <v>6989</v>
      </c>
      <c r="E206" s="80" t="s">
        <v>15400</v>
      </c>
      <c r="F206" s="80">
        <v>517</v>
      </c>
      <c r="G206" s="80">
        <v>981764147</v>
      </c>
      <c r="H206" s="80"/>
      <c r="I206" s="80" t="s">
        <v>720</v>
      </c>
      <c r="J206" s="80" t="s">
        <v>13590</v>
      </c>
      <c r="K206" s="80">
        <v>83</v>
      </c>
      <c r="L206" s="80" t="s">
        <v>378</v>
      </c>
      <c r="M206" s="80" t="s">
        <v>459</v>
      </c>
      <c r="N206" s="80" t="s">
        <v>375</v>
      </c>
      <c r="O206" s="80">
        <v>960901</v>
      </c>
      <c r="P206" s="80" t="s">
        <v>17278</v>
      </c>
      <c r="Q206" s="80">
        <v>960901</v>
      </c>
      <c r="R206" s="80">
        <v>58.84</v>
      </c>
    </row>
    <row r="207" spans="1:18" s="34" customFormat="1" ht="33">
      <c r="A207" s="98">
        <v>206</v>
      </c>
      <c r="B207" s="99" t="s">
        <v>11371</v>
      </c>
      <c r="C207" s="80" t="s">
        <v>17649</v>
      </c>
      <c r="D207" s="100" t="s">
        <v>6989</v>
      </c>
      <c r="E207" s="80" t="s">
        <v>15297</v>
      </c>
      <c r="F207" s="80"/>
      <c r="G207" s="80">
        <v>982610553</v>
      </c>
      <c r="H207" s="80"/>
      <c r="I207" s="80" t="s">
        <v>13454</v>
      </c>
      <c r="J207" s="80" t="s">
        <v>12082</v>
      </c>
      <c r="K207" s="80">
        <v>80</v>
      </c>
      <c r="L207" s="80" t="s">
        <v>377</v>
      </c>
      <c r="M207" s="80" t="s">
        <v>460</v>
      </c>
      <c r="N207" s="80" t="s">
        <v>375</v>
      </c>
      <c r="O207" s="80">
        <v>412707</v>
      </c>
      <c r="P207" s="80" t="s">
        <v>17159</v>
      </c>
      <c r="Q207" s="80">
        <v>413815</v>
      </c>
      <c r="R207" s="80">
        <v>59.18</v>
      </c>
    </row>
    <row r="208" spans="1:18" s="34" customFormat="1" ht="33">
      <c r="A208" s="98">
        <v>207</v>
      </c>
      <c r="B208" s="99" t="s">
        <v>11371</v>
      </c>
      <c r="C208" s="80" t="s">
        <v>17649</v>
      </c>
      <c r="D208" s="100" t="s">
        <v>6989</v>
      </c>
      <c r="E208" s="80" t="s">
        <v>15297</v>
      </c>
      <c r="F208" s="80"/>
      <c r="G208" s="80">
        <v>982610553</v>
      </c>
      <c r="H208" s="80"/>
      <c r="I208" s="80" t="s">
        <v>13142</v>
      </c>
      <c r="J208" s="80" t="s">
        <v>13453</v>
      </c>
      <c r="K208" s="80">
        <v>83</v>
      </c>
      <c r="L208" s="80" t="s">
        <v>378</v>
      </c>
      <c r="M208" s="80" t="s">
        <v>459</v>
      </c>
      <c r="N208" s="80" t="s">
        <v>375</v>
      </c>
      <c r="O208" s="80">
        <v>413815</v>
      </c>
      <c r="P208" s="80" t="s">
        <v>17159</v>
      </c>
      <c r="Q208" s="80">
        <v>413815</v>
      </c>
      <c r="R208" s="80">
        <v>59.18</v>
      </c>
    </row>
    <row r="209" spans="1:18" s="34" customFormat="1" ht="33">
      <c r="A209" s="98">
        <v>208</v>
      </c>
      <c r="B209" s="99" t="s">
        <v>11371</v>
      </c>
      <c r="C209" s="80" t="s">
        <v>17649</v>
      </c>
      <c r="D209" s="100" t="s">
        <v>6989</v>
      </c>
      <c r="E209" s="80" t="s">
        <v>15292</v>
      </c>
      <c r="F209" s="80"/>
      <c r="G209" s="80">
        <v>961630027</v>
      </c>
      <c r="H209" s="80"/>
      <c r="I209" s="80" t="s">
        <v>126</v>
      </c>
      <c r="J209" s="80" t="s">
        <v>13444</v>
      </c>
      <c r="K209" s="80">
        <v>80</v>
      </c>
      <c r="L209" s="80" t="s">
        <v>377</v>
      </c>
      <c r="M209" s="80" t="s">
        <v>459</v>
      </c>
      <c r="N209" s="80" t="s">
        <v>375</v>
      </c>
      <c r="O209" s="80">
        <v>1347710</v>
      </c>
      <c r="P209" s="80" t="s">
        <v>17153</v>
      </c>
      <c r="Q209" s="80">
        <v>1347710</v>
      </c>
      <c r="R209" s="80">
        <v>59.37</v>
      </c>
    </row>
    <row r="210" spans="1:18" s="34" customFormat="1" ht="43.5">
      <c r="A210" s="98">
        <v>209</v>
      </c>
      <c r="B210" s="99" t="s">
        <v>11371</v>
      </c>
      <c r="C210" s="80" t="s">
        <v>17649</v>
      </c>
      <c r="D210" s="100" t="s">
        <v>6989</v>
      </c>
      <c r="E210" s="80" t="s">
        <v>15354</v>
      </c>
      <c r="F210" s="80">
        <v>370</v>
      </c>
      <c r="G210" s="80">
        <v>984208389</v>
      </c>
      <c r="H210" s="80"/>
      <c r="I210" s="80" t="s">
        <v>13533</v>
      </c>
      <c r="J210" s="80" t="s">
        <v>13534</v>
      </c>
      <c r="K210" s="80">
        <v>81</v>
      </c>
      <c r="L210" s="80" t="s">
        <v>378</v>
      </c>
      <c r="M210" s="80" t="s">
        <v>459</v>
      </c>
      <c r="N210" s="80" t="s">
        <v>375</v>
      </c>
      <c r="O210" s="80">
        <v>1682380</v>
      </c>
      <c r="P210" s="80" t="s">
        <v>17227</v>
      </c>
      <c r="Q210" s="80">
        <v>1682380</v>
      </c>
      <c r="R210" s="80">
        <v>59.74</v>
      </c>
    </row>
    <row r="211" spans="1:18" s="34" customFormat="1" ht="22.5">
      <c r="A211" s="98">
        <v>210</v>
      </c>
      <c r="B211" s="99" t="s">
        <v>11371</v>
      </c>
      <c r="C211" s="80" t="s">
        <v>17649</v>
      </c>
      <c r="D211" s="100" t="s">
        <v>6989</v>
      </c>
      <c r="E211" s="80" t="s">
        <v>15441</v>
      </c>
      <c r="F211" s="80"/>
      <c r="G211" s="80"/>
      <c r="H211" s="80"/>
      <c r="I211" s="80" t="s">
        <v>256</v>
      </c>
      <c r="J211" s="80" t="s">
        <v>13663</v>
      </c>
      <c r="K211" s="80">
        <v>88</v>
      </c>
      <c r="L211" s="80" t="s">
        <v>378</v>
      </c>
      <c r="M211" s="80" t="s">
        <v>462</v>
      </c>
      <c r="N211" s="80" t="s">
        <v>375</v>
      </c>
      <c r="O211" s="80">
        <v>864154</v>
      </c>
      <c r="P211" s="80" t="s">
        <v>17330</v>
      </c>
      <c r="Q211" s="80">
        <v>514068</v>
      </c>
      <c r="R211" s="80">
        <v>60.15</v>
      </c>
    </row>
    <row r="212" spans="1:18" s="34" customFormat="1" ht="33">
      <c r="A212" s="98">
        <v>211</v>
      </c>
      <c r="B212" s="99" t="s">
        <v>11371</v>
      </c>
      <c r="C212" s="80" t="s">
        <v>17649</v>
      </c>
      <c r="D212" s="100" t="s">
        <v>6989</v>
      </c>
      <c r="E212" s="80" t="s">
        <v>15316</v>
      </c>
      <c r="F212" s="80"/>
      <c r="G212" s="80">
        <v>984615636</v>
      </c>
      <c r="H212" s="80"/>
      <c r="I212" s="80" t="s">
        <v>13477</v>
      </c>
      <c r="J212" s="80" t="s">
        <v>13478</v>
      </c>
      <c r="K212" s="80">
        <v>84</v>
      </c>
      <c r="L212" s="80" t="s">
        <v>377</v>
      </c>
      <c r="M212" s="80" t="s">
        <v>459</v>
      </c>
      <c r="N212" s="80" t="s">
        <v>375</v>
      </c>
      <c r="O212" s="80">
        <v>1591066</v>
      </c>
      <c r="P212" s="80" t="s">
        <v>17179</v>
      </c>
      <c r="Q212" s="80">
        <v>1591066</v>
      </c>
      <c r="R212" s="80">
        <v>61.52</v>
      </c>
    </row>
    <row r="213" spans="1:18" s="34" customFormat="1" ht="22.5">
      <c r="A213" s="98">
        <v>212</v>
      </c>
      <c r="B213" s="99" t="s">
        <v>11371</v>
      </c>
      <c r="C213" s="80" t="s">
        <v>17649</v>
      </c>
      <c r="D213" s="100" t="s">
        <v>6989</v>
      </c>
      <c r="E213" s="80" t="s">
        <v>15404</v>
      </c>
      <c r="F213" s="80"/>
      <c r="G213" s="80">
        <v>982778232</v>
      </c>
      <c r="H213" s="80"/>
      <c r="I213" s="80" t="s">
        <v>13606</v>
      </c>
      <c r="J213" s="80" t="s">
        <v>366</v>
      </c>
      <c r="K213" s="80">
        <v>84</v>
      </c>
      <c r="L213" s="80" t="s">
        <v>377</v>
      </c>
      <c r="M213" s="80" t="s">
        <v>462</v>
      </c>
      <c r="N213" s="80" t="s">
        <v>375</v>
      </c>
      <c r="O213" s="80">
        <v>759463</v>
      </c>
      <c r="P213" s="80" t="s">
        <v>17289</v>
      </c>
      <c r="Q213" s="80">
        <v>3647111</v>
      </c>
      <c r="R213" s="80">
        <v>63.44</v>
      </c>
    </row>
    <row r="214" spans="1:18" s="34" customFormat="1" ht="33">
      <c r="A214" s="98">
        <v>213</v>
      </c>
      <c r="B214" s="99" t="s">
        <v>11371</v>
      </c>
      <c r="C214" s="80" t="s">
        <v>17649</v>
      </c>
      <c r="D214" s="100" t="s">
        <v>7729</v>
      </c>
      <c r="E214" s="80" t="s">
        <v>14300</v>
      </c>
      <c r="F214" s="80"/>
      <c r="G214" s="80">
        <v>971504708</v>
      </c>
      <c r="H214" s="80"/>
      <c r="I214" s="80" t="s">
        <v>732</v>
      </c>
      <c r="J214" s="80" t="s">
        <v>11876</v>
      </c>
      <c r="K214" s="80">
        <v>84</v>
      </c>
      <c r="L214" s="80" t="s">
        <v>378</v>
      </c>
      <c r="M214" s="80" t="s">
        <v>462</v>
      </c>
      <c r="N214" s="80" t="s">
        <v>375</v>
      </c>
      <c r="O214" s="80">
        <v>6508735</v>
      </c>
      <c r="P214" s="80" t="s">
        <v>16005</v>
      </c>
      <c r="Q214" s="80" t="s">
        <v>464</v>
      </c>
      <c r="R214" s="80">
        <v>44.64</v>
      </c>
    </row>
    <row r="215" spans="1:18" s="34" customFormat="1" ht="33">
      <c r="A215" s="98">
        <v>214</v>
      </c>
      <c r="B215" s="99" t="s">
        <v>11371</v>
      </c>
      <c r="C215" s="80" t="s">
        <v>17649</v>
      </c>
      <c r="D215" s="100" t="s">
        <v>7729</v>
      </c>
      <c r="E215" s="80" t="s">
        <v>14317</v>
      </c>
      <c r="F215" s="80"/>
      <c r="G215" s="80">
        <v>985313762</v>
      </c>
      <c r="H215" s="80"/>
      <c r="I215" s="80" t="s">
        <v>829</v>
      </c>
      <c r="J215" s="80" t="s">
        <v>11895</v>
      </c>
      <c r="K215" s="80">
        <v>85</v>
      </c>
      <c r="L215" s="80" t="s">
        <v>377</v>
      </c>
      <c r="M215" s="80" t="s">
        <v>459</v>
      </c>
      <c r="N215" s="80" t="s">
        <v>375</v>
      </c>
      <c r="O215" s="80">
        <v>4700688</v>
      </c>
      <c r="P215" s="80" t="s">
        <v>16023</v>
      </c>
      <c r="Q215" s="80">
        <v>4700688</v>
      </c>
      <c r="R215" s="80">
        <v>48.5</v>
      </c>
    </row>
    <row r="216" spans="1:18" s="34" customFormat="1" ht="43.5">
      <c r="A216" s="98">
        <v>215</v>
      </c>
      <c r="B216" s="99" t="s">
        <v>11371</v>
      </c>
      <c r="C216" s="80" t="s">
        <v>17649</v>
      </c>
      <c r="D216" s="100" t="s">
        <v>7729</v>
      </c>
      <c r="E216" s="80" t="s">
        <v>14305</v>
      </c>
      <c r="F216" s="80"/>
      <c r="G216" s="80"/>
      <c r="H216" s="80"/>
      <c r="I216" s="80" t="s">
        <v>719</v>
      </c>
      <c r="J216" s="80" t="s">
        <v>352</v>
      </c>
      <c r="K216" s="80">
        <v>80</v>
      </c>
      <c r="L216" s="80" t="s">
        <v>377</v>
      </c>
      <c r="M216" s="80" t="s">
        <v>460</v>
      </c>
      <c r="N216" s="80" t="s">
        <v>375</v>
      </c>
      <c r="O216" s="80">
        <v>3345532</v>
      </c>
      <c r="P216" s="80" t="s">
        <v>16010</v>
      </c>
      <c r="Q216" s="80">
        <v>3345525</v>
      </c>
      <c r="R216" s="80">
        <v>49.01</v>
      </c>
    </row>
    <row r="217" spans="1:18" s="34" customFormat="1" ht="22.5">
      <c r="A217" s="98">
        <v>216</v>
      </c>
      <c r="B217" s="99" t="s">
        <v>11371</v>
      </c>
      <c r="C217" s="80" t="s">
        <v>17649</v>
      </c>
      <c r="D217" s="100" t="s">
        <v>7729</v>
      </c>
      <c r="E217" s="80" t="s">
        <v>14294</v>
      </c>
      <c r="F217" s="80"/>
      <c r="G217" s="80">
        <v>961243201</v>
      </c>
      <c r="H217" s="80"/>
      <c r="I217" s="80" t="s">
        <v>835</v>
      </c>
      <c r="J217" s="80" t="s">
        <v>660</v>
      </c>
      <c r="K217" s="80">
        <v>80</v>
      </c>
      <c r="L217" s="80" t="s">
        <v>377</v>
      </c>
      <c r="M217" s="80" t="s">
        <v>459</v>
      </c>
      <c r="N217" s="80" t="s">
        <v>375</v>
      </c>
      <c r="O217" s="80">
        <v>2528976</v>
      </c>
      <c r="P217" s="80" t="s">
        <v>15999</v>
      </c>
      <c r="Q217" s="80">
        <v>2528976</v>
      </c>
      <c r="R217" s="80">
        <v>57.19</v>
      </c>
    </row>
    <row r="218" spans="1:18" s="34" customFormat="1" ht="43.5">
      <c r="A218" s="98">
        <v>217</v>
      </c>
      <c r="B218" s="99" t="s">
        <v>11371</v>
      </c>
      <c r="C218" s="80" t="s">
        <v>17649</v>
      </c>
      <c r="D218" s="100" t="s">
        <v>7729</v>
      </c>
      <c r="E218" s="80" t="s">
        <v>14295</v>
      </c>
      <c r="F218" s="80"/>
      <c r="G218" s="80"/>
      <c r="H218" s="80"/>
      <c r="I218" s="80" t="s">
        <v>776</v>
      </c>
      <c r="J218" s="80" t="s">
        <v>11871</v>
      </c>
      <c r="K218" s="80">
        <v>91</v>
      </c>
      <c r="L218" s="80" t="s">
        <v>377</v>
      </c>
      <c r="M218" s="80" t="s">
        <v>459</v>
      </c>
      <c r="N218" s="80" t="s">
        <v>375</v>
      </c>
      <c r="O218" s="80">
        <v>1938698</v>
      </c>
      <c r="P218" s="80" t="s">
        <v>16000</v>
      </c>
      <c r="Q218" s="80">
        <v>1938698</v>
      </c>
      <c r="R218" s="80">
        <v>59.85</v>
      </c>
    </row>
    <row r="219" spans="1:18" s="34" customFormat="1" ht="43.5">
      <c r="A219" s="98">
        <v>218</v>
      </c>
      <c r="B219" s="99" t="s">
        <v>11371</v>
      </c>
      <c r="C219" s="80" t="s">
        <v>17649</v>
      </c>
      <c r="D219" s="100" t="s">
        <v>11373</v>
      </c>
      <c r="E219" s="80" t="s">
        <v>15100</v>
      </c>
      <c r="F219" s="80"/>
      <c r="G219" s="80">
        <v>982900033</v>
      </c>
      <c r="H219" s="80"/>
      <c r="I219" s="80" t="s">
        <v>131</v>
      </c>
      <c r="J219" s="80" t="s">
        <v>13092</v>
      </c>
      <c r="K219" s="80">
        <v>87</v>
      </c>
      <c r="L219" s="80" t="s">
        <v>378</v>
      </c>
      <c r="M219" s="80" t="s">
        <v>459</v>
      </c>
      <c r="N219" s="80" t="s">
        <v>375</v>
      </c>
      <c r="O219" s="80">
        <v>4146250</v>
      </c>
      <c r="P219" s="80" t="s">
        <v>16911</v>
      </c>
      <c r="Q219" s="80">
        <v>4146250</v>
      </c>
      <c r="R219" s="80">
        <v>33.89</v>
      </c>
    </row>
    <row r="220" spans="1:18" s="34" customFormat="1" ht="33">
      <c r="A220" s="98">
        <v>219</v>
      </c>
      <c r="B220" s="99" t="s">
        <v>11371</v>
      </c>
      <c r="C220" s="80" t="s">
        <v>17649</v>
      </c>
      <c r="D220" s="100" t="s">
        <v>11373</v>
      </c>
      <c r="E220" s="80" t="s">
        <v>15121</v>
      </c>
      <c r="F220" s="80"/>
      <c r="G220" s="80">
        <v>985638023</v>
      </c>
      <c r="H220" s="80"/>
      <c r="I220" s="80" t="s">
        <v>112</v>
      </c>
      <c r="J220" s="80" t="s">
        <v>678</v>
      </c>
      <c r="K220" s="80">
        <v>82</v>
      </c>
      <c r="L220" s="80" t="s">
        <v>378</v>
      </c>
      <c r="M220" s="80" t="s">
        <v>460</v>
      </c>
      <c r="N220" s="80" t="s">
        <v>375</v>
      </c>
      <c r="O220" s="80">
        <v>2514324</v>
      </c>
      <c r="P220" s="80" t="s">
        <v>16937</v>
      </c>
      <c r="Q220" s="80">
        <v>1785253</v>
      </c>
      <c r="R220" s="80">
        <v>43.5</v>
      </c>
    </row>
    <row r="221" spans="1:18" s="34" customFormat="1" ht="33">
      <c r="A221" s="98">
        <v>220</v>
      </c>
      <c r="B221" s="99" t="s">
        <v>11371</v>
      </c>
      <c r="C221" s="80" t="s">
        <v>17649</v>
      </c>
      <c r="D221" s="100" t="s">
        <v>11373</v>
      </c>
      <c r="E221" s="80" t="s">
        <v>15121</v>
      </c>
      <c r="F221" s="80"/>
      <c r="G221" s="80">
        <v>985638023</v>
      </c>
      <c r="H221" s="80"/>
      <c r="I221" s="80" t="s">
        <v>727</v>
      </c>
      <c r="J221" s="80" t="s">
        <v>13168</v>
      </c>
      <c r="K221" s="80">
        <v>84</v>
      </c>
      <c r="L221" s="80" t="s">
        <v>378</v>
      </c>
      <c r="M221" s="80" t="s">
        <v>462</v>
      </c>
      <c r="N221" s="80" t="s">
        <v>375</v>
      </c>
      <c r="O221" s="80">
        <v>2599924</v>
      </c>
      <c r="P221" s="80" t="s">
        <v>16937</v>
      </c>
      <c r="Q221" s="80">
        <v>1785253</v>
      </c>
      <c r="R221" s="80">
        <v>43.5</v>
      </c>
    </row>
    <row r="222" spans="1:18" s="34" customFormat="1" ht="43.5">
      <c r="A222" s="98">
        <v>221</v>
      </c>
      <c r="B222" s="99" t="s">
        <v>11371</v>
      </c>
      <c r="C222" s="80" t="s">
        <v>17649</v>
      </c>
      <c r="D222" s="100" t="s">
        <v>11373</v>
      </c>
      <c r="E222" s="80" t="s">
        <v>15111</v>
      </c>
      <c r="F222" s="80">
        <v>835</v>
      </c>
      <c r="G222" s="80">
        <v>981434283</v>
      </c>
      <c r="H222" s="80">
        <v>649642</v>
      </c>
      <c r="I222" s="80" t="s">
        <v>13154</v>
      </c>
      <c r="J222" s="80" t="s">
        <v>13155</v>
      </c>
      <c r="K222" s="80">
        <v>83</v>
      </c>
      <c r="L222" s="80" t="s">
        <v>378</v>
      </c>
      <c r="M222" s="80" t="s">
        <v>460</v>
      </c>
      <c r="N222" s="80" t="s">
        <v>375</v>
      </c>
      <c r="O222" s="80">
        <v>2655743</v>
      </c>
      <c r="P222" s="80" t="s">
        <v>16926</v>
      </c>
      <c r="Q222" s="80">
        <v>2115386</v>
      </c>
      <c r="R222" s="80">
        <v>47.45</v>
      </c>
    </row>
    <row r="223" spans="1:18" s="34" customFormat="1" ht="43.5">
      <c r="A223" s="98">
        <v>222</v>
      </c>
      <c r="B223" s="99" t="s">
        <v>11371</v>
      </c>
      <c r="C223" s="80" t="s">
        <v>17649</v>
      </c>
      <c r="D223" s="100" t="s">
        <v>11373</v>
      </c>
      <c r="E223" s="80" t="s">
        <v>15111</v>
      </c>
      <c r="F223" s="80">
        <v>835</v>
      </c>
      <c r="G223" s="80">
        <v>981434283</v>
      </c>
      <c r="H223" s="80">
        <v>649642</v>
      </c>
      <c r="I223" s="80" t="s">
        <v>117</v>
      </c>
      <c r="J223" s="80" t="s">
        <v>13153</v>
      </c>
      <c r="K223" s="80">
        <v>86</v>
      </c>
      <c r="L223" s="80" t="s">
        <v>377</v>
      </c>
      <c r="M223" s="80" t="s">
        <v>459</v>
      </c>
      <c r="N223" s="80" t="s">
        <v>375</v>
      </c>
      <c r="O223" s="80">
        <v>2115386</v>
      </c>
      <c r="P223" s="80" t="s">
        <v>16926</v>
      </c>
      <c r="Q223" s="80">
        <v>2115386</v>
      </c>
      <c r="R223" s="80">
        <v>47.45</v>
      </c>
    </row>
    <row r="224" spans="1:18" s="34" customFormat="1" ht="43.5">
      <c r="A224" s="98">
        <v>223</v>
      </c>
      <c r="B224" s="99" t="s">
        <v>11371</v>
      </c>
      <c r="C224" s="80" t="s">
        <v>17649</v>
      </c>
      <c r="D224" s="100" t="s">
        <v>11373</v>
      </c>
      <c r="E224" s="80" t="s">
        <v>15105</v>
      </c>
      <c r="F224" s="80">
        <v>55</v>
      </c>
      <c r="G224" s="80">
        <v>982132833</v>
      </c>
      <c r="H224" s="80"/>
      <c r="I224" s="80" t="s">
        <v>358</v>
      </c>
      <c r="J224" s="80" t="s">
        <v>171</v>
      </c>
      <c r="K224" s="80">
        <v>81</v>
      </c>
      <c r="L224" s="80" t="s">
        <v>378</v>
      </c>
      <c r="M224" s="80" t="s">
        <v>462</v>
      </c>
      <c r="N224" s="80" t="s">
        <v>375</v>
      </c>
      <c r="O224" s="80">
        <v>2150914</v>
      </c>
      <c r="P224" s="80" t="s">
        <v>16919</v>
      </c>
      <c r="Q224" s="80">
        <v>624403</v>
      </c>
      <c r="R224" s="80">
        <v>49.24</v>
      </c>
    </row>
    <row r="225" spans="1:18" s="34" customFormat="1" ht="54">
      <c r="A225" s="98">
        <v>224</v>
      </c>
      <c r="B225" s="99" t="s">
        <v>11371</v>
      </c>
      <c r="C225" s="80" t="s">
        <v>17649</v>
      </c>
      <c r="D225" s="100" t="s">
        <v>11373</v>
      </c>
      <c r="E225" s="80" t="s">
        <v>15094</v>
      </c>
      <c r="F225" s="80">
        <v>526</v>
      </c>
      <c r="G225" s="80">
        <v>985153900</v>
      </c>
      <c r="H225" s="80"/>
      <c r="I225" s="80" t="s">
        <v>13134</v>
      </c>
      <c r="J225" s="80" t="s">
        <v>13135</v>
      </c>
      <c r="K225" s="80">
        <v>89</v>
      </c>
      <c r="L225" s="80" t="s">
        <v>378</v>
      </c>
      <c r="M225" s="80" t="s">
        <v>459</v>
      </c>
      <c r="N225" s="80" t="s">
        <v>375</v>
      </c>
      <c r="O225" s="80">
        <v>51618</v>
      </c>
      <c r="P225" s="80" t="s">
        <v>16905</v>
      </c>
      <c r="Q225" s="80">
        <v>51618</v>
      </c>
      <c r="R225" s="80">
        <v>49.88</v>
      </c>
    </row>
    <row r="226" spans="1:18" s="34" customFormat="1" ht="33">
      <c r="A226" s="98">
        <v>225</v>
      </c>
      <c r="B226" s="99" t="s">
        <v>11371</v>
      </c>
      <c r="C226" s="80" t="s">
        <v>17649</v>
      </c>
      <c r="D226" s="100" t="s">
        <v>11373</v>
      </c>
      <c r="E226" s="80" t="s">
        <v>15086</v>
      </c>
      <c r="F226" s="80"/>
      <c r="G226" s="80">
        <v>981714450</v>
      </c>
      <c r="H226" s="80"/>
      <c r="I226" s="80" t="s">
        <v>13121</v>
      </c>
      <c r="J226" s="80" t="s">
        <v>13122</v>
      </c>
      <c r="K226" s="80">
        <v>86</v>
      </c>
      <c r="L226" s="80" t="s">
        <v>377</v>
      </c>
      <c r="M226" s="80" t="s">
        <v>462</v>
      </c>
      <c r="N226" s="80" t="s">
        <v>375</v>
      </c>
      <c r="O226" s="80">
        <v>3926012</v>
      </c>
      <c r="P226" s="80" t="s">
        <v>16897</v>
      </c>
      <c r="Q226" s="80">
        <v>3321557</v>
      </c>
      <c r="R226" s="80">
        <v>50.41</v>
      </c>
    </row>
    <row r="227" spans="1:18" s="34" customFormat="1" ht="22.5">
      <c r="A227" s="98">
        <v>226</v>
      </c>
      <c r="B227" s="99" t="s">
        <v>11371</v>
      </c>
      <c r="C227" s="80" t="s">
        <v>17649</v>
      </c>
      <c r="D227" s="100" t="s">
        <v>11373</v>
      </c>
      <c r="E227" s="80" t="s">
        <v>15126</v>
      </c>
      <c r="F227" s="80"/>
      <c r="G227" s="80">
        <v>983471857</v>
      </c>
      <c r="H227" s="80"/>
      <c r="I227" s="80" t="s">
        <v>862</v>
      </c>
      <c r="J227" s="80" t="s">
        <v>223</v>
      </c>
      <c r="K227" s="80">
        <v>83</v>
      </c>
      <c r="L227" s="80" t="s">
        <v>378</v>
      </c>
      <c r="M227" s="80" t="s">
        <v>459</v>
      </c>
      <c r="N227" s="80" t="s">
        <v>375</v>
      </c>
      <c r="O227" s="80">
        <v>3276794</v>
      </c>
      <c r="P227" s="80" t="s">
        <v>16942</v>
      </c>
      <c r="Q227" s="80">
        <v>3276794</v>
      </c>
      <c r="R227" s="80">
        <v>53.99</v>
      </c>
    </row>
    <row r="228" spans="1:18" s="34" customFormat="1" ht="33">
      <c r="A228" s="98">
        <v>227</v>
      </c>
      <c r="B228" s="99" t="s">
        <v>11371</v>
      </c>
      <c r="C228" s="80" t="s">
        <v>17649</v>
      </c>
      <c r="D228" s="100" t="s">
        <v>11373</v>
      </c>
      <c r="E228" s="80" t="s">
        <v>15086</v>
      </c>
      <c r="F228" s="80"/>
      <c r="G228" s="80">
        <v>972299853</v>
      </c>
      <c r="H228" s="80"/>
      <c r="I228" s="80" t="s">
        <v>88</v>
      </c>
      <c r="J228" s="80" t="s">
        <v>13176</v>
      </c>
      <c r="K228" s="80">
        <v>80</v>
      </c>
      <c r="L228" s="80" t="s">
        <v>378</v>
      </c>
      <c r="M228" s="80" t="s">
        <v>459</v>
      </c>
      <c r="N228" s="80" t="s">
        <v>375</v>
      </c>
      <c r="O228" s="80">
        <v>2912905</v>
      </c>
      <c r="P228" s="80" t="s">
        <v>16943</v>
      </c>
      <c r="Q228" s="80">
        <v>2912905</v>
      </c>
      <c r="R228" s="80">
        <v>56.76</v>
      </c>
    </row>
    <row r="229" spans="1:18" s="34" customFormat="1" ht="33">
      <c r="A229" s="98">
        <v>228</v>
      </c>
      <c r="B229" s="99" t="s">
        <v>11371</v>
      </c>
      <c r="C229" s="80" t="s">
        <v>17649</v>
      </c>
      <c r="D229" s="100" t="s">
        <v>11373</v>
      </c>
      <c r="E229" s="80" t="s">
        <v>15107</v>
      </c>
      <c r="F229" s="80"/>
      <c r="G229" s="80">
        <v>985257708</v>
      </c>
      <c r="H229" s="80"/>
      <c r="I229" s="80" t="s">
        <v>13147</v>
      </c>
      <c r="J229" s="80" t="s">
        <v>297</v>
      </c>
      <c r="K229" s="80">
        <v>89</v>
      </c>
      <c r="L229" s="80" t="s">
        <v>378</v>
      </c>
      <c r="M229" s="80" t="s">
        <v>462</v>
      </c>
      <c r="N229" s="80" t="s">
        <v>375</v>
      </c>
      <c r="O229" s="80">
        <v>572271</v>
      </c>
      <c r="P229" s="80" t="s">
        <v>16921</v>
      </c>
      <c r="Q229" s="80">
        <v>1873535</v>
      </c>
      <c r="R229" s="80">
        <v>57.96</v>
      </c>
    </row>
    <row r="230" spans="1:18" s="34" customFormat="1" ht="43.5">
      <c r="A230" s="98">
        <v>229</v>
      </c>
      <c r="B230" s="99" t="s">
        <v>11371</v>
      </c>
      <c r="C230" s="80" t="s">
        <v>17649</v>
      </c>
      <c r="D230" s="100" t="s">
        <v>11373</v>
      </c>
      <c r="E230" s="80" t="s">
        <v>15113</v>
      </c>
      <c r="F230" s="80"/>
      <c r="G230" s="80">
        <v>982489381</v>
      </c>
      <c r="H230" s="80"/>
      <c r="I230" s="80" t="s">
        <v>13156</v>
      </c>
      <c r="J230" s="80" t="s">
        <v>13157</v>
      </c>
      <c r="K230" s="80">
        <v>82</v>
      </c>
      <c r="L230" s="80" t="s">
        <v>378</v>
      </c>
      <c r="M230" s="80" t="s">
        <v>459</v>
      </c>
      <c r="N230" s="80" t="s">
        <v>375</v>
      </c>
      <c r="O230" s="80">
        <v>1376231</v>
      </c>
      <c r="P230" s="80" t="s">
        <v>16928</v>
      </c>
      <c r="Q230" s="80">
        <v>1376231</v>
      </c>
      <c r="R230" s="80">
        <v>59.55</v>
      </c>
    </row>
    <row r="231" spans="1:18" s="34" customFormat="1" ht="22.5">
      <c r="A231" s="98">
        <v>230</v>
      </c>
      <c r="B231" s="99" t="s">
        <v>11371</v>
      </c>
      <c r="C231" s="80" t="s">
        <v>17649</v>
      </c>
      <c r="D231" s="100" t="s">
        <v>11373</v>
      </c>
      <c r="E231" s="80" t="s">
        <v>14887</v>
      </c>
      <c r="F231" s="80">
        <v>550</v>
      </c>
      <c r="G231" s="80">
        <v>981302026</v>
      </c>
      <c r="H231" s="80"/>
      <c r="I231" s="80" t="s">
        <v>197</v>
      </c>
      <c r="J231" s="80" t="s">
        <v>104</v>
      </c>
      <c r="K231" s="80">
        <v>84</v>
      </c>
      <c r="L231" s="80" t="s">
        <v>377</v>
      </c>
      <c r="M231" s="80" t="s">
        <v>459</v>
      </c>
      <c r="N231" s="80" t="s">
        <v>375</v>
      </c>
      <c r="O231" s="80">
        <v>5025764</v>
      </c>
      <c r="P231" s="80" t="s">
        <v>16912</v>
      </c>
      <c r="Q231" s="80">
        <v>5025764</v>
      </c>
      <c r="R231" s="80">
        <v>60.56</v>
      </c>
    </row>
    <row r="232" spans="1:18" s="34" customFormat="1" ht="54">
      <c r="A232" s="98">
        <v>231</v>
      </c>
      <c r="B232" s="99" t="s">
        <v>11371</v>
      </c>
      <c r="C232" s="80" t="s">
        <v>17649</v>
      </c>
      <c r="D232" s="100" t="s">
        <v>8366</v>
      </c>
      <c r="E232" s="80" t="s">
        <v>14932</v>
      </c>
      <c r="F232" s="80"/>
      <c r="G232" s="80">
        <v>981839170</v>
      </c>
      <c r="H232" s="80"/>
      <c r="I232" s="80" t="s">
        <v>250</v>
      </c>
      <c r="J232" s="80" t="s">
        <v>12889</v>
      </c>
      <c r="K232" s="80">
        <v>83</v>
      </c>
      <c r="L232" s="80" t="s">
        <v>378</v>
      </c>
      <c r="M232" s="80" t="s">
        <v>459</v>
      </c>
      <c r="N232" s="80" t="s">
        <v>375</v>
      </c>
      <c r="O232" s="80">
        <v>178273</v>
      </c>
      <c r="P232" s="80" t="s">
        <v>16713</v>
      </c>
      <c r="Q232" s="80">
        <v>178273</v>
      </c>
      <c r="R232" s="80">
        <v>33.630000000000003</v>
      </c>
    </row>
    <row r="233" spans="1:18" s="34" customFormat="1" ht="22.5">
      <c r="A233" s="98">
        <v>232</v>
      </c>
      <c r="B233" s="99" t="s">
        <v>11371</v>
      </c>
      <c r="C233" s="80" t="s">
        <v>17649</v>
      </c>
      <c r="D233" s="100" t="s">
        <v>8366</v>
      </c>
      <c r="E233" s="80" t="s">
        <v>14911</v>
      </c>
      <c r="F233" s="80"/>
      <c r="G233" s="80">
        <v>983496114</v>
      </c>
      <c r="H233" s="80"/>
      <c r="I233" s="80" t="s">
        <v>693</v>
      </c>
      <c r="J233" s="80" t="s">
        <v>12861</v>
      </c>
      <c r="K233" s="80">
        <v>85</v>
      </c>
      <c r="L233" s="80" t="s">
        <v>377</v>
      </c>
      <c r="M233" s="80" t="s">
        <v>459</v>
      </c>
      <c r="N233" s="80" t="s">
        <v>375</v>
      </c>
      <c r="O233" s="80">
        <v>2446758</v>
      </c>
      <c r="P233" s="80" t="s">
        <v>16739</v>
      </c>
      <c r="Q233" s="80">
        <v>2446758</v>
      </c>
      <c r="R233" s="80">
        <v>44.55</v>
      </c>
    </row>
    <row r="234" spans="1:18" s="34" customFormat="1" ht="22.5">
      <c r="A234" s="98">
        <v>233</v>
      </c>
      <c r="B234" s="99" t="s">
        <v>11371</v>
      </c>
      <c r="C234" s="80" t="s">
        <v>17649</v>
      </c>
      <c r="D234" s="100" t="s">
        <v>8366</v>
      </c>
      <c r="E234" s="80" t="s">
        <v>14937</v>
      </c>
      <c r="F234" s="80"/>
      <c r="G234" s="80"/>
      <c r="H234" s="80"/>
      <c r="I234" s="80" t="s">
        <v>12893</v>
      </c>
      <c r="J234" s="80" t="s">
        <v>12158</v>
      </c>
      <c r="K234" s="80">
        <v>82</v>
      </c>
      <c r="L234" s="80" t="s">
        <v>377</v>
      </c>
      <c r="M234" s="80" t="s">
        <v>459</v>
      </c>
      <c r="N234" s="80" t="s">
        <v>375</v>
      </c>
      <c r="O234" s="80">
        <v>172688</v>
      </c>
      <c r="P234" s="80" t="s">
        <v>16719</v>
      </c>
      <c r="Q234" s="80">
        <v>172688</v>
      </c>
      <c r="R234" s="80">
        <v>46.71</v>
      </c>
    </row>
    <row r="235" spans="1:18" s="34" customFormat="1" ht="33">
      <c r="A235" s="98">
        <v>234</v>
      </c>
      <c r="B235" s="99" t="s">
        <v>11371</v>
      </c>
      <c r="C235" s="80" t="s">
        <v>17649</v>
      </c>
      <c r="D235" s="100" t="s">
        <v>8366</v>
      </c>
      <c r="E235" s="80" t="s">
        <v>14917</v>
      </c>
      <c r="F235" s="80"/>
      <c r="G235" s="80"/>
      <c r="H235" s="80"/>
      <c r="I235" s="80" t="s">
        <v>144</v>
      </c>
      <c r="J235" s="80" t="s">
        <v>11662</v>
      </c>
      <c r="K235" s="80">
        <v>82</v>
      </c>
      <c r="L235" s="80" t="s">
        <v>378</v>
      </c>
      <c r="M235" s="80" t="s">
        <v>459</v>
      </c>
      <c r="N235" s="80" t="s">
        <v>375</v>
      </c>
      <c r="O235" s="80">
        <v>6167195</v>
      </c>
      <c r="P235" s="80" t="s">
        <v>16693</v>
      </c>
      <c r="Q235" s="80">
        <v>6167195</v>
      </c>
      <c r="R235" s="80">
        <v>46.88</v>
      </c>
    </row>
    <row r="236" spans="1:18" s="34" customFormat="1" ht="33">
      <c r="A236" s="98">
        <v>235</v>
      </c>
      <c r="B236" s="99" t="s">
        <v>11371</v>
      </c>
      <c r="C236" s="80" t="s">
        <v>17649</v>
      </c>
      <c r="D236" s="100" t="s">
        <v>8366</v>
      </c>
      <c r="E236" s="80" t="s">
        <v>14224</v>
      </c>
      <c r="F236" s="80"/>
      <c r="G236" s="80"/>
      <c r="H236" s="80"/>
      <c r="I236" s="80" t="s">
        <v>12876</v>
      </c>
      <c r="J236" s="80" t="s">
        <v>12877</v>
      </c>
      <c r="K236" s="80">
        <v>81</v>
      </c>
      <c r="L236" s="80" t="s">
        <v>378</v>
      </c>
      <c r="M236" s="80" t="s">
        <v>459</v>
      </c>
      <c r="N236" s="80" t="s">
        <v>375</v>
      </c>
      <c r="O236" s="80">
        <v>5227817</v>
      </c>
      <c r="P236" s="80" t="s">
        <v>16702</v>
      </c>
      <c r="Q236" s="80">
        <v>5227817</v>
      </c>
      <c r="R236" s="80">
        <v>48.51</v>
      </c>
    </row>
    <row r="237" spans="1:18" s="34" customFormat="1" ht="33">
      <c r="A237" s="98">
        <v>236</v>
      </c>
      <c r="B237" s="99" t="s">
        <v>11371</v>
      </c>
      <c r="C237" s="80" t="s">
        <v>17650</v>
      </c>
      <c r="D237" s="100" t="s">
        <v>8366</v>
      </c>
      <c r="E237" s="80" t="s">
        <v>14911</v>
      </c>
      <c r="F237" s="80"/>
      <c r="G237" s="80">
        <v>971906321</v>
      </c>
      <c r="H237" s="80"/>
      <c r="I237" s="80" t="s">
        <v>433</v>
      </c>
      <c r="J237" s="80" t="s">
        <v>13975</v>
      </c>
      <c r="K237" s="80">
        <v>89</v>
      </c>
      <c r="L237" s="80" t="s">
        <v>378</v>
      </c>
      <c r="M237" s="80" t="s">
        <v>462</v>
      </c>
      <c r="N237" s="80" t="s">
        <v>375</v>
      </c>
      <c r="O237" s="80">
        <v>2617948</v>
      </c>
      <c r="P237" s="80" t="s">
        <v>17601</v>
      </c>
      <c r="Q237" s="80">
        <v>733619</v>
      </c>
      <c r="R237" s="80">
        <v>48.9</v>
      </c>
    </row>
    <row r="238" spans="1:18" s="34" customFormat="1" ht="33">
      <c r="A238" s="98">
        <v>237</v>
      </c>
      <c r="B238" s="99" t="s">
        <v>11371</v>
      </c>
      <c r="C238" s="80" t="s">
        <v>17649</v>
      </c>
      <c r="D238" s="100" t="s">
        <v>8366</v>
      </c>
      <c r="E238" s="80" t="s">
        <v>14920</v>
      </c>
      <c r="F238" s="80"/>
      <c r="G238" s="80">
        <v>982362306</v>
      </c>
      <c r="H238" s="80"/>
      <c r="I238" s="80" t="s">
        <v>282</v>
      </c>
      <c r="J238" s="80" t="s">
        <v>135</v>
      </c>
      <c r="K238" s="80">
        <v>82</v>
      </c>
      <c r="L238" s="80" t="s">
        <v>378</v>
      </c>
      <c r="M238" s="80" t="s">
        <v>462</v>
      </c>
      <c r="N238" s="80" t="s">
        <v>375</v>
      </c>
      <c r="O238" s="80">
        <v>6192914</v>
      </c>
      <c r="P238" s="80" t="s">
        <v>16697</v>
      </c>
      <c r="Q238" s="80">
        <v>2239827</v>
      </c>
      <c r="R238" s="80">
        <v>50.19</v>
      </c>
    </row>
    <row r="239" spans="1:18" s="34" customFormat="1" ht="33">
      <c r="A239" s="98">
        <v>238</v>
      </c>
      <c r="B239" s="99" t="s">
        <v>11371</v>
      </c>
      <c r="C239" s="80" t="s">
        <v>17649</v>
      </c>
      <c r="D239" s="100" t="s">
        <v>8366</v>
      </c>
      <c r="E239" s="80" t="s">
        <v>14916</v>
      </c>
      <c r="F239" s="80">
        <v>920</v>
      </c>
      <c r="G239" s="80"/>
      <c r="H239" s="80"/>
      <c r="I239" s="80" t="s">
        <v>795</v>
      </c>
      <c r="J239" s="80" t="s">
        <v>12866</v>
      </c>
      <c r="K239" s="80">
        <v>80</v>
      </c>
      <c r="L239" s="80" t="s">
        <v>378</v>
      </c>
      <c r="M239" s="80" t="s">
        <v>460</v>
      </c>
      <c r="N239" s="80" t="s">
        <v>375</v>
      </c>
      <c r="O239" s="80">
        <v>1122328</v>
      </c>
      <c r="P239" s="80" t="s">
        <v>16692</v>
      </c>
      <c r="Q239" s="80">
        <v>1122345</v>
      </c>
      <c r="R239" s="80">
        <v>51.58</v>
      </c>
    </row>
    <row r="240" spans="1:18" s="34" customFormat="1" ht="33">
      <c r="A240" s="98">
        <v>239</v>
      </c>
      <c r="B240" s="99" t="s">
        <v>11371</v>
      </c>
      <c r="C240" s="80" t="s">
        <v>17650</v>
      </c>
      <c r="D240" s="100" t="s">
        <v>8366</v>
      </c>
      <c r="E240" s="80" t="s">
        <v>15634</v>
      </c>
      <c r="F240" s="80"/>
      <c r="G240" s="80"/>
      <c r="H240" s="80"/>
      <c r="I240" s="80" t="s">
        <v>13969</v>
      </c>
      <c r="J240" s="80" t="s">
        <v>13970</v>
      </c>
      <c r="K240" s="80">
        <v>84</v>
      </c>
      <c r="L240" s="80" t="s">
        <v>378</v>
      </c>
      <c r="M240" s="80" t="s">
        <v>462</v>
      </c>
      <c r="N240" s="80" t="s">
        <v>375</v>
      </c>
      <c r="O240" s="80">
        <v>104692</v>
      </c>
      <c r="P240" s="80" t="s">
        <v>17594</v>
      </c>
      <c r="Q240" s="80" t="s">
        <v>464</v>
      </c>
      <c r="R240" s="80">
        <v>53.76</v>
      </c>
    </row>
    <row r="241" spans="1:18" s="34" customFormat="1" ht="33">
      <c r="A241" s="98">
        <v>240</v>
      </c>
      <c r="B241" s="99" t="s">
        <v>11371</v>
      </c>
      <c r="C241" s="80" t="s">
        <v>17649</v>
      </c>
      <c r="D241" s="100" t="s">
        <v>8366</v>
      </c>
      <c r="E241" s="80" t="s">
        <v>14935</v>
      </c>
      <c r="F241" s="80"/>
      <c r="G241" s="80">
        <v>984870099</v>
      </c>
      <c r="H241" s="80"/>
      <c r="I241" s="80" t="s">
        <v>158</v>
      </c>
      <c r="J241" s="80" t="s">
        <v>12891</v>
      </c>
      <c r="K241" s="80">
        <v>82</v>
      </c>
      <c r="L241" s="80" t="s">
        <v>378</v>
      </c>
      <c r="M241" s="80" t="s">
        <v>460</v>
      </c>
      <c r="N241" s="80" t="s">
        <v>375</v>
      </c>
      <c r="O241" s="80">
        <v>2161829</v>
      </c>
      <c r="P241" s="80" t="s">
        <v>16716</v>
      </c>
      <c r="Q241" s="80">
        <v>2084911</v>
      </c>
      <c r="R241" s="80">
        <v>53.79</v>
      </c>
    </row>
    <row r="242" spans="1:18" s="34" customFormat="1" ht="33">
      <c r="A242" s="98">
        <v>241</v>
      </c>
      <c r="B242" s="99" t="s">
        <v>11371</v>
      </c>
      <c r="C242" s="80" t="s">
        <v>17649</v>
      </c>
      <c r="D242" s="100" t="s">
        <v>8366</v>
      </c>
      <c r="E242" s="80" t="s">
        <v>14967</v>
      </c>
      <c r="F242" s="80"/>
      <c r="G242" s="80">
        <v>984197658</v>
      </c>
      <c r="H242" s="80"/>
      <c r="I242" s="80" t="s">
        <v>238</v>
      </c>
      <c r="J242" s="80" t="s">
        <v>252</v>
      </c>
      <c r="K242" s="80">
        <v>83</v>
      </c>
      <c r="L242" s="80" t="s">
        <v>377</v>
      </c>
      <c r="M242" s="80" t="s">
        <v>459</v>
      </c>
      <c r="N242" s="80" t="s">
        <v>375</v>
      </c>
      <c r="O242" s="80">
        <v>1906609</v>
      </c>
      <c r="P242" s="80" t="s">
        <v>16754</v>
      </c>
      <c r="Q242" s="80">
        <v>1906609</v>
      </c>
      <c r="R242" s="80">
        <v>54.12</v>
      </c>
    </row>
    <row r="243" spans="1:18" s="34" customFormat="1" ht="33">
      <c r="A243" s="98">
        <v>242</v>
      </c>
      <c r="B243" s="99" t="s">
        <v>11371</v>
      </c>
      <c r="C243" s="80" t="s">
        <v>17649</v>
      </c>
      <c r="D243" s="100" t="s">
        <v>8366</v>
      </c>
      <c r="E243" s="80" t="s">
        <v>14930</v>
      </c>
      <c r="F243" s="80"/>
      <c r="G243" s="80">
        <v>971596312</v>
      </c>
      <c r="H243" s="80"/>
      <c r="I243" s="80" t="s">
        <v>342</v>
      </c>
      <c r="J243" s="80" t="s">
        <v>357</v>
      </c>
      <c r="K243" s="80">
        <v>80</v>
      </c>
      <c r="L243" s="80" t="s">
        <v>378</v>
      </c>
      <c r="M243" s="80" t="s">
        <v>459</v>
      </c>
      <c r="N243" s="80" t="s">
        <v>375</v>
      </c>
      <c r="O243" s="80">
        <v>3583095</v>
      </c>
      <c r="P243" s="80" t="s">
        <v>16711</v>
      </c>
      <c r="Q243" s="80">
        <v>3583095</v>
      </c>
      <c r="R243" s="80">
        <v>54.65</v>
      </c>
    </row>
    <row r="244" spans="1:18" s="34" customFormat="1" ht="43.5">
      <c r="A244" s="98">
        <v>243</v>
      </c>
      <c r="B244" s="99" t="s">
        <v>11371</v>
      </c>
      <c r="C244" s="80" t="s">
        <v>17649</v>
      </c>
      <c r="D244" s="100" t="s">
        <v>8366</v>
      </c>
      <c r="E244" s="80" t="s">
        <v>14912</v>
      </c>
      <c r="F244" s="80"/>
      <c r="G244" s="80"/>
      <c r="H244" s="80"/>
      <c r="I244" s="80" t="s">
        <v>84</v>
      </c>
      <c r="J244" s="80" t="s">
        <v>12861</v>
      </c>
      <c r="K244" s="80">
        <v>82</v>
      </c>
      <c r="L244" s="80" t="s">
        <v>377</v>
      </c>
      <c r="M244" s="80" t="s">
        <v>459</v>
      </c>
      <c r="N244" s="80" t="s">
        <v>375</v>
      </c>
      <c r="O244" s="80">
        <v>279058</v>
      </c>
      <c r="P244" s="80" t="s">
        <v>16688</v>
      </c>
      <c r="Q244" s="80">
        <v>279058</v>
      </c>
      <c r="R244" s="80">
        <v>55.14</v>
      </c>
    </row>
    <row r="245" spans="1:18" s="34" customFormat="1" ht="33">
      <c r="A245" s="98">
        <v>244</v>
      </c>
      <c r="B245" s="99" t="s">
        <v>11371</v>
      </c>
      <c r="C245" s="80" t="s">
        <v>17649</v>
      </c>
      <c r="D245" s="100" t="s">
        <v>8366</v>
      </c>
      <c r="E245" s="80" t="s">
        <v>14921</v>
      </c>
      <c r="F245" s="80"/>
      <c r="G245" s="80">
        <v>982871129</v>
      </c>
      <c r="H245" s="80"/>
      <c r="I245" s="80" t="s">
        <v>281</v>
      </c>
      <c r="J245" s="80" t="s">
        <v>12871</v>
      </c>
      <c r="K245" s="80">
        <v>89</v>
      </c>
      <c r="L245" s="80" t="s">
        <v>377</v>
      </c>
      <c r="M245" s="80" t="s">
        <v>459</v>
      </c>
      <c r="N245" s="80" t="s">
        <v>375</v>
      </c>
      <c r="O245" s="80">
        <v>245132</v>
      </c>
      <c r="P245" s="80" t="s">
        <v>16698</v>
      </c>
      <c r="Q245" s="80">
        <v>245132</v>
      </c>
      <c r="R245" s="80">
        <v>55.59</v>
      </c>
    </row>
    <row r="246" spans="1:18" s="34" customFormat="1" ht="33">
      <c r="A246" s="98">
        <v>245</v>
      </c>
      <c r="B246" s="99" t="s">
        <v>11371</v>
      </c>
      <c r="C246" s="80" t="s">
        <v>17649</v>
      </c>
      <c r="D246" s="100" t="s">
        <v>8366</v>
      </c>
      <c r="E246" s="80" t="s">
        <v>14944</v>
      </c>
      <c r="F246" s="80"/>
      <c r="G246" s="80"/>
      <c r="H246" s="80"/>
      <c r="I246" s="80" t="s">
        <v>902</v>
      </c>
      <c r="J246" s="80" t="s">
        <v>12901</v>
      </c>
      <c r="K246" s="80">
        <v>84</v>
      </c>
      <c r="L246" s="80" t="s">
        <v>377</v>
      </c>
      <c r="M246" s="80" t="s">
        <v>459</v>
      </c>
      <c r="N246" s="80" t="s">
        <v>375</v>
      </c>
      <c r="O246" s="80">
        <v>2969058</v>
      </c>
      <c r="P246" s="80" t="s">
        <v>16727</v>
      </c>
      <c r="Q246" s="80">
        <v>2969058</v>
      </c>
      <c r="R246" s="80">
        <v>57.33</v>
      </c>
    </row>
    <row r="247" spans="1:18" s="34" customFormat="1" ht="33">
      <c r="A247" s="98">
        <v>246</v>
      </c>
      <c r="B247" s="99" t="s">
        <v>11371</v>
      </c>
      <c r="C247" s="80" t="s">
        <v>17649</v>
      </c>
      <c r="D247" s="100" t="s">
        <v>8366</v>
      </c>
      <c r="E247" s="80" t="s">
        <v>14961</v>
      </c>
      <c r="F247" s="80"/>
      <c r="G247" s="80"/>
      <c r="H247" s="80"/>
      <c r="I247" s="80" t="s">
        <v>813</v>
      </c>
      <c r="J247" s="80" t="s">
        <v>12062</v>
      </c>
      <c r="K247" s="80">
        <v>84</v>
      </c>
      <c r="L247" s="80" t="s">
        <v>377</v>
      </c>
      <c r="M247" s="80" t="s">
        <v>459</v>
      </c>
      <c r="N247" s="80" t="s">
        <v>375</v>
      </c>
      <c r="O247" s="80">
        <v>97276</v>
      </c>
      <c r="P247" s="80" t="s">
        <v>16747</v>
      </c>
      <c r="Q247" s="80">
        <v>97276</v>
      </c>
      <c r="R247" s="80">
        <v>59.61</v>
      </c>
    </row>
    <row r="248" spans="1:18" s="34" customFormat="1" ht="33">
      <c r="A248" s="98">
        <v>247</v>
      </c>
      <c r="B248" s="99" t="s">
        <v>11371</v>
      </c>
      <c r="C248" s="80" t="s">
        <v>17649</v>
      </c>
      <c r="D248" s="100" t="s">
        <v>8366</v>
      </c>
      <c r="E248" s="80" t="s">
        <v>14952</v>
      </c>
      <c r="F248" s="80"/>
      <c r="G248" s="80"/>
      <c r="H248" s="80"/>
      <c r="I248" s="80" t="s">
        <v>324</v>
      </c>
      <c r="J248" s="80" t="s">
        <v>12913</v>
      </c>
      <c r="K248" s="80">
        <v>82</v>
      </c>
      <c r="L248" s="80" t="s">
        <v>377</v>
      </c>
      <c r="M248" s="80" t="s">
        <v>459</v>
      </c>
      <c r="N248" s="80" t="s">
        <v>375</v>
      </c>
      <c r="O248" s="80">
        <v>2113911</v>
      </c>
      <c r="P248" s="80" t="s">
        <v>16737</v>
      </c>
      <c r="Q248" s="80">
        <v>2113911</v>
      </c>
      <c r="R248" s="80">
        <v>60.47</v>
      </c>
    </row>
    <row r="249" spans="1:18" s="34" customFormat="1" ht="22.5">
      <c r="A249" s="98">
        <v>248</v>
      </c>
      <c r="B249" s="99" t="s">
        <v>11371</v>
      </c>
      <c r="C249" s="80" t="s">
        <v>17649</v>
      </c>
      <c r="D249" s="100" t="s">
        <v>8366</v>
      </c>
      <c r="E249" s="80" t="s">
        <v>14913</v>
      </c>
      <c r="F249" s="80">
        <v>790</v>
      </c>
      <c r="G249" s="80"/>
      <c r="H249" s="80">
        <v>21646495</v>
      </c>
      <c r="I249" s="80" t="s">
        <v>320</v>
      </c>
      <c r="J249" s="80" t="s">
        <v>12861</v>
      </c>
      <c r="K249" s="80">
        <v>80</v>
      </c>
      <c r="L249" s="80" t="s">
        <v>377</v>
      </c>
      <c r="M249" s="80" t="s">
        <v>459</v>
      </c>
      <c r="N249" s="80" t="s">
        <v>375</v>
      </c>
      <c r="O249" s="80">
        <v>2215984</v>
      </c>
      <c r="P249" s="80" t="s">
        <v>16689</v>
      </c>
      <c r="Q249" s="80">
        <v>2215984</v>
      </c>
      <c r="R249" s="80">
        <v>64.040000000000006</v>
      </c>
    </row>
    <row r="250" spans="1:18" s="34" customFormat="1" ht="33">
      <c r="A250" s="98">
        <v>249</v>
      </c>
      <c r="B250" s="99" t="s">
        <v>11371</v>
      </c>
      <c r="C250" s="80" t="s">
        <v>17650</v>
      </c>
      <c r="D250" s="100" t="s">
        <v>8366</v>
      </c>
      <c r="E250" s="80" t="s">
        <v>14911</v>
      </c>
      <c r="F250" s="80">
        <v>810</v>
      </c>
      <c r="G250" s="80">
        <v>981470414</v>
      </c>
      <c r="H250" s="80"/>
      <c r="I250" s="80" t="s">
        <v>12069</v>
      </c>
      <c r="J250" s="80" t="s">
        <v>13973</v>
      </c>
      <c r="K250" s="80">
        <v>96</v>
      </c>
      <c r="L250" s="80" t="s">
        <v>378</v>
      </c>
      <c r="M250" s="80" t="s">
        <v>462</v>
      </c>
      <c r="N250" s="80" t="s">
        <v>375</v>
      </c>
      <c r="O250" s="80">
        <v>2176096</v>
      </c>
      <c r="P250" s="80" t="s">
        <v>17599</v>
      </c>
      <c r="Q250" s="80">
        <v>608769</v>
      </c>
      <c r="R250" s="80">
        <v>64.91</v>
      </c>
    </row>
    <row r="251" spans="1:18" s="34" customFormat="1" ht="54">
      <c r="A251" s="98">
        <v>250</v>
      </c>
      <c r="B251" s="99" t="s">
        <v>11371</v>
      </c>
      <c r="C251" s="80" t="s">
        <v>17650</v>
      </c>
      <c r="D251" s="100" t="s">
        <v>8788</v>
      </c>
      <c r="E251" s="80" t="s">
        <v>15548</v>
      </c>
      <c r="F251" s="80"/>
      <c r="G251" s="80"/>
      <c r="H251" s="80"/>
      <c r="I251" s="80" t="s">
        <v>13834</v>
      </c>
      <c r="J251" s="80" t="s">
        <v>13835</v>
      </c>
      <c r="K251" s="80">
        <v>82</v>
      </c>
      <c r="L251" s="80" t="s">
        <v>378</v>
      </c>
      <c r="M251" s="80" t="s">
        <v>459</v>
      </c>
      <c r="N251" s="80" t="s">
        <v>375</v>
      </c>
      <c r="O251" s="80">
        <v>5864898</v>
      </c>
      <c r="P251" s="80" t="s">
        <v>17475</v>
      </c>
      <c r="Q251" s="80">
        <v>5864898</v>
      </c>
      <c r="R251" s="80">
        <v>26.63</v>
      </c>
    </row>
    <row r="252" spans="1:18" s="34" customFormat="1" ht="43.5">
      <c r="A252" s="98">
        <v>251</v>
      </c>
      <c r="B252" s="99" t="s">
        <v>11371</v>
      </c>
      <c r="C252" s="80" t="s">
        <v>17650</v>
      </c>
      <c r="D252" s="100" t="s">
        <v>8788</v>
      </c>
      <c r="E252" s="80" t="s">
        <v>15554</v>
      </c>
      <c r="F252" s="80"/>
      <c r="G252" s="80">
        <v>982267777</v>
      </c>
      <c r="H252" s="80"/>
      <c r="I252" s="80" t="s">
        <v>13843</v>
      </c>
      <c r="J252" s="80" t="s">
        <v>13844</v>
      </c>
      <c r="K252" s="80">
        <v>82</v>
      </c>
      <c r="L252" s="80" t="s">
        <v>378</v>
      </c>
      <c r="M252" s="80" t="s">
        <v>459</v>
      </c>
      <c r="N252" s="80" t="s">
        <v>375</v>
      </c>
      <c r="O252" s="80">
        <v>1823192</v>
      </c>
      <c r="P252" s="80" t="s">
        <v>17481</v>
      </c>
      <c r="Q252" s="80">
        <v>1823192</v>
      </c>
      <c r="R252" s="80">
        <v>29.63</v>
      </c>
    </row>
    <row r="253" spans="1:18" s="34" customFormat="1" ht="33">
      <c r="A253" s="98">
        <v>252</v>
      </c>
      <c r="B253" s="99" t="s">
        <v>11371</v>
      </c>
      <c r="C253" s="80" t="s">
        <v>17650</v>
      </c>
      <c r="D253" s="100" t="s">
        <v>8788</v>
      </c>
      <c r="E253" s="80" t="s">
        <v>14185</v>
      </c>
      <c r="F253" s="80"/>
      <c r="G253" s="80"/>
      <c r="H253" s="80"/>
      <c r="I253" s="80" t="s">
        <v>161</v>
      </c>
      <c r="J253" s="80" t="s">
        <v>445</v>
      </c>
      <c r="K253" s="80">
        <v>80</v>
      </c>
      <c r="L253" s="80" t="s">
        <v>377</v>
      </c>
      <c r="M253" s="80" t="s">
        <v>459</v>
      </c>
      <c r="N253" s="80" t="s">
        <v>375</v>
      </c>
      <c r="O253" s="80">
        <v>2138885</v>
      </c>
      <c r="P253" s="80" t="s">
        <v>17456</v>
      </c>
      <c r="Q253" s="80">
        <v>2138885</v>
      </c>
      <c r="R253" s="80">
        <v>32.32</v>
      </c>
    </row>
    <row r="254" spans="1:18" s="34" customFormat="1" ht="33">
      <c r="A254" s="98">
        <v>253</v>
      </c>
      <c r="B254" s="99" t="s">
        <v>11371</v>
      </c>
      <c r="C254" s="80" t="s">
        <v>17650</v>
      </c>
      <c r="D254" s="100" t="s">
        <v>8788</v>
      </c>
      <c r="E254" s="80" t="s">
        <v>939</v>
      </c>
      <c r="F254" s="80"/>
      <c r="G254" s="80"/>
      <c r="H254" s="80"/>
      <c r="I254" s="80" t="s">
        <v>11951</v>
      </c>
      <c r="J254" s="80" t="s">
        <v>13804</v>
      </c>
      <c r="K254" s="80">
        <v>81</v>
      </c>
      <c r="L254" s="80" t="s">
        <v>378</v>
      </c>
      <c r="M254" s="80" t="s">
        <v>459</v>
      </c>
      <c r="N254" s="80" t="s">
        <v>375</v>
      </c>
      <c r="O254" s="80">
        <v>334002</v>
      </c>
      <c r="P254" s="80" t="s">
        <v>17449</v>
      </c>
      <c r="Q254" s="80">
        <v>334002</v>
      </c>
      <c r="R254" s="80">
        <v>33.47</v>
      </c>
    </row>
    <row r="255" spans="1:18" s="34" customFormat="1" ht="33">
      <c r="A255" s="98">
        <v>254</v>
      </c>
      <c r="B255" s="99" t="s">
        <v>11371</v>
      </c>
      <c r="C255" s="80" t="s">
        <v>17650</v>
      </c>
      <c r="D255" s="100" t="s">
        <v>8788</v>
      </c>
      <c r="E255" s="80" t="s">
        <v>939</v>
      </c>
      <c r="F255" s="80"/>
      <c r="G255" s="80">
        <v>972130959</v>
      </c>
      <c r="H255" s="80"/>
      <c r="I255" s="80" t="s">
        <v>658</v>
      </c>
      <c r="J255" s="80" t="s">
        <v>13801</v>
      </c>
      <c r="K255" s="80">
        <v>85</v>
      </c>
      <c r="L255" s="80" t="s">
        <v>378</v>
      </c>
      <c r="M255" s="80" t="s">
        <v>459</v>
      </c>
      <c r="N255" s="80" t="s">
        <v>375</v>
      </c>
      <c r="O255" s="80">
        <v>1837378</v>
      </c>
      <c r="P255" s="80" t="s">
        <v>17446</v>
      </c>
      <c r="Q255" s="80">
        <v>1837378</v>
      </c>
      <c r="R255" s="80">
        <v>36.94</v>
      </c>
    </row>
    <row r="256" spans="1:18" s="34" customFormat="1" ht="54">
      <c r="A256" s="98">
        <v>255</v>
      </c>
      <c r="B256" s="99" t="s">
        <v>11371</v>
      </c>
      <c r="C256" s="80" t="s">
        <v>17650</v>
      </c>
      <c r="D256" s="100" t="s">
        <v>8788</v>
      </c>
      <c r="E256" s="80" t="s">
        <v>15540</v>
      </c>
      <c r="F256" s="80"/>
      <c r="G256" s="80"/>
      <c r="H256" s="80"/>
      <c r="I256" s="80" t="s">
        <v>13825</v>
      </c>
      <c r="J256" s="80" t="s">
        <v>13826</v>
      </c>
      <c r="K256" s="80">
        <v>81</v>
      </c>
      <c r="L256" s="80" t="s">
        <v>378</v>
      </c>
      <c r="M256" s="80" t="s">
        <v>460</v>
      </c>
      <c r="N256" s="80" t="s">
        <v>375</v>
      </c>
      <c r="O256" s="80">
        <v>2449688</v>
      </c>
      <c r="P256" s="80" t="s">
        <v>17466</v>
      </c>
      <c r="Q256" s="80">
        <v>3277389</v>
      </c>
      <c r="R256" s="80">
        <v>37.75</v>
      </c>
    </row>
    <row r="257" spans="1:18" s="34" customFormat="1" ht="54">
      <c r="A257" s="98">
        <v>256</v>
      </c>
      <c r="B257" s="99" t="s">
        <v>11371</v>
      </c>
      <c r="C257" s="80" t="s">
        <v>17650</v>
      </c>
      <c r="D257" s="100" t="s">
        <v>8788</v>
      </c>
      <c r="E257" s="80" t="s">
        <v>15540</v>
      </c>
      <c r="F257" s="80"/>
      <c r="G257" s="80"/>
      <c r="H257" s="80"/>
      <c r="I257" s="80" t="s">
        <v>334</v>
      </c>
      <c r="J257" s="80" t="s">
        <v>12215</v>
      </c>
      <c r="K257" s="80">
        <v>81</v>
      </c>
      <c r="L257" s="80" t="s">
        <v>377</v>
      </c>
      <c r="M257" s="80" t="s">
        <v>459</v>
      </c>
      <c r="N257" s="80" t="s">
        <v>375</v>
      </c>
      <c r="O257" s="80">
        <v>3277389</v>
      </c>
      <c r="P257" s="80" t="s">
        <v>17466</v>
      </c>
      <c r="Q257" s="80">
        <v>3277389</v>
      </c>
      <c r="R257" s="80">
        <v>37.75</v>
      </c>
    </row>
    <row r="258" spans="1:18" s="34" customFormat="1" ht="43.5">
      <c r="A258" s="98">
        <v>257</v>
      </c>
      <c r="B258" s="99" t="s">
        <v>11371</v>
      </c>
      <c r="C258" s="80" t="s">
        <v>17650</v>
      </c>
      <c r="D258" s="100" t="s">
        <v>8788</v>
      </c>
      <c r="E258" s="80" t="s">
        <v>15544</v>
      </c>
      <c r="F258" s="80"/>
      <c r="G258" s="80">
        <v>982581505</v>
      </c>
      <c r="H258" s="80"/>
      <c r="I258" s="80" t="s">
        <v>170</v>
      </c>
      <c r="J258" s="80" t="s">
        <v>13164</v>
      </c>
      <c r="K258" s="80">
        <v>82</v>
      </c>
      <c r="L258" s="80" t="s">
        <v>378</v>
      </c>
      <c r="M258" s="80" t="s">
        <v>459</v>
      </c>
      <c r="N258" s="80" t="s">
        <v>375</v>
      </c>
      <c r="O258" s="80">
        <v>1970899</v>
      </c>
      <c r="P258" s="80" t="s">
        <v>17471</v>
      </c>
      <c r="Q258" s="80">
        <v>1970899</v>
      </c>
      <c r="R258" s="80">
        <v>42.85</v>
      </c>
    </row>
    <row r="259" spans="1:18" s="34" customFormat="1" ht="22.5">
      <c r="A259" s="98">
        <v>258</v>
      </c>
      <c r="B259" s="99" t="s">
        <v>11371</v>
      </c>
      <c r="C259" s="80" t="s">
        <v>17650</v>
      </c>
      <c r="D259" s="100" t="s">
        <v>8788</v>
      </c>
      <c r="E259" s="80" t="s">
        <v>14158</v>
      </c>
      <c r="F259" s="80"/>
      <c r="G259" s="80">
        <v>981854310</v>
      </c>
      <c r="H259" s="80"/>
      <c r="I259" s="80" t="s">
        <v>11695</v>
      </c>
      <c r="J259" s="80" t="s">
        <v>13810</v>
      </c>
      <c r="K259" s="80">
        <v>83</v>
      </c>
      <c r="L259" s="80" t="s">
        <v>378</v>
      </c>
      <c r="M259" s="80" t="s">
        <v>459</v>
      </c>
      <c r="N259" s="80" t="s">
        <v>375</v>
      </c>
      <c r="O259" s="80">
        <v>217977</v>
      </c>
      <c r="P259" s="80" t="s">
        <v>17454</v>
      </c>
      <c r="Q259" s="80">
        <v>217977</v>
      </c>
      <c r="R259" s="80">
        <v>43.91</v>
      </c>
    </row>
    <row r="260" spans="1:18" s="34" customFormat="1" ht="33">
      <c r="A260" s="98">
        <v>259</v>
      </c>
      <c r="B260" s="99" t="s">
        <v>11371</v>
      </c>
      <c r="C260" s="80" t="s">
        <v>17650</v>
      </c>
      <c r="D260" s="100" t="s">
        <v>8788</v>
      </c>
      <c r="E260" s="80" t="s">
        <v>15547</v>
      </c>
      <c r="F260" s="80"/>
      <c r="G260" s="80">
        <v>971650341</v>
      </c>
      <c r="H260" s="80"/>
      <c r="I260" s="80" t="s">
        <v>355</v>
      </c>
      <c r="J260" s="80" t="s">
        <v>13833</v>
      </c>
      <c r="K260" s="80">
        <v>85</v>
      </c>
      <c r="L260" s="80" t="s">
        <v>378</v>
      </c>
      <c r="M260" s="80" t="s">
        <v>459</v>
      </c>
      <c r="N260" s="80" t="s">
        <v>375</v>
      </c>
      <c r="O260" s="80">
        <v>1575678</v>
      </c>
      <c r="P260" s="80" t="s">
        <v>17474</v>
      </c>
      <c r="Q260" s="80">
        <v>1575678</v>
      </c>
      <c r="R260" s="80">
        <v>47</v>
      </c>
    </row>
    <row r="261" spans="1:18" s="34" customFormat="1" ht="43.5">
      <c r="A261" s="98">
        <v>260</v>
      </c>
      <c r="B261" s="99" t="s">
        <v>11371</v>
      </c>
      <c r="C261" s="80" t="s">
        <v>17650</v>
      </c>
      <c r="D261" s="100" t="s">
        <v>8788</v>
      </c>
      <c r="E261" s="80" t="s">
        <v>15562</v>
      </c>
      <c r="F261" s="80">
        <v>770</v>
      </c>
      <c r="G261" s="80">
        <v>982995290</v>
      </c>
      <c r="H261" s="80"/>
      <c r="I261" s="80" t="s">
        <v>311</v>
      </c>
      <c r="J261" s="80" t="s">
        <v>13859</v>
      </c>
      <c r="K261" s="80">
        <v>94</v>
      </c>
      <c r="L261" s="80" t="s">
        <v>378</v>
      </c>
      <c r="M261" s="80" t="s">
        <v>462</v>
      </c>
      <c r="N261" s="80" t="s">
        <v>375</v>
      </c>
      <c r="O261" s="80">
        <v>3283994</v>
      </c>
      <c r="P261" s="80" t="s">
        <v>17494</v>
      </c>
      <c r="Q261" s="80">
        <v>1119394</v>
      </c>
      <c r="R261" s="80">
        <v>48.31</v>
      </c>
    </row>
    <row r="262" spans="1:18" s="34" customFormat="1" ht="33">
      <c r="A262" s="98">
        <v>261</v>
      </c>
      <c r="B262" s="99" t="s">
        <v>11371</v>
      </c>
      <c r="C262" s="80" t="s">
        <v>17650</v>
      </c>
      <c r="D262" s="100" t="s">
        <v>8788</v>
      </c>
      <c r="E262" s="80" t="s">
        <v>15534</v>
      </c>
      <c r="F262" s="80"/>
      <c r="G262" s="80">
        <v>981232727</v>
      </c>
      <c r="H262" s="80"/>
      <c r="I262" s="80" t="s">
        <v>11644</v>
      </c>
      <c r="J262" s="80" t="s">
        <v>13818</v>
      </c>
      <c r="K262" s="80">
        <v>82</v>
      </c>
      <c r="L262" s="80" t="s">
        <v>378</v>
      </c>
      <c r="M262" s="80" t="s">
        <v>459</v>
      </c>
      <c r="N262" s="80" t="s">
        <v>375</v>
      </c>
      <c r="O262" s="80">
        <v>6287883</v>
      </c>
      <c r="P262" s="80" t="s">
        <v>17460</v>
      </c>
      <c r="Q262" s="80">
        <v>6287883</v>
      </c>
      <c r="R262" s="80">
        <v>50.4</v>
      </c>
    </row>
    <row r="263" spans="1:18" s="34" customFormat="1" ht="33">
      <c r="A263" s="98">
        <v>262</v>
      </c>
      <c r="B263" s="99" t="s">
        <v>11371</v>
      </c>
      <c r="C263" s="80" t="s">
        <v>17650</v>
      </c>
      <c r="D263" s="100" t="s">
        <v>8788</v>
      </c>
      <c r="E263" s="80" t="s">
        <v>14158</v>
      </c>
      <c r="F263" s="80">
        <v>785</v>
      </c>
      <c r="G263" s="80">
        <v>984411857</v>
      </c>
      <c r="H263" s="80"/>
      <c r="I263" s="80" t="s">
        <v>13815</v>
      </c>
      <c r="J263" s="80" t="s">
        <v>13816</v>
      </c>
      <c r="K263" s="80">
        <v>84</v>
      </c>
      <c r="L263" s="80" t="s">
        <v>378</v>
      </c>
      <c r="M263" s="80" t="s">
        <v>459</v>
      </c>
      <c r="N263" s="80" t="s">
        <v>375</v>
      </c>
      <c r="O263" s="80">
        <v>3284002</v>
      </c>
      <c r="P263" s="80" t="s">
        <v>17458</v>
      </c>
      <c r="Q263" s="80">
        <v>3284002</v>
      </c>
      <c r="R263" s="80">
        <v>54.83</v>
      </c>
    </row>
    <row r="264" spans="1:18" s="34" customFormat="1" ht="33">
      <c r="A264" s="98">
        <v>263</v>
      </c>
      <c r="B264" s="99" t="s">
        <v>11371</v>
      </c>
      <c r="C264" s="80" t="s">
        <v>17650</v>
      </c>
      <c r="D264" s="100" t="s">
        <v>8788</v>
      </c>
      <c r="E264" s="80" t="s">
        <v>14158</v>
      </c>
      <c r="F264" s="80"/>
      <c r="G264" s="80">
        <v>982896679</v>
      </c>
      <c r="H264" s="80"/>
      <c r="I264" s="80" t="s">
        <v>120</v>
      </c>
      <c r="J264" s="80" t="s">
        <v>13813</v>
      </c>
      <c r="K264" s="80">
        <v>83</v>
      </c>
      <c r="L264" s="80" t="s">
        <v>378</v>
      </c>
      <c r="M264" s="80" t="s">
        <v>462</v>
      </c>
      <c r="N264" s="80" t="s">
        <v>375</v>
      </c>
      <c r="O264" s="80">
        <v>2057959</v>
      </c>
      <c r="P264" s="80" t="s">
        <v>17455</v>
      </c>
      <c r="Q264" s="80">
        <v>1658032</v>
      </c>
      <c r="R264" s="80">
        <v>54.96</v>
      </c>
    </row>
    <row r="265" spans="1:18" s="34" customFormat="1" ht="33">
      <c r="A265" s="98">
        <v>264</v>
      </c>
      <c r="B265" s="99" t="s">
        <v>11371</v>
      </c>
      <c r="C265" s="80" t="s">
        <v>17650</v>
      </c>
      <c r="D265" s="100" t="s">
        <v>8788</v>
      </c>
      <c r="E265" s="80" t="s">
        <v>14158</v>
      </c>
      <c r="F265" s="80"/>
      <c r="G265" s="80">
        <v>984191200</v>
      </c>
      <c r="H265" s="80"/>
      <c r="I265" s="80" t="s">
        <v>179</v>
      </c>
      <c r="J265" s="80" t="s">
        <v>717</v>
      </c>
      <c r="K265" s="80">
        <v>89</v>
      </c>
      <c r="L265" s="80" t="s">
        <v>377</v>
      </c>
      <c r="M265" s="80" t="s">
        <v>462</v>
      </c>
      <c r="N265" s="80" t="s">
        <v>375</v>
      </c>
      <c r="O265" s="80">
        <v>2172977</v>
      </c>
      <c r="P265" s="80" t="s">
        <v>17491</v>
      </c>
      <c r="Q265" s="80">
        <v>1663867</v>
      </c>
      <c r="R265" s="80">
        <v>59.63</v>
      </c>
    </row>
    <row r="266" spans="1:18" s="34" customFormat="1" ht="43.5">
      <c r="A266" s="98">
        <v>265</v>
      </c>
      <c r="B266" s="99" t="s">
        <v>11371</v>
      </c>
      <c r="C266" s="80" t="s">
        <v>17649</v>
      </c>
      <c r="D266" s="100" t="s">
        <v>11217</v>
      </c>
      <c r="E266" s="80" t="s">
        <v>14147</v>
      </c>
      <c r="F266" s="80">
        <v>999</v>
      </c>
      <c r="G266" s="80">
        <v>976974075</v>
      </c>
      <c r="H266" s="80"/>
      <c r="I266" s="80" t="s">
        <v>86</v>
      </c>
      <c r="J266" s="80" t="s">
        <v>764</v>
      </c>
      <c r="K266" s="80">
        <v>85</v>
      </c>
      <c r="L266" s="80" t="s">
        <v>378</v>
      </c>
      <c r="M266" s="80" t="s">
        <v>462</v>
      </c>
      <c r="N266" s="80" t="s">
        <v>375</v>
      </c>
      <c r="O266" s="80">
        <v>173432</v>
      </c>
      <c r="P266" s="80" t="s">
        <v>15820</v>
      </c>
      <c r="Q266" s="80">
        <v>2150933</v>
      </c>
      <c r="R266" s="80">
        <v>31.38</v>
      </c>
    </row>
    <row r="267" spans="1:18" s="34" customFormat="1" ht="43.5">
      <c r="A267" s="98">
        <v>266</v>
      </c>
      <c r="B267" s="99" t="s">
        <v>11371</v>
      </c>
      <c r="C267" s="80" t="s">
        <v>17649</v>
      </c>
      <c r="D267" s="100" t="s">
        <v>11217</v>
      </c>
      <c r="E267" s="80" t="s">
        <v>14128</v>
      </c>
      <c r="F267" s="80"/>
      <c r="G267" s="80"/>
      <c r="H267" s="80"/>
      <c r="I267" s="80" t="s">
        <v>209</v>
      </c>
      <c r="J267" s="80" t="s">
        <v>663</v>
      </c>
      <c r="K267" s="80">
        <v>87</v>
      </c>
      <c r="L267" s="80" t="s">
        <v>378</v>
      </c>
      <c r="M267" s="80" t="s">
        <v>462</v>
      </c>
      <c r="N267" s="80" t="s">
        <v>375</v>
      </c>
      <c r="O267" s="80">
        <v>3335305</v>
      </c>
      <c r="P267" s="80" t="s">
        <v>15799</v>
      </c>
      <c r="Q267" s="80">
        <v>1328221</v>
      </c>
      <c r="R267" s="80">
        <v>36.229999999999997</v>
      </c>
    </row>
    <row r="268" spans="1:18" s="34" customFormat="1" ht="33">
      <c r="A268" s="98">
        <v>267</v>
      </c>
      <c r="B268" s="99" t="s">
        <v>11371</v>
      </c>
      <c r="C268" s="80" t="s">
        <v>17649</v>
      </c>
      <c r="D268" s="100" t="s">
        <v>11217</v>
      </c>
      <c r="E268" s="80" t="s">
        <v>14144</v>
      </c>
      <c r="F268" s="80"/>
      <c r="G268" s="80"/>
      <c r="H268" s="80"/>
      <c r="I268" s="80" t="s">
        <v>307</v>
      </c>
      <c r="J268" s="80" t="s">
        <v>11586</v>
      </c>
      <c r="K268" s="80">
        <v>84</v>
      </c>
      <c r="L268" s="80" t="s">
        <v>378</v>
      </c>
      <c r="M268" s="80" t="s">
        <v>459</v>
      </c>
      <c r="N268" s="80" t="s">
        <v>375</v>
      </c>
      <c r="O268" s="80">
        <v>166748</v>
      </c>
      <c r="P268" s="80" t="s">
        <v>15817</v>
      </c>
      <c r="Q268" s="80">
        <v>166748</v>
      </c>
      <c r="R268" s="80">
        <v>46.77</v>
      </c>
    </row>
    <row r="269" spans="1:18" s="34" customFormat="1" ht="43.5">
      <c r="A269" s="98">
        <v>268</v>
      </c>
      <c r="B269" s="99" t="s">
        <v>11371</v>
      </c>
      <c r="C269" s="80" t="s">
        <v>17649</v>
      </c>
      <c r="D269" s="100" t="s">
        <v>11217</v>
      </c>
      <c r="E269" s="80" t="s">
        <v>14097</v>
      </c>
      <c r="F269" s="80"/>
      <c r="G269" s="80">
        <v>981548904</v>
      </c>
      <c r="H269" s="80"/>
      <c r="I269" s="80" t="s">
        <v>228</v>
      </c>
      <c r="J269" s="80" t="s">
        <v>11520</v>
      </c>
      <c r="K269" s="80">
        <v>92</v>
      </c>
      <c r="L269" s="80" t="s">
        <v>378</v>
      </c>
      <c r="M269" s="80" t="s">
        <v>462</v>
      </c>
      <c r="N269" s="80" t="s">
        <v>375</v>
      </c>
      <c r="O269" s="80">
        <v>3342869</v>
      </c>
      <c r="P269" s="80" t="s">
        <v>15765</v>
      </c>
      <c r="Q269" s="80">
        <v>1000959</v>
      </c>
      <c r="R269" s="80">
        <v>46.78</v>
      </c>
    </row>
    <row r="270" spans="1:18" s="34" customFormat="1" ht="43.5">
      <c r="A270" s="98">
        <v>269</v>
      </c>
      <c r="B270" s="99" t="s">
        <v>11371</v>
      </c>
      <c r="C270" s="80" t="s">
        <v>17649</v>
      </c>
      <c r="D270" s="100" t="s">
        <v>11217</v>
      </c>
      <c r="E270" s="80" t="s">
        <v>14143</v>
      </c>
      <c r="F270" s="80"/>
      <c r="G270" s="80">
        <v>982864287</v>
      </c>
      <c r="H270" s="80"/>
      <c r="I270" s="80" t="s">
        <v>256</v>
      </c>
      <c r="J270" s="80" t="s">
        <v>11585</v>
      </c>
      <c r="K270" s="80">
        <v>81</v>
      </c>
      <c r="L270" s="80" t="s">
        <v>378</v>
      </c>
      <c r="M270" s="80" t="s">
        <v>460</v>
      </c>
      <c r="N270" s="80" t="s">
        <v>375</v>
      </c>
      <c r="O270" s="80">
        <v>392143</v>
      </c>
      <c r="P270" s="80" t="s">
        <v>15816</v>
      </c>
      <c r="Q270" s="80">
        <v>1438935</v>
      </c>
      <c r="R270" s="80">
        <v>52.76</v>
      </c>
    </row>
    <row r="271" spans="1:18" s="34" customFormat="1" ht="43.5">
      <c r="A271" s="98">
        <v>270</v>
      </c>
      <c r="B271" s="99" t="s">
        <v>11371</v>
      </c>
      <c r="C271" s="80" t="s">
        <v>17649</v>
      </c>
      <c r="D271" s="100" t="s">
        <v>11217</v>
      </c>
      <c r="E271" s="80" t="s">
        <v>14119</v>
      </c>
      <c r="F271" s="80"/>
      <c r="G271" s="80">
        <v>982639673</v>
      </c>
      <c r="H271" s="80"/>
      <c r="I271" s="80" t="s">
        <v>11553</v>
      </c>
      <c r="J271" s="80" t="s">
        <v>11554</v>
      </c>
      <c r="K271" s="80">
        <v>81</v>
      </c>
      <c r="L271" s="80" t="s">
        <v>378</v>
      </c>
      <c r="M271" s="80" t="s">
        <v>460</v>
      </c>
      <c r="N271" s="80" t="s">
        <v>375</v>
      </c>
      <c r="O271" s="80">
        <v>986060</v>
      </c>
      <c r="P271" s="80" t="s">
        <v>15789</v>
      </c>
      <c r="Q271" s="80">
        <v>961938</v>
      </c>
      <c r="R271" s="80">
        <v>55.39</v>
      </c>
    </row>
    <row r="272" spans="1:18" s="34" customFormat="1" ht="43.5">
      <c r="A272" s="98">
        <v>271</v>
      </c>
      <c r="B272" s="99" t="s">
        <v>11371</v>
      </c>
      <c r="C272" s="80" t="s">
        <v>17649</v>
      </c>
      <c r="D272" s="100" t="s">
        <v>11217</v>
      </c>
      <c r="E272" s="80" t="s">
        <v>14119</v>
      </c>
      <c r="F272" s="80"/>
      <c r="G272" s="80">
        <v>982639673</v>
      </c>
      <c r="H272" s="80"/>
      <c r="I272" s="80" t="s">
        <v>11551</v>
      </c>
      <c r="J272" s="80" t="s">
        <v>11552</v>
      </c>
      <c r="K272" s="80">
        <v>85</v>
      </c>
      <c r="L272" s="80" t="s">
        <v>377</v>
      </c>
      <c r="M272" s="80" t="s">
        <v>459</v>
      </c>
      <c r="N272" s="80" t="s">
        <v>375</v>
      </c>
      <c r="O272" s="80">
        <v>961938</v>
      </c>
      <c r="P272" s="80" t="s">
        <v>15789</v>
      </c>
      <c r="Q272" s="80">
        <v>961938</v>
      </c>
      <c r="R272" s="80">
        <v>55.39</v>
      </c>
    </row>
    <row r="273" spans="1:18" s="34" customFormat="1" ht="33">
      <c r="A273" s="98">
        <v>272</v>
      </c>
      <c r="B273" s="99" t="s">
        <v>11371</v>
      </c>
      <c r="C273" s="80" t="s">
        <v>17649</v>
      </c>
      <c r="D273" s="100" t="s">
        <v>11217</v>
      </c>
      <c r="E273" s="80" t="s">
        <v>14079</v>
      </c>
      <c r="F273" s="80"/>
      <c r="G273" s="80"/>
      <c r="H273" s="80"/>
      <c r="I273" s="80" t="s">
        <v>11434</v>
      </c>
      <c r="J273" s="80" t="s">
        <v>11497</v>
      </c>
      <c r="K273" s="80">
        <v>82</v>
      </c>
      <c r="L273" s="80" t="s">
        <v>378</v>
      </c>
      <c r="M273" s="80" t="s">
        <v>459</v>
      </c>
      <c r="N273" s="80" t="s">
        <v>375</v>
      </c>
      <c r="O273" s="80">
        <v>1861830</v>
      </c>
      <c r="P273" s="80" t="s">
        <v>15746</v>
      </c>
      <c r="Q273" s="80">
        <v>1861830</v>
      </c>
      <c r="R273" s="80">
        <v>56.18</v>
      </c>
    </row>
    <row r="274" spans="1:18" s="34" customFormat="1" ht="33">
      <c r="A274" s="98">
        <v>273</v>
      </c>
      <c r="B274" s="99" t="s">
        <v>11371</v>
      </c>
      <c r="C274" s="80" t="s">
        <v>17649</v>
      </c>
      <c r="D274" s="100" t="s">
        <v>11217</v>
      </c>
      <c r="E274" s="80" t="s">
        <v>14140</v>
      </c>
      <c r="F274" s="80"/>
      <c r="G274" s="80">
        <v>984600219</v>
      </c>
      <c r="H274" s="80"/>
      <c r="I274" s="80" t="s">
        <v>423</v>
      </c>
      <c r="J274" s="80" t="s">
        <v>11578</v>
      </c>
      <c r="K274" s="80">
        <v>85</v>
      </c>
      <c r="L274" s="80" t="s">
        <v>378</v>
      </c>
      <c r="M274" s="80" t="s">
        <v>459</v>
      </c>
      <c r="N274" s="80" t="s">
        <v>375</v>
      </c>
      <c r="O274" s="80">
        <v>860301</v>
      </c>
      <c r="P274" s="80" t="s">
        <v>15811</v>
      </c>
      <c r="Q274" s="80">
        <v>860301</v>
      </c>
      <c r="R274" s="80">
        <v>56.86</v>
      </c>
    </row>
    <row r="275" spans="1:18" s="34" customFormat="1" ht="43.5">
      <c r="A275" s="98">
        <v>274</v>
      </c>
      <c r="B275" s="99" t="s">
        <v>11371</v>
      </c>
      <c r="C275" s="80" t="s">
        <v>17649</v>
      </c>
      <c r="D275" s="100" t="s">
        <v>11217</v>
      </c>
      <c r="E275" s="80" t="s">
        <v>14127</v>
      </c>
      <c r="F275" s="80"/>
      <c r="G275" s="80">
        <v>985239642</v>
      </c>
      <c r="H275" s="80"/>
      <c r="I275" s="80" t="s">
        <v>11562</v>
      </c>
      <c r="J275" s="80" t="s">
        <v>11563</v>
      </c>
      <c r="K275" s="80">
        <v>83</v>
      </c>
      <c r="L275" s="80" t="s">
        <v>378</v>
      </c>
      <c r="M275" s="80" t="s">
        <v>459</v>
      </c>
      <c r="N275" s="80" t="s">
        <v>375</v>
      </c>
      <c r="O275" s="80">
        <v>926950</v>
      </c>
      <c r="P275" s="80" t="s">
        <v>15798</v>
      </c>
      <c r="Q275" s="80">
        <v>926950</v>
      </c>
      <c r="R275" s="80">
        <v>58.04</v>
      </c>
    </row>
    <row r="276" spans="1:18" s="34" customFormat="1" ht="33">
      <c r="A276" s="98">
        <v>275</v>
      </c>
      <c r="B276" s="99" t="s">
        <v>11371</v>
      </c>
      <c r="C276" s="80" t="s">
        <v>17649</v>
      </c>
      <c r="D276" s="100" t="s">
        <v>11217</v>
      </c>
      <c r="E276" s="80" t="s">
        <v>14138</v>
      </c>
      <c r="F276" s="80"/>
      <c r="G276" s="80">
        <v>994888287</v>
      </c>
      <c r="H276" s="80"/>
      <c r="I276" s="80" t="s">
        <v>214</v>
      </c>
      <c r="J276" s="80" t="s">
        <v>11577</v>
      </c>
      <c r="K276" s="80">
        <v>83</v>
      </c>
      <c r="L276" s="80" t="s">
        <v>377</v>
      </c>
      <c r="M276" s="80" t="s">
        <v>459</v>
      </c>
      <c r="N276" s="80" t="s">
        <v>375</v>
      </c>
      <c r="O276" s="80">
        <v>1588534</v>
      </c>
      <c r="P276" s="80" t="s">
        <v>15809</v>
      </c>
      <c r="Q276" s="80">
        <v>1588534</v>
      </c>
      <c r="R276" s="80">
        <v>58.31</v>
      </c>
    </row>
    <row r="277" spans="1:18" s="34" customFormat="1" ht="33">
      <c r="A277" s="98">
        <v>276</v>
      </c>
      <c r="B277" s="99" t="s">
        <v>11371</v>
      </c>
      <c r="C277" s="80" t="s">
        <v>17649</v>
      </c>
      <c r="D277" s="100" t="s">
        <v>11217</v>
      </c>
      <c r="E277" s="80" t="s">
        <v>14136</v>
      </c>
      <c r="F277" s="80"/>
      <c r="G277" s="80"/>
      <c r="H277" s="80">
        <v>648410</v>
      </c>
      <c r="I277" s="80" t="s">
        <v>11573</v>
      </c>
      <c r="J277" s="80" t="s">
        <v>11574</v>
      </c>
      <c r="K277" s="80">
        <v>84</v>
      </c>
      <c r="L277" s="80" t="s">
        <v>378</v>
      </c>
      <c r="M277" s="80" t="s">
        <v>459</v>
      </c>
      <c r="N277" s="80" t="s">
        <v>375</v>
      </c>
      <c r="O277" s="80">
        <v>2396186</v>
      </c>
      <c r="P277" s="80" t="s">
        <v>15807</v>
      </c>
      <c r="Q277" s="80">
        <v>2396186</v>
      </c>
      <c r="R277" s="80">
        <v>59.04</v>
      </c>
    </row>
    <row r="278" spans="1:18" s="34" customFormat="1" ht="33">
      <c r="A278" s="98">
        <v>277</v>
      </c>
      <c r="B278" s="99" t="s">
        <v>11371</v>
      </c>
      <c r="C278" s="80" t="s">
        <v>17649</v>
      </c>
      <c r="D278" s="100" t="s">
        <v>11217</v>
      </c>
      <c r="E278" s="80" t="s">
        <v>14087</v>
      </c>
      <c r="F278" s="80">
        <v>3214</v>
      </c>
      <c r="G278" s="80">
        <v>981893436</v>
      </c>
      <c r="H278" s="80"/>
      <c r="I278" s="80" t="s">
        <v>431</v>
      </c>
      <c r="J278" s="80" t="s">
        <v>11506</v>
      </c>
      <c r="K278" s="80">
        <v>80</v>
      </c>
      <c r="L278" s="80" t="s">
        <v>377</v>
      </c>
      <c r="M278" s="80" t="s">
        <v>459</v>
      </c>
      <c r="N278" s="80" t="s">
        <v>375</v>
      </c>
      <c r="O278" s="80">
        <v>183926</v>
      </c>
      <c r="P278" s="80" t="s">
        <v>15754</v>
      </c>
      <c r="Q278" s="80">
        <v>183926</v>
      </c>
      <c r="R278" s="80">
        <v>59.71</v>
      </c>
    </row>
    <row r="279" spans="1:18" s="34" customFormat="1" ht="22.5">
      <c r="A279" s="98">
        <v>278</v>
      </c>
      <c r="B279" s="99" t="s">
        <v>11371</v>
      </c>
      <c r="C279" s="80" t="s">
        <v>17649</v>
      </c>
      <c r="D279" s="100" t="s">
        <v>11217</v>
      </c>
      <c r="E279" s="80" t="s">
        <v>14146</v>
      </c>
      <c r="F279" s="80"/>
      <c r="G279" s="80">
        <v>991611756</v>
      </c>
      <c r="H279" s="80"/>
      <c r="I279" s="80" t="s">
        <v>409</v>
      </c>
      <c r="J279" s="80" t="s">
        <v>11590</v>
      </c>
      <c r="K279" s="80">
        <v>85</v>
      </c>
      <c r="L279" s="80" t="s">
        <v>378</v>
      </c>
      <c r="M279" s="80" t="s">
        <v>462</v>
      </c>
      <c r="N279" s="80" t="s">
        <v>375</v>
      </c>
      <c r="O279" s="80">
        <v>1738409</v>
      </c>
      <c r="P279" s="80" t="s">
        <v>15819</v>
      </c>
      <c r="Q279" s="80">
        <v>1370159</v>
      </c>
      <c r="R279" s="80">
        <v>60.83</v>
      </c>
    </row>
    <row r="280" spans="1:18" s="34" customFormat="1" ht="43.5">
      <c r="A280" s="98">
        <v>279</v>
      </c>
      <c r="B280" s="99" t="s">
        <v>11371</v>
      </c>
      <c r="C280" s="80" t="s">
        <v>17649</v>
      </c>
      <c r="D280" s="100" t="s">
        <v>11217</v>
      </c>
      <c r="E280" s="80" t="s">
        <v>14129</v>
      </c>
      <c r="F280" s="80">
        <v>190</v>
      </c>
      <c r="G280" s="80">
        <v>985535742</v>
      </c>
      <c r="H280" s="80"/>
      <c r="I280" s="80" t="s">
        <v>307</v>
      </c>
      <c r="J280" s="80" t="s">
        <v>11564</v>
      </c>
      <c r="K280" s="80">
        <v>81</v>
      </c>
      <c r="L280" s="80" t="s">
        <v>378</v>
      </c>
      <c r="M280" s="80" t="s">
        <v>459</v>
      </c>
      <c r="N280" s="80" t="s">
        <v>375</v>
      </c>
      <c r="O280" s="80">
        <v>422421</v>
      </c>
      <c r="P280" s="80" t="s">
        <v>15800</v>
      </c>
      <c r="Q280" s="80">
        <v>422421</v>
      </c>
      <c r="R280" s="80">
        <v>60.99</v>
      </c>
    </row>
    <row r="281" spans="1:18" s="34" customFormat="1" ht="43.5">
      <c r="A281" s="98">
        <v>280</v>
      </c>
      <c r="B281" s="99" t="s">
        <v>11371</v>
      </c>
      <c r="C281" s="80" t="s">
        <v>17649</v>
      </c>
      <c r="D281" s="100" t="s">
        <v>11217</v>
      </c>
      <c r="E281" s="80" t="s">
        <v>14129</v>
      </c>
      <c r="F281" s="80">
        <v>190</v>
      </c>
      <c r="G281" s="80">
        <v>985535742</v>
      </c>
      <c r="H281" s="80"/>
      <c r="I281" s="80" t="s">
        <v>11565</v>
      </c>
      <c r="J281" s="80" t="s">
        <v>11566</v>
      </c>
      <c r="K281" s="80">
        <v>81</v>
      </c>
      <c r="L281" s="80" t="s">
        <v>377</v>
      </c>
      <c r="M281" s="80" t="s">
        <v>460</v>
      </c>
      <c r="N281" s="80" t="s">
        <v>375</v>
      </c>
      <c r="O281" s="80">
        <v>205474</v>
      </c>
      <c r="P281" s="80" t="s">
        <v>15800</v>
      </c>
      <c r="Q281" s="80">
        <v>422421</v>
      </c>
      <c r="R281" s="80">
        <v>60.99</v>
      </c>
    </row>
    <row r="282" spans="1:18" s="34" customFormat="1" ht="33">
      <c r="A282" s="98">
        <v>281</v>
      </c>
      <c r="B282" s="99" t="s">
        <v>11371</v>
      </c>
      <c r="C282" s="80" t="s">
        <v>17649</v>
      </c>
      <c r="D282" s="100" t="s">
        <v>11217</v>
      </c>
      <c r="E282" s="80" t="s">
        <v>14106</v>
      </c>
      <c r="F282" s="80"/>
      <c r="G282" s="80">
        <v>973201842</v>
      </c>
      <c r="H282" s="80"/>
      <c r="I282" s="80" t="s">
        <v>117</v>
      </c>
      <c r="J282" s="80" t="s">
        <v>121</v>
      </c>
      <c r="K282" s="80">
        <v>81</v>
      </c>
      <c r="L282" s="80" t="s">
        <v>377</v>
      </c>
      <c r="M282" s="80" t="s">
        <v>460</v>
      </c>
      <c r="N282" s="80" t="s">
        <v>375</v>
      </c>
      <c r="O282" s="80">
        <v>3342877</v>
      </c>
      <c r="P282" s="80" t="s">
        <v>15776</v>
      </c>
      <c r="Q282" s="80">
        <v>1849466</v>
      </c>
      <c r="R282" s="80">
        <v>61.1</v>
      </c>
    </row>
    <row r="283" spans="1:18" s="34" customFormat="1" ht="43.5">
      <c r="A283" s="98">
        <v>282</v>
      </c>
      <c r="B283" s="99" t="s">
        <v>11371</v>
      </c>
      <c r="C283" s="80" t="s">
        <v>17649</v>
      </c>
      <c r="D283" s="100" t="s">
        <v>11180</v>
      </c>
      <c r="E283" s="80" t="s">
        <v>14358</v>
      </c>
      <c r="F283" s="80">
        <v>441</v>
      </c>
      <c r="G283" s="80"/>
      <c r="H283" s="80"/>
      <c r="I283" s="80" t="s">
        <v>11957</v>
      </c>
      <c r="J283" s="80" t="s">
        <v>195</v>
      </c>
      <c r="K283" s="80">
        <v>80</v>
      </c>
      <c r="L283" s="80" t="s">
        <v>377</v>
      </c>
      <c r="M283" s="80" t="s">
        <v>459</v>
      </c>
      <c r="N283" s="80" t="s">
        <v>375</v>
      </c>
      <c r="O283" s="80">
        <v>1652708</v>
      </c>
      <c r="P283" s="80" t="s">
        <v>16068</v>
      </c>
      <c r="Q283" s="80">
        <v>1652708</v>
      </c>
      <c r="R283" s="80">
        <v>39.659999999999997</v>
      </c>
    </row>
    <row r="284" spans="1:18" s="34" customFormat="1" ht="22.5">
      <c r="A284" s="98">
        <v>283</v>
      </c>
      <c r="B284" s="99" t="s">
        <v>11371</v>
      </c>
      <c r="C284" s="80" t="s">
        <v>17649</v>
      </c>
      <c r="D284" s="100" t="s">
        <v>11180</v>
      </c>
      <c r="E284" s="80" t="s">
        <v>14369</v>
      </c>
      <c r="F284" s="80">
        <v>152</v>
      </c>
      <c r="G284" s="80"/>
      <c r="H284" s="80"/>
      <c r="I284" s="80" t="s">
        <v>11977</v>
      </c>
      <c r="J284" s="80" t="s">
        <v>176</v>
      </c>
      <c r="K284" s="80">
        <v>85</v>
      </c>
      <c r="L284" s="80" t="s">
        <v>378</v>
      </c>
      <c r="M284" s="80" t="s">
        <v>459</v>
      </c>
      <c r="N284" s="80" t="s">
        <v>375</v>
      </c>
      <c r="O284" s="80">
        <v>195468</v>
      </c>
      <c r="P284" s="80" t="s">
        <v>16080</v>
      </c>
      <c r="Q284" s="80">
        <v>195468</v>
      </c>
      <c r="R284" s="80">
        <v>46.21</v>
      </c>
    </row>
    <row r="285" spans="1:18" s="34" customFormat="1" ht="33">
      <c r="A285" s="98">
        <v>284</v>
      </c>
      <c r="B285" s="99" t="s">
        <v>11371</v>
      </c>
      <c r="C285" s="80" t="s">
        <v>17649</v>
      </c>
      <c r="D285" s="100" t="s">
        <v>11180</v>
      </c>
      <c r="E285" s="80" t="s">
        <v>14349</v>
      </c>
      <c r="F285" s="80">
        <v>456</v>
      </c>
      <c r="G285" s="80">
        <v>971187686</v>
      </c>
      <c r="H285" s="80"/>
      <c r="I285" s="80" t="s">
        <v>184</v>
      </c>
      <c r="J285" s="80" t="s">
        <v>257</v>
      </c>
      <c r="K285" s="80">
        <v>82</v>
      </c>
      <c r="L285" s="80" t="s">
        <v>377</v>
      </c>
      <c r="M285" s="80" t="s">
        <v>459</v>
      </c>
      <c r="N285" s="80" t="s">
        <v>375</v>
      </c>
      <c r="O285" s="80">
        <v>2119377</v>
      </c>
      <c r="P285" s="80" t="s">
        <v>16058</v>
      </c>
      <c r="Q285" s="80">
        <v>2119377</v>
      </c>
      <c r="R285" s="80">
        <v>52.1</v>
      </c>
    </row>
    <row r="286" spans="1:18" s="34" customFormat="1" ht="33">
      <c r="A286" s="98">
        <v>285</v>
      </c>
      <c r="B286" s="99" t="s">
        <v>11371</v>
      </c>
      <c r="C286" s="80" t="s">
        <v>17649</v>
      </c>
      <c r="D286" s="100" t="s">
        <v>11180</v>
      </c>
      <c r="E286" s="80" t="s">
        <v>14324</v>
      </c>
      <c r="F286" s="80">
        <v>59</v>
      </c>
      <c r="G286" s="80">
        <v>961455570</v>
      </c>
      <c r="H286" s="80"/>
      <c r="I286" s="80" t="s">
        <v>790</v>
      </c>
      <c r="J286" s="80" t="s">
        <v>11907</v>
      </c>
      <c r="K286" s="80">
        <v>80</v>
      </c>
      <c r="L286" s="80" t="s">
        <v>378</v>
      </c>
      <c r="M286" s="80" t="s">
        <v>462</v>
      </c>
      <c r="N286" s="80" t="s">
        <v>375</v>
      </c>
      <c r="O286" s="80">
        <v>3025972</v>
      </c>
      <c r="P286" s="80" t="s">
        <v>16033</v>
      </c>
      <c r="Q286" s="80">
        <v>818713</v>
      </c>
      <c r="R286" s="80">
        <v>52.7</v>
      </c>
    </row>
    <row r="287" spans="1:18" s="34" customFormat="1" ht="33">
      <c r="A287" s="98">
        <v>286</v>
      </c>
      <c r="B287" s="99" t="s">
        <v>11371</v>
      </c>
      <c r="C287" s="80" t="s">
        <v>17649</v>
      </c>
      <c r="D287" s="100" t="s">
        <v>11180</v>
      </c>
      <c r="E287" s="80" t="s">
        <v>14347</v>
      </c>
      <c r="F287" s="80">
        <v>488</v>
      </c>
      <c r="G287" s="80"/>
      <c r="H287" s="80">
        <v>21640570</v>
      </c>
      <c r="I287" s="80" t="s">
        <v>762</v>
      </c>
      <c r="J287" s="80" t="s">
        <v>11943</v>
      </c>
      <c r="K287" s="80">
        <v>88</v>
      </c>
      <c r="L287" s="80" t="s">
        <v>378</v>
      </c>
      <c r="M287" s="80" t="s">
        <v>459</v>
      </c>
      <c r="N287" s="80" t="s">
        <v>375</v>
      </c>
      <c r="O287" s="80">
        <v>244129</v>
      </c>
      <c r="P287" s="80" t="s">
        <v>16056</v>
      </c>
      <c r="Q287" s="80">
        <v>244129</v>
      </c>
      <c r="R287" s="80">
        <v>52.86</v>
      </c>
    </row>
    <row r="288" spans="1:18" s="34" customFormat="1" ht="43.5">
      <c r="A288" s="98">
        <v>287</v>
      </c>
      <c r="B288" s="99" t="s">
        <v>11371</v>
      </c>
      <c r="C288" s="80" t="s">
        <v>17649</v>
      </c>
      <c r="D288" s="100" t="s">
        <v>11180</v>
      </c>
      <c r="E288" s="80" t="s">
        <v>14362</v>
      </c>
      <c r="F288" s="80"/>
      <c r="G288" s="80">
        <v>961258783</v>
      </c>
      <c r="H288" s="80"/>
      <c r="I288" s="80" t="s">
        <v>112</v>
      </c>
      <c r="J288" s="80" t="s">
        <v>11962</v>
      </c>
      <c r="K288" s="80">
        <v>80</v>
      </c>
      <c r="L288" s="80" t="s">
        <v>378</v>
      </c>
      <c r="M288" s="80" t="s">
        <v>459</v>
      </c>
      <c r="N288" s="80" t="s">
        <v>375</v>
      </c>
      <c r="O288" s="80">
        <v>3189503</v>
      </c>
      <c r="P288" s="80" t="s">
        <v>16072</v>
      </c>
      <c r="Q288" s="80">
        <v>3189503</v>
      </c>
      <c r="R288" s="80">
        <v>53.71</v>
      </c>
    </row>
    <row r="289" spans="1:18" s="34" customFormat="1" ht="22.5">
      <c r="A289" s="98">
        <v>288</v>
      </c>
      <c r="B289" s="99" t="s">
        <v>11371</v>
      </c>
      <c r="C289" s="80" t="s">
        <v>17649</v>
      </c>
      <c r="D289" s="100" t="s">
        <v>11180</v>
      </c>
      <c r="E289" s="80" t="s">
        <v>14367</v>
      </c>
      <c r="F289" s="80">
        <v>1265</v>
      </c>
      <c r="G289" s="80">
        <v>981898793</v>
      </c>
      <c r="H289" s="80"/>
      <c r="I289" s="80" t="s">
        <v>931</v>
      </c>
      <c r="J289" s="80" t="s">
        <v>11974</v>
      </c>
      <c r="K289" s="80">
        <v>86</v>
      </c>
      <c r="L289" s="80" t="s">
        <v>378</v>
      </c>
      <c r="M289" s="80" t="s">
        <v>459</v>
      </c>
      <c r="N289" s="80" t="s">
        <v>375</v>
      </c>
      <c r="O289" s="80">
        <v>2023192</v>
      </c>
      <c r="P289" s="80" t="s">
        <v>16077</v>
      </c>
      <c r="Q289" s="80">
        <v>2023192</v>
      </c>
      <c r="R289" s="80">
        <v>59.13</v>
      </c>
    </row>
    <row r="290" spans="1:18" s="34" customFormat="1" ht="54">
      <c r="A290" s="98">
        <v>289</v>
      </c>
      <c r="B290" s="99" t="s">
        <v>11371</v>
      </c>
      <c r="C290" s="80" t="s">
        <v>17649</v>
      </c>
      <c r="D290" s="100" t="s">
        <v>11180</v>
      </c>
      <c r="E290" s="80" t="s">
        <v>14329</v>
      </c>
      <c r="F290" s="80">
        <v>265</v>
      </c>
      <c r="G290" s="80">
        <v>983491554</v>
      </c>
      <c r="H290" s="80"/>
      <c r="I290" s="80" t="s">
        <v>11915</v>
      </c>
      <c r="J290" s="80" t="s">
        <v>11916</v>
      </c>
      <c r="K290" s="80">
        <v>81</v>
      </c>
      <c r="L290" s="80" t="s">
        <v>378</v>
      </c>
      <c r="M290" s="80" t="s">
        <v>462</v>
      </c>
      <c r="N290" s="80" t="s">
        <v>375</v>
      </c>
      <c r="O290" s="80">
        <v>2499844</v>
      </c>
      <c r="P290" s="80" t="s">
        <v>16038</v>
      </c>
      <c r="Q290" s="80">
        <v>1427981</v>
      </c>
      <c r="R290" s="80">
        <v>59.95</v>
      </c>
    </row>
    <row r="291" spans="1:18" s="34" customFormat="1" ht="43.5">
      <c r="A291" s="98">
        <v>290</v>
      </c>
      <c r="B291" s="99" t="s">
        <v>11371</v>
      </c>
      <c r="C291" s="80" t="s">
        <v>17649</v>
      </c>
      <c r="D291" s="100" t="s">
        <v>11180</v>
      </c>
      <c r="E291" s="80" t="s">
        <v>14335</v>
      </c>
      <c r="F291" s="80">
        <v>370</v>
      </c>
      <c r="G291" s="80">
        <v>984856733</v>
      </c>
      <c r="H291" s="80"/>
      <c r="I291" s="80" t="s">
        <v>11921</v>
      </c>
      <c r="J291" s="80" t="s">
        <v>11922</v>
      </c>
      <c r="K291" s="80">
        <v>82</v>
      </c>
      <c r="L291" s="80" t="s">
        <v>378</v>
      </c>
      <c r="M291" s="80" t="s">
        <v>459</v>
      </c>
      <c r="N291" s="80" t="s">
        <v>375</v>
      </c>
      <c r="O291" s="80">
        <v>1801407</v>
      </c>
      <c r="P291" s="80" t="s">
        <v>16044</v>
      </c>
      <c r="Q291" s="80">
        <v>1801407</v>
      </c>
      <c r="R291" s="80">
        <v>62.04</v>
      </c>
    </row>
    <row r="292" spans="1:18" s="34" customFormat="1" ht="33">
      <c r="A292" s="98">
        <v>291</v>
      </c>
      <c r="B292" s="99" t="s">
        <v>11371</v>
      </c>
      <c r="C292" s="80" t="s">
        <v>17649</v>
      </c>
      <c r="D292" s="100" t="s">
        <v>11180</v>
      </c>
      <c r="E292" s="80" t="s">
        <v>14342</v>
      </c>
      <c r="F292" s="80">
        <v>287</v>
      </c>
      <c r="G292" s="80"/>
      <c r="H292" s="80">
        <v>21643830</v>
      </c>
      <c r="I292" s="80" t="s">
        <v>912</v>
      </c>
      <c r="J292" s="80" t="s">
        <v>11936</v>
      </c>
      <c r="K292" s="80">
        <v>93</v>
      </c>
      <c r="L292" s="80" t="s">
        <v>378</v>
      </c>
      <c r="M292" s="80" t="s">
        <v>462</v>
      </c>
      <c r="N292" s="80" t="s">
        <v>375</v>
      </c>
      <c r="O292" s="80">
        <v>2388812</v>
      </c>
      <c r="P292" s="80" t="s">
        <v>16051</v>
      </c>
      <c r="Q292" s="80">
        <v>257411</v>
      </c>
      <c r="R292" s="80">
        <v>63.02</v>
      </c>
    </row>
    <row r="293" spans="1:18" s="34" customFormat="1" ht="33">
      <c r="A293" s="98">
        <v>292</v>
      </c>
      <c r="B293" s="99" t="s">
        <v>11371</v>
      </c>
      <c r="C293" s="80" t="s">
        <v>17650</v>
      </c>
      <c r="D293" s="100" t="s">
        <v>574</v>
      </c>
      <c r="E293" s="80" t="s">
        <v>15165</v>
      </c>
      <c r="F293" s="80"/>
      <c r="G293" s="80"/>
      <c r="H293" s="80"/>
      <c r="I293" s="80" t="s">
        <v>14011</v>
      </c>
      <c r="J293" s="80" t="s">
        <v>14012</v>
      </c>
      <c r="K293" s="80">
        <v>82</v>
      </c>
      <c r="L293" s="80" t="s">
        <v>378</v>
      </c>
      <c r="M293" s="80" t="s">
        <v>460</v>
      </c>
      <c r="N293" s="80" t="s">
        <v>375</v>
      </c>
      <c r="O293" s="80">
        <v>125202</v>
      </c>
      <c r="P293" s="80" t="s">
        <v>17636</v>
      </c>
      <c r="Q293" s="80">
        <v>189624</v>
      </c>
      <c r="R293" s="80">
        <v>27.01</v>
      </c>
    </row>
    <row r="294" spans="1:18" s="34" customFormat="1" ht="43.5">
      <c r="A294" s="98">
        <v>293</v>
      </c>
      <c r="B294" s="99" t="s">
        <v>11371</v>
      </c>
      <c r="C294" s="80" t="s">
        <v>17650</v>
      </c>
      <c r="D294" s="100" t="s">
        <v>574</v>
      </c>
      <c r="E294" s="80" t="s">
        <v>15653</v>
      </c>
      <c r="F294" s="80"/>
      <c r="G294" s="80">
        <v>982686969</v>
      </c>
      <c r="H294" s="80"/>
      <c r="I294" s="80" t="s">
        <v>697</v>
      </c>
      <c r="J294" s="80" t="s">
        <v>222</v>
      </c>
      <c r="K294" s="80">
        <v>86</v>
      </c>
      <c r="L294" s="80" t="s">
        <v>377</v>
      </c>
      <c r="M294" s="80" t="s">
        <v>459</v>
      </c>
      <c r="N294" s="80" t="s">
        <v>375</v>
      </c>
      <c r="O294" s="80">
        <v>897131</v>
      </c>
      <c r="P294" s="80" t="s">
        <v>17623</v>
      </c>
      <c r="Q294" s="80">
        <v>897131</v>
      </c>
      <c r="R294" s="80">
        <v>33.31</v>
      </c>
    </row>
    <row r="295" spans="1:18" s="34" customFormat="1" ht="33">
      <c r="A295" s="98">
        <v>294</v>
      </c>
      <c r="B295" s="99" t="s">
        <v>11371</v>
      </c>
      <c r="C295" s="80" t="s">
        <v>17650</v>
      </c>
      <c r="D295" s="100" t="s">
        <v>574</v>
      </c>
      <c r="E295" s="80" t="s">
        <v>15657</v>
      </c>
      <c r="F295" s="80"/>
      <c r="G295" s="80">
        <v>984550751</v>
      </c>
      <c r="H295" s="80"/>
      <c r="I295" s="80" t="s">
        <v>710</v>
      </c>
      <c r="J295" s="80" t="s">
        <v>14005</v>
      </c>
      <c r="K295" s="80">
        <v>85</v>
      </c>
      <c r="L295" s="80" t="s">
        <v>378</v>
      </c>
      <c r="M295" s="80" t="s">
        <v>459</v>
      </c>
      <c r="N295" s="80" t="s">
        <v>375</v>
      </c>
      <c r="O295" s="80">
        <v>2240238</v>
      </c>
      <c r="P295" s="80" t="s">
        <v>17630</v>
      </c>
      <c r="Q295" s="80">
        <v>2240238</v>
      </c>
      <c r="R295" s="80">
        <v>34.35</v>
      </c>
    </row>
    <row r="296" spans="1:18" s="34" customFormat="1" ht="33">
      <c r="A296" s="98">
        <v>295</v>
      </c>
      <c r="B296" s="99" t="s">
        <v>11371</v>
      </c>
      <c r="C296" s="80" t="s">
        <v>17650</v>
      </c>
      <c r="D296" s="100" t="s">
        <v>574</v>
      </c>
      <c r="E296" s="80" t="s">
        <v>15656</v>
      </c>
      <c r="F296" s="80"/>
      <c r="G296" s="80">
        <v>982597800</v>
      </c>
      <c r="H296" s="80"/>
      <c r="I296" s="80" t="s">
        <v>706</v>
      </c>
      <c r="J296" s="80" t="s">
        <v>13987</v>
      </c>
      <c r="K296" s="80">
        <v>82</v>
      </c>
      <c r="L296" s="80" t="s">
        <v>378</v>
      </c>
      <c r="M296" s="80" t="s">
        <v>459</v>
      </c>
      <c r="N296" s="80" t="s">
        <v>375</v>
      </c>
      <c r="O296" s="80">
        <v>2510093</v>
      </c>
      <c r="P296" s="80" t="s">
        <v>17629</v>
      </c>
      <c r="Q296" s="80">
        <v>2510093</v>
      </c>
      <c r="R296" s="80">
        <v>35.81</v>
      </c>
    </row>
    <row r="297" spans="1:18" s="34" customFormat="1" ht="33">
      <c r="A297" s="98">
        <v>296</v>
      </c>
      <c r="B297" s="99" t="s">
        <v>11371</v>
      </c>
      <c r="C297" s="80" t="s">
        <v>17650</v>
      </c>
      <c r="D297" s="100" t="s">
        <v>574</v>
      </c>
      <c r="E297" s="80" t="s">
        <v>14887</v>
      </c>
      <c r="F297" s="80"/>
      <c r="G297" s="80"/>
      <c r="H297" s="80"/>
      <c r="I297" s="80" t="s">
        <v>179</v>
      </c>
      <c r="J297" s="80" t="s">
        <v>13207</v>
      </c>
      <c r="K297" s="80">
        <v>81</v>
      </c>
      <c r="L297" s="80" t="s">
        <v>377</v>
      </c>
      <c r="M297" s="80" t="s">
        <v>459</v>
      </c>
      <c r="N297" s="80" t="s">
        <v>375</v>
      </c>
      <c r="O297" s="80">
        <v>1902150</v>
      </c>
      <c r="P297" s="80" t="s">
        <v>17633</v>
      </c>
      <c r="Q297" s="80">
        <v>1902150</v>
      </c>
      <c r="R297" s="80">
        <v>39.17</v>
      </c>
    </row>
    <row r="298" spans="1:18" s="34" customFormat="1" ht="43.5">
      <c r="A298" s="98">
        <v>297</v>
      </c>
      <c r="B298" s="99" t="s">
        <v>11371</v>
      </c>
      <c r="C298" s="80" t="s">
        <v>17650</v>
      </c>
      <c r="D298" s="100" t="s">
        <v>574</v>
      </c>
      <c r="E298" s="80" t="s">
        <v>15659</v>
      </c>
      <c r="F298" s="80"/>
      <c r="G298" s="80">
        <v>984788757</v>
      </c>
      <c r="H298" s="80"/>
      <c r="I298" s="80" t="s">
        <v>99</v>
      </c>
      <c r="J298" s="80" t="s">
        <v>13022</v>
      </c>
      <c r="K298" s="80">
        <v>85</v>
      </c>
      <c r="L298" s="80" t="s">
        <v>378</v>
      </c>
      <c r="M298" s="80" t="s">
        <v>459</v>
      </c>
      <c r="N298" s="80" t="s">
        <v>375</v>
      </c>
      <c r="O298" s="80">
        <v>812636</v>
      </c>
      <c r="P298" s="80" t="s">
        <v>17637</v>
      </c>
      <c r="Q298" s="80">
        <v>812636</v>
      </c>
      <c r="R298" s="80">
        <v>40.33</v>
      </c>
    </row>
    <row r="299" spans="1:18" s="34" customFormat="1" ht="33">
      <c r="A299" s="98">
        <v>298</v>
      </c>
      <c r="B299" s="99" t="s">
        <v>11371</v>
      </c>
      <c r="C299" s="80" t="s">
        <v>17650</v>
      </c>
      <c r="D299" s="100" t="s">
        <v>574</v>
      </c>
      <c r="E299" s="80" t="s">
        <v>15664</v>
      </c>
      <c r="F299" s="80"/>
      <c r="G299" s="80">
        <v>991923423</v>
      </c>
      <c r="H299" s="80"/>
      <c r="I299" s="80" t="s">
        <v>398</v>
      </c>
      <c r="J299" s="80" t="s">
        <v>665</v>
      </c>
      <c r="K299" s="80">
        <v>82</v>
      </c>
      <c r="L299" s="80" t="s">
        <v>378</v>
      </c>
      <c r="M299" s="80" t="s">
        <v>460</v>
      </c>
      <c r="N299" s="80" t="s">
        <v>375</v>
      </c>
      <c r="O299" s="80">
        <v>2184358</v>
      </c>
      <c r="P299" s="80" t="s">
        <v>17645</v>
      </c>
      <c r="Q299" s="80">
        <v>1885138</v>
      </c>
      <c r="R299" s="80">
        <v>43.27</v>
      </c>
    </row>
    <row r="300" spans="1:18" s="34" customFormat="1" ht="54">
      <c r="A300" s="98">
        <v>299</v>
      </c>
      <c r="B300" s="99" t="s">
        <v>11371</v>
      </c>
      <c r="C300" s="80" t="s">
        <v>17650</v>
      </c>
      <c r="D300" s="100" t="s">
        <v>574</v>
      </c>
      <c r="E300" s="80" t="s">
        <v>15658</v>
      </c>
      <c r="F300" s="80"/>
      <c r="G300" s="80">
        <v>982477294</v>
      </c>
      <c r="H300" s="80"/>
      <c r="I300" s="80" t="s">
        <v>120</v>
      </c>
      <c r="J300" s="80" t="s">
        <v>14010</v>
      </c>
      <c r="K300" s="80">
        <v>87</v>
      </c>
      <c r="L300" s="80" t="s">
        <v>378</v>
      </c>
      <c r="M300" s="80" t="s">
        <v>459</v>
      </c>
      <c r="N300" s="80" t="s">
        <v>375</v>
      </c>
      <c r="O300" s="80">
        <v>1097854</v>
      </c>
      <c r="P300" s="80" t="s">
        <v>17635</v>
      </c>
      <c r="Q300" s="80">
        <v>1097854</v>
      </c>
      <c r="R300" s="80">
        <v>44.8</v>
      </c>
    </row>
    <row r="301" spans="1:18" s="34" customFormat="1" ht="22.5">
      <c r="A301" s="98">
        <v>300</v>
      </c>
      <c r="B301" s="99" t="s">
        <v>11371</v>
      </c>
      <c r="C301" s="80" t="s">
        <v>17650</v>
      </c>
      <c r="D301" s="100" t="s">
        <v>574</v>
      </c>
      <c r="E301" s="80" t="s">
        <v>15663</v>
      </c>
      <c r="F301" s="80"/>
      <c r="G301" s="80">
        <v>962100482</v>
      </c>
      <c r="H301" s="80"/>
      <c r="I301" s="80" t="s">
        <v>255</v>
      </c>
      <c r="J301" s="80" t="s">
        <v>245</v>
      </c>
      <c r="K301" s="80">
        <v>83</v>
      </c>
      <c r="L301" s="80" t="s">
        <v>378</v>
      </c>
      <c r="M301" s="80" t="s">
        <v>459</v>
      </c>
      <c r="N301" s="80" t="s">
        <v>375</v>
      </c>
      <c r="O301" s="80">
        <v>986817</v>
      </c>
      <c r="P301" s="80" t="s">
        <v>17642</v>
      </c>
      <c r="Q301" s="80">
        <v>986817</v>
      </c>
      <c r="R301" s="80">
        <v>45.11</v>
      </c>
    </row>
    <row r="302" spans="1:18" s="34" customFormat="1" ht="22.5">
      <c r="A302" s="98">
        <v>301</v>
      </c>
      <c r="B302" s="99" t="s">
        <v>11371</v>
      </c>
      <c r="C302" s="80" t="s">
        <v>17650</v>
      </c>
      <c r="D302" s="100" t="s">
        <v>574</v>
      </c>
      <c r="E302" s="80" t="s">
        <v>14887</v>
      </c>
      <c r="F302" s="80"/>
      <c r="G302" s="80">
        <v>981166929</v>
      </c>
      <c r="H302" s="80"/>
      <c r="I302" s="80" t="s">
        <v>88</v>
      </c>
      <c r="J302" s="80" t="s">
        <v>13994</v>
      </c>
      <c r="K302" s="80">
        <v>81</v>
      </c>
      <c r="L302" s="80" t="s">
        <v>378</v>
      </c>
      <c r="M302" s="80" t="s">
        <v>462</v>
      </c>
      <c r="N302" s="80" t="s">
        <v>375</v>
      </c>
      <c r="O302" s="80">
        <v>1505416</v>
      </c>
      <c r="P302" s="80" t="s">
        <v>17618</v>
      </c>
      <c r="Q302" s="80">
        <v>624821</v>
      </c>
      <c r="R302" s="80">
        <v>48.78</v>
      </c>
    </row>
    <row r="303" spans="1:18" s="34" customFormat="1" ht="43.5">
      <c r="A303" s="98">
        <v>302</v>
      </c>
      <c r="B303" s="99" t="s">
        <v>11371</v>
      </c>
      <c r="C303" s="80" t="s">
        <v>17650</v>
      </c>
      <c r="D303" s="100" t="s">
        <v>574</v>
      </c>
      <c r="E303" s="80" t="s">
        <v>15661</v>
      </c>
      <c r="F303" s="80"/>
      <c r="G303" s="80">
        <v>982952147</v>
      </c>
      <c r="H303" s="80"/>
      <c r="I303" s="80" t="s">
        <v>318</v>
      </c>
      <c r="J303" s="80" t="s">
        <v>14015</v>
      </c>
      <c r="K303" s="80">
        <v>87</v>
      </c>
      <c r="L303" s="80" t="s">
        <v>378</v>
      </c>
      <c r="M303" s="80" t="s">
        <v>459</v>
      </c>
      <c r="N303" s="80" t="s">
        <v>375</v>
      </c>
      <c r="O303" s="80">
        <v>2394113</v>
      </c>
      <c r="P303" s="80" t="s">
        <v>17639</v>
      </c>
      <c r="Q303" s="80">
        <v>2394113</v>
      </c>
      <c r="R303" s="80">
        <v>49.92</v>
      </c>
    </row>
    <row r="304" spans="1:18" s="34" customFormat="1" ht="33">
      <c r="A304" s="98">
        <v>303</v>
      </c>
      <c r="B304" s="99" t="s">
        <v>11371</v>
      </c>
      <c r="C304" s="80" t="s">
        <v>17650</v>
      </c>
      <c r="D304" s="100" t="s">
        <v>574</v>
      </c>
      <c r="E304" s="80" t="s">
        <v>15660</v>
      </c>
      <c r="F304" s="80"/>
      <c r="G304" s="80">
        <v>982890189</v>
      </c>
      <c r="H304" s="80"/>
      <c r="I304" s="80" t="s">
        <v>14013</v>
      </c>
      <c r="J304" s="80" t="s">
        <v>14014</v>
      </c>
      <c r="K304" s="80">
        <v>82</v>
      </c>
      <c r="L304" s="80" t="s">
        <v>377</v>
      </c>
      <c r="M304" s="80" t="s">
        <v>459</v>
      </c>
      <c r="N304" s="80" t="s">
        <v>375</v>
      </c>
      <c r="O304" s="80">
        <v>3733753</v>
      </c>
      <c r="P304" s="80" t="s">
        <v>17638</v>
      </c>
      <c r="Q304" s="80">
        <v>3733753</v>
      </c>
      <c r="R304" s="80">
        <v>51.82</v>
      </c>
    </row>
    <row r="305" spans="1:18" s="34" customFormat="1" ht="43.5">
      <c r="A305" s="98">
        <v>304</v>
      </c>
      <c r="B305" s="99" t="s">
        <v>11371</v>
      </c>
      <c r="C305" s="80" t="s">
        <v>17650</v>
      </c>
      <c r="D305" s="100" t="s">
        <v>574</v>
      </c>
      <c r="E305" s="80" t="s">
        <v>14887</v>
      </c>
      <c r="F305" s="80"/>
      <c r="G305" s="80">
        <v>983864698</v>
      </c>
      <c r="H305" s="80"/>
      <c r="I305" s="80" t="s">
        <v>225</v>
      </c>
      <c r="J305" s="80" t="s">
        <v>14018</v>
      </c>
      <c r="K305" s="80">
        <v>80</v>
      </c>
      <c r="L305" s="80" t="s">
        <v>378</v>
      </c>
      <c r="M305" s="80" t="s">
        <v>459</v>
      </c>
      <c r="N305" s="80" t="s">
        <v>375</v>
      </c>
      <c r="O305" s="80">
        <v>2230192</v>
      </c>
      <c r="P305" s="80" t="s">
        <v>17643</v>
      </c>
      <c r="Q305" s="80">
        <v>2230192</v>
      </c>
      <c r="R305" s="80">
        <v>57.73</v>
      </c>
    </row>
    <row r="306" spans="1:18" s="34" customFormat="1" ht="33">
      <c r="A306" s="98">
        <v>305</v>
      </c>
      <c r="B306" s="99" t="s">
        <v>11371</v>
      </c>
      <c r="C306" s="80" t="s">
        <v>17650</v>
      </c>
      <c r="D306" s="100" t="s">
        <v>574</v>
      </c>
      <c r="E306" s="80" t="s">
        <v>14887</v>
      </c>
      <c r="F306" s="80"/>
      <c r="G306" s="80">
        <v>984582805</v>
      </c>
      <c r="H306" s="80"/>
      <c r="I306" s="80" t="s">
        <v>769</v>
      </c>
      <c r="J306" s="80" t="s">
        <v>14007</v>
      </c>
      <c r="K306" s="80">
        <v>80</v>
      </c>
      <c r="L306" s="80" t="s">
        <v>377</v>
      </c>
      <c r="M306" s="80" t="s">
        <v>459</v>
      </c>
      <c r="N306" s="80" t="s">
        <v>375</v>
      </c>
      <c r="O306" s="80">
        <v>180012</v>
      </c>
      <c r="P306" s="80" t="s">
        <v>17632</v>
      </c>
      <c r="Q306" s="80">
        <v>180012</v>
      </c>
      <c r="R306" s="80">
        <v>57.97</v>
      </c>
    </row>
    <row r="307" spans="1:18" s="34" customFormat="1" ht="22.5">
      <c r="A307" s="98">
        <v>306</v>
      </c>
      <c r="B307" s="99" t="s">
        <v>11371</v>
      </c>
      <c r="C307" s="80" t="s">
        <v>17650</v>
      </c>
      <c r="D307" s="100" t="s">
        <v>574</v>
      </c>
      <c r="E307" s="80" t="s">
        <v>14887</v>
      </c>
      <c r="F307" s="80">
        <v>56</v>
      </c>
      <c r="G307" s="80">
        <v>984440746</v>
      </c>
      <c r="H307" s="80"/>
      <c r="I307" s="80" t="s">
        <v>281</v>
      </c>
      <c r="J307" s="80" t="s">
        <v>14000</v>
      </c>
      <c r="K307" s="80">
        <v>92</v>
      </c>
      <c r="L307" s="80" t="s">
        <v>377</v>
      </c>
      <c r="M307" s="80" t="s">
        <v>462</v>
      </c>
      <c r="N307" s="80" t="s">
        <v>375</v>
      </c>
      <c r="O307" s="80">
        <v>282989</v>
      </c>
      <c r="P307" s="80" t="s">
        <v>17624</v>
      </c>
      <c r="Q307" s="80">
        <v>2560067</v>
      </c>
      <c r="R307" s="80">
        <v>60.92</v>
      </c>
    </row>
    <row r="308" spans="1:18" s="34" customFormat="1" ht="33">
      <c r="A308" s="98">
        <v>307</v>
      </c>
      <c r="B308" s="99" t="s">
        <v>11371</v>
      </c>
      <c r="C308" s="80" t="s">
        <v>17650</v>
      </c>
      <c r="D308" s="100" t="s">
        <v>574</v>
      </c>
      <c r="E308" s="80" t="s">
        <v>15654</v>
      </c>
      <c r="F308" s="80"/>
      <c r="G308" s="80">
        <v>982451275</v>
      </c>
      <c r="H308" s="80"/>
      <c r="I308" s="80" t="s">
        <v>133</v>
      </c>
      <c r="J308" s="80" t="s">
        <v>14001</v>
      </c>
      <c r="K308" s="80">
        <v>90</v>
      </c>
      <c r="L308" s="80" t="s">
        <v>378</v>
      </c>
      <c r="M308" s="80" t="s">
        <v>462</v>
      </c>
      <c r="N308" s="80" t="s">
        <v>375</v>
      </c>
      <c r="O308" s="80">
        <v>1996585</v>
      </c>
      <c r="P308" s="80" t="s">
        <v>17625</v>
      </c>
      <c r="Q308" s="80">
        <v>625137</v>
      </c>
      <c r="R308" s="80">
        <v>62.05</v>
      </c>
    </row>
    <row r="309" spans="1:18" s="34" customFormat="1" ht="33">
      <c r="A309" s="98">
        <v>308</v>
      </c>
      <c r="B309" s="99" t="s">
        <v>11371</v>
      </c>
      <c r="C309" s="80" t="s">
        <v>17649</v>
      </c>
      <c r="D309" s="100" t="s">
        <v>11189</v>
      </c>
      <c r="E309" s="80" t="s">
        <v>14396</v>
      </c>
      <c r="F309" s="80">
        <v>1078</v>
      </c>
      <c r="G309" s="80"/>
      <c r="H309" s="80"/>
      <c r="I309" s="80" t="s">
        <v>86</v>
      </c>
      <c r="J309" s="80" t="s">
        <v>12024</v>
      </c>
      <c r="K309" s="80">
        <v>81</v>
      </c>
      <c r="L309" s="80" t="s">
        <v>378</v>
      </c>
      <c r="M309" s="80" t="s">
        <v>459</v>
      </c>
      <c r="N309" s="80" t="s">
        <v>375</v>
      </c>
      <c r="O309" s="80">
        <v>558610</v>
      </c>
      <c r="P309" s="80" t="s">
        <v>16113</v>
      </c>
      <c r="Q309" s="80">
        <v>558610</v>
      </c>
      <c r="R309" s="80">
        <v>38.590000000000003</v>
      </c>
    </row>
    <row r="310" spans="1:18" s="34" customFormat="1" ht="22.5">
      <c r="A310" s="98">
        <v>309</v>
      </c>
      <c r="B310" s="99" t="s">
        <v>11371</v>
      </c>
      <c r="C310" s="80" t="s">
        <v>17649</v>
      </c>
      <c r="D310" s="100" t="s">
        <v>11189</v>
      </c>
      <c r="E310" s="80" t="s">
        <v>14053</v>
      </c>
      <c r="F310" s="80">
        <v>954</v>
      </c>
      <c r="G310" s="80">
        <v>985305035</v>
      </c>
      <c r="H310" s="80"/>
      <c r="I310" s="80" t="s">
        <v>963</v>
      </c>
      <c r="J310" s="80" t="s">
        <v>17658</v>
      </c>
      <c r="K310" s="80">
        <v>81</v>
      </c>
      <c r="L310" s="80" t="s">
        <v>378</v>
      </c>
      <c r="M310" s="80" t="s">
        <v>462</v>
      </c>
      <c r="N310" s="80" t="s">
        <v>375</v>
      </c>
      <c r="O310" s="80">
        <v>5988424</v>
      </c>
      <c r="P310" s="80" t="s">
        <v>16105</v>
      </c>
      <c r="Q310" s="80">
        <v>681697</v>
      </c>
      <c r="R310" s="80">
        <v>41.05</v>
      </c>
    </row>
    <row r="311" spans="1:18" s="34" customFormat="1" ht="33">
      <c r="A311" s="98">
        <v>310</v>
      </c>
      <c r="B311" s="99" t="s">
        <v>11371</v>
      </c>
      <c r="C311" s="80" t="s">
        <v>17649</v>
      </c>
      <c r="D311" s="100" t="s">
        <v>11189</v>
      </c>
      <c r="E311" s="80" t="s">
        <v>14388</v>
      </c>
      <c r="F311" s="80"/>
      <c r="G311" s="80"/>
      <c r="H311" s="80"/>
      <c r="I311" s="80" t="s">
        <v>228</v>
      </c>
      <c r="J311" s="80" t="s">
        <v>12006</v>
      </c>
      <c r="K311" s="80">
        <v>85</v>
      </c>
      <c r="L311" s="80" t="s">
        <v>378</v>
      </c>
      <c r="M311" s="80" t="s">
        <v>462</v>
      </c>
      <c r="N311" s="80" t="s">
        <v>375</v>
      </c>
      <c r="O311" s="80">
        <v>740883</v>
      </c>
      <c r="P311" s="80" t="s">
        <v>16102</v>
      </c>
      <c r="Q311" s="80">
        <v>2389644</v>
      </c>
      <c r="R311" s="80">
        <v>43.49</v>
      </c>
    </row>
    <row r="312" spans="1:18" s="34" customFormat="1" ht="33">
      <c r="A312" s="98">
        <v>311</v>
      </c>
      <c r="B312" s="99" t="s">
        <v>11371</v>
      </c>
      <c r="C312" s="80" t="s">
        <v>17649</v>
      </c>
      <c r="D312" s="100" t="s">
        <v>11189</v>
      </c>
      <c r="E312" s="80" t="s">
        <v>14388</v>
      </c>
      <c r="F312" s="80"/>
      <c r="G312" s="80"/>
      <c r="H312" s="80"/>
      <c r="I312" s="80" t="s">
        <v>865</v>
      </c>
      <c r="J312" s="80" t="s">
        <v>12006</v>
      </c>
      <c r="K312" s="80">
        <v>83</v>
      </c>
      <c r="L312" s="80" t="s">
        <v>378</v>
      </c>
      <c r="M312" s="80" t="s">
        <v>459</v>
      </c>
      <c r="N312" s="80" t="s">
        <v>375</v>
      </c>
      <c r="O312" s="80">
        <v>2389644</v>
      </c>
      <c r="P312" s="80" t="s">
        <v>16102</v>
      </c>
      <c r="Q312" s="80">
        <v>2389644</v>
      </c>
      <c r="R312" s="80">
        <v>43.49</v>
      </c>
    </row>
    <row r="313" spans="1:18" s="34" customFormat="1" ht="33">
      <c r="A313" s="98">
        <v>312</v>
      </c>
      <c r="B313" s="99" t="s">
        <v>11371</v>
      </c>
      <c r="C313" s="80" t="s">
        <v>17649</v>
      </c>
      <c r="D313" s="100" t="s">
        <v>11189</v>
      </c>
      <c r="E313" s="80" t="s">
        <v>14391</v>
      </c>
      <c r="F313" s="80">
        <v>940</v>
      </c>
      <c r="G313" s="80">
        <v>981258204</v>
      </c>
      <c r="H313" s="80"/>
      <c r="I313" s="80" t="s">
        <v>829</v>
      </c>
      <c r="J313" s="80" t="s">
        <v>12012</v>
      </c>
      <c r="K313" s="80">
        <v>80</v>
      </c>
      <c r="L313" s="80" t="s">
        <v>377</v>
      </c>
      <c r="M313" s="80" t="s">
        <v>459</v>
      </c>
      <c r="N313" s="80" t="s">
        <v>375</v>
      </c>
      <c r="O313" s="80">
        <v>279811</v>
      </c>
      <c r="P313" s="80" t="s">
        <v>16106</v>
      </c>
      <c r="Q313" s="80">
        <v>279811</v>
      </c>
      <c r="R313" s="80">
        <v>46.02</v>
      </c>
    </row>
    <row r="314" spans="1:18" s="34" customFormat="1" ht="43.5">
      <c r="A314" s="98">
        <v>313</v>
      </c>
      <c r="B314" s="99" t="s">
        <v>11371</v>
      </c>
      <c r="C314" s="80" t="s">
        <v>17649</v>
      </c>
      <c r="D314" s="100" t="s">
        <v>11189</v>
      </c>
      <c r="E314" s="80" t="s">
        <v>14409</v>
      </c>
      <c r="F314" s="80"/>
      <c r="G314" s="80"/>
      <c r="H314" s="80"/>
      <c r="I314" s="80" t="s">
        <v>210</v>
      </c>
      <c r="J314" s="80" t="s">
        <v>245</v>
      </c>
      <c r="K314" s="80">
        <v>83</v>
      </c>
      <c r="L314" s="80" t="s">
        <v>377</v>
      </c>
      <c r="M314" s="80" t="s">
        <v>459</v>
      </c>
      <c r="N314" s="80" t="s">
        <v>375</v>
      </c>
      <c r="O314" s="80">
        <v>330882</v>
      </c>
      <c r="P314" s="80" t="s">
        <v>16128</v>
      </c>
      <c r="Q314" s="80">
        <v>330882</v>
      </c>
      <c r="R314" s="80">
        <v>47.93</v>
      </c>
    </row>
    <row r="315" spans="1:18" s="34" customFormat="1" ht="33">
      <c r="A315" s="98">
        <v>314</v>
      </c>
      <c r="B315" s="99" t="s">
        <v>11371</v>
      </c>
      <c r="C315" s="80" t="s">
        <v>17649</v>
      </c>
      <c r="D315" s="100" t="s">
        <v>11189</v>
      </c>
      <c r="E315" s="80" t="s">
        <v>14416</v>
      </c>
      <c r="F315" s="80">
        <v>546</v>
      </c>
      <c r="G315" s="80"/>
      <c r="H315" s="80">
        <v>21644159</v>
      </c>
      <c r="I315" s="80" t="s">
        <v>328</v>
      </c>
      <c r="J315" s="80" t="s">
        <v>222</v>
      </c>
      <c r="K315" s="80">
        <v>84</v>
      </c>
      <c r="L315" s="80" t="s">
        <v>377</v>
      </c>
      <c r="M315" s="80" t="s">
        <v>459</v>
      </c>
      <c r="N315" s="80" t="s">
        <v>375</v>
      </c>
      <c r="O315" s="80">
        <v>272904</v>
      </c>
      <c r="P315" s="80" t="s">
        <v>16136</v>
      </c>
      <c r="Q315" s="80">
        <v>272904</v>
      </c>
      <c r="R315" s="80">
        <v>57.6</v>
      </c>
    </row>
    <row r="316" spans="1:18" s="34" customFormat="1" ht="33">
      <c r="A316" s="98">
        <v>315</v>
      </c>
      <c r="B316" s="99" t="s">
        <v>11371</v>
      </c>
      <c r="C316" s="80" t="s">
        <v>17649</v>
      </c>
      <c r="D316" s="100" t="s">
        <v>11189</v>
      </c>
      <c r="E316" s="80" t="s">
        <v>14400</v>
      </c>
      <c r="F316" s="80">
        <v>675</v>
      </c>
      <c r="G316" s="80"/>
      <c r="H316" s="80">
        <v>21647307</v>
      </c>
      <c r="I316" s="80" t="s">
        <v>86</v>
      </c>
      <c r="J316" s="80" t="s">
        <v>121</v>
      </c>
      <c r="K316" s="80">
        <v>81</v>
      </c>
      <c r="L316" s="80" t="s">
        <v>378</v>
      </c>
      <c r="M316" s="80" t="s">
        <v>459</v>
      </c>
      <c r="N316" s="80" t="s">
        <v>375</v>
      </c>
      <c r="O316" s="80">
        <v>244210</v>
      </c>
      <c r="P316" s="80" t="s">
        <v>16118</v>
      </c>
      <c r="Q316" s="80">
        <v>244210</v>
      </c>
      <c r="R316" s="80">
        <v>58.61</v>
      </c>
    </row>
    <row r="317" spans="1:18" s="34" customFormat="1" ht="43.5">
      <c r="A317" s="98">
        <v>316</v>
      </c>
      <c r="B317" s="99" t="s">
        <v>11371</v>
      </c>
      <c r="C317" s="80" t="s">
        <v>17649</v>
      </c>
      <c r="D317" s="100" t="s">
        <v>11189</v>
      </c>
      <c r="E317" s="80" t="s">
        <v>14387</v>
      </c>
      <c r="F317" s="80">
        <v>913</v>
      </c>
      <c r="G317" s="80">
        <v>981937489</v>
      </c>
      <c r="H317" s="80"/>
      <c r="I317" s="80" t="s">
        <v>885</v>
      </c>
      <c r="J317" s="80" t="s">
        <v>12004</v>
      </c>
      <c r="K317" s="80">
        <v>81</v>
      </c>
      <c r="L317" s="80" t="s">
        <v>378</v>
      </c>
      <c r="M317" s="80" t="s">
        <v>459</v>
      </c>
      <c r="N317" s="80" t="s">
        <v>375</v>
      </c>
      <c r="O317" s="80">
        <v>1223678</v>
      </c>
      <c r="P317" s="80" t="s">
        <v>16101</v>
      </c>
      <c r="Q317" s="80">
        <v>1223678</v>
      </c>
      <c r="R317" s="80">
        <v>59.54</v>
      </c>
    </row>
    <row r="318" spans="1:18" s="34" customFormat="1" ht="43.5">
      <c r="A318" s="98">
        <v>317</v>
      </c>
      <c r="B318" s="99" t="s">
        <v>11371</v>
      </c>
      <c r="C318" s="80" t="s">
        <v>17649</v>
      </c>
      <c r="D318" s="100" t="s">
        <v>11189</v>
      </c>
      <c r="E318" s="80" t="s">
        <v>14404</v>
      </c>
      <c r="F318" s="80">
        <v>827</v>
      </c>
      <c r="G318" s="80"/>
      <c r="H318" s="80">
        <v>21647463</v>
      </c>
      <c r="I318" s="80" t="s">
        <v>117</v>
      </c>
      <c r="J318" s="80" t="s">
        <v>11619</v>
      </c>
      <c r="K318" s="80">
        <v>82</v>
      </c>
      <c r="L318" s="80" t="s">
        <v>377</v>
      </c>
      <c r="M318" s="80" t="s">
        <v>459</v>
      </c>
      <c r="N318" s="80" t="s">
        <v>375</v>
      </c>
      <c r="O318" s="80">
        <v>143220</v>
      </c>
      <c r="P318" s="80" t="s">
        <v>16123</v>
      </c>
      <c r="Q318" s="80">
        <v>143220</v>
      </c>
      <c r="R318" s="80">
        <v>60.56</v>
      </c>
    </row>
    <row r="319" spans="1:18" s="34" customFormat="1" ht="43.5">
      <c r="A319" s="98">
        <v>318</v>
      </c>
      <c r="B319" s="99" t="s">
        <v>11371</v>
      </c>
      <c r="C319" s="80" t="s">
        <v>17649</v>
      </c>
      <c r="D319" s="100" t="s">
        <v>11189</v>
      </c>
      <c r="E319" s="80" t="s">
        <v>14382</v>
      </c>
      <c r="F319" s="80">
        <v>553</v>
      </c>
      <c r="G319" s="80"/>
      <c r="H319" s="80">
        <v>647979</v>
      </c>
      <c r="I319" s="80" t="s">
        <v>861</v>
      </c>
      <c r="J319" s="80" t="s">
        <v>11998</v>
      </c>
      <c r="K319" s="80">
        <v>82</v>
      </c>
      <c r="L319" s="80" t="s">
        <v>378</v>
      </c>
      <c r="M319" s="80" t="s">
        <v>459</v>
      </c>
      <c r="N319" s="80" t="s">
        <v>375</v>
      </c>
      <c r="O319" s="80">
        <v>611623</v>
      </c>
      <c r="P319" s="80" t="s">
        <v>16095</v>
      </c>
      <c r="Q319" s="80">
        <v>611623</v>
      </c>
      <c r="R319" s="80">
        <v>61.51</v>
      </c>
    </row>
    <row r="320" spans="1:18" s="34" customFormat="1" ht="33">
      <c r="A320" s="98">
        <v>319</v>
      </c>
      <c r="B320" s="99" t="s">
        <v>11371</v>
      </c>
      <c r="C320" s="80" t="s">
        <v>17649</v>
      </c>
      <c r="D320" s="100" t="s">
        <v>11189</v>
      </c>
      <c r="E320" s="80" t="s">
        <v>14399</v>
      </c>
      <c r="F320" s="80">
        <v>950</v>
      </c>
      <c r="G320" s="80">
        <v>981164629</v>
      </c>
      <c r="H320" s="80"/>
      <c r="I320" s="80" t="s">
        <v>12033</v>
      </c>
      <c r="J320" s="80" t="s">
        <v>12034</v>
      </c>
      <c r="K320" s="80">
        <v>84</v>
      </c>
      <c r="L320" s="80" t="s">
        <v>378</v>
      </c>
      <c r="M320" s="80" t="s">
        <v>459</v>
      </c>
      <c r="N320" s="80" t="s">
        <v>375</v>
      </c>
      <c r="O320" s="80">
        <v>94141</v>
      </c>
      <c r="P320" s="80" t="s">
        <v>16117</v>
      </c>
      <c r="Q320" s="80">
        <v>94141</v>
      </c>
      <c r="R320" s="80">
        <v>63.83</v>
      </c>
    </row>
    <row r="321" spans="1:18" s="34" customFormat="1" ht="33">
      <c r="A321" s="98">
        <v>320</v>
      </c>
      <c r="B321" s="99" t="s">
        <v>11371</v>
      </c>
      <c r="C321" s="80" t="s">
        <v>17649</v>
      </c>
      <c r="D321" s="100" t="s">
        <v>11189</v>
      </c>
      <c r="E321" s="80" t="s">
        <v>14412</v>
      </c>
      <c r="F321" s="80">
        <v>49</v>
      </c>
      <c r="G321" s="80"/>
      <c r="H321" s="80">
        <v>21655310</v>
      </c>
      <c r="I321" s="80" t="s">
        <v>280</v>
      </c>
      <c r="J321" s="80" t="s">
        <v>12048</v>
      </c>
      <c r="K321" s="80">
        <v>95</v>
      </c>
      <c r="L321" s="80" t="s">
        <v>378</v>
      </c>
      <c r="M321" s="80" t="s">
        <v>459</v>
      </c>
      <c r="N321" s="80" t="s">
        <v>375</v>
      </c>
      <c r="O321" s="80">
        <v>1774922</v>
      </c>
      <c r="P321" s="80" t="s">
        <v>16132</v>
      </c>
      <c r="Q321" s="80">
        <v>1774922</v>
      </c>
      <c r="R321" s="80">
        <v>64.34</v>
      </c>
    </row>
    <row r="322" spans="1:18" s="34" customFormat="1" ht="33">
      <c r="A322" s="98">
        <v>321</v>
      </c>
      <c r="B322" s="99" t="s">
        <v>11371</v>
      </c>
      <c r="C322" s="80" t="s">
        <v>17649</v>
      </c>
      <c r="D322" s="100" t="s">
        <v>11189</v>
      </c>
      <c r="E322" s="80" t="s">
        <v>14405</v>
      </c>
      <c r="F322" s="80">
        <v>520</v>
      </c>
      <c r="G322" s="80">
        <v>982914384</v>
      </c>
      <c r="H322" s="80">
        <v>21649665</v>
      </c>
      <c r="I322" s="80" t="s">
        <v>12063</v>
      </c>
      <c r="J322" s="80" t="s">
        <v>12064</v>
      </c>
      <c r="K322" s="80">
        <v>85</v>
      </c>
      <c r="L322" s="80" t="s">
        <v>378</v>
      </c>
      <c r="M322" s="80" t="s">
        <v>459</v>
      </c>
      <c r="N322" s="80" t="s">
        <v>375</v>
      </c>
      <c r="O322" s="80">
        <v>1202347</v>
      </c>
      <c r="P322" s="80" t="s">
        <v>16143</v>
      </c>
      <c r="Q322" s="80">
        <v>1202347</v>
      </c>
      <c r="R322" s="80">
        <v>64.709999999999994</v>
      </c>
    </row>
    <row r="323" spans="1:18" s="34" customFormat="1" ht="33">
      <c r="A323" s="98">
        <v>322</v>
      </c>
      <c r="B323" s="99" t="s">
        <v>11371</v>
      </c>
      <c r="C323" s="80" t="s">
        <v>17650</v>
      </c>
      <c r="D323" s="100" t="s">
        <v>10205</v>
      </c>
      <c r="E323" s="80" t="s">
        <v>15443</v>
      </c>
      <c r="F323" s="80"/>
      <c r="G323" s="80"/>
      <c r="H323" s="80"/>
      <c r="I323" s="80" t="s">
        <v>403</v>
      </c>
      <c r="J323" s="80" t="s">
        <v>13668</v>
      </c>
      <c r="K323" s="80">
        <v>83</v>
      </c>
      <c r="L323" s="80" t="s">
        <v>377</v>
      </c>
      <c r="M323" s="80" t="s">
        <v>459</v>
      </c>
      <c r="N323" s="80" t="s">
        <v>375</v>
      </c>
      <c r="O323" s="80">
        <v>3283896</v>
      </c>
      <c r="P323" s="80" t="s">
        <v>17334</v>
      </c>
      <c r="Q323" s="80">
        <v>3283896</v>
      </c>
      <c r="R323" s="80">
        <v>23.11</v>
      </c>
    </row>
    <row r="324" spans="1:18" s="34" customFormat="1" ht="33">
      <c r="A324" s="98">
        <v>323</v>
      </c>
      <c r="B324" s="99" t="s">
        <v>11371</v>
      </c>
      <c r="C324" s="80" t="s">
        <v>17650</v>
      </c>
      <c r="D324" s="100" t="s">
        <v>10205</v>
      </c>
      <c r="E324" s="80" t="s">
        <v>15455</v>
      </c>
      <c r="F324" s="80"/>
      <c r="G324" s="80"/>
      <c r="H324" s="80"/>
      <c r="I324" s="80" t="s">
        <v>120</v>
      </c>
      <c r="J324" s="80" t="s">
        <v>13689</v>
      </c>
      <c r="K324" s="80">
        <v>90</v>
      </c>
      <c r="L324" s="80" t="s">
        <v>378</v>
      </c>
      <c r="M324" s="80" t="s">
        <v>459</v>
      </c>
      <c r="N324" s="80" t="s">
        <v>375</v>
      </c>
      <c r="O324" s="80">
        <v>158454</v>
      </c>
      <c r="P324" s="80" t="s">
        <v>17353</v>
      </c>
      <c r="Q324" s="80">
        <v>158454</v>
      </c>
      <c r="R324" s="80">
        <v>32.04</v>
      </c>
    </row>
    <row r="325" spans="1:18" s="34" customFormat="1" ht="43.5">
      <c r="A325" s="98">
        <v>324</v>
      </c>
      <c r="B325" s="99" t="s">
        <v>11371</v>
      </c>
      <c r="C325" s="80" t="s">
        <v>17650</v>
      </c>
      <c r="D325" s="100" t="s">
        <v>10205</v>
      </c>
      <c r="E325" s="80" t="s">
        <v>15449</v>
      </c>
      <c r="F325" s="80"/>
      <c r="G325" s="80"/>
      <c r="H325" s="80"/>
      <c r="I325" s="80" t="s">
        <v>13447</v>
      </c>
      <c r="J325" s="80" t="s">
        <v>13681</v>
      </c>
      <c r="K325" s="80">
        <v>87</v>
      </c>
      <c r="L325" s="80" t="s">
        <v>377</v>
      </c>
      <c r="M325" s="80" t="s">
        <v>459</v>
      </c>
      <c r="N325" s="80" t="s">
        <v>375</v>
      </c>
      <c r="O325" s="80">
        <v>379749</v>
      </c>
      <c r="P325" s="80" t="s">
        <v>17346</v>
      </c>
      <c r="Q325" s="80">
        <v>379749</v>
      </c>
      <c r="R325" s="80">
        <v>33.270000000000003</v>
      </c>
    </row>
    <row r="326" spans="1:18" s="34" customFormat="1" ht="22.5">
      <c r="A326" s="98">
        <v>325</v>
      </c>
      <c r="B326" s="99" t="s">
        <v>11371</v>
      </c>
      <c r="C326" s="80" t="s">
        <v>17650</v>
      </c>
      <c r="D326" s="100" t="s">
        <v>10205</v>
      </c>
      <c r="E326" s="80" t="s">
        <v>15451</v>
      </c>
      <c r="F326" s="80"/>
      <c r="G326" s="80"/>
      <c r="H326" s="80"/>
      <c r="I326" s="80" t="s">
        <v>13690</v>
      </c>
      <c r="J326" s="80" t="s">
        <v>13691</v>
      </c>
      <c r="K326" s="80">
        <v>80</v>
      </c>
      <c r="L326" s="80" t="s">
        <v>378</v>
      </c>
      <c r="M326" s="80" t="s">
        <v>459</v>
      </c>
      <c r="N326" s="80" t="s">
        <v>375</v>
      </c>
      <c r="O326" s="80">
        <v>1794418</v>
      </c>
      <c r="P326" s="80" t="s">
        <v>17354</v>
      </c>
      <c r="Q326" s="80">
        <v>1794418</v>
      </c>
      <c r="R326" s="80">
        <v>40.67</v>
      </c>
    </row>
    <row r="327" spans="1:18" s="34" customFormat="1" ht="22.5">
      <c r="A327" s="98">
        <v>326</v>
      </c>
      <c r="B327" s="99" t="s">
        <v>11371</v>
      </c>
      <c r="C327" s="80" t="s">
        <v>17650</v>
      </c>
      <c r="D327" s="100" t="s">
        <v>10205</v>
      </c>
      <c r="E327" s="80" t="s">
        <v>936</v>
      </c>
      <c r="F327" s="80"/>
      <c r="G327" s="80">
        <v>971125433</v>
      </c>
      <c r="H327" s="80"/>
      <c r="I327" s="80" t="s">
        <v>11412</v>
      </c>
      <c r="J327" s="80" t="s">
        <v>13680</v>
      </c>
      <c r="K327" s="80">
        <v>85</v>
      </c>
      <c r="L327" s="80" t="s">
        <v>378</v>
      </c>
      <c r="M327" s="80" t="s">
        <v>462</v>
      </c>
      <c r="N327" s="80" t="s">
        <v>375</v>
      </c>
      <c r="O327" s="80">
        <v>1218074</v>
      </c>
      <c r="P327" s="80" t="s">
        <v>17345</v>
      </c>
      <c r="Q327" s="80">
        <v>1424756</v>
      </c>
      <c r="R327" s="80">
        <v>45.04</v>
      </c>
    </row>
    <row r="328" spans="1:18" s="34" customFormat="1" ht="22.5">
      <c r="A328" s="98">
        <v>327</v>
      </c>
      <c r="B328" s="99" t="s">
        <v>11371</v>
      </c>
      <c r="C328" s="80" t="s">
        <v>17650</v>
      </c>
      <c r="D328" s="100" t="s">
        <v>10205</v>
      </c>
      <c r="E328" s="80" t="s">
        <v>14158</v>
      </c>
      <c r="F328" s="80"/>
      <c r="G328" s="80">
        <v>982675428</v>
      </c>
      <c r="H328" s="80"/>
      <c r="I328" s="80" t="s">
        <v>651</v>
      </c>
      <c r="J328" s="80" t="s">
        <v>848</v>
      </c>
      <c r="K328" s="80">
        <v>80</v>
      </c>
      <c r="L328" s="80" t="s">
        <v>378</v>
      </c>
      <c r="M328" s="80" t="s">
        <v>459</v>
      </c>
      <c r="N328" s="80" t="s">
        <v>375</v>
      </c>
      <c r="O328" s="80">
        <v>2505873</v>
      </c>
      <c r="P328" s="80" t="s">
        <v>17337</v>
      </c>
      <c r="Q328" s="80">
        <v>2505873</v>
      </c>
      <c r="R328" s="80">
        <v>47.02</v>
      </c>
    </row>
    <row r="329" spans="1:18" s="34" customFormat="1" ht="33">
      <c r="A329" s="98">
        <v>328</v>
      </c>
      <c r="B329" s="99" t="s">
        <v>11371</v>
      </c>
      <c r="C329" s="80" t="s">
        <v>17649</v>
      </c>
      <c r="D329" s="100" t="s">
        <v>11188</v>
      </c>
      <c r="E329" s="80" t="s">
        <v>14856</v>
      </c>
      <c r="F329" s="80">
        <v>496</v>
      </c>
      <c r="G329" s="80"/>
      <c r="H329" s="80"/>
      <c r="I329" s="80" t="s">
        <v>227</v>
      </c>
      <c r="J329" s="80" t="s">
        <v>223</v>
      </c>
      <c r="K329" s="80">
        <v>84</v>
      </c>
      <c r="L329" s="80" t="s">
        <v>378</v>
      </c>
      <c r="M329" s="80" t="s">
        <v>459</v>
      </c>
      <c r="N329" s="80" t="s">
        <v>375</v>
      </c>
      <c r="O329" s="80">
        <v>288476</v>
      </c>
      <c r="P329" s="80" t="s">
        <v>16623</v>
      </c>
      <c r="Q329" s="80">
        <v>288476</v>
      </c>
      <c r="R329" s="80">
        <v>41.2</v>
      </c>
    </row>
    <row r="330" spans="1:18" s="34" customFormat="1" ht="43.5">
      <c r="A330" s="98">
        <v>329</v>
      </c>
      <c r="B330" s="99" t="s">
        <v>11371</v>
      </c>
      <c r="C330" s="80" t="s">
        <v>17649</v>
      </c>
      <c r="D330" s="100" t="s">
        <v>11188</v>
      </c>
      <c r="E330" s="80" t="s">
        <v>14878</v>
      </c>
      <c r="F330" s="80">
        <v>894</v>
      </c>
      <c r="G330" s="80">
        <v>962110649</v>
      </c>
      <c r="H330" s="80"/>
      <c r="I330" s="80" t="s">
        <v>129</v>
      </c>
      <c r="J330" s="80" t="s">
        <v>12805</v>
      </c>
      <c r="K330" s="80">
        <v>82</v>
      </c>
      <c r="L330" s="80" t="s">
        <v>378</v>
      </c>
      <c r="M330" s="80" t="s">
        <v>459</v>
      </c>
      <c r="N330" s="80" t="s">
        <v>375</v>
      </c>
      <c r="O330" s="80">
        <v>3598668</v>
      </c>
      <c r="P330" s="80" t="s">
        <v>16648</v>
      </c>
      <c r="Q330" s="80">
        <v>3598668</v>
      </c>
      <c r="R330" s="80">
        <v>46.39</v>
      </c>
    </row>
    <row r="331" spans="1:18" s="34" customFormat="1" ht="22.5">
      <c r="A331" s="98">
        <v>330</v>
      </c>
      <c r="B331" s="99" t="s">
        <v>11371</v>
      </c>
      <c r="C331" s="80" t="s">
        <v>17649</v>
      </c>
      <c r="D331" s="100" t="s">
        <v>11188</v>
      </c>
      <c r="E331" s="80" t="s">
        <v>14772</v>
      </c>
      <c r="F331" s="80"/>
      <c r="G331" s="80"/>
      <c r="H331" s="80"/>
      <c r="I331" s="80" t="s">
        <v>298</v>
      </c>
      <c r="J331" s="80" t="s">
        <v>201</v>
      </c>
      <c r="K331" s="80">
        <v>82</v>
      </c>
      <c r="L331" s="80" t="s">
        <v>378</v>
      </c>
      <c r="M331" s="80" t="s">
        <v>459</v>
      </c>
      <c r="N331" s="80" t="s">
        <v>375</v>
      </c>
      <c r="O331" s="80">
        <v>5090659</v>
      </c>
      <c r="P331" s="80" t="s">
        <v>16523</v>
      </c>
      <c r="Q331" s="80">
        <v>5090659</v>
      </c>
      <c r="R331" s="80">
        <v>46.86</v>
      </c>
    </row>
    <row r="332" spans="1:18" s="34" customFormat="1" ht="43.5">
      <c r="A332" s="98">
        <v>331</v>
      </c>
      <c r="B332" s="99" t="s">
        <v>11371</v>
      </c>
      <c r="C332" s="80" t="s">
        <v>17649</v>
      </c>
      <c r="D332" s="100" t="s">
        <v>11188</v>
      </c>
      <c r="E332" s="80" t="s">
        <v>14751</v>
      </c>
      <c r="F332" s="80">
        <v>232</v>
      </c>
      <c r="G332" s="80"/>
      <c r="H332" s="80"/>
      <c r="I332" s="80" t="s">
        <v>131</v>
      </c>
      <c r="J332" s="80" t="s">
        <v>12601</v>
      </c>
      <c r="K332" s="80">
        <v>85</v>
      </c>
      <c r="L332" s="80" t="s">
        <v>378</v>
      </c>
      <c r="M332" s="80" t="s">
        <v>459</v>
      </c>
      <c r="N332" s="80" t="s">
        <v>375</v>
      </c>
      <c r="O332" s="80">
        <v>832112</v>
      </c>
      <c r="P332" s="80" t="s">
        <v>16499</v>
      </c>
      <c r="Q332" s="80">
        <v>832112</v>
      </c>
      <c r="R332" s="80">
        <v>47.18</v>
      </c>
    </row>
    <row r="333" spans="1:18" s="34" customFormat="1" ht="43.5">
      <c r="A333" s="98">
        <v>332</v>
      </c>
      <c r="B333" s="99" t="s">
        <v>11371</v>
      </c>
      <c r="C333" s="80" t="s">
        <v>17649</v>
      </c>
      <c r="D333" s="100" t="s">
        <v>11188</v>
      </c>
      <c r="E333" s="80" t="s">
        <v>14869</v>
      </c>
      <c r="F333" s="80"/>
      <c r="G333" s="80"/>
      <c r="H333" s="80"/>
      <c r="I333" s="80" t="s">
        <v>122</v>
      </c>
      <c r="J333" s="80" t="s">
        <v>12795</v>
      </c>
      <c r="K333" s="80">
        <v>82</v>
      </c>
      <c r="L333" s="80" t="s">
        <v>378</v>
      </c>
      <c r="M333" s="80" t="s">
        <v>462</v>
      </c>
      <c r="N333" s="80" t="s">
        <v>375</v>
      </c>
      <c r="O333" s="80">
        <v>1230261</v>
      </c>
      <c r="P333" s="80" t="s">
        <v>16636</v>
      </c>
      <c r="Q333" s="80" t="s">
        <v>464</v>
      </c>
      <c r="R333" s="80">
        <v>50.93</v>
      </c>
    </row>
    <row r="334" spans="1:18" s="34" customFormat="1" ht="33">
      <c r="A334" s="98">
        <v>333</v>
      </c>
      <c r="B334" s="99" t="s">
        <v>11371</v>
      </c>
      <c r="C334" s="80" t="s">
        <v>17649</v>
      </c>
      <c r="D334" s="100" t="s">
        <v>11188</v>
      </c>
      <c r="E334" s="80" t="s">
        <v>14784</v>
      </c>
      <c r="F334" s="80"/>
      <c r="G334" s="80">
        <v>981369769</v>
      </c>
      <c r="H334" s="80"/>
      <c r="I334" s="80" t="s">
        <v>88</v>
      </c>
      <c r="J334" s="80" t="s">
        <v>12644</v>
      </c>
      <c r="K334" s="80">
        <v>80</v>
      </c>
      <c r="L334" s="80" t="s">
        <v>378</v>
      </c>
      <c r="M334" s="80" t="s">
        <v>459</v>
      </c>
      <c r="N334" s="80" t="s">
        <v>375</v>
      </c>
      <c r="O334" s="80">
        <v>2651193</v>
      </c>
      <c r="P334" s="80" t="s">
        <v>16536</v>
      </c>
      <c r="Q334" s="80">
        <v>2651193</v>
      </c>
      <c r="R334" s="80">
        <v>51.25</v>
      </c>
    </row>
    <row r="335" spans="1:18" s="34" customFormat="1" ht="22.5">
      <c r="A335" s="98">
        <v>334</v>
      </c>
      <c r="B335" s="99" t="s">
        <v>11371</v>
      </c>
      <c r="C335" s="80" t="s">
        <v>17649</v>
      </c>
      <c r="D335" s="100" t="s">
        <v>11188</v>
      </c>
      <c r="E335" s="80" t="s">
        <v>14793</v>
      </c>
      <c r="F335" s="80">
        <v>1080</v>
      </c>
      <c r="G335" s="80">
        <v>971629911</v>
      </c>
      <c r="H335" s="80"/>
      <c r="I335" s="80" t="s">
        <v>117</v>
      </c>
      <c r="J335" s="80" t="s">
        <v>11602</v>
      </c>
      <c r="K335" s="80">
        <v>81</v>
      </c>
      <c r="L335" s="80" t="s">
        <v>377</v>
      </c>
      <c r="M335" s="80" t="s">
        <v>459</v>
      </c>
      <c r="N335" s="80" t="s">
        <v>375</v>
      </c>
      <c r="O335" s="80">
        <v>631410</v>
      </c>
      <c r="P335" s="80" t="s">
        <v>16571</v>
      </c>
      <c r="Q335" s="80">
        <v>631410</v>
      </c>
      <c r="R335" s="80">
        <v>51.4</v>
      </c>
    </row>
    <row r="336" spans="1:18" s="34" customFormat="1" ht="33">
      <c r="A336" s="98">
        <v>335</v>
      </c>
      <c r="B336" s="99" t="s">
        <v>11371</v>
      </c>
      <c r="C336" s="80" t="s">
        <v>17649</v>
      </c>
      <c r="D336" s="100" t="s">
        <v>11188</v>
      </c>
      <c r="E336" s="80" t="s">
        <v>14879</v>
      </c>
      <c r="F336" s="80">
        <v>580</v>
      </c>
      <c r="G336" s="80">
        <v>982443709</v>
      </c>
      <c r="H336" s="80"/>
      <c r="I336" s="80" t="s">
        <v>411</v>
      </c>
      <c r="J336" s="80" t="s">
        <v>12806</v>
      </c>
      <c r="K336" s="80">
        <v>81</v>
      </c>
      <c r="L336" s="80" t="s">
        <v>378</v>
      </c>
      <c r="M336" s="80" t="s">
        <v>459</v>
      </c>
      <c r="N336" s="80" t="s">
        <v>375</v>
      </c>
      <c r="O336" s="80">
        <v>7039147</v>
      </c>
      <c r="P336" s="80" t="s">
        <v>16649</v>
      </c>
      <c r="Q336" s="80">
        <v>7039147</v>
      </c>
      <c r="R336" s="80">
        <v>54.73</v>
      </c>
    </row>
    <row r="337" spans="1:18" s="34" customFormat="1" ht="43.5">
      <c r="A337" s="98">
        <v>336</v>
      </c>
      <c r="B337" s="99" t="s">
        <v>11371</v>
      </c>
      <c r="C337" s="80" t="s">
        <v>17649</v>
      </c>
      <c r="D337" s="100" t="s">
        <v>11188</v>
      </c>
      <c r="E337" s="80" t="s">
        <v>14891</v>
      </c>
      <c r="F337" s="80">
        <v>356</v>
      </c>
      <c r="G337" s="80"/>
      <c r="H337" s="80">
        <v>21654258</v>
      </c>
      <c r="I337" s="80" t="s">
        <v>815</v>
      </c>
      <c r="J337" s="80" t="s">
        <v>12827</v>
      </c>
      <c r="K337" s="80">
        <v>82</v>
      </c>
      <c r="L337" s="80" t="s">
        <v>378</v>
      </c>
      <c r="M337" s="80" t="s">
        <v>459</v>
      </c>
      <c r="N337" s="80" t="s">
        <v>375</v>
      </c>
      <c r="O337" s="80">
        <v>1975689</v>
      </c>
      <c r="P337" s="80" t="s">
        <v>16662</v>
      </c>
      <c r="Q337" s="80">
        <v>1975689</v>
      </c>
      <c r="R337" s="80">
        <v>55.07</v>
      </c>
    </row>
    <row r="338" spans="1:18" s="34" customFormat="1" ht="33">
      <c r="A338" s="98">
        <v>337</v>
      </c>
      <c r="B338" s="99" t="s">
        <v>11371</v>
      </c>
      <c r="C338" s="80" t="s">
        <v>17649</v>
      </c>
      <c r="D338" s="100" t="s">
        <v>11188</v>
      </c>
      <c r="E338" s="80" t="s">
        <v>14887</v>
      </c>
      <c r="F338" s="80"/>
      <c r="G338" s="80">
        <v>984168928</v>
      </c>
      <c r="H338" s="80"/>
      <c r="I338" s="80" t="s">
        <v>12832</v>
      </c>
      <c r="J338" s="80" t="s">
        <v>794</v>
      </c>
      <c r="K338" s="80">
        <v>82</v>
      </c>
      <c r="L338" s="80" t="s">
        <v>377</v>
      </c>
      <c r="M338" s="80" t="s">
        <v>459</v>
      </c>
      <c r="N338" s="80" t="s">
        <v>375</v>
      </c>
      <c r="O338" s="80">
        <v>1465004</v>
      </c>
      <c r="P338" s="80" t="s">
        <v>16665</v>
      </c>
      <c r="Q338" s="80">
        <v>1465004</v>
      </c>
      <c r="R338" s="80">
        <v>55.58</v>
      </c>
    </row>
    <row r="339" spans="1:18" s="34" customFormat="1" ht="43.5">
      <c r="A339" s="98">
        <v>338</v>
      </c>
      <c r="B339" s="99" t="s">
        <v>11371</v>
      </c>
      <c r="C339" s="80" t="s">
        <v>17649</v>
      </c>
      <c r="D339" s="100" t="s">
        <v>11188</v>
      </c>
      <c r="E339" s="80" t="s">
        <v>14749</v>
      </c>
      <c r="F339" s="80">
        <v>895</v>
      </c>
      <c r="G339" s="80">
        <v>984248231</v>
      </c>
      <c r="H339" s="80"/>
      <c r="I339" s="80" t="s">
        <v>127</v>
      </c>
      <c r="J339" s="80" t="s">
        <v>12599</v>
      </c>
      <c r="K339" s="80">
        <v>86</v>
      </c>
      <c r="L339" s="80" t="s">
        <v>378</v>
      </c>
      <c r="M339" s="80" t="s">
        <v>459</v>
      </c>
      <c r="N339" s="80" t="s">
        <v>375</v>
      </c>
      <c r="O339" s="80">
        <v>2116068</v>
      </c>
      <c r="P339" s="80" t="s">
        <v>16497</v>
      </c>
      <c r="Q339" s="80">
        <v>2116068</v>
      </c>
      <c r="R339" s="80">
        <v>56.62</v>
      </c>
    </row>
    <row r="340" spans="1:18" s="34" customFormat="1" ht="33">
      <c r="A340" s="98">
        <v>339</v>
      </c>
      <c r="B340" s="99" t="s">
        <v>11371</v>
      </c>
      <c r="C340" s="80" t="s">
        <v>17649</v>
      </c>
      <c r="D340" s="100" t="s">
        <v>11188</v>
      </c>
      <c r="E340" s="80" t="s">
        <v>14897</v>
      </c>
      <c r="F340" s="80">
        <v>360</v>
      </c>
      <c r="G340" s="80">
        <v>982572310</v>
      </c>
      <c r="H340" s="80"/>
      <c r="I340" s="80" t="s">
        <v>650</v>
      </c>
      <c r="J340" s="80" t="s">
        <v>12840</v>
      </c>
      <c r="K340" s="80">
        <v>80</v>
      </c>
      <c r="L340" s="80" t="s">
        <v>378</v>
      </c>
      <c r="M340" s="80" t="s">
        <v>459</v>
      </c>
      <c r="N340" s="80" t="s">
        <v>375</v>
      </c>
      <c r="O340" s="80">
        <v>3584722</v>
      </c>
      <c r="P340" s="80" t="s">
        <v>16670</v>
      </c>
      <c r="Q340" s="80">
        <v>3584722</v>
      </c>
      <c r="R340" s="80">
        <v>56.99</v>
      </c>
    </row>
    <row r="341" spans="1:18" s="34" customFormat="1" ht="43.5">
      <c r="A341" s="98">
        <v>340</v>
      </c>
      <c r="B341" s="99" t="s">
        <v>11371</v>
      </c>
      <c r="C341" s="80" t="s">
        <v>17649</v>
      </c>
      <c r="D341" s="100" t="s">
        <v>11188</v>
      </c>
      <c r="E341" s="80" t="s">
        <v>14754</v>
      </c>
      <c r="F341" s="80"/>
      <c r="G341" s="80">
        <v>982783523</v>
      </c>
      <c r="H341" s="80"/>
      <c r="I341" s="80" t="s">
        <v>12550</v>
      </c>
      <c r="J341" s="80" t="s">
        <v>12605</v>
      </c>
      <c r="K341" s="80">
        <v>80</v>
      </c>
      <c r="L341" s="80" t="s">
        <v>378</v>
      </c>
      <c r="M341" s="80" t="s">
        <v>459</v>
      </c>
      <c r="N341" s="80" t="s">
        <v>375</v>
      </c>
      <c r="O341" s="80">
        <v>3522718</v>
      </c>
      <c r="P341" s="80" t="s">
        <v>16502</v>
      </c>
      <c r="Q341" s="80">
        <v>3522718</v>
      </c>
      <c r="R341" s="80">
        <v>57.19</v>
      </c>
    </row>
    <row r="342" spans="1:18" s="34" customFormat="1" ht="43.5">
      <c r="A342" s="98">
        <v>341</v>
      </c>
      <c r="B342" s="99" t="s">
        <v>11371</v>
      </c>
      <c r="C342" s="80" t="s">
        <v>17649</v>
      </c>
      <c r="D342" s="100" t="s">
        <v>11188</v>
      </c>
      <c r="E342" s="80" t="s">
        <v>14799</v>
      </c>
      <c r="F342" s="80"/>
      <c r="G342" s="80">
        <v>984627359</v>
      </c>
      <c r="H342" s="80"/>
      <c r="I342" s="80" t="s">
        <v>12670</v>
      </c>
      <c r="J342" s="80" t="s">
        <v>145</v>
      </c>
      <c r="K342" s="80">
        <v>81</v>
      </c>
      <c r="L342" s="80" t="s">
        <v>377</v>
      </c>
      <c r="M342" s="80" t="s">
        <v>459</v>
      </c>
      <c r="N342" s="80" t="s">
        <v>375</v>
      </c>
      <c r="O342" s="80">
        <v>342051</v>
      </c>
      <c r="P342" s="80" t="s">
        <v>16552</v>
      </c>
      <c r="Q342" s="80">
        <v>342051</v>
      </c>
      <c r="R342" s="80">
        <v>58.05</v>
      </c>
    </row>
    <row r="343" spans="1:18" s="34" customFormat="1" ht="43.5">
      <c r="A343" s="98">
        <v>342</v>
      </c>
      <c r="B343" s="99" t="s">
        <v>11371</v>
      </c>
      <c r="C343" s="80" t="s">
        <v>17649</v>
      </c>
      <c r="D343" s="100" t="s">
        <v>11188</v>
      </c>
      <c r="E343" s="80" t="s">
        <v>14834</v>
      </c>
      <c r="F343" s="80">
        <v>445</v>
      </c>
      <c r="G343" s="80">
        <v>981144533</v>
      </c>
      <c r="H343" s="80">
        <v>21647145</v>
      </c>
      <c r="I343" s="80" t="s">
        <v>12737</v>
      </c>
      <c r="J343" s="80" t="s">
        <v>12738</v>
      </c>
      <c r="K343" s="80">
        <v>84</v>
      </c>
      <c r="L343" s="80" t="s">
        <v>377</v>
      </c>
      <c r="M343" s="80" t="s">
        <v>459</v>
      </c>
      <c r="N343" s="80" t="s">
        <v>375</v>
      </c>
      <c r="O343" s="80">
        <v>455974</v>
      </c>
      <c r="P343" s="80" t="s">
        <v>16594</v>
      </c>
      <c r="Q343" s="80">
        <v>455974</v>
      </c>
      <c r="R343" s="80">
        <v>59.84</v>
      </c>
    </row>
    <row r="344" spans="1:18" s="34" customFormat="1" ht="33">
      <c r="A344" s="98">
        <v>343</v>
      </c>
      <c r="B344" s="99" t="s">
        <v>11371</v>
      </c>
      <c r="C344" s="80" t="s">
        <v>17649</v>
      </c>
      <c r="D344" s="100" t="s">
        <v>11188</v>
      </c>
      <c r="E344" s="80" t="s">
        <v>14832</v>
      </c>
      <c r="F344" s="80">
        <v>997</v>
      </c>
      <c r="G344" s="80">
        <v>982145307</v>
      </c>
      <c r="H344" s="80"/>
      <c r="I344" s="80" t="s">
        <v>776</v>
      </c>
      <c r="J344" s="80" t="s">
        <v>12845</v>
      </c>
      <c r="K344" s="80">
        <v>88</v>
      </c>
      <c r="L344" s="80" t="s">
        <v>377</v>
      </c>
      <c r="M344" s="80" t="s">
        <v>460</v>
      </c>
      <c r="N344" s="80" t="s">
        <v>375</v>
      </c>
      <c r="O344" s="80">
        <v>3888386</v>
      </c>
      <c r="P344" s="80" t="s">
        <v>16674</v>
      </c>
      <c r="Q344" s="80">
        <v>1355535</v>
      </c>
      <c r="R344" s="80">
        <v>60.07</v>
      </c>
    </row>
    <row r="345" spans="1:18" s="34" customFormat="1" ht="43.5">
      <c r="A345" s="98">
        <v>344</v>
      </c>
      <c r="B345" s="99" t="s">
        <v>11371</v>
      </c>
      <c r="C345" s="80" t="s">
        <v>17649</v>
      </c>
      <c r="D345" s="100" t="s">
        <v>11188</v>
      </c>
      <c r="E345" s="80" t="s">
        <v>14760</v>
      </c>
      <c r="F345" s="80"/>
      <c r="G345" s="80">
        <v>984769892</v>
      </c>
      <c r="H345" s="80"/>
      <c r="I345" s="80" t="s">
        <v>324</v>
      </c>
      <c r="J345" s="80" t="s">
        <v>12617</v>
      </c>
      <c r="K345" s="80">
        <v>81</v>
      </c>
      <c r="L345" s="80" t="s">
        <v>377</v>
      </c>
      <c r="M345" s="80" t="s">
        <v>459</v>
      </c>
      <c r="N345" s="80" t="s">
        <v>375</v>
      </c>
      <c r="O345" s="80">
        <v>6993988</v>
      </c>
      <c r="P345" s="80" t="s">
        <v>16510</v>
      </c>
      <c r="Q345" s="80">
        <v>6993988</v>
      </c>
      <c r="R345" s="80">
        <v>61.01</v>
      </c>
    </row>
    <row r="346" spans="1:18" s="34" customFormat="1" ht="33">
      <c r="A346" s="98">
        <v>345</v>
      </c>
      <c r="B346" s="99" t="s">
        <v>11371</v>
      </c>
      <c r="C346" s="80" t="s">
        <v>17649</v>
      </c>
      <c r="D346" s="100" t="s">
        <v>11188</v>
      </c>
      <c r="E346" s="80" t="s">
        <v>14831</v>
      </c>
      <c r="F346" s="80">
        <v>773</v>
      </c>
      <c r="G346" s="80"/>
      <c r="H346" s="80">
        <v>21649707</v>
      </c>
      <c r="I346" s="80" t="s">
        <v>657</v>
      </c>
      <c r="J346" s="80" t="s">
        <v>12732</v>
      </c>
      <c r="K346" s="80">
        <v>86</v>
      </c>
      <c r="L346" s="80" t="s">
        <v>378</v>
      </c>
      <c r="M346" s="80" t="s">
        <v>462</v>
      </c>
      <c r="N346" s="80" t="s">
        <v>375</v>
      </c>
      <c r="O346" s="80">
        <v>639961</v>
      </c>
      <c r="P346" s="80" t="s">
        <v>16590</v>
      </c>
      <c r="Q346" s="80">
        <v>748782</v>
      </c>
      <c r="R346" s="80">
        <v>61.02</v>
      </c>
    </row>
    <row r="347" spans="1:18" s="34" customFormat="1" ht="43.5">
      <c r="A347" s="98">
        <v>346</v>
      </c>
      <c r="B347" s="99" t="s">
        <v>11371</v>
      </c>
      <c r="C347" s="80" t="s">
        <v>17649</v>
      </c>
      <c r="D347" s="100" t="s">
        <v>11188</v>
      </c>
      <c r="E347" s="80" t="s">
        <v>14868</v>
      </c>
      <c r="F347" s="80">
        <v>448</v>
      </c>
      <c r="G347" s="80">
        <v>991875135</v>
      </c>
      <c r="H347" s="80"/>
      <c r="I347" s="80" t="s">
        <v>12793</v>
      </c>
      <c r="J347" s="80" t="s">
        <v>12794</v>
      </c>
      <c r="K347" s="80">
        <v>85</v>
      </c>
      <c r="L347" s="80" t="s">
        <v>377</v>
      </c>
      <c r="M347" s="80" t="s">
        <v>459</v>
      </c>
      <c r="N347" s="80" t="s">
        <v>375</v>
      </c>
      <c r="O347" s="80">
        <v>2501607</v>
      </c>
      <c r="P347" s="80" t="s">
        <v>16635</v>
      </c>
      <c r="Q347" s="80">
        <v>2501607</v>
      </c>
      <c r="R347" s="80">
        <v>61.48</v>
      </c>
    </row>
    <row r="348" spans="1:18" s="34" customFormat="1" ht="33">
      <c r="A348" s="98">
        <v>347</v>
      </c>
      <c r="B348" s="99" t="s">
        <v>11371</v>
      </c>
      <c r="C348" s="80" t="s">
        <v>17649</v>
      </c>
      <c r="D348" s="100" t="s">
        <v>11188</v>
      </c>
      <c r="E348" s="80" t="s">
        <v>14762</v>
      </c>
      <c r="F348" s="80">
        <v>610</v>
      </c>
      <c r="G348" s="80">
        <v>984924838</v>
      </c>
      <c r="H348" s="80"/>
      <c r="I348" s="80" t="s">
        <v>724</v>
      </c>
      <c r="J348" s="80" t="s">
        <v>12620</v>
      </c>
      <c r="K348" s="80">
        <v>82</v>
      </c>
      <c r="L348" s="80" t="s">
        <v>377</v>
      </c>
      <c r="M348" s="80" t="s">
        <v>462</v>
      </c>
      <c r="N348" s="80" t="s">
        <v>375</v>
      </c>
      <c r="O348" s="80">
        <v>180256</v>
      </c>
      <c r="P348" s="80" t="s">
        <v>16512</v>
      </c>
      <c r="Q348" s="80">
        <v>755070</v>
      </c>
      <c r="R348" s="80">
        <v>63.56</v>
      </c>
    </row>
    <row r="349" spans="1:18" s="34" customFormat="1" ht="33">
      <c r="A349" s="98">
        <v>348</v>
      </c>
      <c r="B349" s="99" t="s">
        <v>11371</v>
      </c>
      <c r="C349" s="80" t="s">
        <v>17649</v>
      </c>
      <c r="D349" s="100" t="s">
        <v>11188</v>
      </c>
      <c r="E349" s="80" t="s">
        <v>14802</v>
      </c>
      <c r="F349" s="80"/>
      <c r="G349" s="80">
        <v>982913123</v>
      </c>
      <c r="H349" s="80">
        <v>21654592</v>
      </c>
      <c r="I349" s="80" t="s">
        <v>400</v>
      </c>
      <c r="J349" s="80" t="s">
        <v>12674</v>
      </c>
      <c r="K349" s="80">
        <v>83</v>
      </c>
      <c r="L349" s="80" t="s">
        <v>377</v>
      </c>
      <c r="M349" s="80" t="s">
        <v>462</v>
      </c>
      <c r="N349" s="80" t="s">
        <v>375</v>
      </c>
      <c r="O349" s="80">
        <v>2603469</v>
      </c>
      <c r="P349" s="80" t="s">
        <v>16555</v>
      </c>
      <c r="Q349" s="80">
        <v>1573306</v>
      </c>
      <c r="R349" s="80">
        <v>63.93</v>
      </c>
    </row>
    <row r="350" spans="1:18" s="34" customFormat="1" ht="33">
      <c r="A350" s="98">
        <v>349</v>
      </c>
      <c r="B350" s="99" t="s">
        <v>11371</v>
      </c>
      <c r="C350" s="80" t="s">
        <v>17649</v>
      </c>
      <c r="D350" s="100" t="s">
        <v>11188</v>
      </c>
      <c r="E350" s="80" t="s">
        <v>14802</v>
      </c>
      <c r="F350" s="80"/>
      <c r="G350" s="80">
        <v>982913123</v>
      </c>
      <c r="H350" s="80">
        <v>21654592</v>
      </c>
      <c r="I350" s="80" t="s">
        <v>12675</v>
      </c>
      <c r="J350" s="80" t="s">
        <v>12676</v>
      </c>
      <c r="K350" s="80">
        <v>81</v>
      </c>
      <c r="L350" s="80" t="s">
        <v>378</v>
      </c>
      <c r="M350" s="80" t="s">
        <v>462</v>
      </c>
      <c r="N350" s="80" t="s">
        <v>375</v>
      </c>
      <c r="O350" s="80">
        <v>2608292</v>
      </c>
      <c r="P350" s="80" t="s">
        <v>16555</v>
      </c>
      <c r="Q350" s="80">
        <v>1573306</v>
      </c>
      <c r="R350" s="80">
        <v>63.93</v>
      </c>
    </row>
    <row r="351" spans="1:18" s="34" customFormat="1" ht="43.5">
      <c r="A351" s="98">
        <v>350</v>
      </c>
      <c r="B351" s="99" t="s">
        <v>11371</v>
      </c>
      <c r="C351" s="80" t="s">
        <v>17649</v>
      </c>
      <c r="D351" s="100" t="s">
        <v>11188</v>
      </c>
      <c r="E351" s="80" t="s">
        <v>14873</v>
      </c>
      <c r="F351" s="80">
        <v>605</v>
      </c>
      <c r="G351" s="80">
        <v>961300661</v>
      </c>
      <c r="H351" s="80"/>
      <c r="I351" s="80" t="s">
        <v>12798</v>
      </c>
      <c r="J351" s="80" t="s">
        <v>12799</v>
      </c>
      <c r="K351" s="80">
        <v>84</v>
      </c>
      <c r="L351" s="80" t="s">
        <v>378</v>
      </c>
      <c r="M351" s="80" t="s">
        <v>462</v>
      </c>
      <c r="N351" s="80" t="s">
        <v>375</v>
      </c>
      <c r="O351" s="80">
        <v>2498542</v>
      </c>
      <c r="P351" s="80" t="s">
        <v>16640</v>
      </c>
      <c r="Q351" s="80">
        <v>982596</v>
      </c>
      <c r="R351" s="80">
        <v>64.459999999999994</v>
      </c>
    </row>
    <row r="352" spans="1:18" s="34" customFormat="1" ht="43.5">
      <c r="A352" s="98">
        <v>351</v>
      </c>
      <c r="B352" s="99" t="s">
        <v>11371</v>
      </c>
      <c r="C352" s="80" t="s">
        <v>17649</v>
      </c>
      <c r="D352" s="100" t="s">
        <v>11188</v>
      </c>
      <c r="E352" s="80" t="s">
        <v>14850</v>
      </c>
      <c r="F352" s="80">
        <v>780</v>
      </c>
      <c r="G352" s="80"/>
      <c r="H352" s="80"/>
      <c r="I352" s="80" t="s">
        <v>278</v>
      </c>
      <c r="J352" s="80" t="s">
        <v>12772</v>
      </c>
      <c r="K352" s="80">
        <v>83</v>
      </c>
      <c r="L352" s="80" t="s">
        <v>378</v>
      </c>
      <c r="M352" s="80" t="s">
        <v>459</v>
      </c>
      <c r="N352" s="80" t="s">
        <v>375</v>
      </c>
      <c r="O352" s="80">
        <v>2505861</v>
      </c>
      <c r="P352" s="80" t="s">
        <v>16616</v>
      </c>
      <c r="Q352" s="80">
        <v>2505861</v>
      </c>
      <c r="R352" s="80">
        <v>64.72</v>
      </c>
    </row>
    <row r="353" spans="1:18" s="34" customFormat="1" ht="43.5">
      <c r="A353" s="98">
        <v>352</v>
      </c>
      <c r="B353" s="99" t="s">
        <v>11371</v>
      </c>
      <c r="C353" s="80" t="s">
        <v>17649</v>
      </c>
      <c r="D353" s="100" t="s">
        <v>11188</v>
      </c>
      <c r="E353" s="80" t="s">
        <v>14863</v>
      </c>
      <c r="F353" s="80"/>
      <c r="G353" s="80">
        <v>984650455</v>
      </c>
      <c r="H353" s="80"/>
      <c r="I353" s="80" t="s">
        <v>12784</v>
      </c>
      <c r="J353" s="80" t="s">
        <v>12785</v>
      </c>
      <c r="K353" s="80">
        <v>83</v>
      </c>
      <c r="L353" s="80" t="s">
        <v>378</v>
      </c>
      <c r="M353" s="80" t="s">
        <v>459</v>
      </c>
      <c r="N353" s="80" t="s">
        <v>375</v>
      </c>
      <c r="O353" s="80">
        <v>152571</v>
      </c>
      <c r="P353" s="80" t="s">
        <v>16630</v>
      </c>
      <c r="Q353" s="80">
        <v>152571</v>
      </c>
      <c r="R353" s="80">
        <v>64.81</v>
      </c>
    </row>
    <row r="354" spans="1:18" s="34" customFormat="1" ht="43.5">
      <c r="A354" s="98">
        <v>353</v>
      </c>
      <c r="B354" s="99" t="s">
        <v>11371</v>
      </c>
      <c r="C354" s="80" t="s">
        <v>17649</v>
      </c>
      <c r="D354" s="100" t="s">
        <v>10440</v>
      </c>
      <c r="E354" s="80" t="s">
        <v>14986</v>
      </c>
      <c r="F354" s="80"/>
      <c r="G354" s="80">
        <v>981739024</v>
      </c>
      <c r="H354" s="80"/>
      <c r="I354" s="80" t="s">
        <v>885</v>
      </c>
      <c r="J354" s="80" t="s">
        <v>12959</v>
      </c>
      <c r="K354" s="80">
        <v>81</v>
      </c>
      <c r="L354" s="80" t="s">
        <v>378</v>
      </c>
      <c r="M354" s="80" t="s">
        <v>459</v>
      </c>
      <c r="N354" s="80" t="s">
        <v>375</v>
      </c>
      <c r="O354" s="80">
        <v>125660</v>
      </c>
      <c r="P354" s="80" t="s">
        <v>16774</v>
      </c>
      <c r="Q354" s="80">
        <v>125660</v>
      </c>
      <c r="R354" s="80">
        <v>40.35</v>
      </c>
    </row>
    <row r="355" spans="1:18" s="34" customFormat="1" ht="22.5">
      <c r="A355" s="98">
        <v>354</v>
      </c>
      <c r="B355" s="99" t="s">
        <v>11371</v>
      </c>
      <c r="C355" s="80" t="s">
        <v>17649</v>
      </c>
      <c r="D355" s="100" t="s">
        <v>10440</v>
      </c>
      <c r="E355" s="80" t="s">
        <v>14990</v>
      </c>
      <c r="F355" s="80"/>
      <c r="G355" s="80"/>
      <c r="H355" s="80"/>
      <c r="I355" s="80" t="s">
        <v>12571</v>
      </c>
      <c r="J355" s="80" t="s">
        <v>223</v>
      </c>
      <c r="K355" s="80">
        <v>90</v>
      </c>
      <c r="L355" s="80" t="s">
        <v>377</v>
      </c>
      <c r="M355" s="80" t="s">
        <v>459</v>
      </c>
      <c r="N355" s="80" t="s">
        <v>375</v>
      </c>
      <c r="O355" s="80">
        <v>209332</v>
      </c>
      <c r="P355" s="80" t="s">
        <v>16778</v>
      </c>
      <c r="Q355" s="80">
        <v>209332</v>
      </c>
      <c r="R355" s="80">
        <v>43.01</v>
      </c>
    </row>
    <row r="356" spans="1:18" s="34" customFormat="1" ht="22.5">
      <c r="A356" s="98">
        <v>355</v>
      </c>
      <c r="B356" s="99" t="s">
        <v>11371</v>
      </c>
      <c r="C356" s="80" t="s">
        <v>17649</v>
      </c>
      <c r="D356" s="100" t="s">
        <v>10440</v>
      </c>
      <c r="E356" s="80" t="s">
        <v>15004</v>
      </c>
      <c r="F356" s="80"/>
      <c r="G356" s="80">
        <v>971747332</v>
      </c>
      <c r="H356" s="80"/>
      <c r="I356" s="80" t="s">
        <v>12987</v>
      </c>
      <c r="J356" s="80" t="s">
        <v>12988</v>
      </c>
      <c r="K356" s="80">
        <v>81</v>
      </c>
      <c r="L356" s="80" t="s">
        <v>377</v>
      </c>
      <c r="M356" s="80" t="s">
        <v>459</v>
      </c>
      <c r="N356" s="80" t="s">
        <v>375</v>
      </c>
      <c r="O356" s="80">
        <v>544479</v>
      </c>
      <c r="P356" s="80" t="s">
        <v>16794</v>
      </c>
      <c r="Q356" s="80">
        <v>544479</v>
      </c>
      <c r="R356" s="80">
        <v>50.76</v>
      </c>
    </row>
    <row r="357" spans="1:18" s="34" customFormat="1" ht="22.5">
      <c r="A357" s="98">
        <v>356</v>
      </c>
      <c r="B357" s="99" t="s">
        <v>11371</v>
      </c>
      <c r="C357" s="80" t="s">
        <v>17649</v>
      </c>
      <c r="D357" s="100" t="s">
        <v>10440</v>
      </c>
      <c r="E357" s="80" t="s">
        <v>15004</v>
      </c>
      <c r="F357" s="80"/>
      <c r="G357" s="80">
        <v>971747332</v>
      </c>
      <c r="H357" s="80"/>
      <c r="I357" s="80" t="s">
        <v>12989</v>
      </c>
      <c r="J357" s="80" t="s">
        <v>366</v>
      </c>
      <c r="K357" s="80">
        <v>81</v>
      </c>
      <c r="L357" s="80" t="s">
        <v>378</v>
      </c>
      <c r="M357" s="80" t="s">
        <v>460</v>
      </c>
      <c r="N357" s="80" t="s">
        <v>375</v>
      </c>
      <c r="O357" s="80">
        <v>1712205</v>
      </c>
      <c r="P357" s="80" t="s">
        <v>16794</v>
      </c>
      <c r="Q357" s="80">
        <v>544479</v>
      </c>
      <c r="R357" s="80">
        <v>50.76</v>
      </c>
    </row>
    <row r="358" spans="1:18" s="34" customFormat="1" ht="33">
      <c r="A358" s="98">
        <v>357</v>
      </c>
      <c r="B358" s="99" t="s">
        <v>11371</v>
      </c>
      <c r="C358" s="80" t="s">
        <v>17649</v>
      </c>
      <c r="D358" s="100" t="s">
        <v>10440</v>
      </c>
      <c r="E358" s="80" t="s">
        <v>14979</v>
      </c>
      <c r="F358" s="80"/>
      <c r="G358" s="80"/>
      <c r="H358" s="80"/>
      <c r="I358" s="80" t="s">
        <v>298</v>
      </c>
      <c r="J358" s="80" t="s">
        <v>12953</v>
      </c>
      <c r="K358" s="80">
        <v>82</v>
      </c>
      <c r="L358" s="80" t="s">
        <v>378</v>
      </c>
      <c r="M358" s="80" t="s">
        <v>459</v>
      </c>
      <c r="N358" s="80" t="s">
        <v>375</v>
      </c>
      <c r="O358" s="80">
        <v>166451</v>
      </c>
      <c r="P358" s="80" t="s">
        <v>16767</v>
      </c>
      <c r="Q358" s="80">
        <v>166451</v>
      </c>
      <c r="R358" s="80">
        <v>52.88</v>
      </c>
    </row>
    <row r="359" spans="1:18" s="34" customFormat="1" ht="33">
      <c r="A359" s="98">
        <v>358</v>
      </c>
      <c r="B359" s="99" t="s">
        <v>11371</v>
      </c>
      <c r="C359" s="80" t="s">
        <v>17649</v>
      </c>
      <c r="D359" s="100" t="s">
        <v>10440</v>
      </c>
      <c r="E359" s="80" t="s">
        <v>15007</v>
      </c>
      <c r="F359" s="80"/>
      <c r="G359" s="80">
        <v>982488938</v>
      </c>
      <c r="H359" s="80"/>
      <c r="I359" s="80" t="s">
        <v>130</v>
      </c>
      <c r="J359" s="80" t="s">
        <v>12995</v>
      </c>
      <c r="K359" s="80">
        <v>83</v>
      </c>
      <c r="L359" s="80" t="s">
        <v>378</v>
      </c>
      <c r="M359" s="80" t="s">
        <v>460</v>
      </c>
      <c r="N359" s="80" t="s">
        <v>375</v>
      </c>
      <c r="O359" s="80">
        <v>1385484</v>
      </c>
      <c r="P359" s="80" t="s">
        <v>16800</v>
      </c>
      <c r="Q359" s="80">
        <v>1510109</v>
      </c>
      <c r="R359" s="80">
        <v>55.48</v>
      </c>
    </row>
    <row r="360" spans="1:18" s="34" customFormat="1" ht="33">
      <c r="A360" s="98">
        <v>359</v>
      </c>
      <c r="B360" s="99" t="s">
        <v>11371</v>
      </c>
      <c r="C360" s="80" t="s">
        <v>17649</v>
      </c>
      <c r="D360" s="100" t="s">
        <v>10440</v>
      </c>
      <c r="E360" s="80" t="s">
        <v>14975</v>
      </c>
      <c r="F360" s="80"/>
      <c r="G360" s="80">
        <v>983459427</v>
      </c>
      <c r="H360" s="80"/>
      <c r="I360" s="80" t="s">
        <v>320</v>
      </c>
      <c r="J360" s="80" t="s">
        <v>12950</v>
      </c>
      <c r="K360" s="80">
        <v>81</v>
      </c>
      <c r="L360" s="80" t="s">
        <v>377</v>
      </c>
      <c r="M360" s="80" t="s">
        <v>459</v>
      </c>
      <c r="N360" s="80" t="s">
        <v>375</v>
      </c>
      <c r="O360" s="80">
        <v>2026609</v>
      </c>
      <c r="P360" s="80" t="s">
        <v>16763</v>
      </c>
      <c r="Q360" s="80">
        <v>2026609</v>
      </c>
      <c r="R360" s="80">
        <v>56.57</v>
      </c>
    </row>
    <row r="361" spans="1:18" s="34" customFormat="1" ht="33">
      <c r="A361" s="98">
        <v>360</v>
      </c>
      <c r="B361" s="99" t="s">
        <v>11371</v>
      </c>
      <c r="C361" s="80" t="s">
        <v>17649</v>
      </c>
      <c r="D361" s="100" t="s">
        <v>10440</v>
      </c>
      <c r="E361" s="80" t="s">
        <v>14973</v>
      </c>
      <c r="F361" s="80"/>
      <c r="G361" s="80"/>
      <c r="H361" s="80">
        <v>699322</v>
      </c>
      <c r="I361" s="80" t="s">
        <v>712</v>
      </c>
      <c r="J361" s="80" t="s">
        <v>12944</v>
      </c>
      <c r="K361" s="80">
        <v>81</v>
      </c>
      <c r="L361" s="80" t="s">
        <v>377</v>
      </c>
      <c r="M361" s="80" t="s">
        <v>459</v>
      </c>
      <c r="N361" s="80" t="s">
        <v>375</v>
      </c>
      <c r="O361" s="80">
        <v>1624804</v>
      </c>
      <c r="P361" s="80" t="s">
        <v>16760</v>
      </c>
      <c r="Q361" s="80">
        <v>1624804</v>
      </c>
      <c r="R361" s="80">
        <v>62.53</v>
      </c>
    </row>
    <row r="362" spans="1:18" s="34" customFormat="1" ht="43.5">
      <c r="A362" s="98">
        <v>361</v>
      </c>
      <c r="B362" s="99" t="s">
        <v>11371</v>
      </c>
      <c r="C362" s="80" t="s">
        <v>17649</v>
      </c>
      <c r="D362" s="100" t="s">
        <v>10440</v>
      </c>
      <c r="E362" s="80" t="s">
        <v>15009</v>
      </c>
      <c r="F362" s="80">
        <v>895</v>
      </c>
      <c r="G362" s="80">
        <v>981610259</v>
      </c>
      <c r="H362" s="80"/>
      <c r="I362" s="80" t="s">
        <v>12996</v>
      </c>
      <c r="J362" s="80" t="s">
        <v>12997</v>
      </c>
      <c r="K362" s="80">
        <v>81</v>
      </c>
      <c r="L362" s="80" t="s">
        <v>378</v>
      </c>
      <c r="M362" s="80" t="s">
        <v>459</v>
      </c>
      <c r="N362" s="80" t="s">
        <v>375</v>
      </c>
      <c r="O362" s="80">
        <v>153843</v>
      </c>
      <c r="P362" s="80" t="s">
        <v>16802</v>
      </c>
      <c r="Q362" s="80">
        <v>153843</v>
      </c>
      <c r="R362" s="80">
        <v>64.91</v>
      </c>
    </row>
    <row r="363" spans="1:18" s="34" customFormat="1" ht="43.5">
      <c r="A363" s="98">
        <v>362</v>
      </c>
      <c r="B363" s="99" t="s">
        <v>11371</v>
      </c>
      <c r="C363" s="80" t="s">
        <v>17649</v>
      </c>
      <c r="D363" s="100" t="s">
        <v>11372</v>
      </c>
      <c r="E363" s="80" t="s">
        <v>14158</v>
      </c>
      <c r="F363" s="80"/>
      <c r="G363" s="80"/>
      <c r="H363" s="80"/>
      <c r="I363" s="80" t="s">
        <v>11861</v>
      </c>
      <c r="J363" s="80" t="s">
        <v>11862</v>
      </c>
      <c r="K363" s="80">
        <v>80</v>
      </c>
      <c r="L363" s="80" t="s">
        <v>378</v>
      </c>
      <c r="M363" s="80" t="s">
        <v>459</v>
      </c>
      <c r="N363" s="80" t="s">
        <v>375</v>
      </c>
      <c r="O363" s="80">
        <v>146055</v>
      </c>
      <c r="P363" s="80" t="s">
        <v>15993</v>
      </c>
      <c r="Q363" s="80">
        <v>146055</v>
      </c>
      <c r="R363" s="80">
        <v>36.14</v>
      </c>
    </row>
    <row r="364" spans="1:18" s="34" customFormat="1" ht="43.5">
      <c r="A364" s="98">
        <v>363</v>
      </c>
      <c r="B364" s="99" t="s">
        <v>11371</v>
      </c>
      <c r="C364" s="80" t="s">
        <v>17649</v>
      </c>
      <c r="D364" s="100" t="s">
        <v>11372</v>
      </c>
      <c r="E364" s="80" t="s">
        <v>14255</v>
      </c>
      <c r="F364" s="80"/>
      <c r="G364" s="80">
        <v>985846237</v>
      </c>
      <c r="H364" s="80"/>
      <c r="I364" s="80" t="s">
        <v>11786</v>
      </c>
      <c r="J364" s="80" t="s">
        <v>11787</v>
      </c>
      <c r="K364" s="80">
        <v>87</v>
      </c>
      <c r="L364" s="80" t="s">
        <v>377</v>
      </c>
      <c r="M364" s="80" t="s">
        <v>459</v>
      </c>
      <c r="N364" s="80" t="s">
        <v>375</v>
      </c>
      <c r="O364" s="80">
        <v>1721525</v>
      </c>
      <c r="P364" s="80" t="s">
        <v>15951</v>
      </c>
      <c r="Q364" s="80">
        <v>1721525</v>
      </c>
      <c r="R364" s="80">
        <v>49.66</v>
      </c>
    </row>
    <row r="365" spans="1:18" s="34" customFormat="1" ht="43.5">
      <c r="A365" s="98">
        <v>364</v>
      </c>
      <c r="B365" s="99" t="s">
        <v>11371</v>
      </c>
      <c r="C365" s="80" t="s">
        <v>17649</v>
      </c>
      <c r="D365" s="100" t="s">
        <v>11372</v>
      </c>
      <c r="E365" s="80" t="s">
        <v>14287</v>
      </c>
      <c r="F365" s="80"/>
      <c r="G365" s="80">
        <v>971295390</v>
      </c>
      <c r="H365" s="80"/>
      <c r="I365" s="80" t="s">
        <v>342</v>
      </c>
      <c r="J365" s="80" t="s">
        <v>11857</v>
      </c>
      <c r="K365" s="80">
        <v>80</v>
      </c>
      <c r="L365" s="80" t="s">
        <v>378</v>
      </c>
      <c r="M365" s="80" t="s">
        <v>462</v>
      </c>
      <c r="N365" s="80" t="s">
        <v>375</v>
      </c>
      <c r="O365" s="80">
        <v>1638159</v>
      </c>
      <c r="P365" s="80" t="s">
        <v>15990</v>
      </c>
      <c r="Q365" s="80" t="s">
        <v>464</v>
      </c>
      <c r="R365" s="80">
        <v>51.44</v>
      </c>
    </row>
    <row r="366" spans="1:18" s="34" customFormat="1" ht="43.5">
      <c r="A366" s="98">
        <v>365</v>
      </c>
      <c r="B366" s="99" t="s">
        <v>11371</v>
      </c>
      <c r="C366" s="80" t="s">
        <v>17649</v>
      </c>
      <c r="D366" s="100" t="s">
        <v>11372</v>
      </c>
      <c r="E366" s="80" t="s">
        <v>14292</v>
      </c>
      <c r="F366" s="80">
        <v>1039</v>
      </c>
      <c r="G366" s="80">
        <v>981543823</v>
      </c>
      <c r="H366" s="80"/>
      <c r="I366" s="80" t="s">
        <v>727</v>
      </c>
      <c r="J366" s="80" t="s">
        <v>171</v>
      </c>
      <c r="K366" s="80">
        <v>88</v>
      </c>
      <c r="L366" s="80" t="s">
        <v>378</v>
      </c>
      <c r="M366" s="80" t="s">
        <v>462</v>
      </c>
      <c r="N366" s="80" t="s">
        <v>375</v>
      </c>
      <c r="O366" s="80">
        <v>2156663</v>
      </c>
      <c r="P366" s="80" t="s">
        <v>15997</v>
      </c>
      <c r="Q366" s="80">
        <v>561421</v>
      </c>
      <c r="R366" s="80">
        <v>53.43</v>
      </c>
    </row>
    <row r="367" spans="1:18" s="34" customFormat="1" ht="22.5">
      <c r="A367" s="98">
        <v>366</v>
      </c>
      <c r="B367" s="99" t="s">
        <v>11371</v>
      </c>
      <c r="C367" s="80" t="s">
        <v>17649</v>
      </c>
      <c r="D367" s="100" t="s">
        <v>11372</v>
      </c>
      <c r="E367" s="80" t="s">
        <v>14259</v>
      </c>
      <c r="F367" s="80"/>
      <c r="G367" s="80">
        <v>985520553</v>
      </c>
      <c r="H367" s="80"/>
      <c r="I367" s="80" t="s">
        <v>858</v>
      </c>
      <c r="J367" s="80" t="s">
        <v>11794</v>
      </c>
      <c r="K367" s="80">
        <v>86</v>
      </c>
      <c r="L367" s="80" t="s">
        <v>378</v>
      </c>
      <c r="M367" s="80" t="s">
        <v>462</v>
      </c>
      <c r="N367" s="80" t="s">
        <v>375</v>
      </c>
      <c r="O367" s="80">
        <v>3278287</v>
      </c>
      <c r="P367" s="80" t="s">
        <v>15955</v>
      </c>
      <c r="Q367" s="80">
        <v>1480648</v>
      </c>
      <c r="R367" s="80">
        <v>56.86</v>
      </c>
    </row>
    <row r="368" spans="1:18" s="34" customFormat="1" ht="43.5">
      <c r="A368" s="98">
        <v>367</v>
      </c>
      <c r="B368" s="99" t="s">
        <v>11371</v>
      </c>
      <c r="C368" s="80" t="s">
        <v>17649</v>
      </c>
      <c r="D368" s="100" t="s">
        <v>11372</v>
      </c>
      <c r="E368" s="80" t="s">
        <v>14248</v>
      </c>
      <c r="F368" s="80"/>
      <c r="G368" s="80">
        <v>985841366</v>
      </c>
      <c r="H368" s="80"/>
      <c r="I368" s="80" t="s">
        <v>263</v>
      </c>
      <c r="J368" s="80" t="s">
        <v>11767</v>
      </c>
      <c r="K368" s="80">
        <v>81</v>
      </c>
      <c r="L368" s="80" t="s">
        <v>378</v>
      </c>
      <c r="M368" s="80" t="s">
        <v>463</v>
      </c>
      <c r="N368" s="80" t="s">
        <v>375</v>
      </c>
      <c r="O368" s="80">
        <v>573014</v>
      </c>
      <c r="P368" s="80" t="s">
        <v>15941</v>
      </c>
      <c r="Q368" s="80" t="s">
        <v>464</v>
      </c>
      <c r="R368" s="80">
        <v>60.12</v>
      </c>
    </row>
    <row r="369" spans="1:18" s="34" customFormat="1" ht="33">
      <c r="A369" s="98">
        <v>368</v>
      </c>
      <c r="B369" s="99" t="s">
        <v>11371</v>
      </c>
      <c r="C369" s="80" t="s">
        <v>17649</v>
      </c>
      <c r="D369" s="100" t="s">
        <v>11372</v>
      </c>
      <c r="E369" s="80" t="s">
        <v>14246</v>
      </c>
      <c r="F369" s="80">
        <v>445</v>
      </c>
      <c r="G369" s="80">
        <v>961849099</v>
      </c>
      <c r="H369" s="80">
        <v>647330</v>
      </c>
      <c r="I369" s="80" t="s">
        <v>700</v>
      </c>
      <c r="J369" s="80" t="s">
        <v>11763</v>
      </c>
      <c r="K369" s="80">
        <v>81</v>
      </c>
      <c r="L369" s="80" t="s">
        <v>377</v>
      </c>
      <c r="M369" s="80" t="s">
        <v>459</v>
      </c>
      <c r="N369" s="80" t="s">
        <v>375</v>
      </c>
      <c r="O369" s="80">
        <v>1703930</v>
      </c>
      <c r="P369" s="80" t="s">
        <v>15939</v>
      </c>
      <c r="Q369" s="80">
        <v>1703930</v>
      </c>
      <c r="R369" s="80">
        <v>64.900000000000006</v>
      </c>
    </row>
    <row r="370" spans="1:18" s="34" customFormat="1" ht="33">
      <c r="A370" s="98">
        <v>369</v>
      </c>
      <c r="B370" s="99" t="s">
        <v>11371</v>
      </c>
      <c r="C370" s="80" t="s">
        <v>17649</v>
      </c>
      <c r="D370" s="100" t="s">
        <v>10681</v>
      </c>
      <c r="E370" s="80" t="s">
        <v>14045</v>
      </c>
      <c r="F370" s="80"/>
      <c r="G370" s="80">
        <v>982121674</v>
      </c>
      <c r="H370" s="80"/>
      <c r="I370" s="80" t="s">
        <v>11442</v>
      </c>
      <c r="J370" s="80" t="s">
        <v>11443</v>
      </c>
      <c r="K370" s="80">
        <v>100</v>
      </c>
      <c r="L370" s="80" t="s">
        <v>378</v>
      </c>
      <c r="M370" s="80" t="s">
        <v>460</v>
      </c>
      <c r="N370" s="80" t="s">
        <v>375</v>
      </c>
      <c r="O370" s="80">
        <v>677604</v>
      </c>
      <c r="P370" s="80" t="s">
        <v>15706</v>
      </c>
      <c r="Q370" s="80">
        <v>1904734</v>
      </c>
      <c r="R370" s="80">
        <v>39.9</v>
      </c>
    </row>
    <row r="371" spans="1:18" s="34" customFormat="1" ht="33">
      <c r="A371" s="98">
        <v>370</v>
      </c>
      <c r="B371" s="99" t="s">
        <v>11371</v>
      </c>
      <c r="C371" s="80" t="s">
        <v>17649</v>
      </c>
      <c r="D371" s="100" t="s">
        <v>10681</v>
      </c>
      <c r="E371" s="80" t="s">
        <v>14069</v>
      </c>
      <c r="F371" s="80"/>
      <c r="G371" s="80">
        <v>983342841</v>
      </c>
      <c r="H371" s="80"/>
      <c r="I371" s="80" t="s">
        <v>326</v>
      </c>
      <c r="J371" s="80" t="s">
        <v>257</v>
      </c>
      <c r="K371" s="80">
        <v>89</v>
      </c>
      <c r="L371" s="80" t="s">
        <v>377</v>
      </c>
      <c r="M371" s="80" t="s">
        <v>459</v>
      </c>
      <c r="N371" s="80" t="s">
        <v>375</v>
      </c>
      <c r="O371" s="80">
        <v>2697523</v>
      </c>
      <c r="P371" s="80" t="s">
        <v>15736</v>
      </c>
      <c r="Q371" s="80">
        <v>2697523</v>
      </c>
      <c r="R371" s="80">
        <v>46.26</v>
      </c>
    </row>
    <row r="372" spans="1:18" s="34" customFormat="1" ht="43.5">
      <c r="A372" s="98">
        <v>371</v>
      </c>
      <c r="B372" s="99" t="s">
        <v>11371</v>
      </c>
      <c r="C372" s="80" t="s">
        <v>17649</v>
      </c>
      <c r="D372" s="100" t="s">
        <v>10681</v>
      </c>
      <c r="E372" s="80" t="s">
        <v>14064</v>
      </c>
      <c r="F372" s="80"/>
      <c r="G372" s="80">
        <v>981708189</v>
      </c>
      <c r="H372" s="80"/>
      <c r="I372" s="80" t="s">
        <v>88</v>
      </c>
      <c r="J372" s="80" t="s">
        <v>11467</v>
      </c>
      <c r="K372" s="80">
        <v>84</v>
      </c>
      <c r="L372" s="80" t="s">
        <v>378</v>
      </c>
      <c r="M372" s="80" t="s">
        <v>460</v>
      </c>
      <c r="N372" s="80" t="s">
        <v>375</v>
      </c>
      <c r="O372" s="80">
        <v>1267662</v>
      </c>
      <c r="P372" s="80" t="s">
        <v>15726</v>
      </c>
      <c r="Q372" s="80">
        <v>1003690</v>
      </c>
      <c r="R372" s="80">
        <v>53.99</v>
      </c>
    </row>
    <row r="373" spans="1:18" s="34" customFormat="1" ht="43.5">
      <c r="A373" s="98">
        <v>372</v>
      </c>
      <c r="B373" s="99" t="s">
        <v>11371</v>
      </c>
      <c r="C373" s="80" t="s">
        <v>17649</v>
      </c>
      <c r="D373" s="100" t="s">
        <v>10681</v>
      </c>
      <c r="E373" s="80" t="s">
        <v>14046</v>
      </c>
      <c r="F373" s="80"/>
      <c r="G373" s="80">
        <v>982346084</v>
      </c>
      <c r="H373" s="80"/>
      <c r="I373" s="80" t="s">
        <v>11434</v>
      </c>
      <c r="J373" s="80" t="s">
        <v>11435</v>
      </c>
      <c r="K373" s="80">
        <v>81</v>
      </c>
      <c r="L373" s="80" t="s">
        <v>378</v>
      </c>
      <c r="M373" s="80" t="s">
        <v>462</v>
      </c>
      <c r="N373" s="80" t="s">
        <v>375</v>
      </c>
      <c r="O373" s="80">
        <v>3251381</v>
      </c>
      <c r="P373" s="80" t="s">
        <v>15702</v>
      </c>
      <c r="Q373" s="80">
        <v>1474488</v>
      </c>
      <c r="R373" s="80">
        <v>54.83</v>
      </c>
    </row>
    <row r="374" spans="1:18" s="34" customFormat="1" ht="43.5">
      <c r="A374" s="98">
        <v>373</v>
      </c>
      <c r="B374" s="99" t="s">
        <v>11371</v>
      </c>
      <c r="C374" s="80" t="s">
        <v>17649</v>
      </c>
      <c r="D374" s="100" t="s">
        <v>10681</v>
      </c>
      <c r="E374" s="80" t="s">
        <v>14049</v>
      </c>
      <c r="F374" s="80"/>
      <c r="G374" s="80">
        <v>982768736</v>
      </c>
      <c r="H374" s="80"/>
      <c r="I374" s="80" t="s">
        <v>184</v>
      </c>
      <c r="J374" s="80" t="s">
        <v>207</v>
      </c>
      <c r="K374" s="80">
        <v>82</v>
      </c>
      <c r="L374" s="80" t="s">
        <v>377</v>
      </c>
      <c r="M374" s="80" t="s">
        <v>459</v>
      </c>
      <c r="N374" s="80" t="s">
        <v>375</v>
      </c>
      <c r="O374" s="80">
        <v>553651</v>
      </c>
      <c r="P374" s="80" t="s">
        <v>15707</v>
      </c>
      <c r="Q374" s="80">
        <v>553651</v>
      </c>
      <c r="R374" s="80">
        <v>56.5</v>
      </c>
    </row>
    <row r="375" spans="1:18" s="34" customFormat="1" ht="33">
      <c r="A375" s="98">
        <v>374</v>
      </c>
      <c r="B375" s="99" t="s">
        <v>11371</v>
      </c>
      <c r="C375" s="80" t="s">
        <v>17649</v>
      </c>
      <c r="D375" s="100" t="s">
        <v>10681</v>
      </c>
      <c r="E375" s="80" t="s">
        <v>14061</v>
      </c>
      <c r="F375" s="80"/>
      <c r="G375" s="80">
        <v>982557826</v>
      </c>
      <c r="H375" s="80"/>
      <c r="I375" s="80" t="s">
        <v>126</v>
      </c>
      <c r="J375" s="80" t="s">
        <v>11460</v>
      </c>
      <c r="K375" s="80">
        <v>81</v>
      </c>
      <c r="L375" s="80" t="s">
        <v>377</v>
      </c>
      <c r="M375" s="80" t="s">
        <v>459</v>
      </c>
      <c r="N375" s="80" t="s">
        <v>375</v>
      </c>
      <c r="O375" s="80">
        <v>250776</v>
      </c>
      <c r="P375" s="80" t="s">
        <v>15723</v>
      </c>
      <c r="Q375" s="80">
        <v>250776</v>
      </c>
      <c r="R375" s="80">
        <v>57.56</v>
      </c>
    </row>
    <row r="376" spans="1:18" s="34" customFormat="1" ht="33">
      <c r="A376" s="98">
        <v>375</v>
      </c>
      <c r="B376" s="99" t="s">
        <v>11371</v>
      </c>
      <c r="C376" s="80" t="s">
        <v>17649</v>
      </c>
      <c r="D376" s="100" t="s">
        <v>10681</v>
      </c>
      <c r="E376" s="80" t="s">
        <v>14061</v>
      </c>
      <c r="F376" s="80"/>
      <c r="G376" s="80">
        <v>982557826</v>
      </c>
      <c r="H376" s="80"/>
      <c r="I376" s="80" t="s">
        <v>11461</v>
      </c>
      <c r="J376" s="80" t="s">
        <v>11462</v>
      </c>
      <c r="K376" s="80">
        <v>81</v>
      </c>
      <c r="L376" s="80" t="s">
        <v>378</v>
      </c>
      <c r="M376" s="80" t="s">
        <v>460</v>
      </c>
      <c r="N376" s="80" t="s">
        <v>375</v>
      </c>
      <c r="O376" s="80">
        <v>207055</v>
      </c>
      <c r="P376" s="80" t="s">
        <v>15723</v>
      </c>
      <c r="Q376" s="80">
        <v>250776</v>
      </c>
      <c r="R376" s="80">
        <v>57.56</v>
      </c>
    </row>
    <row r="377" spans="1:18" s="34" customFormat="1" ht="43.5">
      <c r="A377" s="98">
        <v>376</v>
      </c>
      <c r="B377" s="99" t="s">
        <v>11371</v>
      </c>
      <c r="C377" s="80" t="s">
        <v>17649</v>
      </c>
      <c r="D377" s="100" t="s">
        <v>10499</v>
      </c>
      <c r="E377" s="80" t="s">
        <v>15045</v>
      </c>
      <c r="F377" s="80"/>
      <c r="G377" s="80"/>
      <c r="H377" s="80"/>
      <c r="I377" s="80" t="s">
        <v>11937</v>
      </c>
      <c r="J377" s="80" t="s">
        <v>13039</v>
      </c>
      <c r="K377" s="80">
        <v>89</v>
      </c>
      <c r="L377" s="80" t="s">
        <v>378</v>
      </c>
      <c r="M377" s="80" t="s">
        <v>462</v>
      </c>
      <c r="N377" s="80" t="s">
        <v>375</v>
      </c>
      <c r="O377" s="80">
        <v>2508110</v>
      </c>
      <c r="P377" s="80" t="s">
        <v>16842</v>
      </c>
      <c r="Q377" s="80">
        <v>1113647</v>
      </c>
      <c r="R377" s="80">
        <v>47.03</v>
      </c>
    </row>
    <row r="378" spans="1:18" s="34" customFormat="1" ht="33">
      <c r="A378" s="98">
        <v>377</v>
      </c>
      <c r="B378" s="99" t="s">
        <v>11371</v>
      </c>
      <c r="C378" s="80" t="s">
        <v>17649</v>
      </c>
      <c r="D378" s="100" t="s">
        <v>10499</v>
      </c>
      <c r="E378" s="80" t="s">
        <v>15062</v>
      </c>
      <c r="F378" s="80"/>
      <c r="G378" s="80">
        <v>961856750</v>
      </c>
      <c r="H378" s="80">
        <v>21647677</v>
      </c>
      <c r="I378" s="80" t="s">
        <v>13070</v>
      </c>
      <c r="J378" s="80" t="s">
        <v>13071</v>
      </c>
      <c r="K378" s="80">
        <v>82</v>
      </c>
      <c r="L378" s="80" t="s">
        <v>377</v>
      </c>
      <c r="M378" s="80" t="s">
        <v>459</v>
      </c>
      <c r="N378" s="80" t="s">
        <v>375</v>
      </c>
      <c r="O378" s="80">
        <v>1481470</v>
      </c>
      <c r="P378" s="80" t="s">
        <v>16864</v>
      </c>
      <c r="Q378" s="80">
        <v>1481470</v>
      </c>
      <c r="R378" s="80">
        <v>50.05</v>
      </c>
    </row>
    <row r="379" spans="1:18" s="34" customFormat="1" ht="43.5">
      <c r="A379" s="98">
        <v>378</v>
      </c>
      <c r="B379" s="99" t="s">
        <v>11371</v>
      </c>
      <c r="C379" s="80" t="s">
        <v>17649</v>
      </c>
      <c r="D379" s="100" t="s">
        <v>10499</v>
      </c>
      <c r="E379" s="80" t="s">
        <v>15063</v>
      </c>
      <c r="F379" s="80"/>
      <c r="G379" s="80">
        <v>971337228</v>
      </c>
      <c r="H379" s="80"/>
      <c r="I379" s="80" t="s">
        <v>696</v>
      </c>
      <c r="J379" s="80" t="s">
        <v>13073</v>
      </c>
      <c r="K379" s="80">
        <v>81</v>
      </c>
      <c r="L379" s="80" t="s">
        <v>377</v>
      </c>
      <c r="M379" s="80" t="s">
        <v>459</v>
      </c>
      <c r="N379" s="80" t="s">
        <v>375</v>
      </c>
      <c r="O379" s="80">
        <v>2139806</v>
      </c>
      <c r="P379" s="80" t="s">
        <v>16865</v>
      </c>
      <c r="Q379" s="80">
        <v>2139806</v>
      </c>
      <c r="R379" s="80">
        <v>52.39</v>
      </c>
    </row>
    <row r="380" spans="1:18" s="34" customFormat="1" ht="33">
      <c r="A380" s="98">
        <v>379</v>
      </c>
      <c r="B380" s="99" t="s">
        <v>11371</v>
      </c>
      <c r="C380" s="80" t="s">
        <v>17649</v>
      </c>
      <c r="D380" s="100" t="s">
        <v>10499</v>
      </c>
      <c r="E380" s="80" t="s">
        <v>15055</v>
      </c>
      <c r="F380" s="80"/>
      <c r="G380" s="80">
        <v>984179347</v>
      </c>
      <c r="H380" s="80"/>
      <c r="I380" s="80" t="s">
        <v>241</v>
      </c>
      <c r="J380" s="80" t="s">
        <v>149</v>
      </c>
      <c r="K380" s="80">
        <v>86</v>
      </c>
      <c r="L380" s="80" t="s">
        <v>377</v>
      </c>
      <c r="M380" s="80" t="s">
        <v>462</v>
      </c>
      <c r="N380" s="80" t="s">
        <v>375</v>
      </c>
      <c r="O380" s="80">
        <v>1680409</v>
      </c>
      <c r="P380" s="80" t="s">
        <v>16855</v>
      </c>
      <c r="Q380" s="80">
        <v>1247976</v>
      </c>
      <c r="R380" s="80">
        <v>53.49</v>
      </c>
    </row>
    <row r="381" spans="1:18" s="34" customFormat="1" ht="33">
      <c r="A381" s="98">
        <v>380</v>
      </c>
      <c r="B381" s="99" t="s">
        <v>11371</v>
      </c>
      <c r="C381" s="80" t="s">
        <v>17649</v>
      </c>
      <c r="D381" s="100" t="s">
        <v>10499</v>
      </c>
      <c r="E381" s="80" t="s">
        <v>15055</v>
      </c>
      <c r="F381" s="80"/>
      <c r="G381" s="80">
        <v>984179347</v>
      </c>
      <c r="H381" s="80"/>
      <c r="I381" s="80" t="s">
        <v>334</v>
      </c>
      <c r="J381" s="80" t="s">
        <v>149</v>
      </c>
      <c r="K381" s="80">
        <v>81</v>
      </c>
      <c r="L381" s="80" t="s">
        <v>377</v>
      </c>
      <c r="M381" s="80" t="s">
        <v>460</v>
      </c>
      <c r="N381" s="80" t="s">
        <v>375</v>
      </c>
      <c r="O381" s="80">
        <v>1768901</v>
      </c>
      <c r="P381" s="80" t="s">
        <v>16855</v>
      </c>
      <c r="Q381" s="80">
        <v>1247976</v>
      </c>
      <c r="R381" s="80">
        <v>53.49</v>
      </c>
    </row>
    <row r="382" spans="1:18" s="34" customFormat="1" ht="33">
      <c r="A382" s="98">
        <v>381</v>
      </c>
      <c r="B382" s="99" t="s">
        <v>11371</v>
      </c>
      <c r="C382" s="80" t="s">
        <v>17649</v>
      </c>
      <c r="D382" s="100" t="s">
        <v>10499</v>
      </c>
      <c r="E382" s="80" t="s">
        <v>15055</v>
      </c>
      <c r="F382" s="80"/>
      <c r="G382" s="80">
        <v>984179347</v>
      </c>
      <c r="H382" s="80"/>
      <c r="I382" s="80" t="s">
        <v>13056</v>
      </c>
      <c r="J382" s="80" t="s">
        <v>13057</v>
      </c>
      <c r="K382" s="80">
        <v>81</v>
      </c>
      <c r="L382" s="80" t="s">
        <v>378</v>
      </c>
      <c r="M382" s="80" t="s">
        <v>459</v>
      </c>
      <c r="N382" s="80" t="s">
        <v>375</v>
      </c>
      <c r="O382" s="80">
        <v>1247976</v>
      </c>
      <c r="P382" s="80" t="s">
        <v>16855</v>
      </c>
      <c r="Q382" s="80">
        <v>1247976</v>
      </c>
      <c r="R382" s="80">
        <v>53.49</v>
      </c>
    </row>
    <row r="383" spans="1:18" s="34" customFormat="1" ht="54">
      <c r="A383" s="98">
        <v>382</v>
      </c>
      <c r="B383" s="99" t="s">
        <v>11371</v>
      </c>
      <c r="C383" s="80" t="s">
        <v>17649</v>
      </c>
      <c r="D383" s="100" t="s">
        <v>10499</v>
      </c>
      <c r="E383" s="80" t="s">
        <v>15054</v>
      </c>
      <c r="F383" s="80"/>
      <c r="G383" s="80"/>
      <c r="H383" s="80">
        <v>21699609</v>
      </c>
      <c r="I383" s="80" t="s">
        <v>732</v>
      </c>
      <c r="J383" s="80" t="s">
        <v>13055</v>
      </c>
      <c r="K383" s="80">
        <v>87</v>
      </c>
      <c r="L383" s="80" t="s">
        <v>378</v>
      </c>
      <c r="M383" s="80" t="s">
        <v>459</v>
      </c>
      <c r="N383" s="80" t="s">
        <v>375</v>
      </c>
      <c r="O383" s="80">
        <v>1373667</v>
      </c>
      <c r="P383" s="80" t="s">
        <v>16854</v>
      </c>
      <c r="Q383" s="80">
        <v>1373667</v>
      </c>
      <c r="R383" s="80">
        <v>54.97</v>
      </c>
    </row>
    <row r="384" spans="1:18" s="34" customFormat="1" ht="33">
      <c r="A384" s="98">
        <v>383</v>
      </c>
      <c r="B384" s="99" t="s">
        <v>11371</v>
      </c>
      <c r="C384" s="80" t="s">
        <v>17649</v>
      </c>
      <c r="D384" s="100" t="s">
        <v>10499</v>
      </c>
      <c r="E384" s="80" t="s">
        <v>15068</v>
      </c>
      <c r="F384" s="80">
        <v>661</v>
      </c>
      <c r="G384" s="80">
        <v>982295438</v>
      </c>
      <c r="H384" s="80"/>
      <c r="I384" s="80" t="s">
        <v>712</v>
      </c>
      <c r="J384" s="80" t="s">
        <v>13081</v>
      </c>
      <c r="K384" s="80">
        <v>82</v>
      </c>
      <c r="L384" s="80" t="s">
        <v>377</v>
      </c>
      <c r="M384" s="80" t="s">
        <v>459</v>
      </c>
      <c r="N384" s="80" t="s">
        <v>375</v>
      </c>
      <c r="O384" s="80">
        <v>2882720</v>
      </c>
      <c r="P384" s="80" t="s">
        <v>16871</v>
      </c>
      <c r="Q384" s="80">
        <v>2882720</v>
      </c>
      <c r="R384" s="80">
        <v>62.32</v>
      </c>
    </row>
    <row r="385" spans="1:18" s="34" customFormat="1" ht="22.5">
      <c r="A385" s="98">
        <v>384</v>
      </c>
      <c r="B385" s="99" t="s">
        <v>11371</v>
      </c>
      <c r="C385" s="80" t="s">
        <v>17650</v>
      </c>
      <c r="D385" s="100" t="s">
        <v>11036</v>
      </c>
      <c r="E385" s="80" t="s">
        <v>15619</v>
      </c>
      <c r="F385" s="80"/>
      <c r="G385" s="80"/>
      <c r="H385" s="80"/>
      <c r="I385" s="80" t="s">
        <v>13738</v>
      </c>
      <c r="J385" s="80" t="s">
        <v>12091</v>
      </c>
      <c r="K385" s="80">
        <v>92</v>
      </c>
      <c r="L385" s="80" t="s">
        <v>377</v>
      </c>
      <c r="M385" s="80" t="s">
        <v>459</v>
      </c>
      <c r="N385" s="80" t="s">
        <v>375</v>
      </c>
      <c r="O385" s="80">
        <v>3313112</v>
      </c>
      <c r="P385" s="80" t="s">
        <v>17569</v>
      </c>
      <c r="Q385" s="80">
        <v>3313112</v>
      </c>
      <c r="R385" s="80">
        <v>29.12</v>
      </c>
    </row>
    <row r="386" spans="1:18" s="34" customFormat="1" ht="33">
      <c r="A386" s="98">
        <v>385</v>
      </c>
      <c r="B386" s="99" t="s">
        <v>11371</v>
      </c>
      <c r="C386" s="80" t="s">
        <v>17650</v>
      </c>
      <c r="D386" s="100" t="s">
        <v>11036</v>
      </c>
      <c r="E386" s="80" t="s">
        <v>14211</v>
      </c>
      <c r="F386" s="80"/>
      <c r="G386" s="80">
        <v>981746023</v>
      </c>
      <c r="H386" s="80"/>
      <c r="I386" s="80" t="s">
        <v>346</v>
      </c>
      <c r="J386" s="80" t="s">
        <v>13895</v>
      </c>
      <c r="K386" s="80">
        <v>89</v>
      </c>
      <c r="L386" s="80" t="s">
        <v>378</v>
      </c>
      <c r="M386" s="80" t="s">
        <v>459</v>
      </c>
      <c r="N386" s="80" t="s">
        <v>375</v>
      </c>
      <c r="O386" s="80">
        <v>1466188</v>
      </c>
      <c r="P386" s="80" t="s">
        <v>17529</v>
      </c>
      <c r="Q386" s="80">
        <v>1466188</v>
      </c>
      <c r="R386" s="80">
        <v>32.130000000000003</v>
      </c>
    </row>
    <row r="387" spans="1:18" s="34" customFormat="1" ht="33">
      <c r="A387" s="98">
        <v>386</v>
      </c>
      <c r="B387" s="99" t="s">
        <v>11371</v>
      </c>
      <c r="C387" s="80" t="s">
        <v>17650</v>
      </c>
      <c r="D387" s="100" t="s">
        <v>11036</v>
      </c>
      <c r="E387" s="80" t="s">
        <v>15608</v>
      </c>
      <c r="F387" s="80"/>
      <c r="G387" s="80">
        <v>982635465</v>
      </c>
      <c r="H387" s="80"/>
      <c r="I387" s="80" t="s">
        <v>679</v>
      </c>
      <c r="J387" s="80" t="s">
        <v>223</v>
      </c>
      <c r="K387" s="80">
        <v>80</v>
      </c>
      <c r="L387" s="80" t="s">
        <v>378</v>
      </c>
      <c r="M387" s="80" t="s">
        <v>459</v>
      </c>
      <c r="N387" s="80" t="s">
        <v>375</v>
      </c>
      <c r="O387" s="80">
        <v>637123</v>
      </c>
      <c r="P387" s="80" t="s">
        <v>17554</v>
      </c>
      <c r="Q387" s="80">
        <v>637123</v>
      </c>
      <c r="R387" s="80">
        <v>32.32</v>
      </c>
    </row>
    <row r="388" spans="1:18" s="34" customFormat="1" ht="33">
      <c r="A388" s="98">
        <v>387</v>
      </c>
      <c r="B388" s="99" t="s">
        <v>11371</v>
      </c>
      <c r="C388" s="80" t="s">
        <v>17650</v>
      </c>
      <c r="D388" s="100" t="s">
        <v>11036</v>
      </c>
      <c r="E388" s="80" t="s">
        <v>15629</v>
      </c>
      <c r="F388" s="80"/>
      <c r="G388" s="80">
        <v>962114820</v>
      </c>
      <c r="H388" s="80"/>
      <c r="I388" s="80" t="s">
        <v>270</v>
      </c>
      <c r="J388" s="80" t="s">
        <v>13960</v>
      </c>
      <c r="K388" s="80">
        <v>85</v>
      </c>
      <c r="L388" s="80" t="s">
        <v>378</v>
      </c>
      <c r="M388" s="80" t="s">
        <v>459</v>
      </c>
      <c r="N388" s="80" t="s">
        <v>375</v>
      </c>
      <c r="O388" s="80">
        <v>919015</v>
      </c>
      <c r="P388" s="80" t="s">
        <v>17585</v>
      </c>
      <c r="Q388" s="80">
        <v>919015</v>
      </c>
      <c r="R388" s="80">
        <v>34.44</v>
      </c>
    </row>
    <row r="389" spans="1:18" s="34" customFormat="1" ht="33">
      <c r="A389" s="98">
        <v>388</v>
      </c>
      <c r="B389" s="99" t="s">
        <v>11371</v>
      </c>
      <c r="C389" s="80" t="s">
        <v>17650</v>
      </c>
      <c r="D389" s="100" t="s">
        <v>11036</v>
      </c>
      <c r="E389" s="80" t="s">
        <v>15624</v>
      </c>
      <c r="F389" s="80"/>
      <c r="G389" s="80"/>
      <c r="H389" s="80"/>
      <c r="I389" s="80" t="s">
        <v>866</v>
      </c>
      <c r="J389" s="80" t="s">
        <v>204</v>
      </c>
      <c r="K389" s="80">
        <v>83</v>
      </c>
      <c r="L389" s="80" t="s">
        <v>377</v>
      </c>
      <c r="M389" s="80" t="s">
        <v>459</v>
      </c>
      <c r="N389" s="80" t="s">
        <v>375</v>
      </c>
      <c r="O389" s="80">
        <v>141515</v>
      </c>
      <c r="P389" s="80" t="s">
        <v>17580</v>
      </c>
      <c r="Q389" s="80">
        <v>141515</v>
      </c>
      <c r="R389" s="80">
        <v>37.67</v>
      </c>
    </row>
    <row r="390" spans="1:18" s="34" customFormat="1" ht="33">
      <c r="A390" s="98">
        <v>389</v>
      </c>
      <c r="B390" s="99" t="s">
        <v>11371</v>
      </c>
      <c r="C390" s="80" t="s">
        <v>17650</v>
      </c>
      <c r="D390" s="100" t="s">
        <v>11036</v>
      </c>
      <c r="E390" s="80" t="s">
        <v>15621</v>
      </c>
      <c r="F390" s="80"/>
      <c r="G390" s="80">
        <v>976197875</v>
      </c>
      <c r="H390" s="80"/>
      <c r="I390" s="80" t="s">
        <v>13947</v>
      </c>
      <c r="J390" s="80" t="s">
        <v>13948</v>
      </c>
      <c r="K390" s="80">
        <v>81</v>
      </c>
      <c r="L390" s="80" t="s">
        <v>378</v>
      </c>
      <c r="M390" s="80" t="s">
        <v>460</v>
      </c>
      <c r="N390" s="80" t="s">
        <v>375</v>
      </c>
      <c r="O390" s="80">
        <v>3815123</v>
      </c>
      <c r="P390" s="80" t="s">
        <v>17574</v>
      </c>
      <c r="Q390" s="80">
        <v>1452566</v>
      </c>
      <c r="R390" s="80">
        <v>39.380000000000003</v>
      </c>
    </row>
    <row r="391" spans="1:18" s="34" customFormat="1" ht="43.5">
      <c r="A391" s="98">
        <v>390</v>
      </c>
      <c r="B391" s="99" t="s">
        <v>11371</v>
      </c>
      <c r="C391" s="80" t="s">
        <v>17650</v>
      </c>
      <c r="D391" s="100" t="s">
        <v>11036</v>
      </c>
      <c r="E391" s="80" t="s">
        <v>15616</v>
      </c>
      <c r="F391" s="80"/>
      <c r="G391" s="80"/>
      <c r="H391" s="80"/>
      <c r="I391" s="80" t="s">
        <v>13932</v>
      </c>
      <c r="J391" s="80" t="s">
        <v>11901</v>
      </c>
      <c r="K391" s="80">
        <v>86</v>
      </c>
      <c r="L391" s="80" t="s">
        <v>377</v>
      </c>
      <c r="M391" s="80" t="s">
        <v>459</v>
      </c>
      <c r="N391" s="80" t="s">
        <v>375</v>
      </c>
      <c r="O391" s="80">
        <v>288116</v>
      </c>
      <c r="P391" s="80" t="s">
        <v>17563</v>
      </c>
      <c r="Q391" s="80">
        <v>288116</v>
      </c>
      <c r="R391" s="80">
        <v>39.61</v>
      </c>
    </row>
    <row r="392" spans="1:18" s="34" customFormat="1" ht="22.5">
      <c r="A392" s="98">
        <v>391</v>
      </c>
      <c r="B392" s="99" t="s">
        <v>11371</v>
      </c>
      <c r="C392" s="80" t="s">
        <v>17650</v>
      </c>
      <c r="D392" s="100" t="s">
        <v>11036</v>
      </c>
      <c r="E392" s="80" t="s">
        <v>14237</v>
      </c>
      <c r="F392" s="80"/>
      <c r="G392" s="80"/>
      <c r="H392" s="80"/>
      <c r="I392" s="80" t="s">
        <v>12144</v>
      </c>
      <c r="J392" s="80" t="s">
        <v>736</v>
      </c>
      <c r="K392" s="80">
        <v>82</v>
      </c>
      <c r="L392" s="80" t="s">
        <v>377</v>
      </c>
      <c r="M392" s="80" t="s">
        <v>459</v>
      </c>
      <c r="N392" s="80" t="s">
        <v>375</v>
      </c>
      <c r="O392" s="80">
        <v>2247283</v>
      </c>
      <c r="P392" s="80" t="s">
        <v>17567</v>
      </c>
      <c r="Q392" s="80">
        <v>2247283</v>
      </c>
      <c r="R392" s="80">
        <v>41.78</v>
      </c>
    </row>
    <row r="393" spans="1:18" s="34" customFormat="1" ht="43.5">
      <c r="A393" s="98">
        <v>392</v>
      </c>
      <c r="B393" s="99" t="s">
        <v>11371</v>
      </c>
      <c r="C393" s="80" t="s">
        <v>17650</v>
      </c>
      <c r="D393" s="100" t="s">
        <v>11036</v>
      </c>
      <c r="E393" s="80" t="s">
        <v>15593</v>
      </c>
      <c r="F393" s="80"/>
      <c r="G393" s="80"/>
      <c r="H393" s="80"/>
      <c r="I393" s="80" t="s">
        <v>177</v>
      </c>
      <c r="J393" s="80" t="s">
        <v>13906</v>
      </c>
      <c r="K393" s="80">
        <v>82</v>
      </c>
      <c r="L393" s="80" t="s">
        <v>378</v>
      </c>
      <c r="M393" s="80" t="s">
        <v>459</v>
      </c>
      <c r="N393" s="80" t="s">
        <v>375</v>
      </c>
      <c r="O393" s="80">
        <v>213098</v>
      </c>
      <c r="P393" s="80" t="s">
        <v>17538</v>
      </c>
      <c r="Q393" s="80">
        <v>213098</v>
      </c>
      <c r="R393" s="80">
        <v>43.55</v>
      </c>
    </row>
    <row r="394" spans="1:18" s="34" customFormat="1" ht="33">
      <c r="A394" s="98">
        <v>393</v>
      </c>
      <c r="B394" s="99" t="s">
        <v>11371</v>
      </c>
      <c r="C394" s="80" t="s">
        <v>17650</v>
      </c>
      <c r="D394" s="100" t="s">
        <v>11036</v>
      </c>
      <c r="E394" s="80" t="s">
        <v>15599</v>
      </c>
      <c r="F394" s="80"/>
      <c r="G394" s="80">
        <v>984607504</v>
      </c>
      <c r="H394" s="80"/>
      <c r="I394" s="80" t="s">
        <v>13916</v>
      </c>
      <c r="J394" s="80" t="s">
        <v>13917</v>
      </c>
      <c r="K394" s="80">
        <v>87</v>
      </c>
      <c r="L394" s="80" t="s">
        <v>378</v>
      </c>
      <c r="M394" s="80" t="s">
        <v>459</v>
      </c>
      <c r="N394" s="80" t="s">
        <v>375</v>
      </c>
      <c r="O394" s="80">
        <v>1727606</v>
      </c>
      <c r="P394" s="80" t="s">
        <v>17545</v>
      </c>
      <c r="Q394" s="80">
        <v>1727606</v>
      </c>
      <c r="R394" s="80">
        <v>44.03</v>
      </c>
    </row>
    <row r="395" spans="1:18" s="34" customFormat="1" ht="43.5">
      <c r="A395" s="98">
        <v>394</v>
      </c>
      <c r="B395" s="99" t="s">
        <v>11371</v>
      </c>
      <c r="C395" s="80" t="s">
        <v>17650</v>
      </c>
      <c r="D395" s="100" t="s">
        <v>11036</v>
      </c>
      <c r="E395" s="80" t="s">
        <v>15609</v>
      </c>
      <c r="F395" s="80"/>
      <c r="G395" s="80">
        <v>985831291</v>
      </c>
      <c r="H395" s="80"/>
      <c r="I395" s="80" t="s">
        <v>111</v>
      </c>
      <c r="J395" s="80" t="s">
        <v>13401</v>
      </c>
      <c r="K395" s="80">
        <v>84</v>
      </c>
      <c r="L395" s="80" t="s">
        <v>377</v>
      </c>
      <c r="M395" s="80" t="s">
        <v>459</v>
      </c>
      <c r="N395" s="80" t="s">
        <v>375</v>
      </c>
      <c r="O395" s="80">
        <v>1017896</v>
      </c>
      <c r="P395" s="80" t="s">
        <v>17555</v>
      </c>
      <c r="Q395" s="80">
        <v>1017896</v>
      </c>
      <c r="R395" s="80">
        <v>47.26</v>
      </c>
    </row>
    <row r="396" spans="1:18" s="34" customFormat="1" ht="43.5">
      <c r="A396" s="98">
        <v>395</v>
      </c>
      <c r="B396" s="99" t="s">
        <v>11371</v>
      </c>
      <c r="C396" s="80" t="s">
        <v>17650</v>
      </c>
      <c r="D396" s="100" t="s">
        <v>11036</v>
      </c>
      <c r="E396" s="80" t="s">
        <v>15589</v>
      </c>
      <c r="F396" s="80">
        <v>675</v>
      </c>
      <c r="G396" s="80"/>
      <c r="H396" s="80"/>
      <c r="I396" s="80" t="s">
        <v>13110</v>
      </c>
      <c r="J396" s="80" t="s">
        <v>13900</v>
      </c>
      <c r="K396" s="80">
        <v>81</v>
      </c>
      <c r="L396" s="80" t="s">
        <v>378</v>
      </c>
      <c r="M396" s="80" t="s">
        <v>459</v>
      </c>
      <c r="N396" s="80" t="s">
        <v>375</v>
      </c>
      <c r="O396" s="80">
        <v>2147177</v>
      </c>
      <c r="P396" s="80" t="s">
        <v>17534</v>
      </c>
      <c r="Q396" s="80">
        <v>2147177</v>
      </c>
      <c r="R396" s="80">
        <v>47.67</v>
      </c>
    </row>
    <row r="397" spans="1:18" s="34" customFormat="1" ht="43.5">
      <c r="A397" s="98">
        <v>396</v>
      </c>
      <c r="B397" s="99" t="s">
        <v>11371</v>
      </c>
      <c r="C397" s="80" t="s">
        <v>17650</v>
      </c>
      <c r="D397" s="100" t="s">
        <v>11036</v>
      </c>
      <c r="E397" s="80" t="s">
        <v>15620</v>
      </c>
      <c r="F397" s="80"/>
      <c r="G397" s="80">
        <v>981772959</v>
      </c>
      <c r="H397" s="80"/>
      <c r="I397" s="80" t="s">
        <v>13941</v>
      </c>
      <c r="J397" s="80" t="s">
        <v>176</v>
      </c>
      <c r="K397" s="80">
        <v>83</v>
      </c>
      <c r="L397" s="80" t="s">
        <v>377</v>
      </c>
      <c r="M397" s="80" t="s">
        <v>460</v>
      </c>
      <c r="N397" s="80" t="s">
        <v>375</v>
      </c>
      <c r="O397" s="80">
        <v>1286769</v>
      </c>
      <c r="P397" s="80" t="s">
        <v>17570</v>
      </c>
      <c r="Q397" s="80">
        <v>1286770</v>
      </c>
      <c r="R397" s="80">
        <v>48.65</v>
      </c>
    </row>
    <row r="398" spans="1:18" s="34" customFormat="1" ht="33">
      <c r="A398" s="98">
        <v>397</v>
      </c>
      <c r="B398" s="99" t="s">
        <v>11371</v>
      </c>
      <c r="C398" s="80" t="s">
        <v>17650</v>
      </c>
      <c r="D398" s="100" t="s">
        <v>11036</v>
      </c>
      <c r="E398" s="80" t="s">
        <v>15592</v>
      </c>
      <c r="F398" s="80">
        <v>1135</v>
      </c>
      <c r="G398" s="80">
        <v>982958343</v>
      </c>
      <c r="H398" s="80"/>
      <c r="I398" s="80" t="s">
        <v>651</v>
      </c>
      <c r="J398" s="80" t="s">
        <v>13905</v>
      </c>
      <c r="K398" s="80">
        <v>90</v>
      </c>
      <c r="L398" s="80" t="s">
        <v>378</v>
      </c>
      <c r="M398" s="80" t="s">
        <v>459</v>
      </c>
      <c r="N398" s="80" t="s">
        <v>375</v>
      </c>
      <c r="O398" s="80">
        <v>1225796</v>
      </c>
      <c r="P398" s="80" t="s">
        <v>17537</v>
      </c>
      <c r="Q398" s="80">
        <v>1225796</v>
      </c>
      <c r="R398" s="80">
        <v>49.06</v>
      </c>
    </row>
    <row r="399" spans="1:18" s="34" customFormat="1" ht="22.5">
      <c r="A399" s="98">
        <v>398</v>
      </c>
      <c r="B399" s="99" t="s">
        <v>11371</v>
      </c>
      <c r="C399" s="80" t="s">
        <v>17650</v>
      </c>
      <c r="D399" s="100" t="s">
        <v>11036</v>
      </c>
      <c r="E399" s="80" t="s">
        <v>15621</v>
      </c>
      <c r="F399" s="80"/>
      <c r="G399" s="80">
        <v>981869237</v>
      </c>
      <c r="H399" s="80"/>
      <c r="I399" s="80" t="s">
        <v>788</v>
      </c>
      <c r="J399" s="80" t="s">
        <v>13943</v>
      </c>
      <c r="K399" s="80">
        <v>84</v>
      </c>
      <c r="L399" s="80" t="s">
        <v>377</v>
      </c>
      <c r="M399" s="80" t="s">
        <v>460</v>
      </c>
      <c r="N399" s="80" t="s">
        <v>375</v>
      </c>
      <c r="O399" s="80">
        <v>1827499</v>
      </c>
      <c r="P399" s="80" t="s">
        <v>17571</v>
      </c>
      <c r="Q399" s="80">
        <v>2571647</v>
      </c>
      <c r="R399" s="80">
        <v>49.14</v>
      </c>
    </row>
    <row r="400" spans="1:18" s="34" customFormat="1" ht="33">
      <c r="A400" s="98">
        <v>399</v>
      </c>
      <c r="B400" s="99" t="s">
        <v>11371</v>
      </c>
      <c r="C400" s="80" t="s">
        <v>17650</v>
      </c>
      <c r="D400" s="100" t="s">
        <v>11036</v>
      </c>
      <c r="E400" s="80" t="s">
        <v>15615</v>
      </c>
      <c r="F400" s="80"/>
      <c r="G400" s="80"/>
      <c r="H400" s="80"/>
      <c r="I400" s="80" t="s">
        <v>13930</v>
      </c>
      <c r="J400" s="80" t="s">
        <v>204</v>
      </c>
      <c r="K400" s="80">
        <v>81</v>
      </c>
      <c r="L400" s="80" t="s">
        <v>377</v>
      </c>
      <c r="M400" s="80" t="s">
        <v>459</v>
      </c>
      <c r="N400" s="80" t="s">
        <v>375</v>
      </c>
      <c r="O400" s="80">
        <v>2151454</v>
      </c>
      <c r="P400" s="80" t="s">
        <v>17562</v>
      </c>
      <c r="Q400" s="80">
        <v>2151454</v>
      </c>
      <c r="R400" s="80">
        <v>50.45</v>
      </c>
    </row>
    <row r="401" spans="1:18" s="34" customFormat="1" ht="33">
      <c r="A401" s="98">
        <v>400</v>
      </c>
      <c r="B401" s="99" t="s">
        <v>11371</v>
      </c>
      <c r="C401" s="80" t="s">
        <v>17650</v>
      </c>
      <c r="D401" s="100" t="s">
        <v>11036</v>
      </c>
      <c r="E401" s="80" t="s">
        <v>15625</v>
      </c>
      <c r="F401" s="80"/>
      <c r="G401" s="80"/>
      <c r="H401" s="80"/>
      <c r="I401" s="80" t="s">
        <v>12434</v>
      </c>
      <c r="J401" s="80" t="s">
        <v>13953</v>
      </c>
      <c r="K401" s="80">
        <v>82</v>
      </c>
      <c r="L401" s="80" t="s">
        <v>377</v>
      </c>
      <c r="M401" s="80" t="s">
        <v>459</v>
      </c>
      <c r="N401" s="80" t="s">
        <v>375</v>
      </c>
      <c r="O401" s="80">
        <v>354546</v>
      </c>
      <c r="P401" s="80" t="s">
        <v>17581</v>
      </c>
      <c r="Q401" s="80">
        <v>354546</v>
      </c>
      <c r="R401" s="80">
        <v>51.44</v>
      </c>
    </row>
    <row r="402" spans="1:18" s="34" customFormat="1" ht="33">
      <c r="A402" s="98">
        <v>401</v>
      </c>
      <c r="B402" s="99" t="s">
        <v>11371</v>
      </c>
      <c r="C402" s="80" t="s">
        <v>17650</v>
      </c>
      <c r="D402" s="100" t="s">
        <v>11036</v>
      </c>
      <c r="E402" s="80" t="s">
        <v>15603</v>
      </c>
      <c r="F402" s="80"/>
      <c r="G402" s="80">
        <v>981643127</v>
      </c>
      <c r="H402" s="80"/>
      <c r="I402" s="80" t="s">
        <v>12011</v>
      </c>
      <c r="J402" s="80" t="s">
        <v>736</v>
      </c>
      <c r="K402" s="80">
        <v>84</v>
      </c>
      <c r="L402" s="80" t="s">
        <v>377</v>
      </c>
      <c r="M402" s="80" t="s">
        <v>462</v>
      </c>
      <c r="N402" s="80" t="s">
        <v>375</v>
      </c>
      <c r="O402" s="80">
        <v>2500026</v>
      </c>
      <c r="P402" s="80" t="s">
        <v>17549</v>
      </c>
      <c r="Q402" s="80">
        <v>747310</v>
      </c>
      <c r="R402" s="80">
        <v>60.92</v>
      </c>
    </row>
    <row r="403" spans="1:18" s="34" customFormat="1" ht="33">
      <c r="A403" s="98">
        <v>402</v>
      </c>
      <c r="B403" s="99" t="s">
        <v>11371</v>
      </c>
      <c r="C403" s="80" t="s">
        <v>17650</v>
      </c>
      <c r="D403" s="100" t="s">
        <v>11036</v>
      </c>
      <c r="E403" s="80" t="s">
        <v>15603</v>
      </c>
      <c r="F403" s="80"/>
      <c r="G403" s="80">
        <v>981643127</v>
      </c>
      <c r="H403" s="80"/>
      <c r="I403" s="80" t="s">
        <v>674</v>
      </c>
      <c r="J403" s="80" t="s">
        <v>13920</v>
      </c>
      <c r="K403" s="80">
        <v>90</v>
      </c>
      <c r="L403" s="80" t="s">
        <v>378</v>
      </c>
      <c r="M403" s="80" t="s">
        <v>462</v>
      </c>
      <c r="N403" s="80" t="s">
        <v>375</v>
      </c>
      <c r="O403" s="80">
        <v>175967</v>
      </c>
      <c r="P403" s="80" t="s">
        <v>17549</v>
      </c>
      <c r="Q403" s="80">
        <v>747310</v>
      </c>
      <c r="R403" s="80">
        <v>60.92</v>
      </c>
    </row>
    <row r="404" spans="1:18" s="34" customFormat="1" ht="43.5">
      <c r="A404" s="98">
        <v>403</v>
      </c>
      <c r="B404" s="99" t="s">
        <v>11371</v>
      </c>
      <c r="C404" s="80" t="s">
        <v>17649</v>
      </c>
      <c r="D404" s="100" t="s">
        <v>5479</v>
      </c>
      <c r="E404" s="80" t="s">
        <v>14035</v>
      </c>
      <c r="F404" s="80"/>
      <c r="G404" s="80">
        <v>961924812</v>
      </c>
      <c r="H404" s="80"/>
      <c r="I404" s="80" t="s">
        <v>874</v>
      </c>
      <c r="J404" s="80" t="s">
        <v>11409</v>
      </c>
      <c r="K404" s="80">
        <v>86</v>
      </c>
      <c r="L404" s="80" t="s">
        <v>378</v>
      </c>
      <c r="M404" s="80" t="s">
        <v>459</v>
      </c>
      <c r="N404" s="80" t="s">
        <v>375</v>
      </c>
      <c r="O404" s="80">
        <v>115680</v>
      </c>
      <c r="P404" s="80" t="s">
        <v>15685</v>
      </c>
      <c r="Q404" s="80">
        <v>115680</v>
      </c>
      <c r="R404" s="80">
        <v>49.21</v>
      </c>
    </row>
    <row r="405" spans="1:18" s="34" customFormat="1" ht="43.5">
      <c r="A405" s="98">
        <v>404</v>
      </c>
      <c r="B405" s="99" t="s">
        <v>11371</v>
      </c>
      <c r="C405" s="80" t="s">
        <v>17649</v>
      </c>
      <c r="D405" s="100" t="s">
        <v>5479</v>
      </c>
      <c r="E405" s="80" t="s">
        <v>14037</v>
      </c>
      <c r="F405" s="80"/>
      <c r="G405" s="80">
        <v>992397715</v>
      </c>
      <c r="H405" s="80"/>
      <c r="I405" s="80" t="s">
        <v>11412</v>
      </c>
      <c r="J405" s="80" t="s">
        <v>11413</v>
      </c>
      <c r="K405" s="80">
        <v>96</v>
      </c>
      <c r="L405" s="80" t="s">
        <v>378</v>
      </c>
      <c r="M405" s="80" t="s">
        <v>459</v>
      </c>
      <c r="N405" s="80" t="s">
        <v>375</v>
      </c>
      <c r="O405" s="80">
        <v>1616303</v>
      </c>
      <c r="P405" s="80" t="s">
        <v>15687</v>
      </c>
      <c r="Q405" s="80">
        <v>1616303</v>
      </c>
      <c r="R405" s="80">
        <v>50.3</v>
      </c>
    </row>
    <row r="406" spans="1:18" s="34" customFormat="1" ht="33">
      <c r="A406" s="98">
        <v>405</v>
      </c>
      <c r="B406" s="99" t="s">
        <v>11371</v>
      </c>
      <c r="C406" s="80" t="s">
        <v>17649</v>
      </c>
      <c r="D406" s="100" t="s">
        <v>5479</v>
      </c>
      <c r="E406" s="80" t="s">
        <v>14027</v>
      </c>
      <c r="F406" s="80"/>
      <c r="G406" s="80">
        <v>982307158</v>
      </c>
      <c r="H406" s="80"/>
      <c r="I406" s="80" t="s">
        <v>729</v>
      </c>
      <c r="J406" s="80" t="s">
        <v>348</v>
      </c>
      <c r="K406" s="80">
        <v>85</v>
      </c>
      <c r="L406" s="80" t="s">
        <v>377</v>
      </c>
      <c r="M406" s="80" t="s">
        <v>462</v>
      </c>
      <c r="N406" s="80" t="s">
        <v>375</v>
      </c>
      <c r="O406" s="80">
        <v>1219465</v>
      </c>
      <c r="P406" s="80" t="s">
        <v>15683</v>
      </c>
      <c r="Q406" s="80" t="s">
        <v>464</v>
      </c>
      <c r="R406" s="80">
        <v>50.46</v>
      </c>
    </row>
    <row r="407" spans="1:18" s="34" customFormat="1" ht="33">
      <c r="A407" s="98">
        <v>406</v>
      </c>
      <c r="B407" s="99" t="s">
        <v>11371</v>
      </c>
      <c r="C407" s="80" t="s">
        <v>17649</v>
      </c>
      <c r="D407" s="100" t="s">
        <v>5479</v>
      </c>
      <c r="E407" s="80" t="s">
        <v>936</v>
      </c>
      <c r="F407" s="80"/>
      <c r="G407" s="80">
        <v>981151172</v>
      </c>
      <c r="H407" s="80"/>
      <c r="I407" s="80" t="s">
        <v>153</v>
      </c>
      <c r="J407" s="80" t="s">
        <v>11401</v>
      </c>
      <c r="K407" s="80">
        <v>85</v>
      </c>
      <c r="L407" s="80" t="s">
        <v>378</v>
      </c>
      <c r="M407" s="80" t="s">
        <v>460</v>
      </c>
      <c r="N407" s="80" t="s">
        <v>375</v>
      </c>
      <c r="O407" s="80">
        <v>280674</v>
      </c>
      <c r="P407" s="80" t="s">
        <v>15681</v>
      </c>
      <c r="Q407" s="80">
        <v>519221</v>
      </c>
      <c r="R407" s="80">
        <v>52.01</v>
      </c>
    </row>
    <row r="408" spans="1:18" s="34" customFormat="1" ht="33">
      <c r="A408" s="98">
        <v>407</v>
      </c>
      <c r="B408" s="99" t="s">
        <v>11371</v>
      </c>
      <c r="C408" s="80" t="s">
        <v>17649</v>
      </c>
      <c r="D408" s="100" t="s">
        <v>5479</v>
      </c>
      <c r="E408" s="80" t="s">
        <v>939</v>
      </c>
      <c r="F408" s="80"/>
      <c r="G408" s="80"/>
      <c r="H408" s="80"/>
      <c r="I408" s="80" t="s">
        <v>320</v>
      </c>
      <c r="J408" s="80" t="s">
        <v>11414</v>
      </c>
      <c r="K408" s="80">
        <v>89</v>
      </c>
      <c r="L408" s="80" t="s">
        <v>377</v>
      </c>
      <c r="M408" s="80" t="s">
        <v>459</v>
      </c>
      <c r="N408" s="80" t="s">
        <v>375</v>
      </c>
      <c r="O408" s="80">
        <v>548800</v>
      </c>
      <c r="P408" s="80" t="s">
        <v>15688</v>
      </c>
      <c r="Q408" s="80">
        <v>548800</v>
      </c>
      <c r="R408" s="80">
        <v>56.19</v>
      </c>
    </row>
    <row r="409" spans="1:18" s="34" customFormat="1" ht="33">
      <c r="A409" s="98">
        <v>408</v>
      </c>
      <c r="B409" s="99" t="s">
        <v>11371</v>
      </c>
      <c r="C409" s="80" t="s">
        <v>17649</v>
      </c>
      <c r="D409" s="100" t="s">
        <v>5479</v>
      </c>
      <c r="E409" s="80" t="s">
        <v>14027</v>
      </c>
      <c r="F409" s="80">
        <v>332</v>
      </c>
      <c r="G409" s="80">
        <v>982767977</v>
      </c>
      <c r="H409" s="80"/>
      <c r="I409" s="80" t="s">
        <v>650</v>
      </c>
      <c r="J409" s="80" t="s">
        <v>11416</v>
      </c>
      <c r="K409" s="80">
        <v>84</v>
      </c>
      <c r="L409" s="80" t="s">
        <v>378</v>
      </c>
      <c r="M409" s="80" t="s">
        <v>459</v>
      </c>
      <c r="N409" s="80" t="s">
        <v>375</v>
      </c>
      <c r="O409" s="80">
        <v>5396442</v>
      </c>
      <c r="P409" s="80" t="s">
        <v>15690</v>
      </c>
      <c r="Q409" s="80">
        <v>5396442</v>
      </c>
      <c r="R409" s="80">
        <v>56.21</v>
      </c>
    </row>
    <row r="410" spans="1:18" s="34" customFormat="1" ht="33">
      <c r="A410" s="98">
        <v>409</v>
      </c>
      <c r="B410" s="99" t="s">
        <v>11371</v>
      </c>
      <c r="C410" s="80" t="s">
        <v>17649</v>
      </c>
      <c r="D410" s="100" t="s">
        <v>5479</v>
      </c>
      <c r="E410" s="80" t="s">
        <v>14040</v>
      </c>
      <c r="F410" s="80"/>
      <c r="G410" s="80"/>
      <c r="H410" s="80"/>
      <c r="I410" s="80" t="s">
        <v>140</v>
      </c>
      <c r="J410" s="80" t="s">
        <v>11426</v>
      </c>
      <c r="K410" s="80">
        <v>92</v>
      </c>
      <c r="L410" s="80" t="s">
        <v>378</v>
      </c>
      <c r="M410" s="80" t="s">
        <v>462</v>
      </c>
      <c r="N410" s="80" t="s">
        <v>375</v>
      </c>
      <c r="O410" s="80">
        <v>226251</v>
      </c>
      <c r="P410" s="80" t="s">
        <v>15695</v>
      </c>
      <c r="Q410" s="80">
        <v>588346</v>
      </c>
      <c r="R410" s="80">
        <v>58.01</v>
      </c>
    </row>
    <row r="411" spans="1:18" s="34" customFormat="1" ht="22.5">
      <c r="A411" s="98">
        <v>410</v>
      </c>
      <c r="B411" s="99" t="s">
        <v>11371</v>
      </c>
      <c r="C411" s="80" t="s">
        <v>17649</v>
      </c>
      <c r="D411" s="100" t="s">
        <v>5479</v>
      </c>
      <c r="E411" s="80" t="s">
        <v>936</v>
      </c>
      <c r="F411" s="80"/>
      <c r="G411" s="80"/>
      <c r="H411" s="80"/>
      <c r="I411" s="80" t="s">
        <v>103</v>
      </c>
      <c r="J411" s="80" t="s">
        <v>718</v>
      </c>
      <c r="K411" s="80">
        <v>83</v>
      </c>
      <c r="L411" s="80" t="s">
        <v>377</v>
      </c>
      <c r="M411" s="80" t="s">
        <v>459</v>
      </c>
      <c r="N411" s="80" t="s">
        <v>375</v>
      </c>
      <c r="O411" s="80">
        <v>2928457</v>
      </c>
      <c r="P411" s="80" t="s">
        <v>15678</v>
      </c>
      <c r="Q411" s="80">
        <v>2928457</v>
      </c>
      <c r="R411" s="80">
        <v>59</v>
      </c>
    </row>
    <row r="412" spans="1:18" s="34" customFormat="1"/>
    <row r="413" spans="1:18" s="34" customFormat="1"/>
    <row r="414" spans="1:18" s="34" customFormat="1"/>
    <row r="415" spans="1:18" s="34" customFormat="1"/>
    <row r="416" spans="1:18" s="34" customFormat="1"/>
    <row r="417" s="34" customFormat="1"/>
    <row r="418" s="34" customFormat="1"/>
    <row r="419" s="34" customFormat="1"/>
    <row r="420" s="34" customFormat="1"/>
    <row r="421" s="34" customFormat="1"/>
    <row r="422" s="34" customFormat="1"/>
    <row r="423" s="34" customFormat="1"/>
    <row r="424" s="34" customFormat="1"/>
    <row r="425" s="34" customFormat="1"/>
    <row r="426" s="34" customFormat="1"/>
    <row r="427" s="34" customFormat="1"/>
    <row r="428" s="34" customFormat="1"/>
    <row r="429" s="34" customFormat="1"/>
    <row r="430" s="34" customFormat="1"/>
    <row r="431" s="34" customFormat="1"/>
    <row r="432" s="34" customFormat="1"/>
    <row r="433" s="34" customFormat="1"/>
    <row r="434" s="34" customFormat="1"/>
    <row r="435" s="34" customFormat="1"/>
    <row r="436" s="34" customFormat="1"/>
    <row r="437" s="34" customFormat="1"/>
    <row r="438" s="34" customFormat="1"/>
    <row r="439" s="34" customFormat="1"/>
    <row r="440" s="34" customFormat="1"/>
    <row r="441" s="34" customFormat="1"/>
    <row r="442" s="34" customFormat="1"/>
    <row r="443" s="34" customFormat="1"/>
    <row r="444" s="34" customFormat="1"/>
    <row r="445" s="34" customFormat="1"/>
    <row r="446" s="34" customFormat="1"/>
    <row r="447" s="34" customFormat="1"/>
    <row r="448" s="34" customFormat="1"/>
    <row r="449" s="34" customFormat="1"/>
    <row r="450" s="34" customFormat="1"/>
    <row r="451" s="34" customFormat="1"/>
    <row r="452" s="34" customFormat="1"/>
    <row r="453" s="34" customFormat="1"/>
    <row r="454" s="34" customFormat="1"/>
    <row r="455" s="34" customFormat="1"/>
    <row r="456" s="34" customFormat="1"/>
    <row r="457" s="34" customFormat="1"/>
    <row r="458" s="34" customFormat="1"/>
    <row r="459" s="34" customFormat="1"/>
    <row r="460" s="34" customFormat="1"/>
    <row r="461" s="34" customFormat="1"/>
    <row r="462" s="34" customFormat="1"/>
    <row r="463" s="34" customFormat="1"/>
    <row r="464" s="34" customFormat="1"/>
    <row r="465" s="34" customFormat="1"/>
    <row r="466" s="34" customFormat="1"/>
    <row r="467" s="34" customFormat="1"/>
    <row r="468" s="34" customFormat="1"/>
    <row r="469" s="34" customFormat="1"/>
    <row r="470" s="34" customFormat="1"/>
    <row r="471" s="34" customFormat="1"/>
    <row r="472" s="34" customFormat="1"/>
    <row r="473" s="34" customFormat="1"/>
    <row r="474" s="34" customFormat="1"/>
    <row r="475" s="34" customFormat="1"/>
    <row r="476" s="34" customFormat="1"/>
    <row r="477" s="34" customFormat="1"/>
    <row r="478" s="34" customFormat="1"/>
    <row r="479" s="34" customFormat="1"/>
    <row r="480" s="34" customFormat="1"/>
    <row r="481" s="34" customFormat="1"/>
    <row r="482" s="34" customFormat="1"/>
    <row r="483" s="34" customFormat="1"/>
    <row r="484" s="34" customFormat="1"/>
    <row r="485" s="34" customFormat="1"/>
    <row r="486" s="34" customFormat="1"/>
    <row r="487" s="34" customFormat="1"/>
    <row r="488" s="34" customFormat="1"/>
    <row r="489" s="34" customFormat="1"/>
    <row r="490" s="34" customFormat="1"/>
    <row r="491" s="34" customFormat="1"/>
    <row r="492" s="34" customFormat="1"/>
    <row r="493" s="34" customFormat="1"/>
    <row r="494" s="34" customFormat="1"/>
    <row r="495" s="34" customFormat="1"/>
    <row r="496" s="34" customFormat="1"/>
    <row r="497" s="34" customFormat="1"/>
    <row r="498" s="34" customFormat="1"/>
    <row r="499" s="34" customFormat="1"/>
    <row r="500" s="34" customFormat="1"/>
    <row r="501" s="34" customFormat="1"/>
    <row r="502" s="34" customFormat="1"/>
    <row r="503" s="34" customFormat="1"/>
    <row r="504" s="34" customFormat="1"/>
    <row r="505" s="34" customFormat="1"/>
    <row r="506" s="34" customFormat="1"/>
    <row r="507" s="34" customFormat="1"/>
    <row r="508" s="34" customFormat="1"/>
    <row r="509" s="34" customFormat="1"/>
    <row r="510" s="34" customFormat="1"/>
    <row r="511" s="34" customFormat="1"/>
    <row r="512" s="34" customFormat="1"/>
    <row r="513" s="34" customFormat="1"/>
    <row r="514" s="34" customFormat="1"/>
    <row r="515" s="34" customFormat="1"/>
    <row r="516" s="34" customFormat="1"/>
    <row r="517" s="34" customFormat="1"/>
    <row r="518" s="34" customFormat="1"/>
    <row r="519" s="34" customFormat="1"/>
    <row r="520" s="34" customFormat="1"/>
    <row r="521" s="34" customFormat="1"/>
    <row r="522" s="34" customFormat="1"/>
    <row r="523" s="34" customFormat="1"/>
    <row r="524" s="34" customFormat="1"/>
    <row r="525" s="34" customFormat="1"/>
    <row r="526" s="34" customFormat="1"/>
    <row r="527" s="34" customFormat="1"/>
    <row r="528" s="34" customFormat="1"/>
    <row r="529" s="34" customFormat="1"/>
    <row r="530" s="34" customFormat="1"/>
    <row r="531" s="34" customFormat="1"/>
    <row r="532" s="34" customFormat="1"/>
    <row r="533" s="34" customFormat="1"/>
    <row r="534" s="34" customFormat="1"/>
    <row r="535" s="34" customFormat="1"/>
    <row r="536" s="34" customFormat="1"/>
    <row r="537" s="34" customFormat="1"/>
    <row r="538" s="34" customFormat="1"/>
    <row r="539" s="34" customFormat="1"/>
    <row r="540" s="34" customFormat="1"/>
    <row r="541" s="34" customFormat="1"/>
    <row r="542" s="34" customFormat="1"/>
    <row r="543" s="34" customFormat="1"/>
    <row r="544" s="34" customFormat="1"/>
    <row r="545" s="34" customFormat="1"/>
    <row r="546" s="34" customFormat="1"/>
    <row r="547" s="34" customFormat="1"/>
    <row r="548" s="34" customFormat="1"/>
    <row r="549" s="34" customFormat="1"/>
    <row r="550" s="34" customFormat="1"/>
    <row r="551" s="34" customFormat="1"/>
    <row r="552" s="34" customFormat="1"/>
    <row r="553" s="34" customFormat="1"/>
    <row r="554" s="34" customFormat="1"/>
    <row r="555" s="34" customFormat="1"/>
    <row r="556" s="34" customFormat="1"/>
    <row r="557" s="34" customFormat="1"/>
    <row r="558" s="34" customFormat="1"/>
    <row r="559" s="34" customFormat="1"/>
    <row r="560" s="34" customFormat="1"/>
    <row r="561" s="34" customFormat="1"/>
    <row r="562" s="34" customFormat="1"/>
    <row r="563" s="34" customFormat="1"/>
  </sheetData>
  <pageMargins left="0.7" right="0.7" top="0.75" bottom="0.75" header="0.3" footer="0.3"/>
  <pageSetup paperSize="9" orientation="portrait" r:id="rId1"/>
  <tableParts count="1">
    <tablePart r:id="rId2"/>
  </tableParts>
</worksheet>
</file>

<file path=xl/worksheets/sheet8.xml><?xml version="1.0" encoding="utf-8"?>
<worksheet xmlns="http://schemas.openxmlformats.org/spreadsheetml/2006/main" xmlns:r="http://schemas.openxmlformats.org/officeDocument/2006/relationships">
  <dimension ref="A1:R10"/>
  <sheetViews>
    <sheetView workbookViewId="0">
      <selection activeCell="H12" sqref="H12"/>
    </sheetView>
  </sheetViews>
  <sheetFormatPr baseColWidth="10" defaultRowHeight="15"/>
  <cols>
    <col min="1" max="1" width="7" customWidth="1"/>
    <col min="8" max="8" width="9.7109375" customWidth="1"/>
  </cols>
  <sheetData>
    <row r="1" spans="1:18" ht="32.25" thickBot="1">
      <c r="A1" s="97" t="s">
        <v>17764</v>
      </c>
      <c r="B1" s="97" t="s">
        <v>17751</v>
      </c>
      <c r="C1" s="97" t="s">
        <v>9</v>
      </c>
      <c r="D1" s="97" t="s">
        <v>10</v>
      </c>
      <c r="E1" s="97" t="s">
        <v>17</v>
      </c>
      <c r="F1" s="97" t="s">
        <v>17765</v>
      </c>
      <c r="G1" s="97" t="s">
        <v>18</v>
      </c>
      <c r="H1" s="97" t="s">
        <v>19</v>
      </c>
      <c r="I1" s="97" t="s">
        <v>17752</v>
      </c>
      <c r="J1" s="97" t="s">
        <v>17753</v>
      </c>
      <c r="K1" s="97" t="s">
        <v>964</v>
      </c>
      <c r="L1" s="97" t="s">
        <v>22</v>
      </c>
      <c r="M1" s="97" t="s">
        <v>23</v>
      </c>
      <c r="N1" s="97" t="s">
        <v>24</v>
      </c>
      <c r="O1" s="97" t="s">
        <v>25</v>
      </c>
      <c r="P1" s="97" t="s">
        <v>26</v>
      </c>
      <c r="Q1" s="97" t="s">
        <v>27</v>
      </c>
      <c r="R1" s="97" t="s">
        <v>28</v>
      </c>
    </row>
    <row r="2" spans="1:18" ht="33">
      <c r="A2" s="98">
        <v>1</v>
      </c>
      <c r="B2" s="99" t="s">
        <v>11371</v>
      </c>
      <c r="C2" s="80" t="s">
        <v>17649</v>
      </c>
      <c r="D2" s="100" t="s">
        <v>4027</v>
      </c>
      <c r="E2" s="80" t="s">
        <v>15033</v>
      </c>
      <c r="F2" s="80"/>
      <c r="G2" s="80"/>
      <c r="H2" s="80"/>
      <c r="I2" s="80" t="s">
        <v>12063</v>
      </c>
      <c r="J2" s="80" t="s">
        <v>13024</v>
      </c>
      <c r="K2" s="80">
        <v>88</v>
      </c>
      <c r="L2" s="80" t="s">
        <v>378</v>
      </c>
      <c r="M2" s="80" t="s">
        <v>460</v>
      </c>
      <c r="N2" s="80" t="s">
        <v>373</v>
      </c>
      <c r="O2" s="80"/>
      <c r="P2" s="80" t="s">
        <v>16828</v>
      </c>
      <c r="Q2" s="80">
        <v>3341187</v>
      </c>
      <c r="R2" s="80">
        <v>32.9</v>
      </c>
    </row>
    <row r="3" spans="1:18" ht="33">
      <c r="A3" s="98">
        <v>2</v>
      </c>
      <c r="B3" s="99" t="s">
        <v>11371</v>
      </c>
      <c r="C3" s="80" t="s">
        <v>17649</v>
      </c>
      <c r="D3" s="100" t="s">
        <v>11182</v>
      </c>
      <c r="E3" s="80" t="s">
        <v>14547</v>
      </c>
      <c r="F3" s="80">
        <v>990</v>
      </c>
      <c r="G3" s="80">
        <v>982144068</v>
      </c>
      <c r="H3" s="80">
        <v>21647215</v>
      </c>
      <c r="I3" s="80" t="s">
        <v>12283</v>
      </c>
      <c r="J3" s="80" t="s">
        <v>12284</v>
      </c>
      <c r="K3" s="80">
        <v>84</v>
      </c>
      <c r="L3" s="80" t="s">
        <v>378</v>
      </c>
      <c r="M3" s="80" t="s">
        <v>462</v>
      </c>
      <c r="N3" s="80" t="s">
        <v>373</v>
      </c>
      <c r="O3" s="80"/>
      <c r="P3" s="80" t="s">
        <v>16276</v>
      </c>
      <c r="Q3" s="80">
        <v>1216862</v>
      </c>
      <c r="R3" s="80">
        <v>59.06</v>
      </c>
    </row>
    <row r="4" spans="1:18" ht="43.5">
      <c r="A4" s="98">
        <v>3</v>
      </c>
      <c r="B4" s="99" t="s">
        <v>11371</v>
      </c>
      <c r="C4" s="80" t="s">
        <v>17649</v>
      </c>
      <c r="D4" s="100" t="s">
        <v>4582</v>
      </c>
      <c r="E4" s="80" t="s">
        <v>15208</v>
      </c>
      <c r="F4" s="80"/>
      <c r="G4" s="80">
        <v>981142765</v>
      </c>
      <c r="H4" s="80"/>
      <c r="I4" s="80" t="s">
        <v>693</v>
      </c>
      <c r="J4" s="80" t="s">
        <v>366</v>
      </c>
      <c r="K4" s="80">
        <v>80</v>
      </c>
      <c r="L4" s="80" t="s">
        <v>377</v>
      </c>
      <c r="M4" s="80" t="s">
        <v>459</v>
      </c>
      <c r="N4" s="80" t="s">
        <v>376</v>
      </c>
      <c r="O4" s="80"/>
      <c r="P4" s="80" t="s">
        <v>17052</v>
      </c>
      <c r="Q4" s="80" t="s">
        <v>376</v>
      </c>
      <c r="R4" s="80">
        <v>44.69</v>
      </c>
    </row>
    <row r="5" spans="1:18" ht="33">
      <c r="A5" s="98">
        <v>4</v>
      </c>
      <c r="B5" s="99" t="s">
        <v>11371</v>
      </c>
      <c r="C5" s="80" t="s">
        <v>17650</v>
      </c>
      <c r="D5" s="100" t="s">
        <v>5636</v>
      </c>
      <c r="E5" s="80" t="s">
        <v>15577</v>
      </c>
      <c r="F5" s="80"/>
      <c r="G5" s="80"/>
      <c r="H5" s="80"/>
      <c r="I5" s="80" t="s">
        <v>13330</v>
      </c>
      <c r="J5" s="80" t="s">
        <v>731</v>
      </c>
      <c r="K5" s="80">
        <v>84</v>
      </c>
      <c r="L5" s="80" t="s">
        <v>377</v>
      </c>
      <c r="M5" s="80" t="s">
        <v>460</v>
      </c>
      <c r="N5" s="80" t="s">
        <v>376</v>
      </c>
      <c r="O5" s="80"/>
      <c r="P5" s="80" t="s">
        <v>17516</v>
      </c>
      <c r="Q5" s="80">
        <v>1230105</v>
      </c>
      <c r="R5" s="80">
        <v>43.56</v>
      </c>
    </row>
    <row r="6" spans="1:18" ht="43.5">
      <c r="A6" s="98">
        <v>5</v>
      </c>
      <c r="B6" s="99" t="s">
        <v>11371</v>
      </c>
      <c r="C6" s="80" t="s">
        <v>17650</v>
      </c>
      <c r="D6" s="100" t="s">
        <v>6013</v>
      </c>
      <c r="E6" s="80" t="s">
        <v>15500</v>
      </c>
      <c r="F6" s="80"/>
      <c r="G6" s="80">
        <v>982118008</v>
      </c>
      <c r="H6" s="80"/>
      <c r="I6" s="80" t="s">
        <v>664</v>
      </c>
      <c r="J6" s="80" t="s">
        <v>357</v>
      </c>
      <c r="K6" s="80">
        <v>90</v>
      </c>
      <c r="L6" s="80" t="s">
        <v>378</v>
      </c>
      <c r="M6" s="80" t="s">
        <v>462</v>
      </c>
      <c r="N6" s="80" t="s">
        <v>373</v>
      </c>
      <c r="O6" s="80"/>
      <c r="P6" s="80" t="s">
        <v>17407</v>
      </c>
      <c r="Q6" s="80">
        <v>2267446</v>
      </c>
      <c r="R6" s="80">
        <v>49.91</v>
      </c>
    </row>
    <row r="7" spans="1:18" ht="33">
      <c r="A7" s="98">
        <v>6</v>
      </c>
      <c r="B7" s="99" t="s">
        <v>11371</v>
      </c>
      <c r="C7" s="80" t="s">
        <v>17649</v>
      </c>
      <c r="D7" s="100" t="s">
        <v>11373</v>
      </c>
      <c r="E7" s="80" t="s">
        <v>15086</v>
      </c>
      <c r="F7" s="80"/>
      <c r="G7" s="80">
        <v>981714450</v>
      </c>
      <c r="H7" s="80"/>
      <c r="I7" s="80" t="s">
        <v>13123</v>
      </c>
      <c r="J7" s="80" t="s">
        <v>13120</v>
      </c>
      <c r="K7" s="80">
        <v>91</v>
      </c>
      <c r="L7" s="80" t="s">
        <v>378</v>
      </c>
      <c r="M7" s="80" t="s">
        <v>462</v>
      </c>
      <c r="N7" s="80" t="s">
        <v>372</v>
      </c>
      <c r="O7" s="80"/>
      <c r="P7" s="80" t="s">
        <v>16897</v>
      </c>
      <c r="Q7" s="80">
        <v>3321557</v>
      </c>
      <c r="R7" s="80">
        <v>50.41</v>
      </c>
    </row>
    <row r="8" spans="1:18" ht="43.5">
      <c r="A8" s="98">
        <v>7</v>
      </c>
      <c r="B8" s="99" t="s">
        <v>11371</v>
      </c>
      <c r="C8" s="80" t="s">
        <v>17649</v>
      </c>
      <c r="D8" s="100" t="s">
        <v>8366</v>
      </c>
      <c r="E8" s="80" t="s">
        <v>14947</v>
      </c>
      <c r="F8" s="80"/>
      <c r="G8" s="80">
        <v>981360661</v>
      </c>
      <c r="H8" s="80"/>
      <c r="I8" s="80" t="s">
        <v>12906</v>
      </c>
      <c r="J8" s="80" t="s">
        <v>119</v>
      </c>
      <c r="K8" s="80">
        <v>88</v>
      </c>
      <c r="L8" s="80" t="s">
        <v>378</v>
      </c>
      <c r="M8" s="80" t="s">
        <v>462</v>
      </c>
      <c r="N8" s="80" t="s">
        <v>376</v>
      </c>
      <c r="O8" s="80"/>
      <c r="P8" s="80" t="s">
        <v>16730</v>
      </c>
      <c r="Q8" s="80">
        <v>2088558</v>
      </c>
      <c r="R8" s="80">
        <v>64.56</v>
      </c>
    </row>
    <row r="9" spans="1:18" ht="33">
      <c r="A9" s="98">
        <v>8</v>
      </c>
      <c r="B9" s="99" t="s">
        <v>11371</v>
      </c>
      <c r="C9" s="80" t="s">
        <v>17649</v>
      </c>
      <c r="D9" s="100" t="s">
        <v>11188</v>
      </c>
      <c r="E9" s="80" t="s">
        <v>14779</v>
      </c>
      <c r="F9" s="80"/>
      <c r="G9" s="80">
        <v>982334520</v>
      </c>
      <c r="H9" s="80"/>
      <c r="I9" s="80" t="s">
        <v>240</v>
      </c>
      <c r="J9" s="80" t="s">
        <v>752</v>
      </c>
      <c r="K9" s="80">
        <v>87</v>
      </c>
      <c r="L9" s="80" t="s">
        <v>378</v>
      </c>
      <c r="M9" s="80" t="s">
        <v>462</v>
      </c>
      <c r="N9" s="80" t="s">
        <v>376</v>
      </c>
      <c r="O9" s="80"/>
      <c r="P9" s="80" t="s">
        <v>16531</v>
      </c>
      <c r="Q9" s="80">
        <v>640175</v>
      </c>
      <c r="R9" s="80">
        <v>60.13</v>
      </c>
    </row>
    <row r="10" spans="1:18" ht="22.5">
      <c r="A10" s="98">
        <v>9</v>
      </c>
      <c r="B10" s="99" t="s">
        <v>11371</v>
      </c>
      <c r="C10" s="80" t="s">
        <v>17650</v>
      </c>
      <c r="D10" s="100" t="s">
        <v>11036</v>
      </c>
      <c r="E10" s="80" t="s">
        <v>15597</v>
      </c>
      <c r="F10" s="80">
        <v>466</v>
      </c>
      <c r="G10" s="80"/>
      <c r="H10" s="80"/>
      <c r="I10" s="80" t="s">
        <v>355</v>
      </c>
      <c r="J10" s="80" t="s">
        <v>345</v>
      </c>
      <c r="K10" s="80">
        <v>101</v>
      </c>
      <c r="L10" s="80" t="s">
        <v>378</v>
      </c>
      <c r="M10" s="80" t="s">
        <v>462</v>
      </c>
      <c r="N10" s="80" t="s">
        <v>373</v>
      </c>
      <c r="O10" s="80"/>
      <c r="P10" s="80" t="s">
        <v>17543</v>
      </c>
      <c r="Q10" s="80">
        <v>1398391</v>
      </c>
      <c r="R10" s="80">
        <v>54.05</v>
      </c>
    </row>
  </sheetData>
  <pageMargins left="0.7" right="0.7" top="0.75" bottom="0.75" header="0.3" footer="0.3"/>
  <tableParts count="1">
    <tablePart r:id="rId1"/>
  </tableParts>
</worksheet>
</file>

<file path=xl/worksheets/sheet9.xml><?xml version="1.0" encoding="utf-8"?>
<worksheet xmlns="http://schemas.openxmlformats.org/spreadsheetml/2006/main" xmlns:r="http://schemas.openxmlformats.org/officeDocument/2006/relationships">
  <sheetPr>
    <tabColor rgb="FF7030A0"/>
  </sheetPr>
  <dimension ref="A1:P239"/>
  <sheetViews>
    <sheetView topLeftCell="A62" workbookViewId="0">
      <selection activeCell="I69" sqref="I69"/>
    </sheetView>
  </sheetViews>
  <sheetFormatPr baseColWidth="10" defaultRowHeight="15"/>
  <sheetData>
    <row r="1" spans="1:16" ht="34.5" customHeight="1">
      <c r="A1" s="65" t="s">
        <v>62</v>
      </c>
      <c r="B1" s="66" t="s">
        <v>17751</v>
      </c>
      <c r="C1" s="66" t="s">
        <v>67</v>
      </c>
      <c r="D1" s="67" t="s">
        <v>17766</v>
      </c>
      <c r="E1" s="67" t="s">
        <v>2</v>
      </c>
      <c r="F1" s="67" t="s">
        <v>65</v>
      </c>
      <c r="G1" s="67" t="s">
        <v>17752</v>
      </c>
      <c r="H1" s="67" t="s">
        <v>17753</v>
      </c>
      <c r="I1" s="66" t="s">
        <v>964</v>
      </c>
      <c r="J1" s="66" t="s">
        <v>22</v>
      </c>
      <c r="K1" s="66" t="s">
        <v>23</v>
      </c>
      <c r="L1" s="66" t="s">
        <v>64</v>
      </c>
      <c r="M1" s="66" t="s">
        <v>26</v>
      </c>
      <c r="N1" s="66" t="s">
        <v>17754</v>
      </c>
      <c r="O1" s="66" t="s">
        <v>28</v>
      </c>
      <c r="P1" s="68" t="s">
        <v>17755</v>
      </c>
    </row>
    <row r="2" spans="1:16" ht="34.5" customHeight="1">
      <c r="A2" s="69">
        <v>1</v>
      </c>
      <c r="B2" s="70" t="s">
        <v>7958</v>
      </c>
      <c r="C2" s="70" t="s">
        <v>1896</v>
      </c>
      <c r="D2" s="71" t="s">
        <v>17667</v>
      </c>
      <c r="E2" s="71" t="s">
        <v>17668</v>
      </c>
      <c r="F2" s="71" t="s">
        <v>17669</v>
      </c>
      <c r="G2" s="101" t="s">
        <v>17783</v>
      </c>
      <c r="H2" s="72" t="s">
        <v>17784</v>
      </c>
      <c r="I2" s="70">
        <f>2012-1930</f>
        <v>82</v>
      </c>
      <c r="J2" s="73" t="s">
        <v>378</v>
      </c>
      <c r="K2" s="73"/>
      <c r="L2" s="74">
        <v>2136719</v>
      </c>
      <c r="M2" s="103"/>
      <c r="N2" s="102"/>
      <c r="O2" s="75">
        <v>56.13</v>
      </c>
      <c r="P2" s="76" t="s">
        <v>17670</v>
      </c>
    </row>
    <row r="3" spans="1:16" ht="34.5" customHeight="1">
      <c r="A3" s="69">
        <v>2</v>
      </c>
      <c r="B3" s="70" t="s">
        <v>7958</v>
      </c>
      <c r="C3" s="75" t="s">
        <v>3177</v>
      </c>
      <c r="D3" s="77" t="s">
        <v>17785</v>
      </c>
      <c r="E3" s="79"/>
      <c r="F3" s="77">
        <v>972696044</v>
      </c>
      <c r="G3" s="81" t="s">
        <v>17786</v>
      </c>
      <c r="H3" s="81" t="s">
        <v>17787</v>
      </c>
      <c r="I3" s="70">
        <v>82</v>
      </c>
      <c r="J3" s="73" t="s">
        <v>378</v>
      </c>
      <c r="K3" s="80" t="s">
        <v>17676</v>
      </c>
      <c r="L3" s="70">
        <v>96423</v>
      </c>
      <c r="M3" s="77" t="s">
        <v>17788</v>
      </c>
      <c r="N3" s="70">
        <v>2510089</v>
      </c>
      <c r="O3" s="70">
        <v>55.47</v>
      </c>
      <c r="P3" s="76" t="s">
        <v>17670</v>
      </c>
    </row>
    <row r="4" spans="1:16" ht="34.5" customHeight="1">
      <c r="A4" s="69">
        <v>3</v>
      </c>
      <c r="B4" s="70" t="s">
        <v>7958</v>
      </c>
      <c r="C4" s="75" t="s">
        <v>3177</v>
      </c>
      <c r="D4" s="77" t="s">
        <v>17675</v>
      </c>
      <c r="E4" s="79"/>
      <c r="F4" s="77"/>
      <c r="G4" s="79" t="s">
        <v>134</v>
      </c>
      <c r="H4" s="79" t="s">
        <v>17789</v>
      </c>
      <c r="I4" s="70">
        <v>82</v>
      </c>
      <c r="J4" s="73" t="s">
        <v>378</v>
      </c>
      <c r="K4" s="80" t="s">
        <v>459</v>
      </c>
      <c r="L4" s="70">
        <v>113037</v>
      </c>
      <c r="M4" s="77" t="s">
        <v>17790</v>
      </c>
      <c r="N4" s="70">
        <v>113037</v>
      </c>
      <c r="O4" s="70">
        <v>47.93</v>
      </c>
      <c r="P4" s="76" t="s">
        <v>17670</v>
      </c>
    </row>
    <row r="5" spans="1:16" ht="34.5" customHeight="1">
      <c r="A5" s="69">
        <v>4</v>
      </c>
      <c r="B5" s="70" t="s">
        <v>7958</v>
      </c>
      <c r="C5" s="75" t="s">
        <v>3177</v>
      </c>
      <c r="D5" s="77" t="s">
        <v>17675</v>
      </c>
      <c r="E5" s="79"/>
      <c r="F5" s="77">
        <v>982320109</v>
      </c>
      <c r="G5" s="81" t="s">
        <v>17791</v>
      </c>
      <c r="H5" s="81" t="s">
        <v>17792</v>
      </c>
      <c r="I5" s="70">
        <v>82</v>
      </c>
      <c r="J5" s="73" t="s">
        <v>378</v>
      </c>
      <c r="K5" s="80" t="s">
        <v>17676</v>
      </c>
      <c r="L5" s="70">
        <v>224338</v>
      </c>
      <c r="M5" s="77" t="s">
        <v>17793</v>
      </c>
      <c r="N5" s="70">
        <v>604397</v>
      </c>
      <c r="O5" s="70">
        <v>61.22</v>
      </c>
      <c r="P5" s="76" t="s">
        <v>17670</v>
      </c>
    </row>
    <row r="6" spans="1:16" ht="34.5" customHeight="1">
      <c r="A6" s="69">
        <v>5</v>
      </c>
      <c r="B6" s="70" t="s">
        <v>7958</v>
      </c>
      <c r="C6" s="75" t="s">
        <v>3177</v>
      </c>
      <c r="D6" s="77" t="s">
        <v>17794</v>
      </c>
      <c r="E6" s="79"/>
      <c r="F6" s="77"/>
      <c r="G6" s="81" t="s">
        <v>17795</v>
      </c>
      <c r="H6" s="81" t="s">
        <v>17796</v>
      </c>
      <c r="I6" s="70">
        <v>84</v>
      </c>
      <c r="J6" s="73" t="s">
        <v>378</v>
      </c>
      <c r="K6" s="80" t="s">
        <v>459</v>
      </c>
      <c r="L6" s="70">
        <v>323913</v>
      </c>
      <c r="M6" s="77" t="s">
        <v>17797</v>
      </c>
      <c r="N6" s="70" t="s">
        <v>374</v>
      </c>
      <c r="O6" s="70">
        <v>54.19</v>
      </c>
      <c r="P6" s="76" t="s">
        <v>17670</v>
      </c>
    </row>
    <row r="7" spans="1:16" ht="34.5" customHeight="1">
      <c r="A7" s="69">
        <v>6</v>
      </c>
      <c r="B7" s="70" t="s">
        <v>7958</v>
      </c>
      <c r="C7" s="75" t="s">
        <v>3177</v>
      </c>
      <c r="D7" s="77" t="s">
        <v>17675</v>
      </c>
      <c r="E7" s="79"/>
      <c r="F7" s="77">
        <v>982957420</v>
      </c>
      <c r="G7" s="79" t="s">
        <v>11829</v>
      </c>
      <c r="H7" s="79" t="s">
        <v>17798</v>
      </c>
      <c r="I7" s="70">
        <v>84</v>
      </c>
      <c r="J7" s="73" t="s">
        <v>377</v>
      </c>
      <c r="K7" s="80" t="s">
        <v>459</v>
      </c>
      <c r="L7" s="70">
        <v>936450</v>
      </c>
      <c r="M7" s="77" t="s">
        <v>17799</v>
      </c>
      <c r="N7" s="70">
        <v>936450</v>
      </c>
      <c r="O7" s="70">
        <v>57</v>
      </c>
      <c r="P7" s="76" t="s">
        <v>17670</v>
      </c>
    </row>
    <row r="8" spans="1:16" ht="34.5" customHeight="1">
      <c r="A8" s="69">
        <v>7</v>
      </c>
      <c r="B8" s="70" t="s">
        <v>7958</v>
      </c>
      <c r="C8" s="75" t="s">
        <v>3177</v>
      </c>
      <c r="D8" s="77" t="s">
        <v>17675</v>
      </c>
      <c r="E8" s="79"/>
      <c r="F8" s="77"/>
      <c r="G8" s="79" t="s">
        <v>17800</v>
      </c>
      <c r="H8" s="79" t="s">
        <v>17801</v>
      </c>
      <c r="I8" s="70">
        <v>87</v>
      </c>
      <c r="J8" s="73" t="s">
        <v>378</v>
      </c>
      <c r="K8" s="80" t="s">
        <v>459</v>
      </c>
      <c r="L8" s="70">
        <v>1398309</v>
      </c>
      <c r="M8" s="77" t="s">
        <v>17802</v>
      </c>
      <c r="N8" s="70">
        <v>1398309</v>
      </c>
      <c r="O8" s="70">
        <v>58.29</v>
      </c>
      <c r="P8" s="76" t="s">
        <v>17670</v>
      </c>
    </row>
    <row r="9" spans="1:16" ht="34.5" customHeight="1">
      <c r="A9" s="69">
        <v>8</v>
      </c>
      <c r="B9" s="70" t="s">
        <v>7958</v>
      </c>
      <c r="C9" s="75" t="s">
        <v>3177</v>
      </c>
      <c r="D9" s="77" t="s">
        <v>17675</v>
      </c>
      <c r="E9" s="79"/>
      <c r="F9" s="77"/>
      <c r="G9" s="79" t="s">
        <v>17803</v>
      </c>
      <c r="H9" s="79" t="s">
        <v>17804</v>
      </c>
      <c r="I9" s="70">
        <v>90</v>
      </c>
      <c r="J9" s="73" t="s">
        <v>378</v>
      </c>
      <c r="K9" s="80" t="s">
        <v>459</v>
      </c>
      <c r="L9" s="70">
        <v>1439810</v>
      </c>
      <c r="M9" s="77" t="s">
        <v>17805</v>
      </c>
      <c r="N9" s="70">
        <v>1439810</v>
      </c>
      <c r="O9" s="70">
        <v>45.53</v>
      </c>
      <c r="P9" s="76" t="s">
        <v>17670</v>
      </c>
    </row>
    <row r="10" spans="1:16" s="38" customFormat="1" ht="34.5" customHeight="1">
      <c r="A10" s="69">
        <v>9</v>
      </c>
      <c r="B10" s="70" t="s">
        <v>7958</v>
      </c>
      <c r="C10" s="75" t="s">
        <v>3177</v>
      </c>
      <c r="D10" s="77" t="s">
        <v>17806</v>
      </c>
      <c r="E10" s="79"/>
      <c r="F10" s="77">
        <v>981444456</v>
      </c>
      <c r="G10" s="79" t="s">
        <v>17807</v>
      </c>
      <c r="H10" s="79" t="s">
        <v>17808</v>
      </c>
      <c r="I10" s="70">
        <v>87</v>
      </c>
      <c r="J10" s="73" t="s">
        <v>378</v>
      </c>
      <c r="K10" s="80" t="s">
        <v>459</v>
      </c>
      <c r="L10" s="70">
        <v>1462144</v>
      </c>
      <c r="M10" s="77" t="s">
        <v>17809</v>
      </c>
      <c r="N10" s="70">
        <v>1462144</v>
      </c>
      <c r="O10" s="70">
        <v>55.6</v>
      </c>
      <c r="P10" s="76" t="s">
        <v>17670</v>
      </c>
    </row>
    <row r="11" spans="1:16" ht="34.5" customHeight="1">
      <c r="A11" s="69">
        <v>10</v>
      </c>
      <c r="B11" s="70" t="s">
        <v>7958</v>
      </c>
      <c r="C11" s="75" t="s">
        <v>3177</v>
      </c>
      <c r="D11" s="77" t="s">
        <v>17675</v>
      </c>
      <c r="E11" s="79"/>
      <c r="F11" s="77" t="s">
        <v>17779</v>
      </c>
      <c r="G11" s="79" t="s">
        <v>13182</v>
      </c>
      <c r="H11" s="79" t="s">
        <v>17810</v>
      </c>
      <c r="I11" s="70">
        <v>86</v>
      </c>
      <c r="J11" s="73" t="s">
        <v>378</v>
      </c>
      <c r="K11" s="80" t="s">
        <v>459</v>
      </c>
      <c r="L11" s="70">
        <v>1513782</v>
      </c>
      <c r="M11" s="77" t="s">
        <v>17811</v>
      </c>
      <c r="N11" s="70">
        <v>1513782</v>
      </c>
      <c r="O11" s="70">
        <v>38.21</v>
      </c>
      <c r="P11" s="76" t="s">
        <v>17670</v>
      </c>
    </row>
    <row r="12" spans="1:16" ht="34.5" customHeight="1">
      <c r="A12" s="69">
        <v>11</v>
      </c>
      <c r="B12" s="70" t="s">
        <v>7958</v>
      </c>
      <c r="C12" s="75" t="s">
        <v>3177</v>
      </c>
      <c r="D12" s="77" t="s">
        <v>17675</v>
      </c>
      <c r="E12" s="79"/>
      <c r="F12" s="77"/>
      <c r="G12" s="79" t="s">
        <v>17812</v>
      </c>
      <c r="H12" s="79" t="s">
        <v>17813</v>
      </c>
      <c r="I12" s="70">
        <v>83</v>
      </c>
      <c r="J12" s="73" t="s">
        <v>377</v>
      </c>
      <c r="K12" s="80" t="s">
        <v>459</v>
      </c>
      <c r="L12" s="70">
        <v>1571472</v>
      </c>
      <c r="M12" s="77" t="s">
        <v>17814</v>
      </c>
      <c r="N12" s="70">
        <v>1571472</v>
      </c>
      <c r="O12" s="70">
        <v>51.77</v>
      </c>
      <c r="P12" s="76" t="s">
        <v>17670</v>
      </c>
    </row>
    <row r="13" spans="1:16" ht="34.5" customHeight="1">
      <c r="A13" s="69">
        <v>12</v>
      </c>
      <c r="B13" s="70" t="s">
        <v>7958</v>
      </c>
      <c r="C13" s="75" t="s">
        <v>3177</v>
      </c>
      <c r="D13" s="77" t="s">
        <v>17675</v>
      </c>
      <c r="E13" s="79"/>
      <c r="F13" s="77">
        <v>982181136</v>
      </c>
      <c r="G13" s="79" t="s">
        <v>17815</v>
      </c>
      <c r="H13" s="79" t="s">
        <v>17816</v>
      </c>
      <c r="I13" s="70">
        <v>86</v>
      </c>
      <c r="J13" s="73" t="s">
        <v>377</v>
      </c>
      <c r="K13" s="80" t="s">
        <v>459</v>
      </c>
      <c r="L13" s="70">
        <v>1820850</v>
      </c>
      <c r="M13" s="77" t="s">
        <v>17817</v>
      </c>
      <c r="N13" s="70">
        <v>1820850</v>
      </c>
      <c r="O13" s="70">
        <v>51.16</v>
      </c>
      <c r="P13" s="76" t="s">
        <v>17670</v>
      </c>
    </row>
    <row r="14" spans="1:16" ht="34.5" customHeight="1">
      <c r="A14" s="69">
        <v>13</v>
      </c>
      <c r="B14" s="70" t="s">
        <v>7958</v>
      </c>
      <c r="C14" s="75" t="s">
        <v>3177</v>
      </c>
      <c r="D14" s="77" t="s">
        <v>17675</v>
      </c>
      <c r="E14" s="79"/>
      <c r="F14" s="77">
        <v>982548570</v>
      </c>
      <c r="G14" s="81" t="s">
        <v>17818</v>
      </c>
      <c r="H14" s="81" t="s">
        <v>17819</v>
      </c>
      <c r="I14" s="70">
        <v>83</v>
      </c>
      <c r="J14" s="73" t="s">
        <v>378</v>
      </c>
      <c r="K14" s="80" t="s">
        <v>17676</v>
      </c>
      <c r="L14" s="70">
        <v>1975301</v>
      </c>
      <c r="M14" s="77" t="s">
        <v>17820</v>
      </c>
      <c r="N14" s="70">
        <v>1256284</v>
      </c>
      <c r="O14" s="70">
        <v>48.61</v>
      </c>
      <c r="P14" s="76" t="s">
        <v>17670</v>
      </c>
    </row>
    <row r="15" spans="1:16" ht="34.5" customHeight="1">
      <c r="A15" s="69">
        <v>14</v>
      </c>
      <c r="B15" s="70" t="s">
        <v>7958</v>
      </c>
      <c r="C15" s="75" t="s">
        <v>3177</v>
      </c>
      <c r="D15" s="77" t="s">
        <v>17821</v>
      </c>
      <c r="E15" s="79"/>
      <c r="F15" s="77">
        <v>981598215</v>
      </c>
      <c r="G15" s="79" t="s">
        <v>17822</v>
      </c>
      <c r="H15" s="79" t="s">
        <v>17823</v>
      </c>
      <c r="I15" s="70">
        <v>87</v>
      </c>
      <c r="J15" s="73" t="s">
        <v>378</v>
      </c>
      <c r="K15" s="80" t="s">
        <v>459</v>
      </c>
      <c r="L15" s="70">
        <v>2037961</v>
      </c>
      <c r="M15" s="77" t="s">
        <v>17824</v>
      </c>
      <c r="N15" s="70">
        <v>2037961</v>
      </c>
      <c r="O15" s="70">
        <v>58.12</v>
      </c>
      <c r="P15" s="76" t="s">
        <v>17670</v>
      </c>
    </row>
    <row r="16" spans="1:16" ht="34.5" customHeight="1">
      <c r="A16" s="69">
        <v>15</v>
      </c>
      <c r="B16" s="70" t="s">
        <v>7958</v>
      </c>
      <c r="C16" s="75" t="s">
        <v>3177</v>
      </c>
      <c r="D16" s="77" t="s">
        <v>17675</v>
      </c>
      <c r="E16" s="79"/>
      <c r="F16" s="77">
        <v>983573796</v>
      </c>
      <c r="G16" s="79" t="s">
        <v>17825</v>
      </c>
      <c r="H16" s="79" t="s">
        <v>17826</v>
      </c>
      <c r="I16" s="70">
        <v>80</v>
      </c>
      <c r="J16" s="73" t="s">
        <v>377</v>
      </c>
      <c r="K16" s="80" t="s">
        <v>459</v>
      </c>
      <c r="L16" s="70">
        <v>2134598</v>
      </c>
      <c r="M16" s="77" t="s">
        <v>17827</v>
      </c>
      <c r="N16" s="70">
        <v>2134598</v>
      </c>
      <c r="O16" s="70">
        <v>44.95</v>
      </c>
      <c r="P16" s="76" t="s">
        <v>17670</v>
      </c>
    </row>
    <row r="17" spans="1:16" ht="34.5" customHeight="1">
      <c r="A17" s="69">
        <v>16</v>
      </c>
      <c r="B17" s="70" t="s">
        <v>7958</v>
      </c>
      <c r="C17" s="70" t="s">
        <v>3177</v>
      </c>
      <c r="D17" s="77" t="s">
        <v>3177</v>
      </c>
      <c r="E17" s="77" t="s">
        <v>17671</v>
      </c>
      <c r="F17" s="71" t="s">
        <v>17672</v>
      </c>
      <c r="G17" s="78" t="s">
        <v>17828</v>
      </c>
      <c r="H17" s="77" t="s">
        <v>17829</v>
      </c>
      <c r="I17" s="70">
        <f>2012-1932</f>
        <v>80</v>
      </c>
      <c r="J17" s="73" t="s">
        <v>377</v>
      </c>
      <c r="K17" s="73"/>
      <c r="L17" s="75">
        <v>2138913</v>
      </c>
      <c r="M17" s="75"/>
      <c r="N17" s="75"/>
      <c r="O17" s="75">
        <v>51.95</v>
      </c>
      <c r="P17" s="76" t="s">
        <v>17670</v>
      </c>
    </row>
    <row r="18" spans="1:16" ht="34.5" customHeight="1">
      <c r="A18" s="69">
        <v>17</v>
      </c>
      <c r="B18" s="70" t="s">
        <v>7958</v>
      </c>
      <c r="C18" s="75" t="s">
        <v>3177</v>
      </c>
      <c r="D18" s="77" t="s">
        <v>17675</v>
      </c>
      <c r="E18" s="79"/>
      <c r="F18" s="77" t="s">
        <v>17780</v>
      </c>
      <c r="G18" s="79" t="s">
        <v>17830</v>
      </c>
      <c r="H18" s="79" t="s">
        <v>17831</v>
      </c>
      <c r="I18" s="70">
        <v>89</v>
      </c>
      <c r="J18" s="73" t="s">
        <v>378</v>
      </c>
      <c r="K18" s="80" t="s">
        <v>459</v>
      </c>
      <c r="L18" s="70">
        <v>2160442</v>
      </c>
      <c r="M18" s="77" t="s">
        <v>17832</v>
      </c>
      <c r="N18" s="70">
        <v>2160442</v>
      </c>
      <c r="O18" s="70">
        <v>60.75</v>
      </c>
      <c r="P18" s="76" t="s">
        <v>17670</v>
      </c>
    </row>
    <row r="19" spans="1:16" ht="34.5" customHeight="1">
      <c r="A19" s="69">
        <v>18</v>
      </c>
      <c r="B19" s="70" t="s">
        <v>7958</v>
      </c>
      <c r="C19" s="75" t="s">
        <v>3177</v>
      </c>
      <c r="D19" s="77" t="s">
        <v>17675</v>
      </c>
      <c r="E19" s="79"/>
      <c r="F19" s="77">
        <v>982353850</v>
      </c>
      <c r="G19" s="79" t="s">
        <v>17833</v>
      </c>
      <c r="H19" s="79" t="s">
        <v>17834</v>
      </c>
      <c r="I19" s="70">
        <v>83</v>
      </c>
      <c r="J19" s="73" t="s">
        <v>378</v>
      </c>
      <c r="K19" s="80" t="s">
        <v>17676</v>
      </c>
      <c r="L19" s="70">
        <v>2225733</v>
      </c>
      <c r="M19" s="77" t="s">
        <v>17835</v>
      </c>
      <c r="N19" s="70" t="s">
        <v>374</v>
      </c>
      <c r="O19" s="70">
        <v>52.89</v>
      </c>
      <c r="P19" s="76" t="s">
        <v>17670</v>
      </c>
    </row>
    <row r="20" spans="1:16" ht="34.5" customHeight="1">
      <c r="A20" s="69">
        <v>19</v>
      </c>
      <c r="B20" s="70" t="s">
        <v>7958</v>
      </c>
      <c r="C20" s="70" t="s">
        <v>3177</v>
      </c>
      <c r="D20" s="77" t="s">
        <v>17673</v>
      </c>
      <c r="E20" s="77" t="s">
        <v>17674</v>
      </c>
      <c r="F20" s="71"/>
      <c r="G20" s="78" t="s">
        <v>17836</v>
      </c>
      <c r="H20" s="77" t="s">
        <v>17810</v>
      </c>
      <c r="I20" s="70">
        <f>2012-1932</f>
        <v>80</v>
      </c>
      <c r="J20" s="73" t="s">
        <v>377</v>
      </c>
      <c r="K20" s="73"/>
      <c r="L20" s="75">
        <v>2317044</v>
      </c>
      <c r="M20" s="75"/>
      <c r="N20" s="75"/>
      <c r="O20" s="75">
        <v>38.590000000000003</v>
      </c>
      <c r="P20" s="76" t="s">
        <v>17670</v>
      </c>
    </row>
    <row r="21" spans="1:16" ht="34.5" customHeight="1">
      <c r="A21" s="69">
        <v>20</v>
      </c>
      <c r="B21" s="70" t="s">
        <v>7958</v>
      </c>
      <c r="C21" s="75" t="s">
        <v>3177</v>
      </c>
      <c r="D21" s="77" t="s">
        <v>17675</v>
      </c>
      <c r="E21" s="79"/>
      <c r="F21" s="77">
        <v>971337624</v>
      </c>
      <c r="G21" s="79" t="s">
        <v>17837</v>
      </c>
      <c r="H21" s="79" t="s">
        <v>17838</v>
      </c>
      <c r="I21" s="70">
        <v>90</v>
      </c>
      <c r="J21" s="73" t="s">
        <v>377</v>
      </c>
      <c r="K21" s="80" t="s">
        <v>17676</v>
      </c>
      <c r="L21" s="70">
        <v>2557367</v>
      </c>
      <c r="M21" s="77" t="s">
        <v>17839</v>
      </c>
      <c r="N21" s="70">
        <v>1559980</v>
      </c>
      <c r="O21" s="70">
        <v>44.6</v>
      </c>
      <c r="P21" s="76" t="s">
        <v>17670</v>
      </c>
    </row>
    <row r="22" spans="1:16" ht="34.5" customHeight="1">
      <c r="A22" s="69">
        <v>21</v>
      </c>
      <c r="B22" s="70" t="s">
        <v>7958</v>
      </c>
      <c r="C22" s="75" t="s">
        <v>3177</v>
      </c>
      <c r="D22" s="77" t="s">
        <v>17675</v>
      </c>
      <c r="E22" s="79"/>
      <c r="F22" s="77"/>
      <c r="G22" s="81" t="s">
        <v>17840</v>
      </c>
      <c r="H22" s="81" t="s">
        <v>17787</v>
      </c>
      <c r="I22" s="70">
        <v>92</v>
      </c>
      <c r="J22" s="73" t="s">
        <v>378</v>
      </c>
      <c r="K22" s="80" t="s">
        <v>17677</v>
      </c>
      <c r="L22" s="70">
        <v>3888704</v>
      </c>
      <c r="M22" s="77" t="s">
        <v>17841</v>
      </c>
      <c r="N22" s="70">
        <v>1974961</v>
      </c>
      <c r="O22" s="70">
        <v>34.380000000000003</v>
      </c>
      <c r="P22" s="76" t="s">
        <v>17670</v>
      </c>
    </row>
    <row r="23" spans="1:16" ht="34.5" customHeight="1">
      <c r="A23" s="69">
        <v>22</v>
      </c>
      <c r="B23" s="70" t="s">
        <v>7958</v>
      </c>
      <c r="C23" s="75" t="s">
        <v>3177</v>
      </c>
      <c r="D23" s="77" t="s">
        <v>17842</v>
      </c>
      <c r="E23" s="79"/>
      <c r="F23" s="77">
        <v>981663015</v>
      </c>
      <c r="G23" s="79" t="s">
        <v>17843</v>
      </c>
      <c r="H23" s="79" t="s">
        <v>17844</v>
      </c>
      <c r="I23" s="70">
        <v>82</v>
      </c>
      <c r="J23" s="73" t="s">
        <v>377</v>
      </c>
      <c r="K23" s="80" t="s">
        <v>17676</v>
      </c>
      <c r="L23" s="70">
        <v>5311179</v>
      </c>
      <c r="M23" s="77" t="s">
        <v>17845</v>
      </c>
      <c r="N23" s="70" t="s">
        <v>374</v>
      </c>
      <c r="O23" s="70">
        <v>54.07</v>
      </c>
      <c r="P23" s="76" t="s">
        <v>17670</v>
      </c>
    </row>
    <row r="24" spans="1:16" ht="34.5" customHeight="1">
      <c r="A24" s="69">
        <v>23</v>
      </c>
      <c r="B24" s="70" t="s">
        <v>7958</v>
      </c>
      <c r="C24" s="75" t="s">
        <v>3177</v>
      </c>
      <c r="D24" s="77" t="s">
        <v>17846</v>
      </c>
      <c r="E24" s="79"/>
      <c r="F24" s="77">
        <v>975115391</v>
      </c>
      <c r="G24" s="81" t="s">
        <v>17847</v>
      </c>
      <c r="H24" s="81" t="s">
        <v>17848</v>
      </c>
      <c r="I24" s="70">
        <v>87</v>
      </c>
      <c r="J24" s="73" t="s">
        <v>378</v>
      </c>
      <c r="K24" s="80" t="s">
        <v>459</v>
      </c>
      <c r="L24" s="70" t="s">
        <v>376</v>
      </c>
      <c r="M24" s="77" t="s">
        <v>17849</v>
      </c>
      <c r="N24" s="70" t="s">
        <v>376</v>
      </c>
      <c r="O24" s="70">
        <v>52.93</v>
      </c>
      <c r="P24" s="76" t="s">
        <v>17670</v>
      </c>
    </row>
    <row r="25" spans="1:16" ht="34.5" customHeight="1">
      <c r="A25" s="69">
        <v>24</v>
      </c>
      <c r="B25" s="70" t="s">
        <v>7958</v>
      </c>
      <c r="C25" s="75" t="s">
        <v>3177</v>
      </c>
      <c r="D25" s="77" t="s">
        <v>17675</v>
      </c>
      <c r="E25" s="79"/>
      <c r="F25" s="77"/>
      <c r="G25" s="81" t="s">
        <v>17850</v>
      </c>
      <c r="H25" s="81" t="s">
        <v>17851</v>
      </c>
      <c r="I25" s="70">
        <v>82</v>
      </c>
      <c r="J25" s="73" t="s">
        <v>378</v>
      </c>
      <c r="K25" s="80" t="s">
        <v>17676</v>
      </c>
      <c r="L25" s="70" t="s">
        <v>376</v>
      </c>
      <c r="M25" s="77" t="s">
        <v>17852</v>
      </c>
      <c r="N25" s="70">
        <v>2148274</v>
      </c>
      <c r="O25" s="70">
        <v>21.22</v>
      </c>
      <c r="P25" s="76" t="s">
        <v>17670</v>
      </c>
    </row>
    <row r="26" spans="1:16" ht="34.5" customHeight="1">
      <c r="A26" s="69">
        <v>25</v>
      </c>
      <c r="B26" s="70" t="s">
        <v>7958</v>
      </c>
      <c r="C26" s="75" t="s">
        <v>3177</v>
      </c>
      <c r="D26" s="77" t="s">
        <v>17675</v>
      </c>
      <c r="E26" s="79"/>
      <c r="F26" s="77" t="s">
        <v>17781</v>
      </c>
      <c r="G26" s="81" t="s">
        <v>17853</v>
      </c>
      <c r="H26" s="81" t="s">
        <v>17854</v>
      </c>
      <c r="I26" s="70">
        <v>81</v>
      </c>
      <c r="J26" s="73" t="s">
        <v>378</v>
      </c>
      <c r="K26" s="80" t="s">
        <v>17676</v>
      </c>
      <c r="L26" s="70" t="s">
        <v>376</v>
      </c>
      <c r="M26" s="77" t="s">
        <v>17855</v>
      </c>
      <c r="N26" s="70">
        <v>1306865</v>
      </c>
      <c r="O26" s="70">
        <v>54.45</v>
      </c>
      <c r="P26" s="76" t="s">
        <v>17670</v>
      </c>
    </row>
    <row r="27" spans="1:16" ht="34.5" customHeight="1">
      <c r="A27" s="69">
        <v>26</v>
      </c>
      <c r="B27" s="70" t="s">
        <v>7958</v>
      </c>
      <c r="C27" s="75" t="s">
        <v>3177</v>
      </c>
      <c r="D27" s="77" t="s">
        <v>17675</v>
      </c>
      <c r="E27" s="79"/>
      <c r="F27" s="77">
        <v>9872774704</v>
      </c>
      <c r="G27" s="81" t="s">
        <v>17856</v>
      </c>
      <c r="H27" s="81" t="s">
        <v>17857</v>
      </c>
      <c r="I27" s="70">
        <v>83</v>
      </c>
      <c r="J27" s="73" t="s">
        <v>378</v>
      </c>
      <c r="K27" s="80" t="s">
        <v>17676</v>
      </c>
      <c r="L27" s="70" t="s">
        <v>376</v>
      </c>
      <c r="M27" s="77" t="s">
        <v>17858</v>
      </c>
      <c r="N27" s="70">
        <v>1542169</v>
      </c>
      <c r="O27" s="70">
        <v>58.16</v>
      </c>
      <c r="P27" s="76" t="s">
        <v>17670</v>
      </c>
    </row>
    <row r="28" spans="1:16" ht="34.5" customHeight="1">
      <c r="A28" s="69">
        <v>27</v>
      </c>
      <c r="B28" s="70" t="s">
        <v>7958</v>
      </c>
      <c r="C28" s="75" t="s">
        <v>3177</v>
      </c>
      <c r="D28" s="77" t="s">
        <v>17859</v>
      </c>
      <c r="E28" s="79"/>
      <c r="F28" s="77">
        <v>983809328</v>
      </c>
      <c r="G28" s="81" t="s">
        <v>17860</v>
      </c>
      <c r="H28" s="81" t="s">
        <v>17861</v>
      </c>
      <c r="I28" s="70">
        <v>88</v>
      </c>
      <c r="J28" s="73" t="s">
        <v>378</v>
      </c>
      <c r="K28" s="80" t="s">
        <v>17676</v>
      </c>
      <c r="L28" s="70" t="s">
        <v>373</v>
      </c>
      <c r="M28" s="77" t="s">
        <v>17862</v>
      </c>
      <c r="N28" s="70">
        <v>4538626</v>
      </c>
      <c r="O28" s="70">
        <v>40.15</v>
      </c>
      <c r="P28" s="76" t="s">
        <v>17670</v>
      </c>
    </row>
    <row r="29" spans="1:16" ht="34.5" customHeight="1">
      <c r="A29" s="69">
        <v>28</v>
      </c>
      <c r="B29" s="70" t="s">
        <v>7958</v>
      </c>
      <c r="C29" s="75" t="s">
        <v>3177</v>
      </c>
      <c r="D29" s="77" t="s">
        <v>17675</v>
      </c>
      <c r="E29" s="79"/>
      <c r="F29" s="77" t="s">
        <v>17781</v>
      </c>
      <c r="G29" s="81" t="s">
        <v>17863</v>
      </c>
      <c r="H29" s="81" t="s">
        <v>17864</v>
      </c>
      <c r="I29" s="70">
        <v>81</v>
      </c>
      <c r="J29" s="73" t="s">
        <v>377</v>
      </c>
      <c r="K29" s="80" t="s">
        <v>17676</v>
      </c>
      <c r="L29" s="70" t="s">
        <v>376</v>
      </c>
      <c r="M29" s="77" t="s">
        <v>17855</v>
      </c>
      <c r="N29" s="70">
        <v>1306865</v>
      </c>
      <c r="O29" s="70">
        <v>54.45</v>
      </c>
      <c r="P29" s="76" t="s">
        <v>17670</v>
      </c>
    </row>
    <row r="30" spans="1:16" s="38" customFormat="1" ht="34.5" customHeight="1">
      <c r="A30" s="69">
        <v>29</v>
      </c>
      <c r="B30" s="70" t="s">
        <v>7958</v>
      </c>
      <c r="C30" s="75" t="s">
        <v>3177</v>
      </c>
      <c r="D30" s="77" t="s">
        <v>17865</v>
      </c>
      <c r="E30" s="79"/>
      <c r="F30" s="77"/>
      <c r="G30" s="81" t="s">
        <v>17866</v>
      </c>
      <c r="H30" s="81" t="s">
        <v>17867</v>
      </c>
      <c r="I30" s="70">
        <v>83</v>
      </c>
      <c r="J30" s="73" t="s">
        <v>378</v>
      </c>
      <c r="K30" s="80" t="s">
        <v>459</v>
      </c>
      <c r="L30" s="70" t="s">
        <v>374</v>
      </c>
      <c r="M30" s="77" t="s">
        <v>17868</v>
      </c>
      <c r="N30" s="70" t="s">
        <v>374</v>
      </c>
      <c r="O30" s="70">
        <v>46.85</v>
      </c>
      <c r="P30" s="76" t="s">
        <v>17670</v>
      </c>
    </row>
    <row r="31" spans="1:16" ht="34.5" customHeight="1">
      <c r="A31" s="69">
        <v>30</v>
      </c>
      <c r="B31" s="70" t="s">
        <v>7958</v>
      </c>
      <c r="C31" s="75" t="s">
        <v>3177</v>
      </c>
      <c r="D31" s="77" t="s">
        <v>17675</v>
      </c>
      <c r="E31" s="79"/>
      <c r="F31" s="77">
        <v>985831291</v>
      </c>
      <c r="G31" s="81" t="s">
        <v>17869</v>
      </c>
      <c r="H31" s="81" t="s">
        <v>17870</v>
      </c>
      <c r="I31" s="70">
        <v>84</v>
      </c>
      <c r="J31" s="73" t="s">
        <v>377</v>
      </c>
      <c r="K31" s="80" t="s">
        <v>460</v>
      </c>
      <c r="L31" s="70" t="s">
        <v>374</v>
      </c>
      <c r="M31" s="77" t="s">
        <v>17871</v>
      </c>
      <c r="N31" s="70">
        <v>2166172</v>
      </c>
      <c r="O31" s="70">
        <v>44.26</v>
      </c>
      <c r="P31" s="76" t="s">
        <v>17670</v>
      </c>
    </row>
    <row r="32" spans="1:16" ht="34.5" customHeight="1">
      <c r="A32" s="69">
        <v>31</v>
      </c>
      <c r="B32" s="70" t="s">
        <v>7958</v>
      </c>
      <c r="C32" s="75" t="s">
        <v>3177</v>
      </c>
      <c r="D32" s="77" t="s">
        <v>17675</v>
      </c>
      <c r="E32" s="79"/>
      <c r="F32" s="77">
        <v>983568780</v>
      </c>
      <c r="G32" s="81" t="s">
        <v>17872</v>
      </c>
      <c r="H32" s="81" t="s">
        <v>17873</v>
      </c>
      <c r="I32" s="70">
        <v>92</v>
      </c>
      <c r="J32" s="73" t="s">
        <v>377</v>
      </c>
      <c r="K32" s="80" t="s">
        <v>17676</v>
      </c>
      <c r="L32" s="70" t="s">
        <v>374</v>
      </c>
      <c r="M32" s="77" t="s">
        <v>17874</v>
      </c>
      <c r="N32" s="70">
        <v>953317</v>
      </c>
      <c r="O32" s="70">
        <v>57.33</v>
      </c>
      <c r="P32" s="76" t="s">
        <v>17670</v>
      </c>
    </row>
    <row r="33" spans="1:16" ht="34.5" customHeight="1">
      <c r="A33" s="69">
        <v>32</v>
      </c>
      <c r="B33" s="70" t="s">
        <v>7958</v>
      </c>
      <c r="C33" s="70" t="s">
        <v>3558</v>
      </c>
      <c r="D33" s="77" t="s">
        <v>17678</v>
      </c>
      <c r="E33" s="77" t="s">
        <v>17679</v>
      </c>
      <c r="F33" s="71"/>
      <c r="G33" s="78" t="s">
        <v>17875</v>
      </c>
      <c r="H33" s="77" t="s">
        <v>17876</v>
      </c>
      <c r="I33" s="70">
        <f>2012-1925</f>
        <v>87</v>
      </c>
      <c r="J33" s="73" t="s">
        <v>378</v>
      </c>
      <c r="K33" s="73"/>
      <c r="L33" s="75">
        <v>6100746</v>
      </c>
      <c r="M33" s="75"/>
      <c r="N33" s="75"/>
      <c r="O33" s="75">
        <v>43.51</v>
      </c>
      <c r="P33" s="76" t="s">
        <v>17670</v>
      </c>
    </row>
    <row r="34" spans="1:16" ht="34.5" customHeight="1">
      <c r="A34" s="69">
        <v>33</v>
      </c>
      <c r="B34" s="70" t="s">
        <v>7958</v>
      </c>
      <c r="C34" s="75" t="s">
        <v>3587</v>
      </c>
      <c r="D34" s="77" t="s">
        <v>17675</v>
      </c>
      <c r="E34" s="79"/>
      <c r="F34" s="77"/>
      <c r="G34" s="81" t="s">
        <v>17877</v>
      </c>
      <c r="H34" s="81" t="s">
        <v>17787</v>
      </c>
      <c r="I34" s="70">
        <v>90</v>
      </c>
      <c r="J34" s="73" t="s">
        <v>377</v>
      </c>
      <c r="K34" s="80" t="s">
        <v>459</v>
      </c>
      <c r="L34" s="70">
        <v>79356</v>
      </c>
      <c r="M34" s="77" t="s">
        <v>17878</v>
      </c>
      <c r="N34" s="70" t="s">
        <v>374</v>
      </c>
      <c r="O34" s="70">
        <v>50.35</v>
      </c>
      <c r="P34" s="76" t="s">
        <v>17670</v>
      </c>
    </row>
    <row r="35" spans="1:16" ht="34.5" customHeight="1">
      <c r="A35" s="69">
        <v>34</v>
      </c>
      <c r="B35" s="70" t="s">
        <v>7958</v>
      </c>
      <c r="C35" s="75" t="s">
        <v>3587</v>
      </c>
      <c r="D35" s="77" t="s">
        <v>17879</v>
      </c>
      <c r="E35" s="79"/>
      <c r="F35" s="77">
        <v>982376724</v>
      </c>
      <c r="G35" s="81" t="s">
        <v>17880</v>
      </c>
      <c r="H35" s="81" t="s">
        <v>17881</v>
      </c>
      <c r="I35" s="70">
        <v>82</v>
      </c>
      <c r="J35" s="73" t="s">
        <v>378</v>
      </c>
      <c r="K35" s="80" t="s">
        <v>17676</v>
      </c>
      <c r="L35" s="70">
        <v>2147783</v>
      </c>
      <c r="M35" s="77" t="s">
        <v>17882</v>
      </c>
      <c r="N35" s="70">
        <v>1996636</v>
      </c>
      <c r="O35" s="70">
        <v>62.27</v>
      </c>
      <c r="P35" s="76" t="s">
        <v>17670</v>
      </c>
    </row>
    <row r="36" spans="1:16" ht="34.5" customHeight="1">
      <c r="A36" s="69">
        <v>35</v>
      </c>
      <c r="B36" s="70" t="s">
        <v>7958</v>
      </c>
      <c r="C36" s="70" t="s">
        <v>3587</v>
      </c>
      <c r="D36" s="77" t="s">
        <v>3591</v>
      </c>
      <c r="E36" s="77" t="s">
        <v>3592</v>
      </c>
      <c r="F36" s="71"/>
      <c r="G36" s="78" t="s">
        <v>17883</v>
      </c>
      <c r="H36" s="77" t="s">
        <v>17775</v>
      </c>
      <c r="I36" s="70">
        <f>2012-1930</f>
        <v>82</v>
      </c>
      <c r="J36" s="73" t="s">
        <v>378</v>
      </c>
      <c r="K36" s="73"/>
      <c r="L36" s="75">
        <v>6201086</v>
      </c>
      <c r="M36" s="75"/>
      <c r="N36" s="75"/>
      <c r="O36" s="75">
        <v>39.51</v>
      </c>
      <c r="P36" s="76" t="s">
        <v>17670</v>
      </c>
    </row>
    <row r="37" spans="1:16" ht="34.5" customHeight="1">
      <c r="A37" s="69">
        <v>36</v>
      </c>
      <c r="B37" s="70" t="s">
        <v>7958</v>
      </c>
      <c r="C37" s="75" t="s">
        <v>385</v>
      </c>
      <c r="D37" s="77" t="s">
        <v>17884</v>
      </c>
      <c r="E37" s="79"/>
      <c r="F37" s="77">
        <v>640177</v>
      </c>
      <c r="G37" s="81" t="s">
        <v>17885</v>
      </c>
      <c r="H37" s="81" t="s">
        <v>17886</v>
      </c>
      <c r="I37" s="70">
        <v>82</v>
      </c>
      <c r="J37" s="73" t="s">
        <v>378</v>
      </c>
      <c r="K37" s="80" t="s">
        <v>459</v>
      </c>
      <c r="L37" s="70">
        <v>398528</v>
      </c>
      <c r="M37" s="77" t="s">
        <v>17887</v>
      </c>
      <c r="N37" s="70" t="s">
        <v>374</v>
      </c>
      <c r="O37" s="70">
        <v>64.02</v>
      </c>
      <c r="P37" s="76" t="s">
        <v>17670</v>
      </c>
    </row>
    <row r="38" spans="1:16" s="38" customFormat="1" ht="34.5" customHeight="1">
      <c r="A38" s="69">
        <v>37</v>
      </c>
      <c r="B38" s="70" t="s">
        <v>7958</v>
      </c>
      <c r="C38" s="75" t="s">
        <v>385</v>
      </c>
      <c r="D38" s="77" t="s">
        <v>17884</v>
      </c>
      <c r="E38" s="79"/>
      <c r="F38" s="77">
        <v>982781670</v>
      </c>
      <c r="G38" s="81" t="s">
        <v>17888</v>
      </c>
      <c r="H38" s="81" t="s">
        <v>17889</v>
      </c>
      <c r="I38" s="70">
        <v>81</v>
      </c>
      <c r="J38" s="73" t="s">
        <v>378</v>
      </c>
      <c r="K38" s="80" t="s">
        <v>17676</v>
      </c>
      <c r="L38" s="70" t="s">
        <v>376</v>
      </c>
      <c r="M38" s="77" t="s">
        <v>17890</v>
      </c>
      <c r="N38" s="70">
        <v>567297</v>
      </c>
      <c r="O38" s="70">
        <v>58.3</v>
      </c>
      <c r="P38" s="76" t="s">
        <v>17670</v>
      </c>
    </row>
    <row r="39" spans="1:16" ht="34.5" customHeight="1">
      <c r="A39" s="69">
        <v>38</v>
      </c>
      <c r="B39" s="70" t="s">
        <v>7958</v>
      </c>
      <c r="C39" s="70" t="s">
        <v>4027</v>
      </c>
      <c r="D39" s="71" t="s">
        <v>17680</v>
      </c>
      <c r="E39" s="71" t="s">
        <v>17681</v>
      </c>
      <c r="F39" s="71">
        <v>961199343</v>
      </c>
      <c r="G39" s="78" t="s">
        <v>17891</v>
      </c>
      <c r="H39" s="77" t="s">
        <v>17892</v>
      </c>
      <c r="I39" s="82">
        <f>2012-1922</f>
        <v>90</v>
      </c>
      <c r="J39" s="73" t="s">
        <v>378</v>
      </c>
      <c r="K39" s="73"/>
      <c r="L39" s="74">
        <v>1452070</v>
      </c>
      <c r="M39" s="74"/>
      <c r="N39" s="75"/>
      <c r="O39" s="75">
        <v>50.56</v>
      </c>
      <c r="P39" s="76" t="s">
        <v>17670</v>
      </c>
    </row>
    <row r="40" spans="1:16" ht="34.5" customHeight="1">
      <c r="A40" s="69">
        <v>39</v>
      </c>
      <c r="B40" s="70" t="s">
        <v>7958</v>
      </c>
      <c r="C40" s="75" t="s">
        <v>4027</v>
      </c>
      <c r="D40" s="77" t="s">
        <v>17675</v>
      </c>
      <c r="E40" s="79"/>
      <c r="F40" s="77"/>
      <c r="G40" s="81" t="s">
        <v>17856</v>
      </c>
      <c r="H40" s="81" t="s">
        <v>17893</v>
      </c>
      <c r="I40" s="70">
        <v>81</v>
      </c>
      <c r="J40" s="73" t="s">
        <v>378</v>
      </c>
      <c r="K40" s="80" t="s">
        <v>460</v>
      </c>
      <c r="L40" s="70">
        <v>2833414</v>
      </c>
      <c r="M40" s="77" t="s">
        <v>17894</v>
      </c>
      <c r="N40" s="70" t="s">
        <v>374</v>
      </c>
      <c r="O40" s="70">
        <v>34.590000000000003</v>
      </c>
      <c r="P40" s="76" t="s">
        <v>17670</v>
      </c>
    </row>
    <row r="41" spans="1:16" ht="34.5" customHeight="1">
      <c r="A41" s="69">
        <v>40</v>
      </c>
      <c r="B41" s="70" t="s">
        <v>7958</v>
      </c>
      <c r="C41" s="75" t="s">
        <v>4027</v>
      </c>
      <c r="D41" s="77" t="s">
        <v>17895</v>
      </c>
      <c r="E41" s="79"/>
      <c r="F41" s="77"/>
      <c r="G41" s="81" t="s">
        <v>17896</v>
      </c>
      <c r="H41" s="81" t="s">
        <v>17897</v>
      </c>
      <c r="I41" s="70">
        <v>88</v>
      </c>
      <c r="J41" s="73" t="s">
        <v>377</v>
      </c>
      <c r="K41" s="80" t="s">
        <v>459</v>
      </c>
      <c r="L41" s="70">
        <v>2955719</v>
      </c>
      <c r="M41" s="77" t="s">
        <v>17898</v>
      </c>
      <c r="N41" s="70" t="s">
        <v>374</v>
      </c>
      <c r="O41" s="70">
        <v>54.19</v>
      </c>
      <c r="P41" s="76" t="s">
        <v>17670</v>
      </c>
    </row>
    <row r="42" spans="1:16" ht="34.5" customHeight="1">
      <c r="A42" s="69">
        <v>41</v>
      </c>
      <c r="B42" s="70" t="s">
        <v>7958</v>
      </c>
      <c r="C42" s="70" t="s">
        <v>4027</v>
      </c>
      <c r="D42" s="77" t="s">
        <v>17682</v>
      </c>
      <c r="E42" s="77" t="s">
        <v>17683</v>
      </c>
      <c r="F42" s="71"/>
      <c r="G42" s="78" t="s">
        <v>17899</v>
      </c>
      <c r="H42" s="77" t="s">
        <v>17900</v>
      </c>
      <c r="I42" s="70">
        <f>2012-1930</f>
        <v>82</v>
      </c>
      <c r="J42" s="73" t="s">
        <v>378</v>
      </c>
      <c r="K42" s="73"/>
      <c r="L42" s="75">
        <v>4189132</v>
      </c>
      <c r="M42" s="75"/>
      <c r="N42" s="75"/>
      <c r="O42" s="75">
        <v>35.659999999999997</v>
      </c>
      <c r="P42" s="76" t="s">
        <v>17670</v>
      </c>
    </row>
    <row r="43" spans="1:16" ht="34.5" customHeight="1">
      <c r="A43" s="69">
        <v>42</v>
      </c>
      <c r="B43" s="70" t="s">
        <v>7958</v>
      </c>
      <c r="C43" s="75" t="s">
        <v>4027</v>
      </c>
      <c r="D43" s="77" t="s">
        <v>17901</v>
      </c>
      <c r="E43" s="79"/>
      <c r="F43" s="77">
        <v>983450843</v>
      </c>
      <c r="G43" s="81" t="s">
        <v>17902</v>
      </c>
      <c r="H43" s="81" t="s">
        <v>17903</v>
      </c>
      <c r="I43" s="70">
        <v>92</v>
      </c>
      <c r="J43" s="73" t="s">
        <v>377</v>
      </c>
      <c r="K43" s="80" t="s">
        <v>459</v>
      </c>
      <c r="L43" s="70" t="s">
        <v>374</v>
      </c>
      <c r="M43" s="77" t="s">
        <v>17904</v>
      </c>
      <c r="N43" s="70" t="s">
        <v>374</v>
      </c>
      <c r="O43" s="70">
        <v>53.63</v>
      </c>
      <c r="P43" s="76" t="s">
        <v>17670</v>
      </c>
    </row>
    <row r="44" spans="1:16" ht="34.5" customHeight="1">
      <c r="A44" s="69">
        <v>43</v>
      </c>
      <c r="B44" s="70" t="s">
        <v>7958</v>
      </c>
      <c r="C44" s="75" t="s">
        <v>11182</v>
      </c>
      <c r="D44" s="77" t="s">
        <v>17905</v>
      </c>
      <c r="E44" s="79"/>
      <c r="F44" s="77" t="s">
        <v>17782</v>
      </c>
      <c r="G44" s="79" t="s">
        <v>17906</v>
      </c>
      <c r="H44" s="79" t="s">
        <v>17907</v>
      </c>
      <c r="I44" s="70">
        <v>82</v>
      </c>
      <c r="J44" s="73" t="s">
        <v>378</v>
      </c>
      <c r="K44" s="80" t="s">
        <v>459</v>
      </c>
      <c r="L44" s="70">
        <v>1177607</v>
      </c>
      <c r="M44" s="77" t="s">
        <v>17908</v>
      </c>
      <c r="N44" s="70">
        <v>1177607</v>
      </c>
      <c r="O44" s="70">
        <v>62.17</v>
      </c>
      <c r="P44" s="76" t="s">
        <v>17670</v>
      </c>
    </row>
    <row r="45" spans="1:16" ht="34.5" customHeight="1">
      <c r="A45" s="69">
        <v>44</v>
      </c>
      <c r="B45" s="70" t="s">
        <v>7958</v>
      </c>
      <c r="C45" s="75" t="s">
        <v>4582</v>
      </c>
      <c r="D45" s="77" t="s">
        <v>17675</v>
      </c>
      <c r="E45" s="79"/>
      <c r="F45" s="77"/>
      <c r="G45" s="81" t="s">
        <v>17853</v>
      </c>
      <c r="H45" s="81" t="s">
        <v>17864</v>
      </c>
      <c r="I45" s="70">
        <v>99</v>
      </c>
      <c r="J45" s="73" t="s">
        <v>378</v>
      </c>
      <c r="K45" s="80" t="s">
        <v>17676</v>
      </c>
      <c r="L45" s="70">
        <v>43912</v>
      </c>
      <c r="M45" s="77" t="s">
        <v>17909</v>
      </c>
      <c r="N45" s="70" t="s">
        <v>374</v>
      </c>
      <c r="O45" s="70">
        <v>64.08</v>
      </c>
      <c r="P45" s="76" t="s">
        <v>17670</v>
      </c>
    </row>
    <row r="46" spans="1:16" ht="34.5" customHeight="1">
      <c r="A46" s="69">
        <v>45</v>
      </c>
      <c r="B46" s="70" t="s">
        <v>7958</v>
      </c>
      <c r="C46" s="75" t="s">
        <v>4582</v>
      </c>
      <c r="D46" s="77" t="s">
        <v>17910</v>
      </c>
      <c r="E46" s="79"/>
      <c r="F46" s="77">
        <v>983180513</v>
      </c>
      <c r="G46" s="79" t="s">
        <v>17911</v>
      </c>
      <c r="H46" s="79" t="s">
        <v>17912</v>
      </c>
      <c r="I46" s="70">
        <v>88</v>
      </c>
      <c r="J46" s="73" t="s">
        <v>378</v>
      </c>
      <c r="K46" s="80" t="s">
        <v>459</v>
      </c>
      <c r="L46" s="70">
        <v>117487</v>
      </c>
      <c r="M46" s="77" t="s">
        <v>17913</v>
      </c>
      <c r="N46" s="70">
        <v>117487</v>
      </c>
      <c r="O46" s="70">
        <v>54.56</v>
      </c>
      <c r="P46" s="76" t="s">
        <v>17670</v>
      </c>
    </row>
    <row r="47" spans="1:16" ht="34.5" customHeight="1">
      <c r="A47" s="69">
        <v>46</v>
      </c>
      <c r="B47" s="70" t="s">
        <v>7958</v>
      </c>
      <c r="C47" s="75" t="s">
        <v>4582</v>
      </c>
      <c r="D47" s="77" t="s">
        <v>17675</v>
      </c>
      <c r="E47" s="79"/>
      <c r="F47" s="77">
        <v>21647241</v>
      </c>
      <c r="G47" s="79" t="s">
        <v>17767</v>
      </c>
      <c r="H47" s="79" t="s">
        <v>17914</v>
      </c>
      <c r="I47" s="70">
        <v>84</v>
      </c>
      <c r="J47" s="73" t="s">
        <v>378</v>
      </c>
      <c r="K47" s="80" t="s">
        <v>460</v>
      </c>
      <c r="L47" s="70">
        <v>119164</v>
      </c>
      <c r="M47" s="77" t="s">
        <v>17915</v>
      </c>
      <c r="N47" s="70">
        <v>125806</v>
      </c>
      <c r="O47" s="70">
        <v>55.04</v>
      </c>
      <c r="P47" s="76" t="s">
        <v>17670</v>
      </c>
    </row>
    <row r="48" spans="1:16" ht="34.5" customHeight="1">
      <c r="A48" s="69">
        <v>47</v>
      </c>
      <c r="B48" s="70" t="s">
        <v>7958</v>
      </c>
      <c r="C48" s="75" t="s">
        <v>4582</v>
      </c>
      <c r="D48" s="77" t="s">
        <v>17675</v>
      </c>
      <c r="E48" s="79"/>
      <c r="F48" s="77">
        <v>21647241</v>
      </c>
      <c r="G48" s="79" t="s">
        <v>17916</v>
      </c>
      <c r="H48" s="79" t="s">
        <v>17917</v>
      </c>
      <c r="I48" s="70">
        <v>86</v>
      </c>
      <c r="J48" s="73" t="s">
        <v>377</v>
      </c>
      <c r="K48" s="80" t="s">
        <v>459</v>
      </c>
      <c r="L48" s="70">
        <v>125806</v>
      </c>
      <c r="M48" s="77" t="s">
        <v>17918</v>
      </c>
      <c r="N48" s="70">
        <v>125806</v>
      </c>
      <c r="O48" s="70">
        <v>55.04</v>
      </c>
      <c r="P48" s="76" t="s">
        <v>17670</v>
      </c>
    </row>
    <row r="49" spans="1:16" ht="34.5" customHeight="1">
      <c r="A49" s="69">
        <v>48</v>
      </c>
      <c r="B49" s="70" t="s">
        <v>7958</v>
      </c>
      <c r="C49" s="75" t="s">
        <v>4582</v>
      </c>
      <c r="D49" s="77" t="s">
        <v>17919</v>
      </c>
      <c r="E49" s="79"/>
      <c r="F49" s="77">
        <v>981521223</v>
      </c>
      <c r="G49" s="81" t="s">
        <v>17856</v>
      </c>
      <c r="H49" s="81" t="s">
        <v>17920</v>
      </c>
      <c r="I49" s="70">
        <v>80</v>
      </c>
      <c r="J49" s="73" t="s">
        <v>378</v>
      </c>
      <c r="K49" s="80" t="s">
        <v>17676</v>
      </c>
      <c r="L49" s="70">
        <v>142856</v>
      </c>
      <c r="M49" s="77" t="s">
        <v>17921</v>
      </c>
      <c r="N49" s="70">
        <v>1481036</v>
      </c>
      <c r="O49" s="70">
        <v>58.81</v>
      </c>
      <c r="P49" s="76" t="s">
        <v>17670</v>
      </c>
    </row>
    <row r="50" spans="1:16" ht="34.5" customHeight="1">
      <c r="A50" s="69">
        <v>49</v>
      </c>
      <c r="B50" s="70" t="s">
        <v>7958</v>
      </c>
      <c r="C50" s="75" t="s">
        <v>4582</v>
      </c>
      <c r="D50" s="77" t="s">
        <v>17922</v>
      </c>
      <c r="E50" s="79"/>
      <c r="F50" s="77"/>
      <c r="G50" s="81" t="s">
        <v>17923</v>
      </c>
      <c r="H50" s="81" t="s">
        <v>17924</v>
      </c>
      <c r="I50" s="70">
        <v>80</v>
      </c>
      <c r="J50" s="73" t="s">
        <v>377</v>
      </c>
      <c r="K50" s="80" t="s">
        <v>460</v>
      </c>
      <c r="L50" s="70">
        <v>324157</v>
      </c>
      <c r="M50" s="77" t="s">
        <v>17925</v>
      </c>
      <c r="N50" s="70">
        <v>1204356</v>
      </c>
      <c r="O50" s="70">
        <v>49.08</v>
      </c>
      <c r="P50" s="76" t="s">
        <v>17670</v>
      </c>
    </row>
    <row r="51" spans="1:16" ht="34.5" customHeight="1">
      <c r="A51" s="69">
        <v>50</v>
      </c>
      <c r="B51" s="70" t="s">
        <v>7958</v>
      </c>
      <c r="C51" s="75" t="s">
        <v>4582</v>
      </c>
      <c r="D51" s="77" t="s">
        <v>17675</v>
      </c>
      <c r="E51" s="79"/>
      <c r="F51" s="77">
        <v>981468156</v>
      </c>
      <c r="G51" s="81" t="s">
        <v>17926</v>
      </c>
      <c r="H51" s="81" t="s">
        <v>17927</v>
      </c>
      <c r="I51" s="70">
        <v>86</v>
      </c>
      <c r="J51" s="73" t="s">
        <v>378</v>
      </c>
      <c r="K51" s="80" t="s">
        <v>460</v>
      </c>
      <c r="L51" s="70">
        <v>358613</v>
      </c>
      <c r="M51" s="77" t="s">
        <v>17928</v>
      </c>
      <c r="N51" s="70">
        <v>2498737</v>
      </c>
      <c r="O51" s="70">
        <v>28.47</v>
      </c>
      <c r="P51" s="76" t="s">
        <v>17670</v>
      </c>
    </row>
    <row r="52" spans="1:16" s="38" customFormat="1" ht="34.5" customHeight="1">
      <c r="A52" s="69">
        <v>51</v>
      </c>
      <c r="B52" s="70" t="s">
        <v>7958</v>
      </c>
      <c r="C52" s="70" t="s">
        <v>4582</v>
      </c>
      <c r="D52" s="77" t="s">
        <v>17684</v>
      </c>
      <c r="E52" s="83" t="s">
        <v>17685</v>
      </c>
      <c r="F52" s="71" t="s">
        <v>17686</v>
      </c>
      <c r="G52" s="84" t="s">
        <v>17929</v>
      </c>
      <c r="H52" s="83" t="s">
        <v>17930</v>
      </c>
      <c r="I52" s="70">
        <f>2012-1926</f>
        <v>86</v>
      </c>
      <c r="J52" s="73" t="s">
        <v>378</v>
      </c>
      <c r="K52" s="79"/>
      <c r="L52" s="75">
        <v>645432</v>
      </c>
      <c r="M52" s="75"/>
      <c r="N52" s="75"/>
      <c r="O52" s="75">
        <v>56.08</v>
      </c>
      <c r="P52" s="76" t="s">
        <v>17670</v>
      </c>
    </row>
    <row r="53" spans="1:16" ht="34.5" customHeight="1">
      <c r="A53" s="69">
        <v>52</v>
      </c>
      <c r="B53" s="70" t="s">
        <v>7958</v>
      </c>
      <c r="C53" s="75" t="s">
        <v>4582</v>
      </c>
      <c r="D53" s="77" t="s">
        <v>17931</v>
      </c>
      <c r="E53" s="73"/>
      <c r="F53" s="77">
        <v>981836084</v>
      </c>
      <c r="G53" s="86" t="s">
        <v>17932</v>
      </c>
      <c r="H53" s="86" t="s">
        <v>17933</v>
      </c>
      <c r="I53" s="70">
        <v>87</v>
      </c>
      <c r="J53" s="73" t="s">
        <v>378</v>
      </c>
      <c r="K53" s="70" t="s">
        <v>17676</v>
      </c>
      <c r="L53" s="70">
        <v>714605</v>
      </c>
      <c r="M53" s="77" t="s">
        <v>17934</v>
      </c>
      <c r="N53" s="70" t="s">
        <v>374</v>
      </c>
      <c r="O53" s="70">
        <v>51.22</v>
      </c>
      <c r="P53" s="76" t="s">
        <v>17670</v>
      </c>
    </row>
    <row r="54" spans="1:16" s="38" customFormat="1" ht="34.5" customHeight="1">
      <c r="A54" s="69">
        <v>53</v>
      </c>
      <c r="B54" s="70" t="s">
        <v>7958</v>
      </c>
      <c r="C54" s="75" t="s">
        <v>4582</v>
      </c>
      <c r="D54" s="77" t="s">
        <v>17675</v>
      </c>
      <c r="E54" s="73"/>
      <c r="F54" s="77">
        <v>981760702</v>
      </c>
      <c r="G54" s="73" t="s">
        <v>17935</v>
      </c>
      <c r="H54" s="73" t="s">
        <v>17936</v>
      </c>
      <c r="I54" s="70">
        <v>82</v>
      </c>
      <c r="J54" s="73" t="s">
        <v>378</v>
      </c>
      <c r="K54" s="70" t="s">
        <v>459</v>
      </c>
      <c r="L54" s="70">
        <v>726718</v>
      </c>
      <c r="M54" s="77" t="s">
        <v>17937</v>
      </c>
      <c r="N54" s="70">
        <v>726718</v>
      </c>
      <c r="O54" s="70">
        <v>51.74</v>
      </c>
      <c r="P54" s="76" t="s">
        <v>17670</v>
      </c>
    </row>
    <row r="55" spans="1:16" ht="34.5" customHeight="1">
      <c r="A55" s="69">
        <v>54</v>
      </c>
      <c r="B55" s="70" t="s">
        <v>7958</v>
      </c>
      <c r="C55" s="75" t="s">
        <v>4582</v>
      </c>
      <c r="D55" s="77" t="s">
        <v>17938</v>
      </c>
      <c r="E55" s="73"/>
      <c r="F55" s="77">
        <v>982344598</v>
      </c>
      <c r="G55" s="73" t="s">
        <v>17939</v>
      </c>
      <c r="H55" s="73" t="s">
        <v>17940</v>
      </c>
      <c r="I55" s="70">
        <v>90</v>
      </c>
      <c r="J55" s="73" t="s">
        <v>378</v>
      </c>
      <c r="K55" s="70" t="s">
        <v>17676</v>
      </c>
      <c r="L55" s="70">
        <v>866784</v>
      </c>
      <c r="M55" s="77" t="s">
        <v>17941</v>
      </c>
      <c r="N55" s="70">
        <v>700669</v>
      </c>
      <c r="O55" s="70">
        <v>61.12</v>
      </c>
      <c r="P55" s="76" t="s">
        <v>17670</v>
      </c>
    </row>
    <row r="56" spans="1:16" ht="34.5" customHeight="1">
      <c r="A56" s="69">
        <v>55</v>
      </c>
      <c r="B56" s="70" t="s">
        <v>7958</v>
      </c>
      <c r="C56" s="75" t="s">
        <v>4582</v>
      </c>
      <c r="D56" s="77" t="s">
        <v>17942</v>
      </c>
      <c r="E56" s="73"/>
      <c r="F56" s="77" t="s">
        <v>17943</v>
      </c>
      <c r="G56" s="73" t="s">
        <v>17944</v>
      </c>
      <c r="H56" s="73" t="s">
        <v>17945</v>
      </c>
      <c r="I56" s="70">
        <v>81</v>
      </c>
      <c r="J56" s="73" t="s">
        <v>377</v>
      </c>
      <c r="K56" s="70" t="s">
        <v>459</v>
      </c>
      <c r="L56" s="70">
        <v>1493146</v>
      </c>
      <c r="M56" s="77" t="s">
        <v>17946</v>
      </c>
      <c r="N56" s="70">
        <v>1493146</v>
      </c>
      <c r="O56" s="70">
        <v>51</v>
      </c>
      <c r="P56" s="76" t="s">
        <v>17670</v>
      </c>
    </row>
    <row r="57" spans="1:16" ht="22.5">
      <c r="A57" s="69">
        <v>56</v>
      </c>
      <c r="B57" s="70" t="s">
        <v>7958</v>
      </c>
      <c r="C57" s="75" t="s">
        <v>4582</v>
      </c>
      <c r="D57" s="77" t="s">
        <v>17947</v>
      </c>
      <c r="E57" s="73"/>
      <c r="F57" s="77">
        <v>981929528</v>
      </c>
      <c r="G57" s="73" t="s">
        <v>17948</v>
      </c>
      <c r="H57" s="73" t="s">
        <v>17949</v>
      </c>
      <c r="I57" s="70">
        <v>95</v>
      </c>
      <c r="J57" s="73" t="s">
        <v>377</v>
      </c>
      <c r="K57" s="70" t="s">
        <v>17676</v>
      </c>
      <c r="L57" s="70">
        <v>1542452</v>
      </c>
      <c r="M57" s="77" t="s">
        <v>17950</v>
      </c>
      <c r="N57" s="70" t="s">
        <v>966</v>
      </c>
      <c r="O57" s="70">
        <v>34.33</v>
      </c>
      <c r="P57" s="76" t="s">
        <v>17670</v>
      </c>
    </row>
    <row r="58" spans="1:16" ht="22.5">
      <c r="A58" s="69">
        <v>57</v>
      </c>
      <c r="B58" s="70" t="s">
        <v>7958</v>
      </c>
      <c r="C58" s="75" t="s">
        <v>4582</v>
      </c>
      <c r="D58" s="77" t="s">
        <v>17675</v>
      </c>
      <c r="E58" s="73"/>
      <c r="F58" s="77">
        <v>985311025</v>
      </c>
      <c r="G58" s="86" t="s">
        <v>17951</v>
      </c>
      <c r="H58" s="86" t="s">
        <v>17952</v>
      </c>
      <c r="I58" s="70">
        <v>86</v>
      </c>
      <c r="J58" s="73" t="s">
        <v>378</v>
      </c>
      <c r="K58" s="70" t="s">
        <v>17676</v>
      </c>
      <c r="L58" s="70">
        <v>1547671</v>
      </c>
      <c r="M58" s="77" t="s">
        <v>17953</v>
      </c>
      <c r="N58" s="70">
        <v>4008108</v>
      </c>
      <c r="O58" s="70">
        <v>43.45</v>
      </c>
      <c r="P58" s="76" t="s">
        <v>17670</v>
      </c>
    </row>
    <row r="59" spans="1:16" ht="33">
      <c r="A59" s="69">
        <v>58</v>
      </c>
      <c r="B59" s="70" t="s">
        <v>7958</v>
      </c>
      <c r="C59" s="70" t="s">
        <v>4582</v>
      </c>
      <c r="D59" s="77" t="s">
        <v>17687</v>
      </c>
      <c r="E59" s="83" t="s">
        <v>17688</v>
      </c>
      <c r="F59" s="71"/>
      <c r="G59" s="84" t="s">
        <v>12269</v>
      </c>
      <c r="H59" s="83" t="s">
        <v>17954</v>
      </c>
      <c r="I59" s="70">
        <f>2012-1931</f>
        <v>81</v>
      </c>
      <c r="J59" s="73" t="s">
        <v>378</v>
      </c>
      <c r="K59" s="79"/>
      <c r="L59" s="75">
        <v>1788188</v>
      </c>
      <c r="M59" s="75"/>
      <c r="N59" s="75"/>
      <c r="O59" s="75">
        <v>49.02</v>
      </c>
      <c r="P59" s="76" t="s">
        <v>17670</v>
      </c>
    </row>
    <row r="60" spans="1:16" ht="106.5">
      <c r="A60" s="69">
        <v>59</v>
      </c>
      <c r="B60" s="70" t="s">
        <v>7958</v>
      </c>
      <c r="C60" s="70" t="s">
        <v>4582</v>
      </c>
      <c r="D60" s="71" t="s">
        <v>17689</v>
      </c>
      <c r="E60" s="83" t="s">
        <v>17690</v>
      </c>
      <c r="F60" s="71" t="s">
        <v>17691</v>
      </c>
      <c r="G60" s="84" t="s">
        <v>17955</v>
      </c>
      <c r="H60" s="83" t="s">
        <v>17956</v>
      </c>
      <c r="I60" s="70">
        <v>81</v>
      </c>
      <c r="J60" s="73" t="s">
        <v>378</v>
      </c>
      <c r="K60" s="79"/>
      <c r="L60" s="74">
        <v>1811200</v>
      </c>
      <c r="M60" s="74"/>
      <c r="N60" s="75"/>
      <c r="O60" s="75">
        <v>51</v>
      </c>
      <c r="P60" s="76" t="s">
        <v>17670</v>
      </c>
    </row>
    <row r="61" spans="1:16" ht="117">
      <c r="A61" s="69">
        <v>60</v>
      </c>
      <c r="B61" s="70" t="s">
        <v>7958</v>
      </c>
      <c r="C61" s="70" t="s">
        <v>4582</v>
      </c>
      <c r="D61" s="71" t="s">
        <v>17692</v>
      </c>
      <c r="E61" s="85" t="s">
        <v>17693</v>
      </c>
      <c r="F61" s="71">
        <v>982967931</v>
      </c>
      <c r="G61" s="84" t="s">
        <v>17957</v>
      </c>
      <c r="H61" s="83" t="s">
        <v>17949</v>
      </c>
      <c r="I61" s="82">
        <f>2012-1921</f>
        <v>91</v>
      </c>
      <c r="J61" s="73" t="s">
        <v>378</v>
      </c>
      <c r="K61" s="79"/>
      <c r="L61" s="74">
        <v>1951836</v>
      </c>
      <c r="M61" s="74"/>
      <c r="N61" s="75"/>
      <c r="O61" s="75">
        <v>38.65</v>
      </c>
      <c r="P61" s="76" t="s">
        <v>17670</v>
      </c>
    </row>
    <row r="62" spans="1:16" ht="33">
      <c r="A62" s="69">
        <v>61</v>
      </c>
      <c r="B62" s="70" t="s">
        <v>7958</v>
      </c>
      <c r="C62" s="75" t="s">
        <v>4582</v>
      </c>
      <c r="D62" s="77" t="s">
        <v>17958</v>
      </c>
      <c r="E62" s="73"/>
      <c r="F62" s="77"/>
      <c r="G62" s="86" t="s">
        <v>17959</v>
      </c>
      <c r="H62" s="86" t="s">
        <v>17960</v>
      </c>
      <c r="I62" s="70">
        <v>89</v>
      </c>
      <c r="J62" s="73" t="s">
        <v>377</v>
      </c>
      <c r="K62" s="70" t="s">
        <v>459</v>
      </c>
      <c r="L62" s="70">
        <v>2328840</v>
      </c>
      <c r="M62" s="77" t="s">
        <v>17961</v>
      </c>
      <c r="N62" s="70" t="s">
        <v>374</v>
      </c>
      <c r="O62" s="70">
        <v>45.83</v>
      </c>
      <c r="P62" s="76" t="s">
        <v>17670</v>
      </c>
    </row>
    <row r="63" spans="1:16" ht="22.5">
      <c r="A63" s="69">
        <v>62</v>
      </c>
      <c r="B63" s="70" t="s">
        <v>7958</v>
      </c>
      <c r="C63" s="75" t="s">
        <v>4582</v>
      </c>
      <c r="D63" s="77" t="s">
        <v>17962</v>
      </c>
      <c r="E63" s="73"/>
      <c r="F63" s="77">
        <v>981425522</v>
      </c>
      <c r="G63" s="86" t="s">
        <v>17963</v>
      </c>
      <c r="H63" s="86" t="s">
        <v>17964</v>
      </c>
      <c r="I63" s="70">
        <v>81</v>
      </c>
      <c r="J63" s="73" t="s">
        <v>378</v>
      </c>
      <c r="K63" s="70" t="s">
        <v>17676</v>
      </c>
      <c r="L63" s="70">
        <v>2416614</v>
      </c>
      <c r="M63" s="77" t="s">
        <v>17965</v>
      </c>
      <c r="N63" s="70">
        <v>2262169</v>
      </c>
      <c r="O63" s="70">
        <v>63.28</v>
      </c>
      <c r="P63" s="76" t="s">
        <v>17670</v>
      </c>
    </row>
    <row r="64" spans="1:16" ht="33">
      <c r="A64" s="69">
        <v>63</v>
      </c>
      <c r="B64" s="70" t="s">
        <v>7958</v>
      </c>
      <c r="C64" s="70" t="s">
        <v>4582</v>
      </c>
      <c r="D64" s="77" t="s">
        <v>5286</v>
      </c>
      <c r="E64" s="83" t="s">
        <v>5287</v>
      </c>
      <c r="F64" s="71">
        <v>983260079</v>
      </c>
      <c r="G64" s="84" t="s">
        <v>12373</v>
      </c>
      <c r="H64" s="83" t="s">
        <v>17966</v>
      </c>
      <c r="I64" s="70">
        <f>2012-1923</f>
        <v>89</v>
      </c>
      <c r="J64" s="73" t="s">
        <v>377</v>
      </c>
      <c r="K64" s="79"/>
      <c r="L64" s="75">
        <v>2498737</v>
      </c>
      <c r="M64" s="75"/>
      <c r="N64" s="75"/>
      <c r="O64" s="75">
        <v>28.47</v>
      </c>
      <c r="P64" s="76" t="s">
        <v>17670</v>
      </c>
    </row>
    <row r="65" spans="1:16" ht="33">
      <c r="A65" s="69">
        <v>64</v>
      </c>
      <c r="B65" s="70" t="s">
        <v>7958</v>
      </c>
      <c r="C65" s="75" t="s">
        <v>4582</v>
      </c>
      <c r="D65" s="77" t="s">
        <v>17922</v>
      </c>
      <c r="E65" s="73"/>
      <c r="F65" s="77"/>
      <c r="G65" s="73" t="s">
        <v>17967</v>
      </c>
      <c r="H65" s="73" t="s">
        <v>17968</v>
      </c>
      <c r="I65" s="70">
        <v>91</v>
      </c>
      <c r="J65" s="73" t="s">
        <v>378</v>
      </c>
      <c r="K65" s="70" t="s">
        <v>17676</v>
      </c>
      <c r="L65" s="70">
        <v>2527112</v>
      </c>
      <c r="M65" s="77" t="s">
        <v>17925</v>
      </c>
      <c r="N65" s="70">
        <v>1204356</v>
      </c>
      <c r="O65" s="70">
        <v>49.08</v>
      </c>
      <c r="P65" s="76" t="s">
        <v>17670</v>
      </c>
    </row>
    <row r="66" spans="1:16" ht="159">
      <c r="A66" s="69">
        <v>65</v>
      </c>
      <c r="B66" s="70" t="s">
        <v>7958</v>
      </c>
      <c r="C66" s="70" t="s">
        <v>4582</v>
      </c>
      <c r="D66" s="71" t="s">
        <v>17694</v>
      </c>
      <c r="E66" s="85" t="s">
        <v>17695</v>
      </c>
      <c r="F66" s="71">
        <v>981152907</v>
      </c>
      <c r="G66" s="84" t="s">
        <v>17969</v>
      </c>
      <c r="H66" s="83" t="s">
        <v>17970</v>
      </c>
      <c r="I66" s="82">
        <f>2012-1928</f>
        <v>84</v>
      </c>
      <c r="J66" s="73" t="s">
        <v>377</v>
      </c>
      <c r="K66" s="79"/>
      <c r="L66" s="74">
        <v>2637511</v>
      </c>
      <c r="M66" s="74"/>
      <c r="N66" s="75"/>
      <c r="O66" s="75">
        <v>37</v>
      </c>
      <c r="P66" s="76" t="s">
        <v>17670</v>
      </c>
    </row>
    <row r="67" spans="1:16" ht="33">
      <c r="A67" s="69">
        <v>66</v>
      </c>
      <c r="B67" s="70" t="s">
        <v>7958</v>
      </c>
      <c r="C67" s="75" t="s">
        <v>4582</v>
      </c>
      <c r="D67" s="77" t="s">
        <v>17675</v>
      </c>
      <c r="E67" s="73"/>
      <c r="F67" s="77">
        <v>982560562</v>
      </c>
      <c r="G67" s="73" t="s">
        <v>17971</v>
      </c>
      <c r="H67" s="73" t="s">
        <v>17972</v>
      </c>
      <c r="I67" s="70">
        <v>82</v>
      </c>
      <c r="J67" s="73" t="s">
        <v>377</v>
      </c>
      <c r="K67" s="70" t="s">
        <v>459</v>
      </c>
      <c r="L67" s="70">
        <v>3000850</v>
      </c>
      <c r="M67" s="77" t="s">
        <v>17973</v>
      </c>
      <c r="N67" s="70">
        <v>3000850</v>
      </c>
      <c r="O67" s="70">
        <v>42.81</v>
      </c>
      <c r="P67" s="76" t="s">
        <v>17670</v>
      </c>
    </row>
    <row r="68" spans="1:16" ht="22.5">
      <c r="A68" s="69">
        <v>67</v>
      </c>
      <c r="B68" s="70" t="s">
        <v>7958</v>
      </c>
      <c r="C68" s="75" t="s">
        <v>4582</v>
      </c>
      <c r="D68" s="77" t="s">
        <v>17675</v>
      </c>
      <c r="E68" s="73"/>
      <c r="F68" s="77">
        <v>985795603</v>
      </c>
      <c r="G68" s="86" t="s">
        <v>17974</v>
      </c>
      <c r="H68" s="86" t="s">
        <v>17975</v>
      </c>
      <c r="I68" s="70">
        <v>85</v>
      </c>
      <c r="J68" s="73" t="s">
        <v>378</v>
      </c>
      <c r="K68" s="70" t="s">
        <v>17677</v>
      </c>
      <c r="L68" s="70">
        <v>3598391</v>
      </c>
      <c r="M68" s="77" t="s">
        <v>17976</v>
      </c>
      <c r="N68" s="70">
        <v>2330521</v>
      </c>
      <c r="O68" s="70">
        <v>42</v>
      </c>
      <c r="P68" s="76" t="s">
        <v>17670</v>
      </c>
    </row>
    <row r="69" spans="1:16" ht="33">
      <c r="A69" s="69">
        <v>68</v>
      </c>
      <c r="B69" s="70" t="s">
        <v>7958</v>
      </c>
      <c r="C69" s="75" t="s">
        <v>4582</v>
      </c>
      <c r="D69" s="77" t="s">
        <v>17675</v>
      </c>
      <c r="E69" s="73"/>
      <c r="F69" s="77">
        <v>981993631</v>
      </c>
      <c r="G69" s="86" t="s">
        <v>17977</v>
      </c>
      <c r="H69" s="86" t="s">
        <v>17978</v>
      </c>
      <c r="I69" s="70">
        <v>85</v>
      </c>
      <c r="J69" s="73" t="s">
        <v>378</v>
      </c>
      <c r="K69" s="70" t="s">
        <v>459</v>
      </c>
      <c r="L69" s="70">
        <v>3865682</v>
      </c>
      <c r="M69" s="77" t="s">
        <v>17979</v>
      </c>
      <c r="N69" s="70" t="s">
        <v>374</v>
      </c>
      <c r="O69" s="70">
        <v>62.68</v>
      </c>
      <c r="P69" s="76" t="s">
        <v>17670</v>
      </c>
    </row>
    <row r="70" spans="1:16" ht="33">
      <c r="A70" s="69">
        <v>69</v>
      </c>
      <c r="B70" s="70" t="s">
        <v>7958</v>
      </c>
      <c r="C70" s="70" t="s">
        <v>4582</v>
      </c>
      <c r="D70" s="71" t="s">
        <v>5184</v>
      </c>
      <c r="E70" s="85" t="s">
        <v>17696</v>
      </c>
      <c r="F70" s="71"/>
      <c r="G70" s="84" t="s">
        <v>17980</v>
      </c>
      <c r="H70" s="83" t="s">
        <v>17981</v>
      </c>
      <c r="I70" s="82">
        <f>2012-1931</f>
        <v>81</v>
      </c>
      <c r="J70" s="73" t="s">
        <v>378</v>
      </c>
      <c r="K70" s="79"/>
      <c r="L70" s="74">
        <v>6318804</v>
      </c>
      <c r="M70" s="74"/>
      <c r="N70" s="75"/>
      <c r="O70" s="75">
        <v>45.49</v>
      </c>
      <c r="P70" s="76" t="s">
        <v>17670</v>
      </c>
    </row>
    <row r="71" spans="1:16" ht="22.5">
      <c r="A71" s="69">
        <v>70</v>
      </c>
      <c r="B71" s="70" t="s">
        <v>7958</v>
      </c>
      <c r="C71" s="75" t="s">
        <v>4582</v>
      </c>
      <c r="D71" s="77" t="s">
        <v>17675</v>
      </c>
      <c r="E71" s="73"/>
      <c r="F71" s="77"/>
      <c r="G71" s="86" t="s">
        <v>17982</v>
      </c>
      <c r="H71" s="86" t="s">
        <v>17983</v>
      </c>
      <c r="I71" s="70">
        <v>88</v>
      </c>
      <c r="J71" s="73" t="s">
        <v>378</v>
      </c>
      <c r="K71" s="70" t="s">
        <v>459</v>
      </c>
      <c r="L71" s="70">
        <v>7011470</v>
      </c>
      <c r="M71" s="77" t="s">
        <v>17984</v>
      </c>
      <c r="N71" s="70" t="s">
        <v>373</v>
      </c>
      <c r="O71" s="70">
        <v>53.06</v>
      </c>
      <c r="P71" s="76" t="s">
        <v>17670</v>
      </c>
    </row>
    <row r="72" spans="1:16" ht="22.5">
      <c r="A72" s="69">
        <v>71</v>
      </c>
      <c r="B72" s="70" t="s">
        <v>7958</v>
      </c>
      <c r="C72" s="75" t="s">
        <v>4582</v>
      </c>
      <c r="D72" s="77" t="s">
        <v>17675</v>
      </c>
      <c r="E72" s="73"/>
      <c r="F72" s="77"/>
      <c r="G72" s="86" t="s">
        <v>17985</v>
      </c>
      <c r="H72" s="86" t="s">
        <v>17986</v>
      </c>
      <c r="I72" s="70">
        <v>86</v>
      </c>
      <c r="J72" s="73" t="s">
        <v>378</v>
      </c>
      <c r="K72" s="70" t="s">
        <v>459</v>
      </c>
      <c r="L72" s="70" t="s">
        <v>376</v>
      </c>
      <c r="M72" s="77" t="s">
        <v>17987</v>
      </c>
      <c r="N72" s="70" t="s">
        <v>376</v>
      </c>
      <c r="O72" s="70">
        <v>36.74</v>
      </c>
      <c r="P72" s="76" t="s">
        <v>17670</v>
      </c>
    </row>
    <row r="73" spans="1:16" ht="33">
      <c r="A73" s="69">
        <v>72</v>
      </c>
      <c r="B73" s="70" t="s">
        <v>7958</v>
      </c>
      <c r="C73" s="75" t="s">
        <v>4582</v>
      </c>
      <c r="D73" s="77" t="s">
        <v>17675</v>
      </c>
      <c r="E73" s="73"/>
      <c r="F73" s="77"/>
      <c r="G73" s="86" t="s">
        <v>17988</v>
      </c>
      <c r="H73" s="86" t="s">
        <v>17986</v>
      </c>
      <c r="I73" s="70">
        <v>82</v>
      </c>
      <c r="J73" s="73" t="s">
        <v>378</v>
      </c>
      <c r="K73" s="70" t="s">
        <v>459</v>
      </c>
      <c r="L73" s="70" t="s">
        <v>374</v>
      </c>
      <c r="M73" s="77" t="s">
        <v>17989</v>
      </c>
      <c r="N73" s="70" t="s">
        <v>374</v>
      </c>
      <c r="O73" s="70">
        <v>32.21</v>
      </c>
      <c r="P73" s="76" t="s">
        <v>17670</v>
      </c>
    </row>
    <row r="74" spans="1:16" ht="33">
      <c r="A74" s="69">
        <v>73</v>
      </c>
      <c r="B74" s="70" t="s">
        <v>7958</v>
      </c>
      <c r="C74" s="75" t="s">
        <v>4582</v>
      </c>
      <c r="D74" s="77" t="s">
        <v>17990</v>
      </c>
      <c r="E74" s="73"/>
      <c r="F74" s="77">
        <v>981534475</v>
      </c>
      <c r="G74" s="86" t="s">
        <v>17991</v>
      </c>
      <c r="H74" s="86" t="s">
        <v>17864</v>
      </c>
      <c r="I74" s="70">
        <v>87</v>
      </c>
      <c r="J74" s="73" t="s">
        <v>378</v>
      </c>
      <c r="K74" s="70" t="s">
        <v>17676</v>
      </c>
      <c r="L74" s="70" t="s">
        <v>376</v>
      </c>
      <c r="M74" s="77" t="s">
        <v>17992</v>
      </c>
      <c r="N74" s="70" t="s">
        <v>374</v>
      </c>
      <c r="O74" s="70">
        <v>58.29</v>
      </c>
      <c r="P74" s="76" t="s">
        <v>17670</v>
      </c>
    </row>
    <row r="75" spans="1:16" ht="33">
      <c r="A75" s="69">
        <v>74</v>
      </c>
      <c r="B75" s="70" t="s">
        <v>7958</v>
      </c>
      <c r="C75" s="75" t="s">
        <v>4582</v>
      </c>
      <c r="D75" s="77" t="s">
        <v>17675</v>
      </c>
      <c r="E75" s="73"/>
      <c r="F75" s="77"/>
      <c r="G75" s="86" t="s">
        <v>17993</v>
      </c>
      <c r="H75" s="86" t="s">
        <v>17994</v>
      </c>
      <c r="I75" s="70">
        <v>102</v>
      </c>
      <c r="J75" s="73" t="s">
        <v>377</v>
      </c>
      <c r="K75" s="70" t="s">
        <v>460</v>
      </c>
      <c r="L75" s="70" t="s">
        <v>376</v>
      </c>
      <c r="M75" s="77" t="s">
        <v>17995</v>
      </c>
      <c r="N75" s="70" t="s">
        <v>374</v>
      </c>
      <c r="O75" s="70">
        <v>36.74</v>
      </c>
      <c r="P75" s="76" t="s">
        <v>17670</v>
      </c>
    </row>
    <row r="76" spans="1:16" ht="22.5">
      <c r="A76" s="69">
        <v>75</v>
      </c>
      <c r="B76" s="70" t="s">
        <v>7958</v>
      </c>
      <c r="C76" s="75" t="s">
        <v>4582</v>
      </c>
      <c r="D76" s="77" t="s">
        <v>17996</v>
      </c>
      <c r="E76" s="73"/>
      <c r="F76" s="77"/>
      <c r="G76" s="86" t="s">
        <v>17997</v>
      </c>
      <c r="H76" s="86" t="s">
        <v>17998</v>
      </c>
      <c r="I76" s="70">
        <v>80</v>
      </c>
      <c r="J76" s="73" t="s">
        <v>378</v>
      </c>
      <c r="K76" s="70" t="s">
        <v>459</v>
      </c>
      <c r="L76" s="70" t="s">
        <v>373</v>
      </c>
      <c r="M76" s="77" t="s">
        <v>17999</v>
      </c>
      <c r="N76" s="70" t="s">
        <v>373</v>
      </c>
      <c r="O76" s="70">
        <v>56.16</v>
      </c>
      <c r="P76" s="76" t="s">
        <v>17670</v>
      </c>
    </row>
    <row r="77" spans="1:16" ht="22.5">
      <c r="A77" s="69">
        <v>76</v>
      </c>
      <c r="B77" s="70" t="s">
        <v>7958</v>
      </c>
      <c r="C77" s="75" t="s">
        <v>4582</v>
      </c>
      <c r="D77" s="77" t="s">
        <v>18000</v>
      </c>
      <c r="E77" s="73"/>
      <c r="F77" s="77"/>
      <c r="G77" s="86" t="s">
        <v>18001</v>
      </c>
      <c r="H77" s="86" t="s">
        <v>18002</v>
      </c>
      <c r="I77" s="70">
        <v>87</v>
      </c>
      <c r="J77" s="73" t="s">
        <v>377</v>
      </c>
      <c r="K77" s="70" t="s">
        <v>17676</v>
      </c>
      <c r="L77" s="70" t="s">
        <v>373</v>
      </c>
      <c r="M77" s="77" t="s">
        <v>18003</v>
      </c>
      <c r="N77" s="70">
        <v>2346794</v>
      </c>
      <c r="O77" s="70">
        <v>27.76</v>
      </c>
      <c r="P77" s="76" t="s">
        <v>17670</v>
      </c>
    </row>
    <row r="78" spans="1:16" ht="64.5">
      <c r="A78" s="69">
        <v>77</v>
      </c>
      <c r="B78" s="70" t="s">
        <v>7958</v>
      </c>
      <c r="C78" s="70" t="s">
        <v>5476</v>
      </c>
      <c r="D78" s="77" t="s">
        <v>17697</v>
      </c>
      <c r="E78" s="83" t="s">
        <v>17698</v>
      </c>
      <c r="F78" s="71" t="s">
        <v>17699</v>
      </c>
      <c r="G78" s="84" t="s">
        <v>282</v>
      </c>
      <c r="H78" s="83" t="s">
        <v>18004</v>
      </c>
      <c r="I78" s="70">
        <f>2012-1932</f>
        <v>80</v>
      </c>
      <c r="J78" s="73" t="s">
        <v>378</v>
      </c>
      <c r="K78" s="79"/>
      <c r="L78" s="75">
        <v>2311127</v>
      </c>
      <c r="M78" s="75"/>
      <c r="N78" s="75"/>
      <c r="O78" s="75">
        <v>42.36</v>
      </c>
      <c r="P78" s="76" t="s">
        <v>17670</v>
      </c>
    </row>
    <row r="79" spans="1:16" ht="54">
      <c r="A79" s="69">
        <v>78</v>
      </c>
      <c r="B79" s="70" t="s">
        <v>7958</v>
      </c>
      <c r="C79" s="70" t="s">
        <v>5476</v>
      </c>
      <c r="D79" s="71" t="s">
        <v>5554</v>
      </c>
      <c r="E79" s="85" t="s">
        <v>17700</v>
      </c>
      <c r="F79" s="71" t="s">
        <v>5552</v>
      </c>
      <c r="G79" s="84" t="s">
        <v>12011</v>
      </c>
      <c r="H79" s="83" t="s">
        <v>18005</v>
      </c>
      <c r="I79" s="70">
        <f>2012-1930</f>
        <v>82</v>
      </c>
      <c r="J79" s="73" t="s">
        <v>377</v>
      </c>
      <c r="K79" s="79"/>
      <c r="L79" s="74">
        <v>2397836</v>
      </c>
      <c r="M79" s="74"/>
      <c r="N79" s="75"/>
      <c r="O79" s="75">
        <v>38.799999999999997</v>
      </c>
      <c r="P79" s="76" t="s">
        <v>17670</v>
      </c>
    </row>
    <row r="80" spans="1:16" ht="64.5">
      <c r="A80" s="69">
        <v>79</v>
      </c>
      <c r="B80" s="70" t="s">
        <v>7958</v>
      </c>
      <c r="C80" s="70" t="s">
        <v>5836</v>
      </c>
      <c r="D80" s="77" t="s">
        <v>17701</v>
      </c>
      <c r="E80" s="83" t="s">
        <v>17702</v>
      </c>
      <c r="F80" s="71" t="s">
        <v>17703</v>
      </c>
      <c r="G80" s="84" t="s">
        <v>18006</v>
      </c>
      <c r="H80" s="83" t="s">
        <v>18007</v>
      </c>
      <c r="I80" s="70">
        <f>2012-1924</f>
        <v>88</v>
      </c>
      <c r="J80" s="73" t="s">
        <v>378</v>
      </c>
      <c r="K80" s="79"/>
      <c r="L80" s="75">
        <v>408170</v>
      </c>
      <c r="M80" s="75"/>
      <c r="N80" s="75"/>
      <c r="O80" s="75">
        <v>42</v>
      </c>
      <c r="P80" s="76" t="s">
        <v>17670</v>
      </c>
    </row>
    <row r="81" spans="1:16" ht="22.5">
      <c r="A81" s="69">
        <v>80</v>
      </c>
      <c r="B81" s="70" t="s">
        <v>7958</v>
      </c>
      <c r="C81" s="70" t="s">
        <v>5836</v>
      </c>
      <c r="D81" s="71"/>
      <c r="E81" s="83" t="s">
        <v>17704</v>
      </c>
      <c r="F81" s="71"/>
      <c r="G81" s="84" t="s">
        <v>134</v>
      </c>
      <c r="H81" s="83" t="s">
        <v>18008</v>
      </c>
      <c r="I81" s="70">
        <v>89</v>
      </c>
      <c r="J81" s="73" t="s">
        <v>378</v>
      </c>
      <c r="K81" s="79"/>
      <c r="L81" s="74">
        <v>1123369</v>
      </c>
      <c r="M81" s="74"/>
      <c r="N81" s="75"/>
      <c r="O81" s="75">
        <v>32</v>
      </c>
      <c r="P81" s="76" t="s">
        <v>17670</v>
      </c>
    </row>
    <row r="82" spans="1:16" ht="96">
      <c r="A82" s="69">
        <v>81</v>
      </c>
      <c r="B82" s="70" t="s">
        <v>7958</v>
      </c>
      <c r="C82" s="70" t="s">
        <v>5836</v>
      </c>
      <c r="D82" s="71"/>
      <c r="E82" s="83" t="s">
        <v>17705</v>
      </c>
      <c r="F82" s="71" t="s">
        <v>17706</v>
      </c>
      <c r="G82" s="84" t="s">
        <v>17660</v>
      </c>
      <c r="H82" s="83" t="s">
        <v>18009</v>
      </c>
      <c r="I82" s="70">
        <v>81</v>
      </c>
      <c r="J82" s="73" t="s">
        <v>378</v>
      </c>
      <c r="K82" s="79"/>
      <c r="L82" s="74">
        <v>1238742</v>
      </c>
      <c r="M82" s="74"/>
      <c r="N82" s="75"/>
      <c r="O82" s="75">
        <v>49</v>
      </c>
      <c r="P82" s="76" t="s">
        <v>17670</v>
      </c>
    </row>
    <row r="83" spans="1:16" ht="96">
      <c r="A83" s="69">
        <v>82</v>
      </c>
      <c r="B83" s="70" t="s">
        <v>7958</v>
      </c>
      <c r="C83" s="70" t="s">
        <v>5836</v>
      </c>
      <c r="D83" s="71" t="s">
        <v>17707</v>
      </c>
      <c r="E83" s="85" t="s">
        <v>17708</v>
      </c>
      <c r="F83" s="71">
        <v>982488017</v>
      </c>
      <c r="G83" s="84" t="s">
        <v>18010</v>
      </c>
      <c r="H83" s="83" t="s">
        <v>18011</v>
      </c>
      <c r="I83" s="82">
        <f>2012-1924</f>
        <v>88</v>
      </c>
      <c r="J83" s="73" t="s">
        <v>378</v>
      </c>
      <c r="K83" s="79"/>
      <c r="L83" s="74">
        <v>1633641</v>
      </c>
      <c r="M83" s="74"/>
      <c r="N83" s="75"/>
      <c r="O83" s="75">
        <v>40</v>
      </c>
      <c r="P83" s="76" t="s">
        <v>17670</v>
      </c>
    </row>
    <row r="84" spans="1:16" ht="43.5">
      <c r="A84" s="69">
        <v>83</v>
      </c>
      <c r="B84" s="70" t="s">
        <v>7958</v>
      </c>
      <c r="C84" s="70" t="s">
        <v>5836</v>
      </c>
      <c r="D84" s="77" t="s">
        <v>6013</v>
      </c>
      <c r="E84" s="83" t="s">
        <v>17709</v>
      </c>
      <c r="F84" s="71" t="s">
        <v>17710</v>
      </c>
      <c r="G84" s="84" t="s">
        <v>18012</v>
      </c>
      <c r="H84" s="83" t="s">
        <v>18013</v>
      </c>
      <c r="I84" s="70">
        <f>2012-1929</f>
        <v>83</v>
      </c>
      <c r="J84" s="73" t="s">
        <v>378</v>
      </c>
      <c r="K84" s="79"/>
      <c r="L84" s="75">
        <v>1663441</v>
      </c>
      <c r="M84" s="75"/>
      <c r="N84" s="75"/>
      <c r="O84" s="75">
        <v>33</v>
      </c>
      <c r="P84" s="76" t="s">
        <v>17670</v>
      </c>
    </row>
    <row r="85" spans="1:16" ht="43.5">
      <c r="A85" s="69">
        <v>84</v>
      </c>
      <c r="B85" s="70" t="s">
        <v>7958</v>
      </c>
      <c r="C85" s="70" t="s">
        <v>5836</v>
      </c>
      <c r="D85" s="77" t="s">
        <v>10258</v>
      </c>
      <c r="E85" s="83" t="s">
        <v>17711</v>
      </c>
      <c r="F85" s="71">
        <v>985219488</v>
      </c>
      <c r="G85" s="84" t="s">
        <v>18014</v>
      </c>
      <c r="H85" s="83" t="s">
        <v>18015</v>
      </c>
      <c r="I85" s="70">
        <f>2012-1931</f>
        <v>81</v>
      </c>
      <c r="J85" s="73" t="s">
        <v>377</v>
      </c>
      <c r="K85" s="79"/>
      <c r="L85" s="75">
        <v>1678028</v>
      </c>
      <c r="M85" s="75"/>
      <c r="N85" s="75"/>
      <c r="O85" s="75">
        <v>45</v>
      </c>
      <c r="P85" s="76" t="s">
        <v>17670</v>
      </c>
    </row>
    <row r="86" spans="1:16" ht="64.5">
      <c r="A86" s="69">
        <v>85</v>
      </c>
      <c r="B86" s="70" t="s">
        <v>7958</v>
      </c>
      <c r="C86" s="70" t="s">
        <v>5836</v>
      </c>
      <c r="D86" s="77" t="s">
        <v>495</v>
      </c>
      <c r="E86" s="83" t="s">
        <v>17712</v>
      </c>
      <c r="F86" s="71" t="s">
        <v>17713</v>
      </c>
      <c r="G86" s="84" t="s">
        <v>18016</v>
      </c>
      <c r="H86" s="83" t="s">
        <v>18017</v>
      </c>
      <c r="I86" s="70">
        <f>2012-1932</f>
        <v>80</v>
      </c>
      <c r="J86" s="73" t="s">
        <v>378</v>
      </c>
      <c r="K86" s="79"/>
      <c r="L86" s="75">
        <v>2130323</v>
      </c>
      <c r="M86" s="75"/>
      <c r="N86" s="75"/>
      <c r="O86" s="75">
        <v>49</v>
      </c>
      <c r="P86" s="76" t="s">
        <v>17670</v>
      </c>
    </row>
    <row r="87" spans="1:16" ht="43.5">
      <c r="A87" s="69">
        <v>86</v>
      </c>
      <c r="B87" s="70" t="s">
        <v>7958</v>
      </c>
      <c r="C87" s="70" t="s">
        <v>5836</v>
      </c>
      <c r="D87" s="71"/>
      <c r="E87" s="83" t="s">
        <v>17714</v>
      </c>
      <c r="F87" s="71" t="s">
        <v>17715</v>
      </c>
      <c r="G87" s="84" t="s">
        <v>18018</v>
      </c>
      <c r="H87" s="83" t="s">
        <v>18019</v>
      </c>
      <c r="I87" s="70">
        <v>82</v>
      </c>
      <c r="J87" s="73" t="s">
        <v>378</v>
      </c>
      <c r="K87" s="79"/>
      <c r="L87" s="74">
        <v>2160777</v>
      </c>
      <c r="M87" s="74"/>
      <c r="N87" s="75"/>
      <c r="O87" s="75">
        <v>48</v>
      </c>
      <c r="P87" s="76" t="s">
        <v>17670</v>
      </c>
    </row>
    <row r="88" spans="1:16" ht="54">
      <c r="A88" s="69">
        <v>87</v>
      </c>
      <c r="B88" s="70" t="s">
        <v>7958</v>
      </c>
      <c r="C88" s="70" t="s">
        <v>5836</v>
      </c>
      <c r="D88" s="71" t="s">
        <v>17716</v>
      </c>
      <c r="E88" s="85" t="s">
        <v>17717</v>
      </c>
      <c r="F88" s="71" t="s">
        <v>17718</v>
      </c>
      <c r="G88" s="84" t="s">
        <v>12934</v>
      </c>
      <c r="H88" s="83" t="s">
        <v>18020</v>
      </c>
      <c r="I88" s="70">
        <f>2012-1930</f>
        <v>82</v>
      </c>
      <c r="J88" s="73" t="s">
        <v>378</v>
      </c>
      <c r="K88" s="79"/>
      <c r="L88" s="74">
        <v>2414820</v>
      </c>
      <c r="M88" s="74"/>
      <c r="N88" s="75"/>
      <c r="O88" s="75">
        <v>39</v>
      </c>
      <c r="P88" s="76" t="s">
        <v>17670</v>
      </c>
    </row>
    <row r="89" spans="1:16" ht="201">
      <c r="A89" s="69">
        <v>88</v>
      </c>
      <c r="B89" s="70" t="s">
        <v>7958</v>
      </c>
      <c r="C89" s="70" t="s">
        <v>5836</v>
      </c>
      <c r="D89" s="71" t="s">
        <v>5841</v>
      </c>
      <c r="E89" s="85" t="s">
        <v>17770</v>
      </c>
      <c r="F89" s="71" t="s">
        <v>6064</v>
      </c>
      <c r="G89" s="84" t="s">
        <v>18021</v>
      </c>
      <c r="H89" s="83" t="s">
        <v>18022</v>
      </c>
      <c r="I89" s="70">
        <f>2012-1929</f>
        <v>83</v>
      </c>
      <c r="J89" s="73" t="s">
        <v>377</v>
      </c>
      <c r="K89" s="79"/>
      <c r="L89" s="74">
        <v>2647209</v>
      </c>
      <c r="M89" s="74"/>
      <c r="N89" s="75"/>
      <c r="O89" s="75">
        <v>28</v>
      </c>
      <c r="P89" s="76" t="s">
        <v>17670</v>
      </c>
    </row>
    <row r="90" spans="1:16" ht="159">
      <c r="A90" s="69">
        <v>89</v>
      </c>
      <c r="B90" s="70" t="s">
        <v>7958</v>
      </c>
      <c r="C90" s="70" t="s">
        <v>5836</v>
      </c>
      <c r="D90" s="71" t="s">
        <v>17719</v>
      </c>
      <c r="E90" s="85" t="s">
        <v>17720</v>
      </c>
      <c r="F90" s="71" t="s">
        <v>17721</v>
      </c>
      <c r="G90" s="84" t="s">
        <v>17891</v>
      </c>
      <c r="H90" s="83" t="s">
        <v>18023</v>
      </c>
      <c r="I90" s="70">
        <f>2012-1931</f>
        <v>81</v>
      </c>
      <c r="J90" s="73" t="s">
        <v>378</v>
      </c>
      <c r="K90" s="79"/>
      <c r="L90" s="74">
        <v>2943975</v>
      </c>
      <c r="M90" s="74"/>
      <c r="N90" s="75"/>
      <c r="O90" s="75">
        <v>30</v>
      </c>
      <c r="P90" s="76" t="s">
        <v>17670</v>
      </c>
    </row>
    <row r="91" spans="1:16" ht="54">
      <c r="A91" s="69">
        <v>90</v>
      </c>
      <c r="B91" s="70" t="s">
        <v>7958</v>
      </c>
      <c r="C91" s="70" t="s">
        <v>5836</v>
      </c>
      <c r="D91" s="77" t="s">
        <v>6035</v>
      </c>
      <c r="E91" s="83" t="s">
        <v>17722</v>
      </c>
      <c r="F91" s="71" t="s">
        <v>17723</v>
      </c>
      <c r="G91" s="84" t="s">
        <v>320</v>
      </c>
      <c r="H91" s="83" t="s">
        <v>18024</v>
      </c>
      <c r="I91" s="70">
        <f>2012-1930</f>
        <v>82</v>
      </c>
      <c r="J91" s="73" t="s">
        <v>377</v>
      </c>
      <c r="K91" s="79"/>
      <c r="L91" s="75">
        <v>2954167</v>
      </c>
      <c r="M91" s="75"/>
      <c r="N91" s="75"/>
      <c r="O91" s="75">
        <v>50</v>
      </c>
      <c r="P91" s="76" t="s">
        <v>17670</v>
      </c>
    </row>
    <row r="92" spans="1:16" ht="33">
      <c r="A92" s="69">
        <v>91</v>
      </c>
      <c r="B92" s="70" t="s">
        <v>7958</v>
      </c>
      <c r="C92" s="70" t="s">
        <v>5836</v>
      </c>
      <c r="D92" s="71" t="s">
        <v>17771</v>
      </c>
      <c r="E92" s="85" t="s">
        <v>6013</v>
      </c>
      <c r="F92" s="71" t="s">
        <v>17724</v>
      </c>
      <c r="G92" s="84" t="s">
        <v>18025</v>
      </c>
      <c r="H92" s="83" t="s">
        <v>18026</v>
      </c>
      <c r="I92" s="70">
        <f>2012-1930</f>
        <v>82</v>
      </c>
      <c r="J92" s="73" t="s">
        <v>378</v>
      </c>
      <c r="K92" s="79"/>
      <c r="L92" s="74">
        <v>2968417</v>
      </c>
      <c r="M92" s="74"/>
      <c r="N92" s="75"/>
      <c r="O92" s="75">
        <v>37</v>
      </c>
      <c r="P92" s="76" t="s">
        <v>17670</v>
      </c>
    </row>
    <row r="93" spans="1:16" ht="64.5">
      <c r="A93" s="69">
        <v>92</v>
      </c>
      <c r="B93" s="70" t="s">
        <v>7958</v>
      </c>
      <c r="C93" s="70" t="s">
        <v>5836</v>
      </c>
      <c r="D93" s="77" t="s">
        <v>17725</v>
      </c>
      <c r="E93" s="83" t="s">
        <v>17726</v>
      </c>
      <c r="F93" s="71"/>
      <c r="G93" s="84" t="s">
        <v>18027</v>
      </c>
      <c r="H93" s="83" t="s">
        <v>18028</v>
      </c>
      <c r="I93" s="70">
        <f>2012-1932</f>
        <v>80</v>
      </c>
      <c r="J93" s="73" t="s">
        <v>378</v>
      </c>
      <c r="K93" s="79"/>
      <c r="L93" s="75">
        <v>3256659</v>
      </c>
      <c r="M93" s="75"/>
      <c r="N93" s="75"/>
      <c r="O93" s="75">
        <v>38</v>
      </c>
      <c r="P93" s="76" t="s">
        <v>17670</v>
      </c>
    </row>
    <row r="94" spans="1:16" ht="54">
      <c r="A94" s="69">
        <v>93</v>
      </c>
      <c r="B94" s="70" t="s">
        <v>7958</v>
      </c>
      <c r="C94" s="70" t="s">
        <v>5836</v>
      </c>
      <c r="D94" s="71" t="s">
        <v>5834</v>
      </c>
      <c r="E94" s="85" t="s">
        <v>17727</v>
      </c>
      <c r="F94" s="71" t="s">
        <v>17728</v>
      </c>
      <c r="G94" s="84" t="s">
        <v>18029</v>
      </c>
      <c r="H94" s="83" t="s">
        <v>18030</v>
      </c>
      <c r="I94" s="70">
        <f>2012-1930</f>
        <v>82</v>
      </c>
      <c r="J94" s="73" t="s">
        <v>377</v>
      </c>
      <c r="K94" s="79"/>
      <c r="L94" s="74">
        <v>3908989</v>
      </c>
      <c r="M94" s="74"/>
      <c r="N94" s="75"/>
      <c r="O94" s="75">
        <v>36</v>
      </c>
      <c r="P94" s="76" t="s">
        <v>17670</v>
      </c>
    </row>
    <row r="95" spans="1:16" ht="43.5">
      <c r="A95" s="69">
        <v>94</v>
      </c>
      <c r="B95" s="70" t="s">
        <v>7958</v>
      </c>
      <c r="C95" s="75" t="s">
        <v>6013</v>
      </c>
      <c r="D95" s="77" t="s">
        <v>18031</v>
      </c>
      <c r="E95" s="73"/>
      <c r="F95" s="77" t="s">
        <v>17943</v>
      </c>
      <c r="G95" s="86" t="s">
        <v>18032</v>
      </c>
      <c r="H95" s="86" t="s">
        <v>18033</v>
      </c>
      <c r="I95" s="70">
        <v>94</v>
      </c>
      <c r="J95" s="73" t="s">
        <v>378</v>
      </c>
      <c r="K95" s="70" t="s">
        <v>968</v>
      </c>
      <c r="L95" s="70">
        <v>114689</v>
      </c>
      <c r="M95" s="77"/>
      <c r="N95" s="70"/>
      <c r="O95" s="70">
        <v>32</v>
      </c>
      <c r="P95" s="76" t="s">
        <v>17670</v>
      </c>
    </row>
    <row r="96" spans="1:16" ht="33">
      <c r="A96" s="69">
        <v>95</v>
      </c>
      <c r="B96" s="70" t="s">
        <v>7958</v>
      </c>
      <c r="C96" s="75" t="s">
        <v>6013</v>
      </c>
      <c r="D96" s="77" t="s">
        <v>18034</v>
      </c>
      <c r="E96" s="73"/>
      <c r="F96" s="77" t="s">
        <v>18035</v>
      </c>
      <c r="G96" s="86" t="s">
        <v>18036</v>
      </c>
      <c r="H96" s="86" t="s">
        <v>18037</v>
      </c>
      <c r="I96" s="70">
        <v>90</v>
      </c>
      <c r="J96" s="73" t="s">
        <v>378</v>
      </c>
      <c r="K96" s="70" t="s">
        <v>459</v>
      </c>
      <c r="L96" s="70">
        <v>122347</v>
      </c>
      <c r="M96" s="77" t="s">
        <v>18038</v>
      </c>
      <c r="N96" s="70" t="s">
        <v>374</v>
      </c>
      <c r="O96" s="70">
        <v>36</v>
      </c>
      <c r="P96" s="76" t="s">
        <v>17670</v>
      </c>
    </row>
    <row r="97" spans="1:16" ht="33">
      <c r="A97" s="69">
        <v>96</v>
      </c>
      <c r="B97" s="70" t="s">
        <v>7958</v>
      </c>
      <c r="C97" s="75" t="s">
        <v>6013</v>
      </c>
      <c r="D97" s="77" t="s">
        <v>17675</v>
      </c>
      <c r="E97" s="73"/>
      <c r="F97" s="77" t="s">
        <v>17943</v>
      </c>
      <c r="G97" s="86" t="s">
        <v>18039</v>
      </c>
      <c r="H97" s="86" t="s">
        <v>12197</v>
      </c>
      <c r="I97" s="70">
        <v>86</v>
      </c>
      <c r="J97" s="73" t="s">
        <v>378</v>
      </c>
      <c r="K97" s="70" t="s">
        <v>459</v>
      </c>
      <c r="L97" s="70">
        <v>125175</v>
      </c>
      <c r="M97" s="77" t="s">
        <v>18040</v>
      </c>
      <c r="N97" s="70" t="s">
        <v>374</v>
      </c>
      <c r="O97" s="70">
        <v>39</v>
      </c>
      <c r="P97" s="76" t="s">
        <v>17670</v>
      </c>
    </row>
    <row r="98" spans="1:16" ht="22.5">
      <c r="A98" s="69">
        <v>97</v>
      </c>
      <c r="B98" s="70" t="s">
        <v>7958</v>
      </c>
      <c r="C98" s="75" t="s">
        <v>6013</v>
      </c>
      <c r="D98" s="77" t="s">
        <v>17675</v>
      </c>
      <c r="E98" s="73"/>
      <c r="F98" s="77" t="s">
        <v>17943</v>
      </c>
      <c r="G98" s="73" t="s">
        <v>18041</v>
      </c>
      <c r="H98" s="73" t="s">
        <v>18042</v>
      </c>
      <c r="I98" s="70">
        <v>91</v>
      </c>
      <c r="J98" s="73" t="s">
        <v>377</v>
      </c>
      <c r="K98" s="70" t="s">
        <v>459</v>
      </c>
      <c r="L98" s="70">
        <v>134975</v>
      </c>
      <c r="M98" s="77" t="s">
        <v>18043</v>
      </c>
      <c r="N98" s="70">
        <v>134975</v>
      </c>
      <c r="O98" s="70">
        <v>33</v>
      </c>
      <c r="P98" s="76" t="s">
        <v>17670</v>
      </c>
    </row>
    <row r="99" spans="1:16" ht="22.5">
      <c r="A99" s="69">
        <v>98</v>
      </c>
      <c r="B99" s="70" t="s">
        <v>7958</v>
      </c>
      <c r="C99" s="75" t="s">
        <v>6013</v>
      </c>
      <c r="D99" s="77" t="s">
        <v>17675</v>
      </c>
      <c r="E99" s="73"/>
      <c r="F99" s="77" t="s">
        <v>17943</v>
      </c>
      <c r="G99" s="86" t="s">
        <v>18044</v>
      </c>
      <c r="H99" s="86" t="s">
        <v>18045</v>
      </c>
      <c r="I99" s="70">
        <v>85</v>
      </c>
      <c r="J99" s="73" t="s">
        <v>378</v>
      </c>
      <c r="K99" s="70" t="s">
        <v>968</v>
      </c>
      <c r="L99" s="70">
        <v>169070</v>
      </c>
      <c r="M99" s="77"/>
      <c r="N99" s="70"/>
      <c r="O99" s="70">
        <v>63</v>
      </c>
      <c r="P99" s="76" t="s">
        <v>17670</v>
      </c>
    </row>
    <row r="100" spans="1:16" ht="43.5">
      <c r="A100" s="69">
        <v>99</v>
      </c>
      <c r="B100" s="70" t="s">
        <v>7958</v>
      </c>
      <c r="C100" s="75" t="s">
        <v>6013</v>
      </c>
      <c r="D100" s="77" t="s">
        <v>18046</v>
      </c>
      <c r="E100" s="73"/>
      <c r="F100" s="77" t="s">
        <v>17943</v>
      </c>
      <c r="G100" s="73" t="s">
        <v>18047</v>
      </c>
      <c r="H100" s="73" t="s">
        <v>18048</v>
      </c>
      <c r="I100" s="70">
        <v>82</v>
      </c>
      <c r="J100" s="73" t="s">
        <v>377</v>
      </c>
      <c r="K100" s="70" t="s">
        <v>459</v>
      </c>
      <c r="L100" s="70">
        <v>173974</v>
      </c>
      <c r="M100" s="77" t="s">
        <v>18049</v>
      </c>
      <c r="N100" s="70">
        <v>173974</v>
      </c>
      <c r="O100" s="70">
        <v>45</v>
      </c>
      <c r="P100" s="76" t="s">
        <v>17670</v>
      </c>
    </row>
    <row r="101" spans="1:16" ht="33">
      <c r="A101" s="69">
        <v>100</v>
      </c>
      <c r="B101" s="70" t="s">
        <v>7958</v>
      </c>
      <c r="C101" s="75" t="s">
        <v>6013</v>
      </c>
      <c r="D101" s="77" t="s">
        <v>18050</v>
      </c>
      <c r="E101" s="73"/>
      <c r="F101" s="77" t="s">
        <v>17943</v>
      </c>
      <c r="G101" s="86" t="s">
        <v>18051</v>
      </c>
      <c r="H101" s="86" t="s">
        <v>18052</v>
      </c>
      <c r="I101" s="70">
        <v>82</v>
      </c>
      <c r="J101" s="73" t="s">
        <v>378</v>
      </c>
      <c r="K101" s="70" t="s">
        <v>459</v>
      </c>
      <c r="L101" s="70">
        <v>322417</v>
      </c>
      <c r="M101" s="77" t="s">
        <v>18053</v>
      </c>
      <c r="N101" s="70" t="s">
        <v>374</v>
      </c>
      <c r="O101" s="70">
        <v>45</v>
      </c>
      <c r="P101" s="76" t="s">
        <v>17670</v>
      </c>
    </row>
    <row r="102" spans="1:16" ht="33">
      <c r="A102" s="69">
        <v>101</v>
      </c>
      <c r="B102" s="70" t="s">
        <v>7958</v>
      </c>
      <c r="C102" s="75" t="s">
        <v>6013</v>
      </c>
      <c r="D102" s="77" t="s">
        <v>17675</v>
      </c>
      <c r="E102" s="73"/>
      <c r="F102" s="77" t="s">
        <v>17943</v>
      </c>
      <c r="G102" s="86" t="s">
        <v>18054</v>
      </c>
      <c r="H102" s="86" t="s">
        <v>18055</v>
      </c>
      <c r="I102" s="70">
        <v>81</v>
      </c>
      <c r="J102" s="73" t="s">
        <v>377</v>
      </c>
      <c r="K102" s="70" t="s">
        <v>459</v>
      </c>
      <c r="L102" s="70">
        <v>323641</v>
      </c>
      <c r="M102" s="77" t="s">
        <v>18056</v>
      </c>
      <c r="N102" s="70">
        <v>332641</v>
      </c>
      <c r="O102" s="70">
        <v>52</v>
      </c>
      <c r="P102" s="76" t="s">
        <v>17670</v>
      </c>
    </row>
    <row r="103" spans="1:16" ht="33">
      <c r="A103" s="69">
        <v>102</v>
      </c>
      <c r="B103" s="70" t="s">
        <v>7958</v>
      </c>
      <c r="C103" s="75" t="s">
        <v>6013</v>
      </c>
      <c r="D103" s="77" t="s">
        <v>17675</v>
      </c>
      <c r="E103" s="73"/>
      <c r="F103" s="77" t="s">
        <v>17943</v>
      </c>
      <c r="G103" s="73" t="s">
        <v>17843</v>
      </c>
      <c r="H103" s="73" t="s">
        <v>18057</v>
      </c>
      <c r="I103" s="70">
        <v>81</v>
      </c>
      <c r="J103" s="73" t="s">
        <v>377</v>
      </c>
      <c r="K103" s="70" t="s">
        <v>459</v>
      </c>
      <c r="L103" s="70">
        <v>362850</v>
      </c>
      <c r="M103" s="77" t="s">
        <v>18058</v>
      </c>
      <c r="N103" s="70">
        <v>362850</v>
      </c>
      <c r="O103" s="70">
        <v>53</v>
      </c>
      <c r="P103" s="76" t="s">
        <v>17670</v>
      </c>
    </row>
    <row r="104" spans="1:16" ht="22.5">
      <c r="A104" s="69">
        <v>103</v>
      </c>
      <c r="B104" s="70" t="s">
        <v>7958</v>
      </c>
      <c r="C104" s="75" t="s">
        <v>6013</v>
      </c>
      <c r="D104" s="77" t="s">
        <v>17675</v>
      </c>
      <c r="E104" s="73"/>
      <c r="F104" s="77" t="s">
        <v>17943</v>
      </c>
      <c r="G104" s="86" t="s">
        <v>18059</v>
      </c>
      <c r="H104" s="86" t="s">
        <v>18060</v>
      </c>
      <c r="I104" s="70">
        <v>97</v>
      </c>
      <c r="J104" s="73" t="s">
        <v>378</v>
      </c>
      <c r="K104" s="70" t="s">
        <v>968</v>
      </c>
      <c r="L104" s="70">
        <v>509482</v>
      </c>
      <c r="M104" s="77"/>
      <c r="N104" s="70"/>
      <c r="O104" s="70">
        <v>40</v>
      </c>
      <c r="P104" s="76" t="s">
        <v>17670</v>
      </c>
    </row>
    <row r="105" spans="1:16" ht="33">
      <c r="A105" s="69">
        <v>104</v>
      </c>
      <c r="B105" s="70" t="s">
        <v>7958</v>
      </c>
      <c r="C105" s="75" t="s">
        <v>6013</v>
      </c>
      <c r="D105" s="77" t="s">
        <v>18061</v>
      </c>
      <c r="E105" s="73"/>
      <c r="F105" s="77">
        <v>985981583</v>
      </c>
      <c r="G105" s="86" t="s">
        <v>18062</v>
      </c>
      <c r="H105" s="86" t="s">
        <v>18063</v>
      </c>
      <c r="I105" s="70">
        <v>93</v>
      </c>
      <c r="J105" s="73" t="s">
        <v>378</v>
      </c>
      <c r="K105" s="70" t="s">
        <v>459</v>
      </c>
      <c r="L105" s="70">
        <v>544633</v>
      </c>
      <c r="M105" s="77" t="s">
        <v>18064</v>
      </c>
      <c r="N105" s="70" t="s">
        <v>374</v>
      </c>
      <c r="O105" s="70">
        <v>37</v>
      </c>
      <c r="P105" s="76" t="s">
        <v>17670</v>
      </c>
    </row>
    <row r="106" spans="1:16" ht="33">
      <c r="A106" s="69">
        <v>105</v>
      </c>
      <c r="B106" s="70" t="s">
        <v>7958</v>
      </c>
      <c r="C106" s="75" t="s">
        <v>6013</v>
      </c>
      <c r="D106" s="77" t="s">
        <v>17675</v>
      </c>
      <c r="E106" s="73"/>
      <c r="F106" s="77" t="s">
        <v>17943</v>
      </c>
      <c r="G106" s="86" t="s">
        <v>18065</v>
      </c>
      <c r="H106" s="86" t="s">
        <v>18066</v>
      </c>
      <c r="I106" s="70">
        <v>83</v>
      </c>
      <c r="J106" s="73" t="s">
        <v>378</v>
      </c>
      <c r="K106" s="70" t="s">
        <v>459</v>
      </c>
      <c r="L106" s="70">
        <v>726256</v>
      </c>
      <c r="M106" s="77" t="s">
        <v>18067</v>
      </c>
      <c r="N106" s="70" t="s">
        <v>374</v>
      </c>
      <c r="O106" s="70">
        <v>53</v>
      </c>
      <c r="P106" s="76" t="s">
        <v>17670</v>
      </c>
    </row>
    <row r="107" spans="1:16" ht="33.75" thickBot="1">
      <c r="A107" s="69">
        <v>106</v>
      </c>
      <c r="B107" s="70" t="s">
        <v>7958</v>
      </c>
      <c r="C107" s="87" t="s">
        <v>6013</v>
      </c>
      <c r="D107" s="88" t="s">
        <v>17675</v>
      </c>
      <c r="E107" s="73"/>
      <c r="F107" s="88" t="s">
        <v>17943</v>
      </c>
      <c r="G107" s="73" t="s">
        <v>18068</v>
      </c>
      <c r="H107" s="73" t="s">
        <v>18069</v>
      </c>
      <c r="I107" s="89">
        <v>85</v>
      </c>
      <c r="J107" s="73" t="s">
        <v>378</v>
      </c>
      <c r="K107" s="89" t="s">
        <v>459</v>
      </c>
      <c r="L107" s="89">
        <v>795785</v>
      </c>
      <c r="M107" s="88" t="s">
        <v>18070</v>
      </c>
      <c r="N107" s="89">
        <v>795785</v>
      </c>
      <c r="O107" s="89">
        <v>47</v>
      </c>
      <c r="P107" s="90" t="s">
        <v>17670</v>
      </c>
    </row>
    <row r="108" spans="1:16" ht="43.5">
      <c r="A108" s="69">
        <v>107</v>
      </c>
      <c r="B108" s="70" t="s">
        <v>7958</v>
      </c>
      <c r="C108" s="75" t="s">
        <v>6013</v>
      </c>
      <c r="D108" s="77" t="s">
        <v>17675</v>
      </c>
      <c r="E108" s="73"/>
      <c r="F108" s="77" t="s">
        <v>17943</v>
      </c>
      <c r="G108" s="81" t="s">
        <v>17969</v>
      </c>
      <c r="H108" s="81" t="s">
        <v>18071</v>
      </c>
      <c r="I108" s="70">
        <v>86</v>
      </c>
      <c r="J108" s="73" t="s">
        <v>378</v>
      </c>
      <c r="K108" s="70" t="s">
        <v>459</v>
      </c>
      <c r="L108" s="70">
        <v>1089694</v>
      </c>
      <c r="M108" s="77" t="s">
        <v>18072</v>
      </c>
      <c r="N108" s="70" t="s">
        <v>376</v>
      </c>
      <c r="O108" s="70">
        <v>50</v>
      </c>
      <c r="P108" s="76" t="s">
        <v>17670</v>
      </c>
    </row>
    <row r="109" spans="1:16" ht="22.5">
      <c r="A109" s="69">
        <v>108</v>
      </c>
      <c r="B109" s="70" t="s">
        <v>7958</v>
      </c>
      <c r="C109" s="75" t="s">
        <v>6013</v>
      </c>
      <c r="D109" s="77" t="s">
        <v>17675</v>
      </c>
      <c r="E109" s="73"/>
      <c r="F109" s="77" t="s">
        <v>17943</v>
      </c>
      <c r="G109" s="81" t="s">
        <v>18073</v>
      </c>
      <c r="H109" s="81" t="s">
        <v>17886</v>
      </c>
      <c r="I109" s="70">
        <v>83</v>
      </c>
      <c r="J109" s="73" t="s">
        <v>378</v>
      </c>
      <c r="K109" s="70" t="s">
        <v>460</v>
      </c>
      <c r="L109" s="70">
        <v>1119331</v>
      </c>
      <c r="M109" s="77"/>
      <c r="N109" s="70"/>
      <c r="O109" s="70">
        <v>47</v>
      </c>
      <c r="P109" s="76" t="s">
        <v>17670</v>
      </c>
    </row>
    <row r="110" spans="1:16" ht="33">
      <c r="A110" s="69">
        <v>109</v>
      </c>
      <c r="B110" s="70" t="s">
        <v>7958</v>
      </c>
      <c r="C110" s="75" t="s">
        <v>6013</v>
      </c>
      <c r="D110" s="77" t="s">
        <v>18074</v>
      </c>
      <c r="E110" s="73"/>
      <c r="F110" s="77" t="s">
        <v>17943</v>
      </c>
      <c r="G110" s="81" t="s">
        <v>18075</v>
      </c>
      <c r="H110" s="81" t="s">
        <v>18076</v>
      </c>
      <c r="I110" s="70">
        <v>86</v>
      </c>
      <c r="J110" s="73" t="s">
        <v>378</v>
      </c>
      <c r="K110" s="70" t="s">
        <v>459</v>
      </c>
      <c r="L110" s="70">
        <v>1742616</v>
      </c>
      <c r="M110" s="77" t="s">
        <v>18077</v>
      </c>
      <c r="N110" s="70" t="s">
        <v>374</v>
      </c>
      <c r="O110" s="70">
        <v>37</v>
      </c>
      <c r="P110" s="76" t="s">
        <v>17670</v>
      </c>
    </row>
    <row r="111" spans="1:16" ht="33">
      <c r="A111" s="69">
        <v>110</v>
      </c>
      <c r="B111" s="70" t="s">
        <v>7958</v>
      </c>
      <c r="C111" s="75" t="s">
        <v>6013</v>
      </c>
      <c r="D111" s="77" t="s">
        <v>17675</v>
      </c>
      <c r="E111" s="73"/>
      <c r="F111" s="77" t="s">
        <v>17943</v>
      </c>
      <c r="G111" s="79" t="s">
        <v>18078</v>
      </c>
      <c r="H111" s="79" t="s">
        <v>18079</v>
      </c>
      <c r="I111" s="70">
        <v>83</v>
      </c>
      <c r="J111" s="73" t="s">
        <v>377</v>
      </c>
      <c r="K111" s="70" t="s">
        <v>459</v>
      </c>
      <c r="L111" s="70">
        <v>1847699</v>
      </c>
      <c r="M111" s="77" t="s">
        <v>18080</v>
      </c>
      <c r="N111" s="70">
        <v>1847699</v>
      </c>
      <c r="O111" s="70">
        <v>56</v>
      </c>
      <c r="P111" s="76" t="s">
        <v>17670</v>
      </c>
    </row>
    <row r="112" spans="1:16" ht="22.5">
      <c r="A112" s="69">
        <v>111</v>
      </c>
      <c r="B112" s="70" t="s">
        <v>7958</v>
      </c>
      <c r="C112" s="75" t="s">
        <v>6013</v>
      </c>
      <c r="D112" s="77" t="s">
        <v>17675</v>
      </c>
      <c r="E112" s="73"/>
      <c r="F112" s="77" t="s">
        <v>17943</v>
      </c>
      <c r="G112" s="81" t="s">
        <v>18081</v>
      </c>
      <c r="H112" s="81" t="s">
        <v>18082</v>
      </c>
      <c r="I112" s="70">
        <v>80</v>
      </c>
      <c r="J112" s="73" t="s">
        <v>378</v>
      </c>
      <c r="K112" s="70" t="s">
        <v>460</v>
      </c>
      <c r="L112" s="70">
        <v>1868464</v>
      </c>
      <c r="M112" s="77"/>
      <c r="N112" s="70"/>
      <c r="O112" s="70">
        <v>42</v>
      </c>
      <c r="P112" s="76" t="s">
        <v>17670</v>
      </c>
    </row>
    <row r="113" spans="1:16" ht="33">
      <c r="A113" s="69">
        <v>112</v>
      </c>
      <c r="B113" s="70" t="s">
        <v>7958</v>
      </c>
      <c r="C113" s="75" t="s">
        <v>6013</v>
      </c>
      <c r="D113" s="77" t="s">
        <v>18083</v>
      </c>
      <c r="E113" s="73"/>
      <c r="F113" s="77" t="s">
        <v>18035</v>
      </c>
      <c r="G113" s="81" t="s">
        <v>18084</v>
      </c>
      <c r="H113" s="81" t="s">
        <v>18085</v>
      </c>
      <c r="I113" s="70">
        <v>82</v>
      </c>
      <c r="J113" s="73" t="s">
        <v>378</v>
      </c>
      <c r="K113" s="70" t="s">
        <v>459</v>
      </c>
      <c r="L113" s="70">
        <v>1869390</v>
      </c>
      <c r="M113" s="77" t="s">
        <v>18086</v>
      </c>
      <c r="N113" s="70" t="s">
        <v>374</v>
      </c>
      <c r="O113" s="70">
        <v>45</v>
      </c>
      <c r="P113" s="76" t="s">
        <v>17670</v>
      </c>
    </row>
    <row r="114" spans="1:16" ht="43.5">
      <c r="A114" s="69">
        <v>113</v>
      </c>
      <c r="B114" s="70" t="s">
        <v>7958</v>
      </c>
      <c r="C114" s="75" t="s">
        <v>6013</v>
      </c>
      <c r="D114" s="77" t="s">
        <v>18087</v>
      </c>
      <c r="E114" s="73"/>
      <c r="F114" s="77" t="s">
        <v>18035</v>
      </c>
      <c r="G114" s="81" t="s">
        <v>18088</v>
      </c>
      <c r="H114" s="81" t="s">
        <v>18089</v>
      </c>
      <c r="I114" s="70">
        <v>88</v>
      </c>
      <c r="J114" s="73" t="s">
        <v>378</v>
      </c>
      <c r="K114" s="70" t="s">
        <v>459</v>
      </c>
      <c r="L114" s="70">
        <v>1969784</v>
      </c>
      <c r="M114" s="77" t="s">
        <v>18090</v>
      </c>
      <c r="N114" s="70" t="s">
        <v>374</v>
      </c>
      <c r="O114" s="70">
        <v>43</v>
      </c>
      <c r="P114" s="76" t="s">
        <v>17670</v>
      </c>
    </row>
    <row r="115" spans="1:16" ht="22.5">
      <c r="A115" s="69">
        <v>114</v>
      </c>
      <c r="B115" s="70" t="s">
        <v>7958</v>
      </c>
      <c r="C115" s="75" t="s">
        <v>6013</v>
      </c>
      <c r="D115" s="77" t="s">
        <v>17675</v>
      </c>
      <c r="E115" s="73"/>
      <c r="F115" s="77" t="s">
        <v>17943</v>
      </c>
      <c r="G115" s="81" t="s">
        <v>18091</v>
      </c>
      <c r="H115" s="81" t="s">
        <v>18092</v>
      </c>
      <c r="I115" s="70">
        <v>83</v>
      </c>
      <c r="J115" s="73" t="s">
        <v>377</v>
      </c>
      <c r="K115" s="70" t="s">
        <v>968</v>
      </c>
      <c r="L115" s="70">
        <v>1996592</v>
      </c>
      <c r="M115" s="77"/>
      <c r="N115" s="70"/>
      <c r="O115" s="70">
        <v>62</v>
      </c>
      <c r="P115" s="76" t="s">
        <v>17670</v>
      </c>
    </row>
    <row r="116" spans="1:16" ht="33">
      <c r="A116" s="69">
        <v>115</v>
      </c>
      <c r="B116" s="70" t="s">
        <v>7958</v>
      </c>
      <c r="C116" s="75" t="s">
        <v>6013</v>
      </c>
      <c r="D116" s="77" t="s">
        <v>18093</v>
      </c>
      <c r="E116" s="73"/>
      <c r="F116" s="77" t="s">
        <v>17943</v>
      </c>
      <c r="G116" s="79" t="s">
        <v>17911</v>
      </c>
      <c r="H116" s="79" t="s">
        <v>18094</v>
      </c>
      <c r="I116" s="70">
        <v>84</v>
      </c>
      <c r="J116" s="73" t="s">
        <v>378</v>
      </c>
      <c r="K116" s="70" t="s">
        <v>459</v>
      </c>
      <c r="L116" s="70">
        <v>2007171</v>
      </c>
      <c r="M116" s="77" t="s">
        <v>18095</v>
      </c>
      <c r="N116" s="70">
        <v>2007171</v>
      </c>
      <c r="O116" s="91">
        <v>30</v>
      </c>
      <c r="P116" s="83" t="s">
        <v>17670</v>
      </c>
    </row>
    <row r="117" spans="1:16" ht="33">
      <c r="A117" s="69">
        <v>116</v>
      </c>
      <c r="B117" s="70" t="s">
        <v>7958</v>
      </c>
      <c r="C117" s="75" t="s">
        <v>6013</v>
      </c>
      <c r="D117" s="77" t="s">
        <v>18096</v>
      </c>
      <c r="E117" s="73"/>
      <c r="F117" s="77" t="s">
        <v>17943</v>
      </c>
      <c r="G117" s="81" t="s">
        <v>18097</v>
      </c>
      <c r="H117" s="81" t="s">
        <v>18098</v>
      </c>
      <c r="I117" s="70">
        <v>83</v>
      </c>
      <c r="J117" s="73" t="s">
        <v>377</v>
      </c>
      <c r="K117" s="70" t="s">
        <v>459</v>
      </c>
      <c r="L117" s="70">
        <v>2134606</v>
      </c>
      <c r="M117" s="77" t="s">
        <v>18099</v>
      </c>
      <c r="N117" s="70" t="s">
        <v>374</v>
      </c>
      <c r="O117" s="91">
        <v>60</v>
      </c>
      <c r="P117" s="83" t="s">
        <v>17670</v>
      </c>
    </row>
    <row r="118" spans="1:16" ht="22.5">
      <c r="A118" s="69">
        <v>117</v>
      </c>
      <c r="B118" s="70" t="s">
        <v>7958</v>
      </c>
      <c r="C118" s="75" t="s">
        <v>6013</v>
      </c>
      <c r="D118" s="77" t="s">
        <v>17675</v>
      </c>
      <c r="E118" s="73"/>
      <c r="F118" s="77" t="s">
        <v>17943</v>
      </c>
      <c r="G118" s="79" t="s">
        <v>18100</v>
      </c>
      <c r="H118" s="79" t="s">
        <v>18101</v>
      </c>
      <c r="I118" s="70">
        <v>82</v>
      </c>
      <c r="J118" s="73" t="s">
        <v>377</v>
      </c>
      <c r="K118" s="70" t="s">
        <v>459</v>
      </c>
      <c r="L118" s="70">
        <v>2142589</v>
      </c>
      <c r="M118" s="77" t="s">
        <v>18102</v>
      </c>
      <c r="N118" s="70">
        <v>2142589</v>
      </c>
      <c r="O118" s="91">
        <v>41</v>
      </c>
      <c r="P118" s="83" t="s">
        <v>17670</v>
      </c>
    </row>
    <row r="119" spans="1:16" ht="64.5">
      <c r="A119" s="69">
        <v>118</v>
      </c>
      <c r="B119" s="70" t="s">
        <v>7958</v>
      </c>
      <c r="C119" s="75" t="s">
        <v>6013</v>
      </c>
      <c r="D119" s="77" t="s">
        <v>18103</v>
      </c>
      <c r="E119" s="73"/>
      <c r="F119" s="77" t="s">
        <v>17943</v>
      </c>
      <c r="G119" s="81" t="s">
        <v>18104</v>
      </c>
      <c r="H119" s="81" t="s">
        <v>18105</v>
      </c>
      <c r="I119" s="70">
        <v>93</v>
      </c>
      <c r="J119" s="73" t="s">
        <v>377</v>
      </c>
      <c r="K119" s="70" t="s">
        <v>459</v>
      </c>
      <c r="L119" s="70">
        <v>2558606</v>
      </c>
      <c r="M119" s="77" t="s">
        <v>18106</v>
      </c>
      <c r="N119" s="70" t="s">
        <v>374</v>
      </c>
      <c r="O119" s="91">
        <v>28</v>
      </c>
      <c r="P119" s="83" t="s">
        <v>17670</v>
      </c>
    </row>
    <row r="120" spans="1:16" ht="43.5">
      <c r="A120" s="69">
        <v>119</v>
      </c>
      <c r="B120" s="70" t="s">
        <v>7958</v>
      </c>
      <c r="C120" s="75" t="s">
        <v>6013</v>
      </c>
      <c r="D120" s="77" t="s">
        <v>18107</v>
      </c>
      <c r="E120" s="73"/>
      <c r="F120" s="77" t="s">
        <v>17943</v>
      </c>
      <c r="G120" s="79" t="s">
        <v>18108</v>
      </c>
      <c r="H120" s="79" t="s">
        <v>18109</v>
      </c>
      <c r="I120" s="70">
        <v>88</v>
      </c>
      <c r="J120" s="73" t="s">
        <v>378</v>
      </c>
      <c r="K120" s="70" t="s">
        <v>459</v>
      </c>
      <c r="L120" s="70">
        <v>2899810</v>
      </c>
      <c r="M120" s="77" t="s">
        <v>18110</v>
      </c>
      <c r="N120" s="70">
        <v>2899810</v>
      </c>
      <c r="O120" s="91">
        <v>38</v>
      </c>
      <c r="P120" s="83" t="s">
        <v>17670</v>
      </c>
    </row>
    <row r="121" spans="1:16" ht="33">
      <c r="A121" s="69">
        <v>120</v>
      </c>
      <c r="B121" s="70" t="s">
        <v>7958</v>
      </c>
      <c r="C121" s="75" t="s">
        <v>6013</v>
      </c>
      <c r="D121" s="77" t="s">
        <v>18111</v>
      </c>
      <c r="E121" s="73"/>
      <c r="F121" s="77" t="s">
        <v>18035</v>
      </c>
      <c r="G121" s="79" t="s">
        <v>18112</v>
      </c>
      <c r="H121" s="79" t="s">
        <v>18113</v>
      </c>
      <c r="I121" s="70">
        <v>92</v>
      </c>
      <c r="J121" s="73" t="s">
        <v>377</v>
      </c>
      <c r="K121" s="70" t="s">
        <v>459</v>
      </c>
      <c r="L121" s="70">
        <v>2910201</v>
      </c>
      <c r="M121" s="77" t="s">
        <v>18114</v>
      </c>
      <c r="N121" s="70">
        <v>2910201</v>
      </c>
      <c r="O121" s="91">
        <v>35</v>
      </c>
      <c r="P121" s="83" t="s">
        <v>17670</v>
      </c>
    </row>
    <row r="122" spans="1:16" ht="22.5">
      <c r="A122" s="69">
        <v>121</v>
      </c>
      <c r="B122" s="70" t="s">
        <v>7958</v>
      </c>
      <c r="C122" s="75" t="s">
        <v>6013</v>
      </c>
      <c r="D122" s="77" t="s">
        <v>17675</v>
      </c>
      <c r="E122" s="73"/>
      <c r="F122" s="77" t="s">
        <v>17943</v>
      </c>
      <c r="G122" s="79" t="s">
        <v>18115</v>
      </c>
      <c r="H122" s="79" t="s">
        <v>17834</v>
      </c>
      <c r="I122" s="70">
        <v>81</v>
      </c>
      <c r="J122" s="73" t="s">
        <v>377</v>
      </c>
      <c r="K122" s="70" t="s">
        <v>459</v>
      </c>
      <c r="L122" s="70">
        <v>2914615</v>
      </c>
      <c r="M122" s="77" t="s">
        <v>18116</v>
      </c>
      <c r="N122" s="70">
        <v>2914615</v>
      </c>
      <c r="O122" s="91">
        <v>33</v>
      </c>
      <c r="P122" s="83" t="s">
        <v>17670</v>
      </c>
    </row>
    <row r="123" spans="1:16" ht="33">
      <c r="A123" s="69">
        <v>122</v>
      </c>
      <c r="B123" s="70" t="s">
        <v>7958</v>
      </c>
      <c r="C123" s="75" t="s">
        <v>6013</v>
      </c>
      <c r="D123" s="77" t="s">
        <v>17675</v>
      </c>
      <c r="E123" s="73"/>
      <c r="F123" s="77" t="s">
        <v>17943</v>
      </c>
      <c r="G123" s="81" t="s">
        <v>18117</v>
      </c>
      <c r="H123" s="81" t="s">
        <v>18118</v>
      </c>
      <c r="I123" s="70">
        <v>86</v>
      </c>
      <c r="J123" s="73" t="s">
        <v>377</v>
      </c>
      <c r="K123" s="70" t="s">
        <v>459</v>
      </c>
      <c r="L123" s="70">
        <v>2943965</v>
      </c>
      <c r="M123" s="77" t="s">
        <v>18119</v>
      </c>
      <c r="N123" s="70" t="s">
        <v>374</v>
      </c>
      <c r="O123" s="91">
        <v>37</v>
      </c>
      <c r="P123" s="83" t="s">
        <v>17670</v>
      </c>
    </row>
    <row r="124" spans="1:16" ht="33">
      <c r="A124" s="69">
        <v>123</v>
      </c>
      <c r="B124" s="70" t="s">
        <v>7958</v>
      </c>
      <c r="C124" s="75" t="s">
        <v>6013</v>
      </c>
      <c r="D124" s="77" t="s">
        <v>18120</v>
      </c>
      <c r="E124" s="73"/>
      <c r="F124" s="77" t="s">
        <v>17943</v>
      </c>
      <c r="G124" s="81" t="s">
        <v>18121</v>
      </c>
      <c r="H124" s="81" t="s">
        <v>18122</v>
      </c>
      <c r="I124" s="70">
        <v>81</v>
      </c>
      <c r="J124" s="73" t="s">
        <v>378</v>
      </c>
      <c r="K124" s="70" t="s">
        <v>459</v>
      </c>
      <c r="L124" s="70">
        <v>3278657</v>
      </c>
      <c r="M124" s="77" t="s">
        <v>18123</v>
      </c>
      <c r="N124" s="70" t="s">
        <v>374</v>
      </c>
      <c r="O124" s="91">
        <v>45</v>
      </c>
      <c r="P124" s="83" t="s">
        <v>17670</v>
      </c>
    </row>
    <row r="125" spans="1:16" ht="33">
      <c r="A125" s="69">
        <v>124</v>
      </c>
      <c r="B125" s="70" t="s">
        <v>7958</v>
      </c>
      <c r="C125" s="75" t="s">
        <v>6013</v>
      </c>
      <c r="D125" s="77" t="s">
        <v>18124</v>
      </c>
      <c r="E125" s="73"/>
      <c r="F125" s="77" t="s">
        <v>17943</v>
      </c>
      <c r="G125" s="81" t="s">
        <v>18125</v>
      </c>
      <c r="H125" s="81" t="s">
        <v>18126</v>
      </c>
      <c r="I125" s="70">
        <v>93</v>
      </c>
      <c r="J125" s="73" t="s">
        <v>378</v>
      </c>
      <c r="K125" s="70" t="s">
        <v>459</v>
      </c>
      <c r="L125" s="70">
        <v>3284000</v>
      </c>
      <c r="M125" s="77" t="s">
        <v>18127</v>
      </c>
      <c r="N125" s="70" t="s">
        <v>373</v>
      </c>
      <c r="O125" s="91">
        <v>41</v>
      </c>
      <c r="P125" s="83" t="s">
        <v>17670</v>
      </c>
    </row>
    <row r="126" spans="1:16" ht="22.5">
      <c r="A126" s="69">
        <v>125</v>
      </c>
      <c r="B126" s="70" t="s">
        <v>7958</v>
      </c>
      <c r="C126" s="75" t="s">
        <v>6013</v>
      </c>
      <c r="D126" s="77" t="s">
        <v>17675</v>
      </c>
      <c r="E126" s="73"/>
      <c r="F126" s="77" t="s">
        <v>17943</v>
      </c>
      <c r="G126" s="81" t="s">
        <v>18128</v>
      </c>
      <c r="H126" s="81" t="s">
        <v>18129</v>
      </c>
      <c r="I126" s="70">
        <v>91</v>
      </c>
      <c r="J126" s="73" t="s">
        <v>377</v>
      </c>
      <c r="K126" s="70" t="s">
        <v>459</v>
      </c>
      <c r="L126" s="70" t="s">
        <v>376</v>
      </c>
      <c r="M126" s="77" t="s">
        <v>18130</v>
      </c>
      <c r="N126" s="70" t="s">
        <v>376</v>
      </c>
      <c r="O126" s="91">
        <v>42</v>
      </c>
      <c r="P126" s="83" t="s">
        <v>17670</v>
      </c>
    </row>
    <row r="127" spans="1:16" ht="22.5">
      <c r="A127" s="69">
        <v>126</v>
      </c>
      <c r="B127" s="70" t="s">
        <v>7958</v>
      </c>
      <c r="C127" s="75" t="s">
        <v>6013</v>
      </c>
      <c r="D127" s="77" t="s">
        <v>17675</v>
      </c>
      <c r="E127" s="73"/>
      <c r="F127" s="77" t="s">
        <v>17943</v>
      </c>
      <c r="G127" s="81" t="s">
        <v>18131</v>
      </c>
      <c r="H127" s="81" t="s">
        <v>18129</v>
      </c>
      <c r="I127" s="70">
        <v>83</v>
      </c>
      <c r="J127" s="73" t="s">
        <v>378</v>
      </c>
      <c r="K127" s="70" t="s">
        <v>460</v>
      </c>
      <c r="L127" s="70" t="s">
        <v>376</v>
      </c>
      <c r="M127" s="77"/>
      <c r="N127" s="70"/>
      <c r="O127" s="91">
        <v>34</v>
      </c>
      <c r="P127" s="83" t="s">
        <v>17670</v>
      </c>
    </row>
    <row r="128" spans="1:16" ht="33">
      <c r="A128" s="69">
        <v>127</v>
      </c>
      <c r="B128" s="70" t="s">
        <v>7958</v>
      </c>
      <c r="C128" s="75" t="s">
        <v>6013</v>
      </c>
      <c r="D128" s="77" t="s">
        <v>18132</v>
      </c>
      <c r="E128" s="73"/>
      <c r="F128" s="77" t="s">
        <v>17943</v>
      </c>
      <c r="G128" s="81" t="s">
        <v>18133</v>
      </c>
      <c r="H128" s="81" t="s">
        <v>18134</v>
      </c>
      <c r="I128" s="70">
        <v>103</v>
      </c>
      <c r="J128" s="73" t="s">
        <v>378</v>
      </c>
      <c r="K128" s="70" t="s">
        <v>968</v>
      </c>
      <c r="L128" s="70" t="s">
        <v>373</v>
      </c>
      <c r="M128" s="77"/>
      <c r="N128" s="70"/>
      <c r="O128" s="91">
        <v>35</v>
      </c>
      <c r="P128" s="83" t="s">
        <v>17670</v>
      </c>
    </row>
    <row r="129" spans="1:16" ht="22.5">
      <c r="A129" s="69">
        <v>128</v>
      </c>
      <c r="B129" s="70" t="s">
        <v>7958</v>
      </c>
      <c r="C129" s="75" t="s">
        <v>6013</v>
      </c>
      <c r="D129" s="77" t="s">
        <v>17675</v>
      </c>
      <c r="E129" s="73"/>
      <c r="F129" s="77" t="s">
        <v>17943</v>
      </c>
      <c r="G129" s="81" t="s">
        <v>18135</v>
      </c>
      <c r="H129" s="81" t="s">
        <v>18136</v>
      </c>
      <c r="I129" s="70">
        <v>84</v>
      </c>
      <c r="J129" s="73" t="s">
        <v>377</v>
      </c>
      <c r="K129" s="70" t="s">
        <v>459</v>
      </c>
      <c r="L129" s="70" t="s">
        <v>376</v>
      </c>
      <c r="M129" s="77" t="s">
        <v>18137</v>
      </c>
      <c r="N129" s="70" t="s">
        <v>376</v>
      </c>
      <c r="O129" s="91">
        <v>47</v>
      </c>
      <c r="P129" s="83" t="s">
        <v>17670</v>
      </c>
    </row>
    <row r="130" spans="1:16" ht="33">
      <c r="A130" s="69">
        <v>129</v>
      </c>
      <c r="B130" s="70" t="s">
        <v>7958</v>
      </c>
      <c r="C130" s="75" t="s">
        <v>6013</v>
      </c>
      <c r="D130" s="77" t="s">
        <v>18138</v>
      </c>
      <c r="E130" s="73"/>
      <c r="F130" s="77" t="s">
        <v>17943</v>
      </c>
      <c r="G130" s="81" t="s">
        <v>18139</v>
      </c>
      <c r="H130" s="81" t="s">
        <v>18140</v>
      </c>
      <c r="I130" s="70">
        <v>95</v>
      </c>
      <c r="J130" s="73" t="s">
        <v>378</v>
      </c>
      <c r="K130" s="70" t="s">
        <v>968</v>
      </c>
      <c r="L130" s="70" t="s">
        <v>374</v>
      </c>
      <c r="M130" s="77"/>
      <c r="N130" s="70"/>
      <c r="O130" s="91">
        <v>41</v>
      </c>
      <c r="P130" s="83" t="s">
        <v>17670</v>
      </c>
    </row>
    <row r="131" spans="1:16" ht="22.5">
      <c r="A131" s="69">
        <v>130</v>
      </c>
      <c r="B131" s="70" t="s">
        <v>7958</v>
      </c>
      <c r="C131" s="75" t="s">
        <v>6013</v>
      </c>
      <c r="D131" s="77" t="s">
        <v>17675</v>
      </c>
      <c r="E131" s="73"/>
      <c r="F131" s="77" t="s">
        <v>17943</v>
      </c>
      <c r="G131" s="81" t="s">
        <v>18141</v>
      </c>
      <c r="H131" s="81" t="s">
        <v>18142</v>
      </c>
      <c r="I131" s="70">
        <v>80</v>
      </c>
      <c r="J131" s="73" t="s">
        <v>378</v>
      </c>
      <c r="K131" s="70" t="s">
        <v>460</v>
      </c>
      <c r="L131" s="70" t="s">
        <v>376</v>
      </c>
      <c r="M131" s="77"/>
      <c r="N131" s="70"/>
      <c r="O131" s="91">
        <v>45</v>
      </c>
      <c r="P131" s="83" t="s">
        <v>17670</v>
      </c>
    </row>
    <row r="132" spans="1:16" ht="33">
      <c r="A132" s="69">
        <v>131</v>
      </c>
      <c r="B132" s="70" t="s">
        <v>7958</v>
      </c>
      <c r="C132" s="75" t="s">
        <v>6013</v>
      </c>
      <c r="D132" s="77" t="s">
        <v>17675</v>
      </c>
      <c r="E132" s="73"/>
      <c r="F132" s="77" t="s">
        <v>17943</v>
      </c>
      <c r="G132" s="81" t="s">
        <v>18143</v>
      </c>
      <c r="H132" s="81" t="s">
        <v>18144</v>
      </c>
      <c r="I132" s="70">
        <v>84</v>
      </c>
      <c r="J132" s="73" t="s">
        <v>378</v>
      </c>
      <c r="K132" s="70" t="s">
        <v>968</v>
      </c>
      <c r="L132" s="70" t="s">
        <v>374</v>
      </c>
      <c r="M132" s="77"/>
      <c r="N132" s="70"/>
      <c r="O132" s="91">
        <v>43</v>
      </c>
      <c r="P132" s="83" t="s">
        <v>17670</v>
      </c>
    </row>
    <row r="133" spans="1:16" ht="43.5">
      <c r="A133" s="69">
        <v>132</v>
      </c>
      <c r="B133" s="70" t="s">
        <v>7958</v>
      </c>
      <c r="C133" s="75" t="s">
        <v>6013</v>
      </c>
      <c r="D133" s="77" t="s">
        <v>18145</v>
      </c>
      <c r="E133" s="73"/>
      <c r="F133" s="77" t="s">
        <v>18035</v>
      </c>
      <c r="G133" s="81" t="s">
        <v>18146</v>
      </c>
      <c r="H133" s="81" t="s">
        <v>18147</v>
      </c>
      <c r="I133" s="70">
        <v>100</v>
      </c>
      <c r="J133" s="73" t="s">
        <v>378</v>
      </c>
      <c r="K133" s="70" t="s">
        <v>968</v>
      </c>
      <c r="L133" s="70" t="s">
        <v>374</v>
      </c>
      <c r="M133" s="77"/>
      <c r="N133" s="70"/>
      <c r="O133" s="91">
        <v>51</v>
      </c>
      <c r="P133" s="83" t="s">
        <v>17670</v>
      </c>
    </row>
    <row r="134" spans="1:16" ht="33">
      <c r="A134" s="69">
        <v>133</v>
      </c>
      <c r="B134" s="70" t="s">
        <v>7958</v>
      </c>
      <c r="C134" s="75" t="s">
        <v>6013</v>
      </c>
      <c r="D134" s="77" t="s">
        <v>18148</v>
      </c>
      <c r="E134" s="73"/>
      <c r="F134" s="77">
        <v>981104583</v>
      </c>
      <c r="G134" s="81" t="s">
        <v>18149</v>
      </c>
      <c r="H134" s="81" t="s">
        <v>18150</v>
      </c>
      <c r="I134" s="70">
        <v>89</v>
      </c>
      <c r="J134" s="73" t="s">
        <v>378</v>
      </c>
      <c r="K134" s="70" t="s">
        <v>459</v>
      </c>
      <c r="L134" s="70" t="s">
        <v>374</v>
      </c>
      <c r="M134" s="77" t="s">
        <v>18151</v>
      </c>
      <c r="N134" s="70" t="s">
        <v>374</v>
      </c>
      <c r="O134" s="91">
        <v>51</v>
      </c>
      <c r="P134" s="83" t="s">
        <v>17670</v>
      </c>
    </row>
    <row r="135" spans="1:16" ht="33">
      <c r="A135" s="69">
        <v>134</v>
      </c>
      <c r="B135" s="70" t="s">
        <v>7958</v>
      </c>
      <c r="C135" s="75" t="s">
        <v>6013</v>
      </c>
      <c r="D135" s="77" t="s">
        <v>17675</v>
      </c>
      <c r="E135" s="73"/>
      <c r="F135" s="77" t="s">
        <v>17943</v>
      </c>
      <c r="G135" s="81" t="s">
        <v>18152</v>
      </c>
      <c r="H135" s="81" t="s">
        <v>18153</v>
      </c>
      <c r="I135" s="70">
        <v>88</v>
      </c>
      <c r="J135" s="73" t="s">
        <v>378</v>
      </c>
      <c r="K135" s="70" t="s">
        <v>460</v>
      </c>
      <c r="L135" s="70" t="s">
        <v>374</v>
      </c>
      <c r="M135" s="77"/>
      <c r="N135" s="70"/>
      <c r="O135" s="70">
        <v>24</v>
      </c>
      <c r="P135" s="76" t="s">
        <v>17670</v>
      </c>
    </row>
    <row r="136" spans="1:16" ht="33">
      <c r="A136" s="69">
        <v>135</v>
      </c>
      <c r="B136" s="70" t="s">
        <v>7958</v>
      </c>
      <c r="C136" s="75" t="s">
        <v>6013</v>
      </c>
      <c r="D136" s="77" t="s">
        <v>17675</v>
      </c>
      <c r="E136" s="73"/>
      <c r="F136" s="77" t="s">
        <v>17943</v>
      </c>
      <c r="G136" s="81" t="s">
        <v>18154</v>
      </c>
      <c r="H136" s="81" t="s">
        <v>18155</v>
      </c>
      <c r="I136" s="70">
        <v>101</v>
      </c>
      <c r="J136" s="73" t="s">
        <v>378</v>
      </c>
      <c r="K136" s="70" t="s">
        <v>968</v>
      </c>
      <c r="L136" s="70" t="s">
        <v>374</v>
      </c>
      <c r="M136" s="77"/>
      <c r="N136" s="70"/>
      <c r="O136" s="70">
        <v>35</v>
      </c>
      <c r="P136" s="76" t="s">
        <v>17670</v>
      </c>
    </row>
    <row r="137" spans="1:16" ht="33">
      <c r="A137" s="69">
        <v>136</v>
      </c>
      <c r="B137" s="70" t="s">
        <v>7958</v>
      </c>
      <c r="C137" s="75" t="s">
        <v>6013</v>
      </c>
      <c r="D137" s="77" t="s">
        <v>17675</v>
      </c>
      <c r="E137" s="73"/>
      <c r="F137" s="77" t="s">
        <v>17943</v>
      </c>
      <c r="G137" s="81" t="s">
        <v>18156</v>
      </c>
      <c r="H137" s="81" t="s">
        <v>18157</v>
      </c>
      <c r="I137" s="70">
        <v>82</v>
      </c>
      <c r="J137" s="73" t="s">
        <v>377</v>
      </c>
      <c r="K137" s="70" t="s">
        <v>459</v>
      </c>
      <c r="L137" s="70" t="s">
        <v>374</v>
      </c>
      <c r="M137" s="77" t="s">
        <v>18158</v>
      </c>
      <c r="N137" s="70" t="s">
        <v>374</v>
      </c>
      <c r="O137" s="70">
        <v>62</v>
      </c>
      <c r="P137" s="76" t="s">
        <v>17670</v>
      </c>
    </row>
    <row r="138" spans="1:16" ht="33">
      <c r="A138" s="69">
        <v>137</v>
      </c>
      <c r="B138" s="70" t="s">
        <v>7958</v>
      </c>
      <c r="C138" s="75" t="s">
        <v>6013</v>
      </c>
      <c r="D138" s="77" t="s">
        <v>17675</v>
      </c>
      <c r="E138" s="73"/>
      <c r="F138" s="77" t="s">
        <v>17943</v>
      </c>
      <c r="G138" s="81" t="s">
        <v>18159</v>
      </c>
      <c r="H138" s="81" t="s">
        <v>18160</v>
      </c>
      <c r="I138" s="70">
        <v>91</v>
      </c>
      <c r="J138" s="73" t="s">
        <v>377</v>
      </c>
      <c r="K138" s="70" t="s">
        <v>459</v>
      </c>
      <c r="L138" s="70" t="s">
        <v>374</v>
      </c>
      <c r="M138" s="77" t="s">
        <v>18161</v>
      </c>
      <c r="N138" s="70" t="s">
        <v>374</v>
      </c>
      <c r="O138" s="70">
        <v>32</v>
      </c>
      <c r="P138" s="76" t="s">
        <v>17670</v>
      </c>
    </row>
    <row r="139" spans="1:16" ht="33">
      <c r="A139" s="69">
        <v>138</v>
      </c>
      <c r="B139" s="70" t="s">
        <v>7958</v>
      </c>
      <c r="C139" s="75" t="s">
        <v>11205</v>
      </c>
      <c r="D139" s="77" t="s">
        <v>18162</v>
      </c>
      <c r="E139" s="73"/>
      <c r="F139" s="77">
        <v>982936465</v>
      </c>
      <c r="G139" s="79" t="s">
        <v>18163</v>
      </c>
      <c r="H139" s="79" t="s">
        <v>18164</v>
      </c>
      <c r="I139" s="70">
        <v>86</v>
      </c>
      <c r="J139" s="73" t="s">
        <v>377</v>
      </c>
      <c r="K139" s="70" t="s">
        <v>459</v>
      </c>
      <c r="L139" s="70">
        <v>321416</v>
      </c>
      <c r="M139" s="77" t="s">
        <v>18165</v>
      </c>
      <c r="N139" s="70">
        <v>321416</v>
      </c>
      <c r="O139" s="70">
        <v>36.950000000000003</v>
      </c>
      <c r="P139" s="76" t="s">
        <v>17670</v>
      </c>
    </row>
    <row r="140" spans="1:16" ht="33">
      <c r="A140" s="69">
        <v>139</v>
      </c>
      <c r="B140" s="70" t="s">
        <v>7958</v>
      </c>
      <c r="C140" s="75" t="s">
        <v>11205</v>
      </c>
      <c r="D140" s="77" t="s">
        <v>18166</v>
      </c>
      <c r="E140" s="73"/>
      <c r="F140" s="77">
        <v>981888435</v>
      </c>
      <c r="G140" s="79" t="s">
        <v>18167</v>
      </c>
      <c r="H140" s="79" t="s">
        <v>18168</v>
      </c>
      <c r="I140" s="70">
        <v>92</v>
      </c>
      <c r="J140" s="73" t="s">
        <v>378</v>
      </c>
      <c r="K140" s="70" t="s">
        <v>459</v>
      </c>
      <c r="L140" s="70">
        <v>6100754</v>
      </c>
      <c r="M140" s="77" t="s">
        <v>18169</v>
      </c>
      <c r="N140" s="70">
        <v>6100754</v>
      </c>
      <c r="O140" s="70">
        <v>52.48</v>
      </c>
      <c r="P140" s="76" t="s">
        <v>17670</v>
      </c>
    </row>
    <row r="141" spans="1:16" ht="22.5">
      <c r="A141" s="69">
        <v>140</v>
      </c>
      <c r="B141" s="70" t="s">
        <v>7958</v>
      </c>
      <c r="C141" s="75" t="s">
        <v>11205</v>
      </c>
      <c r="D141" s="77" t="s">
        <v>18170</v>
      </c>
      <c r="E141" s="73"/>
      <c r="F141" s="77">
        <v>981513482</v>
      </c>
      <c r="G141" s="81" t="s">
        <v>18171</v>
      </c>
      <c r="H141" s="81" t="s">
        <v>17903</v>
      </c>
      <c r="I141" s="70">
        <v>81</v>
      </c>
      <c r="J141" s="73" t="s">
        <v>378</v>
      </c>
      <c r="K141" s="70" t="s">
        <v>17676</v>
      </c>
      <c r="L141" s="70" t="s">
        <v>376</v>
      </c>
      <c r="M141" s="77" t="s">
        <v>18172</v>
      </c>
      <c r="N141" s="70">
        <v>1216892</v>
      </c>
      <c r="O141" s="70">
        <v>62.4</v>
      </c>
      <c r="P141" s="76" t="s">
        <v>17670</v>
      </c>
    </row>
    <row r="142" spans="1:16" ht="64.5">
      <c r="A142" s="69">
        <v>141</v>
      </c>
      <c r="B142" s="70" t="s">
        <v>7958</v>
      </c>
      <c r="C142" s="70" t="s">
        <v>6310</v>
      </c>
      <c r="D142" s="77" t="s">
        <v>17729</v>
      </c>
      <c r="E142" s="83" t="s">
        <v>17730</v>
      </c>
      <c r="F142" s="71"/>
      <c r="G142" s="78" t="s">
        <v>18173</v>
      </c>
      <c r="H142" s="77" t="s">
        <v>18174</v>
      </c>
      <c r="I142" s="70">
        <f>2012-1926</f>
        <v>86</v>
      </c>
      <c r="J142" s="73" t="s">
        <v>377</v>
      </c>
      <c r="K142" s="79"/>
      <c r="L142" s="75">
        <v>2126496</v>
      </c>
      <c r="M142" s="75"/>
      <c r="N142" s="75"/>
      <c r="O142" s="75">
        <v>61.1</v>
      </c>
      <c r="P142" s="76" t="s">
        <v>17670</v>
      </c>
    </row>
    <row r="143" spans="1:16" ht="33">
      <c r="A143" s="69">
        <v>142</v>
      </c>
      <c r="B143" s="70" t="s">
        <v>7958</v>
      </c>
      <c r="C143" s="70" t="s">
        <v>6989</v>
      </c>
      <c r="D143" s="77" t="s">
        <v>17731</v>
      </c>
      <c r="E143" s="83" t="s">
        <v>7329</v>
      </c>
      <c r="F143" s="71">
        <v>982121225</v>
      </c>
      <c r="G143" s="78" t="s">
        <v>18175</v>
      </c>
      <c r="H143" s="77" t="s">
        <v>18176</v>
      </c>
      <c r="I143" s="70">
        <f>2012-1924</f>
        <v>88</v>
      </c>
      <c r="J143" s="73" t="s">
        <v>377</v>
      </c>
      <c r="K143" s="79"/>
      <c r="L143" s="75">
        <v>172483</v>
      </c>
      <c r="M143" s="75"/>
      <c r="N143" s="75"/>
      <c r="O143" s="75">
        <v>43.7</v>
      </c>
      <c r="P143" s="76" t="s">
        <v>17670</v>
      </c>
    </row>
    <row r="144" spans="1:16" ht="33">
      <c r="A144" s="69">
        <v>143</v>
      </c>
      <c r="B144" s="70" t="s">
        <v>7958</v>
      </c>
      <c r="C144" s="70" t="s">
        <v>6989</v>
      </c>
      <c r="D144" s="77" t="s">
        <v>17731</v>
      </c>
      <c r="E144" s="83" t="s">
        <v>7329</v>
      </c>
      <c r="F144" s="71"/>
      <c r="G144" s="78" t="s">
        <v>18177</v>
      </c>
      <c r="H144" s="77" t="s">
        <v>18178</v>
      </c>
      <c r="I144" s="70">
        <f>2012-1929</f>
        <v>83</v>
      </c>
      <c r="J144" s="73" t="s">
        <v>378</v>
      </c>
      <c r="K144" s="79"/>
      <c r="L144" s="75">
        <v>172928</v>
      </c>
      <c r="M144" s="75"/>
      <c r="N144" s="75"/>
      <c r="O144" s="75">
        <v>43.7</v>
      </c>
      <c r="P144" s="76" t="s">
        <v>17670</v>
      </c>
    </row>
    <row r="145" spans="1:16" ht="138">
      <c r="A145" s="69">
        <v>144</v>
      </c>
      <c r="B145" s="70" t="s">
        <v>7958</v>
      </c>
      <c r="C145" s="70" t="s">
        <v>6989</v>
      </c>
      <c r="D145" s="77" t="s">
        <v>17772</v>
      </c>
      <c r="E145" s="83" t="s">
        <v>17732</v>
      </c>
      <c r="F145" s="71"/>
      <c r="G145" s="78" t="s">
        <v>18179</v>
      </c>
      <c r="H145" s="77" t="s">
        <v>18180</v>
      </c>
      <c r="I145" s="70">
        <f>2012-1929</f>
        <v>83</v>
      </c>
      <c r="J145" s="73" t="s">
        <v>377</v>
      </c>
      <c r="K145" s="79"/>
      <c r="L145" s="75">
        <v>187235</v>
      </c>
      <c r="M145" s="75"/>
      <c r="N145" s="75"/>
      <c r="O145" s="75">
        <v>45.22</v>
      </c>
      <c r="P145" s="76" t="s">
        <v>17670</v>
      </c>
    </row>
    <row r="146" spans="1:16" ht="43.5">
      <c r="A146" s="69">
        <v>145</v>
      </c>
      <c r="B146" s="70" t="s">
        <v>7958</v>
      </c>
      <c r="C146" s="70" t="s">
        <v>6989</v>
      </c>
      <c r="D146" s="77" t="s">
        <v>17733</v>
      </c>
      <c r="E146" s="83" t="s">
        <v>17734</v>
      </c>
      <c r="F146" s="71"/>
      <c r="G146" s="78" t="s">
        <v>18181</v>
      </c>
      <c r="H146" s="77" t="s">
        <v>17834</v>
      </c>
      <c r="I146" s="70">
        <f>2012-1918</f>
        <v>94</v>
      </c>
      <c r="J146" s="73" t="s">
        <v>378</v>
      </c>
      <c r="K146" s="79"/>
      <c r="L146" s="75">
        <v>520360</v>
      </c>
      <c r="M146" s="75"/>
      <c r="N146" s="75"/>
      <c r="O146" s="75">
        <v>40.369999999999997</v>
      </c>
      <c r="P146" s="76" t="s">
        <v>17670</v>
      </c>
    </row>
    <row r="147" spans="1:16" ht="43.5">
      <c r="A147" s="69">
        <v>146</v>
      </c>
      <c r="B147" s="70" t="s">
        <v>7958</v>
      </c>
      <c r="C147" s="75" t="s">
        <v>6989</v>
      </c>
      <c r="D147" s="77" t="s">
        <v>18182</v>
      </c>
      <c r="E147" s="73"/>
      <c r="F147" s="77"/>
      <c r="G147" s="79" t="s">
        <v>18183</v>
      </c>
      <c r="H147" s="79" t="s">
        <v>18184</v>
      </c>
      <c r="I147" s="70">
        <v>88</v>
      </c>
      <c r="J147" s="73" t="s">
        <v>378</v>
      </c>
      <c r="K147" s="70" t="s">
        <v>459</v>
      </c>
      <c r="L147" s="70">
        <v>548440</v>
      </c>
      <c r="M147" s="77" t="s">
        <v>18185</v>
      </c>
      <c r="N147" s="70">
        <v>548440</v>
      </c>
      <c r="O147" s="70">
        <v>47.86</v>
      </c>
      <c r="P147" s="76" t="s">
        <v>17670</v>
      </c>
    </row>
    <row r="148" spans="1:16" ht="22.5">
      <c r="A148" s="69">
        <v>147</v>
      </c>
      <c r="B148" s="70" t="s">
        <v>7958</v>
      </c>
      <c r="C148" s="75" t="s">
        <v>6989</v>
      </c>
      <c r="D148" s="77" t="s">
        <v>18182</v>
      </c>
      <c r="E148" s="73"/>
      <c r="F148" s="77">
        <v>961477648</v>
      </c>
      <c r="G148" s="79" t="s">
        <v>18186</v>
      </c>
      <c r="H148" s="79" t="s">
        <v>18178</v>
      </c>
      <c r="I148" s="70">
        <v>80</v>
      </c>
      <c r="J148" s="73" t="s">
        <v>378</v>
      </c>
      <c r="K148" s="70" t="s">
        <v>459</v>
      </c>
      <c r="L148" s="70">
        <v>1130390</v>
      </c>
      <c r="M148" s="77" t="s">
        <v>18187</v>
      </c>
      <c r="N148" s="70">
        <v>1130390</v>
      </c>
      <c r="O148" s="70">
        <v>48.79</v>
      </c>
      <c r="P148" s="76" t="s">
        <v>17670</v>
      </c>
    </row>
    <row r="149" spans="1:16" ht="33">
      <c r="A149" s="69">
        <v>148</v>
      </c>
      <c r="B149" s="70" t="s">
        <v>7958</v>
      </c>
      <c r="C149" s="75" t="s">
        <v>6989</v>
      </c>
      <c r="D149" s="77" t="s">
        <v>17675</v>
      </c>
      <c r="E149" s="73"/>
      <c r="F149" s="77">
        <v>982620450</v>
      </c>
      <c r="G149" s="81" t="s">
        <v>18188</v>
      </c>
      <c r="H149" s="81" t="s">
        <v>18189</v>
      </c>
      <c r="I149" s="70">
        <v>80</v>
      </c>
      <c r="J149" s="73" t="s">
        <v>378</v>
      </c>
      <c r="K149" s="70" t="s">
        <v>459</v>
      </c>
      <c r="L149" s="70">
        <v>2140177</v>
      </c>
      <c r="M149" s="77" t="s">
        <v>18190</v>
      </c>
      <c r="N149" s="70" t="s">
        <v>374</v>
      </c>
      <c r="O149" s="70">
        <v>46.02</v>
      </c>
      <c r="P149" s="76" t="s">
        <v>17670</v>
      </c>
    </row>
    <row r="150" spans="1:16" ht="33">
      <c r="A150" s="69">
        <v>149</v>
      </c>
      <c r="B150" s="70" t="s">
        <v>7958</v>
      </c>
      <c r="C150" s="75" t="s">
        <v>6989</v>
      </c>
      <c r="D150" s="77" t="s">
        <v>17675</v>
      </c>
      <c r="E150" s="73"/>
      <c r="F150" s="77">
        <v>982620450</v>
      </c>
      <c r="G150" s="81" t="s">
        <v>18191</v>
      </c>
      <c r="H150" s="81" t="s">
        <v>18192</v>
      </c>
      <c r="I150" s="70">
        <v>83</v>
      </c>
      <c r="J150" s="73" t="s">
        <v>377</v>
      </c>
      <c r="K150" s="70" t="s">
        <v>460</v>
      </c>
      <c r="L150" s="70">
        <v>2141613</v>
      </c>
      <c r="M150" s="77" t="s">
        <v>18193</v>
      </c>
      <c r="N150" s="70" t="s">
        <v>374</v>
      </c>
      <c r="O150" s="70">
        <v>46.02</v>
      </c>
      <c r="P150" s="76" t="s">
        <v>17670</v>
      </c>
    </row>
    <row r="151" spans="1:16" ht="64.5">
      <c r="A151" s="69">
        <v>150</v>
      </c>
      <c r="B151" s="70" t="s">
        <v>7958</v>
      </c>
      <c r="C151" s="70" t="s">
        <v>6989</v>
      </c>
      <c r="D151" s="77" t="s">
        <v>6989</v>
      </c>
      <c r="E151" s="83" t="s">
        <v>17774</v>
      </c>
      <c r="F151" s="71" t="s">
        <v>17735</v>
      </c>
      <c r="G151" s="78" t="s">
        <v>18194</v>
      </c>
      <c r="H151" s="77" t="s">
        <v>18195</v>
      </c>
      <c r="I151" s="70">
        <f>2012-1930</f>
        <v>82</v>
      </c>
      <c r="J151" s="73" t="s">
        <v>378</v>
      </c>
      <c r="K151" s="79"/>
      <c r="L151" s="75">
        <v>3181644</v>
      </c>
      <c r="M151" s="75"/>
      <c r="N151" s="75"/>
      <c r="O151" s="75">
        <v>52.25</v>
      </c>
      <c r="P151" s="76" t="s">
        <v>17670</v>
      </c>
    </row>
    <row r="152" spans="1:16" ht="22.5">
      <c r="A152" s="69">
        <v>151</v>
      </c>
      <c r="B152" s="70" t="s">
        <v>7958</v>
      </c>
      <c r="C152" s="75" t="s">
        <v>6989</v>
      </c>
      <c r="D152" s="77" t="s">
        <v>18182</v>
      </c>
      <c r="E152" s="73"/>
      <c r="F152" s="77">
        <v>983479811</v>
      </c>
      <c r="G152" s="79" t="s">
        <v>18196</v>
      </c>
      <c r="H152" s="79" t="s">
        <v>18197</v>
      </c>
      <c r="I152" s="70">
        <v>82</v>
      </c>
      <c r="J152" s="73" t="s">
        <v>378</v>
      </c>
      <c r="K152" s="70" t="s">
        <v>459</v>
      </c>
      <c r="L152" s="70">
        <v>3886449</v>
      </c>
      <c r="M152" s="77" t="s">
        <v>18198</v>
      </c>
      <c r="N152" s="70">
        <v>3886449</v>
      </c>
      <c r="O152" s="70">
        <v>34.83</v>
      </c>
      <c r="P152" s="76" t="s">
        <v>17670</v>
      </c>
    </row>
    <row r="153" spans="1:16" ht="22.5">
      <c r="A153" s="69">
        <v>152</v>
      </c>
      <c r="B153" s="70" t="s">
        <v>7958</v>
      </c>
      <c r="C153" s="75" t="s">
        <v>6989</v>
      </c>
      <c r="D153" s="77" t="s">
        <v>17675</v>
      </c>
      <c r="E153" s="73"/>
      <c r="F153" s="77">
        <v>982783998</v>
      </c>
      <c r="G153" s="81" t="s">
        <v>18199</v>
      </c>
      <c r="H153" s="81" t="s">
        <v>17787</v>
      </c>
      <c r="I153" s="70">
        <v>82</v>
      </c>
      <c r="J153" s="73" t="s">
        <v>377</v>
      </c>
      <c r="K153" s="70" t="s">
        <v>459</v>
      </c>
      <c r="L153" s="70">
        <v>4464464</v>
      </c>
      <c r="M153" s="77" t="s">
        <v>18200</v>
      </c>
      <c r="N153" s="70">
        <v>4464464</v>
      </c>
      <c r="O153" s="70">
        <v>53.3</v>
      </c>
      <c r="P153" s="76" t="s">
        <v>17670</v>
      </c>
    </row>
    <row r="154" spans="1:16" ht="33">
      <c r="A154" s="69">
        <v>153</v>
      </c>
      <c r="B154" s="70" t="s">
        <v>7958</v>
      </c>
      <c r="C154" s="75" t="s">
        <v>6989</v>
      </c>
      <c r="D154" s="77" t="s">
        <v>18201</v>
      </c>
      <c r="E154" s="73"/>
      <c r="F154" s="77">
        <v>98256781</v>
      </c>
      <c r="G154" s="81" t="s">
        <v>18202</v>
      </c>
      <c r="H154" s="81" t="s">
        <v>18203</v>
      </c>
      <c r="I154" s="70">
        <v>81</v>
      </c>
      <c r="J154" s="73" t="s">
        <v>377</v>
      </c>
      <c r="K154" s="70" t="s">
        <v>460</v>
      </c>
      <c r="L154" s="70" t="s">
        <v>376</v>
      </c>
      <c r="M154" s="77" t="s">
        <v>18204</v>
      </c>
      <c r="N154" s="70">
        <v>1224021</v>
      </c>
      <c r="O154" s="70">
        <v>47.22</v>
      </c>
      <c r="P154" s="76" t="s">
        <v>17670</v>
      </c>
    </row>
    <row r="155" spans="1:16" ht="33">
      <c r="A155" s="69">
        <v>154</v>
      </c>
      <c r="B155" s="70" t="s">
        <v>7958</v>
      </c>
      <c r="C155" s="75" t="s">
        <v>6989</v>
      </c>
      <c r="D155" s="77" t="s">
        <v>18205</v>
      </c>
      <c r="E155" s="73"/>
      <c r="F155" s="77"/>
      <c r="G155" s="81" t="s">
        <v>18206</v>
      </c>
      <c r="H155" s="81" t="s">
        <v>18207</v>
      </c>
      <c r="I155" s="70">
        <v>83</v>
      </c>
      <c r="J155" s="73" t="s">
        <v>378</v>
      </c>
      <c r="K155" s="70" t="s">
        <v>459</v>
      </c>
      <c r="L155" s="70" t="s">
        <v>374</v>
      </c>
      <c r="M155" s="77" t="s">
        <v>18208</v>
      </c>
      <c r="N155" s="70" t="s">
        <v>374</v>
      </c>
      <c r="O155" s="70">
        <v>51.65</v>
      </c>
      <c r="P155" s="76" t="s">
        <v>17670</v>
      </c>
    </row>
    <row r="156" spans="1:16" ht="22.5">
      <c r="A156" s="69">
        <v>155</v>
      </c>
      <c r="B156" s="70" t="s">
        <v>7958</v>
      </c>
      <c r="C156" s="75" t="s">
        <v>6989</v>
      </c>
      <c r="D156" s="77" t="s">
        <v>17675</v>
      </c>
      <c r="E156" s="73"/>
      <c r="F156" s="77">
        <v>21694290</v>
      </c>
      <c r="G156" s="81" t="s">
        <v>18209</v>
      </c>
      <c r="H156" s="81" t="s">
        <v>18210</v>
      </c>
      <c r="I156" s="70">
        <v>88</v>
      </c>
      <c r="J156" s="73" t="s">
        <v>377</v>
      </c>
      <c r="K156" s="70" t="s">
        <v>17676</v>
      </c>
      <c r="L156" s="70" t="s">
        <v>376</v>
      </c>
      <c r="M156" s="77" t="s">
        <v>18211</v>
      </c>
      <c r="N156" s="70">
        <v>2340394</v>
      </c>
      <c r="O156" s="70">
        <v>50.58</v>
      </c>
      <c r="P156" s="76" t="s">
        <v>17670</v>
      </c>
    </row>
    <row r="157" spans="1:16" ht="22.5">
      <c r="A157" s="69">
        <v>156</v>
      </c>
      <c r="B157" s="70" t="s">
        <v>7958</v>
      </c>
      <c r="C157" s="75" t="s">
        <v>6989</v>
      </c>
      <c r="D157" s="77" t="s">
        <v>17675</v>
      </c>
      <c r="E157" s="73"/>
      <c r="F157" s="77">
        <v>21694290</v>
      </c>
      <c r="G157" s="81" t="s">
        <v>18212</v>
      </c>
      <c r="H157" s="81" t="s">
        <v>18213</v>
      </c>
      <c r="I157" s="70">
        <v>81</v>
      </c>
      <c r="J157" s="73" t="s">
        <v>378</v>
      </c>
      <c r="K157" s="70" t="s">
        <v>17676</v>
      </c>
      <c r="L157" s="70" t="s">
        <v>376</v>
      </c>
      <c r="M157" s="77" t="s">
        <v>18211</v>
      </c>
      <c r="N157" s="70">
        <v>2340394</v>
      </c>
      <c r="O157" s="70">
        <v>50.58</v>
      </c>
      <c r="P157" s="76" t="s">
        <v>17670</v>
      </c>
    </row>
    <row r="158" spans="1:16" ht="43.5">
      <c r="A158" s="69">
        <v>157</v>
      </c>
      <c r="B158" s="70" t="s">
        <v>7958</v>
      </c>
      <c r="C158" s="70" t="s">
        <v>17736</v>
      </c>
      <c r="D158" s="77" t="s">
        <v>17737</v>
      </c>
      <c r="E158" s="83" t="s">
        <v>17738</v>
      </c>
      <c r="F158" s="71">
        <v>985267458</v>
      </c>
      <c r="G158" s="78" t="s">
        <v>18214</v>
      </c>
      <c r="H158" s="77" t="s">
        <v>18215</v>
      </c>
      <c r="I158" s="70">
        <f>2012-1930</f>
        <v>82</v>
      </c>
      <c r="J158" s="73" t="s">
        <v>377</v>
      </c>
      <c r="K158" s="79"/>
      <c r="L158" s="75">
        <v>2150614</v>
      </c>
      <c r="M158" s="75"/>
      <c r="N158" s="75"/>
      <c r="O158" s="75">
        <v>40</v>
      </c>
      <c r="P158" s="76" t="s">
        <v>17670</v>
      </c>
    </row>
    <row r="159" spans="1:16" ht="22.5">
      <c r="A159" s="69">
        <v>158</v>
      </c>
      <c r="B159" s="70" t="s">
        <v>7958</v>
      </c>
      <c r="C159" s="75" t="s">
        <v>8366</v>
      </c>
      <c r="D159" s="77" t="s">
        <v>18216</v>
      </c>
      <c r="E159" s="73"/>
      <c r="F159" s="77">
        <v>985246789</v>
      </c>
      <c r="G159" s="79" t="s">
        <v>18217</v>
      </c>
      <c r="H159" s="79" t="s">
        <v>18218</v>
      </c>
      <c r="I159" s="70">
        <v>80</v>
      </c>
      <c r="J159" s="73" t="s">
        <v>378</v>
      </c>
      <c r="K159" s="70" t="s">
        <v>459</v>
      </c>
      <c r="L159" s="70">
        <v>312709</v>
      </c>
      <c r="M159" s="77" t="s">
        <v>18219</v>
      </c>
      <c r="N159" s="70">
        <v>312709</v>
      </c>
      <c r="O159" s="70">
        <v>58.76</v>
      </c>
      <c r="P159" s="76" t="s">
        <v>17670</v>
      </c>
    </row>
    <row r="160" spans="1:16" ht="33">
      <c r="A160" s="69">
        <v>159</v>
      </c>
      <c r="B160" s="70" t="s">
        <v>7958</v>
      </c>
      <c r="C160" s="75" t="s">
        <v>8366</v>
      </c>
      <c r="D160" s="77" t="s">
        <v>18220</v>
      </c>
      <c r="E160" s="73"/>
      <c r="F160" s="77">
        <v>984246763</v>
      </c>
      <c r="G160" s="79" t="s">
        <v>18221</v>
      </c>
      <c r="H160" s="79" t="s">
        <v>18222</v>
      </c>
      <c r="I160" s="70">
        <v>83</v>
      </c>
      <c r="J160" s="73" t="s">
        <v>378</v>
      </c>
      <c r="K160" s="70" t="s">
        <v>459</v>
      </c>
      <c r="L160" s="70">
        <v>587578</v>
      </c>
      <c r="M160" s="77" t="s">
        <v>18223</v>
      </c>
      <c r="N160" s="70">
        <v>587578</v>
      </c>
      <c r="O160" s="70">
        <v>53.13</v>
      </c>
      <c r="P160" s="76" t="s">
        <v>17670</v>
      </c>
    </row>
    <row r="161" spans="1:16" ht="54">
      <c r="A161" s="69">
        <v>160</v>
      </c>
      <c r="B161" s="70" t="s">
        <v>7958</v>
      </c>
      <c r="C161" s="70" t="s">
        <v>8366</v>
      </c>
      <c r="D161" s="77" t="s">
        <v>8366</v>
      </c>
      <c r="E161" s="83" t="s">
        <v>17739</v>
      </c>
      <c r="F161" s="71"/>
      <c r="G161" s="78" t="s">
        <v>17776</v>
      </c>
      <c r="H161" s="77" t="s">
        <v>18224</v>
      </c>
      <c r="I161" s="70">
        <f>2012-1931</f>
        <v>81</v>
      </c>
      <c r="J161" s="73" t="s">
        <v>378</v>
      </c>
      <c r="K161" s="79"/>
      <c r="L161" s="75">
        <v>2138148</v>
      </c>
      <c r="M161" s="75"/>
      <c r="N161" s="75"/>
      <c r="O161" s="75">
        <v>33.299999999999997</v>
      </c>
      <c r="P161" s="76" t="s">
        <v>17670</v>
      </c>
    </row>
    <row r="162" spans="1:16" ht="33">
      <c r="A162" s="69">
        <v>161</v>
      </c>
      <c r="B162" s="70" t="s">
        <v>7958</v>
      </c>
      <c r="C162" s="75" t="s">
        <v>8366</v>
      </c>
      <c r="D162" s="77" t="s">
        <v>18216</v>
      </c>
      <c r="E162" s="73"/>
      <c r="F162" s="77"/>
      <c r="G162" s="81" t="s">
        <v>18225</v>
      </c>
      <c r="H162" s="81" t="s">
        <v>18226</v>
      </c>
      <c r="I162" s="70">
        <v>88</v>
      </c>
      <c r="J162" s="73" t="s">
        <v>378</v>
      </c>
      <c r="K162" s="70" t="s">
        <v>17676</v>
      </c>
      <c r="L162" s="70" t="s">
        <v>373</v>
      </c>
      <c r="M162" s="77" t="s">
        <v>18227</v>
      </c>
      <c r="N162" s="70" t="s">
        <v>374</v>
      </c>
      <c r="O162" s="70">
        <v>53.21</v>
      </c>
      <c r="P162" s="76" t="s">
        <v>17670</v>
      </c>
    </row>
    <row r="163" spans="1:16" ht="33">
      <c r="A163" s="69">
        <v>162</v>
      </c>
      <c r="B163" s="70" t="s">
        <v>7958</v>
      </c>
      <c r="C163" s="70" t="s">
        <v>5289</v>
      </c>
      <c r="D163" s="71" t="s">
        <v>17740</v>
      </c>
      <c r="E163" s="85" t="s">
        <v>17741</v>
      </c>
      <c r="F163" s="71" t="s">
        <v>3323</v>
      </c>
      <c r="G163" s="78" t="s">
        <v>18228</v>
      </c>
      <c r="H163" s="77" t="s">
        <v>18229</v>
      </c>
      <c r="I163" s="70">
        <f>2012-1929</f>
        <v>83</v>
      </c>
      <c r="J163" s="73" t="s">
        <v>378</v>
      </c>
      <c r="K163" s="79"/>
      <c r="L163" s="74">
        <v>210902</v>
      </c>
      <c r="M163" s="74"/>
      <c r="N163" s="75"/>
      <c r="O163" s="75">
        <v>50.75</v>
      </c>
      <c r="P163" s="76" t="s">
        <v>17670</v>
      </c>
    </row>
    <row r="164" spans="1:16" ht="138">
      <c r="A164" s="69">
        <v>163</v>
      </c>
      <c r="B164" s="70" t="s">
        <v>7958</v>
      </c>
      <c r="C164" s="70" t="s">
        <v>8788</v>
      </c>
      <c r="D164" s="77" t="s">
        <v>17742</v>
      </c>
      <c r="E164" s="83" t="s">
        <v>17777</v>
      </c>
      <c r="F164" s="71"/>
      <c r="G164" s="78" t="s">
        <v>18230</v>
      </c>
      <c r="H164" s="77" t="s">
        <v>18231</v>
      </c>
      <c r="I164" s="70">
        <f>2012-1932</f>
        <v>80</v>
      </c>
      <c r="J164" s="73" t="s">
        <v>377</v>
      </c>
      <c r="K164" s="79"/>
      <c r="L164" s="75">
        <v>200440</v>
      </c>
      <c r="M164" s="75"/>
      <c r="N164" s="75"/>
      <c r="O164" s="75">
        <v>48</v>
      </c>
      <c r="P164" s="76" t="s">
        <v>17670</v>
      </c>
    </row>
    <row r="165" spans="1:16" ht="22.5">
      <c r="A165" s="69">
        <v>164</v>
      </c>
      <c r="B165" s="70" t="s">
        <v>7958</v>
      </c>
      <c r="C165" s="75" t="s">
        <v>8788</v>
      </c>
      <c r="D165" s="77" t="s">
        <v>17675</v>
      </c>
      <c r="E165" s="73"/>
      <c r="F165" s="77" t="s">
        <v>17943</v>
      </c>
      <c r="G165" s="81" t="s">
        <v>18232</v>
      </c>
      <c r="H165" s="81" t="s">
        <v>18233</v>
      </c>
      <c r="I165" s="70">
        <v>80</v>
      </c>
      <c r="J165" s="73" t="s">
        <v>378</v>
      </c>
      <c r="K165" s="70" t="s">
        <v>968</v>
      </c>
      <c r="L165" s="70">
        <v>229183</v>
      </c>
      <c r="M165" s="77"/>
      <c r="N165" s="70"/>
      <c r="O165" s="70">
        <v>45</v>
      </c>
      <c r="P165" s="76" t="s">
        <v>17670</v>
      </c>
    </row>
    <row r="166" spans="1:16" ht="22.5">
      <c r="A166" s="69">
        <v>165</v>
      </c>
      <c r="B166" s="70" t="s">
        <v>7958</v>
      </c>
      <c r="C166" s="75" t="s">
        <v>8788</v>
      </c>
      <c r="D166" s="77" t="s">
        <v>17675</v>
      </c>
      <c r="E166" s="73"/>
      <c r="F166" s="77" t="s">
        <v>17943</v>
      </c>
      <c r="G166" s="79" t="s">
        <v>11417</v>
      </c>
      <c r="H166" s="79" t="s">
        <v>18234</v>
      </c>
      <c r="I166" s="70">
        <v>82</v>
      </c>
      <c r="J166" s="73" t="s">
        <v>377</v>
      </c>
      <c r="K166" s="70" t="s">
        <v>459</v>
      </c>
      <c r="L166" s="70">
        <v>243287</v>
      </c>
      <c r="M166" s="77" t="s">
        <v>18235</v>
      </c>
      <c r="N166" s="70">
        <v>243287</v>
      </c>
      <c r="O166" s="70">
        <v>56</v>
      </c>
      <c r="P166" s="76" t="s">
        <v>17670</v>
      </c>
    </row>
    <row r="167" spans="1:16" ht="33">
      <c r="A167" s="69">
        <v>166</v>
      </c>
      <c r="B167" s="70" t="s">
        <v>7958</v>
      </c>
      <c r="C167" s="75" t="s">
        <v>8788</v>
      </c>
      <c r="D167" s="77" t="s">
        <v>18236</v>
      </c>
      <c r="E167" s="73"/>
      <c r="F167" s="77" t="s">
        <v>17943</v>
      </c>
      <c r="G167" s="81" t="s">
        <v>18237</v>
      </c>
      <c r="H167" s="81" t="s">
        <v>18238</v>
      </c>
      <c r="I167" s="70">
        <v>87</v>
      </c>
      <c r="J167" s="73" t="s">
        <v>378</v>
      </c>
      <c r="K167" s="70" t="s">
        <v>459</v>
      </c>
      <c r="L167" s="70">
        <v>432815</v>
      </c>
      <c r="M167" s="77" t="s">
        <v>18239</v>
      </c>
      <c r="N167" s="70" t="s">
        <v>374</v>
      </c>
      <c r="O167" s="70">
        <v>38</v>
      </c>
      <c r="P167" s="76" t="s">
        <v>17670</v>
      </c>
    </row>
    <row r="168" spans="1:16" ht="22.5">
      <c r="A168" s="69">
        <v>167</v>
      </c>
      <c r="B168" s="70" t="s">
        <v>7958</v>
      </c>
      <c r="C168" s="75" t="s">
        <v>8788</v>
      </c>
      <c r="D168" s="77" t="s">
        <v>17675</v>
      </c>
      <c r="E168" s="73"/>
      <c r="F168" s="77" t="s">
        <v>17943</v>
      </c>
      <c r="G168" s="79" t="s">
        <v>18240</v>
      </c>
      <c r="H168" s="79" t="s">
        <v>18241</v>
      </c>
      <c r="I168" s="70">
        <v>81</v>
      </c>
      <c r="J168" s="73" t="s">
        <v>377</v>
      </c>
      <c r="K168" s="70" t="s">
        <v>459</v>
      </c>
      <c r="L168" s="70">
        <v>439669</v>
      </c>
      <c r="M168" s="77" t="s">
        <v>18242</v>
      </c>
      <c r="N168" s="70">
        <v>439669</v>
      </c>
      <c r="O168" s="70">
        <v>45</v>
      </c>
      <c r="P168" s="76" t="s">
        <v>17670</v>
      </c>
    </row>
    <row r="169" spans="1:16" ht="22.5">
      <c r="A169" s="69">
        <v>168</v>
      </c>
      <c r="B169" s="70" t="s">
        <v>7958</v>
      </c>
      <c r="C169" s="75" t="s">
        <v>8788</v>
      </c>
      <c r="D169" s="77" t="s">
        <v>17675</v>
      </c>
      <c r="E169" s="73"/>
      <c r="F169" s="77" t="s">
        <v>17943</v>
      </c>
      <c r="G169" s="81" t="s">
        <v>18243</v>
      </c>
      <c r="H169" s="81" t="s">
        <v>18233</v>
      </c>
      <c r="I169" s="70">
        <v>85</v>
      </c>
      <c r="J169" s="73" t="s">
        <v>377</v>
      </c>
      <c r="K169" s="70" t="s">
        <v>968</v>
      </c>
      <c r="L169" s="70">
        <v>953321</v>
      </c>
      <c r="M169" s="77"/>
      <c r="N169" s="70"/>
      <c r="O169" s="70">
        <v>45</v>
      </c>
      <c r="P169" s="76" t="s">
        <v>17670</v>
      </c>
    </row>
    <row r="170" spans="1:16" ht="22.5">
      <c r="A170" s="69">
        <v>169</v>
      </c>
      <c r="B170" s="70" t="s">
        <v>7958</v>
      </c>
      <c r="C170" s="75" t="s">
        <v>8788</v>
      </c>
      <c r="D170" s="77" t="s">
        <v>17675</v>
      </c>
      <c r="E170" s="73"/>
      <c r="F170" s="77" t="s">
        <v>17943</v>
      </c>
      <c r="G170" s="79" t="s">
        <v>18244</v>
      </c>
      <c r="H170" s="79" t="s">
        <v>18245</v>
      </c>
      <c r="I170" s="70">
        <v>90</v>
      </c>
      <c r="J170" s="73" t="s">
        <v>377</v>
      </c>
      <c r="K170" s="70" t="s">
        <v>459</v>
      </c>
      <c r="L170" s="70">
        <v>1509946</v>
      </c>
      <c r="M170" s="77" t="s">
        <v>18246</v>
      </c>
      <c r="N170" s="70">
        <v>1509946</v>
      </c>
      <c r="O170" s="70">
        <v>42</v>
      </c>
      <c r="P170" s="76" t="s">
        <v>17670</v>
      </c>
    </row>
    <row r="171" spans="1:16" ht="22.5">
      <c r="A171" s="69">
        <v>170</v>
      </c>
      <c r="B171" s="70" t="s">
        <v>7958</v>
      </c>
      <c r="C171" s="75" t="s">
        <v>8788</v>
      </c>
      <c r="D171" s="77" t="s">
        <v>18247</v>
      </c>
      <c r="E171" s="73"/>
      <c r="F171" s="77">
        <v>982919398</v>
      </c>
      <c r="G171" s="79" t="s">
        <v>18248</v>
      </c>
      <c r="H171" s="79" t="s">
        <v>18249</v>
      </c>
      <c r="I171" s="70">
        <v>105</v>
      </c>
      <c r="J171" s="73" t="s">
        <v>378</v>
      </c>
      <c r="K171" s="70" t="s">
        <v>968</v>
      </c>
      <c r="L171" s="70">
        <v>1538223</v>
      </c>
      <c r="M171" s="77"/>
      <c r="N171" s="70"/>
      <c r="O171" s="70">
        <v>41</v>
      </c>
      <c r="P171" s="76" t="s">
        <v>17670</v>
      </c>
    </row>
    <row r="172" spans="1:16" ht="43.5">
      <c r="A172" s="69">
        <v>171</v>
      </c>
      <c r="B172" s="70" t="s">
        <v>7958</v>
      </c>
      <c r="C172" s="75" t="s">
        <v>8788</v>
      </c>
      <c r="D172" s="77" t="s">
        <v>17675</v>
      </c>
      <c r="E172" s="73"/>
      <c r="F172" s="77" t="s">
        <v>17943</v>
      </c>
      <c r="G172" s="81" t="s">
        <v>18250</v>
      </c>
      <c r="H172" s="81" t="s">
        <v>18251</v>
      </c>
      <c r="I172" s="70">
        <v>86</v>
      </c>
      <c r="J172" s="73" t="s">
        <v>378</v>
      </c>
      <c r="K172" s="70" t="s">
        <v>459</v>
      </c>
      <c r="L172" s="70">
        <v>1544604</v>
      </c>
      <c r="M172" s="77" t="s">
        <v>18252</v>
      </c>
      <c r="N172" s="70" t="s">
        <v>374</v>
      </c>
      <c r="O172" s="70">
        <v>39</v>
      </c>
      <c r="P172" s="76" t="s">
        <v>17670</v>
      </c>
    </row>
    <row r="173" spans="1:16" ht="33">
      <c r="A173" s="69">
        <v>172</v>
      </c>
      <c r="B173" s="70" t="s">
        <v>7958</v>
      </c>
      <c r="C173" s="75" t="s">
        <v>8788</v>
      </c>
      <c r="D173" s="77" t="s">
        <v>18253</v>
      </c>
      <c r="E173" s="73"/>
      <c r="F173" s="77" t="s">
        <v>17943</v>
      </c>
      <c r="G173" s="81" t="s">
        <v>18254</v>
      </c>
      <c r="H173" s="81" t="s">
        <v>18255</v>
      </c>
      <c r="I173" s="70">
        <v>91</v>
      </c>
      <c r="J173" s="73" t="s">
        <v>378</v>
      </c>
      <c r="K173" s="70" t="s">
        <v>968</v>
      </c>
      <c r="L173" s="70">
        <v>1603088</v>
      </c>
      <c r="M173" s="77"/>
      <c r="N173" s="70"/>
      <c r="O173" s="70">
        <v>40</v>
      </c>
      <c r="P173" s="76" t="s">
        <v>17670</v>
      </c>
    </row>
    <row r="174" spans="1:16" ht="22.5">
      <c r="A174" s="69">
        <v>173</v>
      </c>
      <c r="B174" s="70" t="s">
        <v>7958</v>
      </c>
      <c r="C174" s="75" t="s">
        <v>8788</v>
      </c>
      <c r="D174" s="77" t="s">
        <v>17675</v>
      </c>
      <c r="E174" s="73"/>
      <c r="F174" s="77" t="s">
        <v>17943</v>
      </c>
      <c r="G174" s="81" t="s">
        <v>18256</v>
      </c>
      <c r="H174" s="81" t="s">
        <v>18257</v>
      </c>
      <c r="I174" s="70">
        <v>86</v>
      </c>
      <c r="J174" s="73" t="s">
        <v>378</v>
      </c>
      <c r="K174" s="70" t="s">
        <v>460</v>
      </c>
      <c r="L174" s="70">
        <v>1617978</v>
      </c>
      <c r="M174" s="77"/>
      <c r="N174" s="70"/>
      <c r="O174" s="70">
        <v>42</v>
      </c>
      <c r="P174" s="76" t="s">
        <v>17670</v>
      </c>
    </row>
    <row r="175" spans="1:16" ht="22.5">
      <c r="A175" s="69">
        <v>174</v>
      </c>
      <c r="B175" s="70" t="s">
        <v>7958</v>
      </c>
      <c r="C175" s="75" t="s">
        <v>8788</v>
      </c>
      <c r="D175" s="77" t="s">
        <v>17675</v>
      </c>
      <c r="E175" s="73"/>
      <c r="F175" s="77" t="s">
        <v>17943</v>
      </c>
      <c r="G175" s="79" t="s">
        <v>18258</v>
      </c>
      <c r="H175" s="79" t="s">
        <v>18259</v>
      </c>
      <c r="I175" s="70">
        <v>81</v>
      </c>
      <c r="J175" s="73" t="s">
        <v>377</v>
      </c>
      <c r="K175" s="70" t="s">
        <v>459</v>
      </c>
      <c r="L175" s="70">
        <v>1849151</v>
      </c>
      <c r="M175" s="77" t="s">
        <v>18260</v>
      </c>
      <c r="N175" s="70">
        <v>1849151</v>
      </c>
      <c r="O175" s="70">
        <v>45</v>
      </c>
      <c r="P175" s="76" t="s">
        <v>17670</v>
      </c>
    </row>
    <row r="176" spans="1:16" ht="54">
      <c r="A176" s="69">
        <v>175</v>
      </c>
      <c r="B176" s="70" t="s">
        <v>7958</v>
      </c>
      <c r="C176" s="70" t="s">
        <v>8788</v>
      </c>
      <c r="D176" s="71" t="s">
        <v>17743</v>
      </c>
      <c r="E176" s="85" t="s">
        <v>17744</v>
      </c>
      <c r="F176" s="71"/>
      <c r="G176" s="78" t="s">
        <v>411</v>
      </c>
      <c r="H176" s="77" t="s">
        <v>18261</v>
      </c>
      <c r="I176" s="82">
        <f>2012-1931</f>
        <v>81</v>
      </c>
      <c r="J176" s="73" t="s">
        <v>378</v>
      </c>
      <c r="K176" s="79"/>
      <c r="L176" s="74">
        <v>2035644</v>
      </c>
      <c r="M176" s="74"/>
      <c r="N176" s="75"/>
      <c r="O176" s="75">
        <v>32</v>
      </c>
      <c r="P176" s="76" t="s">
        <v>17670</v>
      </c>
    </row>
    <row r="177" spans="1:16" ht="43.5">
      <c r="A177" s="69">
        <v>176</v>
      </c>
      <c r="B177" s="70" t="s">
        <v>7958</v>
      </c>
      <c r="C177" s="75" t="s">
        <v>8788</v>
      </c>
      <c r="D177" s="77" t="s">
        <v>18262</v>
      </c>
      <c r="E177" s="73"/>
      <c r="F177" s="77" t="s">
        <v>17943</v>
      </c>
      <c r="G177" s="81" t="s">
        <v>18149</v>
      </c>
      <c r="H177" s="81" t="s">
        <v>18263</v>
      </c>
      <c r="I177" s="70">
        <v>81</v>
      </c>
      <c r="J177" s="73" t="s">
        <v>377</v>
      </c>
      <c r="K177" s="70" t="s">
        <v>459</v>
      </c>
      <c r="L177" s="70">
        <v>2133760</v>
      </c>
      <c r="M177" s="77" t="s">
        <v>18264</v>
      </c>
      <c r="N177" s="70" t="s">
        <v>374</v>
      </c>
      <c r="O177" s="70">
        <v>41</v>
      </c>
      <c r="P177" s="76" t="s">
        <v>17670</v>
      </c>
    </row>
    <row r="178" spans="1:16" ht="33">
      <c r="A178" s="69">
        <v>177</v>
      </c>
      <c r="B178" s="70" t="s">
        <v>7958</v>
      </c>
      <c r="C178" s="75" t="s">
        <v>8788</v>
      </c>
      <c r="D178" s="77" t="s">
        <v>17675</v>
      </c>
      <c r="E178" s="73"/>
      <c r="F178" s="77" t="s">
        <v>17943</v>
      </c>
      <c r="G178" s="79" t="s">
        <v>18265</v>
      </c>
      <c r="H178" s="79" t="s">
        <v>18266</v>
      </c>
      <c r="I178" s="70">
        <v>80</v>
      </c>
      <c r="J178" s="73" t="s">
        <v>378</v>
      </c>
      <c r="K178" s="70" t="s">
        <v>459</v>
      </c>
      <c r="L178" s="70">
        <v>2148286</v>
      </c>
      <c r="M178" s="77" t="s">
        <v>18267</v>
      </c>
      <c r="N178" s="70">
        <v>2148286</v>
      </c>
      <c r="O178" s="70">
        <v>41</v>
      </c>
      <c r="P178" s="76" t="s">
        <v>17670</v>
      </c>
    </row>
    <row r="179" spans="1:16" ht="54">
      <c r="A179" s="69">
        <v>178</v>
      </c>
      <c r="B179" s="70" t="s">
        <v>7958</v>
      </c>
      <c r="C179" s="75" t="s">
        <v>8788</v>
      </c>
      <c r="D179" s="77" t="s">
        <v>18268</v>
      </c>
      <c r="E179" s="73"/>
      <c r="F179" s="77" t="s">
        <v>17943</v>
      </c>
      <c r="G179" s="79" t="s">
        <v>338</v>
      </c>
      <c r="H179" s="79" t="s">
        <v>18269</v>
      </c>
      <c r="I179" s="70">
        <v>85</v>
      </c>
      <c r="J179" s="73" t="s">
        <v>378</v>
      </c>
      <c r="K179" s="70" t="s">
        <v>459</v>
      </c>
      <c r="L179" s="70">
        <v>2153552</v>
      </c>
      <c r="M179" s="77" t="s">
        <v>18270</v>
      </c>
      <c r="N179" s="70">
        <v>2153552</v>
      </c>
      <c r="O179" s="70">
        <v>42</v>
      </c>
      <c r="P179" s="76" t="s">
        <v>17670</v>
      </c>
    </row>
    <row r="180" spans="1:16" ht="33">
      <c r="A180" s="69">
        <v>179</v>
      </c>
      <c r="B180" s="70" t="s">
        <v>7958</v>
      </c>
      <c r="C180" s="75" t="s">
        <v>8788</v>
      </c>
      <c r="D180" s="77" t="s">
        <v>17675</v>
      </c>
      <c r="E180" s="73"/>
      <c r="F180" s="77" t="s">
        <v>17943</v>
      </c>
      <c r="G180" s="79" t="s">
        <v>17883</v>
      </c>
      <c r="H180" s="79" t="s">
        <v>18271</v>
      </c>
      <c r="I180" s="70">
        <v>84</v>
      </c>
      <c r="J180" s="73" t="s">
        <v>377</v>
      </c>
      <c r="K180" s="70" t="s">
        <v>459</v>
      </c>
      <c r="L180" s="70">
        <v>2178788</v>
      </c>
      <c r="M180" s="77" t="s">
        <v>18272</v>
      </c>
      <c r="N180" s="70">
        <v>2178788</v>
      </c>
      <c r="O180" s="70">
        <v>41</v>
      </c>
      <c r="P180" s="76" t="s">
        <v>17670</v>
      </c>
    </row>
    <row r="181" spans="1:16" ht="22.5">
      <c r="A181" s="69">
        <v>180</v>
      </c>
      <c r="B181" s="70" t="s">
        <v>7958</v>
      </c>
      <c r="C181" s="75" t="s">
        <v>8788</v>
      </c>
      <c r="D181" s="77" t="s">
        <v>18273</v>
      </c>
      <c r="E181" s="73"/>
      <c r="F181" s="77" t="s">
        <v>17943</v>
      </c>
      <c r="G181" s="79" t="s">
        <v>18221</v>
      </c>
      <c r="H181" s="79" t="s">
        <v>17768</v>
      </c>
      <c r="I181" s="70">
        <v>81</v>
      </c>
      <c r="J181" s="73" t="s">
        <v>378</v>
      </c>
      <c r="K181" s="70" t="s">
        <v>461</v>
      </c>
      <c r="L181" s="70">
        <v>2274529</v>
      </c>
      <c r="M181" s="77"/>
      <c r="N181" s="70"/>
      <c r="O181" s="70">
        <v>37</v>
      </c>
      <c r="P181" s="76" t="s">
        <v>17670</v>
      </c>
    </row>
    <row r="182" spans="1:16" ht="33">
      <c r="A182" s="69">
        <v>181</v>
      </c>
      <c r="B182" s="70" t="s">
        <v>7958</v>
      </c>
      <c r="C182" s="75" t="s">
        <v>8788</v>
      </c>
      <c r="D182" s="77" t="s">
        <v>18274</v>
      </c>
      <c r="E182" s="73"/>
      <c r="F182" s="77" t="s">
        <v>17943</v>
      </c>
      <c r="G182" s="81" t="s">
        <v>18275</v>
      </c>
      <c r="H182" s="81" t="s">
        <v>18276</v>
      </c>
      <c r="I182" s="70">
        <v>91</v>
      </c>
      <c r="J182" s="73" t="s">
        <v>378</v>
      </c>
      <c r="K182" s="70" t="s">
        <v>459</v>
      </c>
      <c r="L182" s="70">
        <v>2487015</v>
      </c>
      <c r="M182" s="77" t="s">
        <v>18277</v>
      </c>
      <c r="N182" s="70" t="s">
        <v>374</v>
      </c>
      <c r="O182" s="70">
        <v>39</v>
      </c>
      <c r="P182" s="76" t="s">
        <v>17670</v>
      </c>
    </row>
    <row r="183" spans="1:16" ht="22.5">
      <c r="A183" s="69">
        <v>182</v>
      </c>
      <c r="B183" s="70" t="s">
        <v>7958</v>
      </c>
      <c r="C183" s="75" t="s">
        <v>8788</v>
      </c>
      <c r="D183" s="77" t="s">
        <v>17675</v>
      </c>
      <c r="E183" s="73"/>
      <c r="F183" s="77" t="s">
        <v>17943</v>
      </c>
      <c r="G183" s="79" t="s">
        <v>18278</v>
      </c>
      <c r="H183" s="79" t="s">
        <v>18279</v>
      </c>
      <c r="I183" s="70">
        <v>82</v>
      </c>
      <c r="J183" s="73" t="s">
        <v>377</v>
      </c>
      <c r="K183" s="70" t="s">
        <v>459</v>
      </c>
      <c r="L183" s="70">
        <v>2499997</v>
      </c>
      <c r="M183" s="77" t="s">
        <v>18280</v>
      </c>
      <c r="N183" s="70">
        <v>2499997</v>
      </c>
      <c r="O183" s="70">
        <v>52</v>
      </c>
      <c r="P183" s="76" t="s">
        <v>17670</v>
      </c>
    </row>
    <row r="184" spans="1:16" ht="22.5">
      <c r="A184" s="69">
        <v>183</v>
      </c>
      <c r="B184" s="70" t="s">
        <v>7958</v>
      </c>
      <c r="C184" s="75" t="s">
        <v>8788</v>
      </c>
      <c r="D184" s="77" t="s">
        <v>17675</v>
      </c>
      <c r="E184" s="73"/>
      <c r="F184" s="77" t="s">
        <v>17943</v>
      </c>
      <c r="G184" s="79" t="s">
        <v>18281</v>
      </c>
      <c r="H184" s="79" t="s">
        <v>18282</v>
      </c>
      <c r="I184" s="70">
        <v>88</v>
      </c>
      <c r="J184" s="73" t="s">
        <v>377</v>
      </c>
      <c r="K184" s="70" t="s">
        <v>459</v>
      </c>
      <c r="L184" s="70">
        <v>2500281</v>
      </c>
      <c r="M184" s="77" t="s">
        <v>18283</v>
      </c>
      <c r="N184" s="70">
        <v>2500281</v>
      </c>
      <c r="O184" s="70">
        <v>37</v>
      </c>
      <c r="P184" s="76" t="s">
        <v>17670</v>
      </c>
    </row>
    <row r="185" spans="1:16" ht="33">
      <c r="A185" s="69">
        <v>184</v>
      </c>
      <c r="B185" s="70" t="s">
        <v>7958</v>
      </c>
      <c r="C185" s="75" t="s">
        <v>8788</v>
      </c>
      <c r="D185" s="77" t="s">
        <v>17675</v>
      </c>
      <c r="E185" s="73"/>
      <c r="F185" s="77" t="s">
        <v>17943</v>
      </c>
      <c r="G185" s="81" t="s">
        <v>18284</v>
      </c>
      <c r="H185" s="81" t="s">
        <v>18285</v>
      </c>
      <c r="I185" s="70">
        <v>81</v>
      </c>
      <c r="J185" s="73" t="s">
        <v>378</v>
      </c>
      <c r="K185" s="70" t="s">
        <v>459</v>
      </c>
      <c r="L185" s="70">
        <v>2576662</v>
      </c>
      <c r="M185" s="77" t="s">
        <v>18286</v>
      </c>
      <c r="N185" s="70" t="s">
        <v>374</v>
      </c>
      <c r="O185" s="70">
        <v>42</v>
      </c>
      <c r="P185" s="76" t="s">
        <v>17670</v>
      </c>
    </row>
    <row r="186" spans="1:16" ht="33">
      <c r="A186" s="69">
        <v>185</v>
      </c>
      <c r="B186" s="70" t="s">
        <v>7958</v>
      </c>
      <c r="C186" s="75" t="s">
        <v>8788</v>
      </c>
      <c r="D186" s="77" t="s">
        <v>17675</v>
      </c>
      <c r="E186" s="73"/>
      <c r="F186" s="77" t="s">
        <v>17943</v>
      </c>
      <c r="G186" s="81" t="s">
        <v>18287</v>
      </c>
      <c r="H186" s="81" t="s">
        <v>18288</v>
      </c>
      <c r="I186" s="70">
        <v>80</v>
      </c>
      <c r="J186" s="73" t="s">
        <v>377</v>
      </c>
      <c r="K186" s="70" t="s">
        <v>459</v>
      </c>
      <c r="L186" s="70">
        <v>2583491</v>
      </c>
      <c r="M186" s="77" t="s">
        <v>18289</v>
      </c>
      <c r="N186" s="70" t="s">
        <v>374</v>
      </c>
      <c r="O186" s="70">
        <v>46</v>
      </c>
      <c r="P186" s="76" t="s">
        <v>17670</v>
      </c>
    </row>
    <row r="187" spans="1:16" ht="43.5">
      <c r="A187" s="69">
        <v>186</v>
      </c>
      <c r="B187" s="70" t="s">
        <v>7958</v>
      </c>
      <c r="C187" s="70" t="s">
        <v>8788</v>
      </c>
      <c r="D187" s="77" t="s">
        <v>5748</v>
      </c>
      <c r="E187" s="83" t="s">
        <v>8971</v>
      </c>
      <c r="F187" s="71">
        <v>982869894</v>
      </c>
      <c r="G187" s="78" t="s">
        <v>18018</v>
      </c>
      <c r="H187" s="77" t="s">
        <v>18290</v>
      </c>
      <c r="I187" s="70">
        <f>2012-1930</f>
        <v>82</v>
      </c>
      <c r="J187" s="73" t="s">
        <v>378</v>
      </c>
      <c r="K187" s="79"/>
      <c r="L187" s="75">
        <v>2852492</v>
      </c>
      <c r="M187" s="75"/>
      <c r="N187" s="75"/>
      <c r="O187" s="75">
        <v>53</v>
      </c>
      <c r="P187" s="76" t="s">
        <v>17670</v>
      </c>
    </row>
    <row r="188" spans="1:16" ht="64.5">
      <c r="A188" s="69">
        <v>187</v>
      </c>
      <c r="B188" s="70" t="s">
        <v>7958</v>
      </c>
      <c r="C188" s="70" t="s">
        <v>8788</v>
      </c>
      <c r="D188" s="71" t="s">
        <v>17745</v>
      </c>
      <c r="E188" s="85" t="s">
        <v>17746</v>
      </c>
      <c r="F188" s="71"/>
      <c r="G188" s="78" t="s">
        <v>18291</v>
      </c>
      <c r="H188" s="77" t="s">
        <v>18292</v>
      </c>
      <c r="I188" s="70">
        <f>2012-1931</f>
        <v>81</v>
      </c>
      <c r="J188" s="73" t="s">
        <v>378</v>
      </c>
      <c r="K188" s="79"/>
      <c r="L188" s="74">
        <v>3241180</v>
      </c>
      <c r="M188" s="74"/>
      <c r="N188" s="75"/>
      <c r="O188" s="75">
        <v>41.69</v>
      </c>
      <c r="P188" s="76" t="s">
        <v>17670</v>
      </c>
    </row>
    <row r="189" spans="1:16" ht="33">
      <c r="A189" s="69">
        <v>188</v>
      </c>
      <c r="B189" s="70" t="s">
        <v>7958</v>
      </c>
      <c r="C189" s="75" t="s">
        <v>8788</v>
      </c>
      <c r="D189" s="77" t="s">
        <v>18253</v>
      </c>
      <c r="E189" s="73"/>
      <c r="F189" s="77" t="s">
        <v>17943</v>
      </c>
      <c r="G189" s="79" t="s">
        <v>338</v>
      </c>
      <c r="H189" s="79" t="s">
        <v>18293</v>
      </c>
      <c r="I189" s="70">
        <v>88</v>
      </c>
      <c r="J189" s="73" t="s">
        <v>378</v>
      </c>
      <c r="K189" s="70" t="s">
        <v>459</v>
      </c>
      <c r="L189" s="70">
        <v>3355348</v>
      </c>
      <c r="M189" s="77" t="s">
        <v>18294</v>
      </c>
      <c r="N189" s="70">
        <v>3355348</v>
      </c>
      <c r="O189" s="70">
        <v>43</v>
      </c>
      <c r="P189" s="76" t="s">
        <v>17670</v>
      </c>
    </row>
    <row r="190" spans="1:16" ht="22.5">
      <c r="A190" s="69">
        <v>189</v>
      </c>
      <c r="B190" s="70" t="s">
        <v>7958</v>
      </c>
      <c r="C190" s="75" t="s">
        <v>8788</v>
      </c>
      <c r="D190" s="77" t="s">
        <v>17675</v>
      </c>
      <c r="E190" s="73"/>
      <c r="F190" s="77" t="s">
        <v>17943</v>
      </c>
      <c r="G190" s="81" t="s">
        <v>18295</v>
      </c>
      <c r="H190" s="81" t="s">
        <v>18296</v>
      </c>
      <c r="I190" s="70">
        <v>83</v>
      </c>
      <c r="J190" s="73" t="s">
        <v>377</v>
      </c>
      <c r="K190" s="70" t="s">
        <v>968</v>
      </c>
      <c r="L190" s="70">
        <v>3370163</v>
      </c>
      <c r="M190" s="77"/>
      <c r="N190" s="70"/>
      <c r="O190" s="70">
        <v>47</v>
      </c>
      <c r="P190" s="76" t="s">
        <v>17670</v>
      </c>
    </row>
    <row r="191" spans="1:16" ht="33">
      <c r="A191" s="69">
        <v>190</v>
      </c>
      <c r="B191" s="70" t="s">
        <v>7958</v>
      </c>
      <c r="C191" s="70" t="s">
        <v>8788</v>
      </c>
      <c r="D191" s="77" t="s">
        <v>8833</v>
      </c>
      <c r="E191" s="83" t="s">
        <v>8834</v>
      </c>
      <c r="F191" s="71"/>
      <c r="G191" s="78" t="s">
        <v>17911</v>
      </c>
      <c r="H191" s="77" t="s">
        <v>18297</v>
      </c>
      <c r="I191" s="70">
        <f>2012-1932</f>
        <v>80</v>
      </c>
      <c r="J191" s="73" t="s">
        <v>378</v>
      </c>
      <c r="K191" s="79"/>
      <c r="L191" s="75">
        <v>3876539</v>
      </c>
      <c r="M191" s="75"/>
      <c r="N191" s="75"/>
      <c r="O191" s="75">
        <v>50</v>
      </c>
      <c r="P191" s="76" t="s">
        <v>17670</v>
      </c>
    </row>
    <row r="192" spans="1:16" ht="33">
      <c r="A192" s="69">
        <v>191</v>
      </c>
      <c r="B192" s="70" t="s">
        <v>7958</v>
      </c>
      <c r="C192" s="75" t="s">
        <v>8788</v>
      </c>
      <c r="D192" s="77" t="s">
        <v>18253</v>
      </c>
      <c r="E192" s="73"/>
      <c r="F192" s="77" t="s">
        <v>17943</v>
      </c>
      <c r="G192" s="79" t="s">
        <v>18298</v>
      </c>
      <c r="H192" s="79" t="s">
        <v>18299</v>
      </c>
      <c r="I192" s="70">
        <v>81</v>
      </c>
      <c r="J192" s="73" t="s">
        <v>378</v>
      </c>
      <c r="K192" s="70" t="s">
        <v>459</v>
      </c>
      <c r="L192" s="70">
        <v>5529740</v>
      </c>
      <c r="M192" s="77" t="s">
        <v>18300</v>
      </c>
      <c r="N192" s="70">
        <v>5529740</v>
      </c>
      <c r="O192" s="70">
        <v>28</v>
      </c>
      <c r="P192" s="76" t="s">
        <v>17670</v>
      </c>
    </row>
    <row r="193" spans="1:16" ht="33">
      <c r="A193" s="69">
        <v>192</v>
      </c>
      <c r="B193" s="70" t="s">
        <v>7958</v>
      </c>
      <c r="C193" s="75" t="s">
        <v>8788</v>
      </c>
      <c r="D193" s="77" t="s">
        <v>18301</v>
      </c>
      <c r="E193" s="73"/>
      <c r="F193" s="77" t="s">
        <v>17943</v>
      </c>
      <c r="G193" s="81" t="s">
        <v>18302</v>
      </c>
      <c r="H193" s="81" t="s">
        <v>18303</v>
      </c>
      <c r="I193" s="70">
        <v>103</v>
      </c>
      <c r="J193" s="73" t="s">
        <v>377</v>
      </c>
      <c r="K193" s="70" t="s">
        <v>459</v>
      </c>
      <c r="L193" s="70" t="s">
        <v>374</v>
      </c>
      <c r="M193" s="77" t="s">
        <v>18304</v>
      </c>
      <c r="N193" s="70" t="s">
        <v>374</v>
      </c>
      <c r="O193" s="70">
        <v>46</v>
      </c>
      <c r="P193" s="76" t="s">
        <v>17670</v>
      </c>
    </row>
    <row r="194" spans="1:16" ht="33">
      <c r="A194" s="69">
        <v>193</v>
      </c>
      <c r="B194" s="70" t="s">
        <v>7958</v>
      </c>
      <c r="C194" s="75" t="s">
        <v>8788</v>
      </c>
      <c r="D194" s="77" t="s">
        <v>18305</v>
      </c>
      <c r="E194" s="73"/>
      <c r="F194" s="77" t="s">
        <v>18306</v>
      </c>
      <c r="G194" s="81" t="s">
        <v>18307</v>
      </c>
      <c r="H194" s="81" t="s">
        <v>18308</v>
      </c>
      <c r="I194" s="70">
        <v>84</v>
      </c>
      <c r="J194" s="73" t="s">
        <v>378</v>
      </c>
      <c r="K194" s="70" t="s">
        <v>968</v>
      </c>
      <c r="L194" s="70" t="s">
        <v>374</v>
      </c>
      <c r="M194" s="77"/>
      <c r="N194" s="70"/>
      <c r="O194" s="70">
        <v>48</v>
      </c>
      <c r="P194" s="76" t="s">
        <v>17670</v>
      </c>
    </row>
    <row r="195" spans="1:16" ht="33">
      <c r="A195" s="69">
        <v>194</v>
      </c>
      <c r="B195" s="70" t="s">
        <v>7958</v>
      </c>
      <c r="C195" s="75" t="s">
        <v>8788</v>
      </c>
      <c r="D195" s="77" t="s">
        <v>17675</v>
      </c>
      <c r="E195" s="73"/>
      <c r="F195" s="77" t="s">
        <v>17943</v>
      </c>
      <c r="G195" s="81" t="s">
        <v>18309</v>
      </c>
      <c r="H195" s="81" t="s">
        <v>18310</v>
      </c>
      <c r="I195" s="70">
        <v>88</v>
      </c>
      <c r="J195" s="73" t="s">
        <v>378</v>
      </c>
      <c r="K195" s="70" t="s">
        <v>459</v>
      </c>
      <c r="L195" s="70" t="s">
        <v>374</v>
      </c>
      <c r="M195" s="77" t="s">
        <v>18311</v>
      </c>
      <c r="N195" s="70" t="s">
        <v>374</v>
      </c>
      <c r="O195" s="70">
        <v>54</v>
      </c>
      <c r="P195" s="76" t="s">
        <v>17670</v>
      </c>
    </row>
    <row r="196" spans="1:16" ht="33">
      <c r="A196" s="69">
        <v>195</v>
      </c>
      <c r="B196" s="70" t="s">
        <v>7958</v>
      </c>
      <c r="C196" s="75" t="s">
        <v>8788</v>
      </c>
      <c r="D196" s="77" t="s">
        <v>17675</v>
      </c>
      <c r="E196" s="73"/>
      <c r="F196" s="77" t="s">
        <v>17943</v>
      </c>
      <c r="G196" s="81" t="s">
        <v>18312</v>
      </c>
      <c r="H196" s="81" t="s">
        <v>18313</v>
      </c>
      <c r="I196" s="70">
        <v>80</v>
      </c>
      <c r="J196" s="73" t="s">
        <v>378</v>
      </c>
      <c r="K196" s="70" t="s">
        <v>461</v>
      </c>
      <c r="L196" s="70" t="s">
        <v>374</v>
      </c>
      <c r="M196" s="77"/>
      <c r="N196" s="70"/>
      <c r="O196" s="70">
        <v>45</v>
      </c>
      <c r="P196" s="76" t="s">
        <v>17670</v>
      </c>
    </row>
    <row r="197" spans="1:16" ht="33">
      <c r="A197" s="69">
        <v>196</v>
      </c>
      <c r="B197" s="70" t="s">
        <v>7958</v>
      </c>
      <c r="C197" s="75" t="s">
        <v>8788</v>
      </c>
      <c r="D197" s="77" t="s">
        <v>18314</v>
      </c>
      <c r="E197" s="73"/>
      <c r="F197" s="77" t="s">
        <v>17943</v>
      </c>
      <c r="G197" s="81" t="s">
        <v>18315</v>
      </c>
      <c r="H197" s="81" t="s">
        <v>18316</v>
      </c>
      <c r="I197" s="70">
        <v>84</v>
      </c>
      <c r="J197" s="73" t="s">
        <v>378</v>
      </c>
      <c r="K197" s="70" t="s">
        <v>968</v>
      </c>
      <c r="L197" s="70" t="s">
        <v>374</v>
      </c>
      <c r="M197" s="77"/>
      <c r="N197" s="70"/>
      <c r="O197" s="70">
        <v>21</v>
      </c>
      <c r="P197" s="76" t="s">
        <v>17670</v>
      </c>
    </row>
    <row r="198" spans="1:16" ht="33">
      <c r="A198" s="69">
        <v>197</v>
      </c>
      <c r="B198" s="70" t="s">
        <v>7958</v>
      </c>
      <c r="C198" s="75" t="s">
        <v>8788</v>
      </c>
      <c r="D198" s="77" t="s">
        <v>18317</v>
      </c>
      <c r="E198" s="73"/>
      <c r="F198" s="77" t="s">
        <v>17943</v>
      </c>
      <c r="G198" s="81" t="s">
        <v>18318</v>
      </c>
      <c r="H198" s="81" t="s">
        <v>18319</v>
      </c>
      <c r="I198" s="70">
        <v>102</v>
      </c>
      <c r="J198" s="73" t="s">
        <v>378</v>
      </c>
      <c r="K198" s="70" t="s">
        <v>459</v>
      </c>
      <c r="L198" s="70" t="s">
        <v>374</v>
      </c>
      <c r="M198" s="77" t="s">
        <v>18320</v>
      </c>
      <c r="N198" s="70" t="s">
        <v>374</v>
      </c>
      <c r="O198" s="70">
        <v>35</v>
      </c>
      <c r="P198" s="76" t="s">
        <v>17670</v>
      </c>
    </row>
    <row r="199" spans="1:16" ht="22.5">
      <c r="A199" s="69">
        <v>198</v>
      </c>
      <c r="B199" s="70" t="s">
        <v>7958</v>
      </c>
      <c r="C199" s="75" t="s">
        <v>11189</v>
      </c>
      <c r="D199" s="77" t="s">
        <v>18321</v>
      </c>
      <c r="E199" s="73"/>
      <c r="F199" s="77">
        <v>991399090</v>
      </c>
      <c r="G199" s="79" t="s">
        <v>18228</v>
      </c>
      <c r="H199" s="79" t="s">
        <v>18322</v>
      </c>
      <c r="I199" s="70">
        <v>80</v>
      </c>
      <c r="J199" s="73" t="s">
        <v>378</v>
      </c>
      <c r="K199" s="70" t="s">
        <v>460</v>
      </c>
      <c r="L199" s="70">
        <v>442424</v>
      </c>
      <c r="M199" s="77" t="s">
        <v>18323</v>
      </c>
      <c r="N199" s="70">
        <v>209591</v>
      </c>
      <c r="O199" s="70">
        <v>53.25</v>
      </c>
      <c r="P199" s="76" t="s">
        <v>17670</v>
      </c>
    </row>
    <row r="200" spans="1:16" ht="43.5">
      <c r="A200" s="69">
        <v>199</v>
      </c>
      <c r="B200" s="70" t="s">
        <v>7958</v>
      </c>
      <c r="C200" s="75" t="s">
        <v>11189</v>
      </c>
      <c r="D200" s="77" t="s">
        <v>18324</v>
      </c>
      <c r="E200" s="73"/>
      <c r="F200" s="77">
        <v>21647307</v>
      </c>
      <c r="G200" s="81" t="s">
        <v>17773</v>
      </c>
      <c r="H200" s="81" t="s">
        <v>18325</v>
      </c>
      <c r="I200" s="70">
        <v>81</v>
      </c>
      <c r="J200" s="73" t="s">
        <v>378</v>
      </c>
      <c r="K200" s="70" t="s">
        <v>459</v>
      </c>
      <c r="L200" s="70">
        <v>508148</v>
      </c>
      <c r="M200" s="77" t="s">
        <v>18326</v>
      </c>
      <c r="N200" s="70" t="s">
        <v>374</v>
      </c>
      <c r="O200" s="70">
        <v>54.61</v>
      </c>
      <c r="P200" s="76" t="s">
        <v>17670</v>
      </c>
    </row>
    <row r="201" spans="1:16" ht="33">
      <c r="A201" s="69">
        <v>200</v>
      </c>
      <c r="B201" s="70" t="s">
        <v>7958</v>
      </c>
      <c r="C201" s="75" t="s">
        <v>11189</v>
      </c>
      <c r="D201" s="77" t="s">
        <v>18327</v>
      </c>
      <c r="E201" s="73"/>
      <c r="F201" s="77"/>
      <c r="G201" s="81" t="s">
        <v>18328</v>
      </c>
      <c r="H201" s="81" t="s">
        <v>18329</v>
      </c>
      <c r="I201" s="70">
        <v>87</v>
      </c>
      <c r="J201" s="73" t="s">
        <v>378</v>
      </c>
      <c r="K201" s="70" t="s">
        <v>459</v>
      </c>
      <c r="L201" s="70" t="s">
        <v>374</v>
      </c>
      <c r="M201" s="77" t="s">
        <v>18330</v>
      </c>
      <c r="N201" s="70" t="s">
        <v>374</v>
      </c>
      <c r="O201" s="70">
        <v>59.28</v>
      </c>
      <c r="P201" s="76" t="s">
        <v>17670</v>
      </c>
    </row>
    <row r="202" spans="1:16" ht="22.5">
      <c r="A202" s="69">
        <v>201</v>
      </c>
      <c r="B202" s="70" t="s">
        <v>7958</v>
      </c>
      <c r="C202" s="75" t="s">
        <v>11189</v>
      </c>
      <c r="D202" s="77" t="s">
        <v>18331</v>
      </c>
      <c r="E202" s="73"/>
      <c r="F202" s="77">
        <v>640805</v>
      </c>
      <c r="G202" s="81" t="s">
        <v>18332</v>
      </c>
      <c r="H202" s="81" t="s">
        <v>18333</v>
      </c>
      <c r="I202" s="70">
        <v>81</v>
      </c>
      <c r="J202" s="73" t="s">
        <v>377</v>
      </c>
      <c r="K202" s="70" t="s">
        <v>459</v>
      </c>
      <c r="L202" s="70" t="s">
        <v>376</v>
      </c>
      <c r="M202" s="77" t="s">
        <v>18334</v>
      </c>
      <c r="N202" s="70" t="s">
        <v>376</v>
      </c>
      <c r="O202" s="70">
        <v>63.69</v>
      </c>
      <c r="P202" s="76" t="s">
        <v>17670</v>
      </c>
    </row>
    <row r="203" spans="1:16" ht="33">
      <c r="A203" s="69">
        <v>202</v>
      </c>
      <c r="B203" s="70" t="s">
        <v>7958</v>
      </c>
      <c r="C203" s="75" t="s">
        <v>10205</v>
      </c>
      <c r="D203" s="77" t="s">
        <v>17675</v>
      </c>
      <c r="E203" s="73"/>
      <c r="F203" s="77" t="s">
        <v>17943</v>
      </c>
      <c r="G203" s="81" t="s">
        <v>18335</v>
      </c>
      <c r="H203" s="81" t="s">
        <v>18336</v>
      </c>
      <c r="I203" s="70">
        <v>87</v>
      </c>
      <c r="J203" s="73" t="s">
        <v>377</v>
      </c>
      <c r="K203" s="70" t="s">
        <v>459</v>
      </c>
      <c r="L203" s="70">
        <v>88201</v>
      </c>
      <c r="M203" s="77" t="s">
        <v>18337</v>
      </c>
      <c r="N203" s="70" t="s">
        <v>374</v>
      </c>
      <c r="O203" s="70">
        <v>40</v>
      </c>
      <c r="P203" s="76" t="s">
        <v>17670</v>
      </c>
    </row>
    <row r="204" spans="1:16" ht="22.5">
      <c r="A204" s="69">
        <v>203</v>
      </c>
      <c r="B204" s="70" t="s">
        <v>7958</v>
      </c>
      <c r="C204" s="75" t="s">
        <v>10205</v>
      </c>
      <c r="D204" s="77" t="s">
        <v>17675</v>
      </c>
      <c r="E204" s="73"/>
      <c r="F204" s="77" t="s">
        <v>17943</v>
      </c>
      <c r="G204" s="81" t="s">
        <v>18338</v>
      </c>
      <c r="H204" s="81" t="s">
        <v>18339</v>
      </c>
      <c r="I204" s="70">
        <v>85</v>
      </c>
      <c r="J204" s="73" t="s">
        <v>378</v>
      </c>
      <c r="K204" s="70" t="s">
        <v>968</v>
      </c>
      <c r="L204" s="70">
        <v>691555</v>
      </c>
      <c r="M204" s="77"/>
      <c r="N204" s="70"/>
      <c r="O204" s="70">
        <v>49</v>
      </c>
      <c r="P204" s="76" t="s">
        <v>17670</v>
      </c>
    </row>
    <row r="205" spans="1:16" ht="43.5">
      <c r="A205" s="69">
        <v>204</v>
      </c>
      <c r="B205" s="70" t="s">
        <v>7958</v>
      </c>
      <c r="C205" s="75" t="s">
        <v>10205</v>
      </c>
      <c r="D205" s="77" t="s">
        <v>18340</v>
      </c>
      <c r="E205" s="73"/>
      <c r="F205" s="77" t="s">
        <v>17943</v>
      </c>
      <c r="G205" s="81" t="s">
        <v>18341</v>
      </c>
      <c r="H205" s="81" t="s">
        <v>18342</v>
      </c>
      <c r="I205" s="70">
        <v>97</v>
      </c>
      <c r="J205" s="73" t="s">
        <v>378</v>
      </c>
      <c r="K205" s="70" t="s">
        <v>968</v>
      </c>
      <c r="L205" s="70">
        <v>1117843</v>
      </c>
      <c r="M205" s="77"/>
      <c r="N205" s="70"/>
      <c r="O205" s="70">
        <v>52</v>
      </c>
      <c r="P205" s="76" t="s">
        <v>17670</v>
      </c>
    </row>
    <row r="206" spans="1:16" ht="85.5">
      <c r="A206" s="69">
        <v>205</v>
      </c>
      <c r="B206" s="70" t="s">
        <v>7958</v>
      </c>
      <c r="C206" s="70" t="s">
        <v>10205</v>
      </c>
      <c r="D206" s="77" t="s">
        <v>17747</v>
      </c>
      <c r="E206" s="83" t="s">
        <v>17748</v>
      </c>
      <c r="F206" s="71">
        <v>981536658</v>
      </c>
      <c r="G206" s="78" t="s">
        <v>18343</v>
      </c>
      <c r="H206" s="77" t="s">
        <v>18344</v>
      </c>
      <c r="I206" s="70">
        <f>2012-1925</f>
        <v>87</v>
      </c>
      <c r="J206" s="73" t="s">
        <v>378</v>
      </c>
      <c r="K206" s="79"/>
      <c r="L206" s="75">
        <v>1119402</v>
      </c>
      <c r="M206" s="75"/>
      <c r="N206" s="75"/>
      <c r="O206" s="75">
        <v>38</v>
      </c>
      <c r="P206" s="76" t="s">
        <v>17670</v>
      </c>
    </row>
    <row r="207" spans="1:16" ht="33">
      <c r="A207" s="69">
        <v>206</v>
      </c>
      <c r="B207" s="70" t="s">
        <v>7958</v>
      </c>
      <c r="C207" s="75" t="s">
        <v>10205</v>
      </c>
      <c r="D207" s="77" t="s">
        <v>18345</v>
      </c>
      <c r="E207" s="73"/>
      <c r="F207" s="77" t="s">
        <v>17943</v>
      </c>
      <c r="G207" s="81" t="s">
        <v>230</v>
      </c>
      <c r="H207" s="81" t="s">
        <v>18346</v>
      </c>
      <c r="I207" s="70">
        <v>80</v>
      </c>
      <c r="J207" s="73" t="s">
        <v>377</v>
      </c>
      <c r="K207" s="70" t="s">
        <v>459</v>
      </c>
      <c r="L207" s="70">
        <v>1778250</v>
      </c>
      <c r="M207" s="77" t="s">
        <v>18347</v>
      </c>
      <c r="N207" s="70">
        <v>1778825</v>
      </c>
      <c r="O207" s="70">
        <v>46</v>
      </c>
      <c r="P207" s="76" t="s">
        <v>17670</v>
      </c>
    </row>
    <row r="208" spans="1:16" ht="33">
      <c r="A208" s="69">
        <v>207</v>
      </c>
      <c r="B208" s="70" t="s">
        <v>7958</v>
      </c>
      <c r="C208" s="75" t="s">
        <v>10205</v>
      </c>
      <c r="D208" s="77" t="s">
        <v>18348</v>
      </c>
      <c r="E208" s="73"/>
      <c r="F208" s="77" t="s">
        <v>17943</v>
      </c>
      <c r="G208" s="79" t="s">
        <v>18349</v>
      </c>
      <c r="H208" s="79" t="s">
        <v>18350</v>
      </c>
      <c r="I208" s="70">
        <v>92</v>
      </c>
      <c r="J208" s="73" t="s">
        <v>378</v>
      </c>
      <c r="K208" s="70" t="s">
        <v>459</v>
      </c>
      <c r="L208" s="70">
        <v>1830039</v>
      </c>
      <c r="M208" s="77" t="s">
        <v>18351</v>
      </c>
      <c r="N208" s="70">
        <v>1830039</v>
      </c>
      <c r="O208" s="70">
        <v>40</v>
      </c>
      <c r="P208" s="76" t="s">
        <v>17670</v>
      </c>
    </row>
    <row r="209" spans="1:16" ht="22.5">
      <c r="A209" s="69">
        <v>208</v>
      </c>
      <c r="B209" s="70" t="s">
        <v>7958</v>
      </c>
      <c r="C209" s="75" t="s">
        <v>10205</v>
      </c>
      <c r="D209" s="77" t="s">
        <v>17675</v>
      </c>
      <c r="E209" s="73"/>
      <c r="F209" s="77" t="s">
        <v>17943</v>
      </c>
      <c r="G209" s="81" t="s">
        <v>18254</v>
      </c>
      <c r="H209" s="81" t="s">
        <v>18352</v>
      </c>
      <c r="I209" s="70">
        <v>80</v>
      </c>
      <c r="J209" s="73" t="s">
        <v>378</v>
      </c>
      <c r="K209" s="70" t="s">
        <v>968</v>
      </c>
      <c r="L209" s="70">
        <v>2245896</v>
      </c>
      <c r="M209" s="77"/>
      <c r="N209" s="70"/>
      <c r="O209" s="70">
        <v>33</v>
      </c>
      <c r="P209" s="76" t="s">
        <v>17670</v>
      </c>
    </row>
    <row r="210" spans="1:16" ht="33">
      <c r="A210" s="69">
        <v>209</v>
      </c>
      <c r="B210" s="70" t="s">
        <v>7958</v>
      </c>
      <c r="C210" s="70" t="s">
        <v>10205</v>
      </c>
      <c r="D210" s="77" t="s">
        <v>17778</v>
      </c>
      <c r="E210" s="83" t="s">
        <v>17749</v>
      </c>
      <c r="F210" s="71">
        <v>984481552</v>
      </c>
      <c r="G210" s="78" t="s">
        <v>12450</v>
      </c>
      <c r="H210" s="77" t="s">
        <v>18353</v>
      </c>
      <c r="I210" s="70">
        <f>2012-1923</f>
        <v>89</v>
      </c>
      <c r="J210" s="73" t="s">
        <v>378</v>
      </c>
      <c r="K210" s="79"/>
      <c r="L210" s="75">
        <v>2258640</v>
      </c>
      <c r="M210" s="75"/>
      <c r="N210" s="75"/>
      <c r="O210" s="75">
        <v>42</v>
      </c>
      <c r="P210" s="76" t="s">
        <v>17670</v>
      </c>
    </row>
    <row r="211" spans="1:16" ht="33">
      <c r="A211" s="69">
        <v>210</v>
      </c>
      <c r="B211" s="70" t="s">
        <v>7958</v>
      </c>
      <c r="C211" s="75" t="s">
        <v>10205</v>
      </c>
      <c r="D211" s="77" t="s">
        <v>18354</v>
      </c>
      <c r="E211" s="73"/>
      <c r="F211" s="77" t="s">
        <v>17943</v>
      </c>
      <c r="G211" s="81" t="s">
        <v>18355</v>
      </c>
      <c r="H211" s="81" t="s">
        <v>18356</v>
      </c>
      <c r="I211" s="70">
        <v>82</v>
      </c>
      <c r="J211" s="73" t="s">
        <v>378</v>
      </c>
      <c r="K211" s="70" t="s">
        <v>968</v>
      </c>
      <c r="L211" s="70">
        <v>2301397</v>
      </c>
      <c r="M211" s="77"/>
      <c r="N211" s="70"/>
      <c r="O211" s="70">
        <v>32</v>
      </c>
      <c r="P211" s="76" t="s">
        <v>17670</v>
      </c>
    </row>
    <row r="212" spans="1:16" ht="33">
      <c r="A212" s="69">
        <v>211</v>
      </c>
      <c r="B212" s="70" t="s">
        <v>7958</v>
      </c>
      <c r="C212" s="70" t="s">
        <v>10205</v>
      </c>
      <c r="D212" s="71" t="s">
        <v>10313</v>
      </c>
      <c r="E212" s="85" t="s">
        <v>10314</v>
      </c>
      <c r="F212" s="71" t="s">
        <v>17750</v>
      </c>
      <c r="G212" s="78" t="s">
        <v>18357</v>
      </c>
      <c r="H212" s="77" t="s">
        <v>18358</v>
      </c>
      <c r="I212" s="70">
        <f>2012-1928</f>
        <v>84</v>
      </c>
      <c r="J212" s="73" t="s">
        <v>377</v>
      </c>
      <c r="K212" s="79"/>
      <c r="L212" s="74">
        <v>2508836</v>
      </c>
      <c r="M212" s="74"/>
      <c r="N212" s="75"/>
      <c r="O212" s="75">
        <v>42</v>
      </c>
      <c r="P212" s="76" t="s">
        <v>17670</v>
      </c>
    </row>
    <row r="213" spans="1:16" ht="33">
      <c r="A213" s="69">
        <v>212</v>
      </c>
      <c r="B213" s="70" t="s">
        <v>7958</v>
      </c>
      <c r="C213" s="75" t="s">
        <v>10205</v>
      </c>
      <c r="D213" s="77" t="s">
        <v>18359</v>
      </c>
      <c r="E213" s="73"/>
      <c r="F213" s="77" t="s">
        <v>17943</v>
      </c>
      <c r="G213" s="81" t="s">
        <v>18360</v>
      </c>
      <c r="H213" s="81" t="s">
        <v>11793</v>
      </c>
      <c r="I213" s="70">
        <v>95</v>
      </c>
      <c r="J213" s="73" t="s">
        <v>378</v>
      </c>
      <c r="K213" s="70" t="s">
        <v>968</v>
      </c>
      <c r="L213" s="70">
        <v>2664823</v>
      </c>
      <c r="M213" s="77"/>
      <c r="N213" s="70"/>
      <c r="O213" s="70">
        <v>30</v>
      </c>
      <c r="P213" s="76" t="s">
        <v>17670</v>
      </c>
    </row>
    <row r="214" spans="1:16" ht="22.5">
      <c r="A214" s="69">
        <v>213</v>
      </c>
      <c r="B214" s="70" t="s">
        <v>7958</v>
      </c>
      <c r="C214" s="75" t="s">
        <v>10205</v>
      </c>
      <c r="D214" s="77" t="s">
        <v>17675</v>
      </c>
      <c r="E214" s="73"/>
      <c r="F214" s="77" t="s">
        <v>17943</v>
      </c>
      <c r="G214" s="81" t="s">
        <v>18361</v>
      </c>
      <c r="H214" s="81" t="s">
        <v>18362</v>
      </c>
      <c r="I214" s="70">
        <v>80</v>
      </c>
      <c r="J214" s="73" t="s">
        <v>377</v>
      </c>
      <c r="K214" s="70" t="s">
        <v>968</v>
      </c>
      <c r="L214" s="70">
        <v>2668899</v>
      </c>
      <c r="M214" s="77"/>
      <c r="N214" s="70"/>
      <c r="O214" s="70">
        <v>59</v>
      </c>
      <c r="P214" s="76" t="s">
        <v>17670</v>
      </c>
    </row>
    <row r="215" spans="1:16" ht="33">
      <c r="A215" s="69">
        <v>214</v>
      </c>
      <c r="B215" s="70" t="s">
        <v>7958</v>
      </c>
      <c r="C215" s="75" t="s">
        <v>10205</v>
      </c>
      <c r="D215" s="77" t="s">
        <v>17675</v>
      </c>
      <c r="E215" s="73"/>
      <c r="F215" s="77" t="s">
        <v>17943</v>
      </c>
      <c r="G215" s="81" t="s">
        <v>18036</v>
      </c>
      <c r="H215" s="81" t="s">
        <v>18363</v>
      </c>
      <c r="I215" s="70">
        <v>81</v>
      </c>
      <c r="J215" s="73" t="s">
        <v>378</v>
      </c>
      <c r="K215" s="70" t="s">
        <v>459</v>
      </c>
      <c r="L215" s="70">
        <v>2679920</v>
      </c>
      <c r="M215" s="77" t="s">
        <v>18364</v>
      </c>
      <c r="N215" s="70" t="s">
        <v>374</v>
      </c>
      <c r="O215" s="70">
        <v>37</v>
      </c>
      <c r="P215" s="76" t="s">
        <v>17670</v>
      </c>
    </row>
    <row r="216" spans="1:16" ht="22.5">
      <c r="A216" s="69">
        <v>215</v>
      </c>
      <c r="B216" s="70" t="s">
        <v>7958</v>
      </c>
      <c r="C216" s="75" t="s">
        <v>10205</v>
      </c>
      <c r="D216" s="77" t="s">
        <v>18365</v>
      </c>
      <c r="E216" s="73"/>
      <c r="F216" s="77" t="s">
        <v>17943</v>
      </c>
      <c r="G216" s="79" t="s">
        <v>18366</v>
      </c>
      <c r="H216" s="79" t="s">
        <v>18367</v>
      </c>
      <c r="I216" s="70">
        <v>84</v>
      </c>
      <c r="J216" s="73" t="s">
        <v>377</v>
      </c>
      <c r="K216" s="70" t="s">
        <v>459</v>
      </c>
      <c r="L216" s="70">
        <v>2934027</v>
      </c>
      <c r="M216" s="77" t="s">
        <v>18368</v>
      </c>
      <c r="N216" s="70">
        <v>2934027</v>
      </c>
      <c r="O216" s="70">
        <v>28</v>
      </c>
      <c r="P216" s="76" t="s">
        <v>17670</v>
      </c>
    </row>
    <row r="217" spans="1:16" ht="33">
      <c r="A217" s="69">
        <v>216</v>
      </c>
      <c r="B217" s="70" t="s">
        <v>7958</v>
      </c>
      <c r="C217" s="75" t="s">
        <v>10205</v>
      </c>
      <c r="D217" s="77" t="s">
        <v>17675</v>
      </c>
      <c r="E217" s="73"/>
      <c r="F217" s="77" t="s">
        <v>17943</v>
      </c>
      <c r="G217" s="81" t="s">
        <v>18097</v>
      </c>
      <c r="H217" s="81" t="s">
        <v>18033</v>
      </c>
      <c r="I217" s="70">
        <v>80</v>
      </c>
      <c r="J217" s="73" t="s">
        <v>377</v>
      </c>
      <c r="K217" s="70" t="s">
        <v>459</v>
      </c>
      <c r="L217" s="70">
        <v>2949990</v>
      </c>
      <c r="M217" s="77" t="s">
        <v>18369</v>
      </c>
      <c r="N217" s="70" t="s">
        <v>374</v>
      </c>
      <c r="O217" s="70">
        <v>21</v>
      </c>
      <c r="P217" s="76" t="s">
        <v>17670</v>
      </c>
    </row>
    <row r="218" spans="1:16" ht="22.5">
      <c r="A218" s="69">
        <v>217</v>
      </c>
      <c r="B218" s="70" t="s">
        <v>7958</v>
      </c>
      <c r="C218" s="75" t="s">
        <v>10205</v>
      </c>
      <c r="D218" s="77" t="s">
        <v>17675</v>
      </c>
      <c r="E218" s="73"/>
      <c r="F218" s="77" t="s">
        <v>17943</v>
      </c>
      <c r="G218" s="81" t="s">
        <v>18370</v>
      </c>
      <c r="H218" s="81" t="s">
        <v>18371</v>
      </c>
      <c r="I218" s="70">
        <v>85</v>
      </c>
      <c r="J218" s="73" t="s">
        <v>378</v>
      </c>
      <c r="K218" s="70" t="s">
        <v>460</v>
      </c>
      <c r="L218" s="70">
        <v>3790881</v>
      </c>
      <c r="M218" s="77"/>
      <c r="N218" s="70"/>
      <c r="O218" s="70">
        <v>37</v>
      </c>
      <c r="P218" s="76" t="s">
        <v>17670</v>
      </c>
    </row>
    <row r="219" spans="1:16" ht="22.5">
      <c r="A219" s="69">
        <v>218</v>
      </c>
      <c r="B219" s="70" t="s">
        <v>7958</v>
      </c>
      <c r="C219" s="75" t="s">
        <v>10205</v>
      </c>
      <c r="D219" s="77" t="s">
        <v>17675</v>
      </c>
      <c r="E219" s="73"/>
      <c r="F219" s="77" t="s">
        <v>17943</v>
      </c>
      <c r="G219" s="79" t="s">
        <v>18372</v>
      </c>
      <c r="H219" s="79" t="s">
        <v>18373</v>
      </c>
      <c r="I219" s="70">
        <v>81</v>
      </c>
      <c r="J219" s="73" t="s">
        <v>378</v>
      </c>
      <c r="K219" s="70" t="s">
        <v>459</v>
      </c>
      <c r="L219" s="70">
        <v>5057617</v>
      </c>
      <c r="M219" s="77" t="s">
        <v>18374</v>
      </c>
      <c r="N219" s="70">
        <v>5057617</v>
      </c>
      <c r="O219" s="70">
        <v>20</v>
      </c>
      <c r="P219" s="76" t="s">
        <v>17670</v>
      </c>
    </row>
    <row r="220" spans="1:16" ht="33">
      <c r="A220" s="69">
        <v>219</v>
      </c>
      <c r="B220" s="70" t="s">
        <v>7958</v>
      </c>
      <c r="C220" s="75" t="s">
        <v>10205</v>
      </c>
      <c r="D220" s="77" t="s">
        <v>18375</v>
      </c>
      <c r="E220" s="73"/>
      <c r="F220" s="77" t="s">
        <v>17943</v>
      </c>
      <c r="G220" s="81" t="s">
        <v>18376</v>
      </c>
      <c r="H220" s="81" t="s">
        <v>18377</v>
      </c>
      <c r="I220" s="70">
        <v>95</v>
      </c>
      <c r="J220" s="73" t="s">
        <v>378</v>
      </c>
      <c r="K220" s="70" t="s">
        <v>459</v>
      </c>
      <c r="L220" s="70" t="s">
        <v>373</v>
      </c>
      <c r="M220" s="77" t="s">
        <v>18378</v>
      </c>
      <c r="N220" s="70" t="s">
        <v>373</v>
      </c>
      <c r="O220" s="70">
        <v>28</v>
      </c>
      <c r="P220" s="76" t="s">
        <v>17670</v>
      </c>
    </row>
    <row r="221" spans="1:16" ht="33">
      <c r="A221" s="69">
        <v>220</v>
      </c>
      <c r="B221" s="70" t="s">
        <v>7958</v>
      </c>
      <c r="C221" s="75" t="s">
        <v>10205</v>
      </c>
      <c r="D221" s="77" t="s">
        <v>18379</v>
      </c>
      <c r="E221" s="73"/>
      <c r="F221" s="77" t="s">
        <v>17943</v>
      </c>
      <c r="G221" s="81" t="s">
        <v>18380</v>
      </c>
      <c r="H221" s="81" t="s">
        <v>18381</v>
      </c>
      <c r="I221" s="70">
        <v>84</v>
      </c>
      <c r="J221" s="73" t="s">
        <v>378</v>
      </c>
      <c r="K221" s="70" t="s">
        <v>459</v>
      </c>
      <c r="L221" s="70" t="s">
        <v>373</v>
      </c>
      <c r="M221" s="77" t="s">
        <v>18382</v>
      </c>
      <c r="N221" s="70" t="s">
        <v>373</v>
      </c>
      <c r="O221" s="70">
        <v>28</v>
      </c>
      <c r="P221" s="76" t="s">
        <v>17670</v>
      </c>
    </row>
    <row r="222" spans="1:16" ht="22.5">
      <c r="A222" s="69">
        <v>221</v>
      </c>
      <c r="B222" s="70" t="s">
        <v>7958</v>
      </c>
      <c r="C222" s="75" t="s">
        <v>10205</v>
      </c>
      <c r="D222" s="77" t="s">
        <v>17675</v>
      </c>
      <c r="E222" s="73"/>
      <c r="F222" s="77" t="s">
        <v>17943</v>
      </c>
      <c r="G222" s="81" t="s">
        <v>18143</v>
      </c>
      <c r="H222" s="81" t="s">
        <v>18383</v>
      </c>
      <c r="I222" s="70">
        <v>80</v>
      </c>
      <c r="J222" s="73" t="s">
        <v>378</v>
      </c>
      <c r="K222" s="70" t="s">
        <v>459</v>
      </c>
      <c r="L222" s="70" t="s">
        <v>376</v>
      </c>
      <c r="M222" s="77" t="s">
        <v>18384</v>
      </c>
      <c r="N222" s="70" t="s">
        <v>376</v>
      </c>
      <c r="O222" s="70">
        <v>39</v>
      </c>
      <c r="P222" s="76" t="s">
        <v>17670</v>
      </c>
    </row>
    <row r="223" spans="1:16" ht="33">
      <c r="A223" s="69">
        <v>222</v>
      </c>
      <c r="B223" s="70" t="s">
        <v>7958</v>
      </c>
      <c r="C223" s="75" t="s">
        <v>10205</v>
      </c>
      <c r="D223" s="77" t="s">
        <v>17675</v>
      </c>
      <c r="E223" s="73"/>
      <c r="F223" s="77" t="s">
        <v>17943</v>
      </c>
      <c r="G223" s="81" t="s">
        <v>18385</v>
      </c>
      <c r="H223" s="81" t="s">
        <v>18386</v>
      </c>
      <c r="I223" s="70">
        <v>90</v>
      </c>
      <c r="J223" s="73" t="s">
        <v>378</v>
      </c>
      <c r="K223" s="70" t="s">
        <v>968</v>
      </c>
      <c r="L223" s="70" t="s">
        <v>374</v>
      </c>
      <c r="M223" s="77"/>
      <c r="N223" s="70"/>
      <c r="O223" s="70">
        <v>36</v>
      </c>
      <c r="P223" s="76" t="s">
        <v>17670</v>
      </c>
    </row>
    <row r="224" spans="1:16" ht="22.5">
      <c r="A224" s="69">
        <v>223</v>
      </c>
      <c r="B224" s="70" t="s">
        <v>7958</v>
      </c>
      <c r="C224" s="75" t="s">
        <v>10440</v>
      </c>
      <c r="D224" s="77" t="s">
        <v>18387</v>
      </c>
      <c r="E224" s="73"/>
      <c r="F224" s="77"/>
      <c r="G224" s="81" t="s">
        <v>17860</v>
      </c>
      <c r="H224" s="81" t="s">
        <v>18388</v>
      </c>
      <c r="I224" s="70">
        <v>81</v>
      </c>
      <c r="J224" s="73" t="s">
        <v>378</v>
      </c>
      <c r="K224" s="70" t="s">
        <v>460</v>
      </c>
      <c r="L224" s="70">
        <v>78355</v>
      </c>
      <c r="M224" s="77" t="s">
        <v>18389</v>
      </c>
      <c r="N224" s="70">
        <v>544479</v>
      </c>
      <c r="O224" s="70">
        <v>37.43</v>
      </c>
      <c r="P224" s="76" t="s">
        <v>17670</v>
      </c>
    </row>
    <row r="225" spans="1:16" ht="33">
      <c r="A225" s="69">
        <v>224</v>
      </c>
      <c r="B225" s="70" t="s">
        <v>7958</v>
      </c>
      <c r="C225" s="75" t="s">
        <v>10440</v>
      </c>
      <c r="D225" s="77" t="s">
        <v>17675</v>
      </c>
      <c r="E225" s="73"/>
      <c r="F225" s="77"/>
      <c r="G225" s="81" t="s">
        <v>17860</v>
      </c>
      <c r="H225" s="81" t="s">
        <v>18390</v>
      </c>
      <c r="I225" s="70">
        <v>80</v>
      </c>
      <c r="J225" s="73" t="s">
        <v>378</v>
      </c>
      <c r="K225" s="70" t="s">
        <v>459</v>
      </c>
      <c r="L225" s="70">
        <v>398383</v>
      </c>
      <c r="M225" s="77" t="s">
        <v>18391</v>
      </c>
      <c r="N225" s="70" t="s">
        <v>374</v>
      </c>
      <c r="O225" s="70">
        <v>50.85</v>
      </c>
      <c r="P225" s="76" t="s">
        <v>17670</v>
      </c>
    </row>
    <row r="226" spans="1:16" ht="22.5">
      <c r="A226" s="69">
        <v>225</v>
      </c>
      <c r="B226" s="70" t="s">
        <v>7958</v>
      </c>
      <c r="C226" s="75" t="s">
        <v>10440</v>
      </c>
      <c r="D226" s="77" t="s">
        <v>17675</v>
      </c>
      <c r="E226" s="73"/>
      <c r="F226" s="77"/>
      <c r="G226" s="81" t="s">
        <v>18392</v>
      </c>
      <c r="H226" s="81" t="s">
        <v>18393</v>
      </c>
      <c r="I226" s="70">
        <v>80</v>
      </c>
      <c r="J226" s="73" t="s">
        <v>377</v>
      </c>
      <c r="K226" s="70" t="s">
        <v>17676</v>
      </c>
      <c r="L226" s="70">
        <v>1826553</v>
      </c>
      <c r="M226" s="77" t="s">
        <v>18394</v>
      </c>
      <c r="N226" s="70">
        <v>746748</v>
      </c>
      <c r="O226" s="70">
        <v>50.64</v>
      </c>
      <c r="P226" s="76" t="s">
        <v>17670</v>
      </c>
    </row>
    <row r="227" spans="1:16" ht="33">
      <c r="A227" s="69">
        <v>226</v>
      </c>
      <c r="B227" s="70" t="s">
        <v>7958</v>
      </c>
      <c r="C227" s="75" t="s">
        <v>10440</v>
      </c>
      <c r="D227" s="77" t="s">
        <v>17675</v>
      </c>
      <c r="E227" s="73"/>
      <c r="F227" s="77"/>
      <c r="G227" s="81" t="s">
        <v>18395</v>
      </c>
      <c r="H227" s="81" t="s">
        <v>18396</v>
      </c>
      <c r="I227" s="70">
        <v>82</v>
      </c>
      <c r="J227" s="73" t="s">
        <v>377</v>
      </c>
      <c r="K227" s="70" t="s">
        <v>460</v>
      </c>
      <c r="L227" s="70">
        <v>2647824</v>
      </c>
      <c r="M227" s="77" t="s">
        <v>18397</v>
      </c>
      <c r="N227" s="70" t="s">
        <v>374</v>
      </c>
      <c r="O227" s="70">
        <v>50.85</v>
      </c>
      <c r="P227" s="76" t="s">
        <v>17670</v>
      </c>
    </row>
    <row r="228" spans="1:16" ht="33">
      <c r="A228" s="69">
        <v>227</v>
      </c>
      <c r="B228" s="70" t="s">
        <v>7958</v>
      </c>
      <c r="C228" s="75" t="s">
        <v>10440</v>
      </c>
      <c r="D228" s="77" t="s">
        <v>17675</v>
      </c>
      <c r="E228" s="73"/>
      <c r="F228" s="77"/>
      <c r="G228" s="81" t="s">
        <v>18398</v>
      </c>
      <c r="H228" s="81" t="s">
        <v>18399</v>
      </c>
      <c r="I228" s="70">
        <v>81</v>
      </c>
      <c r="J228" s="73" t="s">
        <v>378</v>
      </c>
      <c r="K228" s="70" t="s">
        <v>459</v>
      </c>
      <c r="L228" s="70">
        <v>3239709</v>
      </c>
      <c r="M228" s="77" t="s">
        <v>18400</v>
      </c>
      <c r="N228" s="70" t="s">
        <v>374</v>
      </c>
      <c r="O228" s="70">
        <v>39.28</v>
      </c>
      <c r="P228" s="76" t="s">
        <v>17670</v>
      </c>
    </row>
    <row r="229" spans="1:16" ht="33">
      <c r="A229" s="69">
        <v>228</v>
      </c>
      <c r="B229" s="70" t="s">
        <v>7958</v>
      </c>
      <c r="C229" s="75" t="s">
        <v>10440</v>
      </c>
      <c r="D229" s="77" t="s">
        <v>17675</v>
      </c>
      <c r="E229" s="73"/>
      <c r="F229" s="77">
        <v>985851205</v>
      </c>
      <c r="G229" s="79" t="s">
        <v>18401</v>
      </c>
      <c r="H229" s="79" t="s">
        <v>18402</v>
      </c>
      <c r="I229" s="70">
        <v>86</v>
      </c>
      <c r="J229" s="73" t="s">
        <v>378</v>
      </c>
      <c r="K229" s="70" t="s">
        <v>459</v>
      </c>
      <c r="L229" s="70">
        <v>3642025</v>
      </c>
      <c r="M229" s="77" t="s">
        <v>18403</v>
      </c>
      <c r="N229" s="70">
        <v>3642025</v>
      </c>
      <c r="O229" s="70">
        <v>38.61</v>
      </c>
      <c r="P229" s="76" t="s">
        <v>17670</v>
      </c>
    </row>
    <row r="230" spans="1:16" ht="22.5">
      <c r="A230" s="69">
        <v>229</v>
      </c>
      <c r="B230" s="70" t="s">
        <v>7958</v>
      </c>
      <c r="C230" s="75" t="s">
        <v>10440</v>
      </c>
      <c r="D230" s="77" t="s">
        <v>18404</v>
      </c>
      <c r="E230" s="73"/>
      <c r="F230" s="77"/>
      <c r="G230" s="81" t="s">
        <v>18405</v>
      </c>
      <c r="H230" s="81" t="s">
        <v>18406</v>
      </c>
      <c r="I230" s="70">
        <v>92</v>
      </c>
      <c r="J230" s="73" t="s">
        <v>378</v>
      </c>
      <c r="K230" s="70" t="s">
        <v>17676</v>
      </c>
      <c r="L230" s="70">
        <v>7045008</v>
      </c>
      <c r="M230" s="77" t="s">
        <v>18407</v>
      </c>
      <c r="N230" s="70">
        <v>1231327</v>
      </c>
      <c r="O230" s="70">
        <v>60.12</v>
      </c>
      <c r="P230" s="76" t="s">
        <v>17670</v>
      </c>
    </row>
    <row r="231" spans="1:16" ht="33">
      <c r="A231" s="69">
        <v>230</v>
      </c>
      <c r="B231" s="70" t="s">
        <v>7958</v>
      </c>
      <c r="C231" s="75" t="s">
        <v>10440</v>
      </c>
      <c r="D231" s="77" t="s">
        <v>17675</v>
      </c>
      <c r="E231" s="73"/>
      <c r="F231" s="77">
        <v>972133287</v>
      </c>
      <c r="G231" s="81" t="s">
        <v>18408</v>
      </c>
      <c r="H231" s="81" t="s">
        <v>18409</v>
      </c>
      <c r="I231" s="70">
        <v>85</v>
      </c>
      <c r="J231" s="73" t="s">
        <v>377</v>
      </c>
      <c r="K231" s="70" t="s">
        <v>17676</v>
      </c>
      <c r="L231" s="70" t="s">
        <v>376</v>
      </c>
      <c r="M231" s="77" t="s">
        <v>18410</v>
      </c>
      <c r="N231" s="70" t="s">
        <v>374</v>
      </c>
      <c r="O231" s="70">
        <v>42.99</v>
      </c>
      <c r="P231" s="76" t="s">
        <v>17670</v>
      </c>
    </row>
    <row r="232" spans="1:16" ht="33">
      <c r="A232" s="69">
        <v>231</v>
      </c>
      <c r="B232" s="70" t="s">
        <v>7958</v>
      </c>
      <c r="C232" s="75" t="s">
        <v>10440</v>
      </c>
      <c r="D232" s="77" t="s">
        <v>17675</v>
      </c>
      <c r="E232" s="73"/>
      <c r="F232" s="77"/>
      <c r="G232" s="81" t="s">
        <v>18411</v>
      </c>
      <c r="H232" s="81" t="s">
        <v>17787</v>
      </c>
      <c r="I232" s="70">
        <v>80</v>
      </c>
      <c r="J232" s="73" t="s">
        <v>377</v>
      </c>
      <c r="K232" s="70" t="s">
        <v>460</v>
      </c>
      <c r="L232" s="70" t="s">
        <v>376</v>
      </c>
      <c r="M232" s="77" t="s">
        <v>18412</v>
      </c>
      <c r="N232" s="70" t="s">
        <v>374</v>
      </c>
      <c r="O232" s="70">
        <v>39.28</v>
      </c>
      <c r="P232" s="76" t="s">
        <v>17670</v>
      </c>
    </row>
    <row r="233" spans="1:16" ht="22.5">
      <c r="A233" s="69">
        <v>232</v>
      </c>
      <c r="B233" s="70" t="s">
        <v>7958</v>
      </c>
      <c r="C233" s="75" t="s">
        <v>11372</v>
      </c>
      <c r="D233" s="77" t="s">
        <v>18413</v>
      </c>
      <c r="E233" s="73"/>
      <c r="F233" s="77">
        <v>97727060</v>
      </c>
      <c r="G233" s="81" t="s">
        <v>18414</v>
      </c>
      <c r="H233" s="81" t="s">
        <v>17978</v>
      </c>
      <c r="I233" s="70">
        <v>89</v>
      </c>
      <c r="J233" s="73" t="s">
        <v>377</v>
      </c>
      <c r="K233" s="70" t="s">
        <v>17676</v>
      </c>
      <c r="L233" s="70">
        <v>88375</v>
      </c>
      <c r="M233" s="77" t="s">
        <v>18415</v>
      </c>
      <c r="N233" s="70">
        <v>1257482</v>
      </c>
      <c r="O233" s="70">
        <v>51.87</v>
      </c>
      <c r="P233" s="76" t="s">
        <v>17670</v>
      </c>
    </row>
    <row r="234" spans="1:16" ht="33">
      <c r="A234" s="69">
        <v>233</v>
      </c>
      <c r="B234" s="70" t="s">
        <v>7958</v>
      </c>
      <c r="C234" s="75" t="s">
        <v>11372</v>
      </c>
      <c r="D234" s="77" t="s">
        <v>18416</v>
      </c>
      <c r="E234" s="73"/>
      <c r="F234" s="77">
        <v>64279</v>
      </c>
      <c r="G234" s="81" t="s">
        <v>18417</v>
      </c>
      <c r="H234" s="81" t="s">
        <v>18418</v>
      </c>
      <c r="I234" s="70">
        <v>84</v>
      </c>
      <c r="J234" s="73" t="s">
        <v>377</v>
      </c>
      <c r="K234" s="70" t="s">
        <v>459</v>
      </c>
      <c r="L234" s="70">
        <v>128056</v>
      </c>
      <c r="M234" s="77" t="s">
        <v>18419</v>
      </c>
      <c r="N234" s="70" t="s">
        <v>374</v>
      </c>
      <c r="O234" s="70">
        <v>63.91</v>
      </c>
      <c r="P234" s="76" t="s">
        <v>17670</v>
      </c>
    </row>
    <row r="235" spans="1:16" ht="33">
      <c r="A235" s="69">
        <v>234</v>
      </c>
      <c r="B235" s="70" t="s">
        <v>7958</v>
      </c>
      <c r="C235" s="75" t="s">
        <v>11372</v>
      </c>
      <c r="D235" s="77" t="s">
        <v>18420</v>
      </c>
      <c r="E235" s="73"/>
      <c r="F235" s="77"/>
      <c r="G235" s="79" t="s">
        <v>18421</v>
      </c>
      <c r="H235" s="79" t="s">
        <v>17768</v>
      </c>
      <c r="I235" s="70">
        <v>83</v>
      </c>
      <c r="J235" s="73" t="s">
        <v>377</v>
      </c>
      <c r="K235" s="70" t="s">
        <v>459</v>
      </c>
      <c r="L235" s="70">
        <v>512186</v>
      </c>
      <c r="M235" s="77" t="s">
        <v>18422</v>
      </c>
      <c r="N235" s="70">
        <v>512186</v>
      </c>
      <c r="O235" s="70">
        <v>47.54</v>
      </c>
      <c r="P235" s="76" t="s">
        <v>17670</v>
      </c>
    </row>
    <row r="236" spans="1:16" ht="22.5">
      <c r="A236" s="69">
        <v>235</v>
      </c>
      <c r="B236" s="70" t="s">
        <v>7958</v>
      </c>
      <c r="C236" s="75" t="s">
        <v>11372</v>
      </c>
      <c r="D236" s="77" t="s">
        <v>17675</v>
      </c>
      <c r="E236" s="73"/>
      <c r="F236" s="77">
        <v>981289443</v>
      </c>
      <c r="G236" s="79" t="s">
        <v>308</v>
      </c>
      <c r="H236" s="79" t="s">
        <v>18423</v>
      </c>
      <c r="I236" s="70">
        <v>84</v>
      </c>
      <c r="J236" s="73" t="s">
        <v>378</v>
      </c>
      <c r="K236" s="70" t="s">
        <v>17676</v>
      </c>
      <c r="L236" s="70">
        <v>1328148</v>
      </c>
      <c r="M236" s="77" t="s">
        <v>18424</v>
      </c>
      <c r="N236" s="70">
        <v>568916</v>
      </c>
      <c r="O236" s="70">
        <v>56.55</v>
      </c>
      <c r="P236" s="76" t="s">
        <v>17670</v>
      </c>
    </row>
    <row r="237" spans="1:16" ht="33">
      <c r="A237" s="69">
        <v>236</v>
      </c>
      <c r="B237" s="70" t="s">
        <v>7958</v>
      </c>
      <c r="C237" s="75" t="s">
        <v>11372</v>
      </c>
      <c r="D237" s="77" t="s">
        <v>17675</v>
      </c>
      <c r="E237" s="73"/>
      <c r="F237" s="77"/>
      <c r="G237" s="79" t="s">
        <v>17769</v>
      </c>
      <c r="H237" s="79" t="s">
        <v>18425</v>
      </c>
      <c r="I237" s="70">
        <v>83</v>
      </c>
      <c r="J237" s="73" t="s">
        <v>378</v>
      </c>
      <c r="K237" s="70" t="s">
        <v>459</v>
      </c>
      <c r="L237" s="70">
        <v>4658330</v>
      </c>
      <c r="M237" s="77" t="s">
        <v>18426</v>
      </c>
      <c r="N237" s="70">
        <v>4658330</v>
      </c>
      <c r="O237" s="70">
        <v>39.79</v>
      </c>
      <c r="P237" s="76" t="s">
        <v>17670</v>
      </c>
    </row>
    <row r="238" spans="1:16" ht="33">
      <c r="A238" s="69">
        <v>237</v>
      </c>
      <c r="B238" s="70" t="s">
        <v>7958</v>
      </c>
      <c r="C238" s="75" t="s">
        <v>11372</v>
      </c>
      <c r="D238" s="77" t="s">
        <v>17675</v>
      </c>
      <c r="E238" s="73"/>
      <c r="F238" s="77"/>
      <c r="G238" s="81" t="s">
        <v>18427</v>
      </c>
      <c r="H238" s="81" t="s">
        <v>18428</v>
      </c>
      <c r="I238" s="70">
        <v>86</v>
      </c>
      <c r="J238" s="73" t="s">
        <v>378</v>
      </c>
      <c r="K238" s="70" t="s">
        <v>459</v>
      </c>
      <c r="L238" s="70" t="s">
        <v>374</v>
      </c>
      <c r="M238" s="77" t="s">
        <v>18429</v>
      </c>
      <c r="N238" s="70" t="s">
        <v>374</v>
      </c>
      <c r="O238" s="70">
        <v>41.63</v>
      </c>
      <c r="P238" s="76" t="s">
        <v>17670</v>
      </c>
    </row>
    <row r="239" spans="1:16" ht="33">
      <c r="A239" s="69">
        <v>238</v>
      </c>
      <c r="B239" s="70" t="s">
        <v>7958</v>
      </c>
      <c r="C239" s="92" t="s">
        <v>11372</v>
      </c>
      <c r="D239" s="93" t="s">
        <v>17675</v>
      </c>
      <c r="E239" s="73"/>
      <c r="F239" s="93"/>
      <c r="G239" s="94" t="s">
        <v>18430</v>
      </c>
      <c r="H239" s="94" t="s">
        <v>18431</v>
      </c>
      <c r="I239" s="95">
        <v>95</v>
      </c>
      <c r="J239" s="73" t="s">
        <v>378</v>
      </c>
      <c r="K239" s="95" t="s">
        <v>459</v>
      </c>
      <c r="L239" s="95" t="s">
        <v>374</v>
      </c>
      <c r="M239" s="93" t="s">
        <v>18432</v>
      </c>
      <c r="N239" s="95" t="s">
        <v>374</v>
      </c>
      <c r="O239" s="95">
        <v>33.409999999999997</v>
      </c>
      <c r="P239" s="96" t="s">
        <v>17670</v>
      </c>
    </row>
  </sheetData>
  <pageMargins left="0.7" right="0.7" top="0.75" bottom="0.75" header="0.3" footer="0.3"/>
  <pageSetup paperSize="9" orientation="portrait" r:id="rId1"/>
  <tableParts count="1">
    <tablePart r:id="rId2"/>
  </tableParts>
</worksheet>
</file>

<file path=xl/worksheets/sheet10.xml><?xml version="1.0" encoding="utf-8"?>
<worksheet xmlns="http://schemas.openxmlformats.org/spreadsheetml/2006/main" xmlns:r="http://schemas.openxmlformats.org/officeDocument/2006/relationships">
  <sheetPr>
    <tabColor rgb="FFC00000"/>
  </sheetPr>
  <dimension ref="A1:J519"/>
  <sheetViews>
    <sheetView topLeftCell="A202" workbookViewId="0">
      <selection activeCell="A10" sqref="A9:A518"/>
    </sheetView>
  </sheetViews>
  <sheetFormatPr baseColWidth="10" defaultRowHeight="15"/>
  <cols>
    <col min="1" max="1" width="4.5703125" style="304" customWidth="1"/>
    <col min="2" max="2" width="10.85546875" style="338" customWidth="1"/>
    <col min="3" max="3" width="36.28515625" style="342" bestFit="1" customWidth="1"/>
    <col min="4" max="5" width="5.85546875" style="340" customWidth="1"/>
    <col min="6" max="6" width="47" style="341" bestFit="1" customWidth="1"/>
    <col min="7" max="7" width="24.42578125" style="340" customWidth="1"/>
    <col min="8" max="8" width="8" style="304" bestFit="1" customWidth="1"/>
    <col min="9" max="9" width="14.28515625" style="304" customWidth="1"/>
    <col min="10" max="10" width="7.28515625" style="304" customWidth="1"/>
  </cols>
  <sheetData>
    <row r="1" spans="1:10">
      <c r="A1" s="460" t="s">
        <v>18433</v>
      </c>
      <c r="B1" s="461"/>
      <c r="C1" s="461"/>
      <c r="D1" s="461"/>
      <c r="E1" s="461"/>
      <c r="F1" s="461"/>
      <c r="G1" s="461"/>
      <c r="H1" s="461"/>
      <c r="I1" s="461"/>
      <c r="J1" s="462"/>
    </row>
    <row r="2" spans="1:10">
      <c r="A2" s="463" t="s">
        <v>18434</v>
      </c>
      <c r="B2" s="464"/>
      <c r="C2" s="464"/>
      <c r="D2" s="464"/>
      <c r="E2" s="464"/>
      <c r="F2" s="464"/>
      <c r="G2" s="464"/>
      <c r="H2" s="464"/>
      <c r="I2" s="464"/>
      <c r="J2" s="465"/>
    </row>
    <row r="3" spans="1:10">
      <c r="A3" s="463" t="s">
        <v>18435</v>
      </c>
      <c r="B3" s="464"/>
      <c r="C3" s="464"/>
      <c r="D3" s="464"/>
      <c r="E3" s="464"/>
      <c r="F3" s="464"/>
      <c r="G3" s="464"/>
      <c r="H3" s="464"/>
      <c r="I3" s="464"/>
      <c r="J3" s="465"/>
    </row>
    <row r="4" spans="1:10">
      <c r="A4" s="463" t="s">
        <v>18436</v>
      </c>
      <c r="B4" s="464"/>
      <c r="C4" s="464"/>
      <c r="D4" s="464"/>
      <c r="E4" s="464"/>
      <c r="F4" s="464"/>
      <c r="G4" s="464"/>
      <c r="H4" s="464"/>
      <c r="I4" s="464"/>
      <c r="J4" s="465"/>
    </row>
    <row r="5" spans="1:10">
      <c r="A5" s="466" t="s">
        <v>18437</v>
      </c>
      <c r="B5" s="467"/>
      <c r="C5" s="467"/>
      <c r="D5" s="467"/>
      <c r="E5" s="467"/>
      <c r="F5" s="467"/>
      <c r="G5" s="467"/>
      <c r="H5" s="467"/>
      <c r="I5" s="467"/>
      <c r="J5" s="468"/>
    </row>
    <row r="6" spans="1:10" ht="15.75" thickBot="1">
      <c r="A6" s="457" t="s">
        <v>18438</v>
      </c>
      <c r="B6" s="458"/>
      <c r="C6" s="458"/>
      <c r="D6" s="458"/>
      <c r="E6" s="458"/>
      <c r="F6" s="458"/>
      <c r="G6" s="458"/>
      <c r="H6" s="458"/>
      <c r="I6" s="458"/>
      <c r="J6" s="459"/>
    </row>
    <row r="7" spans="1:10" ht="15.75" thickBot="1">
      <c r="A7" s="302"/>
      <c r="B7" s="303"/>
      <c r="C7" s="302"/>
      <c r="D7" s="302"/>
      <c r="E7" s="302"/>
      <c r="F7" s="302"/>
      <c r="G7" s="302"/>
    </row>
    <row r="8" spans="1:10" ht="15.75" thickBot="1">
      <c r="A8" s="305" t="s">
        <v>18439</v>
      </c>
      <c r="B8" s="306" t="s">
        <v>18440</v>
      </c>
      <c r="C8" s="305" t="s">
        <v>18441</v>
      </c>
      <c r="D8" s="305" t="s">
        <v>964</v>
      </c>
      <c r="E8" s="305" t="s">
        <v>22</v>
      </c>
      <c r="F8" s="305" t="s">
        <v>18442</v>
      </c>
      <c r="G8" s="305" t="s">
        <v>10</v>
      </c>
      <c r="H8" s="305" t="s">
        <v>17751</v>
      </c>
      <c r="I8" s="307" t="s">
        <v>18443</v>
      </c>
      <c r="J8" s="307" t="s">
        <v>28</v>
      </c>
    </row>
    <row r="9" spans="1:10">
      <c r="A9" s="308">
        <v>1</v>
      </c>
      <c r="B9" s="309">
        <v>43912</v>
      </c>
      <c r="C9" s="310" t="s">
        <v>18444</v>
      </c>
      <c r="D9" s="311">
        <v>99</v>
      </c>
      <c r="E9" s="311" t="s">
        <v>378</v>
      </c>
      <c r="F9" s="312" t="s">
        <v>17675</v>
      </c>
      <c r="G9" s="313" t="s">
        <v>4582</v>
      </c>
      <c r="H9" s="311" t="s">
        <v>7958</v>
      </c>
      <c r="I9" s="314" t="s">
        <v>18445</v>
      </c>
      <c r="J9" s="315">
        <v>64.08</v>
      </c>
    </row>
    <row r="10" spans="1:10">
      <c r="A10" s="316">
        <v>2</v>
      </c>
      <c r="B10" s="317">
        <v>47675</v>
      </c>
      <c r="C10" s="318" t="s">
        <v>1508</v>
      </c>
      <c r="D10" s="319">
        <v>87</v>
      </c>
      <c r="E10" s="319" t="s">
        <v>377</v>
      </c>
      <c r="F10" s="318" t="s">
        <v>14461</v>
      </c>
      <c r="G10" s="319" t="s">
        <v>385</v>
      </c>
      <c r="H10" s="319" t="s">
        <v>7884</v>
      </c>
      <c r="I10" s="319" t="s">
        <v>18446</v>
      </c>
      <c r="J10" s="319">
        <v>50.01</v>
      </c>
    </row>
    <row r="11" spans="1:10">
      <c r="A11" s="316">
        <f t="shared" ref="A11:A74" si="0">A10+1</f>
        <v>3</v>
      </c>
      <c r="B11" s="317">
        <v>51618</v>
      </c>
      <c r="C11" s="318" t="s">
        <v>8028</v>
      </c>
      <c r="D11" s="319">
        <v>89</v>
      </c>
      <c r="E11" s="319" t="s">
        <v>378</v>
      </c>
      <c r="F11" s="318" t="s">
        <v>18447</v>
      </c>
      <c r="G11" s="319" t="s">
        <v>11373</v>
      </c>
      <c r="H11" s="319" t="s">
        <v>7884</v>
      </c>
      <c r="I11" s="319" t="s">
        <v>18446</v>
      </c>
      <c r="J11" s="319">
        <v>49.88</v>
      </c>
    </row>
    <row r="12" spans="1:10">
      <c r="A12" s="316">
        <f t="shared" si="0"/>
        <v>4</v>
      </c>
      <c r="B12" s="320">
        <v>78355</v>
      </c>
      <c r="C12" s="321" t="s">
        <v>18448</v>
      </c>
      <c r="D12" s="322">
        <v>81</v>
      </c>
      <c r="E12" s="322" t="s">
        <v>378</v>
      </c>
      <c r="F12" s="323" t="s">
        <v>18449</v>
      </c>
      <c r="G12" s="324" t="s">
        <v>10440</v>
      </c>
      <c r="H12" s="322" t="s">
        <v>7958</v>
      </c>
      <c r="I12" s="325" t="s">
        <v>18445</v>
      </c>
      <c r="J12" s="326">
        <v>37.43</v>
      </c>
    </row>
    <row r="13" spans="1:10">
      <c r="A13" s="316">
        <f t="shared" si="0"/>
        <v>5</v>
      </c>
      <c r="B13" s="317">
        <v>81970</v>
      </c>
      <c r="C13" s="318" t="s">
        <v>9813</v>
      </c>
      <c r="D13" s="319">
        <v>91</v>
      </c>
      <c r="E13" s="319" t="s">
        <v>377</v>
      </c>
      <c r="F13" s="318" t="s">
        <v>18450</v>
      </c>
      <c r="G13" s="319" t="s">
        <v>6989</v>
      </c>
      <c r="H13" s="319" t="s">
        <v>7884</v>
      </c>
      <c r="I13" s="319" t="s">
        <v>18446</v>
      </c>
      <c r="J13" s="319">
        <v>56.05</v>
      </c>
    </row>
    <row r="14" spans="1:10">
      <c r="A14" s="316">
        <f t="shared" si="0"/>
        <v>6</v>
      </c>
      <c r="B14" s="320">
        <v>88375</v>
      </c>
      <c r="C14" s="321" t="s">
        <v>18451</v>
      </c>
      <c r="D14" s="322">
        <v>89</v>
      </c>
      <c r="E14" s="322" t="s">
        <v>377</v>
      </c>
      <c r="F14" s="323" t="s">
        <v>18452</v>
      </c>
      <c r="G14" s="324" t="s">
        <v>11372</v>
      </c>
      <c r="H14" s="322" t="s">
        <v>7958</v>
      </c>
      <c r="I14" s="325" t="s">
        <v>18445</v>
      </c>
      <c r="J14" s="326">
        <v>51.87</v>
      </c>
    </row>
    <row r="15" spans="1:10">
      <c r="A15" s="316">
        <f t="shared" si="0"/>
        <v>7</v>
      </c>
      <c r="B15" s="317">
        <v>94141</v>
      </c>
      <c r="C15" s="318" t="s">
        <v>18453</v>
      </c>
      <c r="D15" s="319">
        <v>84</v>
      </c>
      <c r="E15" s="319" t="s">
        <v>378</v>
      </c>
      <c r="F15" s="318" t="s">
        <v>18454</v>
      </c>
      <c r="G15" s="319" t="s">
        <v>11189</v>
      </c>
      <c r="H15" s="319" t="s">
        <v>7884</v>
      </c>
      <c r="I15" s="319" t="s">
        <v>18446</v>
      </c>
      <c r="J15" s="319">
        <v>63.83</v>
      </c>
    </row>
    <row r="16" spans="1:10">
      <c r="A16" s="316">
        <f t="shared" si="0"/>
        <v>8</v>
      </c>
      <c r="B16" s="320">
        <v>96423</v>
      </c>
      <c r="C16" s="321" t="s">
        <v>18455</v>
      </c>
      <c r="D16" s="322">
        <v>82</v>
      </c>
      <c r="E16" s="322" t="s">
        <v>378</v>
      </c>
      <c r="F16" s="323" t="s">
        <v>18456</v>
      </c>
      <c r="G16" s="324" t="s">
        <v>3177</v>
      </c>
      <c r="H16" s="322" t="s">
        <v>7958</v>
      </c>
      <c r="I16" s="325" t="s">
        <v>18445</v>
      </c>
      <c r="J16" s="326">
        <v>55.47</v>
      </c>
    </row>
    <row r="17" spans="1:10">
      <c r="A17" s="316">
        <f t="shared" si="0"/>
        <v>9</v>
      </c>
      <c r="B17" s="317">
        <v>97276</v>
      </c>
      <c r="C17" s="318" t="s">
        <v>8363</v>
      </c>
      <c r="D17" s="319">
        <v>84</v>
      </c>
      <c r="E17" s="319" t="s">
        <v>377</v>
      </c>
      <c r="F17" s="318" t="s">
        <v>18457</v>
      </c>
      <c r="G17" s="319" t="s">
        <v>8366</v>
      </c>
      <c r="H17" s="319" t="s">
        <v>7884</v>
      </c>
      <c r="I17" s="319" t="s">
        <v>18446</v>
      </c>
      <c r="J17" s="319">
        <v>59.61</v>
      </c>
    </row>
    <row r="18" spans="1:10">
      <c r="A18" s="316">
        <f t="shared" si="0"/>
        <v>10</v>
      </c>
      <c r="B18" s="320">
        <v>103154</v>
      </c>
      <c r="C18" s="321" t="s">
        <v>18458</v>
      </c>
      <c r="D18" s="322">
        <v>82</v>
      </c>
      <c r="E18" s="322" t="s">
        <v>378</v>
      </c>
      <c r="F18" s="323" t="s">
        <v>18459</v>
      </c>
      <c r="G18" s="324" t="s">
        <v>10681</v>
      </c>
      <c r="H18" s="322" t="s">
        <v>7958</v>
      </c>
      <c r="I18" s="325" t="s">
        <v>18445</v>
      </c>
      <c r="J18" s="326">
        <v>39.159999999999997</v>
      </c>
    </row>
    <row r="19" spans="1:10">
      <c r="A19" s="316">
        <f t="shared" si="0"/>
        <v>11</v>
      </c>
      <c r="B19" s="317">
        <v>104692</v>
      </c>
      <c r="C19" s="318" t="s">
        <v>8368</v>
      </c>
      <c r="D19" s="319">
        <v>84</v>
      </c>
      <c r="E19" s="319" t="s">
        <v>378</v>
      </c>
      <c r="F19" s="318" t="s">
        <v>18460</v>
      </c>
      <c r="G19" s="319" t="s">
        <v>8366</v>
      </c>
      <c r="H19" s="319" t="s">
        <v>7884</v>
      </c>
      <c r="I19" s="319" t="s">
        <v>18446</v>
      </c>
      <c r="J19" s="319">
        <v>53.76</v>
      </c>
    </row>
    <row r="20" spans="1:10">
      <c r="A20" s="316">
        <f t="shared" si="0"/>
        <v>12</v>
      </c>
      <c r="B20" s="317">
        <v>104911</v>
      </c>
      <c r="C20" s="318" t="s">
        <v>6882</v>
      </c>
      <c r="D20" s="319">
        <v>82</v>
      </c>
      <c r="E20" s="319" t="s">
        <v>378</v>
      </c>
      <c r="F20" s="318" t="s">
        <v>18461</v>
      </c>
      <c r="G20" s="319" t="s">
        <v>3088</v>
      </c>
      <c r="H20" s="319" t="s">
        <v>7884</v>
      </c>
      <c r="I20" s="319" t="s">
        <v>18446</v>
      </c>
      <c r="J20" s="319">
        <v>49.53</v>
      </c>
    </row>
    <row r="21" spans="1:10">
      <c r="A21" s="316">
        <f t="shared" si="0"/>
        <v>13</v>
      </c>
      <c r="B21" s="320">
        <v>113037</v>
      </c>
      <c r="C21" s="321" t="s">
        <v>18462</v>
      </c>
      <c r="D21" s="322">
        <v>82</v>
      </c>
      <c r="E21" s="322" t="s">
        <v>378</v>
      </c>
      <c r="F21" s="323" t="s">
        <v>17675</v>
      </c>
      <c r="G21" s="324" t="s">
        <v>3177</v>
      </c>
      <c r="H21" s="322" t="s">
        <v>7958</v>
      </c>
      <c r="I21" s="325" t="s">
        <v>18445</v>
      </c>
      <c r="J21" s="326">
        <v>47.93</v>
      </c>
    </row>
    <row r="22" spans="1:10">
      <c r="A22" s="316">
        <f t="shared" si="0"/>
        <v>14</v>
      </c>
      <c r="B22" s="320">
        <v>114689</v>
      </c>
      <c r="C22" s="321" t="s">
        <v>18463</v>
      </c>
      <c r="D22" s="322">
        <v>94</v>
      </c>
      <c r="E22" s="322" t="s">
        <v>378</v>
      </c>
      <c r="F22" s="323" t="s">
        <v>18464</v>
      </c>
      <c r="G22" s="324" t="s">
        <v>6013</v>
      </c>
      <c r="H22" s="322" t="s">
        <v>7958</v>
      </c>
      <c r="I22" s="325" t="s">
        <v>18445</v>
      </c>
      <c r="J22" s="326">
        <v>32</v>
      </c>
    </row>
    <row r="23" spans="1:10">
      <c r="A23" s="316">
        <f t="shared" si="0"/>
        <v>15</v>
      </c>
      <c r="B23" s="317">
        <v>115680</v>
      </c>
      <c r="C23" s="318" t="s">
        <v>18465</v>
      </c>
      <c r="D23" s="319">
        <v>86</v>
      </c>
      <c r="E23" s="319" t="s">
        <v>378</v>
      </c>
      <c r="F23" s="318" t="s">
        <v>7766</v>
      </c>
      <c r="G23" s="319" t="s">
        <v>5479</v>
      </c>
      <c r="H23" s="319" t="s">
        <v>7884</v>
      </c>
      <c r="I23" s="319" t="s">
        <v>18446</v>
      </c>
      <c r="J23" s="319">
        <v>49.21</v>
      </c>
    </row>
    <row r="24" spans="1:10">
      <c r="A24" s="316">
        <f t="shared" si="0"/>
        <v>16</v>
      </c>
      <c r="B24" s="320">
        <v>119164</v>
      </c>
      <c r="C24" s="321" t="s">
        <v>18466</v>
      </c>
      <c r="D24" s="322">
        <v>84</v>
      </c>
      <c r="E24" s="322" t="s">
        <v>378</v>
      </c>
      <c r="F24" s="323" t="s">
        <v>17675</v>
      </c>
      <c r="G24" s="324" t="s">
        <v>4582</v>
      </c>
      <c r="H24" s="322" t="s">
        <v>7958</v>
      </c>
      <c r="I24" s="325" t="s">
        <v>18445</v>
      </c>
      <c r="J24" s="326">
        <v>55.04</v>
      </c>
    </row>
    <row r="25" spans="1:10">
      <c r="A25" s="316">
        <f t="shared" si="0"/>
        <v>17</v>
      </c>
      <c r="B25" s="317">
        <v>120524</v>
      </c>
      <c r="C25" s="318" t="s">
        <v>18467</v>
      </c>
      <c r="D25" s="319">
        <v>85</v>
      </c>
      <c r="E25" s="319" t="s">
        <v>377</v>
      </c>
      <c r="F25" s="318" t="s">
        <v>15210</v>
      </c>
      <c r="G25" s="319" t="s">
        <v>4582</v>
      </c>
      <c r="H25" s="319" t="s">
        <v>7884</v>
      </c>
      <c r="I25" s="319" t="s">
        <v>18446</v>
      </c>
      <c r="J25" s="319">
        <v>56.78</v>
      </c>
    </row>
    <row r="26" spans="1:10">
      <c r="A26" s="316">
        <f t="shared" si="0"/>
        <v>18</v>
      </c>
      <c r="B26" s="320">
        <v>122347</v>
      </c>
      <c r="C26" s="321" t="s">
        <v>18468</v>
      </c>
      <c r="D26" s="322">
        <v>90</v>
      </c>
      <c r="E26" s="322" t="s">
        <v>378</v>
      </c>
      <c r="F26" s="323" t="s">
        <v>18469</v>
      </c>
      <c r="G26" s="324" t="s">
        <v>6013</v>
      </c>
      <c r="H26" s="322" t="s">
        <v>7958</v>
      </c>
      <c r="I26" s="325" t="s">
        <v>18445</v>
      </c>
      <c r="J26" s="326">
        <v>36</v>
      </c>
    </row>
    <row r="27" spans="1:10">
      <c r="A27" s="316">
        <f t="shared" si="0"/>
        <v>19</v>
      </c>
      <c r="B27" s="317">
        <v>123011</v>
      </c>
      <c r="C27" s="318" t="s">
        <v>18470</v>
      </c>
      <c r="D27" s="319">
        <v>85</v>
      </c>
      <c r="E27" s="319" t="s">
        <v>378</v>
      </c>
      <c r="F27" s="318" t="s">
        <v>18471</v>
      </c>
      <c r="G27" s="319" t="s">
        <v>11182</v>
      </c>
      <c r="H27" s="319" t="s">
        <v>7884</v>
      </c>
      <c r="I27" s="319" t="s">
        <v>18446</v>
      </c>
      <c r="J27" s="319">
        <v>52.73</v>
      </c>
    </row>
    <row r="28" spans="1:10">
      <c r="A28" s="316">
        <f t="shared" si="0"/>
        <v>20</v>
      </c>
      <c r="B28" s="317">
        <v>123713</v>
      </c>
      <c r="C28" s="318" t="s">
        <v>3187</v>
      </c>
      <c r="D28" s="319">
        <v>80</v>
      </c>
      <c r="E28" s="319" t="s">
        <v>378</v>
      </c>
      <c r="F28" s="318" t="s">
        <v>18472</v>
      </c>
      <c r="G28" s="319" t="s">
        <v>3177</v>
      </c>
      <c r="H28" s="319" t="s">
        <v>7884</v>
      </c>
      <c r="I28" s="319" t="s">
        <v>18446</v>
      </c>
      <c r="J28" s="319">
        <v>57.78</v>
      </c>
    </row>
    <row r="29" spans="1:10">
      <c r="A29" s="316">
        <f t="shared" si="0"/>
        <v>21</v>
      </c>
      <c r="B29" s="320">
        <v>125175</v>
      </c>
      <c r="C29" s="321" t="s">
        <v>18473</v>
      </c>
      <c r="D29" s="322">
        <v>86</v>
      </c>
      <c r="E29" s="322" t="s">
        <v>378</v>
      </c>
      <c r="F29" s="323" t="s">
        <v>17675</v>
      </c>
      <c r="G29" s="324" t="s">
        <v>6013</v>
      </c>
      <c r="H29" s="322" t="s">
        <v>7958</v>
      </c>
      <c r="I29" s="325" t="s">
        <v>18445</v>
      </c>
      <c r="J29" s="326">
        <v>39</v>
      </c>
    </row>
    <row r="30" spans="1:10">
      <c r="A30" s="316">
        <f t="shared" si="0"/>
        <v>22</v>
      </c>
      <c r="B30" s="320">
        <v>125202</v>
      </c>
      <c r="C30" s="321" t="s">
        <v>9912</v>
      </c>
      <c r="D30" s="322">
        <v>82</v>
      </c>
      <c r="E30" s="322" t="s">
        <v>378</v>
      </c>
      <c r="F30" s="323" t="s">
        <v>18474</v>
      </c>
      <c r="G30" s="322" t="s">
        <v>574</v>
      </c>
      <c r="H30" s="325" t="s">
        <v>7884</v>
      </c>
      <c r="I30" s="325" t="s">
        <v>18446</v>
      </c>
      <c r="J30" s="327">
        <v>27.01</v>
      </c>
    </row>
    <row r="31" spans="1:10">
      <c r="A31" s="316">
        <f t="shared" si="0"/>
        <v>23</v>
      </c>
      <c r="B31" s="320">
        <v>125660</v>
      </c>
      <c r="C31" s="321" t="s">
        <v>18475</v>
      </c>
      <c r="D31" s="322">
        <v>81</v>
      </c>
      <c r="E31" s="322" t="s">
        <v>378</v>
      </c>
      <c r="F31" s="323" t="s">
        <v>18476</v>
      </c>
      <c r="G31" s="322" t="s">
        <v>10440</v>
      </c>
      <c r="H31" s="325" t="s">
        <v>7884</v>
      </c>
      <c r="I31" s="325" t="s">
        <v>18446</v>
      </c>
      <c r="J31" s="327">
        <v>40.35</v>
      </c>
    </row>
    <row r="32" spans="1:10">
      <c r="A32" s="316">
        <f t="shared" si="0"/>
        <v>24</v>
      </c>
      <c r="B32" s="320">
        <v>125806</v>
      </c>
      <c r="C32" s="321" t="s">
        <v>18477</v>
      </c>
      <c r="D32" s="322">
        <v>86</v>
      </c>
      <c r="E32" s="322" t="s">
        <v>377</v>
      </c>
      <c r="F32" s="323" t="s">
        <v>17675</v>
      </c>
      <c r="G32" s="324" t="s">
        <v>4582</v>
      </c>
      <c r="H32" s="322" t="s">
        <v>7958</v>
      </c>
      <c r="I32" s="325" t="s">
        <v>18445</v>
      </c>
      <c r="J32" s="326">
        <v>55.04</v>
      </c>
    </row>
    <row r="33" spans="1:10">
      <c r="A33" s="316">
        <f t="shared" si="0"/>
        <v>25</v>
      </c>
      <c r="B33" s="320">
        <v>128056</v>
      </c>
      <c r="C33" s="321" t="s">
        <v>18478</v>
      </c>
      <c r="D33" s="322">
        <v>84</v>
      </c>
      <c r="E33" s="322" t="s">
        <v>377</v>
      </c>
      <c r="F33" s="323" t="s">
        <v>18479</v>
      </c>
      <c r="G33" s="324" t="s">
        <v>11372</v>
      </c>
      <c r="H33" s="322" t="s">
        <v>7958</v>
      </c>
      <c r="I33" s="325" t="s">
        <v>18445</v>
      </c>
      <c r="J33" s="326">
        <v>63.91</v>
      </c>
    </row>
    <row r="34" spans="1:10">
      <c r="A34" s="316">
        <f t="shared" si="0"/>
        <v>26</v>
      </c>
      <c r="B34" s="317">
        <v>129600</v>
      </c>
      <c r="C34" s="318" t="s">
        <v>8034</v>
      </c>
      <c r="D34" s="319">
        <v>90</v>
      </c>
      <c r="E34" s="319" t="s">
        <v>378</v>
      </c>
      <c r="F34" s="318" t="s">
        <v>18480</v>
      </c>
      <c r="G34" s="319" t="s">
        <v>4582</v>
      </c>
      <c r="H34" s="319" t="s">
        <v>7884</v>
      </c>
      <c r="I34" s="319" t="s">
        <v>18446</v>
      </c>
      <c r="J34" s="319">
        <v>60.71</v>
      </c>
    </row>
    <row r="35" spans="1:10">
      <c r="A35" s="316">
        <f t="shared" si="0"/>
        <v>27</v>
      </c>
      <c r="B35" s="320">
        <v>134975</v>
      </c>
      <c r="C35" s="321" t="s">
        <v>18481</v>
      </c>
      <c r="D35" s="322">
        <v>91</v>
      </c>
      <c r="E35" s="322" t="s">
        <v>377</v>
      </c>
      <c r="F35" s="323" t="s">
        <v>17675</v>
      </c>
      <c r="G35" s="324" t="s">
        <v>6013</v>
      </c>
      <c r="H35" s="322" t="s">
        <v>7958</v>
      </c>
      <c r="I35" s="325" t="s">
        <v>18445</v>
      </c>
      <c r="J35" s="326">
        <v>33</v>
      </c>
    </row>
    <row r="36" spans="1:10">
      <c r="A36" s="316">
        <f t="shared" si="0"/>
        <v>28</v>
      </c>
      <c r="B36" s="317">
        <v>137218</v>
      </c>
      <c r="C36" s="318" t="s">
        <v>10182</v>
      </c>
      <c r="D36" s="319">
        <v>85</v>
      </c>
      <c r="E36" s="319" t="s">
        <v>378</v>
      </c>
      <c r="F36" s="318" t="s">
        <v>18482</v>
      </c>
      <c r="G36" s="319" t="s">
        <v>11350</v>
      </c>
      <c r="H36" s="319" t="s">
        <v>7884</v>
      </c>
      <c r="I36" s="319" t="s">
        <v>18446</v>
      </c>
      <c r="J36" s="319">
        <v>58.17</v>
      </c>
    </row>
    <row r="37" spans="1:10">
      <c r="A37" s="316">
        <f t="shared" si="0"/>
        <v>29</v>
      </c>
      <c r="B37" s="320">
        <v>141515</v>
      </c>
      <c r="C37" s="321" t="s">
        <v>18483</v>
      </c>
      <c r="D37" s="322">
        <v>83</v>
      </c>
      <c r="E37" s="322" t="s">
        <v>377</v>
      </c>
      <c r="F37" s="323" t="s">
        <v>18484</v>
      </c>
      <c r="G37" s="322" t="s">
        <v>11036</v>
      </c>
      <c r="H37" s="325" t="s">
        <v>7884</v>
      </c>
      <c r="I37" s="325" t="s">
        <v>18446</v>
      </c>
      <c r="J37" s="327">
        <v>37.67</v>
      </c>
    </row>
    <row r="38" spans="1:10">
      <c r="A38" s="316">
        <f t="shared" si="0"/>
        <v>30</v>
      </c>
      <c r="B38" s="320">
        <v>142856</v>
      </c>
      <c r="C38" s="321" t="s">
        <v>18485</v>
      </c>
      <c r="D38" s="322">
        <v>80</v>
      </c>
      <c r="E38" s="322" t="s">
        <v>378</v>
      </c>
      <c r="F38" s="323" t="s">
        <v>18486</v>
      </c>
      <c r="G38" s="324" t="s">
        <v>4582</v>
      </c>
      <c r="H38" s="322" t="s">
        <v>7958</v>
      </c>
      <c r="I38" s="325" t="s">
        <v>18445</v>
      </c>
      <c r="J38" s="326">
        <v>58.81</v>
      </c>
    </row>
    <row r="39" spans="1:10">
      <c r="A39" s="316">
        <f t="shared" si="0"/>
        <v>31</v>
      </c>
      <c r="B39" s="317">
        <v>143220</v>
      </c>
      <c r="C39" s="318" t="s">
        <v>2719</v>
      </c>
      <c r="D39" s="319">
        <v>82</v>
      </c>
      <c r="E39" s="319" t="s">
        <v>377</v>
      </c>
      <c r="F39" s="318" t="s">
        <v>14404</v>
      </c>
      <c r="G39" s="319" t="s">
        <v>11189</v>
      </c>
      <c r="H39" s="319" t="s">
        <v>7884</v>
      </c>
      <c r="I39" s="319" t="s">
        <v>18446</v>
      </c>
      <c r="J39" s="319">
        <v>60.56</v>
      </c>
    </row>
    <row r="40" spans="1:10">
      <c r="A40" s="316">
        <f t="shared" si="0"/>
        <v>32</v>
      </c>
      <c r="B40" s="320">
        <v>146055</v>
      </c>
      <c r="C40" s="321" t="s">
        <v>10805</v>
      </c>
      <c r="D40" s="322">
        <v>80</v>
      </c>
      <c r="E40" s="322" t="s">
        <v>378</v>
      </c>
      <c r="F40" s="323" t="s">
        <v>18487</v>
      </c>
      <c r="G40" s="322" t="s">
        <v>11372</v>
      </c>
      <c r="H40" s="325" t="s">
        <v>7884</v>
      </c>
      <c r="I40" s="325" t="s">
        <v>18446</v>
      </c>
      <c r="J40" s="327">
        <v>36.14</v>
      </c>
    </row>
    <row r="41" spans="1:10">
      <c r="A41" s="316">
        <f t="shared" si="0"/>
        <v>33</v>
      </c>
      <c r="B41" s="320">
        <v>147687</v>
      </c>
      <c r="C41" s="321" t="s">
        <v>1921</v>
      </c>
      <c r="D41" s="322">
        <v>85</v>
      </c>
      <c r="E41" s="322" t="s">
        <v>378</v>
      </c>
      <c r="F41" s="323" t="s">
        <v>18488</v>
      </c>
      <c r="G41" s="322" t="s">
        <v>385</v>
      </c>
      <c r="H41" s="325" t="s">
        <v>7884</v>
      </c>
      <c r="I41" s="325" t="s">
        <v>18446</v>
      </c>
      <c r="J41" s="327">
        <v>48.77</v>
      </c>
    </row>
    <row r="42" spans="1:10">
      <c r="A42" s="316">
        <f t="shared" si="0"/>
        <v>34</v>
      </c>
      <c r="B42" s="317">
        <v>153843</v>
      </c>
      <c r="C42" s="318" t="s">
        <v>11356</v>
      </c>
      <c r="D42" s="319">
        <v>81</v>
      </c>
      <c r="E42" s="319" t="s">
        <v>378</v>
      </c>
      <c r="F42" s="318" t="s">
        <v>18489</v>
      </c>
      <c r="G42" s="319" t="s">
        <v>10440</v>
      </c>
      <c r="H42" s="319" t="s">
        <v>7884</v>
      </c>
      <c r="I42" s="319" t="s">
        <v>18446</v>
      </c>
      <c r="J42" s="319">
        <v>64.91</v>
      </c>
    </row>
    <row r="43" spans="1:10">
      <c r="A43" s="316">
        <f t="shared" si="0"/>
        <v>35</v>
      </c>
      <c r="B43" s="317">
        <v>157439</v>
      </c>
      <c r="C43" s="318" t="s">
        <v>1035</v>
      </c>
      <c r="D43" s="319">
        <v>82</v>
      </c>
      <c r="E43" s="319" t="s">
        <v>378</v>
      </c>
      <c r="F43" s="318" t="s">
        <v>18490</v>
      </c>
      <c r="G43" s="319" t="s">
        <v>3088</v>
      </c>
      <c r="H43" s="319" t="s">
        <v>7884</v>
      </c>
      <c r="I43" s="319" t="s">
        <v>18446</v>
      </c>
      <c r="J43" s="319">
        <v>60.23</v>
      </c>
    </row>
    <row r="44" spans="1:10">
      <c r="A44" s="316">
        <f t="shared" si="0"/>
        <v>36</v>
      </c>
      <c r="B44" s="320">
        <v>158454</v>
      </c>
      <c r="C44" s="321" t="s">
        <v>18491</v>
      </c>
      <c r="D44" s="322">
        <v>90</v>
      </c>
      <c r="E44" s="322" t="s">
        <v>378</v>
      </c>
      <c r="F44" s="323" t="s">
        <v>18492</v>
      </c>
      <c r="G44" s="322" t="s">
        <v>10205</v>
      </c>
      <c r="H44" s="325" t="s">
        <v>7884</v>
      </c>
      <c r="I44" s="325" t="s">
        <v>18446</v>
      </c>
      <c r="J44" s="327">
        <v>32.04</v>
      </c>
    </row>
    <row r="45" spans="1:10">
      <c r="A45" s="316">
        <f t="shared" si="0"/>
        <v>37</v>
      </c>
      <c r="B45" s="320">
        <v>162679</v>
      </c>
      <c r="C45" s="321" t="s">
        <v>3196</v>
      </c>
      <c r="D45" s="322">
        <v>85</v>
      </c>
      <c r="E45" s="322" t="s">
        <v>377</v>
      </c>
      <c r="F45" s="323" t="s">
        <v>14174</v>
      </c>
      <c r="G45" s="322" t="s">
        <v>3177</v>
      </c>
      <c r="H45" s="325" t="s">
        <v>7884</v>
      </c>
      <c r="I45" s="325" t="s">
        <v>18446</v>
      </c>
      <c r="J45" s="327">
        <v>44.2</v>
      </c>
    </row>
    <row r="46" spans="1:10">
      <c r="A46" s="316">
        <f t="shared" si="0"/>
        <v>38</v>
      </c>
      <c r="B46" s="317">
        <v>163154</v>
      </c>
      <c r="C46" s="318" t="s">
        <v>4423</v>
      </c>
      <c r="D46" s="319">
        <v>88</v>
      </c>
      <c r="E46" s="319" t="s">
        <v>377</v>
      </c>
      <c r="F46" s="318" t="s">
        <v>18493</v>
      </c>
      <c r="G46" s="319" t="s">
        <v>11205</v>
      </c>
      <c r="H46" s="319" t="s">
        <v>7884</v>
      </c>
      <c r="I46" s="319" t="s">
        <v>18446</v>
      </c>
      <c r="J46" s="319">
        <v>55.54</v>
      </c>
    </row>
    <row r="47" spans="1:10">
      <c r="A47" s="316">
        <f t="shared" si="0"/>
        <v>39</v>
      </c>
      <c r="B47" s="317">
        <v>166451</v>
      </c>
      <c r="C47" s="318" t="s">
        <v>6323</v>
      </c>
      <c r="D47" s="319">
        <v>82</v>
      </c>
      <c r="E47" s="319" t="s">
        <v>378</v>
      </c>
      <c r="F47" s="318" t="s">
        <v>18494</v>
      </c>
      <c r="G47" s="319" t="s">
        <v>10440</v>
      </c>
      <c r="H47" s="319" t="s">
        <v>7884</v>
      </c>
      <c r="I47" s="319" t="s">
        <v>18446</v>
      </c>
      <c r="J47" s="319">
        <v>52.88</v>
      </c>
    </row>
    <row r="48" spans="1:10">
      <c r="A48" s="316">
        <f t="shared" si="0"/>
        <v>40</v>
      </c>
      <c r="B48" s="320">
        <v>166748</v>
      </c>
      <c r="C48" s="321" t="s">
        <v>9228</v>
      </c>
      <c r="D48" s="322">
        <v>84</v>
      </c>
      <c r="E48" s="322" t="s">
        <v>378</v>
      </c>
      <c r="F48" s="323" t="s">
        <v>18495</v>
      </c>
      <c r="G48" s="322" t="s">
        <v>11217</v>
      </c>
      <c r="H48" s="325" t="s">
        <v>7884</v>
      </c>
      <c r="I48" s="325" t="s">
        <v>18446</v>
      </c>
      <c r="J48" s="327">
        <v>46.77</v>
      </c>
    </row>
    <row r="49" spans="1:10">
      <c r="A49" s="316">
        <f t="shared" si="0"/>
        <v>41</v>
      </c>
      <c r="B49" s="320">
        <v>172688</v>
      </c>
      <c r="C49" s="321" t="s">
        <v>8387</v>
      </c>
      <c r="D49" s="322">
        <v>82</v>
      </c>
      <c r="E49" s="322" t="s">
        <v>377</v>
      </c>
      <c r="F49" s="323" t="s">
        <v>18496</v>
      </c>
      <c r="G49" s="322" t="s">
        <v>8366</v>
      </c>
      <c r="H49" s="325" t="s">
        <v>7884</v>
      </c>
      <c r="I49" s="325" t="s">
        <v>18446</v>
      </c>
      <c r="J49" s="327">
        <v>46.71</v>
      </c>
    </row>
    <row r="50" spans="1:10">
      <c r="A50" s="316">
        <f t="shared" si="0"/>
        <v>42</v>
      </c>
      <c r="B50" s="320">
        <v>173432</v>
      </c>
      <c r="C50" s="321" t="s">
        <v>9233</v>
      </c>
      <c r="D50" s="322">
        <v>85</v>
      </c>
      <c r="E50" s="322" t="s">
        <v>378</v>
      </c>
      <c r="F50" s="323" t="s">
        <v>18497</v>
      </c>
      <c r="G50" s="322" t="s">
        <v>11217</v>
      </c>
      <c r="H50" s="325" t="s">
        <v>7884</v>
      </c>
      <c r="I50" s="325" t="s">
        <v>18446</v>
      </c>
      <c r="J50" s="327">
        <v>31.38</v>
      </c>
    </row>
    <row r="51" spans="1:10">
      <c r="A51" s="316">
        <f t="shared" si="0"/>
        <v>43</v>
      </c>
      <c r="B51" s="317">
        <v>173549</v>
      </c>
      <c r="C51" s="318" t="s">
        <v>18498</v>
      </c>
      <c r="D51" s="319">
        <v>81</v>
      </c>
      <c r="E51" s="319" t="s">
        <v>377</v>
      </c>
      <c r="F51" s="318" t="s">
        <v>15252</v>
      </c>
      <c r="G51" s="319" t="s">
        <v>4582</v>
      </c>
      <c r="H51" s="319" t="s">
        <v>7884</v>
      </c>
      <c r="I51" s="319" t="s">
        <v>18446</v>
      </c>
      <c r="J51" s="319">
        <v>49.54</v>
      </c>
    </row>
    <row r="52" spans="1:10">
      <c r="A52" s="316">
        <f t="shared" si="0"/>
        <v>44</v>
      </c>
      <c r="B52" s="320">
        <v>173974</v>
      </c>
      <c r="C52" s="321" t="s">
        <v>18499</v>
      </c>
      <c r="D52" s="322">
        <v>82</v>
      </c>
      <c r="E52" s="322" t="s">
        <v>377</v>
      </c>
      <c r="F52" s="323" t="s">
        <v>18500</v>
      </c>
      <c r="G52" s="324" t="s">
        <v>6013</v>
      </c>
      <c r="H52" s="322" t="s">
        <v>7958</v>
      </c>
      <c r="I52" s="325" t="s">
        <v>18445</v>
      </c>
      <c r="J52" s="326">
        <v>45</v>
      </c>
    </row>
    <row r="53" spans="1:10">
      <c r="A53" s="316">
        <f t="shared" si="0"/>
        <v>45</v>
      </c>
      <c r="B53" s="317">
        <v>175967</v>
      </c>
      <c r="C53" s="318" t="s">
        <v>11037</v>
      </c>
      <c r="D53" s="319">
        <v>90</v>
      </c>
      <c r="E53" s="319" t="s">
        <v>378</v>
      </c>
      <c r="F53" s="318" t="s">
        <v>18501</v>
      </c>
      <c r="G53" s="319" t="s">
        <v>11036</v>
      </c>
      <c r="H53" s="319" t="s">
        <v>7884</v>
      </c>
      <c r="I53" s="319" t="s">
        <v>18446</v>
      </c>
      <c r="J53" s="319">
        <v>60.92</v>
      </c>
    </row>
    <row r="54" spans="1:10">
      <c r="A54" s="316">
        <f t="shared" si="0"/>
        <v>46</v>
      </c>
      <c r="B54" s="317">
        <v>175975</v>
      </c>
      <c r="C54" s="318" t="s">
        <v>18502</v>
      </c>
      <c r="D54" s="319">
        <v>93</v>
      </c>
      <c r="E54" s="319" t="s">
        <v>378</v>
      </c>
      <c r="F54" s="318" t="s">
        <v>18503</v>
      </c>
      <c r="G54" s="319" t="s">
        <v>11182</v>
      </c>
      <c r="H54" s="319" t="s">
        <v>7884</v>
      </c>
      <c r="I54" s="319" t="s">
        <v>18446</v>
      </c>
      <c r="J54" s="319">
        <v>57.41</v>
      </c>
    </row>
    <row r="55" spans="1:10">
      <c r="A55" s="316">
        <f t="shared" si="0"/>
        <v>47</v>
      </c>
      <c r="B55" s="320">
        <v>178273</v>
      </c>
      <c r="C55" s="321" t="s">
        <v>8391</v>
      </c>
      <c r="D55" s="322">
        <v>83</v>
      </c>
      <c r="E55" s="322" t="s">
        <v>378</v>
      </c>
      <c r="F55" s="323" t="s">
        <v>14932</v>
      </c>
      <c r="G55" s="322" t="s">
        <v>8366</v>
      </c>
      <c r="H55" s="325" t="s">
        <v>7884</v>
      </c>
      <c r="I55" s="325" t="s">
        <v>18446</v>
      </c>
      <c r="J55" s="327">
        <v>33.630000000000003</v>
      </c>
    </row>
    <row r="56" spans="1:10">
      <c r="A56" s="316">
        <f t="shared" si="0"/>
        <v>48</v>
      </c>
      <c r="B56" s="317">
        <v>180256</v>
      </c>
      <c r="C56" s="318" t="s">
        <v>7967</v>
      </c>
      <c r="D56" s="319">
        <v>82</v>
      </c>
      <c r="E56" s="319" t="s">
        <v>377</v>
      </c>
      <c r="F56" s="318" t="s">
        <v>18504</v>
      </c>
      <c r="G56" s="319" t="s">
        <v>11188</v>
      </c>
      <c r="H56" s="319" t="s">
        <v>7884</v>
      </c>
      <c r="I56" s="319" t="s">
        <v>18446</v>
      </c>
      <c r="J56" s="319">
        <v>63.56</v>
      </c>
    </row>
    <row r="57" spans="1:10">
      <c r="A57" s="316">
        <f t="shared" si="0"/>
        <v>49</v>
      </c>
      <c r="B57" s="317">
        <v>183152</v>
      </c>
      <c r="C57" s="318" t="s">
        <v>3972</v>
      </c>
      <c r="D57" s="319">
        <v>84</v>
      </c>
      <c r="E57" s="319" t="s">
        <v>378</v>
      </c>
      <c r="F57" s="318" t="s">
        <v>18505</v>
      </c>
      <c r="G57" s="319" t="s">
        <v>385</v>
      </c>
      <c r="H57" s="319" t="s">
        <v>7884</v>
      </c>
      <c r="I57" s="319" t="s">
        <v>18446</v>
      </c>
      <c r="J57" s="319">
        <v>48.98</v>
      </c>
    </row>
    <row r="58" spans="1:10">
      <c r="A58" s="316">
        <f t="shared" si="0"/>
        <v>50</v>
      </c>
      <c r="B58" s="317">
        <v>183926</v>
      </c>
      <c r="C58" s="318" t="s">
        <v>9238</v>
      </c>
      <c r="D58" s="319">
        <v>80</v>
      </c>
      <c r="E58" s="319" t="s">
        <v>377</v>
      </c>
      <c r="F58" s="318" t="s">
        <v>18506</v>
      </c>
      <c r="G58" s="319" t="s">
        <v>11217</v>
      </c>
      <c r="H58" s="319" t="s">
        <v>7884</v>
      </c>
      <c r="I58" s="319" t="s">
        <v>18446</v>
      </c>
      <c r="J58" s="319">
        <v>59.71</v>
      </c>
    </row>
    <row r="59" spans="1:10">
      <c r="A59" s="316">
        <f t="shared" si="0"/>
        <v>51</v>
      </c>
      <c r="B59" s="320">
        <v>184857</v>
      </c>
      <c r="C59" s="321" t="s">
        <v>1942</v>
      </c>
      <c r="D59" s="322">
        <v>81</v>
      </c>
      <c r="E59" s="322" t="s">
        <v>377</v>
      </c>
      <c r="F59" s="323" t="s">
        <v>18507</v>
      </c>
      <c r="G59" s="322" t="s">
        <v>385</v>
      </c>
      <c r="H59" s="325" t="s">
        <v>7884</v>
      </c>
      <c r="I59" s="325" t="s">
        <v>18446</v>
      </c>
      <c r="J59" s="327">
        <v>44.04</v>
      </c>
    </row>
    <row r="60" spans="1:10">
      <c r="A60" s="316">
        <f t="shared" si="0"/>
        <v>52</v>
      </c>
      <c r="B60" s="317">
        <v>186082</v>
      </c>
      <c r="C60" s="318" t="s">
        <v>18508</v>
      </c>
      <c r="D60" s="319">
        <v>80</v>
      </c>
      <c r="E60" s="319" t="s">
        <v>377</v>
      </c>
      <c r="F60" s="318" t="s">
        <v>18509</v>
      </c>
      <c r="G60" s="319" t="s">
        <v>11182</v>
      </c>
      <c r="H60" s="319" t="s">
        <v>7884</v>
      </c>
      <c r="I60" s="319" t="s">
        <v>18446</v>
      </c>
      <c r="J60" s="319">
        <v>50.09</v>
      </c>
    </row>
    <row r="61" spans="1:10">
      <c r="A61" s="316">
        <f t="shared" si="0"/>
        <v>53</v>
      </c>
      <c r="B61" s="320">
        <v>187235</v>
      </c>
      <c r="C61" s="321" t="s">
        <v>18510</v>
      </c>
      <c r="D61" s="322">
        <f>2012-1929</f>
        <v>83</v>
      </c>
      <c r="E61" s="322" t="s">
        <v>377</v>
      </c>
      <c r="F61" s="323" t="s">
        <v>17772</v>
      </c>
      <c r="G61" s="322" t="s">
        <v>6989</v>
      </c>
      <c r="H61" s="322" t="s">
        <v>7958</v>
      </c>
      <c r="I61" s="325" t="s">
        <v>18445</v>
      </c>
      <c r="J61" s="326">
        <v>45.22</v>
      </c>
    </row>
    <row r="62" spans="1:10">
      <c r="A62" s="316">
        <f t="shared" si="0"/>
        <v>54</v>
      </c>
      <c r="B62" s="317">
        <v>188058</v>
      </c>
      <c r="C62" s="318" t="s">
        <v>1041</v>
      </c>
      <c r="D62" s="319">
        <v>96</v>
      </c>
      <c r="E62" s="319" t="s">
        <v>378</v>
      </c>
      <c r="F62" s="318" t="s">
        <v>18511</v>
      </c>
      <c r="G62" s="319" t="s">
        <v>3088</v>
      </c>
      <c r="H62" s="319" t="s">
        <v>7884</v>
      </c>
      <c r="I62" s="319" t="s">
        <v>18446</v>
      </c>
      <c r="J62" s="319">
        <v>64.900000000000006</v>
      </c>
    </row>
    <row r="63" spans="1:10">
      <c r="A63" s="316">
        <f t="shared" si="0"/>
        <v>55</v>
      </c>
      <c r="B63" s="317">
        <v>189253</v>
      </c>
      <c r="C63" s="318" t="s">
        <v>18512</v>
      </c>
      <c r="D63" s="319">
        <v>85</v>
      </c>
      <c r="E63" s="319" t="s">
        <v>378</v>
      </c>
      <c r="F63" s="318" t="s">
        <v>18513</v>
      </c>
      <c r="G63" s="319" t="s">
        <v>4582</v>
      </c>
      <c r="H63" s="319" t="s">
        <v>7884</v>
      </c>
      <c r="I63" s="319" t="s">
        <v>18446</v>
      </c>
      <c r="J63" s="319">
        <v>62.96</v>
      </c>
    </row>
    <row r="64" spans="1:10">
      <c r="A64" s="316">
        <f t="shared" si="0"/>
        <v>56</v>
      </c>
      <c r="B64" s="320">
        <v>195468</v>
      </c>
      <c r="C64" s="321" t="s">
        <v>18514</v>
      </c>
      <c r="D64" s="322">
        <v>85</v>
      </c>
      <c r="E64" s="322" t="s">
        <v>378</v>
      </c>
      <c r="F64" s="323" t="s">
        <v>18515</v>
      </c>
      <c r="G64" s="322" t="s">
        <v>11180</v>
      </c>
      <c r="H64" s="325" t="s">
        <v>7884</v>
      </c>
      <c r="I64" s="325" t="s">
        <v>18446</v>
      </c>
      <c r="J64" s="327">
        <v>46.21</v>
      </c>
    </row>
    <row r="65" spans="1:10">
      <c r="A65" s="316">
        <f t="shared" si="0"/>
        <v>57</v>
      </c>
      <c r="B65" s="320">
        <v>200939</v>
      </c>
      <c r="C65" s="321" t="s">
        <v>6092</v>
      </c>
      <c r="D65" s="322">
        <v>81</v>
      </c>
      <c r="E65" s="322" t="s">
        <v>378</v>
      </c>
      <c r="F65" s="323" t="s">
        <v>18516</v>
      </c>
      <c r="G65" s="322" t="s">
        <v>6013</v>
      </c>
      <c r="H65" s="325" t="s">
        <v>7884</v>
      </c>
      <c r="I65" s="325" t="s">
        <v>18446</v>
      </c>
      <c r="J65" s="327">
        <v>45.27</v>
      </c>
    </row>
    <row r="66" spans="1:10">
      <c r="A66" s="316">
        <f t="shared" si="0"/>
        <v>58</v>
      </c>
      <c r="B66" s="317">
        <v>205474</v>
      </c>
      <c r="C66" s="318" t="s">
        <v>9246</v>
      </c>
      <c r="D66" s="319">
        <v>81</v>
      </c>
      <c r="E66" s="319" t="s">
        <v>377</v>
      </c>
      <c r="F66" s="318" t="s">
        <v>18517</v>
      </c>
      <c r="G66" s="319" t="s">
        <v>11217</v>
      </c>
      <c r="H66" s="319" t="s">
        <v>7884</v>
      </c>
      <c r="I66" s="319" t="s">
        <v>18446</v>
      </c>
      <c r="J66" s="319">
        <v>60.99</v>
      </c>
    </row>
    <row r="67" spans="1:10">
      <c r="A67" s="316">
        <f t="shared" si="0"/>
        <v>59</v>
      </c>
      <c r="B67" s="317">
        <v>207055</v>
      </c>
      <c r="C67" s="318" t="s">
        <v>18518</v>
      </c>
      <c r="D67" s="319">
        <v>81</v>
      </c>
      <c r="E67" s="319" t="s">
        <v>378</v>
      </c>
      <c r="F67" s="318" t="s">
        <v>18519</v>
      </c>
      <c r="G67" s="319" t="s">
        <v>10681</v>
      </c>
      <c r="H67" s="319" t="s">
        <v>7884</v>
      </c>
      <c r="I67" s="319" t="s">
        <v>18446</v>
      </c>
      <c r="J67" s="319">
        <v>57.56</v>
      </c>
    </row>
    <row r="68" spans="1:10">
      <c r="A68" s="316">
        <f t="shared" si="0"/>
        <v>60</v>
      </c>
      <c r="B68" s="320">
        <v>209332</v>
      </c>
      <c r="C68" s="321" t="s">
        <v>18520</v>
      </c>
      <c r="D68" s="322">
        <v>90</v>
      </c>
      <c r="E68" s="322" t="s">
        <v>377</v>
      </c>
      <c r="F68" s="323" t="s">
        <v>18521</v>
      </c>
      <c r="G68" s="322" t="s">
        <v>10440</v>
      </c>
      <c r="H68" s="325" t="s">
        <v>7884</v>
      </c>
      <c r="I68" s="325" t="s">
        <v>18446</v>
      </c>
      <c r="J68" s="327">
        <v>43.01</v>
      </c>
    </row>
    <row r="69" spans="1:10">
      <c r="A69" s="316">
        <f t="shared" si="0"/>
        <v>61</v>
      </c>
      <c r="B69" s="320">
        <v>213098</v>
      </c>
      <c r="C69" s="321" t="s">
        <v>11042</v>
      </c>
      <c r="D69" s="322">
        <v>82</v>
      </c>
      <c r="E69" s="322" t="s">
        <v>378</v>
      </c>
      <c r="F69" s="323" t="s">
        <v>15593</v>
      </c>
      <c r="G69" s="322" t="s">
        <v>11036</v>
      </c>
      <c r="H69" s="325" t="s">
        <v>7884</v>
      </c>
      <c r="I69" s="325" t="s">
        <v>18446</v>
      </c>
      <c r="J69" s="327">
        <v>43.55</v>
      </c>
    </row>
    <row r="70" spans="1:10">
      <c r="A70" s="316">
        <f t="shared" si="0"/>
        <v>62</v>
      </c>
      <c r="B70" s="320">
        <v>217977</v>
      </c>
      <c r="C70" s="321" t="s">
        <v>8785</v>
      </c>
      <c r="D70" s="322">
        <v>83</v>
      </c>
      <c r="E70" s="322" t="s">
        <v>378</v>
      </c>
      <c r="F70" s="323" t="s">
        <v>18487</v>
      </c>
      <c r="G70" s="322" t="s">
        <v>8788</v>
      </c>
      <c r="H70" s="325" t="s">
        <v>7884</v>
      </c>
      <c r="I70" s="325" t="s">
        <v>18446</v>
      </c>
      <c r="J70" s="327">
        <v>43.91</v>
      </c>
    </row>
    <row r="71" spans="1:10">
      <c r="A71" s="316">
        <f t="shared" si="0"/>
        <v>63</v>
      </c>
      <c r="B71" s="320">
        <v>224338</v>
      </c>
      <c r="C71" s="321" t="s">
        <v>18522</v>
      </c>
      <c r="D71" s="322">
        <v>82</v>
      </c>
      <c r="E71" s="322" t="s">
        <v>378</v>
      </c>
      <c r="F71" s="323" t="s">
        <v>17675</v>
      </c>
      <c r="G71" s="324" t="s">
        <v>3177</v>
      </c>
      <c r="H71" s="322" t="s">
        <v>7958</v>
      </c>
      <c r="I71" s="325" t="s">
        <v>18445</v>
      </c>
      <c r="J71" s="326">
        <v>61.22</v>
      </c>
    </row>
    <row r="72" spans="1:10">
      <c r="A72" s="316">
        <f t="shared" si="0"/>
        <v>64</v>
      </c>
      <c r="B72" s="317">
        <v>226251</v>
      </c>
      <c r="C72" s="318" t="s">
        <v>18523</v>
      </c>
      <c r="D72" s="319">
        <v>92</v>
      </c>
      <c r="E72" s="319" t="s">
        <v>378</v>
      </c>
      <c r="F72" s="318" t="s">
        <v>18524</v>
      </c>
      <c r="G72" s="319" t="s">
        <v>5479</v>
      </c>
      <c r="H72" s="319" t="s">
        <v>7884</v>
      </c>
      <c r="I72" s="319" t="s">
        <v>18446</v>
      </c>
      <c r="J72" s="319">
        <v>58.01</v>
      </c>
    </row>
    <row r="73" spans="1:10">
      <c r="A73" s="316">
        <f t="shared" si="0"/>
        <v>65</v>
      </c>
      <c r="B73" s="320">
        <v>229183</v>
      </c>
      <c r="C73" s="321" t="s">
        <v>18525</v>
      </c>
      <c r="D73" s="322">
        <v>80</v>
      </c>
      <c r="E73" s="322" t="s">
        <v>378</v>
      </c>
      <c r="F73" s="323" t="s">
        <v>17675</v>
      </c>
      <c r="G73" s="324" t="s">
        <v>8788</v>
      </c>
      <c r="H73" s="322" t="s">
        <v>7958</v>
      </c>
      <c r="I73" s="325" t="s">
        <v>18445</v>
      </c>
      <c r="J73" s="326">
        <v>45</v>
      </c>
    </row>
    <row r="74" spans="1:10">
      <c r="A74" s="316">
        <f t="shared" si="0"/>
        <v>66</v>
      </c>
      <c r="B74" s="317">
        <v>236584</v>
      </c>
      <c r="C74" s="318" t="s">
        <v>18526</v>
      </c>
      <c r="D74" s="319">
        <v>80</v>
      </c>
      <c r="E74" s="319" t="s">
        <v>377</v>
      </c>
      <c r="F74" s="318" t="s">
        <v>18527</v>
      </c>
      <c r="G74" s="319" t="s">
        <v>3177</v>
      </c>
      <c r="H74" s="319" t="s">
        <v>7884</v>
      </c>
      <c r="I74" s="319" t="s">
        <v>18446</v>
      </c>
      <c r="J74" s="319">
        <v>60.9</v>
      </c>
    </row>
    <row r="75" spans="1:10">
      <c r="A75" s="316">
        <f t="shared" ref="A75:A138" si="1">A74+1</f>
        <v>67</v>
      </c>
      <c r="B75" s="317">
        <v>244129</v>
      </c>
      <c r="C75" s="318" t="s">
        <v>18528</v>
      </c>
      <c r="D75" s="319">
        <v>88</v>
      </c>
      <c r="E75" s="319" t="s">
        <v>378</v>
      </c>
      <c r="F75" s="318" t="s">
        <v>18529</v>
      </c>
      <c r="G75" s="319" t="s">
        <v>11180</v>
      </c>
      <c r="H75" s="319" t="s">
        <v>7884</v>
      </c>
      <c r="I75" s="319" t="s">
        <v>18446</v>
      </c>
      <c r="J75" s="319">
        <v>52.86</v>
      </c>
    </row>
    <row r="76" spans="1:10">
      <c r="A76" s="316">
        <f t="shared" si="1"/>
        <v>68</v>
      </c>
      <c r="B76" s="317">
        <v>244210</v>
      </c>
      <c r="C76" s="318" t="s">
        <v>2742</v>
      </c>
      <c r="D76" s="319">
        <v>81</v>
      </c>
      <c r="E76" s="319" t="s">
        <v>378</v>
      </c>
      <c r="F76" s="318" t="s">
        <v>18530</v>
      </c>
      <c r="G76" s="319" t="s">
        <v>11189</v>
      </c>
      <c r="H76" s="319" t="s">
        <v>7884</v>
      </c>
      <c r="I76" s="319" t="s">
        <v>18446</v>
      </c>
      <c r="J76" s="319">
        <v>58.61</v>
      </c>
    </row>
    <row r="77" spans="1:10">
      <c r="A77" s="316">
        <f t="shared" si="1"/>
        <v>69</v>
      </c>
      <c r="B77" s="317">
        <v>245132</v>
      </c>
      <c r="C77" s="318" t="s">
        <v>8404</v>
      </c>
      <c r="D77" s="319">
        <v>89</v>
      </c>
      <c r="E77" s="319" t="s">
        <v>377</v>
      </c>
      <c r="F77" s="318" t="s">
        <v>18531</v>
      </c>
      <c r="G77" s="319" t="s">
        <v>8366</v>
      </c>
      <c r="H77" s="319" t="s">
        <v>7884</v>
      </c>
      <c r="I77" s="319" t="s">
        <v>18446</v>
      </c>
      <c r="J77" s="319">
        <v>55.59</v>
      </c>
    </row>
    <row r="78" spans="1:10">
      <c r="A78" s="316">
        <f t="shared" si="1"/>
        <v>70</v>
      </c>
      <c r="B78" s="317">
        <v>250776</v>
      </c>
      <c r="C78" s="318" t="s">
        <v>10668</v>
      </c>
      <c r="D78" s="319">
        <v>81</v>
      </c>
      <c r="E78" s="319" t="s">
        <v>377</v>
      </c>
      <c r="F78" s="318" t="s">
        <v>18519</v>
      </c>
      <c r="G78" s="319" t="s">
        <v>10681</v>
      </c>
      <c r="H78" s="319" t="s">
        <v>7884</v>
      </c>
      <c r="I78" s="319" t="s">
        <v>18446</v>
      </c>
      <c r="J78" s="319">
        <v>57.56</v>
      </c>
    </row>
    <row r="79" spans="1:10">
      <c r="A79" s="316">
        <f t="shared" si="1"/>
        <v>71</v>
      </c>
      <c r="B79" s="320">
        <v>256898</v>
      </c>
      <c r="C79" s="321" t="s">
        <v>5633</v>
      </c>
      <c r="D79" s="322">
        <v>81</v>
      </c>
      <c r="E79" s="322" t="s">
        <v>377</v>
      </c>
      <c r="F79" s="323" t="s">
        <v>18532</v>
      </c>
      <c r="G79" s="322" t="s">
        <v>5636</v>
      </c>
      <c r="H79" s="325" t="s">
        <v>7884</v>
      </c>
      <c r="I79" s="325" t="s">
        <v>18446</v>
      </c>
      <c r="J79" s="327">
        <v>48.71</v>
      </c>
    </row>
    <row r="80" spans="1:10">
      <c r="A80" s="316">
        <f t="shared" si="1"/>
        <v>72</v>
      </c>
      <c r="B80" s="317">
        <v>279058</v>
      </c>
      <c r="C80" s="318" t="s">
        <v>18533</v>
      </c>
      <c r="D80" s="319">
        <v>82</v>
      </c>
      <c r="E80" s="319" t="s">
        <v>377</v>
      </c>
      <c r="F80" s="318" t="s">
        <v>18534</v>
      </c>
      <c r="G80" s="319" t="s">
        <v>8366</v>
      </c>
      <c r="H80" s="319" t="s">
        <v>7884</v>
      </c>
      <c r="I80" s="319" t="s">
        <v>18446</v>
      </c>
      <c r="J80" s="319">
        <v>55.14</v>
      </c>
    </row>
    <row r="81" spans="1:10">
      <c r="A81" s="316">
        <f t="shared" si="1"/>
        <v>73</v>
      </c>
      <c r="B81" s="320">
        <v>279811</v>
      </c>
      <c r="C81" s="321" t="s">
        <v>18535</v>
      </c>
      <c r="D81" s="322">
        <v>80</v>
      </c>
      <c r="E81" s="322" t="s">
        <v>377</v>
      </c>
      <c r="F81" s="323" t="s">
        <v>18536</v>
      </c>
      <c r="G81" s="322" t="s">
        <v>11189</v>
      </c>
      <c r="H81" s="325" t="s">
        <v>7884</v>
      </c>
      <c r="I81" s="325" t="s">
        <v>18446</v>
      </c>
      <c r="J81" s="327">
        <v>46.02</v>
      </c>
    </row>
    <row r="82" spans="1:10">
      <c r="A82" s="316">
        <f t="shared" si="1"/>
        <v>74</v>
      </c>
      <c r="B82" s="317">
        <v>280674</v>
      </c>
      <c r="C82" s="318" t="s">
        <v>5493</v>
      </c>
      <c r="D82" s="319">
        <v>85</v>
      </c>
      <c r="E82" s="319" t="s">
        <v>378</v>
      </c>
      <c r="F82" s="318" t="s">
        <v>18537</v>
      </c>
      <c r="G82" s="319" t="s">
        <v>5479</v>
      </c>
      <c r="H82" s="319" t="s">
        <v>7884</v>
      </c>
      <c r="I82" s="319" t="s">
        <v>18446</v>
      </c>
      <c r="J82" s="319">
        <v>52.01</v>
      </c>
    </row>
    <row r="83" spans="1:10">
      <c r="A83" s="316">
        <f t="shared" si="1"/>
        <v>75</v>
      </c>
      <c r="B83" s="317">
        <v>284779</v>
      </c>
      <c r="C83" s="318" t="s">
        <v>2036</v>
      </c>
      <c r="D83" s="319">
        <v>83</v>
      </c>
      <c r="E83" s="319" t="s">
        <v>377</v>
      </c>
      <c r="F83" s="318" t="s">
        <v>18538</v>
      </c>
      <c r="G83" s="319" t="s">
        <v>11182</v>
      </c>
      <c r="H83" s="319" t="s">
        <v>7884</v>
      </c>
      <c r="I83" s="319" t="s">
        <v>18446</v>
      </c>
      <c r="J83" s="319">
        <v>50.21</v>
      </c>
    </row>
    <row r="84" spans="1:10">
      <c r="A84" s="316">
        <f t="shared" si="1"/>
        <v>76</v>
      </c>
      <c r="B84" s="320">
        <v>288476</v>
      </c>
      <c r="C84" s="321" t="s">
        <v>18539</v>
      </c>
      <c r="D84" s="322">
        <v>84</v>
      </c>
      <c r="E84" s="322" t="s">
        <v>378</v>
      </c>
      <c r="F84" s="323" t="s">
        <v>18540</v>
      </c>
      <c r="G84" s="322" t="s">
        <v>11188</v>
      </c>
      <c r="H84" s="325" t="s">
        <v>7884</v>
      </c>
      <c r="I84" s="325" t="s">
        <v>18446</v>
      </c>
      <c r="J84" s="327">
        <v>41.2</v>
      </c>
    </row>
    <row r="85" spans="1:10">
      <c r="A85" s="316">
        <f t="shared" si="1"/>
        <v>77</v>
      </c>
      <c r="B85" s="320">
        <v>295019</v>
      </c>
      <c r="C85" s="321" t="s">
        <v>18541</v>
      </c>
      <c r="D85" s="322">
        <v>84</v>
      </c>
      <c r="E85" s="322" t="s">
        <v>378</v>
      </c>
      <c r="F85" s="323" t="s">
        <v>18542</v>
      </c>
      <c r="G85" s="322" t="s">
        <v>3088</v>
      </c>
      <c r="H85" s="325" t="s">
        <v>7884</v>
      </c>
      <c r="I85" s="325" t="s">
        <v>18446</v>
      </c>
      <c r="J85" s="327">
        <v>46.32</v>
      </c>
    </row>
    <row r="86" spans="1:10">
      <c r="A86" s="316">
        <f t="shared" si="1"/>
        <v>78</v>
      </c>
      <c r="B86" s="317">
        <v>295888</v>
      </c>
      <c r="C86" s="318" t="s">
        <v>3612</v>
      </c>
      <c r="D86" s="319">
        <v>89</v>
      </c>
      <c r="E86" s="319" t="s">
        <v>377</v>
      </c>
      <c r="F86" s="318" t="s">
        <v>4893</v>
      </c>
      <c r="G86" s="319" t="s">
        <v>3587</v>
      </c>
      <c r="H86" s="319" t="s">
        <v>7884</v>
      </c>
      <c r="I86" s="319" t="s">
        <v>18446</v>
      </c>
      <c r="J86" s="319">
        <v>51.96</v>
      </c>
    </row>
    <row r="87" spans="1:10">
      <c r="A87" s="316">
        <f t="shared" si="1"/>
        <v>79</v>
      </c>
      <c r="B87" s="317">
        <v>303444</v>
      </c>
      <c r="C87" s="318" t="s">
        <v>7058</v>
      </c>
      <c r="D87" s="319">
        <v>80</v>
      </c>
      <c r="E87" s="319" t="s">
        <v>378</v>
      </c>
      <c r="F87" s="318" t="s">
        <v>18543</v>
      </c>
      <c r="G87" s="319" t="s">
        <v>6989</v>
      </c>
      <c r="H87" s="319" t="s">
        <v>7884</v>
      </c>
      <c r="I87" s="319" t="s">
        <v>18446</v>
      </c>
      <c r="J87" s="319">
        <v>55.73</v>
      </c>
    </row>
    <row r="88" spans="1:10">
      <c r="A88" s="316">
        <f t="shared" si="1"/>
        <v>80</v>
      </c>
      <c r="B88" s="320">
        <v>312709</v>
      </c>
      <c r="C88" s="321" t="s">
        <v>18544</v>
      </c>
      <c r="D88" s="322">
        <v>80</v>
      </c>
      <c r="E88" s="322" t="s">
        <v>378</v>
      </c>
      <c r="F88" s="323" t="s">
        <v>18545</v>
      </c>
      <c r="G88" s="324" t="s">
        <v>8366</v>
      </c>
      <c r="H88" s="322" t="s">
        <v>7958</v>
      </c>
      <c r="I88" s="325" t="s">
        <v>18445</v>
      </c>
      <c r="J88" s="326">
        <v>58.76</v>
      </c>
    </row>
    <row r="89" spans="1:10">
      <c r="A89" s="316">
        <f t="shared" si="1"/>
        <v>81</v>
      </c>
      <c r="B89" s="317">
        <v>313372</v>
      </c>
      <c r="C89" s="318" t="s">
        <v>18546</v>
      </c>
      <c r="D89" s="319">
        <v>89</v>
      </c>
      <c r="E89" s="319" t="s">
        <v>378</v>
      </c>
      <c r="F89" s="318" t="s">
        <v>18547</v>
      </c>
      <c r="G89" s="319" t="s">
        <v>4582</v>
      </c>
      <c r="H89" s="319" t="s">
        <v>7884</v>
      </c>
      <c r="I89" s="319" t="s">
        <v>18446</v>
      </c>
      <c r="J89" s="319">
        <v>61.49</v>
      </c>
    </row>
    <row r="90" spans="1:10">
      <c r="A90" s="316">
        <f t="shared" si="1"/>
        <v>82</v>
      </c>
      <c r="B90" s="317">
        <v>320724</v>
      </c>
      <c r="C90" s="318" t="s">
        <v>6861</v>
      </c>
      <c r="D90" s="319">
        <v>85</v>
      </c>
      <c r="E90" s="319" t="s">
        <v>377</v>
      </c>
      <c r="F90" s="318" t="s">
        <v>14632</v>
      </c>
      <c r="G90" s="319" t="s">
        <v>3088</v>
      </c>
      <c r="H90" s="319" t="s">
        <v>7884</v>
      </c>
      <c r="I90" s="319" t="s">
        <v>18446</v>
      </c>
      <c r="J90" s="319">
        <v>52.72</v>
      </c>
    </row>
    <row r="91" spans="1:10">
      <c r="A91" s="316">
        <f t="shared" si="1"/>
        <v>83</v>
      </c>
      <c r="B91" s="320">
        <v>321416</v>
      </c>
      <c r="C91" s="321" t="s">
        <v>18548</v>
      </c>
      <c r="D91" s="322">
        <v>86</v>
      </c>
      <c r="E91" s="322" t="s">
        <v>377</v>
      </c>
      <c r="F91" s="323" t="s">
        <v>18549</v>
      </c>
      <c r="G91" s="324" t="s">
        <v>11205</v>
      </c>
      <c r="H91" s="322" t="s">
        <v>7958</v>
      </c>
      <c r="I91" s="325" t="s">
        <v>18445</v>
      </c>
      <c r="J91" s="326">
        <v>36.950000000000003</v>
      </c>
    </row>
    <row r="92" spans="1:10">
      <c r="A92" s="316">
        <f t="shared" si="1"/>
        <v>84</v>
      </c>
      <c r="B92" s="320">
        <v>322417</v>
      </c>
      <c r="C92" s="321" t="s">
        <v>18550</v>
      </c>
      <c r="D92" s="322">
        <v>82</v>
      </c>
      <c r="E92" s="322" t="s">
        <v>378</v>
      </c>
      <c r="F92" s="323" t="s">
        <v>18551</v>
      </c>
      <c r="G92" s="324" t="s">
        <v>6013</v>
      </c>
      <c r="H92" s="322" t="s">
        <v>7958</v>
      </c>
      <c r="I92" s="325" t="s">
        <v>18445</v>
      </c>
      <c r="J92" s="326">
        <v>45</v>
      </c>
    </row>
    <row r="93" spans="1:10">
      <c r="A93" s="316">
        <f t="shared" si="1"/>
        <v>85</v>
      </c>
      <c r="B93" s="320">
        <v>323913</v>
      </c>
      <c r="C93" s="321" t="s">
        <v>18552</v>
      </c>
      <c r="D93" s="322">
        <v>84</v>
      </c>
      <c r="E93" s="322" t="s">
        <v>378</v>
      </c>
      <c r="F93" s="323" t="s">
        <v>18553</v>
      </c>
      <c r="G93" s="324" t="s">
        <v>3177</v>
      </c>
      <c r="H93" s="322" t="s">
        <v>7958</v>
      </c>
      <c r="I93" s="325" t="s">
        <v>18445</v>
      </c>
      <c r="J93" s="326">
        <v>54.19</v>
      </c>
    </row>
    <row r="94" spans="1:10">
      <c r="A94" s="316">
        <f t="shared" si="1"/>
        <v>86</v>
      </c>
      <c r="B94" s="320">
        <v>324157</v>
      </c>
      <c r="C94" s="321" t="s">
        <v>18554</v>
      </c>
      <c r="D94" s="322">
        <v>80</v>
      </c>
      <c r="E94" s="322" t="s">
        <v>377</v>
      </c>
      <c r="F94" s="323" t="s">
        <v>18555</v>
      </c>
      <c r="G94" s="324" t="s">
        <v>4582</v>
      </c>
      <c r="H94" s="322" t="s">
        <v>7958</v>
      </c>
      <c r="I94" s="325" t="s">
        <v>18445</v>
      </c>
      <c r="J94" s="326">
        <v>49.08</v>
      </c>
    </row>
    <row r="95" spans="1:10">
      <c r="A95" s="316">
        <f t="shared" si="1"/>
        <v>87</v>
      </c>
      <c r="B95" s="320">
        <v>330882</v>
      </c>
      <c r="C95" s="321" t="s">
        <v>2787</v>
      </c>
      <c r="D95" s="322">
        <v>83</v>
      </c>
      <c r="E95" s="322" t="s">
        <v>377</v>
      </c>
      <c r="F95" s="323" t="s">
        <v>14409</v>
      </c>
      <c r="G95" s="322" t="s">
        <v>11189</v>
      </c>
      <c r="H95" s="325" t="s">
        <v>7884</v>
      </c>
      <c r="I95" s="325" t="s">
        <v>18446</v>
      </c>
      <c r="J95" s="327">
        <v>47.93</v>
      </c>
    </row>
    <row r="96" spans="1:10">
      <c r="A96" s="316">
        <f t="shared" si="1"/>
        <v>88</v>
      </c>
      <c r="B96" s="320">
        <v>334002</v>
      </c>
      <c r="C96" s="321" t="s">
        <v>18556</v>
      </c>
      <c r="D96" s="322">
        <v>81</v>
      </c>
      <c r="E96" s="322" t="s">
        <v>378</v>
      </c>
      <c r="F96" s="323" t="s">
        <v>18557</v>
      </c>
      <c r="G96" s="322" t="s">
        <v>8788</v>
      </c>
      <c r="H96" s="325" t="s">
        <v>7884</v>
      </c>
      <c r="I96" s="325" t="s">
        <v>18446</v>
      </c>
      <c r="J96" s="327">
        <v>33.47</v>
      </c>
    </row>
    <row r="97" spans="1:10">
      <c r="A97" s="316">
        <f t="shared" si="1"/>
        <v>89</v>
      </c>
      <c r="B97" s="320">
        <v>337184</v>
      </c>
      <c r="C97" s="321" t="s">
        <v>5845</v>
      </c>
      <c r="D97" s="322">
        <v>81</v>
      </c>
      <c r="E97" s="322" t="s">
        <v>378</v>
      </c>
      <c r="F97" s="323" t="s">
        <v>18558</v>
      </c>
      <c r="G97" s="322" t="s">
        <v>6013</v>
      </c>
      <c r="H97" s="325" t="s">
        <v>7884</v>
      </c>
      <c r="I97" s="325" t="s">
        <v>18446</v>
      </c>
      <c r="J97" s="327">
        <v>26.41</v>
      </c>
    </row>
    <row r="98" spans="1:10">
      <c r="A98" s="316">
        <f t="shared" si="1"/>
        <v>90</v>
      </c>
      <c r="B98" s="320">
        <v>339800</v>
      </c>
      <c r="C98" s="321" t="s">
        <v>18559</v>
      </c>
      <c r="D98" s="322">
        <v>80</v>
      </c>
      <c r="E98" s="322" t="s">
        <v>377</v>
      </c>
      <c r="F98" s="323" t="s">
        <v>15638</v>
      </c>
      <c r="G98" s="322" t="s">
        <v>4027</v>
      </c>
      <c r="H98" s="325" t="s">
        <v>7884</v>
      </c>
      <c r="I98" s="325" t="s">
        <v>18446</v>
      </c>
      <c r="J98" s="327">
        <v>21.76</v>
      </c>
    </row>
    <row r="99" spans="1:10">
      <c r="A99" s="316">
        <f t="shared" si="1"/>
        <v>91</v>
      </c>
      <c r="B99" s="317">
        <v>342051</v>
      </c>
      <c r="C99" s="318" t="s">
        <v>18560</v>
      </c>
      <c r="D99" s="319">
        <v>81</v>
      </c>
      <c r="E99" s="319" t="s">
        <v>377</v>
      </c>
      <c r="F99" s="318" t="s">
        <v>18561</v>
      </c>
      <c r="G99" s="319" t="s">
        <v>11188</v>
      </c>
      <c r="H99" s="319" t="s">
        <v>7884</v>
      </c>
      <c r="I99" s="319" t="s">
        <v>18446</v>
      </c>
      <c r="J99" s="319">
        <v>58.05</v>
      </c>
    </row>
    <row r="100" spans="1:10">
      <c r="A100" s="316">
        <f t="shared" si="1"/>
        <v>92</v>
      </c>
      <c r="B100" s="317">
        <v>344223</v>
      </c>
      <c r="C100" s="318" t="s">
        <v>2080</v>
      </c>
      <c r="D100" s="319">
        <v>84</v>
      </c>
      <c r="E100" s="319" t="s">
        <v>378</v>
      </c>
      <c r="F100" s="318" t="s">
        <v>18562</v>
      </c>
      <c r="G100" s="319" t="s">
        <v>11182</v>
      </c>
      <c r="H100" s="319" t="s">
        <v>7884</v>
      </c>
      <c r="I100" s="319" t="s">
        <v>18446</v>
      </c>
      <c r="J100" s="319">
        <v>57.33</v>
      </c>
    </row>
    <row r="101" spans="1:10">
      <c r="A101" s="316">
        <f t="shared" si="1"/>
        <v>93</v>
      </c>
      <c r="B101" s="317">
        <v>354546</v>
      </c>
      <c r="C101" s="318" t="s">
        <v>18563</v>
      </c>
      <c r="D101" s="319">
        <v>82</v>
      </c>
      <c r="E101" s="319" t="s">
        <v>377</v>
      </c>
      <c r="F101" s="318" t="s">
        <v>18564</v>
      </c>
      <c r="G101" s="319" t="s">
        <v>11036</v>
      </c>
      <c r="H101" s="319" t="s">
        <v>7884</v>
      </c>
      <c r="I101" s="319" t="s">
        <v>18446</v>
      </c>
      <c r="J101" s="319">
        <v>51.44</v>
      </c>
    </row>
    <row r="102" spans="1:10">
      <c r="A102" s="316">
        <f t="shared" si="1"/>
        <v>94</v>
      </c>
      <c r="B102" s="317">
        <v>358605</v>
      </c>
      <c r="C102" s="318" t="s">
        <v>3624</v>
      </c>
      <c r="D102" s="319">
        <v>90</v>
      </c>
      <c r="E102" s="319" t="s">
        <v>378</v>
      </c>
      <c r="F102" s="318" t="s">
        <v>18565</v>
      </c>
      <c r="G102" s="319" t="s">
        <v>3587</v>
      </c>
      <c r="H102" s="319" t="s">
        <v>7884</v>
      </c>
      <c r="I102" s="319" t="s">
        <v>18446</v>
      </c>
      <c r="J102" s="319">
        <v>54.13</v>
      </c>
    </row>
    <row r="103" spans="1:10">
      <c r="A103" s="316">
        <f t="shared" si="1"/>
        <v>95</v>
      </c>
      <c r="B103" s="320">
        <v>361635</v>
      </c>
      <c r="C103" s="321" t="s">
        <v>7097</v>
      </c>
      <c r="D103" s="322">
        <v>88</v>
      </c>
      <c r="E103" s="322" t="s">
        <v>378</v>
      </c>
      <c r="F103" s="323" t="s">
        <v>18566</v>
      </c>
      <c r="G103" s="322" t="s">
        <v>6989</v>
      </c>
      <c r="H103" s="325" t="s">
        <v>7884</v>
      </c>
      <c r="I103" s="325" t="s">
        <v>18446</v>
      </c>
      <c r="J103" s="327">
        <v>48.82</v>
      </c>
    </row>
    <row r="104" spans="1:10">
      <c r="A104" s="316">
        <f t="shared" si="1"/>
        <v>96</v>
      </c>
      <c r="B104" s="320">
        <v>379749</v>
      </c>
      <c r="C104" s="321" t="s">
        <v>10201</v>
      </c>
      <c r="D104" s="322">
        <v>87</v>
      </c>
      <c r="E104" s="322" t="s">
        <v>377</v>
      </c>
      <c r="F104" s="323" t="s">
        <v>18567</v>
      </c>
      <c r="G104" s="322" t="s">
        <v>10205</v>
      </c>
      <c r="H104" s="325" t="s">
        <v>7884</v>
      </c>
      <c r="I104" s="325" t="s">
        <v>18446</v>
      </c>
      <c r="J104" s="327">
        <v>33.270000000000003</v>
      </c>
    </row>
    <row r="105" spans="1:10">
      <c r="A105" s="316">
        <f t="shared" si="1"/>
        <v>97</v>
      </c>
      <c r="B105" s="317">
        <v>392143</v>
      </c>
      <c r="C105" s="318" t="s">
        <v>9307</v>
      </c>
      <c r="D105" s="319">
        <v>81</v>
      </c>
      <c r="E105" s="319" t="s">
        <v>378</v>
      </c>
      <c r="F105" s="318" t="s">
        <v>18568</v>
      </c>
      <c r="G105" s="319" t="s">
        <v>11217</v>
      </c>
      <c r="H105" s="319" t="s">
        <v>7884</v>
      </c>
      <c r="I105" s="319" t="s">
        <v>18446</v>
      </c>
      <c r="J105" s="319">
        <v>52.76</v>
      </c>
    </row>
    <row r="106" spans="1:10">
      <c r="A106" s="316">
        <f t="shared" si="1"/>
        <v>98</v>
      </c>
      <c r="B106" s="320">
        <v>398383</v>
      </c>
      <c r="C106" s="321" t="s">
        <v>18569</v>
      </c>
      <c r="D106" s="322">
        <v>80</v>
      </c>
      <c r="E106" s="322" t="s">
        <v>378</v>
      </c>
      <c r="F106" s="323" t="s">
        <v>17675</v>
      </c>
      <c r="G106" s="324" t="s">
        <v>10440</v>
      </c>
      <c r="H106" s="322" t="s">
        <v>7958</v>
      </c>
      <c r="I106" s="325" t="s">
        <v>18445</v>
      </c>
      <c r="J106" s="326">
        <v>50.85</v>
      </c>
    </row>
    <row r="107" spans="1:10">
      <c r="A107" s="316">
        <f t="shared" si="1"/>
        <v>99</v>
      </c>
      <c r="B107" s="320">
        <v>398528</v>
      </c>
      <c r="C107" s="321" t="s">
        <v>18570</v>
      </c>
      <c r="D107" s="322">
        <v>82</v>
      </c>
      <c r="E107" s="322" t="s">
        <v>378</v>
      </c>
      <c r="F107" s="323" t="s">
        <v>18571</v>
      </c>
      <c r="G107" s="324" t="s">
        <v>385</v>
      </c>
      <c r="H107" s="322" t="s">
        <v>7958</v>
      </c>
      <c r="I107" s="325" t="s">
        <v>18445</v>
      </c>
      <c r="J107" s="326">
        <v>64.02</v>
      </c>
    </row>
    <row r="108" spans="1:10">
      <c r="A108" s="316">
        <f t="shared" si="1"/>
        <v>100</v>
      </c>
      <c r="B108" s="320">
        <v>408170</v>
      </c>
      <c r="C108" s="321" t="s">
        <v>18572</v>
      </c>
      <c r="D108" s="322">
        <f>2012-1924</f>
        <v>88</v>
      </c>
      <c r="E108" s="322" t="s">
        <v>378</v>
      </c>
      <c r="F108" s="323" t="s">
        <v>17701</v>
      </c>
      <c r="G108" s="322" t="s">
        <v>5836</v>
      </c>
      <c r="H108" s="322" t="s">
        <v>7958</v>
      </c>
      <c r="I108" s="325" t="s">
        <v>18445</v>
      </c>
      <c r="J108" s="326">
        <v>42</v>
      </c>
    </row>
    <row r="109" spans="1:10">
      <c r="A109" s="316">
        <f t="shared" si="1"/>
        <v>101</v>
      </c>
      <c r="B109" s="317">
        <v>412707</v>
      </c>
      <c r="C109" s="318" t="s">
        <v>9037</v>
      </c>
      <c r="D109" s="319">
        <v>80</v>
      </c>
      <c r="E109" s="319" t="s">
        <v>377</v>
      </c>
      <c r="F109" s="318" t="s">
        <v>18573</v>
      </c>
      <c r="G109" s="319" t="s">
        <v>6989</v>
      </c>
      <c r="H109" s="319" t="s">
        <v>7884</v>
      </c>
      <c r="I109" s="319" t="s">
        <v>18446</v>
      </c>
      <c r="J109" s="319">
        <v>59.18</v>
      </c>
    </row>
    <row r="110" spans="1:10">
      <c r="A110" s="316">
        <f t="shared" si="1"/>
        <v>102</v>
      </c>
      <c r="B110" s="317">
        <v>413815</v>
      </c>
      <c r="C110" s="318" t="s">
        <v>9042</v>
      </c>
      <c r="D110" s="319">
        <v>83</v>
      </c>
      <c r="E110" s="319" t="s">
        <v>378</v>
      </c>
      <c r="F110" s="318" t="s">
        <v>18573</v>
      </c>
      <c r="G110" s="319" t="s">
        <v>6989</v>
      </c>
      <c r="H110" s="319" t="s">
        <v>7884</v>
      </c>
      <c r="I110" s="319" t="s">
        <v>18446</v>
      </c>
      <c r="J110" s="319">
        <v>59.18</v>
      </c>
    </row>
    <row r="111" spans="1:10">
      <c r="A111" s="316">
        <f t="shared" si="1"/>
        <v>103</v>
      </c>
      <c r="B111" s="317">
        <v>417797</v>
      </c>
      <c r="C111" s="318" t="s">
        <v>3252</v>
      </c>
      <c r="D111" s="319">
        <v>85</v>
      </c>
      <c r="E111" s="319" t="s">
        <v>377</v>
      </c>
      <c r="F111" s="318" t="s">
        <v>18537</v>
      </c>
      <c r="G111" s="319" t="s">
        <v>3177</v>
      </c>
      <c r="H111" s="319" t="s">
        <v>7884</v>
      </c>
      <c r="I111" s="319" t="s">
        <v>18446</v>
      </c>
      <c r="J111" s="319">
        <v>57.97</v>
      </c>
    </row>
    <row r="112" spans="1:10">
      <c r="A112" s="316">
        <f t="shared" si="1"/>
        <v>104</v>
      </c>
      <c r="B112" s="317">
        <v>422421</v>
      </c>
      <c r="C112" s="318" t="s">
        <v>18574</v>
      </c>
      <c r="D112" s="319">
        <v>81</v>
      </c>
      <c r="E112" s="319" t="s">
        <v>378</v>
      </c>
      <c r="F112" s="318" t="s">
        <v>18517</v>
      </c>
      <c r="G112" s="319" t="s">
        <v>11217</v>
      </c>
      <c r="H112" s="319" t="s">
        <v>7884</v>
      </c>
      <c r="I112" s="319" t="s">
        <v>18446</v>
      </c>
      <c r="J112" s="319">
        <v>60.99</v>
      </c>
    </row>
    <row r="113" spans="1:10">
      <c r="A113" s="316">
        <f t="shared" si="1"/>
        <v>105</v>
      </c>
      <c r="B113" s="317">
        <v>428066</v>
      </c>
      <c r="C113" s="318" t="s">
        <v>4701</v>
      </c>
      <c r="D113" s="319">
        <v>87</v>
      </c>
      <c r="E113" s="319" t="s">
        <v>378</v>
      </c>
      <c r="F113" s="318" t="s">
        <v>18575</v>
      </c>
      <c r="G113" s="319" t="s">
        <v>4582</v>
      </c>
      <c r="H113" s="319" t="s">
        <v>7884</v>
      </c>
      <c r="I113" s="319" t="s">
        <v>18446</v>
      </c>
      <c r="J113" s="319">
        <v>49.09</v>
      </c>
    </row>
    <row r="114" spans="1:10">
      <c r="A114" s="316">
        <f t="shared" si="1"/>
        <v>106</v>
      </c>
      <c r="B114" s="320">
        <v>432815</v>
      </c>
      <c r="C114" s="321" t="s">
        <v>18576</v>
      </c>
      <c r="D114" s="322">
        <v>87</v>
      </c>
      <c r="E114" s="322" t="s">
        <v>378</v>
      </c>
      <c r="F114" s="323" t="s">
        <v>18577</v>
      </c>
      <c r="G114" s="324" t="s">
        <v>8788</v>
      </c>
      <c r="H114" s="322" t="s">
        <v>7958</v>
      </c>
      <c r="I114" s="325" t="s">
        <v>18445</v>
      </c>
      <c r="J114" s="326">
        <v>38</v>
      </c>
    </row>
    <row r="115" spans="1:10">
      <c r="A115" s="316">
        <f t="shared" si="1"/>
        <v>107</v>
      </c>
      <c r="B115" s="320">
        <v>439669</v>
      </c>
      <c r="C115" s="321" t="s">
        <v>18578</v>
      </c>
      <c r="D115" s="322">
        <v>81</v>
      </c>
      <c r="E115" s="322" t="s">
        <v>377</v>
      </c>
      <c r="F115" s="323" t="s">
        <v>17675</v>
      </c>
      <c r="G115" s="324" t="s">
        <v>8788</v>
      </c>
      <c r="H115" s="322" t="s">
        <v>7958</v>
      </c>
      <c r="I115" s="325" t="s">
        <v>18445</v>
      </c>
      <c r="J115" s="326">
        <v>45</v>
      </c>
    </row>
    <row r="116" spans="1:10">
      <c r="A116" s="316">
        <f t="shared" si="1"/>
        <v>108</v>
      </c>
      <c r="B116" s="317">
        <v>439784</v>
      </c>
      <c r="C116" s="318" t="s">
        <v>18579</v>
      </c>
      <c r="D116" s="319">
        <v>83</v>
      </c>
      <c r="E116" s="319" t="s">
        <v>377</v>
      </c>
      <c r="F116" s="318" t="s">
        <v>18580</v>
      </c>
      <c r="G116" s="319" t="s">
        <v>6989</v>
      </c>
      <c r="H116" s="319" t="s">
        <v>7884</v>
      </c>
      <c r="I116" s="319" t="s">
        <v>18446</v>
      </c>
      <c r="J116" s="319">
        <v>56.82</v>
      </c>
    </row>
    <row r="117" spans="1:10">
      <c r="A117" s="316">
        <f t="shared" si="1"/>
        <v>109</v>
      </c>
      <c r="B117" s="320">
        <v>442424</v>
      </c>
      <c r="C117" s="321" t="s">
        <v>18581</v>
      </c>
      <c r="D117" s="322">
        <v>80</v>
      </c>
      <c r="E117" s="322" t="s">
        <v>378</v>
      </c>
      <c r="F117" s="323" t="s">
        <v>18582</v>
      </c>
      <c r="G117" s="324" t="s">
        <v>11189</v>
      </c>
      <c r="H117" s="322" t="s">
        <v>7958</v>
      </c>
      <c r="I117" s="325" t="s">
        <v>18445</v>
      </c>
      <c r="J117" s="326">
        <v>53.25</v>
      </c>
    </row>
    <row r="118" spans="1:10">
      <c r="A118" s="316">
        <f t="shared" si="1"/>
        <v>110</v>
      </c>
      <c r="B118" s="317">
        <v>455974</v>
      </c>
      <c r="C118" s="318" t="s">
        <v>6660</v>
      </c>
      <c r="D118" s="319">
        <v>84</v>
      </c>
      <c r="E118" s="319" t="s">
        <v>377</v>
      </c>
      <c r="F118" s="318" t="s">
        <v>18583</v>
      </c>
      <c r="G118" s="319" t="s">
        <v>11188</v>
      </c>
      <c r="H118" s="319" t="s">
        <v>7884</v>
      </c>
      <c r="I118" s="319" t="s">
        <v>18446</v>
      </c>
      <c r="J118" s="319">
        <v>59.84</v>
      </c>
    </row>
    <row r="119" spans="1:10">
      <c r="A119" s="316">
        <f t="shared" si="1"/>
        <v>111</v>
      </c>
      <c r="B119" s="317">
        <v>473879</v>
      </c>
      <c r="C119" s="318" t="s">
        <v>18584</v>
      </c>
      <c r="D119" s="319">
        <v>80</v>
      </c>
      <c r="E119" s="319" t="s">
        <v>378</v>
      </c>
      <c r="F119" s="318" t="s">
        <v>18585</v>
      </c>
      <c r="G119" s="319" t="s">
        <v>4027</v>
      </c>
      <c r="H119" s="319" t="s">
        <v>7884</v>
      </c>
      <c r="I119" s="319" t="s">
        <v>18446</v>
      </c>
      <c r="J119" s="319">
        <v>53.15</v>
      </c>
    </row>
    <row r="120" spans="1:10">
      <c r="A120" s="316">
        <f t="shared" si="1"/>
        <v>112</v>
      </c>
      <c r="B120" s="320">
        <v>477222</v>
      </c>
      <c r="C120" s="321" t="s">
        <v>5662</v>
      </c>
      <c r="D120" s="322">
        <v>84</v>
      </c>
      <c r="E120" s="322" t="s">
        <v>378</v>
      </c>
      <c r="F120" s="323" t="s">
        <v>18532</v>
      </c>
      <c r="G120" s="322" t="s">
        <v>5636</v>
      </c>
      <c r="H120" s="325" t="s">
        <v>7884</v>
      </c>
      <c r="I120" s="325" t="s">
        <v>18446</v>
      </c>
      <c r="J120" s="327">
        <v>45.89</v>
      </c>
    </row>
    <row r="121" spans="1:10">
      <c r="A121" s="316">
        <f t="shared" si="1"/>
        <v>113</v>
      </c>
      <c r="B121" s="320">
        <v>501591</v>
      </c>
      <c r="C121" s="321" t="s">
        <v>7183</v>
      </c>
      <c r="D121" s="322">
        <v>84</v>
      </c>
      <c r="E121" s="322" t="s">
        <v>378</v>
      </c>
      <c r="F121" s="323" t="s">
        <v>18586</v>
      </c>
      <c r="G121" s="322" t="s">
        <v>6989</v>
      </c>
      <c r="H121" s="325" t="s">
        <v>7884</v>
      </c>
      <c r="I121" s="325" t="s">
        <v>18446</v>
      </c>
      <c r="J121" s="327">
        <v>42.6</v>
      </c>
    </row>
    <row r="122" spans="1:10">
      <c r="A122" s="316">
        <f t="shared" si="1"/>
        <v>114</v>
      </c>
      <c r="B122" s="320">
        <v>505484</v>
      </c>
      <c r="C122" s="321" t="s">
        <v>2209</v>
      </c>
      <c r="D122" s="322">
        <v>89</v>
      </c>
      <c r="E122" s="322" t="s">
        <v>378</v>
      </c>
      <c r="F122" s="323" t="s">
        <v>18587</v>
      </c>
      <c r="G122" s="322" t="s">
        <v>11182</v>
      </c>
      <c r="H122" s="325" t="s">
        <v>7884</v>
      </c>
      <c r="I122" s="325" t="s">
        <v>18446</v>
      </c>
      <c r="J122" s="327">
        <v>44.87</v>
      </c>
    </row>
    <row r="123" spans="1:10">
      <c r="A123" s="316">
        <f t="shared" si="1"/>
        <v>115</v>
      </c>
      <c r="B123" s="317">
        <v>507599</v>
      </c>
      <c r="C123" s="318" t="s">
        <v>18588</v>
      </c>
      <c r="D123" s="319">
        <v>81</v>
      </c>
      <c r="E123" s="319" t="s">
        <v>377</v>
      </c>
      <c r="F123" s="318" t="s">
        <v>18589</v>
      </c>
      <c r="G123" s="319" t="s">
        <v>3587</v>
      </c>
      <c r="H123" s="319" t="s">
        <v>7884</v>
      </c>
      <c r="I123" s="319" t="s">
        <v>18446</v>
      </c>
      <c r="J123" s="319">
        <v>54.29</v>
      </c>
    </row>
    <row r="124" spans="1:10">
      <c r="A124" s="316">
        <f t="shared" si="1"/>
        <v>116</v>
      </c>
      <c r="B124" s="320">
        <v>508148</v>
      </c>
      <c r="C124" s="321" t="s">
        <v>18590</v>
      </c>
      <c r="D124" s="322">
        <v>81</v>
      </c>
      <c r="E124" s="322" t="s">
        <v>378</v>
      </c>
      <c r="F124" s="323" t="s">
        <v>18591</v>
      </c>
      <c r="G124" s="324" t="s">
        <v>11189</v>
      </c>
      <c r="H124" s="322" t="s">
        <v>7958</v>
      </c>
      <c r="I124" s="325" t="s">
        <v>18445</v>
      </c>
      <c r="J124" s="326">
        <v>54.61</v>
      </c>
    </row>
    <row r="125" spans="1:10">
      <c r="A125" s="316">
        <f t="shared" si="1"/>
        <v>117</v>
      </c>
      <c r="B125" s="320">
        <v>512186</v>
      </c>
      <c r="C125" s="321" t="s">
        <v>18592</v>
      </c>
      <c r="D125" s="322">
        <v>83</v>
      </c>
      <c r="E125" s="322" t="s">
        <v>377</v>
      </c>
      <c r="F125" s="323" t="s">
        <v>18593</v>
      </c>
      <c r="G125" s="324" t="s">
        <v>11372</v>
      </c>
      <c r="H125" s="322" t="s">
        <v>7958</v>
      </c>
      <c r="I125" s="325" t="s">
        <v>18445</v>
      </c>
      <c r="J125" s="326">
        <v>47.54</v>
      </c>
    </row>
    <row r="126" spans="1:10">
      <c r="A126" s="316">
        <f t="shared" si="1"/>
        <v>118</v>
      </c>
      <c r="B126" s="320">
        <v>520360</v>
      </c>
      <c r="C126" s="321" t="s">
        <v>18594</v>
      </c>
      <c r="D126" s="322">
        <f>2012-1918</f>
        <v>94</v>
      </c>
      <c r="E126" s="322" t="s">
        <v>378</v>
      </c>
      <c r="F126" s="323" t="s">
        <v>17733</v>
      </c>
      <c r="G126" s="322" t="s">
        <v>6989</v>
      </c>
      <c r="H126" s="322" t="s">
        <v>7958</v>
      </c>
      <c r="I126" s="325" t="s">
        <v>18445</v>
      </c>
      <c r="J126" s="326">
        <v>40.369999999999997</v>
      </c>
    </row>
    <row r="127" spans="1:10">
      <c r="A127" s="316">
        <f t="shared" si="1"/>
        <v>119</v>
      </c>
      <c r="B127" s="317">
        <v>542307</v>
      </c>
      <c r="C127" s="318" t="s">
        <v>11237</v>
      </c>
      <c r="D127" s="319">
        <v>92</v>
      </c>
      <c r="E127" s="319" t="s">
        <v>377</v>
      </c>
      <c r="F127" s="318" t="s">
        <v>4893</v>
      </c>
      <c r="G127" s="319" t="s">
        <v>3587</v>
      </c>
      <c r="H127" s="319" t="s">
        <v>7884</v>
      </c>
      <c r="I127" s="319" t="s">
        <v>18446</v>
      </c>
      <c r="J127" s="319">
        <v>61.81</v>
      </c>
    </row>
    <row r="128" spans="1:10">
      <c r="A128" s="316">
        <f t="shared" si="1"/>
        <v>120</v>
      </c>
      <c r="B128" s="317">
        <v>544479</v>
      </c>
      <c r="C128" s="318" t="s">
        <v>18595</v>
      </c>
      <c r="D128" s="319">
        <v>81</v>
      </c>
      <c r="E128" s="319" t="s">
        <v>377</v>
      </c>
      <c r="F128" s="318" t="s">
        <v>18449</v>
      </c>
      <c r="G128" s="319" t="s">
        <v>10440</v>
      </c>
      <c r="H128" s="319" t="s">
        <v>7884</v>
      </c>
      <c r="I128" s="319" t="s">
        <v>18446</v>
      </c>
      <c r="J128" s="319">
        <v>50.76</v>
      </c>
    </row>
    <row r="129" spans="1:10">
      <c r="A129" s="316">
        <f t="shared" si="1"/>
        <v>121</v>
      </c>
      <c r="B129" s="320">
        <v>544633</v>
      </c>
      <c r="C129" s="321" t="s">
        <v>18596</v>
      </c>
      <c r="D129" s="322">
        <v>93</v>
      </c>
      <c r="E129" s="322" t="s">
        <v>378</v>
      </c>
      <c r="F129" s="323" t="s">
        <v>18597</v>
      </c>
      <c r="G129" s="324" t="s">
        <v>6013</v>
      </c>
      <c r="H129" s="322" t="s">
        <v>7958</v>
      </c>
      <c r="I129" s="325" t="s">
        <v>18445</v>
      </c>
      <c r="J129" s="326">
        <v>37</v>
      </c>
    </row>
    <row r="130" spans="1:10">
      <c r="A130" s="316">
        <f t="shared" si="1"/>
        <v>122</v>
      </c>
      <c r="B130" s="320">
        <v>548440</v>
      </c>
      <c r="C130" s="321" t="s">
        <v>18598</v>
      </c>
      <c r="D130" s="322">
        <v>88</v>
      </c>
      <c r="E130" s="322" t="s">
        <v>378</v>
      </c>
      <c r="F130" s="323" t="s">
        <v>18599</v>
      </c>
      <c r="G130" s="324" t="s">
        <v>6989</v>
      </c>
      <c r="H130" s="322" t="s">
        <v>7958</v>
      </c>
      <c r="I130" s="325" t="s">
        <v>18445</v>
      </c>
      <c r="J130" s="326">
        <v>47.86</v>
      </c>
    </row>
    <row r="131" spans="1:10">
      <c r="A131" s="316">
        <f t="shared" si="1"/>
        <v>123</v>
      </c>
      <c r="B131" s="317">
        <v>548800</v>
      </c>
      <c r="C131" s="318" t="s">
        <v>18600</v>
      </c>
      <c r="D131" s="319">
        <v>89</v>
      </c>
      <c r="E131" s="319" t="s">
        <v>377</v>
      </c>
      <c r="F131" s="318" t="s">
        <v>18557</v>
      </c>
      <c r="G131" s="319" t="s">
        <v>5479</v>
      </c>
      <c r="H131" s="319" t="s">
        <v>7884</v>
      </c>
      <c r="I131" s="319" t="s">
        <v>18446</v>
      </c>
      <c r="J131" s="319">
        <v>56.19</v>
      </c>
    </row>
    <row r="132" spans="1:10">
      <c r="A132" s="316">
        <f t="shared" si="1"/>
        <v>124</v>
      </c>
      <c r="B132" s="317">
        <v>553651</v>
      </c>
      <c r="C132" s="318" t="s">
        <v>10685</v>
      </c>
      <c r="D132" s="319">
        <v>82</v>
      </c>
      <c r="E132" s="319" t="s">
        <v>377</v>
      </c>
      <c r="F132" s="318" t="s">
        <v>18601</v>
      </c>
      <c r="G132" s="319" t="s">
        <v>10681</v>
      </c>
      <c r="H132" s="319" t="s">
        <v>7884</v>
      </c>
      <c r="I132" s="319" t="s">
        <v>18446</v>
      </c>
      <c r="J132" s="319">
        <v>56.5</v>
      </c>
    </row>
    <row r="133" spans="1:10">
      <c r="A133" s="316">
        <f t="shared" si="1"/>
        <v>125</v>
      </c>
      <c r="B133" s="317">
        <v>557368</v>
      </c>
      <c r="C133" s="318" t="s">
        <v>4755</v>
      </c>
      <c r="D133" s="319">
        <v>81</v>
      </c>
      <c r="E133" s="319" t="s">
        <v>378</v>
      </c>
      <c r="F133" s="318" t="s">
        <v>18602</v>
      </c>
      <c r="G133" s="319" t="s">
        <v>4582</v>
      </c>
      <c r="H133" s="319" t="s">
        <v>7884</v>
      </c>
      <c r="I133" s="319" t="s">
        <v>18446</v>
      </c>
      <c r="J133" s="319">
        <v>63.5</v>
      </c>
    </row>
    <row r="134" spans="1:10">
      <c r="A134" s="316">
        <f t="shared" si="1"/>
        <v>126</v>
      </c>
      <c r="B134" s="320">
        <v>558610</v>
      </c>
      <c r="C134" s="321" t="s">
        <v>2872</v>
      </c>
      <c r="D134" s="322">
        <v>81</v>
      </c>
      <c r="E134" s="322" t="s">
        <v>378</v>
      </c>
      <c r="F134" s="323" t="s">
        <v>18603</v>
      </c>
      <c r="G134" s="322" t="s">
        <v>11189</v>
      </c>
      <c r="H134" s="325" t="s">
        <v>7884</v>
      </c>
      <c r="I134" s="325" t="s">
        <v>18446</v>
      </c>
      <c r="J134" s="327">
        <v>38.590000000000003</v>
      </c>
    </row>
    <row r="135" spans="1:10">
      <c r="A135" s="316">
        <f t="shared" si="1"/>
        <v>127</v>
      </c>
      <c r="B135" s="317">
        <v>572271</v>
      </c>
      <c r="C135" s="318" t="s">
        <v>8088</v>
      </c>
      <c r="D135" s="319">
        <v>89</v>
      </c>
      <c r="E135" s="319" t="s">
        <v>378</v>
      </c>
      <c r="F135" s="318" t="s">
        <v>18604</v>
      </c>
      <c r="G135" s="319" t="s">
        <v>11373</v>
      </c>
      <c r="H135" s="319" t="s">
        <v>7884</v>
      </c>
      <c r="I135" s="319" t="s">
        <v>18446</v>
      </c>
      <c r="J135" s="319">
        <v>57.96</v>
      </c>
    </row>
    <row r="136" spans="1:10">
      <c r="A136" s="316">
        <f t="shared" si="1"/>
        <v>128</v>
      </c>
      <c r="B136" s="317">
        <v>573014</v>
      </c>
      <c r="C136" s="318" t="s">
        <v>10869</v>
      </c>
      <c r="D136" s="319">
        <v>81</v>
      </c>
      <c r="E136" s="319" t="s">
        <v>378</v>
      </c>
      <c r="F136" s="318" t="s">
        <v>18605</v>
      </c>
      <c r="G136" s="319" t="s">
        <v>11372</v>
      </c>
      <c r="H136" s="319" t="s">
        <v>7884</v>
      </c>
      <c r="I136" s="319" t="s">
        <v>18446</v>
      </c>
      <c r="J136" s="319">
        <v>60.12</v>
      </c>
    </row>
    <row r="137" spans="1:10">
      <c r="A137" s="316">
        <f t="shared" si="1"/>
        <v>129</v>
      </c>
      <c r="B137" s="320">
        <v>587578</v>
      </c>
      <c r="C137" s="321" t="s">
        <v>18606</v>
      </c>
      <c r="D137" s="322">
        <v>83</v>
      </c>
      <c r="E137" s="322" t="s">
        <v>378</v>
      </c>
      <c r="F137" s="323" t="s">
        <v>18607</v>
      </c>
      <c r="G137" s="324" t="s">
        <v>8366</v>
      </c>
      <c r="H137" s="322" t="s">
        <v>7958</v>
      </c>
      <c r="I137" s="325" t="s">
        <v>18445</v>
      </c>
      <c r="J137" s="326">
        <v>53.13</v>
      </c>
    </row>
    <row r="138" spans="1:10">
      <c r="A138" s="316">
        <f t="shared" si="1"/>
        <v>130</v>
      </c>
      <c r="B138" s="320">
        <v>604002</v>
      </c>
      <c r="C138" s="321" t="s">
        <v>2249</v>
      </c>
      <c r="D138" s="322">
        <v>85</v>
      </c>
      <c r="E138" s="322" t="s">
        <v>377</v>
      </c>
      <c r="F138" s="323" t="s">
        <v>18608</v>
      </c>
      <c r="G138" s="322" t="s">
        <v>11182</v>
      </c>
      <c r="H138" s="325" t="s">
        <v>7884</v>
      </c>
      <c r="I138" s="325" t="s">
        <v>18446</v>
      </c>
      <c r="J138" s="327">
        <v>29.12</v>
      </c>
    </row>
    <row r="139" spans="1:10">
      <c r="A139" s="316">
        <f t="shared" ref="A139:A202" si="2">A138+1</f>
        <v>131</v>
      </c>
      <c r="B139" s="317">
        <v>611623</v>
      </c>
      <c r="C139" s="318" t="s">
        <v>18609</v>
      </c>
      <c r="D139" s="319">
        <v>82</v>
      </c>
      <c r="E139" s="319" t="s">
        <v>378</v>
      </c>
      <c r="F139" s="318" t="s">
        <v>14382</v>
      </c>
      <c r="G139" s="319" t="s">
        <v>11189</v>
      </c>
      <c r="H139" s="319" t="s">
        <v>7884</v>
      </c>
      <c r="I139" s="319" t="s">
        <v>18446</v>
      </c>
      <c r="J139" s="319">
        <v>61.51</v>
      </c>
    </row>
    <row r="140" spans="1:10">
      <c r="A140" s="316">
        <f t="shared" si="2"/>
        <v>132</v>
      </c>
      <c r="B140" s="320">
        <v>622880</v>
      </c>
      <c r="C140" s="321" t="s">
        <v>3664</v>
      </c>
      <c r="D140" s="322">
        <v>84</v>
      </c>
      <c r="E140" s="322" t="s">
        <v>378</v>
      </c>
      <c r="F140" s="323" t="s">
        <v>18610</v>
      </c>
      <c r="G140" s="322" t="s">
        <v>3587</v>
      </c>
      <c r="H140" s="325" t="s">
        <v>7884</v>
      </c>
      <c r="I140" s="325" t="s">
        <v>18446</v>
      </c>
      <c r="J140" s="327">
        <v>46.49</v>
      </c>
    </row>
    <row r="141" spans="1:10">
      <c r="A141" s="316">
        <f t="shared" si="2"/>
        <v>133</v>
      </c>
      <c r="B141" s="317">
        <v>631410</v>
      </c>
      <c r="C141" s="318" t="s">
        <v>6421</v>
      </c>
      <c r="D141" s="319">
        <v>81</v>
      </c>
      <c r="E141" s="319" t="s">
        <v>377</v>
      </c>
      <c r="F141" s="318" t="s">
        <v>18611</v>
      </c>
      <c r="G141" s="319" t="s">
        <v>11188</v>
      </c>
      <c r="H141" s="319" t="s">
        <v>7884</v>
      </c>
      <c r="I141" s="319" t="s">
        <v>18446</v>
      </c>
      <c r="J141" s="319">
        <v>51.4</v>
      </c>
    </row>
    <row r="142" spans="1:10">
      <c r="A142" s="316">
        <f t="shared" si="2"/>
        <v>134</v>
      </c>
      <c r="B142" s="320">
        <v>637123</v>
      </c>
      <c r="C142" s="321" t="s">
        <v>2705</v>
      </c>
      <c r="D142" s="322">
        <v>80</v>
      </c>
      <c r="E142" s="322" t="s">
        <v>378</v>
      </c>
      <c r="F142" s="323" t="s">
        <v>18612</v>
      </c>
      <c r="G142" s="322" t="s">
        <v>11036</v>
      </c>
      <c r="H142" s="325" t="s">
        <v>7884</v>
      </c>
      <c r="I142" s="325" t="s">
        <v>18446</v>
      </c>
      <c r="J142" s="327">
        <v>32.32</v>
      </c>
    </row>
    <row r="143" spans="1:10">
      <c r="A143" s="316">
        <f t="shared" si="2"/>
        <v>135</v>
      </c>
      <c r="B143" s="317">
        <v>639961</v>
      </c>
      <c r="C143" s="318" t="s">
        <v>18613</v>
      </c>
      <c r="D143" s="319">
        <v>86</v>
      </c>
      <c r="E143" s="319" t="s">
        <v>378</v>
      </c>
      <c r="F143" s="318" t="s">
        <v>18614</v>
      </c>
      <c r="G143" s="319" t="s">
        <v>11188</v>
      </c>
      <c r="H143" s="319" t="s">
        <v>7884</v>
      </c>
      <c r="I143" s="319" t="s">
        <v>18446</v>
      </c>
      <c r="J143" s="319">
        <v>61.02</v>
      </c>
    </row>
    <row r="144" spans="1:10">
      <c r="A144" s="316">
        <f t="shared" si="2"/>
        <v>136</v>
      </c>
      <c r="B144" s="317">
        <v>642976</v>
      </c>
      <c r="C144" s="318" t="s">
        <v>18615</v>
      </c>
      <c r="D144" s="319">
        <v>91</v>
      </c>
      <c r="E144" s="319" t="s">
        <v>378</v>
      </c>
      <c r="F144" s="318" t="s">
        <v>14220</v>
      </c>
      <c r="G144" s="319" t="s">
        <v>3177</v>
      </c>
      <c r="H144" s="319" t="s">
        <v>7884</v>
      </c>
      <c r="I144" s="319" t="s">
        <v>18446</v>
      </c>
      <c r="J144" s="319">
        <v>54.63</v>
      </c>
    </row>
    <row r="145" spans="1:10">
      <c r="A145" s="316">
        <f t="shared" si="2"/>
        <v>137</v>
      </c>
      <c r="B145" s="320">
        <v>645432</v>
      </c>
      <c r="C145" s="321" t="s">
        <v>18616</v>
      </c>
      <c r="D145" s="322">
        <f>2012-1926</f>
        <v>86</v>
      </c>
      <c r="E145" s="322" t="s">
        <v>378</v>
      </c>
      <c r="F145" s="323" t="s">
        <v>17684</v>
      </c>
      <c r="G145" s="322" t="s">
        <v>4582</v>
      </c>
      <c r="H145" s="322" t="s">
        <v>7958</v>
      </c>
      <c r="I145" s="325" t="s">
        <v>18445</v>
      </c>
      <c r="J145" s="326">
        <v>56.08</v>
      </c>
    </row>
    <row r="146" spans="1:10">
      <c r="A146" s="316">
        <f t="shared" si="2"/>
        <v>138</v>
      </c>
      <c r="B146" s="320">
        <v>657131</v>
      </c>
      <c r="C146" s="321" t="s">
        <v>2261</v>
      </c>
      <c r="D146" s="322">
        <v>89</v>
      </c>
      <c r="E146" s="322" t="s">
        <v>378</v>
      </c>
      <c r="F146" s="323" t="s">
        <v>18617</v>
      </c>
      <c r="G146" s="322" t="s">
        <v>11182</v>
      </c>
      <c r="H146" s="325" t="s">
        <v>7884</v>
      </c>
      <c r="I146" s="325" t="s">
        <v>18446</v>
      </c>
      <c r="J146" s="327">
        <v>47.42</v>
      </c>
    </row>
    <row r="147" spans="1:10">
      <c r="A147" s="316">
        <f t="shared" si="2"/>
        <v>139</v>
      </c>
      <c r="B147" s="320">
        <v>677604</v>
      </c>
      <c r="C147" s="321" t="s">
        <v>18618</v>
      </c>
      <c r="D147" s="322">
        <v>100</v>
      </c>
      <c r="E147" s="322" t="s">
        <v>378</v>
      </c>
      <c r="F147" s="323" t="s">
        <v>18619</v>
      </c>
      <c r="G147" s="322" t="s">
        <v>10681</v>
      </c>
      <c r="H147" s="325" t="s">
        <v>7884</v>
      </c>
      <c r="I147" s="325" t="s">
        <v>18446</v>
      </c>
      <c r="J147" s="327">
        <v>39.9</v>
      </c>
    </row>
    <row r="148" spans="1:10">
      <c r="A148" s="316">
        <f t="shared" si="2"/>
        <v>140</v>
      </c>
      <c r="B148" s="317">
        <v>686496</v>
      </c>
      <c r="C148" s="318" t="s">
        <v>18620</v>
      </c>
      <c r="D148" s="319">
        <v>84</v>
      </c>
      <c r="E148" s="319" t="s">
        <v>378</v>
      </c>
      <c r="F148" s="318" t="s">
        <v>8777</v>
      </c>
      <c r="G148" s="319" t="s">
        <v>3177</v>
      </c>
      <c r="H148" s="319" t="s">
        <v>7884</v>
      </c>
      <c r="I148" s="319" t="s">
        <v>18446</v>
      </c>
      <c r="J148" s="319">
        <v>60.38</v>
      </c>
    </row>
    <row r="149" spans="1:10">
      <c r="A149" s="316">
        <f t="shared" si="2"/>
        <v>141</v>
      </c>
      <c r="B149" s="317">
        <v>690592</v>
      </c>
      <c r="C149" s="318" t="s">
        <v>4808</v>
      </c>
      <c r="D149" s="319">
        <v>85</v>
      </c>
      <c r="E149" s="319" t="s">
        <v>378</v>
      </c>
      <c r="F149" s="318" t="s">
        <v>18621</v>
      </c>
      <c r="G149" s="319" t="s">
        <v>4582</v>
      </c>
      <c r="H149" s="319" t="s">
        <v>7884</v>
      </c>
      <c r="I149" s="319" t="s">
        <v>18446</v>
      </c>
      <c r="J149" s="319">
        <v>54.53</v>
      </c>
    </row>
    <row r="150" spans="1:10">
      <c r="A150" s="316">
        <f t="shared" si="2"/>
        <v>142</v>
      </c>
      <c r="B150" s="320">
        <v>691555</v>
      </c>
      <c r="C150" s="321" t="s">
        <v>18622</v>
      </c>
      <c r="D150" s="322">
        <v>85</v>
      </c>
      <c r="E150" s="322" t="s">
        <v>378</v>
      </c>
      <c r="F150" s="323" t="s">
        <v>17675</v>
      </c>
      <c r="G150" s="324" t="s">
        <v>10205</v>
      </c>
      <c r="H150" s="322" t="s">
        <v>7958</v>
      </c>
      <c r="I150" s="325" t="s">
        <v>18445</v>
      </c>
      <c r="J150" s="326">
        <v>49</v>
      </c>
    </row>
    <row r="151" spans="1:10">
      <c r="A151" s="316">
        <f t="shared" si="2"/>
        <v>143</v>
      </c>
      <c r="B151" s="320">
        <v>714605</v>
      </c>
      <c r="C151" s="321" t="s">
        <v>18623</v>
      </c>
      <c r="D151" s="322">
        <v>87</v>
      </c>
      <c r="E151" s="322" t="s">
        <v>378</v>
      </c>
      <c r="F151" s="323" t="s">
        <v>18624</v>
      </c>
      <c r="G151" s="324" t="s">
        <v>4582</v>
      </c>
      <c r="H151" s="322" t="s">
        <v>7958</v>
      </c>
      <c r="I151" s="325" t="s">
        <v>18445</v>
      </c>
      <c r="J151" s="326">
        <v>51.22</v>
      </c>
    </row>
    <row r="152" spans="1:10">
      <c r="A152" s="316">
        <f t="shared" si="2"/>
        <v>144</v>
      </c>
      <c r="B152" s="320">
        <v>714759</v>
      </c>
      <c r="C152" s="321" t="s">
        <v>11300</v>
      </c>
      <c r="D152" s="322">
        <v>86</v>
      </c>
      <c r="E152" s="322" t="s">
        <v>377</v>
      </c>
      <c r="F152" s="323" t="s">
        <v>18625</v>
      </c>
      <c r="G152" s="322" t="s">
        <v>6989</v>
      </c>
      <c r="H152" s="325" t="s">
        <v>7884</v>
      </c>
      <c r="I152" s="325" t="s">
        <v>18446</v>
      </c>
      <c r="J152" s="327">
        <v>33.31</v>
      </c>
    </row>
    <row r="153" spans="1:10">
      <c r="A153" s="316">
        <f t="shared" si="2"/>
        <v>145</v>
      </c>
      <c r="B153" s="320">
        <v>726256</v>
      </c>
      <c r="C153" s="321" t="s">
        <v>18626</v>
      </c>
      <c r="D153" s="322">
        <v>83</v>
      </c>
      <c r="E153" s="322" t="s">
        <v>378</v>
      </c>
      <c r="F153" s="323" t="s">
        <v>17675</v>
      </c>
      <c r="G153" s="324" t="s">
        <v>6013</v>
      </c>
      <c r="H153" s="322" t="s">
        <v>7958</v>
      </c>
      <c r="I153" s="325" t="s">
        <v>18445</v>
      </c>
      <c r="J153" s="326">
        <v>53</v>
      </c>
    </row>
    <row r="154" spans="1:10">
      <c r="A154" s="316">
        <f t="shared" si="2"/>
        <v>146</v>
      </c>
      <c r="B154" s="320">
        <v>740883</v>
      </c>
      <c r="C154" s="321" t="s">
        <v>2899</v>
      </c>
      <c r="D154" s="322">
        <v>85</v>
      </c>
      <c r="E154" s="322" t="s">
        <v>378</v>
      </c>
      <c r="F154" s="323" t="s">
        <v>18627</v>
      </c>
      <c r="G154" s="322" t="s">
        <v>11189</v>
      </c>
      <c r="H154" s="325" t="s">
        <v>7884</v>
      </c>
      <c r="I154" s="325" t="s">
        <v>18446</v>
      </c>
      <c r="J154" s="327">
        <v>43.49</v>
      </c>
    </row>
    <row r="155" spans="1:10">
      <c r="A155" s="316">
        <f t="shared" si="2"/>
        <v>147</v>
      </c>
      <c r="B155" s="317">
        <v>759463</v>
      </c>
      <c r="C155" s="318" t="s">
        <v>7289</v>
      </c>
      <c r="D155" s="319">
        <v>84</v>
      </c>
      <c r="E155" s="319" t="s">
        <v>377</v>
      </c>
      <c r="F155" s="318" t="s">
        <v>18628</v>
      </c>
      <c r="G155" s="319" t="s">
        <v>6989</v>
      </c>
      <c r="H155" s="319" t="s">
        <v>7884</v>
      </c>
      <c r="I155" s="319" t="s">
        <v>18446</v>
      </c>
      <c r="J155" s="319">
        <v>63.44</v>
      </c>
    </row>
    <row r="156" spans="1:10">
      <c r="A156" s="316">
        <f t="shared" si="2"/>
        <v>148</v>
      </c>
      <c r="B156" s="320">
        <v>812636</v>
      </c>
      <c r="C156" s="321" t="s">
        <v>3690</v>
      </c>
      <c r="D156" s="322">
        <v>85</v>
      </c>
      <c r="E156" s="322" t="s">
        <v>378</v>
      </c>
      <c r="F156" s="323" t="s">
        <v>15659</v>
      </c>
      <c r="G156" s="322" t="s">
        <v>574</v>
      </c>
      <c r="H156" s="325" t="s">
        <v>7884</v>
      </c>
      <c r="I156" s="325" t="s">
        <v>18446</v>
      </c>
      <c r="J156" s="327">
        <v>40.33</v>
      </c>
    </row>
    <row r="157" spans="1:10">
      <c r="A157" s="316">
        <f t="shared" si="2"/>
        <v>149</v>
      </c>
      <c r="B157" s="320">
        <v>832112</v>
      </c>
      <c r="C157" s="321" t="s">
        <v>18629</v>
      </c>
      <c r="D157" s="322">
        <v>85</v>
      </c>
      <c r="E157" s="322" t="s">
        <v>378</v>
      </c>
      <c r="F157" s="323" t="s">
        <v>18630</v>
      </c>
      <c r="G157" s="322" t="s">
        <v>11188</v>
      </c>
      <c r="H157" s="325" t="s">
        <v>7884</v>
      </c>
      <c r="I157" s="325" t="s">
        <v>18446</v>
      </c>
      <c r="J157" s="327">
        <v>47.18</v>
      </c>
    </row>
    <row r="158" spans="1:10">
      <c r="A158" s="316">
        <f t="shared" si="2"/>
        <v>150</v>
      </c>
      <c r="B158" s="317">
        <v>860301</v>
      </c>
      <c r="C158" s="318" t="s">
        <v>9359</v>
      </c>
      <c r="D158" s="319">
        <v>85</v>
      </c>
      <c r="E158" s="319" t="s">
        <v>378</v>
      </c>
      <c r="F158" s="318" t="s">
        <v>18631</v>
      </c>
      <c r="G158" s="319" t="s">
        <v>11217</v>
      </c>
      <c r="H158" s="319" t="s">
        <v>7884</v>
      </c>
      <c r="I158" s="319" t="s">
        <v>18446</v>
      </c>
      <c r="J158" s="319">
        <v>56.86</v>
      </c>
    </row>
    <row r="159" spans="1:10">
      <c r="A159" s="316">
        <f t="shared" si="2"/>
        <v>151</v>
      </c>
      <c r="B159" s="320">
        <v>919015</v>
      </c>
      <c r="C159" s="321" t="s">
        <v>8500</v>
      </c>
      <c r="D159" s="322">
        <v>85</v>
      </c>
      <c r="E159" s="322" t="s">
        <v>378</v>
      </c>
      <c r="F159" s="323" t="s">
        <v>18632</v>
      </c>
      <c r="G159" s="322" t="s">
        <v>11036</v>
      </c>
      <c r="H159" s="325" t="s">
        <v>7884</v>
      </c>
      <c r="I159" s="325" t="s">
        <v>18446</v>
      </c>
      <c r="J159" s="327">
        <v>34.44</v>
      </c>
    </row>
    <row r="160" spans="1:10">
      <c r="A160" s="316">
        <f t="shared" si="2"/>
        <v>152</v>
      </c>
      <c r="B160" s="317">
        <v>926950</v>
      </c>
      <c r="C160" s="318" t="s">
        <v>9362</v>
      </c>
      <c r="D160" s="319">
        <v>83</v>
      </c>
      <c r="E160" s="319" t="s">
        <v>378</v>
      </c>
      <c r="F160" s="318" t="s">
        <v>18633</v>
      </c>
      <c r="G160" s="319" t="s">
        <v>11217</v>
      </c>
      <c r="H160" s="319" t="s">
        <v>7884</v>
      </c>
      <c r="I160" s="319" t="s">
        <v>18446</v>
      </c>
      <c r="J160" s="319">
        <v>58.04</v>
      </c>
    </row>
    <row r="161" spans="1:10">
      <c r="A161" s="316">
        <f t="shared" si="2"/>
        <v>153</v>
      </c>
      <c r="B161" s="317">
        <v>949656</v>
      </c>
      <c r="C161" s="318" t="s">
        <v>9824</v>
      </c>
      <c r="D161" s="319">
        <v>83</v>
      </c>
      <c r="E161" s="319" t="s">
        <v>378</v>
      </c>
      <c r="F161" s="318" t="s">
        <v>18634</v>
      </c>
      <c r="G161" s="319" t="s">
        <v>6989</v>
      </c>
      <c r="H161" s="319" t="s">
        <v>7884</v>
      </c>
      <c r="I161" s="319" t="s">
        <v>18446</v>
      </c>
      <c r="J161" s="319">
        <v>57.55</v>
      </c>
    </row>
    <row r="162" spans="1:10">
      <c r="A162" s="316">
        <f t="shared" si="2"/>
        <v>154</v>
      </c>
      <c r="B162" s="320">
        <v>953321</v>
      </c>
      <c r="C162" s="321" t="s">
        <v>18635</v>
      </c>
      <c r="D162" s="322">
        <v>85</v>
      </c>
      <c r="E162" s="322" t="s">
        <v>377</v>
      </c>
      <c r="F162" s="323" t="s">
        <v>17675</v>
      </c>
      <c r="G162" s="324" t="s">
        <v>8788</v>
      </c>
      <c r="H162" s="322" t="s">
        <v>7958</v>
      </c>
      <c r="I162" s="325" t="s">
        <v>18445</v>
      </c>
      <c r="J162" s="326">
        <v>45</v>
      </c>
    </row>
    <row r="163" spans="1:10">
      <c r="A163" s="316">
        <f t="shared" si="2"/>
        <v>155</v>
      </c>
      <c r="B163" s="317">
        <v>960901</v>
      </c>
      <c r="C163" s="318" t="s">
        <v>18636</v>
      </c>
      <c r="D163" s="319">
        <v>83</v>
      </c>
      <c r="E163" s="319" t="s">
        <v>378</v>
      </c>
      <c r="F163" s="318" t="s">
        <v>18637</v>
      </c>
      <c r="G163" s="319" t="s">
        <v>6989</v>
      </c>
      <c r="H163" s="319" t="s">
        <v>7884</v>
      </c>
      <c r="I163" s="319" t="s">
        <v>18446</v>
      </c>
      <c r="J163" s="319">
        <v>58.84</v>
      </c>
    </row>
    <row r="164" spans="1:10">
      <c r="A164" s="316">
        <f t="shared" si="2"/>
        <v>156</v>
      </c>
      <c r="B164" s="317">
        <v>961938</v>
      </c>
      <c r="C164" s="318" t="s">
        <v>18638</v>
      </c>
      <c r="D164" s="319">
        <v>85</v>
      </c>
      <c r="E164" s="319" t="s">
        <v>377</v>
      </c>
      <c r="F164" s="318" t="s">
        <v>18639</v>
      </c>
      <c r="G164" s="319" t="s">
        <v>11217</v>
      </c>
      <c r="H164" s="319" t="s">
        <v>7884</v>
      </c>
      <c r="I164" s="319" t="s">
        <v>18446</v>
      </c>
      <c r="J164" s="319">
        <v>55.39</v>
      </c>
    </row>
    <row r="165" spans="1:10">
      <c r="A165" s="316">
        <f t="shared" si="2"/>
        <v>157</v>
      </c>
      <c r="B165" s="317">
        <v>986060</v>
      </c>
      <c r="C165" s="318" t="s">
        <v>18640</v>
      </c>
      <c r="D165" s="319">
        <v>81</v>
      </c>
      <c r="E165" s="319" t="s">
        <v>378</v>
      </c>
      <c r="F165" s="318" t="s">
        <v>18639</v>
      </c>
      <c r="G165" s="319" t="s">
        <v>11217</v>
      </c>
      <c r="H165" s="319" t="s">
        <v>7884</v>
      </c>
      <c r="I165" s="319" t="s">
        <v>18446</v>
      </c>
      <c r="J165" s="319">
        <v>55.39</v>
      </c>
    </row>
    <row r="166" spans="1:10">
      <c r="A166" s="316">
        <f t="shared" si="2"/>
        <v>158</v>
      </c>
      <c r="B166" s="320">
        <v>986545</v>
      </c>
      <c r="C166" s="321" t="s">
        <v>5939</v>
      </c>
      <c r="D166" s="322">
        <v>80</v>
      </c>
      <c r="E166" s="322" t="s">
        <v>377</v>
      </c>
      <c r="F166" s="323" t="s">
        <v>15466</v>
      </c>
      <c r="G166" s="322" t="s">
        <v>6013</v>
      </c>
      <c r="H166" s="325" t="s">
        <v>7884</v>
      </c>
      <c r="I166" s="325" t="s">
        <v>18446</v>
      </c>
      <c r="J166" s="327">
        <v>28.55</v>
      </c>
    </row>
    <row r="167" spans="1:10">
      <c r="A167" s="316">
        <f t="shared" si="2"/>
        <v>159</v>
      </c>
      <c r="B167" s="320">
        <v>986817</v>
      </c>
      <c r="C167" s="321" t="s">
        <v>18641</v>
      </c>
      <c r="D167" s="322">
        <v>83</v>
      </c>
      <c r="E167" s="322" t="s">
        <v>378</v>
      </c>
      <c r="F167" s="323" t="s">
        <v>18642</v>
      </c>
      <c r="G167" s="322" t="s">
        <v>574</v>
      </c>
      <c r="H167" s="325" t="s">
        <v>7884</v>
      </c>
      <c r="I167" s="325" t="s">
        <v>18446</v>
      </c>
      <c r="J167" s="327">
        <v>45.11</v>
      </c>
    </row>
    <row r="168" spans="1:10">
      <c r="A168" s="316">
        <f t="shared" si="2"/>
        <v>160</v>
      </c>
      <c r="B168" s="320">
        <v>1017896</v>
      </c>
      <c r="C168" s="321" t="s">
        <v>9863</v>
      </c>
      <c r="D168" s="322">
        <v>84</v>
      </c>
      <c r="E168" s="322" t="s">
        <v>377</v>
      </c>
      <c r="F168" s="323" t="s">
        <v>15609</v>
      </c>
      <c r="G168" s="322" t="s">
        <v>11036</v>
      </c>
      <c r="H168" s="325" t="s">
        <v>7884</v>
      </c>
      <c r="I168" s="325" t="s">
        <v>18446</v>
      </c>
      <c r="J168" s="327">
        <v>47.26</v>
      </c>
    </row>
    <row r="169" spans="1:10">
      <c r="A169" s="316">
        <f t="shared" si="2"/>
        <v>161</v>
      </c>
      <c r="B169" s="320">
        <v>1043551</v>
      </c>
      <c r="C169" s="321" t="s">
        <v>10581</v>
      </c>
      <c r="D169" s="322">
        <v>82</v>
      </c>
      <c r="E169" s="322" t="s">
        <v>377</v>
      </c>
      <c r="F169" s="323" t="s">
        <v>18643</v>
      </c>
      <c r="G169" s="322" t="s">
        <v>3587</v>
      </c>
      <c r="H169" s="325" t="s">
        <v>7884</v>
      </c>
      <c r="I169" s="325" t="s">
        <v>18446</v>
      </c>
      <c r="J169" s="327">
        <v>39.57</v>
      </c>
    </row>
    <row r="170" spans="1:10">
      <c r="A170" s="316">
        <f t="shared" si="2"/>
        <v>162</v>
      </c>
      <c r="B170" s="320">
        <v>1082056</v>
      </c>
      <c r="C170" s="321" t="s">
        <v>4884</v>
      </c>
      <c r="D170" s="322">
        <v>84</v>
      </c>
      <c r="E170" s="322" t="s">
        <v>377</v>
      </c>
      <c r="F170" s="323" t="s">
        <v>18644</v>
      </c>
      <c r="G170" s="322" t="s">
        <v>4582</v>
      </c>
      <c r="H170" s="325" t="s">
        <v>7884</v>
      </c>
      <c r="I170" s="325" t="s">
        <v>18446</v>
      </c>
      <c r="J170" s="327">
        <v>47.23</v>
      </c>
    </row>
    <row r="171" spans="1:10">
      <c r="A171" s="316">
        <f t="shared" si="2"/>
        <v>163</v>
      </c>
      <c r="B171" s="320">
        <v>1089694</v>
      </c>
      <c r="C171" s="321" t="s">
        <v>18645</v>
      </c>
      <c r="D171" s="322">
        <v>86</v>
      </c>
      <c r="E171" s="322" t="s">
        <v>378</v>
      </c>
      <c r="F171" s="323" t="s">
        <v>17675</v>
      </c>
      <c r="G171" s="324" t="s">
        <v>6013</v>
      </c>
      <c r="H171" s="322" t="s">
        <v>7958</v>
      </c>
      <c r="I171" s="325" t="s">
        <v>18445</v>
      </c>
      <c r="J171" s="326">
        <v>50</v>
      </c>
    </row>
    <row r="172" spans="1:10">
      <c r="A172" s="316">
        <f t="shared" si="2"/>
        <v>164</v>
      </c>
      <c r="B172" s="320">
        <v>1117843</v>
      </c>
      <c r="C172" s="321" t="s">
        <v>18646</v>
      </c>
      <c r="D172" s="322">
        <v>97</v>
      </c>
      <c r="E172" s="322" t="s">
        <v>378</v>
      </c>
      <c r="F172" s="323" t="s">
        <v>18647</v>
      </c>
      <c r="G172" s="324" t="s">
        <v>10205</v>
      </c>
      <c r="H172" s="322" t="s">
        <v>7958</v>
      </c>
      <c r="I172" s="325" t="s">
        <v>18445</v>
      </c>
      <c r="J172" s="326">
        <v>52</v>
      </c>
    </row>
    <row r="173" spans="1:10">
      <c r="A173" s="316">
        <f t="shared" si="2"/>
        <v>165</v>
      </c>
      <c r="B173" s="320">
        <v>1119331</v>
      </c>
      <c r="C173" s="321" t="s">
        <v>18648</v>
      </c>
      <c r="D173" s="322">
        <v>83</v>
      </c>
      <c r="E173" s="322" t="s">
        <v>378</v>
      </c>
      <c r="F173" s="323" t="s">
        <v>17675</v>
      </c>
      <c r="G173" s="324" t="s">
        <v>6013</v>
      </c>
      <c r="H173" s="322" t="s">
        <v>7958</v>
      </c>
      <c r="I173" s="325" t="s">
        <v>18445</v>
      </c>
      <c r="J173" s="326">
        <v>47</v>
      </c>
    </row>
    <row r="174" spans="1:10">
      <c r="A174" s="316">
        <f t="shared" si="2"/>
        <v>166</v>
      </c>
      <c r="B174" s="320">
        <v>1119402</v>
      </c>
      <c r="C174" s="321" t="s">
        <v>18649</v>
      </c>
      <c r="D174" s="322">
        <f>2012-1925</f>
        <v>87</v>
      </c>
      <c r="E174" s="322" t="s">
        <v>378</v>
      </c>
      <c r="F174" s="323" t="s">
        <v>17747</v>
      </c>
      <c r="G174" s="322" t="s">
        <v>10205</v>
      </c>
      <c r="H174" s="322" t="s">
        <v>7958</v>
      </c>
      <c r="I174" s="325" t="s">
        <v>18445</v>
      </c>
      <c r="J174" s="326">
        <v>38</v>
      </c>
    </row>
    <row r="175" spans="1:10">
      <c r="A175" s="316">
        <f t="shared" si="2"/>
        <v>167</v>
      </c>
      <c r="B175" s="317">
        <v>1122328</v>
      </c>
      <c r="C175" s="318" t="s">
        <v>8515</v>
      </c>
      <c r="D175" s="319">
        <v>80</v>
      </c>
      <c r="E175" s="319" t="s">
        <v>378</v>
      </c>
      <c r="F175" s="318" t="s">
        <v>18650</v>
      </c>
      <c r="G175" s="319" t="s">
        <v>8366</v>
      </c>
      <c r="H175" s="319" t="s">
        <v>7884</v>
      </c>
      <c r="I175" s="319" t="s">
        <v>18446</v>
      </c>
      <c r="J175" s="319">
        <v>51.58</v>
      </c>
    </row>
    <row r="176" spans="1:10">
      <c r="A176" s="316">
        <f t="shared" si="2"/>
        <v>168</v>
      </c>
      <c r="B176" s="320">
        <v>1123369</v>
      </c>
      <c r="C176" s="321" t="s">
        <v>18651</v>
      </c>
      <c r="D176" s="322">
        <v>89</v>
      </c>
      <c r="E176" s="322" t="s">
        <v>378</v>
      </c>
      <c r="F176" s="323"/>
      <c r="G176" s="322" t="s">
        <v>5836</v>
      </c>
      <c r="H176" s="322" t="s">
        <v>7958</v>
      </c>
      <c r="I176" s="325" t="s">
        <v>18445</v>
      </c>
      <c r="J176" s="326">
        <v>32</v>
      </c>
    </row>
    <row r="177" spans="1:10">
      <c r="A177" s="316">
        <f t="shared" si="2"/>
        <v>169</v>
      </c>
      <c r="B177" s="320">
        <v>1130390</v>
      </c>
      <c r="C177" s="321" t="s">
        <v>18652</v>
      </c>
      <c r="D177" s="322">
        <v>80</v>
      </c>
      <c r="E177" s="322" t="s">
        <v>378</v>
      </c>
      <c r="F177" s="323" t="s">
        <v>18599</v>
      </c>
      <c r="G177" s="324" t="s">
        <v>6989</v>
      </c>
      <c r="H177" s="322" t="s">
        <v>7958</v>
      </c>
      <c r="I177" s="325" t="s">
        <v>18445</v>
      </c>
      <c r="J177" s="326">
        <v>48.79</v>
      </c>
    </row>
    <row r="178" spans="1:10">
      <c r="A178" s="316">
        <f t="shared" si="2"/>
        <v>170</v>
      </c>
      <c r="B178" s="317">
        <v>1130663</v>
      </c>
      <c r="C178" s="318" t="s">
        <v>18653</v>
      </c>
      <c r="D178" s="319">
        <v>84</v>
      </c>
      <c r="E178" s="319" t="s">
        <v>378</v>
      </c>
      <c r="F178" s="318" t="s">
        <v>9891</v>
      </c>
      <c r="G178" s="319" t="s">
        <v>3587</v>
      </c>
      <c r="H178" s="319" t="s">
        <v>7884</v>
      </c>
      <c r="I178" s="319" t="s">
        <v>18446</v>
      </c>
      <c r="J178" s="319">
        <v>51.52</v>
      </c>
    </row>
    <row r="179" spans="1:10">
      <c r="A179" s="316">
        <f t="shared" si="2"/>
        <v>171</v>
      </c>
      <c r="B179" s="317">
        <v>1130984</v>
      </c>
      <c r="C179" s="318" t="s">
        <v>18654</v>
      </c>
      <c r="D179" s="319">
        <v>83</v>
      </c>
      <c r="E179" s="319" t="s">
        <v>377</v>
      </c>
      <c r="F179" s="318" t="s">
        <v>18487</v>
      </c>
      <c r="G179" s="319" t="s">
        <v>3177</v>
      </c>
      <c r="H179" s="319" t="s">
        <v>7884</v>
      </c>
      <c r="I179" s="319" t="s">
        <v>18446</v>
      </c>
      <c r="J179" s="319">
        <v>58.22</v>
      </c>
    </row>
    <row r="180" spans="1:10">
      <c r="A180" s="316">
        <f t="shared" si="2"/>
        <v>172</v>
      </c>
      <c r="B180" s="317">
        <v>1138893</v>
      </c>
      <c r="C180" s="318" t="s">
        <v>5678</v>
      </c>
      <c r="D180" s="319">
        <v>83</v>
      </c>
      <c r="E180" s="319" t="s">
        <v>378</v>
      </c>
      <c r="F180" s="318" t="s">
        <v>15571</v>
      </c>
      <c r="G180" s="319" t="s">
        <v>5636</v>
      </c>
      <c r="H180" s="319" t="s">
        <v>7884</v>
      </c>
      <c r="I180" s="319" t="s">
        <v>18446</v>
      </c>
      <c r="J180" s="319">
        <v>52.1</v>
      </c>
    </row>
    <row r="181" spans="1:10">
      <c r="A181" s="316">
        <f t="shared" si="2"/>
        <v>173</v>
      </c>
      <c r="B181" s="320">
        <v>1177607</v>
      </c>
      <c r="C181" s="321" t="s">
        <v>18655</v>
      </c>
      <c r="D181" s="322">
        <v>82</v>
      </c>
      <c r="E181" s="322" t="s">
        <v>378</v>
      </c>
      <c r="F181" s="323" t="s">
        <v>18656</v>
      </c>
      <c r="G181" s="324" t="s">
        <v>11182</v>
      </c>
      <c r="H181" s="322" t="s">
        <v>7958</v>
      </c>
      <c r="I181" s="325" t="s">
        <v>18445</v>
      </c>
      <c r="J181" s="326">
        <v>62.17</v>
      </c>
    </row>
    <row r="182" spans="1:10">
      <c r="A182" s="316">
        <f t="shared" si="2"/>
        <v>174</v>
      </c>
      <c r="B182" s="317">
        <v>1202347</v>
      </c>
      <c r="C182" s="318" t="s">
        <v>2966</v>
      </c>
      <c r="D182" s="319">
        <v>85</v>
      </c>
      <c r="E182" s="319" t="s">
        <v>378</v>
      </c>
      <c r="F182" s="318" t="s">
        <v>18657</v>
      </c>
      <c r="G182" s="319" t="s">
        <v>11189</v>
      </c>
      <c r="H182" s="319" t="s">
        <v>7884</v>
      </c>
      <c r="I182" s="319" t="s">
        <v>18446</v>
      </c>
      <c r="J182" s="319">
        <v>64.709999999999994</v>
      </c>
    </row>
    <row r="183" spans="1:10">
      <c r="A183" s="316">
        <f t="shared" si="2"/>
        <v>175</v>
      </c>
      <c r="B183" s="320">
        <v>1218074</v>
      </c>
      <c r="C183" s="321" t="s">
        <v>10235</v>
      </c>
      <c r="D183" s="322">
        <v>85</v>
      </c>
      <c r="E183" s="322" t="s">
        <v>378</v>
      </c>
      <c r="F183" s="323" t="s">
        <v>18537</v>
      </c>
      <c r="G183" s="322" t="s">
        <v>10205</v>
      </c>
      <c r="H183" s="325" t="s">
        <v>7884</v>
      </c>
      <c r="I183" s="325" t="s">
        <v>18446</v>
      </c>
      <c r="J183" s="327">
        <v>45.04</v>
      </c>
    </row>
    <row r="184" spans="1:10">
      <c r="A184" s="316">
        <f t="shared" si="2"/>
        <v>176</v>
      </c>
      <c r="B184" s="317">
        <v>1219465</v>
      </c>
      <c r="C184" s="318" t="s">
        <v>5542</v>
      </c>
      <c r="D184" s="319">
        <v>85</v>
      </c>
      <c r="E184" s="319" t="s">
        <v>377</v>
      </c>
      <c r="F184" s="318" t="s">
        <v>7827</v>
      </c>
      <c r="G184" s="319" t="s">
        <v>5479</v>
      </c>
      <c r="H184" s="319" t="s">
        <v>7884</v>
      </c>
      <c r="I184" s="319" t="s">
        <v>18446</v>
      </c>
      <c r="J184" s="319">
        <v>50.46</v>
      </c>
    </row>
    <row r="185" spans="1:10">
      <c r="A185" s="316">
        <f t="shared" si="2"/>
        <v>177</v>
      </c>
      <c r="B185" s="317">
        <v>1223678</v>
      </c>
      <c r="C185" s="318" t="s">
        <v>2973</v>
      </c>
      <c r="D185" s="319">
        <v>81</v>
      </c>
      <c r="E185" s="319" t="s">
        <v>378</v>
      </c>
      <c r="F185" s="318" t="s">
        <v>18658</v>
      </c>
      <c r="G185" s="319" t="s">
        <v>11189</v>
      </c>
      <c r="H185" s="319" t="s">
        <v>7884</v>
      </c>
      <c r="I185" s="319" t="s">
        <v>18446</v>
      </c>
      <c r="J185" s="319">
        <v>59.54</v>
      </c>
    </row>
    <row r="186" spans="1:10">
      <c r="A186" s="316">
        <f t="shared" si="2"/>
        <v>178</v>
      </c>
      <c r="B186" s="317">
        <v>1225796</v>
      </c>
      <c r="C186" s="318" t="s">
        <v>11367</v>
      </c>
      <c r="D186" s="319">
        <v>90</v>
      </c>
      <c r="E186" s="319" t="s">
        <v>378</v>
      </c>
      <c r="F186" s="318" t="s">
        <v>18659</v>
      </c>
      <c r="G186" s="319" t="s">
        <v>11036</v>
      </c>
      <c r="H186" s="319" t="s">
        <v>7884</v>
      </c>
      <c r="I186" s="319" t="s">
        <v>18446</v>
      </c>
      <c r="J186" s="319">
        <v>49.06</v>
      </c>
    </row>
    <row r="187" spans="1:10">
      <c r="A187" s="316">
        <f t="shared" si="2"/>
        <v>179</v>
      </c>
      <c r="B187" s="317">
        <v>1230071</v>
      </c>
      <c r="C187" s="318" t="s">
        <v>5680</v>
      </c>
      <c r="D187" s="319">
        <v>88</v>
      </c>
      <c r="E187" s="319" t="s">
        <v>378</v>
      </c>
      <c r="F187" s="318" t="s">
        <v>14184</v>
      </c>
      <c r="G187" s="319" t="s">
        <v>3177</v>
      </c>
      <c r="H187" s="319" t="s">
        <v>7884</v>
      </c>
      <c r="I187" s="319" t="s">
        <v>18446</v>
      </c>
      <c r="J187" s="319">
        <v>50.92</v>
      </c>
    </row>
    <row r="188" spans="1:10">
      <c r="A188" s="316">
        <f t="shared" si="2"/>
        <v>180</v>
      </c>
      <c r="B188" s="317">
        <v>1230261</v>
      </c>
      <c r="C188" s="318" t="s">
        <v>1784</v>
      </c>
      <c r="D188" s="319">
        <v>82</v>
      </c>
      <c r="E188" s="319" t="s">
        <v>378</v>
      </c>
      <c r="F188" s="318" t="s">
        <v>18660</v>
      </c>
      <c r="G188" s="319" t="s">
        <v>11188</v>
      </c>
      <c r="H188" s="319" t="s">
        <v>7884</v>
      </c>
      <c r="I188" s="319" t="s">
        <v>18446</v>
      </c>
      <c r="J188" s="319">
        <v>50.93</v>
      </c>
    </row>
    <row r="189" spans="1:10">
      <c r="A189" s="316">
        <f t="shared" si="2"/>
        <v>181</v>
      </c>
      <c r="B189" s="320">
        <v>1238742</v>
      </c>
      <c r="C189" s="321" t="s">
        <v>18661</v>
      </c>
      <c r="D189" s="322">
        <v>81</v>
      </c>
      <c r="E189" s="322" t="s">
        <v>378</v>
      </c>
      <c r="F189" s="323"/>
      <c r="G189" s="322" t="s">
        <v>5836</v>
      </c>
      <c r="H189" s="322" t="s">
        <v>7958</v>
      </c>
      <c r="I189" s="325" t="s">
        <v>18445</v>
      </c>
      <c r="J189" s="326">
        <v>49</v>
      </c>
    </row>
    <row r="190" spans="1:10">
      <c r="A190" s="316">
        <f t="shared" si="2"/>
        <v>182</v>
      </c>
      <c r="B190" s="317">
        <v>1247976</v>
      </c>
      <c r="C190" s="318" t="s">
        <v>3743</v>
      </c>
      <c r="D190" s="319">
        <v>81</v>
      </c>
      <c r="E190" s="319" t="s">
        <v>378</v>
      </c>
      <c r="F190" s="318" t="s">
        <v>18662</v>
      </c>
      <c r="G190" s="319" t="s">
        <v>10499</v>
      </c>
      <c r="H190" s="319" t="s">
        <v>7884</v>
      </c>
      <c r="I190" s="319" t="s">
        <v>18446</v>
      </c>
      <c r="J190" s="319">
        <v>53.49</v>
      </c>
    </row>
    <row r="191" spans="1:10">
      <c r="A191" s="316">
        <f t="shared" si="2"/>
        <v>183</v>
      </c>
      <c r="B191" s="317">
        <v>1255126</v>
      </c>
      <c r="C191" s="318" t="s">
        <v>9952</v>
      </c>
      <c r="D191" s="319">
        <v>91</v>
      </c>
      <c r="E191" s="319" t="s">
        <v>378</v>
      </c>
      <c r="F191" s="318" t="s">
        <v>14628</v>
      </c>
      <c r="G191" s="319" t="s">
        <v>3088</v>
      </c>
      <c r="H191" s="319" t="s">
        <v>7884</v>
      </c>
      <c r="I191" s="319" t="s">
        <v>18446</v>
      </c>
      <c r="J191" s="319">
        <v>63.84</v>
      </c>
    </row>
    <row r="192" spans="1:10">
      <c r="A192" s="316">
        <f t="shared" si="2"/>
        <v>184</v>
      </c>
      <c r="B192" s="317">
        <v>1267662</v>
      </c>
      <c r="C192" s="318" t="s">
        <v>10729</v>
      </c>
      <c r="D192" s="319">
        <v>84</v>
      </c>
      <c r="E192" s="319" t="s">
        <v>378</v>
      </c>
      <c r="F192" s="318" t="s">
        <v>14064</v>
      </c>
      <c r="G192" s="319" t="s">
        <v>10681</v>
      </c>
      <c r="H192" s="319" t="s">
        <v>7884</v>
      </c>
      <c r="I192" s="319" t="s">
        <v>18446</v>
      </c>
      <c r="J192" s="319">
        <v>53.99</v>
      </c>
    </row>
    <row r="193" spans="1:10">
      <c r="A193" s="316">
        <f t="shared" si="2"/>
        <v>185</v>
      </c>
      <c r="B193" s="320">
        <v>1286769</v>
      </c>
      <c r="C193" s="321" t="s">
        <v>3324</v>
      </c>
      <c r="D193" s="322">
        <v>83</v>
      </c>
      <c r="E193" s="322" t="s">
        <v>377</v>
      </c>
      <c r="F193" s="323" t="s">
        <v>18663</v>
      </c>
      <c r="G193" s="322" t="s">
        <v>11036</v>
      </c>
      <c r="H193" s="325" t="s">
        <v>7884</v>
      </c>
      <c r="I193" s="325" t="s">
        <v>18446</v>
      </c>
      <c r="J193" s="327">
        <v>48.65</v>
      </c>
    </row>
    <row r="194" spans="1:10">
      <c r="A194" s="316">
        <f t="shared" si="2"/>
        <v>186</v>
      </c>
      <c r="B194" s="317">
        <v>1320806</v>
      </c>
      <c r="C194" s="318" t="s">
        <v>4248</v>
      </c>
      <c r="D194" s="319">
        <v>84</v>
      </c>
      <c r="E194" s="319" t="s">
        <v>378</v>
      </c>
      <c r="F194" s="318" t="s">
        <v>18664</v>
      </c>
      <c r="G194" s="319" t="s">
        <v>3088</v>
      </c>
      <c r="H194" s="319" t="s">
        <v>7884</v>
      </c>
      <c r="I194" s="319" t="s">
        <v>18446</v>
      </c>
      <c r="J194" s="319">
        <v>56.49</v>
      </c>
    </row>
    <row r="195" spans="1:10">
      <c r="A195" s="316">
        <f t="shared" si="2"/>
        <v>187</v>
      </c>
      <c r="B195" s="320">
        <v>1331398</v>
      </c>
      <c r="C195" s="321" t="s">
        <v>5984</v>
      </c>
      <c r="D195" s="322">
        <v>83</v>
      </c>
      <c r="E195" s="322" t="s">
        <v>377</v>
      </c>
      <c r="F195" s="323" t="s">
        <v>18665</v>
      </c>
      <c r="G195" s="322" t="s">
        <v>6013</v>
      </c>
      <c r="H195" s="325" t="s">
        <v>7884</v>
      </c>
      <c r="I195" s="325" t="s">
        <v>18446</v>
      </c>
      <c r="J195" s="327">
        <v>37.020000000000003</v>
      </c>
    </row>
    <row r="196" spans="1:10">
      <c r="A196" s="316">
        <f t="shared" si="2"/>
        <v>188</v>
      </c>
      <c r="B196" s="317">
        <v>1341655</v>
      </c>
      <c r="C196" s="318" t="s">
        <v>18666</v>
      </c>
      <c r="D196" s="319">
        <v>82</v>
      </c>
      <c r="E196" s="319" t="s">
        <v>378</v>
      </c>
      <c r="F196" s="318" t="s">
        <v>18667</v>
      </c>
      <c r="G196" s="319" t="s">
        <v>3088</v>
      </c>
      <c r="H196" s="319" t="s">
        <v>7884</v>
      </c>
      <c r="I196" s="319" t="s">
        <v>18446</v>
      </c>
      <c r="J196" s="319">
        <v>52.48</v>
      </c>
    </row>
    <row r="197" spans="1:10">
      <c r="A197" s="316">
        <f t="shared" si="2"/>
        <v>189</v>
      </c>
      <c r="B197" s="317">
        <v>1347710</v>
      </c>
      <c r="C197" s="318" t="s">
        <v>9207</v>
      </c>
      <c r="D197" s="319">
        <v>80</v>
      </c>
      <c r="E197" s="319" t="s">
        <v>377</v>
      </c>
      <c r="F197" s="318" t="s">
        <v>18668</v>
      </c>
      <c r="G197" s="319" t="s">
        <v>6989</v>
      </c>
      <c r="H197" s="319" t="s">
        <v>7884</v>
      </c>
      <c r="I197" s="319" t="s">
        <v>18446</v>
      </c>
      <c r="J197" s="319">
        <v>59.37</v>
      </c>
    </row>
    <row r="198" spans="1:10">
      <c r="A198" s="316">
        <f t="shared" si="2"/>
        <v>190</v>
      </c>
      <c r="B198" s="317">
        <v>1373667</v>
      </c>
      <c r="C198" s="318" t="s">
        <v>18669</v>
      </c>
      <c r="D198" s="319">
        <v>87</v>
      </c>
      <c r="E198" s="319" t="s">
        <v>378</v>
      </c>
      <c r="F198" s="318" t="s">
        <v>18670</v>
      </c>
      <c r="G198" s="319" t="s">
        <v>10499</v>
      </c>
      <c r="H198" s="319" t="s">
        <v>7884</v>
      </c>
      <c r="I198" s="319" t="s">
        <v>18446</v>
      </c>
      <c r="J198" s="319">
        <v>54.97</v>
      </c>
    </row>
    <row r="199" spans="1:10">
      <c r="A199" s="316">
        <f t="shared" si="2"/>
        <v>191</v>
      </c>
      <c r="B199" s="320">
        <v>1373942</v>
      </c>
      <c r="C199" s="321" t="s">
        <v>18671</v>
      </c>
      <c r="D199" s="322">
        <v>81</v>
      </c>
      <c r="E199" s="322" t="s">
        <v>377</v>
      </c>
      <c r="F199" s="323" t="s">
        <v>18672</v>
      </c>
      <c r="G199" s="322" t="s">
        <v>6013</v>
      </c>
      <c r="H199" s="325" t="s">
        <v>7884</v>
      </c>
      <c r="I199" s="325" t="s">
        <v>18446</v>
      </c>
      <c r="J199" s="327">
        <v>27.81</v>
      </c>
    </row>
    <row r="200" spans="1:10">
      <c r="A200" s="316">
        <f t="shared" si="2"/>
        <v>192</v>
      </c>
      <c r="B200" s="317">
        <v>1376231</v>
      </c>
      <c r="C200" s="318" t="s">
        <v>18673</v>
      </c>
      <c r="D200" s="319">
        <v>82</v>
      </c>
      <c r="E200" s="319" t="s">
        <v>378</v>
      </c>
      <c r="F200" s="318" t="s">
        <v>18674</v>
      </c>
      <c r="G200" s="319" t="s">
        <v>11373</v>
      </c>
      <c r="H200" s="319" t="s">
        <v>7884</v>
      </c>
      <c r="I200" s="319" t="s">
        <v>18446</v>
      </c>
      <c r="J200" s="319">
        <v>59.55</v>
      </c>
    </row>
    <row r="201" spans="1:10">
      <c r="A201" s="316">
        <f t="shared" si="2"/>
        <v>193</v>
      </c>
      <c r="B201" s="320">
        <v>1388868</v>
      </c>
      <c r="C201" s="321" t="s">
        <v>7405</v>
      </c>
      <c r="D201" s="322">
        <v>84</v>
      </c>
      <c r="E201" s="322" t="s">
        <v>378</v>
      </c>
      <c r="F201" s="323" t="s">
        <v>18675</v>
      </c>
      <c r="G201" s="322" t="s">
        <v>6989</v>
      </c>
      <c r="H201" s="325" t="s">
        <v>7884</v>
      </c>
      <c r="I201" s="325" t="s">
        <v>18446</v>
      </c>
      <c r="J201" s="327">
        <v>41.71</v>
      </c>
    </row>
    <row r="202" spans="1:10">
      <c r="A202" s="316">
        <f t="shared" si="2"/>
        <v>194</v>
      </c>
      <c r="B202" s="320">
        <v>1397376</v>
      </c>
      <c r="C202" s="321" t="s">
        <v>18676</v>
      </c>
      <c r="D202" s="322">
        <v>82</v>
      </c>
      <c r="E202" s="322" t="s">
        <v>378</v>
      </c>
      <c r="F202" s="323" t="s">
        <v>18677</v>
      </c>
      <c r="G202" s="322" t="s">
        <v>5636</v>
      </c>
      <c r="H202" s="325" t="s">
        <v>7884</v>
      </c>
      <c r="I202" s="325" t="s">
        <v>18446</v>
      </c>
      <c r="J202" s="327">
        <v>34.19</v>
      </c>
    </row>
    <row r="203" spans="1:10">
      <c r="A203" s="316">
        <f t="shared" ref="A203:A266" si="3">A202+1</f>
        <v>195</v>
      </c>
      <c r="B203" s="320">
        <v>1398309</v>
      </c>
      <c r="C203" s="321" t="s">
        <v>18678</v>
      </c>
      <c r="D203" s="322">
        <v>87</v>
      </c>
      <c r="E203" s="322" t="s">
        <v>378</v>
      </c>
      <c r="F203" s="323" t="s">
        <v>17675</v>
      </c>
      <c r="G203" s="324" t="s">
        <v>3177</v>
      </c>
      <c r="H203" s="322" t="s">
        <v>7958</v>
      </c>
      <c r="I203" s="325" t="s">
        <v>18445</v>
      </c>
      <c r="J203" s="326">
        <v>58.29</v>
      </c>
    </row>
    <row r="204" spans="1:10">
      <c r="A204" s="316">
        <f t="shared" si="3"/>
        <v>196</v>
      </c>
      <c r="B204" s="317">
        <v>1403074</v>
      </c>
      <c r="C204" s="318" t="s">
        <v>8551</v>
      </c>
      <c r="D204" s="319">
        <v>84</v>
      </c>
      <c r="E204" s="319" t="s">
        <v>378</v>
      </c>
      <c r="F204" s="318" t="s">
        <v>18679</v>
      </c>
      <c r="G204" s="319" t="s">
        <v>3177</v>
      </c>
      <c r="H204" s="319" t="s">
        <v>7884</v>
      </c>
      <c r="I204" s="319" t="s">
        <v>18446</v>
      </c>
      <c r="J204" s="319">
        <v>53.81</v>
      </c>
    </row>
    <row r="205" spans="1:10">
      <c r="A205" s="316">
        <f t="shared" si="3"/>
        <v>197</v>
      </c>
      <c r="B205" s="320">
        <v>1423454</v>
      </c>
      <c r="C205" s="321" t="s">
        <v>18680</v>
      </c>
      <c r="D205" s="322">
        <v>84</v>
      </c>
      <c r="E205" s="322" t="s">
        <v>377</v>
      </c>
      <c r="F205" s="323" t="s">
        <v>18681</v>
      </c>
      <c r="G205" s="322" t="s">
        <v>3088</v>
      </c>
      <c r="H205" s="325" t="s">
        <v>7884</v>
      </c>
      <c r="I205" s="325" t="s">
        <v>18446</v>
      </c>
      <c r="J205" s="327">
        <v>47.34</v>
      </c>
    </row>
    <row r="206" spans="1:10">
      <c r="A206" s="316">
        <f t="shared" si="3"/>
        <v>198</v>
      </c>
      <c r="B206" s="320">
        <v>1424729</v>
      </c>
      <c r="C206" s="321" t="s">
        <v>5998</v>
      </c>
      <c r="D206" s="322">
        <v>81</v>
      </c>
      <c r="E206" s="322" t="s">
        <v>377</v>
      </c>
      <c r="F206" s="323" t="s">
        <v>18682</v>
      </c>
      <c r="G206" s="322" t="s">
        <v>6013</v>
      </c>
      <c r="H206" s="325" t="s">
        <v>7884</v>
      </c>
      <c r="I206" s="325" t="s">
        <v>18446</v>
      </c>
      <c r="J206" s="327">
        <v>38.909999999999997</v>
      </c>
    </row>
    <row r="207" spans="1:10">
      <c r="A207" s="316">
        <f t="shared" si="3"/>
        <v>199</v>
      </c>
      <c r="B207" s="320">
        <v>1452070</v>
      </c>
      <c r="C207" s="321" t="s">
        <v>18683</v>
      </c>
      <c r="D207" s="328">
        <f>2012-1922</f>
        <v>90</v>
      </c>
      <c r="E207" s="322" t="s">
        <v>378</v>
      </c>
      <c r="F207" s="323" t="s">
        <v>17680</v>
      </c>
      <c r="G207" s="322" t="s">
        <v>4027</v>
      </c>
      <c r="H207" s="322" t="s">
        <v>7958</v>
      </c>
      <c r="I207" s="325" t="s">
        <v>18445</v>
      </c>
      <c r="J207" s="326">
        <v>50.56</v>
      </c>
    </row>
    <row r="208" spans="1:10">
      <c r="A208" s="316">
        <f t="shared" si="3"/>
        <v>200</v>
      </c>
      <c r="B208" s="320">
        <v>1466188</v>
      </c>
      <c r="C208" s="321" t="s">
        <v>7913</v>
      </c>
      <c r="D208" s="322">
        <v>89</v>
      </c>
      <c r="E208" s="322" t="s">
        <v>378</v>
      </c>
      <c r="F208" s="323" t="s">
        <v>18684</v>
      </c>
      <c r="G208" s="322" t="s">
        <v>11036</v>
      </c>
      <c r="H208" s="325" t="s">
        <v>7884</v>
      </c>
      <c r="I208" s="325" t="s">
        <v>18446</v>
      </c>
      <c r="J208" s="327">
        <v>32.130000000000003</v>
      </c>
    </row>
    <row r="209" spans="1:10">
      <c r="A209" s="316">
        <f t="shared" si="3"/>
        <v>201</v>
      </c>
      <c r="B209" s="317">
        <v>1481470</v>
      </c>
      <c r="C209" s="318" t="s">
        <v>10600</v>
      </c>
      <c r="D209" s="319">
        <v>82</v>
      </c>
      <c r="E209" s="319" t="s">
        <v>377</v>
      </c>
      <c r="F209" s="318" t="s">
        <v>18685</v>
      </c>
      <c r="G209" s="319" t="s">
        <v>10499</v>
      </c>
      <c r="H209" s="319" t="s">
        <v>7884</v>
      </c>
      <c r="I209" s="319" t="s">
        <v>18446</v>
      </c>
      <c r="J209" s="319">
        <v>50.05</v>
      </c>
    </row>
    <row r="210" spans="1:10">
      <c r="A210" s="316">
        <f t="shared" si="3"/>
        <v>202</v>
      </c>
      <c r="B210" s="320">
        <v>1493146</v>
      </c>
      <c r="C210" s="321" t="s">
        <v>18686</v>
      </c>
      <c r="D210" s="322">
        <v>81</v>
      </c>
      <c r="E210" s="322" t="s">
        <v>377</v>
      </c>
      <c r="F210" s="323" t="s">
        <v>18687</v>
      </c>
      <c r="G210" s="324" t="s">
        <v>4582</v>
      </c>
      <c r="H210" s="322" t="s">
        <v>7958</v>
      </c>
      <c r="I210" s="325" t="s">
        <v>18445</v>
      </c>
      <c r="J210" s="326">
        <v>51</v>
      </c>
    </row>
    <row r="211" spans="1:10">
      <c r="A211" s="316">
        <f t="shared" si="3"/>
        <v>203</v>
      </c>
      <c r="B211" s="317">
        <v>1496857</v>
      </c>
      <c r="C211" s="318" t="s">
        <v>18688</v>
      </c>
      <c r="D211" s="319">
        <v>84</v>
      </c>
      <c r="E211" s="319" t="s">
        <v>378</v>
      </c>
      <c r="F211" s="318" t="s">
        <v>14202</v>
      </c>
      <c r="G211" s="319" t="s">
        <v>3177</v>
      </c>
      <c r="H211" s="319" t="s">
        <v>7884</v>
      </c>
      <c r="I211" s="319" t="s">
        <v>18446</v>
      </c>
      <c r="J211" s="319">
        <v>53.85</v>
      </c>
    </row>
    <row r="212" spans="1:10">
      <c r="A212" s="316">
        <f t="shared" si="3"/>
        <v>204</v>
      </c>
      <c r="B212" s="320">
        <v>1501101</v>
      </c>
      <c r="C212" s="321" t="s">
        <v>4061</v>
      </c>
      <c r="D212" s="322">
        <v>84</v>
      </c>
      <c r="E212" s="322" t="s">
        <v>378</v>
      </c>
      <c r="F212" s="323" t="s">
        <v>15015</v>
      </c>
      <c r="G212" s="322" t="s">
        <v>4027</v>
      </c>
      <c r="H212" s="325" t="s">
        <v>7884</v>
      </c>
      <c r="I212" s="325" t="s">
        <v>18446</v>
      </c>
      <c r="J212" s="327">
        <v>46.62</v>
      </c>
    </row>
    <row r="213" spans="1:10">
      <c r="A213" s="316">
        <f t="shared" si="3"/>
        <v>205</v>
      </c>
      <c r="B213" s="317">
        <v>1502913</v>
      </c>
      <c r="C213" s="318" t="s">
        <v>9709</v>
      </c>
      <c r="D213" s="319">
        <v>81</v>
      </c>
      <c r="E213" s="319" t="s">
        <v>378</v>
      </c>
      <c r="F213" s="318" t="s">
        <v>14514</v>
      </c>
      <c r="G213" s="319" t="s">
        <v>11182</v>
      </c>
      <c r="H213" s="319" t="s">
        <v>7884</v>
      </c>
      <c r="I213" s="319" t="s">
        <v>18446</v>
      </c>
      <c r="J213" s="319">
        <v>58.4</v>
      </c>
    </row>
    <row r="214" spans="1:10">
      <c r="A214" s="316">
        <f t="shared" si="3"/>
        <v>206</v>
      </c>
      <c r="B214" s="320">
        <v>1505416</v>
      </c>
      <c r="C214" s="321" t="s">
        <v>18689</v>
      </c>
      <c r="D214" s="322">
        <v>81</v>
      </c>
      <c r="E214" s="322" t="s">
        <v>378</v>
      </c>
      <c r="F214" s="323" t="s">
        <v>4893</v>
      </c>
      <c r="G214" s="322" t="s">
        <v>574</v>
      </c>
      <c r="H214" s="325" t="s">
        <v>7884</v>
      </c>
      <c r="I214" s="325" t="s">
        <v>18446</v>
      </c>
      <c r="J214" s="327">
        <v>48.78</v>
      </c>
    </row>
    <row r="215" spans="1:10">
      <c r="A215" s="316">
        <f t="shared" si="3"/>
        <v>207</v>
      </c>
      <c r="B215" s="320">
        <v>1509946</v>
      </c>
      <c r="C215" s="321" t="s">
        <v>18690</v>
      </c>
      <c r="D215" s="322">
        <v>90</v>
      </c>
      <c r="E215" s="322" t="s">
        <v>377</v>
      </c>
      <c r="F215" s="323" t="s">
        <v>17675</v>
      </c>
      <c r="G215" s="324" t="s">
        <v>8788</v>
      </c>
      <c r="H215" s="322" t="s">
        <v>7958</v>
      </c>
      <c r="I215" s="325" t="s">
        <v>18445</v>
      </c>
      <c r="J215" s="326">
        <v>42</v>
      </c>
    </row>
    <row r="216" spans="1:10">
      <c r="A216" s="316">
        <f t="shared" si="3"/>
        <v>208</v>
      </c>
      <c r="B216" s="320">
        <v>1510789</v>
      </c>
      <c r="C216" s="321" t="s">
        <v>4070</v>
      </c>
      <c r="D216" s="322">
        <v>85</v>
      </c>
      <c r="E216" s="322" t="s">
        <v>377</v>
      </c>
      <c r="F216" s="323" t="s">
        <v>18585</v>
      </c>
      <c r="G216" s="322" t="s">
        <v>4027</v>
      </c>
      <c r="H216" s="325" t="s">
        <v>7884</v>
      </c>
      <c r="I216" s="325" t="s">
        <v>18446</v>
      </c>
      <c r="J216" s="327">
        <v>37.770000000000003</v>
      </c>
    </row>
    <row r="217" spans="1:10">
      <c r="A217" s="316">
        <f t="shared" si="3"/>
        <v>209</v>
      </c>
      <c r="B217" s="320">
        <v>1513782</v>
      </c>
      <c r="C217" s="321" t="s">
        <v>18691</v>
      </c>
      <c r="D217" s="322">
        <v>86</v>
      </c>
      <c r="E217" s="322" t="s">
        <v>378</v>
      </c>
      <c r="F217" s="323" t="s">
        <v>17675</v>
      </c>
      <c r="G217" s="324" t="s">
        <v>3177</v>
      </c>
      <c r="H217" s="322" t="s">
        <v>7958</v>
      </c>
      <c r="I217" s="325" t="s">
        <v>18445</v>
      </c>
      <c r="J217" s="326">
        <v>38.21</v>
      </c>
    </row>
    <row r="218" spans="1:10">
      <c r="A218" s="316">
        <f t="shared" si="3"/>
        <v>210</v>
      </c>
      <c r="B218" s="320">
        <v>1517790</v>
      </c>
      <c r="C218" s="321" t="s">
        <v>18692</v>
      </c>
      <c r="D218" s="322">
        <v>82</v>
      </c>
      <c r="E218" s="322" t="s">
        <v>378</v>
      </c>
      <c r="F218" s="323" t="s">
        <v>18693</v>
      </c>
      <c r="G218" s="322" t="s">
        <v>385</v>
      </c>
      <c r="H218" s="325" t="s">
        <v>7884</v>
      </c>
      <c r="I218" s="325" t="s">
        <v>18446</v>
      </c>
      <c r="J218" s="327">
        <v>47.78</v>
      </c>
    </row>
    <row r="219" spans="1:10">
      <c r="A219" s="316">
        <f t="shared" si="3"/>
        <v>211</v>
      </c>
      <c r="B219" s="320">
        <v>1530439</v>
      </c>
      <c r="C219" s="321" t="s">
        <v>4966</v>
      </c>
      <c r="D219" s="322">
        <v>80</v>
      </c>
      <c r="E219" s="322" t="s">
        <v>378</v>
      </c>
      <c r="F219" s="323" t="s">
        <v>15208</v>
      </c>
      <c r="G219" s="322" t="s">
        <v>4582</v>
      </c>
      <c r="H219" s="325" t="s">
        <v>7884</v>
      </c>
      <c r="I219" s="325" t="s">
        <v>18446</v>
      </c>
      <c r="J219" s="327">
        <v>44.69</v>
      </c>
    </row>
    <row r="220" spans="1:10">
      <c r="A220" s="316">
        <f t="shared" si="3"/>
        <v>212</v>
      </c>
      <c r="B220" s="320">
        <v>1547671</v>
      </c>
      <c r="C220" s="321" t="s">
        <v>18694</v>
      </c>
      <c r="D220" s="322">
        <v>86</v>
      </c>
      <c r="E220" s="322" t="s">
        <v>378</v>
      </c>
      <c r="F220" s="323" t="s">
        <v>17675</v>
      </c>
      <c r="G220" s="324" t="s">
        <v>4582</v>
      </c>
      <c r="H220" s="322" t="s">
        <v>7958</v>
      </c>
      <c r="I220" s="325" t="s">
        <v>18445</v>
      </c>
      <c r="J220" s="326">
        <v>43.45</v>
      </c>
    </row>
    <row r="221" spans="1:10">
      <c r="A221" s="316">
        <f t="shared" si="3"/>
        <v>213</v>
      </c>
      <c r="B221" s="317">
        <v>1572678</v>
      </c>
      <c r="C221" s="318" t="s">
        <v>9829</v>
      </c>
      <c r="D221" s="319">
        <v>80</v>
      </c>
      <c r="E221" s="319" t="s">
        <v>378</v>
      </c>
      <c r="F221" s="318" t="s">
        <v>18695</v>
      </c>
      <c r="G221" s="319" t="s">
        <v>6989</v>
      </c>
      <c r="H221" s="319" t="s">
        <v>7884</v>
      </c>
      <c r="I221" s="319" t="s">
        <v>18446</v>
      </c>
      <c r="J221" s="319">
        <v>51.29</v>
      </c>
    </row>
    <row r="222" spans="1:10">
      <c r="A222" s="316">
        <f t="shared" si="3"/>
        <v>214</v>
      </c>
      <c r="B222" s="320">
        <v>1575678</v>
      </c>
      <c r="C222" s="321" t="s">
        <v>18696</v>
      </c>
      <c r="D222" s="322">
        <v>85</v>
      </c>
      <c r="E222" s="322" t="s">
        <v>378</v>
      </c>
      <c r="F222" s="323" t="s">
        <v>18697</v>
      </c>
      <c r="G222" s="322" t="s">
        <v>8788</v>
      </c>
      <c r="H222" s="325" t="s">
        <v>7884</v>
      </c>
      <c r="I222" s="325" t="s">
        <v>18446</v>
      </c>
      <c r="J222" s="327">
        <v>47</v>
      </c>
    </row>
    <row r="223" spans="1:10">
      <c r="A223" s="316">
        <f t="shared" si="3"/>
        <v>215</v>
      </c>
      <c r="B223" s="317">
        <v>1584274</v>
      </c>
      <c r="C223" s="318" t="s">
        <v>3357</v>
      </c>
      <c r="D223" s="319">
        <v>82</v>
      </c>
      <c r="E223" s="319" t="s">
        <v>378</v>
      </c>
      <c r="F223" s="318" t="s">
        <v>18698</v>
      </c>
      <c r="G223" s="319" t="s">
        <v>3177</v>
      </c>
      <c r="H223" s="319" t="s">
        <v>7884</v>
      </c>
      <c r="I223" s="319" t="s">
        <v>18446</v>
      </c>
      <c r="J223" s="319">
        <v>50.79</v>
      </c>
    </row>
    <row r="224" spans="1:10">
      <c r="A224" s="316">
        <f t="shared" si="3"/>
        <v>216</v>
      </c>
      <c r="B224" s="317">
        <v>1591066</v>
      </c>
      <c r="C224" s="318" t="s">
        <v>10411</v>
      </c>
      <c r="D224" s="319">
        <v>84</v>
      </c>
      <c r="E224" s="319" t="s">
        <v>377</v>
      </c>
      <c r="F224" s="318" t="s">
        <v>18699</v>
      </c>
      <c r="G224" s="319" t="s">
        <v>6989</v>
      </c>
      <c r="H224" s="319" t="s">
        <v>7884</v>
      </c>
      <c r="I224" s="319" t="s">
        <v>18446</v>
      </c>
      <c r="J224" s="319">
        <v>61.52</v>
      </c>
    </row>
    <row r="225" spans="1:10">
      <c r="A225" s="316">
        <f t="shared" si="3"/>
        <v>217</v>
      </c>
      <c r="B225" s="317">
        <v>1616303</v>
      </c>
      <c r="C225" s="318" t="s">
        <v>18700</v>
      </c>
      <c r="D225" s="319">
        <v>96</v>
      </c>
      <c r="E225" s="319" t="s">
        <v>378</v>
      </c>
      <c r="F225" s="318" t="s">
        <v>14037</v>
      </c>
      <c r="G225" s="319" t="s">
        <v>5479</v>
      </c>
      <c r="H225" s="319" t="s">
        <v>7884</v>
      </c>
      <c r="I225" s="319" t="s">
        <v>18446</v>
      </c>
      <c r="J225" s="319">
        <v>50.3</v>
      </c>
    </row>
    <row r="226" spans="1:10">
      <c r="A226" s="316">
        <f t="shared" si="3"/>
        <v>218</v>
      </c>
      <c r="B226" s="317">
        <v>1617129</v>
      </c>
      <c r="C226" s="318" t="s">
        <v>6023</v>
      </c>
      <c r="D226" s="319">
        <v>80</v>
      </c>
      <c r="E226" s="319" t="s">
        <v>377</v>
      </c>
      <c r="F226" s="318" t="s">
        <v>18701</v>
      </c>
      <c r="G226" s="319" t="s">
        <v>6013</v>
      </c>
      <c r="H226" s="319" t="s">
        <v>7884</v>
      </c>
      <c r="I226" s="319" t="s">
        <v>18446</v>
      </c>
      <c r="J226" s="319">
        <v>51.7</v>
      </c>
    </row>
    <row r="227" spans="1:10">
      <c r="A227" s="316">
        <f t="shared" si="3"/>
        <v>219</v>
      </c>
      <c r="B227" s="320">
        <v>1617978</v>
      </c>
      <c r="C227" s="321" t="s">
        <v>18702</v>
      </c>
      <c r="D227" s="322">
        <v>86</v>
      </c>
      <c r="E227" s="322" t="s">
        <v>378</v>
      </c>
      <c r="F227" s="323" t="s">
        <v>17675</v>
      </c>
      <c r="G227" s="324" t="s">
        <v>8788</v>
      </c>
      <c r="H227" s="322" t="s">
        <v>7958</v>
      </c>
      <c r="I227" s="325" t="s">
        <v>18445</v>
      </c>
      <c r="J227" s="326">
        <v>42</v>
      </c>
    </row>
    <row r="228" spans="1:10">
      <c r="A228" s="316">
        <f t="shared" si="3"/>
        <v>220</v>
      </c>
      <c r="B228" s="317">
        <v>1624804</v>
      </c>
      <c r="C228" s="318" t="s">
        <v>1395</v>
      </c>
      <c r="D228" s="319">
        <v>81</v>
      </c>
      <c r="E228" s="319" t="s">
        <v>377</v>
      </c>
      <c r="F228" s="318" t="s">
        <v>18703</v>
      </c>
      <c r="G228" s="319" t="s">
        <v>10440</v>
      </c>
      <c r="H228" s="319" t="s">
        <v>7884</v>
      </c>
      <c r="I228" s="319" t="s">
        <v>18446</v>
      </c>
      <c r="J228" s="319">
        <v>62.53</v>
      </c>
    </row>
    <row r="229" spans="1:10">
      <c r="A229" s="316">
        <f t="shared" si="3"/>
        <v>221</v>
      </c>
      <c r="B229" s="320">
        <v>1633641</v>
      </c>
      <c r="C229" s="321" t="s">
        <v>18704</v>
      </c>
      <c r="D229" s="328">
        <f>2012-1924</f>
        <v>88</v>
      </c>
      <c r="E229" s="322" t="s">
        <v>378</v>
      </c>
      <c r="F229" s="323" t="s">
        <v>17707</v>
      </c>
      <c r="G229" s="322" t="s">
        <v>5836</v>
      </c>
      <c r="H229" s="322" t="s">
        <v>7958</v>
      </c>
      <c r="I229" s="325" t="s">
        <v>18445</v>
      </c>
      <c r="J229" s="326">
        <v>40</v>
      </c>
    </row>
    <row r="230" spans="1:10">
      <c r="A230" s="316">
        <f t="shared" si="3"/>
        <v>222</v>
      </c>
      <c r="B230" s="317">
        <v>1638159</v>
      </c>
      <c r="C230" s="318" t="s">
        <v>10916</v>
      </c>
      <c r="D230" s="319">
        <v>80</v>
      </c>
      <c r="E230" s="319" t="s">
        <v>378</v>
      </c>
      <c r="F230" s="318" t="s">
        <v>18705</v>
      </c>
      <c r="G230" s="319" t="s">
        <v>11372</v>
      </c>
      <c r="H230" s="319" t="s">
        <v>7884</v>
      </c>
      <c r="I230" s="319" t="s">
        <v>18446</v>
      </c>
      <c r="J230" s="319">
        <v>51.44</v>
      </c>
    </row>
    <row r="231" spans="1:10">
      <c r="A231" s="316">
        <f t="shared" si="3"/>
        <v>223</v>
      </c>
      <c r="B231" s="320">
        <v>1649178</v>
      </c>
      <c r="C231" s="321" t="s">
        <v>18706</v>
      </c>
      <c r="D231" s="322">
        <v>86</v>
      </c>
      <c r="E231" s="322" t="s">
        <v>377</v>
      </c>
      <c r="F231" s="323" t="s">
        <v>18707</v>
      </c>
      <c r="G231" s="322" t="s">
        <v>6989</v>
      </c>
      <c r="H231" s="325" t="s">
        <v>7884</v>
      </c>
      <c r="I231" s="325" t="s">
        <v>18446</v>
      </c>
      <c r="J231" s="327">
        <v>48.82</v>
      </c>
    </row>
    <row r="232" spans="1:10">
      <c r="A232" s="316">
        <f t="shared" si="3"/>
        <v>224</v>
      </c>
      <c r="B232" s="317">
        <v>1650690</v>
      </c>
      <c r="C232" s="318" t="s">
        <v>11301</v>
      </c>
      <c r="D232" s="319">
        <v>82</v>
      </c>
      <c r="E232" s="319" t="s">
        <v>378</v>
      </c>
      <c r="F232" s="318" t="s">
        <v>18708</v>
      </c>
      <c r="G232" s="319" t="s">
        <v>6989</v>
      </c>
      <c r="H232" s="319" t="s">
        <v>7884</v>
      </c>
      <c r="I232" s="319" t="s">
        <v>18446</v>
      </c>
      <c r="J232" s="319">
        <v>57.22</v>
      </c>
    </row>
    <row r="233" spans="1:10">
      <c r="A233" s="316">
        <f t="shared" si="3"/>
        <v>225</v>
      </c>
      <c r="B233" s="320">
        <v>1652708</v>
      </c>
      <c r="C233" s="321" t="s">
        <v>18709</v>
      </c>
      <c r="D233" s="322">
        <v>80</v>
      </c>
      <c r="E233" s="322" t="s">
        <v>377</v>
      </c>
      <c r="F233" s="323" t="s">
        <v>18710</v>
      </c>
      <c r="G233" s="322" t="s">
        <v>11180</v>
      </c>
      <c r="H233" s="325" t="s">
        <v>7884</v>
      </c>
      <c r="I233" s="325" t="s">
        <v>18446</v>
      </c>
      <c r="J233" s="327">
        <v>39.659999999999997</v>
      </c>
    </row>
    <row r="234" spans="1:10">
      <c r="A234" s="316">
        <f t="shared" si="3"/>
        <v>226</v>
      </c>
      <c r="B234" s="320">
        <v>1663256</v>
      </c>
      <c r="C234" s="321" t="s">
        <v>7441</v>
      </c>
      <c r="D234" s="322">
        <v>89</v>
      </c>
      <c r="E234" s="322" t="s">
        <v>377</v>
      </c>
      <c r="F234" s="323" t="s">
        <v>18711</v>
      </c>
      <c r="G234" s="322" t="s">
        <v>6989</v>
      </c>
      <c r="H234" s="325" t="s">
        <v>7884</v>
      </c>
      <c r="I234" s="325" t="s">
        <v>18446</v>
      </c>
      <c r="J234" s="327">
        <v>42.8</v>
      </c>
    </row>
    <row r="235" spans="1:10">
      <c r="A235" s="316">
        <f t="shared" si="3"/>
        <v>227</v>
      </c>
      <c r="B235" s="320">
        <v>1663441</v>
      </c>
      <c r="C235" s="321" t="s">
        <v>18712</v>
      </c>
      <c r="D235" s="322">
        <f>2012-1929</f>
        <v>83</v>
      </c>
      <c r="E235" s="322" t="s">
        <v>378</v>
      </c>
      <c r="F235" s="323" t="s">
        <v>6013</v>
      </c>
      <c r="G235" s="322" t="s">
        <v>5836</v>
      </c>
      <c r="H235" s="322" t="s">
        <v>7958</v>
      </c>
      <c r="I235" s="325" t="s">
        <v>18445</v>
      </c>
      <c r="J235" s="326">
        <v>33</v>
      </c>
    </row>
    <row r="236" spans="1:10">
      <c r="A236" s="316">
        <f t="shared" si="3"/>
        <v>228</v>
      </c>
      <c r="B236" s="320">
        <v>1678028</v>
      </c>
      <c r="C236" s="321" t="s">
        <v>18713</v>
      </c>
      <c r="D236" s="322">
        <f>2012-1931</f>
        <v>81</v>
      </c>
      <c r="E236" s="322" t="s">
        <v>377</v>
      </c>
      <c r="F236" s="323" t="s">
        <v>10258</v>
      </c>
      <c r="G236" s="322" t="s">
        <v>5836</v>
      </c>
      <c r="H236" s="322" t="s">
        <v>7958</v>
      </c>
      <c r="I236" s="325" t="s">
        <v>18445</v>
      </c>
      <c r="J236" s="326">
        <v>45</v>
      </c>
    </row>
    <row r="237" spans="1:10">
      <c r="A237" s="316">
        <f t="shared" si="3"/>
        <v>229</v>
      </c>
      <c r="B237" s="317">
        <v>1680409</v>
      </c>
      <c r="C237" s="318" t="s">
        <v>3788</v>
      </c>
      <c r="D237" s="319">
        <v>86</v>
      </c>
      <c r="E237" s="319" t="s">
        <v>377</v>
      </c>
      <c r="F237" s="318" t="s">
        <v>18662</v>
      </c>
      <c r="G237" s="319" t="s">
        <v>10499</v>
      </c>
      <c r="H237" s="319" t="s">
        <v>7884</v>
      </c>
      <c r="I237" s="319" t="s">
        <v>18446</v>
      </c>
      <c r="J237" s="319">
        <v>53.49</v>
      </c>
    </row>
    <row r="238" spans="1:10">
      <c r="A238" s="316">
        <f t="shared" si="3"/>
        <v>230</v>
      </c>
      <c r="B238" s="317">
        <v>1682380</v>
      </c>
      <c r="C238" s="318" t="s">
        <v>18714</v>
      </c>
      <c r="D238" s="319">
        <v>81</v>
      </c>
      <c r="E238" s="319" t="s">
        <v>378</v>
      </c>
      <c r="F238" s="318" t="s">
        <v>15354</v>
      </c>
      <c r="G238" s="319" t="s">
        <v>6989</v>
      </c>
      <c r="H238" s="319" t="s">
        <v>7884</v>
      </c>
      <c r="I238" s="319" t="s">
        <v>18446</v>
      </c>
      <c r="J238" s="319">
        <v>59.74</v>
      </c>
    </row>
    <row r="239" spans="1:10">
      <c r="A239" s="316">
        <f t="shared" si="3"/>
        <v>231</v>
      </c>
      <c r="B239" s="317">
        <v>1687478</v>
      </c>
      <c r="C239" s="318" t="s">
        <v>5006</v>
      </c>
      <c r="D239" s="319">
        <v>81</v>
      </c>
      <c r="E239" s="319" t="s">
        <v>378</v>
      </c>
      <c r="F239" s="318" t="s">
        <v>18715</v>
      </c>
      <c r="G239" s="319" t="s">
        <v>4582</v>
      </c>
      <c r="H239" s="319" t="s">
        <v>7884</v>
      </c>
      <c r="I239" s="319" t="s">
        <v>18446</v>
      </c>
      <c r="J239" s="319">
        <v>57.49</v>
      </c>
    </row>
    <row r="240" spans="1:10">
      <c r="A240" s="316">
        <f t="shared" si="3"/>
        <v>232</v>
      </c>
      <c r="B240" s="317">
        <v>1703930</v>
      </c>
      <c r="C240" s="318" t="s">
        <v>10917</v>
      </c>
      <c r="D240" s="319">
        <v>81</v>
      </c>
      <c r="E240" s="319" t="s">
        <v>377</v>
      </c>
      <c r="F240" s="318" t="s">
        <v>18716</v>
      </c>
      <c r="G240" s="319" t="s">
        <v>11372</v>
      </c>
      <c r="H240" s="319" t="s">
        <v>7884</v>
      </c>
      <c r="I240" s="319" t="s">
        <v>18446</v>
      </c>
      <c r="J240" s="319">
        <v>64.900000000000006</v>
      </c>
    </row>
    <row r="241" spans="1:10">
      <c r="A241" s="316">
        <f t="shared" si="3"/>
        <v>233</v>
      </c>
      <c r="B241" s="317">
        <v>1712205</v>
      </c>
      <c r="C241" s="318" t="s">
        <v>1402</v>
      </c>
      <c r="D241" s="319">
        <v>81</v>
      </c>
      <c r="E241" s="319" t="s">
        <v>378</v>
      </c>
      <c r="F241" s="318" t="s">
        <v>18449</v>
      </c>
      <c r="G241" s="319" t="s">
        <v>10440</v>
      </c>
      <c r="H241" s="319" t="s">
        <v>7884</v>
      </c>
      <c r="I241" s="319" t="s">
        <v>18446</v>
      </c>
      <c r="J241" s="319">
        <v>50.76</v>
      </c>
    </row>
    <row r="242" spans="1:10">
      <c r="A242" s="316">
        <f t="shared" si="3"/>
        <v>234</v>
      </c>
      <c r="B242" s="317">
        <v>1721525</v>
      </c>
      <c r="C242" s="318" t="s">
        <v>10920</v>
      </c>
      <c r="D242" s="319">
        <v>87</v>
      </c>
      <c r="E242" s="319" t="s">
        <v>377</v>
      </c>
      <c r="F242" s="318" t="s">
        <v>14255</v>
      </c>
      <c r="G242" s="319" t="s">
        <v>11372</v>
      </c>
      <c r="H242" s="319" t="s">
        <v>7884</v>
      </c>
      <c r="I242" s="319" t="s">
        <v>18446</v>
      </c>
      <c r="J242" s="319">
        <v>49.66</v>
      </c>
    </row>
    <row r="243" spans="1:10">
      <c r="A243" s="316">
        <f t="shared" si="3"/>
        <v>235</v>
      </c>
      <c r="B243" s="320">
        <v>1727606</v>
      </c>
      <c r="C243" s="321" t="s">
        <v>3367</v>
      </c>
      <c r="D243" s="322">
        <v>87</v>
      </c>
      <c r="E243" s="322" t="s">
        <v>378</v>
      </c>
      <c r="F243" s="323" t="s">
        <v>18717</v>
      </c>
      <c r="G243" s="322" t="s">
        <v>11036</v>
      </c>
      <c r="H243" s="325" t="s">
        <v>7884</v>
      </c>
      <c r="I243" s="325" t="s">
        <v>18446</v>
      </c>
      <c r="J243" s="327">
        <v>44.03</v>
      </c>
    </row>
    <row r="244" spans="1:10">
      <c r="A244" s="316">
        <f t="shared" si="3"/>
        <v>236</v>
      </c>
      <c r="B244" s="317">
        <v>1738409</v>
      </c>
      <c r="C244" s="318" t="s">
        <v>9408</v>
      </c>
      <c r="D244" s="319">
        <v>85</v>
      </c>
      <c r="E244" s="319" t="s">
        <v>378</v>
      </c>
      <c r="F244" s="318" t="s">
        <v>18718</v>
      </c>
      <c r="G244" s="319" t="s">
        <v>11217</v>
      </c>
      <c r="H244" s="319" t="s">
        <v>7884</v>
      </c>
      <c r="I244" s="319" t="s">
        <v>18446</v>
      </c>
      <c r="J244" s="319">
        <v>60.83</v>
      </c>
    </row>
    <row r="245" spans="1:10">
      <c r="A245" s="316">
        <f t="shared" si="3"/>
        <v>237</v>
      </c>
      <c r="B245" s="320">
        <v>1742616</v>
      </c>
      <c r="C245" s="321" t="s">
        <v>18719</v>
      </c>
      <c r="D245" s="322">
        <v>86</v>
      </c>
      <c r="E245" s="322" t="s">
        <v>378</v>
      </c>
      <c r="F245" s="323" t="s">
        <v>18720</v>
      </c>
      <c r="G245" s="324" t="s">
        <v>6013</v>
      </c>
      <c r="H245" s="322" t="s">
        <v>7958</v>
      </c>
      <c r="I245" s="325" t="s">
        <v>18445</v>
      </c>
      <c r="J245" s="326">
        <v>37</v>
      </c>
    </row>
    <row r="246" spans="1:10">
      <c r="A246" s="316">
        <f t="shared" si="3"/>
        <v>238</v>
      </c>
      <c r="B246" s="317">
        <v>1751176</v>
      </c>
      <c r="C246" s="318" t="s">
        <v>9144</v>
      </c>
      <c r="D246" s="319">
        <v>84</v>
      </c>
      <c r="E246" s="319" t="s">
        <v>377</v>
      </c>
      <c r="F246" s="318" t="s">
        <v>18721</v>
      </c>
      <c r="G246" s="319" t="s">
        <v>3088</v>
      </c>
      <c r="H246" s="319" t="s">
        <v>7884</v>
      </c>
      <c r="I246" s="319" t="s">
        <v>18446</v>
      </c>
      <c r="J246" s="319">
        <v>52.48</v>
      </c>
    </row>
    <row r="247" spans="1:10">
      <c r="A247" s="316">
        <f t="shared" si="3"/>
        <v>239</v>
      </c>
      <c r="B247" s="317">
        <v>1768901</v>
      </c>
      <c r="C247" s="318" t="s">
        <v>3791</v>
      </c>
      <c r="D247" s="319">
        <v>81</v>
      </c>
      <c r="E247" s="319" t="s">
        <v>377</v>
      </c>
      <c r="F247" s="318" t="s">
        <v>18662</v>
      </c>
      <c r="G247" s="319" t="s">
        <v>10499</v>
      </c>
      <c r="H247" s="319" t="s">
        <v>7884</v>
      </c>
      <c r="I247" s="319" t="s">
        <v>18446</v>
      </c>
      <c r="J247" s="319">
        <v>53.49</v>
      </c>
    </row>
    <row r="248" spans="1:10">
      <c r="A248" s="316">
        <f t="shared" si="3"/>
        <v>240</v>
      </c>
      <c r="B248" s="320">
        <v>1788188</v>
      </c>
      <c r="C248" s="321" t="s">
        <v>18722</v>
      </c>
      <c r="D248" s="322">
        <f>2012-1931</f>
        <v>81</v>
      </c>
      <c r="E248" s="322" t="s">
        <v>378</v>
      </c>
      <c r="F248" s="323" t="s">
        <v>17687</v>
      </c>
      <c r="G248" s="322" t="s">
        <v>4582</v>
      </c>
      <c r="H248" s="322" t="s">
        <v>7958</v>
      </c>
      <c r="I248" s="325" t="s">
        <v>18445</v>
      </c>
      <c r="J248" s="326">
        <v>49.02</v>
      </c>
    </row>
    <row r="249" spans="1:10">
      <c r="A249" s="316">
        <f t="shared" si="3"/>
        <v>241</v>
      </c>
      <c r="B249" s="317">
        <v>1793465</v>
      </c>
      <c r="C249" s="318" t="s">
        <v>18723</v>
      </c>
      <c r="D249" s="319">
        <v>82</v>
      </c>
      <c r="E249" s="319" t="s">
        <v>377</v>
      </c>
      <c r="F249" s="318" t="s">
        <v>3798</v>
      </c>
      <c r="G249" s="319" t="s">
        <v>3587</v>
      </c>
      <c r="H249" s="319" t="s">
        <v>7884</v>
      </c>
      <c r="I249" s="319" t="s">
        <v>18446</v>
      </c>
      <c r="J249" s="319">
        <v>55.49</v>
      </c>
    </row>
    <row r="250" spans="1:10">
      <c r="A250" s="316">
        <f t="shared" si="3"/>
        <v>242</v>
      </c>
      <c r="B250" s="320">
        <v>1794418</v>
      </c>
      <c r="C250" s="321" t="s">
        <v>10256</v>
      </c>
      <c r="D250" s="322">
        <v>80</v>
      </c>
      <c r="E250" s="322" t="s">
        <v>378</v>
      </c>
      <c r="F250" s="323" t="s">
        <v>18724</v>
      </c>
      <c r="G250" s="322" t="s">
        <v>10205</v>
      </c>
      <c r="H250" s="325" t="s">
        <v>7884</v>
      </c>
      <c r="I250" s="325" t="s">
        <v>18446</v>
      </c>
      <c r="J250" s="327">
        <v>40.67</v>
      </c>
    </row>
    <row r="251" spans="1:10">
      <c r="A251" s="316">
        <f t="shared" si="3"/>
        <v>243</v>
      </c>
      <c r="B251" s="317">
        <v>1796740</v>
      </c>
      <c r="C251" s="318" t="s">
        <v>1410</v>
      </c>
      <c r="D251" s="319">
        <v>82</v>
      </c>
      <c r="E251" s="319" t="s">
        <v>378</v>
      </c>
      <c r="F251" s="318" t="s">
        <v>15017</v>
      </c>
      <c r="G251" s="319" t="s">
        <v>4027</v>
      </c>
      <c r="H251" s="319" t="s">
        <v>7884</v>
      </c>
      <c r="I251" s="319" t="s">
        <v>18446</v>
      </c>
      <c r="J251" s="319">
        <v>56.03</v>
      </c>
    </row>
    <row r="252" spans="1:10">
      <c r="A252" s="316">
        <f t="shared" si="3"/>
        <v>244</v>
      </c>
      <c r="B252" s="320">
        <v>1798388</v>
      </c>
      <c r="C252" s="321" t="s">
        <v>18725</v>
      </c>
      <c r="D252" s="322">
        <v>82</v>
      </c>
      <c r="E252" s="322" t="s">
        <v>378</v>
      </c>
      <c r="F252" s="323" t="s">
        <v>18726</v>
      </c>
      <c r="G252" s="322" t="s">
        <v>6013</v>
      </c>
      <c r="H252" s="325" t="s">
        <v>7884</v>
      </c>
      <c r="I252" s="325" t="s">
        <v>18446</v>
      </c>
      <c r="J252" s="327">
        <v>46.82</v>
      </c>
    </row>
    <row r="253" spans="1:10">
      <c r="A253" s="316">
        <f t="shared" si="3"/>
        <v>245</v>
      </c>
      <c r="B253" s="317">
        <v>1801407</v>
      </c>
      <c r="C253" s="318" t="s">
        <v>2991</v>
      </c>
      <c r="D253" s="319">
        <v>82</v>
      </c>
      <c r="E253" s="319" t="s">
        <v>378</v>
      </c>
      <c r="F253" s="318" t="s">
        <v>18727</v>
      </c>
      <c r="G253" s="319" t="s">
        <v>11180</v>
      </c>
      <c r="H253" s="319" t="s">
        <v>7884</v>
      </c>
      <c r="I253" s="319" t="s">
        <v>18446</v>
      </c>
      <c r="J253" s="319">
        <v>62.04</v>
      </c>
    </row>
    <row r="254" spans="1:10">
      <c r="A254" s="316">
        <f t="shared" si="3"/>
        <v>246</v>
      </c>
      <c r="B254" s="320">
        <v>1811200</v>
      </c>
      <c r="C254" s="321" t="s">
        <v>18728</v>
      </c>
      <c r="D254" s="322">
        <v>81</v>
      </c>
      <c r="E254" s="322" t="s">
        <v>378</v>
      </c>
      <c r="F254" s="329" t="s">
        <v>17689</v>
      </c>
      <c r="G254" s="322" t="s">
        <v>4582</v>
      </c>
      <c r="H254" s="322" t="s">
        <v>7958</v>
      </c>
      <c r="I254" s="325" t="s">
        <v>18445</v>
      </c>
      <c r="J254" s="326">
        <v>51</v>
      </c>
    </row>
    <row r="255" spans="1:10">
      <c r="A255" s="316">
        <f t="shared" si="3"/>
        <v>247</v>
      </c>
      <c r="B255" s="320">
        <v>1820850</v>
      </c>
      <c r="C255" s="321" t="s">
        <v>18729</v>
      </c>
      <c r="D255" s="322">
        <v>86</v>
      </c>
      <c r="E255" s="322" t="s">
        <v>377</v>
      </c>
      <c r="F255" s="323" t="s">
        <v>17675</v>
      </c>
      <c r="G255" s="324" t="s">
        <v>3177</v>
      </c>
      <c r="H255" s="322" t="s">
        <v>7958</v>
      </c>
      <c r="I255" s="325" t="s">
        <v>18445</v>
      </c>
      <c r="J255" s="326">
        <v>51.16</v>
      </c>
    </row>
    <row r="256" spans="1:10">
      <c r="A256" s="316">
        <f t="shared" si="3"/>
        <v>248</v>
      </c>
      <c r="B256" s="320">
        <v>1823192</v>
      </c>
      <c r="C256" s="321" t="s">
        <v>18730</v>
      </c>
      <c r="D256" s="322">
        <v>82</v>
      </c>
      <c r="E256" s="322" t="s">
        <v>378</v>
      </c>
      <c r="F256" s="323" t="s">
        <v>5759</v>
      </c>
      <c r="G256" s="322" t="s">
        <v>8788</v>
      </c>
      <c r="H256" s="325" t="s">
        <v>7884</v>
      </c>
      <c r="I256" s="325" t="s">
        <v>18446</v>
      </c>
      <c r="J256" s="327">
        <v>29.63</v>
      </c>
    </row>
    <row r="257" spans="1:10">
      <c r="A257" s="316">
        <f t="shared" si="3"/>
        <v>249</v>
      </c>
      <c r="B257" s="320">
        <v>1826553</v>
      </c>
      <c r="C257" s="321" t="s">
        <v>18731</v>
      </c>
      <c r="D257" s="322">
        <v>80</v>
      </c>
      <c r="E257" s="322" t="s">
        <v>377</v>
      </c>
      <c r="F257" s="323" t="s">
        <v>17675</v>
      </c>
      <c r="G257" s="324" t="s">
        <v>10440</v>
      </c>
      <c r="H257" s="322" t="s">
        <v>7958</v>
      </c>
      <c r="I257" s="325" t="s">
        <v>18445</v>
      </c>
      <c r="J257" s="326">
        <v>50.64</v>
      </c>
    </row>
    <row r="258" spans="1:10">
      <c r="A258" s="316">
        <f t="shared" si="3"/>
        <v>250</v>
      </c>
      <c r="B258" s="317">
        <v>1827499</v>
      </c>
      <c r="C258" s="318" t="s">
        <v>18732</v>
      </c>
      <c r="D258" s="319">
        <v>84</v>
      </c>
      <c r="E258" s="319" t="s">
        <v>377</v>
      </c>
      <c r="F258" s="318" t="s">
        <v>18733</v>
      </c>
      <c r="G258" s="319" t="s">
        <v>11036</v>
      </c>
      <c r="H258" s="319" t="s">
        <v>7884</v>
      </c>
      <c r="I258" s="319" t="s">
        <v>18446</v>
      </c>
      <c r="J258" s="319">
        <v>49.14</v>
      </c>
    </row>
    <row r="259" spans="1:10">
      <c r="A259" s="316">
        <f t="shared" si="3"/>
        <v>251</v>
      </c>
      <c r="B259" s="320">
        <v>1847699</v>
      </c>
      <c r="C259" s="321" t="s">
        <v>18734</v>
      </c>
      <c r="D259" s="322">
        <v>83</v>
      </c>
      <c r="E259" s="322" t="s">
        <v>377</v>
      </c>
      <c r="F259" s="323" t="s">
        <v>17675</v>
      </c>
      <c r="G259" s="324" t="s">
        <v>6013</v>
      </c>
      <c r="H259" s="322" t="s">
        <v>7958</v>
      </c>
      <c r="I259" s="325" t="s">
        <v>18445</v>
      </c>
      <c r="J259" s="326">
        <v>56</v>
      </c>
    </row>
    <row r="260" spans="1:10">
      <c r="A260" s="316">
        <f t="shared" si="3"/>
        <v>252</v>
      </c>
      <c r="B260" s="317">
        <v>1851674</v>
      </c>
      <c r="C260" s="318" t="s">
        <v>3808</v>
      </c>
      <c r="D260" s="319">
        <v>85</v>
      </c>
      <c r="E260" s="319" t="s">
        <v>377</v>
      </c>
      <c r="F260" s="318" t="s">
        <v>18557</v>
      </c>
      <c r="G260" s="319" t="s">
        <v>4027</v>
      </c>
      <c r="H260" s="319" t="s">
        <v>7884</v>
      </c>
      <c r="I260" s="319" t="s">
        <v>18446</v>
      </c>
      <c r="J260" s="319">
        <v>49.16</v>
      </c>
    </row>
    <row r="261" spans="1:10">
      <c r="A261" s="316">
        <f t="shared" si="3"/>
        <v>253</v>
      </c>
      <c r="B261" s="317">
        <v>1861830</v>
      </c>
      <c r="C261" s="318" t="s">
        <v>9424</v>
      </c>
      <c r="D261" s="319">
        <v>82</v>
      </c>
      <c r="E261" s="319" t="s">
        <v>378</v>
      </c>
      <c r="F261" s="318" t="s">
        <v>18735</v>
      </c>
      <c r="G261" s="319" t="s">
        <v>11217</v>
      </c>
      <c r="H261" s="319" t="s">
        <v>7884</v>
      </c>
      <c r="I261" s="319" t="s">
        <v>18446</v>
      </c>
      <c r="J261" s="319">
        <v>56.18</v>
      </c>
    </row>
    <row r="262" spans="1:10">
      <c r="A262" s="316">
        <f t="shared" si="3"/>
        <v>254</v>
      </c>
      <c r="B262" s="320">
        <v>1868464</v>
      </c>
      <c r="C262" s="321" t="s">
        <v>18736</v>
      </c>
      <c r="D262" s="322">
        <v>80</v>
      </c>
      <c r="E262" s="322" t="s">
        <v>378</v>
      </c>
      <c r="F262" s="323" t="s">
        <v>17675</v>
      </c>
      <c r="G262" s="324" t="s">
        <v>6013</v>
      </c>
      <c r="H262" s="322" t="s">
        <v>7958</v>
      </c>
      <c r="I262" s="325" t="s">
        <v>18445</v>
      </c>
      <c r="J262" s="326">
        <v>42</v>
      </c>
    </row>
    <row r="263" spans="1:10">
      <c r="A263" s="316">
        <f t="shared" si="3"/>
        <v>255</v>
      </c>
      <c r="B263" s="320">
        <v>1869390</v>
      </c>
      <c r="C263" s="321" t="s">
        <v>6074</v>
      </c>
      <c r="D263" s="322">
        <v>82</v>
      </c>
      <c r="E263" s="322" t="s">
        <v>378</v>
      </c>
      <c r="F263" s="323" t="s">
        <v>18737</v>
      </c>
      <c r="G263" s="324" t="s">
        <v>6013</v>
      </c>
      <c r="H263" s="322" t="s">
        <v>7958</v>
      </c>
      <c r="I263" s="325" t="s">
        <v>18445</v>
      </c>
      <c r="J263" s="326">
        <v>45</v>
      </c>
    </row>
    <row r="264" spans="1:10">
      <c r="A264" s="316">
        <f t="shared" si="3"/>
        <v>256</v>
      </c>
      <c r="B264" s="317">
        <v>1897728</v>
      </c>
      <c r="C264" s="318" t="s">
        <v>18738</v>
      </c>
      <c r="D264" s="319">
        <v>87</v>
      </c>
      <c r="E264" s="319" t="s">
        <v>378</v>
      </c>
      <c r="F264" s="318" t="s">
        <v>18739</v>
      </c>
      <c r="G264" s="319" t="s">
        <v>11182</v>
      </c>
      <c r="H264" s="319" t="s">
        <v>7884</v>
      </c>
      <c r="I264" s="319" t="s">
        <v>18446</v>
      </c>
      <c r="J264" s="319">
        <v>53.85</v>
      </c>
    </row>
    <row r="265" spans="1:10">
      <c r="A265" s="316">
        <f t="shared" si="3"/>
        <v>257</v>
      </c>
      <c r="B265" s="317">
        <v>1898004</v>
      </c>
      <c r="C265" s="318" t="s">
        <v>2445</v>
      </c>
      <c r="D265" s="319">
        <v>91</v>
      </c>
      <c r="E265" s="319" t="s">
        <v>377</v>
      </c>
      <c r="F265" s="318" t="s">
        <v>18739</v>
      </c>
      <c r="G265" s="319" t="s">
        <v>11182</v>
      </c>
      <c r="H265" s="319" t="s">
        <v>7884</v>
      </c>
      <c r="I265" s="319" t="s">
        <v>18446</v>
      </c>
      <c r="J265" s="319">
        <v>53.85</v>
      </c>
    </row>
    <row r="266" spans="1:10">
      <c r="A266" s="316">
        <f t="shared" si="3"/>
        <v>258</v>
      </c>
      <c r="B266" s="320">
        <v>1902122</v>
      </c>
      <c r="C266" s="321" t="s">
        <v>18740</v>
      </c>
      <c r="D266" s="322">
        <v>80</v>
      </c>
      <c r="E266" s="322" t="s">
        <v>377</v>
      </c>
      <c r="F266" s="323" t="s">
        <v>18741</v>
      </c>
      <c r="G266" s="322" t="s">
        <v>5636</v>
      </c>
      <c r="H266" s="325" t="s">
        <v>7884</v>
      </c>
      <c r="I266" s="325" t="s">
        <v>18446</v>
      </c>
      <c r="J266" s="327">
        <v>37.07</v>
      </c>
    </row>
    <row r="267" spans="1:10">
      <c r="A267" s="316">
        <f t="shared" ref="A267:A330" si="4">A266+1</f>
        <v>259</v>
      </c>
      <c r="B267" s="320">
        <v>1902150</v>
      </c>
      <c r="C267" s="321" t="s">
        <v>3817</v>
      </c>
      <c r="D267" s="322">
        <v>81</v>
      </c>
      <c r="E267" s="322" t="s">
        <v>377</v>
      </c>
      <c r="F267" s="323" t="s">
        <v>4893</v>
      </c>
      <c r="G267" s="322" t="s">
        <v>574</v>
      </c>
      <c r="H267" s="325" t="s">
        <v>7884</v>
      </c>
      <c r="I267" s="325" t="s">
        <v>18446</v>
      </c>
      <c r="J267" s="327">
        <v>39.17</v>
      </c>
    </row>
    <row r="268" spans="1:10">
      <c r="A268" s="316">
        <f t="shared" si="4"/>
        <v>260</v>
      </c>
      <c r="B268" s="317">
        <v>1906609</v>
      </c>
      <c r="C268" s="318" t="s">
        <v>6824</v>
      </c>
      <c r="D268" s="319">
        <v>83</v>
      </c>
      <c r="E268" s="319" t="s">
        <v>377</v>
      </c>
      <c r="F268" s="318" t="s">
        <v>18742</v>
      </c>
      <c r="G268" s="319" t="s">
        <v>8366</v>
      </c>
      <c r="H268" s="319" t="s">
        <v>7884</v>
      </c>
      <c r="I268" s="319" t="s">
        <v>18446</v>
      </c>
      <c r="J268" s="319">
        <v>54.12</v>
      </c>
    </row>
    <row r="269" spans="1:10">
      <c r="A269" s="316">
        <f t="shared" si="4"/>
        <v>261</v>
      </c>
      <c r="B269" s="317">
        <v>1938698</v>
      </c>
      <c r="C269" s="318" t="s">
        <v>7816</v>
      </c>
      <c r="D269" s="319">
        <v>91</v>
      </c>
      <c r="E269" s="319" t="s">
        <v>377</v>
      </c>
      <c r="F269" s="318" t="s">
        <v>18743</v>
      </c>
      <c r="G269" s="319" t="s">
        <v>7729</v>
      </c>
      <c r="H269" s="319" t="s">
        <v>7884</v>
      </c>
      <c r="I269" s="319" t="s">
        <v>18446</v>
      </c>
      <c r="J269" s="319">
        <v>59.85</v>
      </c>
    </row>
    <row r="270" spans="1:10">
      <c r="A270" s="316">
        <f t="shared" si="4"/>
        <v>262</v>
      </c>
      <c r="B270" s="320">
        <v>1951836</v>
      </c>
      <c r="C270" s="321" t="s">
        <v>18744</v>
      </c>
      <c r="D270" s="328">
        <f>2012-1921</f>
        <v>91</v>
      </c>
      <c r="E270" s="322" t="s">
        <v>378</v>
      </c>
      <c r="F270" s="323" t="s">
        <v>17692</v>
      </c>
      <c r="G270" s="322" t="s">
        <v>4582</v>
      </c>
      <c r="H270" s="322" t="s">
        <v>7958</v>
      </c>
      <c r="I270" s="325" t="s">
        <v>18445</v>
      </c>
      <c r="J270" s="326">
        <v>38.65</v>
      </c>
    </row>
    <row r="271" spans="1:10">
      <c r="A271" s="316">
        <f t="shared" si="4"/>
        <v>263</v>
      </c>
      <c r="B271" s="317">
        <v>1965479</v>
      </c>
      <c r="C271" s="318" t="s">
        <v>18745</v>
      </c>
      <c r="D271" s="319">
        <v>80</v>
      </c>
      <c r="E271" s="319" t="s">
        <v>377</v>
      </c>
      <c r="F271" s="318" t="s">
        <v>18746</v>
      </c>
      <c r="G271" s="319" t="s">
        <v>6989</v>
      </c>
      <c r="H271" s="319" t="s">
        <v>7884</v>
      </c>
      <c r="I271" s="319" t="s">
        <v>18446</v>
      </c>
      <c r="J271" s="319">
        <v>53.29</v>
      </c>
    </row>
    <row r="272" spans="1:10">
      <c r="A272" s="316">
        <f t="shared" si="4"/>
        <v>264</v>
      </c>
      <c r="B272" s="317">
        <v>1969776</v>
      </c>
      <c r="C272" s="318" t="s">
        <v>7504</v>
      </c>
      <c r="D272" s="319">
        <v>80</v>
      </c>
      <c r="E272" s="319" t="s">
        <v>378</v>
      </c>
      <c r="F272" s="318" t="s">
        <v>18747</v>
      </c>
      <c r="G272" s="319" t="s">
        <v>6989</v>
      </c>
      <c r="H272" s="319" t="s">
        <v>7884</v>
      </c>
      <c r="I272" s="319" t="s">
        <v>18446</v>
      </c>
      <c r="J272" s="319">
        <v>55.34</v>
      </c>
    </row>
    <row r="273" spans="1:10">
      <c r="A273" s="316">
        <f t="shared" si="4"/>
        <v>265</v>
      </c>
      <c r="B273" s="320">
        <v>1969784</v>
      </c>
      <c r="C273" s="321" t="s">
        <v>18748</v>
      </c>
      <c r="D273" s="322">
        <v>88</v>
      </c>
      <c r="E273" s="322" t="s">
        <v>378</v>
      </c>
      <c r="F273" s="323" t="s">
        <v>18749</v>
      </c>
      <c r="G273" s="324" t="s">
        <v>6013</v>
      </c>
      <c r="H273" s="322" t="s">
        <v>7958</v>
      </c>
      <c r="I273" s="325" t="s">
        <v>18445</v>
      </c>
      <c r="J273" s="326">
        <v>43</v>
      </c>
    </row>
    <row r="274" spans="1:10">
      <c r="A274" s="316">
        <f t="shared" si="4"/>
        <v>266</v>
      </c>
      <c r="B274" s="320">
        <v>1969787</v>
      </c>
      <c r="C274" s="321" t="s">
        <v>18750</v>
      </c>
      <c r="D274" s="322">
        <v>84</v>
      </c>
      <c r="E274" s="322" t="s">
        <v>378</v>
      </c>
      <c r="F274" s="323" t="s">
        <v>18751</v>
      </c>
      <c r="G274" s="322" t="s">
        <v>4027</v>
      </c>
      <c r="H274" s="325" t="s">
        <v>7884</v>
      </c>
      <c r="I274" s="325" t="s">
        <v>18446</v>
      </c>
      <c r="J274" s="327">
        <v>29.46</v>
      </c>
    </row>
    <row r="275" spans="1:10">
      <c r="A275" s="316">
        <f t="shared" si="4"/>
        <v>267</v>
      </c>
      <c r="B275" s="320">
        <v>1970899</v>
      </c>
      <c r="C275" s="321" t="s">
        <v>18752</v>
      </c>
      <c r="D275" s="322">
        <v>82</v>
      </c>
      <c r="E275" s="322" t="s">
        <v>378</v>
      </c>
      <c r="F275" s="323" t="s">
        <v>15544</v>
      </c>
      <c r="G275" s="322" t="s">
        <v>8788</v>
      </c>
      <c r="H275" s="325" t="s">
        <v>7884</v>
      </c>
      <c r="I275" s="325" t="s">
        <v>18446</v>
      </c>
      <c r="J275" s="327">
        <v>42.85</v>
      </c>
    </row>
    <row r="276" spans="1:10">
      <c r="A276" s="316">
        <f t="shared" si="4"/>
        <v>268</v>
      </c>
      <c r="B276" s="320">
        <v>1975301</v>
      </c>
      <c r="C276" s="321" t="s">
        <v>18753</v>
      </c>
      <c r="D276" s="322">
        <v>83</v>
      </c>
      <c r="E276" s="322" t="s">
        <v>378</v>
      </c>
      <c r="F276" s="323" t="s">
        <v>17675</v>
      </c>
      <c r="G276" s="324" t="s">
        <v>3177</v>
      </c>
      <c r="H276" s="322" t="s">
        <v>7958</v>
      </c>
      <c r="I276" s="325" t="s">
        <v>18445</v>
      </c>
      <c r="J276" s="326">
        <v>48.61</v>
      </c>
    </row>
    <row r="277" spans="1:10">
      <c r="A277" s="316">
        <f t="shared" si="4"/>
        <v>269</v>
      </c>
      <c r="B277" s="317">
        <v>1975689</v>
      </c>
      <c r="C277" s="318" t="s">
        <v>18754</v>
      </c>
      <c r="D277" s="319">
        <v>82</v>
      </c>
      <c r="E277" s="319" t="s">
        <v>378</v>
      </c>
      <c r="F277" s="318" t="s">
        <v>18755</v>
      </c>
      <c r="G277" s="319" t="s">
        <v>11188</v>
      </c>
      <c r="H277" s="319" t="s">
        <v>7884</v>
      </c>
      <c r="I277" s="319" t="s">
        <v>18446</v>
      </c>
      <c r="J277" s="319">
        <v>55.07</v>
      </c>
    </row>
    <row r="278" spans="1:10">
      <c r="A278" s="316">
        <f t="shared" si="4"/>
        <v>270</v>
      </c>
      <c r="B278" s="317">
        <v>1996585</v>
      </c>
      <c r="C278" s="318" t="s">
        <v>3826</v>
      </c>
      <c r="D278" s="319">
        <v>90</v>
      </c>
      <c r="E278" s="319" t="s">
        <v>378</v>
      </c>
      <c r="F278" s="318" t="s">
        <v>18756</v>
      </c>
      <c r="G278" s="319" t="s">
        <v>574</v>
      </c>
      <c r="H278" s="319" t="s">
        <v>7884</v>
      </c>
      <c r="I278" s="319" t="s">
        <v>18446</v>
      </c>
      <c r="J278" s="319">
        <v>62.05</v>
      </c>
    </row>
    <row r="279" spans="1:10">
      <c r="A279" s="316">
        <f t="shared" si="4"/>
        <v>271</v>
      </c>
      <c r="B279" s="320">
        <v>2007171</v>
      </c>
      <c r="C279" s="321" t="s">
        <v>18757</v>
      </c>
      <c r="D279" s="322">
        <v>84</v>
      </c>
      <c r="E279" s="322" t="s">
        <v>378</v>
      </c>
      <c r="F279" s="323" t="s">
        <v>18758</v>
      </c>
      <c r="G279" s="324" t="s">
        <v>6013</v>
      </c>
      <c r="H279" s="322" t="s">
        <v>7958</v>
      </c>
      <c r="I279" s="325" t="s">
        <v>18445</v>
      </c>
      <c r="J279" s="326">
        <v>30</v>
      </c>
    </row>
    <row r="280" spans="1:10">
      <c r="A280" s="316">
        <f t="shared" si="4"/>
        <v>272</v>
      </c>
      <c r="B280" s="317">
        <v>2023192</v>
      </c>
      <c r="C280" s="318" t="s">
        <v>10062</v>
      </c>
      <c r="D280" s="319">
        <v>86</v>
      </c>
      <c r="E280" s="319" t="s">
        <v>378</v>
      </c>
      <c r="F280" s="318" t="s">
        <v>18759</v>
      </c>
      <c r="G280" s="319" t="s">
        <v>11180</v>
      </c>
      <c r="H280" s="319" t="s">
        <v>7884</v>
      </c>
      <c r="I280" s="319" t="s">
        <v>18446</v>
      </c>
      <c r="J280" s="319">
        <v>59.13</v>
      </c>
    </row>
    <row r="281" spans="1:10">
      <c r="A281" s="316">
        <f t="shared" si="4"/>
        <v>273</v>
      </c>
      <c r="B281" s="320">
        <v>2035644</v>
      </c>
      <c r="C281" s="321" t="s">
        <v>18760</v>
      </c>
      <c r="D281" s="328">
        <f>2012-1931</f>
        <v>81</v>
      </c>
      <c r="E281" s="322" t="s">
        <v>378</v>
      </c>
      <c r="F281" s="323" t="s">
        <v>17743</v>
      </c>
      <c r="G281" s="322" t="s">
        <v>8788</v>
      </c>
      <c r="H281" s="322" t="s">
        <v>7958</v>
      </c>
      <c r="I281" s="325" t="s">
        <v>18445</v>
      </c>
      <c r="J281" s="326">
        <v>32</v>
      </c>
    </row>
    <row r="282" spans="1:10">
      <c r="A282" s="316">
        <f t="shared" si="4"/>
        <v>274</v>
      </c>
      <c r="B282" s="320">
        <v>2037961</v>
      </c>
      <c r="C282" s="321" t="s">
        <v>18761</v>
      </c>
      <c r="D282" s="322">
        <v>87</v>
      </c>
      <c r="E282" s="322" t="s">
        <v>378</v>
      </c>
      <c r="F282" s="323" t="s">
        <v>18762</v>
      </c>
      <c r="G282" s="324" t="s">
        <v>3177</v>
      </c>
      <c r="H282" s="322" t="s">
        <v>7958</v>
      </c>
      <c r="I282" s="325" t="s">
        <v>18445</v>
      </c>
      <c r="J282" s="326">
        <v>58.12</v>
      </c>
    </row>
    <row r="283" spans="1:10">
      <c r="A283" s="316">
        <f t="shared" si="4"/>
        <v>275</v>
      </c>
      <c r="B283" s="317">
        <v>2044191</v>
      </c>
      <c r="C283" s="318" t="s">
        <v>7510</v>
      </c>
      <c r="D283" s="319">
        <v>87</v>
      </c>
      <c r="E283" s="319" t="s">
        <v>377</v>
      </c>
      <c r="F283" s="318" t="s">
        <v>18763</v>
      </c>
      <c r="G283" s="319" t="s">
        <v>6989</v>
      </c>
      <c r="H283" s="319" t="s">
        <v>7884</v>
      </c>
      <c r="I283" s="319" t="s">
        <v>18446</v>
      </c>
      <c r="J283" s="319">
        <v>50.72</v>
      </c>
    </row>
    <row r="284" spans="1:10">
      <c r="A284" s="316">
        <f t="shared" si="4"/>
        <v>276</v>
      </c>
      <c r="B284" s="317">
        <v>2057959</v>
      </c>
      <c r="C284" s="318" t="s">
        <v>8881</v>
      </c>
      <c r="D284" s="319">
        <v>83</v>
      </c>
      <c r="E284" s="319" t="s">
        <v>378</v>
      </c>
      <c r="F284" s="318" t="s">
        <v>18487</v>
      </c>
      <c r="G284" s="319" t="s">
        <v>8788</v>
      </c>
      <c r="H284" s="319" t="s">
        <v>7884</v>
      </c>
      <c r="I284" s="319" t="s">
        <v>18446</v>
      </c>
      <c r="J284" s="319">
        <v>54.96</v>
      </c>
    </row>
    <row r="285" spans="1:10">
      <c r="A285" s="316">
        <f t="shared" si="4"/>
        <v>277</v>
      </c>
      <c r="B285" s="320">
        <v>2061260</v>
      </c>
      <c r="C285" s="321" t="s">
        <v>2475</v>
      </c>
      <c r="D285" s="322">
        <v>81</v>
      </c>
      <c r="E285" s="322" t="s">
        <v>378</v>
      </c>
      <c r="F285" s="323" t="s">
        <v>18764</v>
      </c>
      <c r="G285" s="322" t="s">
        <v>11182</v>
      </c>
      <c r="H285" s="325" t="s">
        <v>7884</v>
      </c>
      <c r="I285" s="325" t="s">
        <v>18446</v>
      </c>
      <c r="J285" s="327">
        <v>45.14</v>
      </c>
    </row>
    <row r="286" spans="1:10">
      <c r="A286" s="316">
        <f t="shared" si="4"/>
        <v>278</v>
      </c>
      <c r="B286" s="320">
        <v>2087820</v>
      </c>
      <c r="C286" s="321" t="s">
        <v>18765</v>
      </c>
      <c r="D286" s="322">
        <v>83</v>
      </c>
      <c r="E286" s="322" t="s">
        <v>378</v>
      </c>
      <c r="F286" s="323" t="s">
        <v>18537</v>
      </c>
      <c r="G286" s="322" t="s">
        <v>3177</v>
      </c>
      <c r="H286" s="325" t="s">
        <v>7884</v>
      </c>
      <c r="I286" s="325" t="s">
        <v>18446</v>
      </c>
      <c r="J286" s="327">
        <v>48.67</v>
      </c>
    </row>
    <row r="287" spans="1:10">
      <c r="A287" s="316">
        <f t="shared" si="4"/>
        <v>279</v>
      </c>
      <c r="B287" s="317">
        <v>2113911</v>
      </c>
      <c r="C287" s="318" t="s">
        <v>18766</v>
      </c>
      <c r="D287" s="319">
        <v>82</v>
      </c>
      <c r="E287" s="319" t="s">
        <v>377</v>
      </c>
      <c r="F287" s="318" t="s">
        <v>18767</v>
      </c>
      <c r="G287" s="319" t="s">
        <v>8366</v>
      </c>
      <c r="H287" s="319" t="s">
        <v>7884</v>
      </c>
      <c r="I287" s="319" t="s">
        <v>18446</v>
      </c>
      <c r="J287" s="319">
        <v>60.47</v>
      </c>
    </row>
    <row r="288" spans="1:10">
      <c r="A288" s="316">
        <f t="shared" si="4"/>
        <v>280</v>
      </c>
      <c r="B288" s="320">
        <v>2115386</v>
      </c>
      <c r="C288" s="321" t="s">
        <v>8215</v>
      </c>
      <c r="D288" s="322">
        <v>86</v>
      </c>
      <c r="E288" s="322" t="s">
        <v>377</v>
      </c>
      <c r="F288" s="323" t="s">
        <v>18768</v>
      </c>
      <c r="G288" s="322" t="s">
        <v>11373</v>
      </c>
      <c r="H288" s="325" t="s">
        <v>7884</v>
      </c>
      <c r="I288" s="325" t="s">
        <v>18446</v>
      </c>
      <c r="J288" s="327">
        <v>47.45</v>
      </c>
    </row>
    <row r="289" spans="1:10">
      <c r="A289" s="316">
        <f t="shared" si="4"/>
        <v>281</v>
      </c>
      <c r="B289" s="317">
        <v>2116068</v>
      </c>
      <c r="C289" s="318" t="s">
        <v>1890</v>
      </c>
      <c r="D289" s="319">
        <v>86</v>
      </c>
      <c r="E289" s="319" t="s">
        <v>378</v>
      </c>
      <c r="F289" s="318" t="s">
        <v>18769</v>
      </c>
      <c r="G289" s="319" t="s">
        <v>11188</v>
      </c>
      <c r="H289" s="319" t="s">
        <v>7884</v>
      </c>
      <c r="I289" s="319" t="s">
        <v>18446</v>
      </c>
      <c r="J289" s="319">
        <v>56.62</v>
      </c>
    </row>
    <row r="290" spans="1:10">
      <c r="A290" s="316">
        <f t="shared" si="4"/>
        <v>282</v>
      </c>
      <c r="B290" s="320">
        <v>2116498</v>
      </c>
      <c r="C290" s="321" t="s">
        <v>2665</v>
      </c>
      <c r="D290" s="322">
        <v>82</v>
      </c>
      <c r="E290" s="322" t="s">
        <v>378</v>
      </c>
      <c r="F290" s="323" t="s">
        <v>2667</v>
      </c>
      <c r="G290" s="322" t="s">
        <v>11205</v>
      </c>
      <c r="H290" s="325" t="s">
        <v>7884</v>
      </c>
      <c r="I290" s="325" t="s">
        <v>18446</v>
      </c>
      <c r="J290" s="327">
        <v>43.36</v>
      </c>
    </row>
    <row r="291" spans="1:10">
      <c r="A291" s="316">
        <f t="shared" si="4"/>
        <v>283</v>
      </c>
      <c r="B291" s="317">
        <v>2119377</v>
      </c>
      <c r="C291" s="318" t="s">
        <v>18770</v>
      </c>
      <c r="D291" s="319">
        <v>82</v>
      </c>
      <c r="E291" s="319" t="s">
        <v>377</v>
      </c>
      <c r="F291" s="318" t="s">
        <v>18771</v>
      </c>
      <c r="G291" s="319" t="s">
        <v>11180</v>
      </c>
      <c r="H291" s="319" t="s">
        <v>7884</v>
      </c>
      <c r="I291" s="319" t="s">
        <v>18446</v>
      </c>
      <c r="J291" s="319">
        <v>52.1</v>
      </c>
    </row>
    <row r="292" spans="1:10">
      <c r="A292" s="316">
        <f t="shared" si="4"/>
        <v>284</v>
      </c>
      <c r="B292" s="320">
        <v>2121694</v>
      </c>
      <c r="C292" s="321" t="s">
        <v>18772</v>
      </c>
      <c r="D292" s="322">
        <v>82</v>
      </c>
      <c r="E292" s="322" t="s">
        <v>378</v>
      </c>
      <c r="F292" s="323" t="s">
        <v>18773</v>
      </c>
      <c r="G292" s="322" t="s">
        <v>6989</v>
      </c>
      <c r="H292" s="325" t="s">
        <v>7884</v>
      </c>
      <c r="I292" s="325" t="s">
        <v>18446</v>
      </c>
      <c r="J292" s="327">
        <v>34.35</v>
      </c>
    </row>
    <row r="293" spans="1:10">
      <c r="A293" s="316">
        <f t="shared" si="4"/>
        <v>285</v>
      </c>
      <c r="B293" s="320">
        <v>2126496</v>
      </c>
      <c r="C293" s="321" t="s">
        <v>18774</v>
      </c>
      <c r="D293" s="322">
        <f>2012-1926</f>
        <v>86</v>
      </c>
      <c r="E293" s="322" t="s">
        <v>377</v>
      </c>
      <c r="F293" s="323" t="s">
        <v>17729</v>
      </c>
      <c r="G293" s="322" t="s">
        <v>6310</v>
      </c>
      <c r="H293" s="322" t="s">
        <v>7958</v>
      </c>
      <c r="I293" s="325" t="s">
        <v>18445</v>
      </c>
      <c r="J293" s="326">
        <v>61.1</v>
      </c>
    </row>
    <row r="294" spans="1:10">
      <c r="A294" s="316">
        <f t="shared" si="4"/>
        <v>286</v>
      </c>
      <c r="B294" s="317">
        <v>2128563</v>
      </c>
      <c r="C294" s="318" t="s">
        <v>7526</v>
      </c>
      <c r="D294" s="319">
        <v>90</v>
      </c>
      <c r="E294" s="319" t="s">
        <v>377</v>
      </c>
      <c r="F294" s="318" t="s">
        <v>18775</v>
      </c>
      <c r="G294" s="319" t="s">
        <v>6989</v>
      </c>
      <c r="H294" s="319" t="s">
        <v>7884</v>
      </c>
      <c r="I294" s="319" t="s">
        <v>18446</v>
      </c>
      <c r="J294" s="319">
        <v>58.11</v>
      </c>
    </row>
    <row r="295" spans="1:10">
      <c r="A295" s="316">
        <f t="shared" si="4"/>
        <v>287</v>
      </c>
      <c r="B295" s="320">
        <v>2130323</v>
      </c>
      <c r="C295" s="321" t="s">
        <v>18776</v>
      </c>
      <c r="D295" s="322">
        <f>2012-1932</f>
        <v>80</v>
      </c>
      <c r="E295" s="322" t="s">
        <v>378</v>
      </c>
      <c r="F295" s="323" t="s">
        <v>495</v>
      </c>
      <c r="G295" s="322" t="s">
        <v>5836</v>
      </c>
      <c r="H295" s="322" t="s">
        <v>7958</v>
      </c>
      <c r="I295" s="325" t="s">
        <v>18445</v>
      </c>
      <c r="J295" s="326">
        <v>49</v>
      </c>
    </row>
    <row r="296" spans="1:10">
      <c r="A296" s="316">
        <f t="shared" si="4"/>
        <v>288</v>
      </c>
      <c r="B296" s="320">
        <v>2131510</v>
      </c>
      <c r="C296" s="321" t="s">
        <v>3847</v>
      </c>
      <c r="D296" s="322">
        <v>80</v>
      </c>
      <c r="E296" s="322" t="s">
        <v>377</v>
      </c>
      <c r="F296" s="323" t="s">
        <v>15142</v>
      </c>
      <c r="G296" s="322" t="s">
        <v>3587</v>
      </c>
      <c r="H296" s="325" t="s">
        <v>7884</v>
      </c>
      <c r="I296" s="325" t="s">
        <v>18446</v>
      </c>
      <c r="J296" s="327">
        <v>45.29</v>
      </c>
    </row>
    <row r="297" spans="1:10">
      <c r="A297" s="316">
        <f t="shared" si="4"/>
        <v>289</v>
      </c>
      <c r="B297" s="317">
        <v>2133222</v>
      </c>
      <c r="C297" s="318" t="s">
        <v>2485</v>
      </c>
      <c r="D297" s="319">
        <v>85</v>
      </c>
      <c r="E297" s="319" t="s">
        <v>378</v>
      </c>
      <c r="F297" s="318" t="s">
        <v>18777</v>
      </c>
      <c r="G297" s="319" t="s">
        <v>11182</v>
      </c>
      <c r="H297" s="319" t="s">
        <v>7884</v>
      </c>
      <c r="I297" s="319" t="s">
        <v>18446</v>
      </c>
      <c r="J297" s="319">
        <v>57.49</v>
      </c>
    </row>
    <row r="298" spans="1:10">
      <c r="A298" s="316">
        <f t="shared" si="4"/>
        <v>290</v>
      </c>
      <c r="B298" s="320">
        <v>2133760</v>
      </c>
      <c r="C298" s="321" t="s">
        <v>18778</v>
      </c>
      <c r="D298" s="322">
        <v>81</v>
      </c>
      <c r="E298" s="322" t="s">
        <v>377</v>
      </c>
      <c r="F298" s="323" t="s">
        <v>18779</v>
      </c>
      <c r="G298" s="324" t="s">
        <v>8788</v>
      </c>
      <c r="H298" s="322" t="s">
        <v>7958</v>
      </c>
      <c r="I298" s="325" t="s">
        <v>18445</v>
      </c>
      <c r="J298" s="326">
        <v>41</v>
      </c>
    </row>
    <row r="299" spans="1:10">
      <c r="A299" s="316">
        <f t="shared" si="4"/>
        <v>291</v>
      </c>
      <c r="B299" s="320">
        <v>2134598</v>
      </c>
      <c r="C299" s="321" t="s">
        <v>18780</v>
      </c>
      <c r="D299" s="322">
        <v>80</v>
      </c>
      <c r="E299" s="322" t="s">
        <v>377</v>
      </c>
      <c r="F299" s="323" t="s">
        <v>17675</v>
      </c>
      <c r="G299" s="324" t="s">
        <v>3177</v>
      </c>
      <c r="H299" s="322" t="s">
        <v>7958</v>
      </c>
      <c r="I299" s="325" t="s">
        <v>18445</v>
      </c>
      <c r="J299" s="326">
        <v>44.95</v>
      </c>
    </row>
    <row r="300" spans="1:10">
      <c r="A300" s="316">
        <f t="shared" si="4"/>
        <v>292</v>
      </c>
      <c r="B300" s="320">
        <v>2134606</v>
      </c>
      <c r="C300" s="321" t="s">
        <v>18781</v>
      </c>
      <c r="D300" s="322">
        <v>83</v>
      </c>
      <c r="E300" s="322" t="s">
        <v>377</v>
      </c>
      <c r="F300" s="323" t="s">
        <v>18782</v>
      </c>
      <c r="G300" s="324" t="s">
        <v>6013</v>
      </c>
      <c r="H300" s="322" t="s">
        <v>7958</v>
      </c>
      <c r="I300" s="325" t="s">
        <v>18445</v>
      </c>
      <c r="J300" s="326">
        <v>60</v>
      </c>
    </row>
    <row r="301" spans="1:10">
      <c r="A301" s="316">
        <f t="shared" si="4"/>
        <v>293</v>
      </c>
      <c r="B301" s="320">
        <v>2136719</v>
      </c>
      <c r="C301" s="321" t="s">
        <v>18783</v>
      </c>
      <c r="D301" s="322">
        <f>2012-1930</f>
        <v>82</v>
      </c>
      <c r="E301" s="322" t="s">
        <v>378</v>
      </c>
      <c r="F301" s="323" t="s">
        <v>17667</v>
      </c>
      <c r="G301" s="322" t="s">
        <v>1896</v>
      </c>
      <c r="H301" s="322" t="s">
        <v>7958</v>
      </c>
      <c r="I301" s="325" t="s">
        <v>18445</v>
      </c>
      <c r="J301" s="326">
        <v>56.13</v>
      </c>
    </row>
    <row r="302" spans="1:10">
      <c r="A302" s="316">
        <f t="shared" si="4"/>
        <v>294</v>
      </c>
      <c r="B302" s="320">
        <v>2137827</v>
      </c>
      <c r="C302" s="321" t="s">
        <v>18784</v>
      </c>
      <c r="D302" s="322">
        <v>99</v>
      </c>
      <c r="E302" s="322" t="s">
        <v>378</v>
      </c>
      <c r="F302" s="323" t="s">
        <v>18785</v>
      </c>
      <c r="G302" s="322" t="s">
        <v>6989</v>
      </c>
      <c r="H302" s="325" t="s">
        <v>7884</v>
      </c>
      <c r="I302" s="325" t="s">
        <v>18446</v>
      </c>
      <c r="J302" s="327">
        <v>46.88</v>
      </c>
    </row>
    <row r="303" spans="1:10">
      <c r="A303" s="316">
        <f t="shared" si="4"/>
        <v>295</v>
      </c>
      <c r="B303" s="320">
        <v>2138148</v>
      </c>
      <c r="C303" s="321" t="s">
        <v>18786</v>
      </c>
      <c r="D303" s="322">
        <f>2012-1931</f>
        <v>81</v>
      </c>
      <c r="E303" s="322" t="s">
        <v>378</v>
      </c>
      <c r="F303" s="323" t="s">
        <v>8366</v>
      </c>
      <c r="G303" s="322" t="s">
        <v>8366</v>
      </c>
      <c r="H303" s="322" t="s">
        <v>7958</v>
      </c>
      <c r="I303" s="325" t="s">
        <v>18445</v>
      </c>
      <c r="J303" s="326">
        <v>33.299999999999997</v>
      </c>
    </row>
    <row r="304" spans="1:10">
      <c r="A304" s="316">
        <f t="shared" si="4"/>
        <v>296</v>
      </c>
      <c r="B304" s="320">
        <v>2138885</v>
      </c>
      <c r="C304" s="321" t="s">
        <v>8888</v>
      </c>
      <c r="D304" s="322">
        <v>80</v>
      </c>
      <c r="E304" s="322" t="s">
        <v>377</v>
      </c>
      <c r="F304" s="323" t="s">
        <v>18787</v>
      </c>
      <c r="G304" s="322" t="s">
        <v>8788</v>
      </c>
      <c r="H304" s="325" t="s">
        <v>7884</v>
      </c>
      <c r="I304" s="325" t="s">
        <v>18446</v>
      </c>
      <c r="J304" s="327">
        <v>32.32</v>
      </c>
    </row>
    <row r="305" spans="1:10">
      <c r="A305" s="316">
        <f t="shared" si="4"/>
        <v>297</v>
      </c>
      <c r="B305" s="320">
        <v>2138913</v>
      </c>
      <c r="C305" s="321" t="s">
        <v>18788</v>
      </c>
      <c r="D305" s="322">
        <f>2012-1932</f>
        <v>80</v>
      </c>
      <c r="E305" s="322" t="s">
        <v>377</v>
      </c>
      <c r="F305" s="323" t="s">
        <v>3177</v>
      </c>
      <c r="G305" s="322" t="s">
        <v>3177</v>
      </c>
      <c r="H305" s="322" t="s">
        <v>7958</v>
      </c>
      <c r="I305" s="325" t="s">
        <v>18445</v>
      </c>
      <c r="J305" s="326">
        <v>51.95</v>
      </c>
    </row>
    <row r="306" spans="1:10">
      <c r="A306" s="316">
        <f t="shared" si="4"/>
        <v>298</v>
      </c>
      <c r="B306" s="317">
        <v>2139806</v>
      </c>
      <c r="C306" s="318" t="s">
        <v>18789</v>
      </c>
      <c r="D306" s="319">
        <v>81</v>
      </c>
      <c r="E306" s="319" t="s">
        <v>377</v>
      </c>
      <c r="F306" s="318" t="s">
        <v>15063</v>
      </c>
      <c r="G306" s="319" t="s">
        <v>10499</v>
      </c>
      <c r="H306" s="319" t="s">
        <v>7884</v>
      </c>
      <c r="I306" s="319" t="s">
        <v>18446</v>
      </c>
      <c r="J306" s="319">
        <v>52.39</v>
      </c>
    </row>
    <row r="307" spans="1:10">
      <c r="A307" s="316">
        <f t="shared" si="4"/>
        <v>299</v>
      </c>
      <c r="B307" s="317">
        <v>2147173</v>
      </c>
      <c r="C307" s="318" t="s">
        <v>18790</v>
      </c>
      <c r="D307" s="319">
        <v>82</v>
      </c>
      <c r="E307" s="319" t="s">
        <v>378</v>
      </c>
      <c r="F307" s="318" t="s">
        <v>18537</v>
      </c>
      <c r="G307" s="319" t="s">
        <v>3177</v>
      </c>
      <c r="H307" s="319" t="s">
        <v>7884</v>
      </c>
      <c r="I307" s="319" t="s">
        <v>18446</v>
      </c>
      <c r="J307" s="319">
        <v>49.05</v>
      </c>
    </row>
    <row r="308" spans="1:10">
      <c r="A308" s="316">
        <f t="shared" si="4"/>
        <v>300</v>
      </c>
      <c r="B308" s="320">
        <v>2147177</v>
      </c>
      <c r="C308" s="321" t="s">
        <v>10118</v>
      </c>
      <c r="D308" s="322">
        <v>81</v>
      </c>
      <c r="E308" s="322" t="s">
        <v>378</v>
      </c>
      <c r="F308" s="323" t="s">
        <v>15589</v>
      </c>
      <c r="G308" s="322" t="s">
        <v>11036</v>
      </c>
      <c r="H308" s="325" t="s">
        <v>7884</v>
      </c>
      <c r="I308" s="325" t="s">
        <v>18446</v>
      </c>
      <c r="J308" s="327">
        <v>47.67</v>
      </c>
    </row>
    <row r="309" spans="1:10">
      <c r="A309" s="316">
        <f t="shared" si="4"/>
        <v>301</v>
      </c>
      <c r="B309" s="320">
        <v>2147783</v>
      </c>
      <c r="C309" s="321" t="s">
        <v>18791</v>
      </c>
      <c r="D309" s="322">
        <v>82</v>
      </c>
      <c r="E309" s="322" t="s">
        <v>378</v>
      </c>
      <c r="F309" s="323" t="s">
        <v>18792</v>
      </c>
      <c r="G309" s="324" t="s">
        <v>3587</v>
      </c>
      <c r="H309" s="322" t="s">
        <v>7958</v>
      </c>
      <c r="I309" s="325" t="s">
        <v>18445</v>
      </c>
      <c r="J309" s="326">
        <v>62.27</v>
      </c>
    </row>
    <row r="310" spans="1:10">
      <c r="A310" s="316">
        <f t="shared" si="4"/>
        <v>302</v>
      </c>
      <c r="B310" s="317">
        <v>2148288</v>
      </c>
      <c r="C310" s="318" t="s">
        <v>5742</v>
      </c>
      <c r="D310" s="319">
        <v>82</v>
      </c>
      <c r="E310" s="319" t="s">
        <v>378</v>
      </c>
      <c r="F310" s="318" t="s">
        <v>18793</v>
      </c>
      <c r="G310" s="319" t="s">
        <v>5636</v>
      </c>
      <c r="H310" s="319" t="s">
        <v>7884</v>
      </c>
      <c r="I310" s="319" t="s">
        <v>18446</v>
      </c>
      <c r="J310" s="319">
        <v>51.45</v>
      </c>
    </row>
    <row r="311" spans="1:10">
      <c r="A311" s="316">
        <f t="shared" si="4"/>
        <v>303</v>
      </c>
      <c r="B311" s="320">
        <v>2149353</v>
      </c>
      <c r="C311" s="321" t="s">
        <v>18794</v>
      </c>
      <c r="D311" s="322">
        <v>81</v>
      </c>
      <c r="E311" s="322" t="s">
        <v>378</v>
      </c>
      <c r="F311" s="323" t="s">
        <v>18795</v>
      </c>
      <c r="G311" s="322" t="s">
        <v>5636</v>
      </c>
      <c r="H311" s="325" t="s">
        <v>7884</v>
      </c>
      <c r="I311" s="325" t="s">
        <v>18446</v>
      </c>
      <c r="J311" s="327">
        <v>41.14</v>
      </c>
    </row>
    <row r="312" spans="1:10">
      <c r="A312" s="316">
        <f t="shared" si="4"/>
        <v>304</v>
      </c>
      <c r="B312" s="320">
        <v>2150614</v>
      </c>
      <c r="C312" s="321" t="s">
        <v>18796</v>
      </c>
      <c r="D312" s="322">
        <f>2012-1930</f>
        <v>82</v>
      </c>
      <c r="E312" s="322" t="s">
        <v>377</v>
      </c>
      <c r="F312" s="323" t="s">
        <v>17737</v>
      </c>
      <c r="G312" s="322" t="s">
        <v>17736</v>
      </c>
      <c r="H312" s="322" t="s">
        <v>7958</v>
      </c>
      <c r="I312" s="325" t="s">
        <v>18445</v>
      </c>
      <c r="J312" s="326">
        <v>40</v>
      </c>
    </row>
    <row r="313" spans="1:10">
      <c r="A313" s="316">
        <f t="shared" si="4"/>
        <v>305</v>
      </c>
      <c r="B313" s="317">
        <v>2150914</v>
      </c>
      <c r="C313" s="318" t="s">
        <v>8240</v>
      </c>
      <c r="D313" s="319">
        <v>81</v>
      </c>
      <c r="E313" s="319" t="s">
        <v>378</v>
      </c>
      <c r="F313" s="318" t="s">
        <v>15105</v>
      </c>
      <c r="G313" s="319" t="s">
        <v>11373</v>
      </c>
      <c r="H313" s="319" t="s">
        <v>7884</v>
      </c>
      <c r="I313" s="319" t="s">
        <v>18446</v>
      </c>
      <c r="J313" s="319">
        <v>49.24</v>
      </c>
    </row>
    <row r="314" spans="1:10">
      <c r="A314" s="316">
        <f t="shared" si="4"/>
        <v>306</v>
      </c>
      <c r="B314" s="320">
        <v>2153552</v>
      </c>
      <c r="C314" s="321" t="s">
        <v>18797</v>
      </c>
      <c r="D314" s="322">
        <v>85</v>
      </c>
      <c r="E314" s="322" t="s">
        <v>378</v>
      </c>
      <c r="F314" s="323" t="s">
        <v>18798</v>
      </c>
      <c r="G314" s="324" t="s">
        <v>8788</v>
      </c>
      <c r="H314" s="322" t="s">
        <v>7958</v>
      </c>
      <c r="I314" s="325" t="s">
        <v>18445</v>
      </c>
      <c r="J314" s="326">
        <v>42</v>
      </c>
    </row>
    <row r="315" spans="1:10">
      <c r="A315" s="316">
        <f t="shared" si="4"/>
        <v>307</v>
      </c>
      <c r="B315" s="320">
        <v>2153871</v>
      </c>
      <c r="C315" s="321" t="s">
        <v>3850</v>
      </c>
      <c r="D315" s="322">
        <v>86</v>
      </c>
      <c r="E315" s="322" t="s">
        <v>378</v>
      </c>
      <c r="F315" s="323" t="s">
        <v>18799</v>
      </c>
      <c r="G315" s="322" t="s">
        <v>4582</v>
      </c>
      <c r="H315" s="325" t="s">
        <v>7884</v>
      </c>
      <c r="I315" s="325" t="s">
        <v>18446</v>
      </c>
      <c r="J315" s="327">
        <v>47.88</v>
      </c>
    </row>
    <row r="316" spans="1:10">
      <c r="A316" s="316">
        <f t="shared" si="4"/>
        <v>308</v>
      </c>
      <c r="B316" s="317">
        <v>2154488</v>
      </c>
      <c r="C316" s="318" t="s">
        <v>11330</v>
      </c>
      <c r="D316" s="319">
        <v>86</v>
      </c>
      <c r="E316" s="319" t="s">
        <v>377</v>
      </c>
      <c r="F316" s="318" t="s">
        <v>18487</v>
      </c>
      <c r="G316" s="319" t="s">
        <v>3177</v>
      </c>
      <c r="H316" s="319" t="s">
        <v>7884</v>
      </c>
      <c r="I316" s="319" t="s">
        <v>18446</v>
      </c>
      <c r="J316" s="319">
        <v>58.61</v>
      </c>
    </row>
    <row r="317" spans="1:10">
      <c r="A317" s="316">
        <f t="shared" si="4"/>
        <v>309</v>
      </c>
      <c r="B317" s="320">
        <v>2154693</v>
      </c>
      <c r="C317" s="321" t="s">
        <v>5122</v>
      </c>
      <c r="D317" s="322">
        <v>80</v>
      </c>
      <c r="E317" s="322" t="s">
        <v>377</v>
      </c>
      <c r="F317" s="323" t="s">
        <v>15280</v>
      </c>
      <c r="G317" s="322" t="s">
        <v>4582</v>
      </c>
      <c r="H317" s="325" t="s">
        <v>7884</v>
      </c>
      <c r="I317" s="325" t="s">
        <v>18446</v>
      </c>
      <c r="J317" s="327">
        <v>40.33</v>
      </c>
    </row>
    <row r="318" spans="1:10">
      <c r="A318" s="316">
        <f t="shared" si="4"/>
        <v>310</v>
      </c>
      <c r="B318" s="317">
        <v>2156663</v>
      </c>
      <c r="C318" s="318" t="s">
        <v>3026</v>
      </c>
      <c r="D318" s="319">
        <v>88</v>
      </c>
      <c r="E318" s="319" t="s">
        <v>378</v>
      </c>
      <c r="F318" s="318" t="s">
        <v>18800</v>
      </c>
      <c r="G318" s="319" t="s">
        <v>11372</v>
      </c>
      <c r="H318" s="319" t="s">
        <v>7884</v>
      </c>
      <c r="I318" s="319" t="s">
        <v>18446</v>
      </c>
      <c r="J318" s="319">
        <v>53.43</v>
      </c>
    </row>
    <row r="319" spans="1:10">
      <c r="A319" s="316">
        <f t="shared" si="4"/>
        <v>311</v>
      </c>
      <c r="B319" s="320">
        <v>2160777</v>
      </c>
      <c r="C319" s="321" t="s">
        <v>18801</v>
      </c>
      <c r="D319" s="322">
        <v>82</v>
      </c>
      <c r="E319" s="322" t="s">
        <v>378</v>
      </c>
      <c r="F319" s="323"/>
      <c r="G319" s="322" t="s">
        <v>5836</v>
      </c>
      <c r="H319" s="322" t="s">
        <v>7958</v>
      </c>
      <c r="I319" s="325" t="s">
        <v>18445</v>
      </c>
      <c r="J319" s="326">
        <v>48</v>
      </c>
    </row>
    <row r="320" spans="1:10">
      <c r="A320" s="316">
        <f t="shared" si="4"/>
        <v>312</v>
      </c>
      <c r="B320" s="317">
        <v>2161829</v>
      </c>
      <c r="C320" s="318" t="s">
        <v>6844</v>
      </c>
      <c r="D320" s="319">
        <v>82</v>
      </c>
      <c r="E320" s="319" t="s">
        <v>378</v>
      </c>
      <c r="F320" s="318" t="s">
        <v>18802</v>
      </c>
      <c r="G320" s="319" t="s">
        <v>8366</v>
      </c>
      <c r="H320" s="319" t="s">
        <v>7884</v>
      </c>
      <c r="I320" s="319" t="s">
        <v>18446</v>
      </c>
      <c r="J320" s="319">
        <v>53.79</v>
      </c>
    </row>
    <row r="321" spans="1:10">
      <c r="A321" s="316">
        <f t="shared" si="4"/>
        <v>313</v>
      </c>
      <c r="B321" s="317">
        <v>2163053</v>
      </c>
      <c r="C321" s="318" t="s">
        <v>5125</v>
      </c>
      <c r="D321" s="319">
        <v>89</v>
      </c>
      <c r="E321" s="319" t="s">
        <v>377</v>
      </c>
      <c r="F321" s="318" t="s">
        <v>18803</v>
      </c>
      <c r="G321" s="319" t="s">
        <v>4582</v>
      </c>
      <c r="H321" s="319" t="s">
        <v>7884</v>
      </c>
      <c r="I321" s="319" t="s">
        <v>18446</v>
      </c>
      <c r="J321" s="319">
        <v>56.51</v>
      </c>
    </row>
    <row r="322" spans="1:10">
      <c r="A322" s="316">
        <f t="shared" si="4"/>
        <v>314</v>
      </c>
      <c r="B322" s="317">
        <v>2172977</v>
      </c>
      <c r="C322" s="318" t="s">
        <v>9778</v>
      </c>
      <c r="D322" s="319">
        <v>89</v>
      </c>
      <c r="E322" s="319" t="s">
        <v>377</v>
      </c>
      <c r="F322" s="318" t="s">
        <v>18487</v>
      </c>
      <c r="G322" s="319" t="s">
        <v>8788</v>
      </c>
      <c r="H322" s="319" t="s">
        <v>7884</v>
      </c>
      <c r="I322" s="319" t="s">
        <v>18446</v>
      </c>
      <c r="J322" s="319">
        <v>59.63</v>
      </c>
    </row>
    <row r="323" spans="1:10">
      <c r="A323" s="316">
        <f t="shared" si="4"/>
        <v>315</v>
      </c>
      <c r="B323" s="317">
        <v>2176096</v>
      </c>
      <c r="C323" s="318" t="s">
        <v>8613</v>
      </c>
      <c r="D323" s="319">
        <v>96</v>
      </c>
      <c r="E323" s="319" t="s">
        <v>378</v>
      </c>
      <c r="F323" s="318" t="s">
        <v>18545</v>
      </c>
      <c r="G323" s="319" t="s">
        <v>8366</v>
      </c>
      <c r="H323" s="319" t="s">
        <v>7884</v>
      </c>
      <c r="I323" s="319" t="s">
        <v>18446</v>
      </c>
      <c r="J323" s="319">
        <v>64.91</v>
      </c>
    </row>
    <row r="324" spans="1:10">
      <c r="A324" s="316">
        <f t="shared" si="4"/>
        <v>316</v>
      </c>
      <c r="B324" s="320">
        <v>2178788</v>
      </c>
      <c r="C324" s="321" t="s">
        <v>18804</v>
      </c>
      <c r="D324" s="322">
        <v>84</v>
      </c>
      <c r="E324" s="322" t="s">
        <v>377</v>
      </c>
      <c r="F324" s="323" t="s">
        <v>17675</v>
      </c>
      <c r="G324" s="324" t="s">
        <v>8788</v>
      </c>
      <c r="H324" s="322" t="s">
        <v>7958</v>
      </c>
      <c r="I324" s="325" t="s">
        <v>18445</v>
      </c>
      <c r="J324" s="326">
        <v>41</v>
      </c>
    </row>
    <row r="325" spans="1:10">
      <c r="A325" s="316">
        <f t="shared" si="4"/>
        <v>317</v>
      </c>
      <c r="B325" s="320">
        <v>2181810</v>
      </c>
      <c r="C325" s="321" t="s">
        <v>6128</v>
      </c>
      <c r="D325" s="322">
        <v>80</v>
      </c>
      <c r="E325" s="322" t="s">
        <v>377</v>
      </c>
      <c r="F325" s="323" t="s">
        <v>18805</v>
      </c>
      <c r="G325" s="322" t="s">
        <v>6013</v>
      </c>
      <c r="H325" s="325" t="s">
        <v>7884</v>
      </c>
      <c r="I325" s="325" t="s">
        <v>18446</v>
      </c>
      <c r="J325" s="327">
        <v>24.52</v>
      </c>
    </row>
    <row r="326" spans="1:10">
      <c r="A326" s="316">
        <f t="shared" si="4"/>
        <v>318</v>
      </c>
      <c r="B326" s="317">
        <v>2182118</v>
      </c>
      <c r="C326" s="318" t="s">
        <v>6134</v>
      </c>
      <c r="D326" s="319">
        <v>81</v>
      </c>
      <c r="E326" s="319" t="s">
        <v>377</v>
      </c>
      <c r="F326" s="318" t="s">
        <v>18806</v>
      </c>
      <c r="G326" s="319" t="s">
        <v>6013</v>
      </c>
      <c r="H326" s="319" t="s">
        <v>7884</v>
      </c>
      <c r="I326" s="319" t="s">
        <v>18446</v>
      </c>
      <c r="J326" s="319">
        <v>51.78</v>
      </c>
    </row>
    <row r="327" spans="1:10">
      <c r="A327" s="316">
        <f t="shared" si="4"/>
        <v>319</v>
      </c>
      <c r="B327" s="320">
        <v>2184358</v>
      </c>
      <c r="C327" s="321" t="s">
        <v>8244</v>
      </c>
      <c r="D327" s="322">
        <v>82</v>
      </c>
      <c r="E327" s="322" t="s">
        <v>378</v>
      </c>
      <c r="F327" s="323" t="s">
        <v>18807</v>
      </c>
      <c r="G327" s="322" t="s">
        <v>574</v>
      </c>
      <c r="H327" s="325" t="s">
        <v>7884</v>
      </c>
      <c r="I327" s="325" t="s">
        <v>18446</v>
      </c>
      <c r="J327" s="327">
        <v>43.27</v>
      </c>
    </row>
    <row r="328" spans="1:10">
      <c r="A328" s="316">
        <f t="shared" si="4"/>
        <v>320</v>
      </c>
      <c r="B328" s="320">
        <v>2216669</v>
      </c>
      <c r="C328" s="321" t="s">
        <v>3431</v>
      </c>
      <c r="D328" s="322">
        <v>81</v>
      </c>
      <c r="E328" s="322" t="s">
        <v>378</v>
      </c>
      <c r="F328" s="323" t="s">
        <v>18808</v>
      </c>
      <c r="G328" s="322" t="s">
        <v>3177</v>
      </c>
      <c r="H328" s="325" t="s">
        <v>7884</v>
      </c>
      <c r="I328" s="325" t="s">
        <v>18446</v>
      </c>
      <c r="J328" s="327">
        <v>45.61</v>
      </c>
    </row>
    <row r="329" spans="1:10">
      <c r="A329" s="316">
        <f t="shared" si="4"/>
        <v>321</v>
      </c>
      <c r="B329" s="317">
        <v>2218714</v>
      </c>
      <c r="C329" s="318" t="s">
        <v>5133</v>
      </c>
      <c r="D329" s="319">
        <v>91</v>
      </c>
      <c r="E329" s="319" t="s">
        <v>378</v>
      </c>
      <c r="F329" s="318" t="s">
        <v>18803</v>
      </c>
      <c r="G329" s="319" t="s">
        <v>4582</v>
      </c>
      <c r="H329" s="319" t="s">
        <v>7884</v>
      </c>
      <c r="I329" s="319" t="s">
        <v>18446</v>
      </c>
      <c r="J329" s="319">
        <v>56.51</v>
      </c>
    </row>
    <row r="330" spans="1:10">
      <c r="A330" s="316">
        <f t="shared" si="4"/>
        <v>322</v>
      </c>
      <c r="B330" s="317">
        <v>2220968</v>
      </c>
      <c r="C330" s="318" t="s">
        <v>4429</v>
      </c>
      <c r="D330" s="319">
        <v>80</v>
      </c>
      <c r="E330" s="319" t="s">
        <v>377</v>
      </c>
      <c r="F330" s="318" t="s">
        <v>18809</v>
      </c>
      <c r="G330" s="319" t="s">
        <v>11205</v>
      </c>
      <c r="H330" s="319" t="s">
        <v>7884</v>
      </c>
      <c r="I330" s="319" t="s">
        <v>18446</v>
      </c>
      <c r="J330" s="319">
        <v>51.39</v>
      </c>
    </row>
    <row r="331" spans="1:10">
      <c r="A331" s="316">
        <f t="shared" ref="A331:A394" si="5">A330+1</f>
        <v>323</v>
      </c>
      <c r="B331" s="320">
        <v>2225733</v>
      </c>
      <c r="C331" s="321" t="s">
        <v>18810</v>
      </c>
      <c r="D331" s="322">
        <v>83</v>
      </c>
      <c r="E331" s="322" t="s">
        <v>378</v>
      </c>
      <c r="F331" s="323" t="s">
        <v>17675</v>
      </c>
      <c r="G331" s="324" t="s">
        <v>3177</v>
      </c>
      <c r="H331" s="322" t="s">
        <v>7958</v>
      </c>
      <c r="I331" s="325" t="s">
        <v>18445</v>
      </c>
      <c r="J331" s="326">
        <v>52.89</v>
      </c>
    </row>
    <row r="332" spans="1:10">
      <c r="A332" s="316">
        <f t="shared" si="5"/>
        <v>324</v>
      </c>
      <c r="B332" s="320">
        <v>2227877</v>
      </c>
      <c r="C332" s="321" t="s">
        <v>6150</v>
      </c>
      <c r="D332" s="322">
        <v>83</v>
      </c>
      <c r="E332" s="322" t="s">
        <v>377</v>
      </c>
      <c r="F332" s="323" t="s">
        <v>15501</v>
      </c>
      <c r="G332" s="322" t="s">
        <v>6013</v>
      </c>
      <c r="H332" s="325" t="s">
        <v>7884</v>
      </c>
      <c r="I332" s="325" t="s">
        <v>18446</v>
      </c>
      <c r="J332" s="327">
        <v>27.35</v>
      </c>
    </row>
    <row r="333" spans="1:10">
      <c r="A333" s="316">
        <f t="shared" si="5"/>
        <v>325</v>
      </c>
      <c r="B333" s="317">
        <v>2230192</v>
      </c>
      <c r="C333" s="318" t="s">
        <v>18811</v>
      </c>
      <c r="D333" s="319">
        <v>80</v>
      </c>
      <c r="E333" s="319" t="s">
        <v>378</v>
      </c>
      <c r="F333" s="318" t="s">
        <v>4893</v>
      </c>
      <c r="G333" s="319" t="s">
        <v>574</v>
      </c>
      <c r="H333" s="319" t="s">
        <v>7884</v>
      </c>
      <c r="I333" s="319" t="s">
        <v>18446</v>
      </c>
      <c r="J333" s="319">
        <v>57.73</v>
      </c>
    </row>
    <row r="334" spans="1:10">
      <c r="A334" s="316">
        <f t="shared" si="5"/>
        <v>326</v>
      </c>
      <c r="B334" s="320">
        <v>2240238</v>
      </c>
      <c r="C334" s="321" t="s">
        <v>3874</v>
      </c>
      <c r="D334" s="322">
        <v>85</v>
      </c>
      <c r="E334" s="322" t="s">
        <v>378</v>
      </c>
      <c r="F334" s="323" t="s">
        <v>18812</v>
      </c>
      <c r="G334" s="322" t="s">
        <v>574</v>
      </c>
      <c r="H334" s="325" t="s">
        <v>7884</v>
      </c>
      <c r="I334" s="325" t="s">
        <v>18446</v>
      </c>
      <c r="J334" s="327">
        <v>34.35</v>
      </c>
    </row>
    <row r="335" spans="1:10">
      <c r="A335" s="316">
        <f t="shared" si="5"/>
        <v>327</v>
      </c>
      <c r="B335" s="320">
        <v>2245896</v>
      </c>
      <c r="C335" s="321" t="s">
        <v>18813</v>
      </c>
      <c r="D335" s="322">
        <v>80</v>
      </c>
      <c r="E335" s="322" t="s">
        <v>378</v>
      </c>
      <c r="F335" s="323" t="s">
        <v>17675</v>
      </c>
      <c r="G335" s="324" t="s">
        <v>10205</v>
      </c>
      <c r="H335" s="322" t="s">
        <v>7958</v>
      </c>
      <c r="I335" s="325" t="s">
        <v>18445</v>
      </c>
      <c r="J335" s="326">
        <v>33</v>
      </c>
    </row>
    <row r="336" spans="1:10">
      <c r="A336" s="316">
        <f t="shared" si="5"/>
        <v>328</v>
      </c>
      <c r="B336" s="320">
        <v>2247283</v>
      </c>
      <c r="C336" s="321" t="s">
        <v>18814</v>
      </c>
      <c r="D336" s="322">
        <v>82</v>
      </c>
      <c r="E336" s="322" t="s">
        <v>377</v>
      </c>
      <c r="F336" s="323" t="s">
        <v>18815</v>
      </c>
      <c r="G336" s="322" t="s">
        <v>11036</v>
      </c>
      <c r="H336" s="325" t="s">
        <v>7884</v>
      </c>
      <c r="I336" s="325" t="s">
        <v>18446</v>
      </c>
      <c r="J336" s="327">
        <v>41.78</v>
      </c>
    </row>
    <row r="337" spans="1:10">
      <c r="A337" s="316">
        <f t="shared" si="5"/>
        <v>329</v>
      </c>
      <c r="B337" s="320">
        <v>2258640</v>
      </c>
      <c r="C337" s="321" t="s">
        <v>18816</v>
      </c>
      <c r="D337" s="322">
        <f>2012-1923</f>
        <v>89</v>
      </c>
      <c r="E337" s="322" t="s">
        <v>378</v>
      </c>
      <c r="F337" s="323" t="s">
        <v>17778</v>
      </c>
      <c r="G337" s="322" t="s">
        <v>10205</v>
      </c>
      <c r="H337" s="322" t="s">
        <v>7958</v>
      </c>
      <c r="I337" s="325" t="s">
        <v>18445</v>
      </c>
      <c r="J337" s="326">
        <v>42</v>
      </c>
    </row>
    <row r="338" spans="1:10">
      <c r="A338" s="316">
        <f t="shared" si="5"/>
        <v>330</v>
      </c>
      <c r="B338" s="317">
        <v>2264698</v>
      </c>
      <c r="C338" s="318" t="s">
        <v>3875</v>
      </c>
      <c r="D338" s="319">
        <v>89</v>
      </c>
      <c r="E338" s="319" t="s">
        <v>378</v>
      </c>
      <c r="F338" s="318" t="s">
        <v>4893</v>
      </c>
      <c r="G338" s="319" t="s">
        <v>3587</v>
      </c>
      <c r="H338" s="319" t="s">
        <v>7884</v>
      </c>
      <c r="I338" s="319" t="s">
        <v>18446</v>
      </c>
      <c r="J338" s="319">
        <v>51.96</v>
      </c>
    </row>
    <row r="339" spans="1:10">
      <c r="A339" s="316">
        <f t="shared" si="5"/>
        <v>331</v>
      </c>
      <c r="B339" s="320">
        <v>2274529</v>
      </c>
      <c r="C339" s="321" t="s">
        <v>18817</v>
      </c>
      <c r="D339" s="322">
        <v>81</v>
      </c>
      <c r="E339" s="322" t="s">
        <v>378</v>
      </c>
      <c r="F339" s="323" t="s">
        <v>18818</v>
      </c>
      <c r="G339" s="324" t="s">
        <v>8788</v>
      </c>
      <c r="H339" s="322" t="s">
        <v>7958</v>
      </c>
      <c r="I339" s="325" t="s">
        <v>18445</v>
      </c>
      <c r="J339" s="326">
        <v>37</v>
      </c>
    </row>
    <row r="340" spans="1:10">
      <c r="A340" s="316">
        <f t="shared" si="5"/>
        <v>332</v>
      </c>
      <c r="B340" s="320">
        <v>2311127</v>
      </c>
      <c r="C340" s="321" t="s">
        <v>18819</v>
      </c>
      <c r="D340" s="322">
        <f>2012-1932</f>
        <v>80</v>
      </c>
      <c r="E340" s="322" t="s">
        <v>378</v>
      </c>
      <c r="F340" s="329" t="s">
        <v>17697</v>
      </c>
      <c r="G340" s="322" t="s">
        <v>5476</v>
      </c>
      <c r="H340" s="322" t="s">
        <v>7958</v>
      </c>
      <c r="I340" s="325" t="s">
        <v>18445</v>
      </c>
      <c r="J340" s="326">
        <v>42.36</v>
      </c>
    </row>
    <row r="341" spans="1:10">
      <c r="A341" s="316">
        <f t="shared" si="5"/>
        <v>333</v>
      </c>
      <c r="B341" s="317">
        <v>2314368</v>
      </c>
      <c r="C341" s="318" t="s">
        <v>18820</v>
      </c>
      <c r="D341" s="319">
        <v>84</v>
      </c>
      <c r="E341" s="319" t="s">
        <v>378</v>
      </c>
      <c r="F341" s="318" t="s">
        <v>18821</v>
      </c>
      <c r="G341" s="319" t="s">
        <v>6989</v>
      </c>
      <c r="H341" s="319" t="s">
        <v>7884</v>
      </c>
      <c r="I341" s="319" t="s">
        <v>18446</v>
      </c>
      <c r="J341" s="319">
        <v>49.96</v>
      </c>
    </row>
    <row r="342" spans="1:10">
      <c r="A342" s="316">
        <f t="shared" si="5"/>
        <v>334</v>
      </c>
      <c r="B342" s="320">
        <v>2315405</v>
      </c>
      <c r="C342" s="321" t="s">
        <v>18822</v>
      </c>
      <c r="D342" s="328">
        <f>2012-1922</f>
        <v>90</v>
      </c>
      <c r="E342" s="322" t="s">
        <v>378</v>
      </c>
      <c r="F342" s="323" t="s">
        <v>18823</v>
      </c>
      <c r="G342" s="322" t="s">
        <v>8032</v>
      </c>
      <c r="H342" s="322" t="s">
        <v>7958</v>
      </c>
      <c r="I342" s="325" t="s">
        <v>18445</v>
      </c>
      <c r="J342" s="326">
        <v>41.65</v>
      </c>
    </row>
    <row r="343" spans="1:10">
      <c r="A343" s="316">
        <f t="shared" si="5"/>
        <v>335</v>
      </c>
      <c r="B343" s="320">
        <v>2317044</v>
      </c>
      <c r="C343" s="321" t="s">
        <v>18824</v>
      </c>
      <c r="D343" s="322">
        <f>2012-1932</f>
        <v>80</v>
      </c>
      <c r="E343" s="322" t="s">
        <v>377</v>
      </c>
      <c r="F343" s="323" t="s">
        <v>17673</v>
      </c>
      <c r="G343" s="322" t="s">
        <v>3177</v>
      </c>
      <c r="H343" s="322" t="s">
        <v>7958</v>
      </c>
      <c r="I343" s="325" t="s">
        <v>18445</v>
      </c>
      <c r="J343" s="326">
        <v>38.590000000000003</v>
      </c>
    </row>
    <row r="344" spans="1:10">
      <c r="A344" s="316">
        <f t="shared" si="5"/>
        <v>336</v>
      </c>
      <c r="B344" s="317">
        <v>2322315</v>
      </c>
      <c r="C344" s="318" t="s">
        <v>3166</v>
      </c>
      <c r="D344" s="319">
        <v>85</v>
      </c>
      <c r="E344" s="319" t="s">
        <v>378</v>
      </c>
      <c r="F344" s="318" t="s">
        <v>15178</v>
      </c>
      <c r="G344" s="319" t="s">
        <v>3587</v>
      </c>
      <c r="H344" s="319" t="s">
        <v>7884</v>
      </c>
      <c r="I344" s="319" t="s">
        <v>18446</v>
      </c>
      <c r="J344" s="319">
        <v>58.73</v>
      </c>
    </row>
    <row r="345" spans="1:10">
      <c r="A345" s="316">
        <f t="shared" si="5"/>
        <v>337</v>
      </c>
      <c r="B345" s="320">
        <v>2328840</v>
      </c>
      <c r="C345" s="321" t="s">
        <v>18825</v>
      </c>
      <c r="D345" s="322">
        <v>89</v>
      </c>
      <c r="E345" s="322" t="s">
        <v>377</v>
      </c>
      <c r="F345" s="323" t="s">
        <v>4893</v>
      </c>
      <c r="G345" s="324" t="s">
        <v>4582</v>
      </c>
      <c r="H345" s="322" t="s">
        <v>7958</v>
      </c>
      <c r="I345" s="325" t="s">
        <v>18445</v>
      </c>
      <c r="J345" s="326">
        <v>45.83</v>
      </c>
    </row>
    <row r="346" spans="1:10">
      <c r="A346" s="316">
        <f t="shared" si="5"/>
        <v>338</v>
      </c>
      <c r="B346" s="317">
        <v>2342625</v>
      </c>
      <c r="C346" s="318" t="s">
        <v>3451</v>
      </c>
      <c r="D346" s="319">
        <v>83</v>
      </c>
      <c r="E346" s="319" t="s">
        <v>378</v>
      </c>
      <c r="F346" s="318" t="s">
        <v>14169</v>
      </c>
      <c r="G346" s="319" t="s">
        <v>3177</v>
      </c>
      <c r="H346" s="319" t="s">
        <v>7884</v>
      </c>
      <c r="I346" s="319" t="s">
        <v>18446</v>
      </c>
      <c r="J346" s="319">
        <v>56.98</v>
      </c>
    </row>
    <row r="347" spans="1:10">
      <c r="A347" s="316">
        <f t="shared" si="5"/>
        <v>339</v>
      </c>
      <c r="B347" s="317">
        <v>2345715</v>
      </c>
      <c r="C347" s="318" t="s">
        <v>1219</v>
      </c>
      <c r="D347" s="319">
        <v>83</v>
      </c>
      <c r="E347" s="319" t="s">
        <v>378</v>
      </c>
      <c r="F347" s="318" t="s">
        <v>18826</v>
      </c>
      <c r="G347" s="319" t="s">
        <v>385</v>
      </c>
      <c r="H347" s="319" t="s">
        <v>7884</v>
      </c>
      <c r="I347" s="319" t="s">
        <v>18446</v>
      </c>
      <c r="J347" s="319">
        <v>60.27</v>
      </c>
    </row>
    <row r="348" spans="1:10">
      <c r="A348" s="316">
        <f t="shared" si="5"/>
        <v>340</v>
      </c>
      <c r="B348" s="317">
        <v>2345788</v>
      </c>
      <c r="C348" s="318" t="s">
        <v>9185</v>
      </c>
      <c r="D348" s="319">
        <v>82</v>
      </c>
      <c r="E348" s="319" t="s">
        <v>378</v>
      </c>
      <c r="F348" s="318" t="s">
        <v>18827</v>
      </c>
      <c r="G348" s="319" t="s">
        <v>3088</v>
      </c>
      <c r="H348" s="319" t="s">
        <v>7884</v>
      </c>
      <c r="I348" s="319" t="s">
        <v>18446</v>
      </c>
      <c r="J348" s="319">
        <v>50.03</v>
      </c>
    </row>
    <row r="349" spans="1:10">
      <c r="A349" s="316">
        <f t="shared" si="5"/>
        <v>341</v>
      </c>
      <c r="B349" s="317">
        <v>2360147</v>
      </c>
      <c r="C349" s="318" t="s">
        <v>18828</v>
      </c>
      <c r="D349" s="319">
        <v>83</v>
      </c>
      <c r="E349" s="319" t="s">
        <v>378</v>
      </c>
      <c r="F349" s="318" t="s">
        <v>14197</v>
      </c>
      <c r="G349" s="319" t="s">
        <v>3177</v>
      </c>
      <c r="H349" s="319" t="s">
        <v>7884</v>
      </c>
      <c r="I349" s="319" t="s">
        <v>18446</v>
      </c>
      <c r="J349" s="319">
        <v>58.31</v>
      </c>
    </row>
    <row r="350" spans="1:10">
      <c r="A350" s="316">
        <f t="shared" si="5"/>
        <v>342</v>
      </c>
      <c r="B350" s="317">
        <v>2388162</v>
      </c>
      <c r="C350" s="318" t="s">
        <v>5169</v>
      </c>
      <c r="D350" s="319">
        <v>80</v>
      </c>
      <c r="E350" s="319" t="s">
        <v>378</v>
      </c>
      <c r="F350" s="318" t="s">
        <v>18829</v>
      </c>
      <c r="G350" s="319" t="s">
        <v>4582</v>
      </c>
      <c r="H350" s="319" t="s">
        <v>7884</v>
      </c>
      <c r="I350" s="319" t="s">
        <v>18446</v>
      </c>
      <c r="J350" s="319">
        <v>51.08</v>
      </c>
    </row>
    <row r="351" spans="1:10">
      <c r="A351" s="316">
        <f t="shared" si="5"/>
        <v>343</v>
      </c>
      <c r="B351" s="317">
        <v>2388812</v>
      </c>
      <c r="C351" s="318" t="s">
        <v>18830</v>
      </c>
      <c r="D351" s="319">
        <v>93</v>
      </c>
      <c r="E351" s="319" t="s">
        <v>378</v>
      </c>
      <c r="F351" s="318" t="s">
        <v>18831</v>
      </c>
      <c r="G351" s="319" t="s">
        <v>11180</v>
      </c>
      <c r="H351" s="319" t="s">
        <v>7884</v>
      </c>
      <c r="I351" s="319" t="s">
        <v>18446</v>
      </c>
      <c r="J351" s="319">
        <v>63.02</v>
      </c>
    </row>
    <row r="352" spans="1:10">
      <c r="A352" s="316">
        <f t="shared" si="5"/>
        <v>344</v>
      </c>
      <c r="B352" s="320">
        <v>2389644</v>
      </c>
      <c r="C352" s="321" t="s">
        <v>3034</v>
      </c>
      <c r="D352" s="322">
        <v>83</v>
      </c>
      <c r="E352" s="322" t="s">
        <v>378</v>
      </c>
      <c r="F352" s="323" t="s">
        <v>18627</v>
      </c>
      <c r="G352" s="322" t="s">
        <v>11189</v>
      </c>
      <c r="H352" s="325" t="s">
        <v>7884</v>
      </c>
      <c r="I352" s="325" t="s">
        <v>18446</v>
      </c>
      <c r="J352" s="327">
        <v>43.49</v>
      </c>
    </row>
    <row r="353" spans="1:10">
      <c r="A353" s="316">
        <f t="shared" si="5"/>
        <v>345</v>
      </c>
      <c r="B353" s="317">
        <v>2394113</v>
      </c>
      <c r="C353" s="318" t="s">
        <v>18832</v>
      </c>
      <c r="D353" s="319">
        <v>87</v>
      </c>
      <c r="E353" s="319" t="s">
        <v>378</v>
      </c>
      <c r="F353" s="318" t="s">
        <v>3681</v>
      </c>
      <c r="G353" s="319" t="s">
        <v>574</v>
      </c>
      <c r="H353" s="319" t="s">
        <v>7884</v>
      </c>
      <c r="I353" s="319" t="s">
        <v>18446</v>
      </c>
      <c r="J353" s="319">
        <v>49.92</v>
      </c>
    </row>
    <row r="354" spans="1:10">
      <c r="A354" s="316">
        <f t="shared" si="5"/>
        <v>346</v>
      </c>
      <c r="B354" s="317">
        <v>2396186</v>
      </c>
      <c r="C354" s="318" t="s">
        <v>9524</v>
      </c>
      <c r="D354" s="319">
        <v>84</v>
      </c>
      <c r="E354" s="319" t="s">
        <v>378</v>
      </c>
      <c r="F354" s="318" t="s">
        <v>18833</v>
      </c>
      <c r="G354" s="319" t="s">
        <v>11217</v>
      </c>
      <c r="H354" s="319" t="s">
        <v>7884</v>
      </c>
      <c r="I354" s="319" t="s">
        <v>18446</v>
      </c>
      <c r="J354" s="319">
        <v>59.04</v>
      </c>
    </row>
    <row r="355" spans="1:10">
      <c r="A355" s="316">
        <f t="shared" si="5"/>
        <v>347</v>
      </c>
      <c r="B355" s="320">
        <v>2397836</v>
      </c>
      <c r="C355" s="321" t="s">
        <v>18834</v>
      </c>
      <c r="D355" s="322">
        <f>2012-1930</f>
        <v>82</v>
      </c>
      <c r="E355" s="322" t="s">
        <v>377</v>
      </c>
      <c r="F355" s="323" t="s">
        <v>5554</v>
      </c>
      <c r="G355" s="322" t="s">
        <v>5476</v>
      </c>
      <c r="H355" s="322" t="s">
        <v>7958</v>
      </c>
      <c r="I355" s="325" t="s">
        <v>18445</v>
      </c>
      <c r="J355" s="326">
        <v>38.799999999999997</v>
      </c>
    </row>
    <row r="356" spans="1:10">
      <c r="A356" s="316">
        <f t="shared" si="5"/>
        <v>348</v>
      </c>
      <c r="B356" s="320">
        <v>2414820</v>
      </c>
      <c r="C356" s="321" t="s">
        <v>18835</v>
      </c>
      <c r="D356" s="322">
        <f>2012-1930</f>
        <v>82</v>
      </c>
      <c r="E356" s="322" t="s">
        <v>378</v>
      </c>
      <c r="F356" s="323" t="s">
        <v>17716</v>
      </c>
      <c r="G356" s="322" t="s">
        <v>5836</v>
      </c>
      <c r="H356" s="322" t="s">
        <v>7958</v>
      </c>
      <c r="I356" s="325" t="s">
        <v>18445</v>
      </c>
      <c r="J356" s="326">
        <v>39</v>
      </c>
    </row>
    <row r="357" spans="1:10">
      <c r="A357" s="316">
        <f t="shared" si="5"/>
        <v>349</v>
      </c>
      <c r="B357" s="320">
        <v>2416614</v>
      </c>
      <c r="C357" s="321" t="s">
        <v>18836</v>
      </c>
      <c r="D357" s="322">
        <v>81</v>
      </c>
      <c r="E357" s="322" t="s">
        <v>378</v>
      </c>
      <c r="F357" s="323" t="s">
        <v>18837</v>
      </c>
      <c r="G357" s="324" t="s">
        <v>4582</v>
      </c>
      <c r="H357" s="322" t="s">
        <v>7958</v>
      </c>
      <c r="I357" s="325" t="s">
        <v>18445</v>
      </c>
      <c r="J357" s="326">
        <v>63.28</v>
      </c>
    </row>
    <row r="358" spans="1:10">
      <c r="A358" s="316">
        <f t="shared" si="5"/>
        <v>350</v>
      </c>
      <c r="B358" s="320">
        <v>2446758</v>
      </c>
      <c r="C358" s="321" t="s">
        <v>18838</v>
      </c>
      <c r="D358" s="322">
        <v>85</v>
      </c>
      <c r="E358" s="322" t="s">
        <v>377</v>
      </c>
      <c r="F358" s="323" t="s">
        <v>18545</v>
      </c>
      <c r="G358" s="322" t="s">
        <v>8366</v>
      </c>
      <c r="H358" s="325" t="s">
        <v>7884</v>
      </c>
      <c r="I358" s="325" t="s">
        <v>18446</v>
      </c>
      <c r="J358" s="327">
        <v>44.55</v>
      </c>
    </row>
    <row r="359" spans="1:10">
      <c r="A359" s="316">
        <f t="shared" si="5"/>
        <v>351</v>
      </c>
      <c r="B359" s="320">
        <v>2449688</v>
      </c>
      <c r="C359" s="321" t="s">
        <v>8915</v>
      </c>
      <c r="D359" s="322">
        <v>81</v>
      </c>
      <c r="E359" s="322" t="s">
        <v>378</v>
      </c>
      <c r="F359" s="323" t="s">
        <v>15540</v>
      </c>
      <c r="G359" s="322" t="s">
        <v>8788</v>
      </c>
      <c r="H359" s="325" t="s">
        <v>7884</v>
      </c>
      <c r="I359" s="325" t="s">
        <v>18446</v>
      </c>
      <c r="J359" s="327">
        <v>37.75</v>
      </c>
    </row>
    <row r="360" spans="1:10">
      <c r="A360" s="316">
        <f t="shared" si="5"/>
        <v>352</v>
      </c>
      <c r="B360" s="320">
        <v>2487015</v>
      </c>
      <c r="C360" s="321" t="s">
        <v>18839</v>
      </c>
      <c r="D360" s="322">
        <v>91</v>
      </c>
      <c r="E360" s="322" t="s">
        <v>378</v>
      </c>
      <c r="F360" s="323" t="s">
        <v>18840</v>
      </c>
      <c r="G360" s="324" t="s">
        <v>8788</v>
      </c>
      <c r="H360" s="322" t="s">
        <v>7958</v>
      </c>
      <c r="I360" s="325" t="s">
        <v>18445</v>
      </c>
      <c r="J360" s="326">
        <v>39</v>
      </c>
    </row>
    <row r="361" spans="1:10">
      <c r="A361" s="316">
        <f t="shared" si="5"/>
        <v>353</v>
      </c>
      <c r="B361" s="317">
        <v>2491288</v>
      </c>
      <c r="C361" s="318" t="s">
        <v>18841</v>
      </c>
      <c r="D361" s="319">
        <v>80</v>
      </c>
      <c r="E361" s="319" t="s">
        <v>378</v>
      </c>
      <c r="F361" s="318" t="s">
        <v>18537</v>
      </c>
      <c r="G361" s="319" t="s">
        <v>3177</v>
      </c>
      <c r="H361" s="319" t="s">
        <v>7884</v>
      </c>
      <c r="I361" s="319" t="s">
        <v>18446</v>
      </c>
      <c r="J361" s="319">
        <v>55</v>
      </c>
    </row>
    <row r="362" spans="1:10">
      <c r="A362" s="316">
        <f t="shared" si="5"/>
        <v>354</v>
      </c>
      <c r="B362" s="317">
        <v>2498542</v>
      </c>
      <c r="C362" s="318" t="s">
        <v>10484</v>
      </c>
      <c r="D362" s="319">
        <v>84</v>
      </c>
      <c r="E362" s="319" t="s">
        <v>378</v>
      </c>
      <c r="F362" s="318" t="s">
        <v>18842</v>
      </c>
      <c r="G362" s="319" t="s">
        <v>11188</v>
      </c>
      <c r="H362" s="319" t="s">
        <v>7884</v>
      </c>
      <c r="I362" s="319" t="s">
        <v>18446</v>
      </c>
      <c r="J362" s="319">
        <v>64.459999999999994</v>
      </c>
    </row>
    <row r="363" spans="1:10">
      <c r="A363" s="316">
        <f t="shared" si="5"/>
        <v>355</v>
      </c>
      <c r="B363" s="317">
        <v>2498750</v>
      </c>
      <c r="C363" s="318" t="s">
        <v>18843</v>
      </c>
      <c r="D363" s="319">
        <v>86</v>
      </c>
      <c r="E363" s="319" t="s">
        <v>377</v>
      </c>
      <c r="F363" s="318" t="s">
        <v>8777</v>
      </c>
      <c r="G363" s="319" t="s">
        <v>3177</v>
      </c>
      <c r="H363" s="319" t="s">
        <v>7884</v>
      </c>
      <c r="I363" s="319" t="s">
        <v>18446</v>
      </c>
      <c r="J363" s="319">
        <v>51.44</v>
      </c>
    </row>
    <row r="364" spans="1:10">
      <c r="A364" s="316">
        <f t="shared" si="5"/>
        <v>356</v>
      </c>
      <c r="B364" s="317">
        <v>2499844</v>
      </c>
      <c r="C364" s="318" t="s">
        <v>18844</v>
      </c>
      <c r="D364" s="319">
        <v>81</v>
      </c>
      <c r="E364" s="319" t="s">
        <v>378</v>
      </c>
      <c r="F364" s="318" t="s">
        <v>14329</v>
      </c>
      <c r="G364" s="319" t="s">
        <v>11180</v>
      </c>
      <c r="H364" s="319" t="s">
        <v>7884</v>
      </c>
      <c r="I364" s="319" t="s">
        <v>18446</v>
      </c>
      <c r="J364" s="319">
        <v>59.95</v>
      </c>
    </row>
    <row r="365" spans="1:10">
      <c r="A365" s="316">
        <f t="shared" si="5"/>
        <v>357</v>
      </c>
      <c r="B365" s="320">
        <v>2499997</v>
      </c>
      <c r="C365" s="321" t="s">
        <v>18845</v>
      </c>
      <c r="D365" s="322">
        <v>82</v>
      </c>
      <c r="E365" s="322" t="s">
        <v>377</v>
      </c>
      <c r="F365" s="323" t="s">
        <v>17675</v>
      </c>
      <c r="G365" s="324" t="s">
        <v>8788</v>
      </c>
      <c r="H365" s="322" t="s">
        <v>7958</v>
      </c>
      <c r="I365" s="325" t="s">
        <v>18445</v>
      </c>
      <c r="J365" s="326">
        <v>52</v>
      </c>
    </row>
    <row r="366" spans="1:10">
      <c r="A366" s="316">
        <f t="shared" si="5"/>
        <v>358</v>
      </c>
      <c r="B366" s="317">
        <v>2500026</v>
      </c>
      <c r="C366" s="318" t="s">
        <v>11095</v>
      </c>
      <c r="D366" s="319">
        <v>84</v>
      </c>
      <c r="E366" s="319" t="s">
        <v>377</v>
      </c>
      <c r="F366" s="318" t="s">
        <v>18501</v>
      </c>
      <c r="G366" s="319" t="s">
        <v>11036</v>
      </c>
      <c r="H366" s="319" t="s">
        <v>7884</v>
      </c>
      <c r="I366" s="319" t="s">
        <v>18446</v>
      </c>
      <c r="J366" s="319">
        <v>60.92</v>
      </c>
    </row>
    <row r="367" spans="1:10">
      <c r="A367" s="316">
        <f t="shared" si="5"/>
        <v>359</v>
      </c>
      <c r="B367" s="317">
        <v>2500109</v>
      </c>
      <c r="C367" s="318" t="s">
        <v>6929</v>
      </c>
      <c r="D367" s="319">
        <v>84</v>
      </c>
      <c r="E367" s="319" t="s">
        <v>378</v>
      </c>
      <c r="F367" s="318" t="s">
        <v>18846</v>
      </c>
      <c r="G367" s="319" t="s">
        <v>3088</v>
      </c>
      <c r="H367" s="319" t="s">
        <v>7884</v>
      </c>
      <c r="I367" s="319" t="s">
        <v>18446</v>
      </c>
      <c r="J367" s="319">
        <v>54.2</v>
      </c>
    </row>
    <row r="368" spans="1:10">
      <c r="A368" s="316">
        <f t="shared" si="5"/>
        <v>360</v>
      </c>
      <c r="B368" s="320">
        <v>2500281</v>
      </c>
      <c r="C368" s="321" t="s">
        <v>18847</v>
      </c>
      <c r="D368" s="322">
        <v>88</v>
      </c>
      <c r="E368" s="322" t="s">
        <v>377</v>
      </c>
      <c r="F368" s="323" t="s">
        <v>17675</v>
      </c>
      <c r="G368" s="324" t="s">
        <v>8788</v>
      </c>
      <c r="H368" s="322" t="s">
        <v>7958</v>
      </c>
      <c r="I368" s="325" t="s">
        <v>18445</v>
      </c>
      <c r="J368" s="326">
        <v>37</v>
      </c>
    </row>
    <row r="369" spans="1:10">
      <c r="A369" s="316">
        <f t="shared" si="5"/>
        <v>361</v>
      </c>
      <c r="B369" s="317">
        <v>2501403</v>
      </c>
      <c r="C369" s="318" t="s">
        <v>3473</v>
      </c>
      <c r="D369" s="319">
        <v>91</v>
      </c>
      <c r="E369" s="319" t="s">
        <v>378</v>
      </c>
      <c r="F369" s="318" t="s">
        <v>14155</v>
      </c>
      <c r="G369" s="319" t="s">
        <v>3177</v>
      </c>
      <c r="H369" s="319" t="s">
        <v>7884</v>
      </c>
      <c r="I369" s="319" t="s">
        <v>18446</v>
      </c>
      <c r="J369" s="319">
        <v>59.2</v>
      </c>
    </row>
    <row r="370" spans="1:10">
      <c r="A370" s="316">
        <f t="shared" si="5"/>
        <v>362</v>
      </c>
      <c r="B370" s="317">
        <v>2503154</v>
      </c>
      <c r="C370" s="318" t="s">
        <v>18848</v>
      </c>
      <c r="D370" s="319">
        <v>80</v>
      </c>
      <c r="E370" s="319" t="s">
        <v>378</v>
      </c>
      <c r="F370" s="318" t="s">
        <v>15328</v>
      </c>
      <c r="G370" s="319" t="s">
        <v>6989</v>
      </c>
      <c r="H370" s="319" t="s">
        <v>7884</v>
      </c>
      <c r="I370" s="319" t="s">
        <v>18446</v>
      </c>
      <c r="J370" s="319">
        <v>55.39</v>
      </c>
    </row>
    <row r="371" spans="1:10">
      <c r="A371" s="316">
        <f t="shared" si="5"/>
        <v>363</v>
      </c>
      <c r="B371" s="317">
        <v>2505839</v>
      </c>
      <c r="C371" s="318" t="s">
        <v>18849</v>
      </c>
      <c r="D371" s="319">
        <v>82</v>
      </c>
      <c r="E371" s="319" t="s">
        <v>378</v>
      </c>
      <c r="F371" s="318" t="s">
        <v>18850</v>
      </c>
      <c r="G371" s="319" t="s">
        <v>3177</v>
      </c>
      <c r="H371" s="319" t="s">
        <v>7884</v>
      </c>
      <c r="I371" s="319" t="s">
        <v>18446</v>
      </c>
      <c r="J371" s="319">
        <v>62.67</v>
      </c>
    </row>
    <row r="372" spans="1:10">
      <c r="A372" s="316">
        <f t="shared" si="5"/>
        <v>364</v>
      </c>
      <c r="B372" s="320">
        <v>2505840</v>
      </c>
      <c r="C372" s="321" t="s">
        <v>18851</v>
      </c>
      <c r="D372" s="322">
        <v>92</v>
      </c>
      <c r="E372" s="322" t="s">
        <v>378</v>
      </c>
      <c r="F372" s="323" t="s">
        <v>18852</v>
      </c>
      <c r="G372" s="322" t="s">
        <v>6989</v>
      </c>
      <c r="H372" s="325" t="s">
        <v>7884</v>
      </c>
      <c r="I372" s="325" t="s">
        <v>18446</v>
      </c>
      <c r="J372" s="327">
        <v>32.07</v>
      </c>
    </row>
    <row r="373" spans="1:10">
      <c r="A373" s="316">
        <f t="shared" si="5"/>
        <v>365</v>
      </c>
      <c r="B373" s="317">
        <v>2505861</v>
      </c>
      <c r="C373" s="318" t="s">
        <v>18853</v>
      </c>
      <c r="D373" s="319">
        <v>83</v>
      </c>
      <c r="E373" s="319" t="s">
        <v>378</v>
      </c>
      <c r="F373" s="318" t="s">
        <v>18854</v>
      </c>
      <c r="G373" s="319" t="s">
        <v>11188</v>
      </c>
      <c r="H373" s="319" t="s">
        <v>7884</v>
      </c>
      <c r="I373" s="319" t="s">
        <v>18446</v>
      </c>
      <c r="J373" s="319">
        <v>64.72</v>
      </c>
    </row>
    <row r="374" spans="1:10">
      <c r="A374" s="316">
        <f t="shared" si="5"/>
        <v>366</v>
      </c>
      <c r="B374" s="317">
        <v>2505871</v>
      </c>
      <c r="C374" s="318" t="s">
        <v>3138</v>
      </c>
      <c r="D374" s="319">
        <v>84</v>
      </c>
      <c r="E374" s="319" t="s">
        <v>377</v>
      </c>
      <c r="F374" s="318" t="s">
        <v>18850</v>
      </c>
      <c r="G374" s="319" t="s">
        <v>3177</v>
      </c>
      <c r="H374" s="319" t="s">
        <v>7884</v>
      </c>
      <c r="I374" s="319" t="s">
        <v>18446</v>
      </c>
      <c r="J374" s="319">
        <v>62.67</v>
      </c>
    </row>
    <row r="375" spans="1:10">
      <c r="A375" s="316">
        <f t="shared" si="5"/>
        <v>367</v>
      </c>
      <c r="B375" s="320">
        <v>2505873</v>
      </c>
      <c r="C375" s="321" t="s">
        <v>10299</v>
      </c>
      <c r="D375" s="322">
        <v>80</v>
      </c>
      <c r="E375" s="322" t="s">
        <v>378</v>
      </c>
      <c r="F375" s="323" t="s">
        <v>18487</v>
      </c>
      <c r="G375" s="322" t="s">
        <v>10205</v>
      </c>
      <c r="H375" s="325" t="s">
        <v>7884</v>
      </c>
      <c r="I375" s="325" t="s">
        <v>18446</v>
      </c>
      <c r="J375" s="327">
        <v>47.02</v>
      </c>
    </row>
    <row r="376" spans="1:10">
      <c r="A376" s="316">
        <f t="shared" si="5"/>
        <v>368</v>
      </c>
      <c r="B376" s="320">
        <v>2508100</v>
      </c>
      <c r="C376" s="321" t="s">
        <v>7605</v>
      </c>
      <c r="D376" s="322">
        <v>82</v>
      </c>
      <c r="E376" s="322" t="s">
        <v>377</v>
      </c>
      <c r="F376" s="323" t="s">
        <v>18855</v>
      </c>
      <c r="G376" s="322" t="s">
        <v>6989</v>
      </c>
      <c r="H376" s="325" t="s">
        <v>7884</v>
      </c>
      <c r="I376" s="325" t="s">
        <v>18446</v>
      </c>
      <c r="J376" s="327">
        <v>44.47</v>
      </c>
    </row>
    <row r="377" spans="1:10">
      <c r="A377" s="316">
        <f t="shared" si="5"/>
        <v>369</v>
      </c>
      <c r="B377" s="320">
        <v>2508110</v>
      </c>
      <c r="C377" s="321" t="s">
        <v>10621</v>
      </c>
      <c r="D377" s="322">
        <v>89</v>
      </c>
      <c r="E377" s="322" t="s">
        <v>378</v>
      </c>
      <c r="F377" s="323" t="s">
        <v>15045</v>
      </c>
      <c r="G377" s="322" t="s">
        <v>10499</v>
      </c>
      <c r="H377" s="325" t="s">
        <v>7884</v>
      </c>
      <c r="I377" s="325" t="s">
        <v>18446</v>
      </c>
      <c r="J377" s="327">
        <v>47.03</v>
      </c>
    </row>
    <row r="378" spans="1:10">
      <c r="A378" s="316">
        <f t="shared" si="5"/>
        <v>370</v>
      </c>
      <c r="B378" s="317">
        <v>2508268</v>
      </c>
      <c r="C378" s="318" t="s">
        <v>5186</v>
      </c>
      <c r="D378" s="319">
        <v>83</v>
      </c>
      <c r="E378" s="319" t="s">
        <v>378</v>
      </c>
      <c r="F378" s="318" t="s">
        <v>14733</v>
      </c>
      <c r="G378" s="319" t="s">
        <v>11205</v>
      </c>
      <c r="H378" s="319" t="s">
        <v>7884</v>
      </c>
      <c r="I378" s="319" t="s">
        <v>18446</v>
      </c>
      <c r="J378" s="319">
        <v>52.35</v>
      </c>
    </row>
    <row r="379" spans="1:10">
      <c r="A379" s="316">
        <f t="shared" si="5"/>
        <v>371</v>
      </c>
      <c r="B379" s="320">
        <v>2508836</v>
      </c>
      <c r="C379" s="321" t="s">
        <v>18856</v>
      </c>
      <c r="D379" s="322">
        <f>2012-1928</f>
        <v>84</v>
      </c>
      <c r="E379" s="322" t="s">
        <v>377</v>
      </c>
      <c r="F379" s="323" t="s">
        <v>10313</v>
      </c>
      <c r="G379" s="322" t="s">
        <v>10205</v>
      </c>
      <c r="H379" s="322" t="s">
        <v>7958</v>
      </c>
      <c r="I379" s="325" t="s">
        <v>18445</v>
      </c>
      <c r="J379" s="326">
        <v>42</v>
      </c>
    </row>
    <row r="380" spans="1:10">
      <c r="A380" s="316">
        <f t="shared" si="5"/>
        <v>372</v>
      </c>
      <c r="B380" s="317">
        <v>2510106</v>
      </c>
      <c r="C380" s="318" t="s">
        <v>18857</v>
      </c>
      <c r="D380" s="319">
        <v>84</v>
      </c>
      <c r="E380" s="319" t="s">
        <v>378</v>
      </c>
      <c r="F380" s="318" t="s">
        <v>18858</v>
      </c>
      <c r="G380" s="319" t="s">
        <v>11205</v>
      </c>
      <c r="H380" s="319" t="s">
        <v>7884</v>
      </c>
      <c r="I380" s="319" t="s">
        <v>18446</v>
      </c>
      <c r="J380" s="319">
        <v>53.34</v>
      </c>
    </row>
    <row r="381" spans="1:10">
      <c r="A381" s="316">
        <f t="shared" si="5"/>
        <v>373</v>
      </c>
      <c r="B381" s="320">
        <v>2514324</v>
      </c>
      <c r="C381" s="321" t="s">
        <v>8284</v>
      </c>
      <c r="D381" s="322">
        <v>82</v>
      </c>
      <c r="E381" s="322" t="s">
        <v>378</v>
      </c>
      <c r="F381" s="323" t="s">
        <v>18859</v>
      </c>
      <c r="G381" s="322" t="s">
        <v>11373</v>
      </c>
      <c r="H381" s="325" t="s">
        <v>7884</v>
      </c>
      <c r="I381" s="325" t="s">
        <v>18446</v>
      </c>
      <c r="J381" s="327">
        <v>43.5</v>
      </c>
    </row>
    <row r="382" spans="1:10">
      <c r="A382" s="316">
        <f t="shared" si="5"/>
        <v>374</v>
      </c>
      <c r="B382" s="320">
        <v>2519603</v>
      </c>
      <c r="C382" s="321" t="s">
        <v>7611</v>
      </c>
      <c r="D382" s="322">
        <v>101</v>
      </c>
      <c r="E382" s="322" t="s">
        <v>378</v>
      </c>
      <c r="F382" s="323" t="s">
        <v>18860</v>
      </c>
      <c r="G382" s="322" t="s">
        <v>6989</v>
      </c>
      <c r="H382" s="325" t="s">
        <v>7884</v>
      </c>
      <c r="I382" s="325" t="s">
        <v>18446</v>
      </c>
      <c r="J382" s="327">
        <v>44.38</v>
      </c>
    </row>
    <row r="383" spans="1:10">
      <c r="A383" s="316">
        <f t="shared" si="5"/>
        <v>375</v>
      </c>
      <c r="B383" s="317">
        <v>2528976</v>
      </c>
      <c r="C383" s="318" t="s">
        <v>5578</v>
      </c>
      <c r="D383" s="319">
        <v>80</v>
      </c>
      <c r="E383" s="319" t="s">
        <v>377</v>
      </c>
      <c r="F383" s="318" t="s">
        <v>18861</v>
      </c>
      <c r="G383" s="319" t="s">
        <v>7729</v>
      </c>
      <c r="H383" s="319" t="s">
        <v>7884</v>
      </c>
      <c r="I383" s="319" t="s">
        <v>18446</v>
      </c>
      <c r="J383" s="319">
        <v>57.19</v>
      </c>
    </row>
    <row r="384" spans="1:10">
      <c r="A384" s="316">
        <f t="shared" si="5"/>
        <v>376</v>
      </c>
      <c r="B384" s="320">
        <v>2547614</v>
      </c>
      <c r="C384" s="321" t="s">
        <v>11096</v>
      </c>
      <c r="D384" s="322">
        <v>85</v>
      </c>
      <c r="E384" s="322" t="s">
        <v>378</v>
      </c>
      <c r="F384" s="323" t="s">
        <v>18862</v>
      </c>
      <c r="G384" s="322" t="s">
        <v>3177</v>
      </c>
      <c r="H384" s="325" t="s">
        <v>7884</v>
      </c>
      <c r="I384" s="325" t="s">
        <v>18446</v>
      </c>
      <c r="J384" s="327">
        <v>42.57</v>
      </c>
    </row>
    <row r="385" spans="1:10">
      <c r="A385" s="316">
        <f t="shared" si="5"/>
        <v>377</v>
      </c>
      <c r="B385" s="320">
        <v>2548496</v>
      </c>
      <c r="C385" s="321" t="s">
        <v>18863</v>
      </c>
      <c r="D385" s="322">
        <v>81</v>
      </c>
      <c r="E385" s="322" t="s">
        <v>378</v>
      </c>
      <c r="F385" s="323" t="s">
        <v>18751</v>
      </c>
      <c r="G385" s="322" t="s">
        <v>4027</v>
      </c>
      <c r="H385" s="325" t="s">
        <v>7884</v>
      </c>
      <c r="I385" s="325" t="s">
        <v>18446</v>
      </c>
      <c r="J385" s="327">
        <v>29.46</v>
      </c>
    </row>
    <row r="386" spans="1:10">
      <c r="A386" s="316">
        <f t="shared" si="5"/>
        <v>378</v>
      </c>
      <c r="B386" s="320">
        <v>2557367</v>
      </c>
      <c r="C386" s="321" t="s">
        <v>18864</v>
      </c>
      <c r="D386" s="322">
        <v>90</v>
      </c>
      <c r="E386" s="322" t="s">
        <v>377</v>
      </c>
      <c r="F386" s="323" t="s">
        <v>17675</v>
      </c>
      <c r="G386" s="324" t="s">
        <v>3177</v>
      </c>
      <c r="H386" s="322" t="s">
        <v>7958</v>
      </c>
      <c r="I386" s="325" t="s">
        <v>18445</v>
      </c>
      <c r="J386" s="326">
        <v>44.6</v>
      </c>
    </row>
    <row r="387" spans="1:10">
      <c r="A387" s="316">
        <f t="shared" si="5"/>
        <v>379</v>
      </c>
      <c r="B387" s="320">
        <v>2558606</v>
      </c>
      <c r="C387" s="321" t="s">
        <v>18865</v>
      </c>
      <c r="D387" s="322">
        <v>93</v>
      </c>
      <c r="E387" s="322" t="s">
        <v>377</v>
      </c>
      <c r="F387" s="323" t="s">
        <v>18866</v>
      </c>
      <c r="G387" s="324" t="s">
        <v>6013</v>
      </c>
      <c r="H387" s="322" t="s">
        <v>7958</v>
      </c>
      <c r="I387" s="325" t="s">
        <v>18445</v>
      </c>
      <c r="J387" s="326">
        <v>28</v>
      </c>
    </row>
    <row r="388" spans="1:10">
      <c r="A388" s="316">
        <f t="shared" si="5"/>
        <v>380</v>
      </c>
      <c r="B388" s="320">
        <v>2571639</v>
      </c>
      <c r="C388" s="321" t="s">
        <v>8935</v>
      </c>
      <c r="D388" s="322">
        <v>80</v>
      </c>
      <c r="E388" s="322" t="s">
        <v>378</v>
      </c>
      <c r="F388" s="323" t="s">
        <v>18867</v>
      </c>
      <c r="G388" s="322" t="s">
        <v>3177</v>
      </c>
      <c r="H388" s="325" t="s">
        <v>7884</v>
      </c>
      <c r="I388" s="325" t="s">
        <v>18446</v>
      </c>
      <c r="J388" s="327">
        <v>40.799999999999997</v>
      </c>
    </row>
    <row r="389" spans="1:10">
      <c r="A389" s="316">
        <f t="shared" si="5"/>
        <v>381</v>
      </c>
      <c r="B389" s="320">
        <v>2576662</v>
      </c>
      <c r="C389" s="321" t="s">
        <v>18868</v>
      </c>
      <c r="D389" s="322">
        <v>81</v>
      </c>
      <c r="E389" s="322" t="s">
        <v>378</v>
      </c>
      <c r="F389" s="323" t="s">
        <v>17675</v>
      </c>
      <c r="G389" s="324" t="s">
        <v>8788</v>
      </c>
      <c r="H389" s="322" t="s">
        <v>7958</v>
      </c>
      <c r="I389" s="325" t="s">
        <v>18445</v>
      </c>
      <c r="J389" s="326">
        <v>42</v>
      </c>
    </row>
    <row r="390" spans="1:10">
      <c r="A390" s="316">
        <f t="shared" si="5"/>
        <v>382</v>
      </c>
      <c r="B390" s="320">
        <v>2583491</v>
      </c>
      <c r="C390" s="321" t="s">
        <v>18869</v>
      </c>
      <c r="D390" s="322">
        <v>80</v>
      </c>
      <c r="E390" s="322" t="s">
        <v>377</v>
      </c>
      <c r="F390" s="323" t="s">
        <v>17675</v>
      </c>
      <c r="G390" s="324" t="s">
        <v>8788</v>
      </c>
      <c r="H390" s="322" t="s">
        <v>7958</v>
      </c>
      <c r="I390" s="325" t="s">
        <v>18445</v>
      </c>
      <c r="J390" s="326">
        <v>46</v>
      </c>
    </row>
    <row r="391" spans="1:10">
      <c r="A391" s="316">
        <f t="shared" si="5"/>
        <v>383</v>
      </c>
      <c r="B391" s="320">
        <v>2587773</v>
      </c>
      <c r="C391" s="321" t="s">
        <v>18870</v>
      </c>
      <c r="D391" s="322">
        <v>89</v>
      </c>
      <c r="E391" s="322" t="s">
        <v>378</v>
      </c>
      <c r="F391" s="323" t="s">
        <v>18871</v>
      </c>
      <c r="G391" s="322" t="s">
        <v>4027</v>
      </c>
      <c r="H391" s="325" t="s">
        <v>7884</v>
      </c>
      <c r="I391" s="325" t="s">
        <v>18446</v>
      </c>
      <c r="J391" s="327">
        <v>34.49</v>
      </c>
    </row>
    <row r="392" spans="1:10">
      <c r="A392" s="316">
        <f t="shared" si="5"/>
        <v>384</v>
      </c>
      <c r="B392" s="317">
        <v>2594561</v>
      </c>
      <c r="C392" s="318" t="s">
        <v>5792</v>
      </c>
      <c r="D392" s="319">
        <v>80</v>
      </c>
      <c r="E392" s="319" t="s">
        <v>378</v>
      </c>
      <c r="F392" s="318" t="s">
        <v>15572</v>
      </c>
      <c r="G392" s="319" t="s">
        <v>5636</v>
      </c>
      <c r="H392" s="319" t="s">
        <v>7884</v>
      </c>
      <c r="I392" s="319" t="s">
        <v>18446</v>
      </c>
      <c r="J392" s="319">
        <v>53.8</v>
      </c>
    </row>
    <row r="393" spans="1:10">
      <c r="A393" s="316">
        <f t="shared" si="5"/>
        <v>385</v>
      </c>
      <c r="B393" s="317">
        <v>2596841</v>
      </c>
      <c r="C393" s="318" t="s">
        <v>9734</v>
      </c>
      <c r="D393" s="319">
        <v>83</v>
      </c>
      <c r="E393" s="319" t="s">
        <v>378</v>
      </c>
      <c r="F393" s="318" t="s">
        <v>18872</v>
      </c>
      <c r="G393" s="319" t="s">
        <v>11182</v>
      </c>
      <c r="H393" s="319" t="s">
        <v>7884</v>
      </c>
      <c r="I393" s="319" t="s">
        <v>18446</v>
      </c>
      <c r="J393" s="319">
        <v>54.55</v>
      </c>
    </row>
    <row r="394" spans="1:10">
      <c r="A394" s="316">
        <f t="shared" si="5"/>
        <v>386</v>
      </c>
      <c r="B394" s="317">
        <v>2598954</v>
      </c>
      <c r="C394" s="318" t="s">
        <v>3896</v>
      </c>
      <c r="D394" s="319">
        <v>83</v>
      </c>
      <c r="E394" s="319" t="s">
        <v>377</v>
      </c>
      <c r="F394" s="318" t="s">
        <v>18873</v>
      </c>
      <c r="G394" s="319" t="s">
        <v>3587</v>
      </c>
      <c r="H394" s="319" t="s">
        <v>7884</v>
      </c>
      <c r="I394" s="319" t="s">
        <v>18446</v>
      </c>
      <c r="J394" s="319">
        <v>54.34</v>
      </c>
    </row>
    <row r="395" spans="1:10">
      <c r="A395" s="316">
        <f t="shared" ref="A395:A458" si="6">A394+1</f>
        <v>387</v>
      </c>
      <c r="B395" s="320">
        <v>2599924</v>
      </c>
      <c r="C395" s="321" t="s">
        <v>8281</v>
      </c>
      <c r="D395" s="322">
        <v>84</v>
      </c>
      <c r="E395" s="322" t="s">
        <v>378</v>
      </c>
      <c r="F395" s="323" t="s">
        <v>18859</v>
      </c>
      <c r="G395" s="322" t="s">
        <v>11373</v>
      </c>
      <c r="H395" s="325" t="s">
        <v>7884</v>
      </c>
      <c r="I395" s="325" t="s">
        <v>18446</v>
      </c>
      <c r="J395" s="327">
        <v>43.5</v>
      </c>
    </row>
    <row r="396" spans="1:10">
      <c r="A396" s="316">
        <f t="shared" si="6"/>
        <v>388</v>
      </c>
      <c r="B396" s="317">
        <v>2603469</v>
      </c>
      <c r="C396" s="318" t="s">
        <v>6527</v>
      </c>
      <c r="D396" s="319">
        <v>83</v>
      </c>
      <c r="E396" s="319" t="s">
        <v>377</v>
      </c>
      <c r="F396" s="318" t="s">
        <v>1633</v>
      </c>
      <c r="G396" s="319" t="s">
        <v>11188</v>
      </c>
      <c r="H396" s="319" t="s">
        <v>7884</v>
      </c>
      <c r="I396" s="319" t="s">
        <v>18446</v>
      </c>
      <c r="J396" s="319">
        <v>63.93</v>
      </c>
    </row>
    <row r="397" spans="1:10">
      <c r="A397" s="316">
        <f t="shared" si="6"/>
        <v>389</v>
      </c>
      <c r="B397" s="317">
        <v>2608292</v>
      </c>
      <c r="C397" s="318" t="s">
        <v>18874</v>
      </c>
      <c r="D397" s="319">
        <v>81</v>
      </c>
      <c r="E397" s="319" t="s">
        <v>378</v>
      </c>
      <c r="F397" s="318" t="s">
        <v>1633</v>
      </c>
      <c r="G397" s="319" t="s">
        <v>11188</v>
      </c>
      <c r="H397" s="319" t="s">
        <v>7884</v>
      </c>
      <c r="I397" s="319" t="s">
        <v>18446</v>
      </c>
      <c r="J397" s="319">
        <v>63.93</v>
      </c>
    </row>
    <row r="398" spans="1:10">
      <c r="A398" s="316">
        <f t="shared" si="6"/>
        <v>390</v>
      </c>
      <c r="B398" s="317">
        <v>2617948</v>
      </c>
      <c r="C398" s="318" t="s">
        <v>8646</v>
      </c>
      <c r="D398" s="319">
        <v>89</v>
      </c>
      <c r="E398" s="319" t="s">
        <v>378</v>
      </c>
      <c r="F398" s="318" t="s">
        <v>18545</v>
      </c>
      <c r="G398" s="319" t="s">
        <v>8366</v>
      </c>
      <c r="H398" s="319" t="s">
        <v>7884</v>
      </c>
      <c r="I398" s="319" t="s">
        <v>18446</v>
      </c>
      <c r="J398" s="319">
        <v>48.9</v>
      </c>
    </row>
    <row r="399" spans="1:10">
      <c r="A399" s="316">
        <f t="shared" si="6"/>
        <v>391</v>
      </c>
      <c r="B399" s="317">
        <v>2632722</v>
      </c>
      <c r="C399" s="318" t="s">
        <v>6179</v>
      </c>
      <c r="D399" s="319">
        <v>83</v>
      </c>
      <c r="E399" s="319" t="s">
        <v>378</v>
      </c>
      <c r="F399" s="318" t="s">
        <v>18875</v>
      </c>
      <c r="G399" s="319" t="s">
        <v>6013</v>
      </c>
      <c r="H399" s="319" t="s">
        <v>7884</v>
      </c>
      <c r="I399" s="319" t="s">
        <v>18446</v>
      </c>
      <c r="J399" s="319">
        <v>61.91</v>
      </c>
    </row>
    <row r="400" spans="1:10">
      <c r="A400" s="316">
        <f t="shared" si="6"/>
        <v>392</v>
      </c>
      <c r="B400" s="320">
        <v>2637511</v>
      </c>
      <c r="C400" s="321" t="s">
        <v>18876</v>
      </c>
      <c r="D400" s="328">
        <f>2012-1928</f>
        <v>84</v>
      </c>
      <c r="E400" s="322" t="s">
        <v>377</v>
      </c>
      <c r="F400" s="323" t="s">
        <v>17694</v>
      </c>
      <c r="G400" s="322" t="s">
        <v>4582</v>
      </c>
      <c r="H400" s="322" t="s">
        <v>7958</v>
      </c>
      <c r="I400" s="325" t="s">
        <v>18445</v>
      </c>
      <c r="J400" s="326">
        <v>37</v>
      </c>
    </row>
    <row r="401" spans="1:10">
      <c r="A401" s="316">
        <f t="shared" si="6"/>
        <v>393</v>
      </c>
      <c r="B401" s="320">
        <v>2647209</v>
      </c>
      <c r="C401" s="321" t="s">
        <v>18877</v>
      </c>
      <c r="D401" s="322">
        <f>2012-1929</f>
        <v>83</v>
      </c>
      <c r="E401" s="322" t="s">
        <v>377</v>
      </c>
      <c r="F401" s="323" t="s">
        <v>5841</v>
      </c>
      <c r="G401" s="322" t="s">
        <v>5836</v>
      </c>
      <c r="H401" s="322" t="s">
        <v>7958</v>
      </c>
      <c r="I401" s="325" t="s">
        <v>18445</v>
      </c>
      <c r="J401" s="326">
        <v>28</v>
      </c>
    </row>
    <row r="402" spans="1:10">
      <c r="A402" s="316">
        <f t="shared" si="6"/>
        <v>394</v>
      </c>
      <c r="B402" s="320">
        <v>2647824</v>
      </c>
      <c r="C402" s="321" t="s">
        <v>18878</v>
      </c>
      <c r="D402" s="322">
        <v>82</v>
      </c>
      <c r="E402" s="322" t="s">
        <v>377</v>
      </c>
      <c r="F402" s="323" t="s">
        <v>17675</v>
      </c>
      <c r="G402" s="324" t="s">
        <v>10440</v>
      </c>
      <c r="H402" s="322" t="s">
        <v>7958</v>
      </c>
      <c r="I402" s="325" t="s">
        <v>18445</v>
      </c>
      <c r="J402" s="326">
        <v>50.85</v>
      </c>
    </row>
    <row r="403" spans="1:10">
      <c r="A403" s="316">
        <f t="shared" si="6"/>
        <v>395</v>
      </c>
      <c r="B403" s="317">
        <v>2651193</v>
      </c>
      <c r="C403" s="318" t="s">
        <v>6534</v>
      </c>
      <c r="D403" s="319">
        <v>80</v>
      </c>
      <c r="E403" s="319" t="s">
        <v>378</v>
      </c>
      <c r="F403" s="318" t="s">
        <v>18879</v>
      </c>
      <c r="G403" s="319" t="s">
        <v>11188</v>
      </c>
      <c r="H403" s="319" t="s">
        <v>7884</v>
      </c>
      <c r="I403" s="319" t="s">
        <v>18446</v>
      </c>
      <c r="J403" s="319">
        <v>51.25</v>
      </c>
    </row>
    <row r="404" spans="1:10">
      <c r="A404" s="316">
        <f t="shared" si="6"/>
        <v>396</v>
      </c>
      <c r="B404" s="320">
        <v>2655743</v>
      </c>
      <c r="C404" s="321" t="s">
        <v>8297</v>
      </c>
      <c r="D404" s="322">
        <v>83</v>
      </c>
      <c r="E404" s="322" t="s">
        <v>378</v>
      </c>
      <c r="F404" s="323" t="s">
        <v>18768</v>
      </c>
      <c r="G404" s="322" t="s">
        <v>11373</v>
      </c>
      <c r="H404" s="325" t="s">
        <v>7884</v>
      </c>
      <c r="I404" s="325" t="s">
        <v>18446</v>
      </c>
      <c r="J404" s="327">
        <v>47.45</v>
      </c>
    </row>
    <row r="405" spans="1:10">
      <c r="A405" s="316">
        <f t="shared" si="6"/>
        <v>397</v>
      </c>
      <c r="B405" s="317">
        <v>2656697</v>
      </c>
      <c r="C405" s="318" t="s">
        <v>7643</v>
      </c>
      <c r="D405" s="319">
        <v>81</v>
      </c>
      <c r="E405" s="319" t="s">
        <v>378</v>
      </c>
      <c r="F405" s="318" t="s">
        <v>18880</v>
      </c>
      <c r="G405" s="319" t="s">
        <v>6989</v>
      </c>
      <c r="H405" s="319" t="s">
        <v>7884</v>
      </c>
      <c r="I405" s="319" t="s">
        <v>18446</v>
      </c>
      <c r="J405" s="319">
        <v>54.31</v>
      </c>
    </row>
    <row r="406" spans="1:10">
      <c r="A406" s="316">
        <f t="shared" si="6"/>
        <v>398</v>
      </c>
      <c r="B406" s="320">
        <v>2668899</v>
      </c>
      <c r="C406" s="321" t="s">
        <v>18881</v>
      </c>
      <c r="D406" s="322">
        <v>80</v>
      </c>
      <c r="E406" s="322" t="s">
        <v>377</v>
      </c>
      <c r="F406" s="323" t="s">
        <v>17675</v>
      </c>
      <c r="G406" s="324" t="s">
        <v>10205</v>
      </c>
      <c r="H406" s="322" t="s">
        <v>7958</v>
      </c>
      <c r="I406" s="325" t="s">
        <v>18445</v>
      </c>
      <c r="J406" s="326">
        <v>59</v>
      </c>
    </row>
    <row r="407" spans="1:10">
      <c r="A407" s="316">
        <f t="shared" si="6"/>
        <v>399</v>
      </c>
      <c r="B407" s="317">
        <v>2668920</v>
      </c>
      <c r="C407" s="318" t="s">
        <v>3511</v>
      </c>
      <c r="D407" s="319">
        <v>80</v>
      </c>
      <c r="E407" s="319" t="s">
        <v>378</v>
      </c>
      <c r="F407" s="318" t="s">
        <v>14216</v>
      </c>
      <c r="G407" s="319" t="s">
        <v>3177</v>
      </c>
      <c r="H407" s="319" t="s">
        <v>7884</v>
      </c>
      <c r="I407" s="319" t="s">
        <v>18446</v>
      </c>
      <c r="J407" s="319">
        <v>51.45</v>
      </c>
    </row>
    <row r="408" spans="1:10">
      <c r="A408" s="316">
        <f t="shared" si="6"/>
        <v>400</v>
      </c>
      <c r="B408" s="317">
        <v>2670351</v>
      </c>
      <c r="C408" s="318" t="s">
        <v>3506</v>
      </c>
      <c r="D408" s="319">
        <v>81</v>
      </c>
      <c r="E408" s="319" t="s">
        <v>378</v>
      </c>
      <c r="F408" s="318" t="s">
        <v>18882</v>
      </c>
      <c r="G408" s="319" t="s">
        <v>3177</v>
      </c>
      <c r="H408" s="319" t="s">
        <v>7884</v>
      </c>
      <c r="I408" s="319" t="s">
        <v>18446</v>
      </c>
      <c r="J408" s="319">
        <v>57.17</v>
      </c>
    </row>
    <row r="409" spans="1:10">
      <c r="A409" s="316">
        <f t="shared" si="6"/>
        <v>401</v>
      </c>
      <c r="B409" s="320">
        <v>2679920</v>
      </c>
      <c r="C409" s="321" t="s">
        <v>10303</v>
      </c>
      <c r="D409" s="322">
        <v>81</v>
      </c>
      <c r="E409" s="322" t="s">
        <v>378</v>
      </c>
      <c r="F409" s="323" t="s">
        <v>17675</v>
      </c>
      <c r="G409" s="324" t="s">
        <v>10205</v>
      </c>
      <c r="H409" s="322" t="s">
        <v>7958</v>
      </c>
      <c r="I409" s="325" t="s">
        <v>18445</v>
      </c>
      <c r="J409" s="326">
        <v>37</v>
      </c>
    </row>
    <row r="410" spans="1:10">
      <c r="A410" s="316">
        <f t="shared" si="6"/>
        <v>402</v>
      </c>
      <c r="B410" s="317">
        <v>2688826</v>
      </c>
      <c r="C410" s="318" t="s">
        <v>5799</v>
      </c>
      <c r="D410" s="319">
        <v>88</v>
      </c>
      <c r="E410" s="319" t="s">
        <v>378</v>
      </c>
      <c r="F410" s="318" t="s">
        <v>18883</v>
      </c>
      <c r="G410" s="319" t="s">
        <v>3177</v>
      </c>
      <c r="H410" s="319" t="s">
        <v>7884</v>
      </c>
      <c r="I410" s="319" t="s">
        <v>18446</v>
      </c>
      <c r="J410" s="319">
        <v>63.21</v>
      </c>
    </row>
    <row r="411" spans="1:10">
      <c r="A411" s="316">
        <f t="shared" si="6"/>
        <v>403</v>
      </c>
      <c r="B411" s="320">
        <v>2697523</v>
      </c>
      <c r="C411" s="321" t="s">
        <v>9556</v>
      </c>
      <c r="D411" s="322">
        <v>89</v>
      </c>
      <c r="E411" s="322" t="s">
        <v>377</v>
      </c>
      <c r="F411" s="323" t="s">
        <v>18884</v>
      </c>
      <c r="G411" s="322" t="s">
        <v>10681</v>
      </c>
      <c r="H411" s="325" t="s">
        <v>7884</v>
      </c>
      <c r="I411" s="325" t="s">
        <v>18446</v>
      </c>
      <c r="J411" s="327">
        <v>46.26</v>
      </c>
    </row>
    <row r="412" spans="1:10">
      <c r="A412" s="316">
        <f t="shared" si="6"/>
        <v>404</v>
      </c>
      <c r="B412" s="317">
        <v>2812791</v>
      </c>
      <c r="C412" s="318" t="s">
        <v>5251</v>
      </c>
      <c r="D412" s="319">
        <v>89</v>
      </c>
      <c r="E412" s="319" t="s">
        <v>378</v>
      </c>
      <c r="F412" s="318" t="s">
        <v>18885</v>
      </c>
      <c r="G412" s="319" t="s">
        <v>4582</v>
      </c>
      <c r="H412" s="319" t="s">
        <v>7884</v>
      </c>
      <c r="I412" s="319" t="s">
        <v>18446</v>
      </c>
      <c r="J412" s="319">
        <v>49.19</v>
      </c>
    </row>
    <row r="413" spans="1:10">
      <c r="A413" s="316">
        <f t="shared" si="6"/>
        <v>405</v>
      </c>
      <c r="B413" s="320">
        <v>2823586</v>
      </c>
      <c r="C413" s="321" t="s">
        <v>4930</v>
      </c>
      <c r="D413" s="322">
        <v>83</v>
      </c>
      <c r="E413" s="322" t="s">
        <v>377</v>
      </c>
      <c r="F413" s="323" t="s">
        <v>18575</v>
      </c>
      <c r="G413" s="322" t="s">
        <v>4582</v>
      </c>
      <c r="H413" s="325" t="s">
        <v>7884</v>
      </c>
      <c r="I413" s="325" t="s">
        <v>18446</v>
      </c>
      <c r="J413" s="327">
        <v>39.25</v>
      </c>
    </row>
    <row r="414" spans="1:10">
      <c r="A414" s="316">
        <f t="shared" si="6"/>
        <v>406</v>
      </c>
      <c r="B414" s="320">
        <v>2833414</v>
      </c>
      <c r="C414" s="321" t="s">
        <v>18886</v>
      </c>
      <c r="D414" s="322">
        <v>81</v>
      </c>
      <c r="E414" s="322" t="s">
        <v>378</v>
      </c>
      <c r="F414" s="323" t="s">
        <v>17675</v>
      </c>
      <c r="G414" s="324" t="s">
        <v>4027</v>
      </c>
      <c r="H414" s="322" t="s">
        <v>7958</v>
      </c>
      <c r="I414" s="325" t="s">
        <v>18445</v>
      </c>
      <c r="J414" s="326">
        <v>34.590000000000003</v>
      </c>
    </row>
    <row r="415" spans="1:10">
      <c r="A415" s="316">
        <f t="shared" si="6"/>
        <v>407</v>
      </c>
      <c r="B415" s="320">
        <v>2852492</v>
      </c>
      <c r="C415" s="321" t="s">
        <v>18887</v>
      </c>
      <c r="D415" s="322">
        <f>2012-1930</f>
        <v>82</v>
      </c>
      <c r="E415" s="322" t="s">
        <v>378</v>
      </c>
      <c r="F415" s="323" t="s">
        <v>5748</v>
      </c>
      <c r="G415" s="322" t="s">
        <v>8788</v>
      </c>
      <c r="H415" s="322" t="s">
        <v>7958</v>
      </c>
      <c r="I415" s="325" t="s">
        <v>18445</v>
      </c>
      <c r="J415" s="326">
        <v>53</v>
      </c>
    </row>
    <row r="416" spans="1:10">
      <c r="A416" s="316">
        <f t="shared" si="6"/>
        <v>408</v>
      </c>
      <c r="B416" s="320">
        <v>2860199</v>
      </c>
      <c r="C416" s="321" t="s">
        <v>1162</v>
      </c>
      <c r="D416" s="322">
        <v>81</v>
      </c>
      <c r="E416" s="322" t="s">
        <v>378</v>
      </c>
      <c r="F416" s="323" t="s">
        <v>18888</v>
      </c>
      <c r="G416" s="322" t="s">
        <v>6989</v>
      </c>
      <c r="H416" s="325" t="s">
        <v>7884</v>
      </c>
      <c r="I416" s="325" t="s">
        <v>18446</v>
      </c>
      <c r="J416" s="327">
        <v>48.57</v>
      </c>
    </row>
    <row r="417" spans="1:10">
      <c r="A417" s="316">
        <f t="shared" si="6"/>
        <v>409</v>
      </c>
      <c r="B417" s="317">
        <v>2882720</v>
      </c>
      <c r="C417" s="318" t="s">
        <v>18889</v>
      </c>
      <c r="D417" s="319">
        <v>82</v>
      </c>
      <c r="E417" s="319" t="s">
        <v>377</v>
      </c>
      <c r="F417" s="318" t="s">
        <v>18890</v>
      </c>
      <c r="G417" s="319" t="s">
        <v>10499</v>
      </c>
      <c r="H417" s="319" t="s">
        <v>7884</v>
      </c>
      <c r="I417" s="319" t="s">
        <v>18446</v>
      </c>
      <c r="J417" s="319">
        <v>62.32</v>
      </c>
    </row>
    <row r="418" spans="1:10">
      <c r="A418" s="316">
        <f t="shared" si="6"/>
        <v>410</v>
      </c>
      <c r="B418" s="320">
        <v>2884308</v>
      </c>
      <c r="C418" s="321" t="s">
        <v>6249</v>
      </c>
      <c r="D418" s="322">
        <v>81</v>
      </c>
      <c r="E418" s="322" t="s">
        <v>378</v>
      </c>
      <c r="F418" s="323" t="s">
        <v>18558</v>
      </c>
      <c r="G418" s="322" t="s">
        <v>6013</v>
      </c>
      <c r="H418" s="325" t="s">
        <v>7884</v>
      </c>
      <c r="I418" s="325" t="s">
        <v>18446</v>
      </c>
      <c r="J418" s="327">
        <v>35.49</v>
      </c>
    </row>
    <row r="419" spans="1:10">
      <c r="A419" s="316">
        <f t="shared" si="6"/>
        <v>411</v>
      </c>
      <c r="B419" s="317">
        <v>2889909</v>
      </c>
      <c r="C419" s="318" t="s">
        <v>4163</v>
      </c>
      <c r="D419" s="319">
        <v>80</v>
      </c>
      <c r="E419" s="319" t="s">
        <v>378</v>
      </c>
      <c r="F419" s="318" t="s">
        <v>18891</v>
      </c>
      <c r="G419" s="319" t="s">
        <v>4027</v>
      </c>
      <c r="H419" s="319" t="s">
        <v>7884</v>
      </c>
      <c r="I419" s="319" t="s">
        <v>18446</v>
      </c>
      <c r="J419" s="319">
        <v>52.23</v>
      </c>
    </row>
    <row r="420" spans="1:10">
      <c r="A420" s="316">
        <f t="shared" si="6"/>
        <v>412</v>
      </c>
      <c r="B420" s="320">
        <v>2899810</v>
      </c>
      <c r="C420" s="321" t="s">
        <v>18892</v>
      </c>
      <c r="D420" s="322">
        <v>88</v>
      </c>
      <c r="E420" s="322" t="s">
        <v>378</v>
      </c>
      <c r="F420" s="323" t="s">
        <v>18893</v>
      </c>
      <c r="G420" s="324" t="s">
        <v>6013</v>
      </c>
      <c r="H420" s="322" t="s">
        <v>7958</v>
      </c>
      <c r="I420" s="325" t="s">
        <v>18445</v>
      </c>
      <c r="J420" s="326">
        <v>38</v>
      </c>
    </row>
    <row r="421" spans="1:10">
      <c r="A421" s="316">
        <f t="shared" si="6"/>
        <v>413</v>
      </c>
      <c r="B421" s="320">
        <v>2902652</v>
      </c>
      <c r="C421" s="321" t="s">
        <v>18894</v>
      </c>
      <c r="D421" s="322">
        <v>83</v>
      </c>
      <c r="E421" s="322" t="s">
        <v>378</v>
      </c>
      <c r="F421" s="323" t="s">
        <v>5759</v>
      </c>
      <c r="G421" s="322" t="s">
        <v>5636</v>
      </c>
      <c r="H421" s="325" t="s">
        <v>7884</v>
      </c>
      <c r="I421" s="325" t="s">
        <v>18446</v>
      </c>
      <c r="J421" s="327">
        <v>45.31</v>
      </c>
    </row>
    <row r="422" spans="1:10">
      <c r="A422" s="316">
        <f t="shared" si="6"/>
        <v>414</v>
      </c>
      <c r="B422" s="320">
        <v>2910201</v>
      </c>
      <c r="C422" s="321" t="s">
        <v>18895</v>
      </c>
      <c r="D422" s="322">
        <v>92</v>
      </c>
      <c r="E422" s="322" t="s">
        <v>377</v>
      </c>
      <c r="F422" s="323" t="s">
        <v>18896</v>
      </c>
      <c r="G422" s="324" t="s">
        <v>6013</v>
      </c>
      <c r="H422" s="322" t="s">
        <v>7958</v>
      </c>
      <c r="I422" s="325" t="s">
        <v>18445</v>
      </c>
      <c r="J422" s="326">
        <v>35</v>
      </c>
    </row>
    <row r="423" spans="1:10">
      <c r="A423" s="316">
        <f t="shared" si="6"/>
        <v>415</v>
      </c>
      <c r="B423" s="317">
        <v>2912905</v>
      </c>
      <c r="C423" s="318" t="s">
        <v>8305</v>
      </c>
      <c r="D423" s="319">
        <v>80</v>
      </c>
      <c r="E423" s="319" t="s">
        <v>378</v>
      </c>
      <c r="F423" s="318" t="s">
        <v>18897</v>
      </c>
      <c r="G423" s="319" t="s">
        <v>11373</v>
      </c>
      <c r="H423" s="319" t="s">
        <v>7884</v>
      </c>
      <c r="I423" s="319" t="s">
        <v>18446</v>
      </c>
      <c r="J423" s="319">
        <v>56.76</v>
      </c>
    </row>
    <row r="424" spans="1:10">
      <c r="A424" s="316">
        <f t="shared" si="6"/>
        <v>416</v>
      </c>
      <c r="B424" s="320">
        <v>2914615</v>
      </c>
      <c r="C424" s="321" t="s">
        <v>18898</v>
      </c>
      <c r="D424" s="322">
        <v>81</v>
      </c>
      <c r="E424" s="322" t="s">
        <v>377</v>
      </c>
      <c r="F424" s="323" t="s">
        <v>17675</v>
      </c>
      <c r="G424" s="324" t="s">
        <v>6013</v>
      </c>
      <c r="H424" s="322" t="s">
        <v>7958</v>
      </c>
      <c r="I424" s="325" t="s">
        <v>18445</v>
      </c>
      <c r="J424" s="326">
        <v>33</v>
      </c>
    </row>
    <row r="425" spans="1:10">
      <c r="A425" s="316">
        <f t="shared" si="6"/>
        <v>417</v>
      </c>
      <c r="B425" s="317">
        <v>2928457</v>
      </c>
      <c r="C425" s="318" t="s">
        <v>18899</v>
      </c>
      <c r="D425" s="319">
        <v>83</v>
      </c>
      <c r="E425" s="319" t="s">
        <v>377</v>
      </c>
      <c r="F425" s="318" t="s">
        <v>18537</v>
      </c>
      <c r="G425" s="319" t="s">
        <v>5479</v>
      </c>
      <c r="H425" s="319" t="s">
        <v>7884</v>
      </c>
      <c r="I425" s="319" t="s">
        <v>18446</v>
      </c>
      <c r="J425" s="319">
        <v>59</v>
      </c>
    </row>
    <row r="426" spans="1:10">
      <c r="A426" s="316">
        <f t="shared" si="6"/>
        <v>418</v>
      </c>
      <c r="B426" s="320">
        <v>2934027</v>
      </c>
      <c r="C426" s="321" t="s">
        <v>18900</v>
      </c>
      <c r="D426" s="322">
        <v>84</v>
      </c>
      <c r="E426" s="322" t="s">
        <v>377</v>
      </c>
      <c r="F426" s="323" t="s">
        <v>18901</v>
      </c>
      <c r="G426" s="324" t="s">
        <v>10205</v>
      </c>
      <c r="H426" s="322" t="s">
        <v>7958</v>
      </c>
      <c r="I426" s="325" t="s">
        <v>18445</v>
      </c>
      <c r="J426" s="326">
        <v>28</v>
      </c>
    </row>
    <row r="427" spans="1:10">
      <c r="A427" s="316">
        <f t="shared" si="6"/>
        <v>419</v>
      </c>
      <c r="B427" s="320">
        <v>2943965</v>
      </c>
      <c r="C427" s="321" t="s">
        <v>18902</v>
      </c>
      <c r="D427" s="322">
        <v>86</v>
      </c>
      <c r="E427" s="322" t="s">
        <v>377</v>
      </c>
      <c r="F427" s="323" t="s">
        <v>17675</v>
      </c>
      <c r="G427" s="324" t="s">
        <v>6013</v>
      </c>
      <c r="H427" s="322" t="s">
        <v>7958</v>
      </c>
      <c r="I427" s="325" t="s">
        <v>18445</v>
      </c>
      <c r="J427" s="326">
        <v>37</v>
      </c>
    </row>
    <row r="428" spans="1:10">
      <c r="A428" s="316">
        <f t="shared" si="6"/>
        <v>420</v>
      </c>
      <c r="B428" s="320">
        <v>2943975</v>
      </c>
      <c r="C428" s="321" t="s">
        <v>18903</v>
      </c>
      <c r="D428" s="322">
        <f>2012-1931</f>
        <v>81</v>
      </c>
      <c r="E428" s="322" t="s">
        <v>378</v>
      </c>
      <c r="F428" s="323" t="s">
        <v>17719</v>
      </c>
      <c r="G428" s="322" t="s">
        <v>5836</v>
      </c>
      <c r="H428" s="322" t="s">
        <v>7958</v>
      </c>
      <c r="I428" s="325" t="s">
        <v>18445</v>
      </c>
      <c r="J428" s="326">
        <v>30</v>
      </c>
    </row>
    <row r="429" spans="1:10">
      <c r="A429" s="316">
        <f t="shared" si="6"/>
        <v>421</v>
      </c>
      <c r="B429" s="317">
        <v>2947103</v>
      </c>
      <c r="C429" s="318" t="s">
        <v>2670</v>
      </c>
      <c r="D429" s="319">
        <v>90</v>
      </c>
      <c r="E429" s="319" t="s">
        <v>378</v>
      </c>
      <c r="F429" s="318" t="s">
        <v>18904</v>
      </c>
      <c r="G429" s="319" t="s">
        <v>11205</v>
      </c>
      <c r="H429" s="319" t="s">
        <v>7884</v>
      </c>
      <c r="I429" s="319" t="s">
        <v>18446</v>
      </c>
      <c r="J429" s="319">
        <v>53.36</v>
      </c>
    </row>
    <row r="430" spans="1:10">
      <c r="A430" s="316">
        <f t="shared" si="6"/>
        <v>422</v>
      </c>
      <c r="B430" s="320">
        <v>2949990</v>
      </c>
      <c r="C430" s="321" t="s">
        <v>18905</v>
      </c>
      <c r="D430" s="322">
        <v>80</v>
      </c>
      <c r="E430" s="322" t="s">
        <v>377</v>
      </c>
      <c r="F430" s="323" t="s">
        <v>17675</v>
      </c>
      <c r="G430" s="324" t="s">
        <v>10205</v>
      </c>
      <c r="H430" s="322" t="s">
        <v>7958</v>
      </c>
      <c r="I430" s="325" t="s">
        <v>18445</v>
      </c>
      <c r="J430" s="326">
        <v>21</v>
      </c>
    </row>
    <row r="431" spans="1:10">
      <c r="A431" s="316">
        <f t="shared" si="6"/>
        <v>423</v>
      </c>
      <c r="B431" s="320">
        <v>2954167</v>
      </c>
      <c r="C431" s="321" t="s">
        <v>18906</v>
      </c>
      <c r="D431" s="322">
        <f>2012-1930</f>
        <v>82</v>
      </c>
      <c r="E431" s="322" t="s">
        <v>377</v>
      </c>
      <c r="F431" s="323" t="s">
        <v>6035</v>
      </c>
      <c r="G431" s="322" t="s">
        <v>5836</v>
      </c>
      <c r="H431" s="322" t="s">
        <v>7958</v>
      </c>
      <c r="I431" s="325" t="s">
        <v>18445</v>
      </c>
      <c r="J431" s="326">
        <v>50</v>
      </c>
    </row>
    <row r="432" spans="1:10">
      <c r="A432" s="316">
        <f t="shared" si="6"/>
        <v>424</v>
      </c>
      <c r="B432" s="320">
        <v>2955719</v>
      </c>
      <c r="C432" s="321" t="s">
        <v>18907</v>
      </c>
      <c r="D432" s="322">
        <v>88</v>
      </c>
      <c r="E432" s="322" t="s">
        <v>377</v>
      </c>
      <c r="F432" s="323" t="s">
        <v>18908</v>
      </c>
      <c r="G432" s="324" t="s">
        <v>4027</v>
      </c>
      <c r="H432" s="322" t="s">
        <v>7958</v>
      </c>
      <c r="I432" s="325" t="s">
        <v>18445</v>
      </c>
      <c r="J432" s="326">
        <v>54.19</v>
      </c>
    </row>
    <row r="433" spans="1:10">
      <c r="A433" s="316">
        <f t="shared" si="6"/>
        <v>425</v>
      </c>
      <c r="B433" s="320">
        <v>2968417</v>
      </c>
      <c r="C433" s="321" t="s">
        <v>18909</v>
      </c>
      <c r="D433" s="322">
        <f>2012-1930</f>
        <v>82</v>
      </c>
      <c r="E433" s="322" t="s">
        <v>378</v>
      </c>
      <c r="F433" s="323" t="s">
        <v>17771</v>
      </c>
      <c r="G433" s="322" t="s">
        <v>5836</v>
      </c>
      <c r="H433" s="322" t="s">
        <v>7958</v>
      </c>
      <c r="I433" s="325" t="s">
        <v>18445</v>
      </c>
      <c r="J433" s="326">
        <v>37</v>
      </c>
    </row>
    <row r="434" spans="1:10">
      <c r="A434" s="316">
        <f t="shared" si="6"/>
        <v>426</v>
      </c>
      <c r="B434" s="317">
        <v>2969058</v>
      </c>
      <c r="C434" s="318" t="s">
        <v>8656</v>
      </c>
      <c r="D434" s="319">
        <v>84</v>
      </c>
      <c r="E434" s="319" t="s">
        <v>377</v>
      </c>
      <c r="F434" s="318" t="s">
        <v>18910</v>
      </c>
      <c r="G434" s="319" t="s">
        <v>8366</v>
      </c>
      <c r="H434" s="319" t="s">
        <v>7884</v>
      </c>
      <c r="I434" s="319" t="s">
        <v>18446</v>
      </c>
      <c r="J434" s="319">
        <v>57.33</v>
      </c>
    </row>
    <row r="435" spans="1:10">
      <c r="A435" s="316">
        <f t="shared" si="6"/>
        <v>427</v>
      </c>
      <c r="B435" s="320">
        <v>3000850</v>
      </c>
      <c r="C435" s="321" t="s">
        <v>18911</v>
      </c>
      <c r="D435" s="322">
        <v>82</v>
      </c>
      <c r="E435" s="322" t="s">
        <v>377</v>
      </c>
      <c r="F435" s="323" t="s">
        <v>17675</v>
      </c>
      <c r="G435" s="324" t="s">
        <v>4582</v>
      </c>
      <c r="H435" s="322" t="s">
        <v>7958</v>
      </c>
      <c r="I435" s="325" t="s">
        <v>18445</v>
      </c>
      <c r="J435" s="326">
        <v>42.81</v>
      </c>
    </row>
    <row r="436" spans="1:10">
      <c r="A436" s="316">
        <f t="shared" si="6"/>
        <v>428</v>
      </c>
      <c r="B436" s="317">
        <v>3025972</v>
      </c>
      <c r="C436" s="318" t="s">
        <v>3057</v>
      </c>
      <c r="D436" s="319">
        <v>80</v>
      </c>
      <c r="E436" s="319" t="s">
        <v>378</v>
      </c>
      <c r="F436" s="318" t="s">
        <v>18912</v>
      </c>
      <c r="G436" s="319" t="s">
        <v>11180</v>
      </c>
      <c r="H436" s="319" t="s">
        <v>7884</v>
      </c>
      <c r="I436" s="319" t="s">
        <v>18446</v>
      </c>
      <c r="J436" s="319">
        <v>52.7</v>
      </c>
    </row>
    <row r="437" spans="1:10">
      <c r="A437" s="316">
        <f t="shared" si="6"/>
        <v>429</v>
      </c>
      <c r="B437" s="320">
        <v>3181644</v>
      </c>
      <c r="C437" s="321" t="s">
        <v>18913</v>
      </c>
      <c r="D437" s="322">
        <f>2012-1930</f>
        <v>82</v>
      </c>
      <c r="E437" s="322" t="s">
        <v>378</v>
      </c>
      <c r="F437" s="323" t="s">
        <v>6989</v>
      </c>
      <c r="G437" s="322" t="s">
        <v>6989</v>
      </c>
      <c r="H437" s="322" t="s">
        <v>7958</v>
      </c>
      <c r="I437" s="325" t="s">
        <v>18445</v>
      </c>
      <c r="J437" s="326">
        <v>52.25</v>
      </c>
    </row>
    <row r="438" spans="1:10">
      <c r="A438" s="316">
        <f t="shared" si="6"/>
        <v>430</v>
      </c>
      <c r="B438" s="317">
        <v>3189503</v>
      </c>
      <c r="C438" s="318" t="s">
        <v>18914</v>
      </c>
      <c r="D438" s="319">
        <v>80</v>
      </c>
      <c r="E438" s="319" t="s">
        <v>378</v>
      </c>
      <c r="F438" s="318" t="s">
        <v>18915</v>
      </c>
      <c r="G438" s="319" t="s">
        <v>11180</v>
      </c>
      <c r="H438" s="319" t="s">
        <v>7884</v>
      </c>
      <c r="I438" s="319" t="s">
        <v>18446</v>
      </c>
      <c r="J438" s="319">
        <v>53.71</v>
      </c>
    </row>
    <row r="439" spans="1:10">
      <c r="A439" s="316">
        <f t="shared" si="6"/>
        <v>431</v>
      </c>
      <c r="B439" s="320">
        <v>3239709</v>
      </c>
      <c r="C439" s="321" t="s">
        <v>18916</v>
      </c>
      <c r="D439" s="322">
        <v>81</v>
      </c>
      <c r="E439" s="322" t="s">
        <v>378</v>
      </c>
      <c r="F439" s="323" t="s">
        <v>17675</v>
      </c>
      <c r="G439" s="324" t="s">
        <v>10440</v>
      </c>
      <c r="H439" s="322" t="s">
        <v>7958</v>
      </c>
      <c r="I439" s="325" t="s">
        <v>18445</v>
      </c>
      <c r="J439" s="326">
        <v>39.28</v>
      </c>
    </row>
    <row r="440" spans="1:10">
      <c r="A440" s="316">
        <f t="shared" si="6"/>
        <v>432</v>
      </c>
      <c r="B440" s="320">
        <v>3241180</v>
      </c>
      <c r="C440" s="321" t="s">
        <v>18917</v>
      </c>
      <c r="D440" s="322">
        <f>2012-1931</f>
        <v>81</v>
      </c>
      <c r="E440" s="322" t="s">
        <v>378</v>
      </c>
      <c r="F440" s="323" t="s">
        <v>17745</v>
      </c>
      <c r="G440" s="322" t="s">
        <v>8788</v>
      </c>
      <c r="H440" s="322" t="s">
        <v>7958</v>
      </c>
      <c r="I440" s="325" t="s">
        <v>18445</v>
      </c>
      <c r="J440" s="326">
        <v>41.69</v>
      </c>
    </row>
    <row r="441" spans="1:10">
      <c r="A441" s="316">
        <f t="shared" si="6"/>
        <v>433</v>
      </c>
      <c r="B441" s="317">
        <v>3251381</v>
      </c>
      <c r="C441" s="318" t="s">
        <v>10782</v>
      </c>
      <c r="D441" s="319">
        <v>81</v>
      </c>
      <c r="E441" s="319" t="s">
        <v>378</v>
      </c>
      <c r="F441" s="318" t="s">
        <v>18918</v>
      </c>
      <c r="G441" s="319" t="s">
        <v>10681</v>
      </c>
      <c r="H441" s="319" t="s">
        <v>7884</v>
      </c>
      <c r="I441" s="319" t="s">
        <v>18446</v>
      </c>
      <c r="J441" s="319">
        <v>54.83</v>
      </c>
    </row>
    <row r="442" spans="1:10">
      <c r="A442" s="316">
        <f t="shared" si="6"/>
        <v>434</v>
      </c>
      <c r="B442" s="320">
        <v>3256659</v>
      </c>
      <c r="C442" s="321" t="s">
        <v>18919</v>
      </c>
      <c r="D442" s="322">
        <f>2012-1932</f>
        <v>80</v>
      </c>
      <c r="E442" s="322" t="s">
        <v>378</v>
      </c>
      <c r="F442" s="323" t="s">
        <v>17725</v>
      </c>
      <c r="G442" s="322" t="s">
        <v>5836</v>
      </c>
      <c r="H442" s="322" t="s">
        <v>7958</v>
      </c>
      <c r="I442" s="325" t="s">
        <v>18445</v>
      </c>
      <c r="J442" s="326">
        <v>38</v>
      </c>
    </row>
    <row r="443" spans="1:10">
      <c r="A443" s="316">
        <f t="shared" si="6"/>
        <v>435</v>
      </c>
      <c r="B443" s="317">
        <v>3276794</v>
      </c>
      <c r="C443" s="318" t="s">
        <v>8309</v>
      </c>
      <c r="D443" s="319">
        <v>83</v>
      </c>
      <c r="E443" s="319" t="s">
        <v>378</v>
      </c>
      <c r="F443" s="318" t="s">
        <v>18920</v>
      </c>
      <c r="G443" s="319" t="s">
        <v>11373</v>
      </c>
      <c r="H443" s="319" t="s">
        <v>7884</v>
      </c>
      <c r="I443" s="319" t="s">
        <v>18446</v>
      </c>
      <c r="J443" s="319">
        <v>53.99</v>
      </c>
    </row>
    <row r="444" spans="1:10">
      <c r="A444" s="316">
        <f t="shared" si="6"/>
        <v>436</v>
      </c>
      <c r="B444" s="320">
        <v>3277389</v>
      </c>
      <c r="C444" s="321" t="s">
        <v>8947</v>
      </c>
      <c r="D444" s="322">
        <v>81</v>
      </c>
      <c r="E444" s="322" t="s">
        <v>377</v>
      </c>
      <c r="F444" s="323" t="s">
        <v>15540</v>
      </c>
      <c r="G444" s="322" t="s">
        <v>8788</v>
      </c>
      <c r="H444" s="325" t="s">
        <v>7884</v>
      </c>
      <c r="I444" s="325" t="s">
        <v>18446</v>
      </c>
      <c r="J444" s="327">
        <v>37.75</v>
      </c>
    </row>
    <row r="445" spans="1:10">
      <c r="A445" s="316">
        <f t="shared" si="6"/>
        <v>437</v>
      </c>
      <c r="B445" s="317">
        <v>3278287</v>
      </c>
      <c r="C445" s="318" t="s">
        <v>6573</v>
      </c>
      <c r="D445" s="319">
        <v>86</v>
      </c>
      <c r="E445" s="319" t="s">
        <v>378</v>
      </c>
      <c r="F445" s="318" t="s">
        <v>18921</v>
      </c>
      <c r="G445" s="319" t="s">
        <v>11372</v>
      </c>
      <c r="H445" s="319" t="s">
        <v>7884</v>
      </c>
      <c r="I445" s="319" t="s">
        <v>18446</v>
      </c>
      <c r="J445" s="319">
        <v>56.86</v>
      </c>
    </row>
    <row r="446" spans="1:10">
      <c r="A446" s="316">
        <f t="shared" si="6"/>
        <v>438</v>
      </c>
      <c r="B446" s="320">
        <v>3278657</v>
      </c>
      <c r="C446" s="321" t="s">
        <v>18922</v>
      </c>
      <c r="D446" s="322">
        <v>81</v>
      </c>
      <c r="E446" s="322" t="s">
        <v>378</v>
      </c>
      <c r="F446" s="323" t="s">
        <v>18923</v>
      </c>
      <c r="G446" s="324" t="s">
        <v>6013</v>
      </c>
      <c r="H446" s="322" t="s">
        <v>7958</v>
      </c>
      <c r="I446" s="325" t="s">
        <v>18445</v>
      </c>
      <c r="J446" s="326">
        <v>45</v>
      </c>
    </row>
    <row r="447" spans="1:10">
      <c r="A447" s="316">
        <f t="shared" si="6"/>
        <v>439</v>
      </c>
      <c r="B447" s="320">
        <v>3283896</v>
      </c>
      <c r="C447" s="321" t="s">
        <v>18924</v>
      </c>
      <c r="D447" s="322">
        <v>83</v>
      </c>
      <c r="E447" s="322" t="s">
        <v>377</v>
      </c>
      <c r="F447" s="323" t="s">
        <v>10325</v>
      </c>
      <c r="G447" s="322" t="s">
        <v>10205</v>
      </c>
      <c r="H447" s="325" t="s">
        <v>7884</v>
      </c>
      <c r="I447" s="325" t="s">
        <v>18446</v>
      </c>
      <c r="J447" s="327">
        <v>23.11</v>
      </c>
    </row>
    <row r="448" spans="1:10">
      <c r="A448" s="316">
        <f t="shared" si="6"/>
        <v>440</v>
      </c>
      <c r="B448" s="320">
        <v>3283994</v>
      </c>
      <c r="C448" s="321" t="s">
        <v>8951</v>
      </c>
      <c r="D448" s="322">
        <v>94</v>
      </c>
      <c r="E448" s="322" t="s">
        <v>378</v>
      </c>
      <c r="F448" s="323" t="s">
        <v>15562</v>
      </c>
      <c r="G448" s="322" t="s">
        <v>8788</v>
      </c>
      <c r="H448" s="325" t="s">
        <v>7884</v>
      </c>
      <c r="I448" s="325" t="s">
        <v>18446</v>
      </c>
      <c r="J448" s="327">
        <v>48.31</v>
      </c>
    </row>
    <row r="449" spans="1:10">
      <c r="A449" s="316">
        <f t="shared" si="6"/>
        <v>441</v>
      </c>
      <c r="B449" s="320">
        <v>3284000</v>
      </c>
      <c r="C449" s="321" t="s">
        <v>18925</v>
      </c>
      <c r="D449" s="322">
        <v>93</v>
      </c>
      <c r="E449" s="322" t="s">
        <v>378</v>
      </c>
      <c r="F449" s="323" t="s">
        <v>18926</v>
      </c>
      <c r="G449" s="324" t="s">
        <v>6013</v>
      </c>
      <c r="H449" s="322" t="s">
        <v>7958</v>
      </c>
      <c r="I449" s="325" t="s">
        <v>18445</v>
      </c>
      <c r="J449" s="326">
        <v>41</v>
      </c>
    </row>
    <row r="450" spans="1:10">
      <c r="A450" s="316">
        <f t="shared" si="6"/>
        <v>442</v>
      </c>
      <c r="B450" s="317">
        <v>3284002</v>
      </c>
      <c r="C450" s="318" t="s">
        <v>8953</v>
      </c>
      <c r="D450" s="319">
        <v>84</v>
      </c>
      <c r="E450" s="319" t="s">
        <v>378</v>
      </c>
      <c r="F450" s="318" t="s">
        <v>18487</v>
      </c>
      <c r="G450" s="319" t="s">
        <v>8788</v>
      </c>
      <c r="H450" s="319" t="s">
        <v>7884</v>
      </c>
      <c r="I450" s="319" t="s">
        <v>18446</v>
      </c>
      <c r="J450" s="319">
        <v>54.83</v>
      </c>
    </row>
    <row r="451" spans="1:10">
      <c r="A451" s="316">
        <f t="shared" si="6"/>
        <v>443</v>
      </c>
      <c r="B451" s="320">
        <v>3285464</v>
      </c>
      <c r="C451" s="321" t="s">
        <v>18927</v>
      </c>
      <c r="D451" s="322">
        <v>82</v>
      </c>
      <c r="E451" s="322" t="s">
        <v>377</v>
      </c>
      <c r="F451" s="323" t="s">
        <v>18928</v>
      </c>
      <c r="G451" s="322" t="s">
        <v>3587</v>
      </c>
      <c r="H451" s="325" t="s">
        <v>7884</v>
      </c>
      <c r="I451" s="325" t="s">
        <v>18446</v>
      </c>
      <c r="J451" s="327">
        <v>40.22</v>
      </c>
    </row>
    <row r="452" spans="1:10">
      <c r="A452" s="316">
        <f t="shared" si="6"/>
        <v>444</v>
      </c>
      <c r="B452" s="320">
        <v>3292651</v>
      </c>
      <c r="C452" s="321" t="s">
        <v>6235</v>
      </c>
      <c r="D452" s="322">
        <v>84</v>
      </c>
      <c r="E452" s="322" t="s">
        <v>378</v>
      </c>
      <c r="F452" s="323" t="s">
        <v>18929</v>
      </c>
      <c r="G452" s="322" t="s">
        <v>6013</v>
      </c>
      <c r="H452" s="325" t="s">
        <v>7884</v>
      </c>
      <c r="I452" s="325" t="s">
        <v>18446</v>
      </c>
      <c r="J452" s="327">
        <v>46.31</v>
      </c>
    </row>
    <row r="453" spans="1:10">
      <c r="A453" s="316">
        <f t="shared" si="6"/>
        <v>445</v>
      </c>
      <c r="B453" s="317">
        <v>3300580</v>
      </c>
      <c r="C453" s="318" t="s">
        <v>18930</v>
      </c>
      <c r="D453" s="319">
        <v>81</v>
      </c>
      <c r="E453" s="319" t="s">
        <v>377</v>
      </c>
      <c r="F453" s="318" t="s">
        <v>18931</v>
      </c>
      <c r="G453" s="319" t="s">
        <v>3177</v>
      </c>
      <c r="H453" s="319" t="s">
        <v>7884</v>
      </c>
      <c r="I453" s="319" t="s">
        <v>18446</v>
      </c>
      <c r="J453" s="319">
        <v>56.14</v>
      </c>
    </row>
    <row r="454" spans="1:10">
      <c r="A454" s="316">
        <f t="shared" si="6"/>
        <v>446</v>
      </c>
      <c r="B454" s="320">
        <v>3308906</v>
      </c>
      <c r="C454" s="321" t="s">
        <v>5806</v>
      </c>
      <c r="D454" s="322">
        <v>86</v>
      </c>
      <c r="E454" s="322" t="s">
        <v>378</v>
      </c>
      <c r="F454" s="323" t="s">
        <v>18932</v>
      </c>
      <c r="G454" s="322" t="s">
        <v>5636</v>
      </c>
      <c r="H454" s="325" t="s">
        <v>7884</v>
      </c>
      <c r="I454" s="325" t="s">
        <v>18446</v>
      </c>
      <c r="J454" s="327">
        <v>36.409999999999997</v>
      </c>
    </row>
    <row r="455" spans="1:10">
      <c r="A455" s="316">
        <f t="shared" si="6"/>
        <v>447</v>
      </c>
      <c r="B455" s="320">
        <v>3308941</v>
      </c>
      <c r="C455" s="321" t="s">
        <v>4173</v>
      </c>
      <c r="D455" s="322">
        <v>82</v>
      </c>
      <c r="E455" s="322" t="s">
        <v>377</v>
      </c>
      <c r="F455" s="323" t="s">
        <v>15018</v>
      </c>
      <c r="G455" s="322" t="s">
        <v>4027</v>
      </c>
      <c r="H455" s="325" t="s">
        <v>7884</v>
      </c>
      <c r="I455" s="325" t="s">
        <v>18446</v>
      </c>
      <c r="J455" s="327">
        <v>32.99</v>
      </c>
    </row>
    <row r="456" spans="1:10">
      <c r="A456" s="316">
        <f t="shared" si="6"/>
        <v>448</v>
      </c>
      <c r="B456" s="320">
        <v>3313112</v>
      </c>
      <c r="C456" s="321" t="s">
        <v>18933</v>
      </c>
      <c r="D456" s="322">
        <v>92</v>
      </c>
      <c r="E456" s="322" t="s">
        <v>377</v>
      </c>
      <c r="F456" s="323" t="s">
        <v>18934</v>
      </c>
      <c r="G456" s="322" t="s">
        <v>11036</v>
      </c>
      <c r="H456" s="325" t="s">
        <v>7884</v>
      </c>
      <c r="I456" s="325" t="s">
        <v>18446</v>
      </c>
      <c r="J456" s="327">
        <v>29.12</v>
      </c>
    </row>
    <row r="457" spans="1:10">
      <c r="A457" s="316">
        <f t="shared" si="6"/>
        <v>449</v>
      </c>
      <c r="B457" s="320">
        <v>3327225</v>
      </c>
      <c r="C457" s="321" t="s">
        <v>18935</v>
      </c>
      <c r="D457" s="322">
        <v>82</v>
      </c>
      <c r="E457" s="322" t="s">
        <v>378</v>
      </c>
      <c r="F457" s="323" t="s">
        <v>18936</v>
      </c>
      <c r="G457" s="322" t="s">
        <v>3587</v>
      </c>
      <c r="H457" s="325" t="s">
        <v>7884</v>
      </c>
      <c r="I457" s="325" t="s">
        <v>18446</v>
      </c>
      <c r="J457" s="327">
        <v>30.58</v>
      </c>
    </row>
    <row r="458" spans="1:10">
      <c r="A458" s="316">
        <f t="shared" si="6"/>
        <v>450</v>
      </c>
      <c r="B458" s="320">
        <v>3335305</v>
      </c>
      <c r="C458" s="321" t="s">
        <v>9582</v>
      </c>
      <c r="D458" s="322">
        <v>87</v>
      </c>
      <c r="E458" s="322" t="s">
        <v>378</v>
      </c>
      <c r="F458" s="323" t="s">
        <v>18937</v>
      </c>
      <c r="G458" s="322" t="s">
        <v>11217</v>
      </c>
      <c r="H458" s="325" t="s">
        <v>7884</v>
      </c>
      <c r="I458" s="325" t="s">
        <v>18446</v>
      </c>
      <c r="J458" s="327">
        <v>36.229999999999997</v>
      </c>
    </row>
    <row r="459" spans="1:10">
      <c r="A459" s="316">
        <f t="shared" ref="A459:A518" si="7">A458+1</f>
        <v>451</v>
      </c>
      <c r="B459" s="317">
        <v>3339407</v>
      </c>
      <c r="C459" s="318" t="s">
        <v>2566</v>
      </c>
      <c r="D459" s="319">
        <v>82</v>
      </c>
      <c r="E459" s="319" t="s">
        <v>378</v>
      </c>
      <c r="F459" s="318" t="s">
        <v>18938</v>
      </c>
      <c r="G459" s="319" t="s">
        <v>11182</v>
      </c>
      <c r="H459" s="319" t="s">
        <v>7884</v>
      </c>
      <c r="I459" s="319" t="s">
        <v>18446</v>
      </c>
      <c r="J459" s="319">
        <v>49.39</v>
      </c>
    </row>
    <row r="460" spans="1:10">
      <c r="A460" s="316">
        <f t="shared" si="7"/>
        <v>452</v>
      </c>
      <c r="B460" s="320">
        <v>3341161</v>
      </c>
      <c r="C460" s="321" t="s">
        <v>1087</v>
      </c>
      <c r="D460" s="322">
        <v>88</v>
      </c>
      <c r="E460" s="322" t="s">
        <v>377</v>
      </c>
      <c r="F460" s="323" t="s">
        <v>18939</v>
      </c>
      <c r="G460" s="322" t="s">
        <v>3088</v>
      </c>
      <c r="H460" s="325" t="s">
        <v>7884</v>
      </c>
      <c r="I460" s="325" t="s">
        <v>18446</v>
      </c>
      <c r="J460" s="327">
        <v>36.32</v>
      </c>
    </row>
    <row r="461" spans="1:10">
      <c r="A461" s="316">
        <f t="shared" si="7"/>
        <v>453</v>
      </c>
      <c r="B461" s="320">
        <v>3341187</v>
      </c>
      <c r="C461" s="321" t="s">
        <v>18940</v>
      </c>
      <c r="D461" s="322">
        <v>87</v>
      </c>
      <c r="E461" s="322" t="s">
        <v>377</v>
      </c>
      <c r="F461" s="323" t="s">
        <v>18941</v>
      </c>
      <c r="G461" s="322" t="s">
        <v>4027</v>
      </c>
      <c r="H461" s="325" t="s">
        <v>7884</v>
      </c>
      <c r="I461" s="325" t="s">
        <v>18446</v>
      </c>
      <c r="J461" s="327">
        <v>32.9</v>
      </c>
    </row>
    <row r="462" spans="1:10">
      <c r="A462" s="316">
        <f t="shared" si="7"/>
        <v>454</v>
      </c>
      <c r="B462" s="320">
        <v>3342869</v>
      </c>
      <c r="C462" s="321" t="s">
        <v>18942</v>
      </c>
      <c r="D462" s="322">
        <v>92</v>
      </c>
      <c r="E462" s="322" t="s">
        <v>378</v>
      </c>
      <c r="F462" s="323" t="s">
        <v>14097</v>
      </c>
      <c r="G462" s="322" t="s">
        <v>11217</v>
      </c>
      <c r="H462" s="325" t="s">
        <v>7884</v>
      </c>
      <c r="I462" s="325" t="s">
        <v>18446</v>
      </c>
      <c r="J462" s="327">
        <v>46.78</v>
      </c>
    </row>
    <row r="463" spans="1:10">
      <c r="A463" s="316">
        <f t="shared" si="7"/>
        <v>455</v>
      </c>
      <c r="B463" s="317">
        <v>3342877</v>
      </c>
      <c r="C463" s="318" t="s">
        <v>9586</v>
      </c>
      <c r="D463" s="319">
        <v>81</v>
      </c>
      <c r="E463" s="319" t="s">
        <v>377</v>
      </c>
      <c r="F463" s="318" t="s">
        <v>18943</v>
      </c>
      <c r="G463" s="319" t="s">
        <v>11217</v>
      </c>
      <c r="H463" s="319" t="s">
        <v>7884</v>
      </c>
      <c r="I463" s="319" t="s">
        <v>18446</v>
      </c>
      <c r="J463" s="319">
        <v>61.1</v>
      </c>
    </row>
    <row r="464" spans="1:10">
      <c r="A464" s="316">
        <f t="shared" si="7"/>
        <v>456</v>
      </c>
      <c r="B464" s="317">
        <v>3345532</v>
      </c>
      <c r="C464" s="318" t="s">
        <v>7854</v>
      </c>
      <c r="D464" s="319">
        <v>80</v>
      </c>
      <c r="E464" s="319" t="s">
        <v>377</v>
      </c>
      <c r="F464" s="318" t="s">
        <v>18944</v>
      </c>
      <c r="G464" s="319" t="s">
        <v>7729</v>
      </c>
      <c r="H464" s="319" t="s">
        <v>7884</v>
      </c>
      <c r="I464" s="319" t="s">
        <v>18446</v>
      </c>
      <c r="J464" s="319">
        <v>49.01</v>
      </c>
    </row>
    <row r="465" spans="1:10">
      <c r="A465" s="316">
        <f t="shared" si="7"/>
        <v>457</v>
      </c>
      <c r="B465" s="320">
        <v>3355348</v>
      </c>
      <c r="C465" s="321" t="s">
        <v>18945</v>
      </c>
      <c r="D465" s="322">
        <v>88</v>
      </c>
      <c r="E465" s="322" t="s">
        <v>378</v>
      </c>
      <c r="F465" s="323" t="s">
        <v>18946</v>
      </c>
      <c r="G465" s="324" t="s">
        <v>8788</v>
      </c>
      <c r="H465" s="322" t="s">
        <v>7958</v>
      </c>
      <c r="I465" s="325" t="s">
        <v>18445</v>
      </c>
      <c r="J465" s="326">
        <v>43</v>
      </c>
    </row>
    <row r="466" spans="1:10">
      <c r="A466" s="316">
        <f t="shared" si="7"/>
        <v>458</v>
      </c>
      <c r="B466" s="320">
        <v>3370163</v>
      </c>
      <c r="C466" s="321" t="s">
        <v>18947</v>
      </c>
      <c r="D466" s="322">
        <v>83</v>
      </c>
      <c r="E466" s="322" t="s">
        <v>377</v>
      </c>
      <c r="F466" s="323" t="s">
        <v>17675</v>
      </c>
      <c r="G466" s="324" t="s">
        <v>8788</v>
      </c>
      <c r="H466" s="322" t="s">
        <v>7958</v>
      </c>
      <c r="I466" s="325" t="s">
        <v>18445</v>
      </c>
      <c r="J466" s="326">
        <v>47</v>
      </c>
    </row>
    <row r="467" spans="1:10">
      <c r="A467" s="316">
        <f t="shared" si="7"/>
        <v>459</v>
      </c>
      <c r="B467" s="320">
        <v>3407613</v>
      </c>
      <c r="C467" s="321" t="s">
        <v>5299</v>
      </c>
      <c r="D467" s="322">
        <v>86</v>
      </c>
      <c r="E467" s="322" t="s">
        <v>377</v>
      </c>
      <c r="F467" s="323" t="s">
        <v>18948</v>
      </c>
      <c r="G467" s="322" t="s">
        <v>4582</v>
      </c>
      <c r="H467" s="325" t="s">
        <v>7884</v>
      </c>
      <c r="I467" s="325" t="s">
        <v>18446</v>
      </c>
      <c r="J467" s="327">
        <v>36.5</v>
      </c>
    </row>
    <row r="468" spans="1:10">
      <c r="A468" s="316">
        <f t="shared" si="7"/>
        <v>460</v>
      </c>
      <c r="B468" s="317">
        <v>3444794</v>
      </c>
      <c r="C468" s="318" t="s">
        <v>18949</v>
      </c>
      <c r="D468" s="319">
        <v>82</v>
      </c>
      <c r="E468" s="319" t="s">
        <v>378</v>
      </c>
      <c r="F468" s="318" t="s">
        <v>18950</v>
      </c>
      <c r="G468" s="319" t="s">
        <v>4582</v>
      </c>
      <c r="H468" s="319" t="s">
        <v>7884</v>
      </c>
      <c r="I468" s="319" t="s">
        <v>18446</v>
      </c>
      <c r="J468" s="319">
        <v>62.96</v>
      </c>
    </row>
    <row r="469" spans="1:10">
      <c r="A469" s="316">
        <f t="shared" si="7"/>
        <v>461</v>
      </c>
      <c r="B469" s="317">
        <v>3522718</v>
      </c>
      <c r="C469" s="318" t="s">
        <v>18951</v>
      </c>
      <c r="D469" s="319">
        <v>80</v>
      </c>
      <c r="E469" s="319" t="s">
        <v>378</v>
      </c>
      <c r="F469" s="318" t="s">
        <v>14754</v>
      </c>
      <c r="G469" s="319" t="s">
        <v>11188</v>
      </c>
      <c r="H469" s="319" t="s">
        <v>7884</v>
      </c>
      <c r="I469" s="319" t="s">
        <v>18446</v>
      </c>
      <c r="J469" s="319">
        <v>57.19</v>
      </c>
    </row>
    <row r="470" spans="1:10">
      <c r="A470" s="316">
        <f t="shared" si="7"/>
        <v>462</v>
      </c>
      <c r="B470" s="317">
        <v>3583095</v>
      </c>
      <c r="C470" s="318" t="s">
        <v>18952</v>
      </c>
      <c r="D470" s="319">
        <v>80</v>
      </c>
      <c r="E470" s="319" t="s">
        <v>378</v>
      </c>
      <c r="F470" s="318" t="s">
        <v>18953</v>
      </c>
      <c r="G470" s="319" t="s">
        <v>8366</v>
      </c>
      <c r="H470" s="319" t="s">
        <v>7884</v>
      </c>
      <c r="I470" s="319" t="s">
        <v>18446</v>
      </c>
      <c r="J470" s="319">
        <v>54.65</v>
      </c>
    </row>
    <row r="471" spans="1:10">
      <c r="A471" s="316">
        <f t="shared" si="7"/>
        <v>463</v>
      </c>
      <c r="B471" s="317">
        <v>3584722</v>
      </c>
      <c r="C471" s="318" t="s">
        <v>8328</v>
      </c>
      <c r="D471" s="319">
        <v>80</v>
      </c>
      <c r="E471" s="319" t="s">
        <v>378</v>
      </c>
      <c r="F471" s="318" t="s">
        <v>18954</v>
      </c>
      <c r="G471" s="319" t="s">
        <v>11188</v>
      </c>
      <c r="H471" s="319" t="s">
        <v>7884</v>
      </c>
      <c r="I471" s="319" t="s">
        <v>18446</v>
      </c>
      <c r="J471" s="319">
        <v>56.99</v>
      </c>
    </row>
    <row r="472" spans="1:10">
      <c r="A472" s="316">
        <f t="shared" si="7"/>
        <v>464</v>
      </c>
      <c r="B472" s="320">
        <v>3598391</v>
      </c>
      <c r="C472" s="321" t="s">
        <v>18955</v>
      </c>
      <c r="D472" s="322">
        <v>85</v>
      </c>
      <c r="E472" s="322" t="s">
        <v>378</v>
      </c>
      <c r="F472" s="323" t="s">
        <v>17675</v>
      </c>
      <c r="G472" s="324" t="s">
        <v>4582</v>
      </c>
      <c r="H472" s="322" t="s">
        <v>7958</v>
      </c>
      <c r="I472" s="325" t="s">
        <v>18445</v>
      </c>
      <c r="J472" s="326">
        <v>42</v>
      </c>
    </row>
    <row r="473" spans="1:10">
      <c r="A473" s="316">
        <f t="shared" si="7"/>
        <v>465</v>
      </c>
      <c r="B473" s="320">
        <v>3598668</v>
      </c>
      <c r="C473" s="321" t="s">
        <v>6765</v>
      </c>
      <c r="D473" s="322">
        <v>82</v>
      </c>
      <c r="E473" s="322" t="s">
        <v>378</v>
      </c>
      <c r="F473" s="323" t="s">
        <v>18956</v>
      </c>
      <c r="G473" s="322" t="s">
        <v>11188</v>
      </c>
      <c r="H473" s="325" t="s">
        <v>7884</v>
      </c>
      <c r="I473" s="325" t="s">
        <v>18446</v>
      </c>
      <c r="J473" s="327">
        <v>46.39</v>
      </c>
    </row>
    <row r="474" spans="1:10">
      <c r="A474" s="316">
        <f t="shared" si="7"/>
        <v>466</v>
      </c>
      <c r="B474" s="317">
        <v>3607739</v>
      </c>
      <c r="C474" s="318" t="s">
        <v>1868</v>
      </c>
      <c r="D474" s="319">
        <v>87</v>
      </c>
      <c r="E474" s="319" t="s">
        <v>377</v>
      </c>
      <c r="F474" s="318" t="s">
        <v>14445</v>
      </c>
      <c r="G474" s="319" t="s">
        <v>385</v>
      </c>
      <c r="H474" s="319" t="s">
        <v>7884</v>
      </c>
      <c r="I474" s="319" t="s">
        <v>18446</v>
      </c>
      <c r="J474" s="319">
        <v>62.83</v>
      </c>
    </row>
    <row r="475" spans="1:10">
      <c r="A475" s="316">
        <f t="shared" si="7"/>
        <v>467</v>
      </c>
      <c r="B475" s="320">
        <v>3642025</v>
      </c>
      <c r="C475" s="321" t="s">
        <v>18957</v>
      </c>
      <c r="D475" s="322">
        <v>86</v>
      </c>
      <c r="E475" s="322" t="s">
        <v>378</v>
      </c>
      <c r="F475" s="323" t="s">
        <v>17675</v>
      </c>
      <c r="G475" s="324" t="s">
        <v>10440</v>
      </c>
      <c r="H475" s="322" t="s">
        <v>7958</v>
      </c>
      <c r="I475" s="325" t="s">
        <v>18445</v>
      </c>
      <c r="J475" s="326">
        <v>38.61</v>
      </c>
    </row>
    <row r="476" spans="1:10">
      <c r="A476" s="316">
        <f t="shared" si="7"/>
        <v>468</v>
      </c>
      <c r="B476" s="317">
        <v>3713828</v>
      </c>
      <c r="C476" s="318" t="s">
        <v>10136</v>
      </c>
      <c r="D476" s="319">
        <v>87</v>
      </c>
      <c r="E476" s="319" t="s">
        <v>378</v>
      </c>
      <c r="F476" s="318" t="s">
        <v>18958</v>
      </c>
      <c r="G476" s="319" t="s">
        <v>6989</v>
      </c>
      <c r="H476" s="319" t="s">
        <v>7884</v>
      </c>
      <c r="I476" s="319" t="s">
        <v>18446</v>
      </c>
      <c r="J476" s="319">
        <v>53.94</v>
      </c>
    </row>
    <row r="477" spans="1:10">
      <c r="A477" s="316">
        <f t="shared" si="7"/>
        <v>469</v>
      </c>
      <c r="B477" s="317">
        <v>3733753</v>
      </c>
      <c r="C477" s="318" t="s">
        <v>3925</v>
      </c>
      <c r="D477" s="319">
        <v>82</v>
      </c>
      <c r="E477" s="319" t="s">
        <v>377</v>
      </c>
      <c r="F477" s="318" t="s">
        <v>18959</v>
      </c>
      <c r="G477" s="319" t="s">
        <v>574</v>
      </c>
      <c r="H477" s="319" t="s">
        <v>7884</v>
      </c>
      <c r="I477" s="319" t="s">
        <v>18446</v>
      </c>
      <c r="J477" s="319">
        <v>51.82</v>
      </c>
    </row>
    <row r="478" spans="1:10">
      <c r="A478" s="316">
        <f t="shared" si="7"/>
        <v>470</v>
      </c>
      <c r="B478" s="320">
        <v>3815123</v>
      </c>
      <c r="C478" s="321" t="s">
        <v>18960</v>
      </c>
      <c r="D478" s="322">
        <v>81</v>
      </c>
      <c r="E478" s="322" t="s">
        <v>378</v>
      </c>
      <c r="F478" s="323" t="s">
        <v>18733</v>
      </c>
      <c r="G478" s="322" t="s">
        <v>11036</v>
      </c>
      <c r="H478" s="325" t="s">
        <v>7884</v>
      </c>
      <c r="I478" s="325" t="s">
        <v>18446</v>
      </c>
      <c r="J478" s="327">
        <v>39.380000000000003</v>
      </c>
    </row>
    <row r="479" spans="1:10">
      <c r="A479" s="316">
        <f t="shared" si="7"/>
        <v>471</v>
      </c>
      <c r="B479" s="317">
        <v>3831569</v>
      </c>
      <c r="C479" s="318" t="s">
        <v>18961</v>
      </c>
      <c r="D479" s="319">
        <v>87</v>
      </c>
      <c r="E479" s="319" t="s">
        <v>378</v>
      </c>
      <c r="F479" s="318" t="s">
        <v>18962</v>
      </c>
      <c r="G479" s="319" t="s">
        <v>6989</v>
      </c>
      <c r="H479" s="319" t="s">
        <v>7884</v>
      </c>
      <c r="I479" s="319" t="s">
        <v>18446</v>
      </c>
      <c r="J479" s="319">
        <v>50.57</v>
      </c>
    </row>
    <row r="480" spans="1:10">
      <c r="A480" s="316">
        <f t="shared" si="7"/>
        <v>472</v>
      </c>
      <c r="B480" s="320">
        <v>3865682</v>
      </c>
      <c r="C480" s="321" t="s">
        <v>18963</v>
      </c>
      <c r="D480" s="322">
        <v>85</v>
      </c>
      <c r="E480" s="322" t="s">
        <v>378</v>
      </c>
      <c r="F480" s="323" t="s">
        <v>17675</v>
      </c>
      <c r="G480" s="324" t="s">
        <v>4582</v>
      </c>
      <c r="H480" s="322" t="s">
        <v>7958</v>
      </c>
      <c r="I480" s="325" t="s">
        <v>18445</v>
      </c>
      <c r="J480" s="326">
        <v>62.68</v>
      </c>
    </row>
    <row r="481" spans="1:10">
      <c r="A481" s="316">
        <f t="shared" si="7"/>
        <v>473</v>
      </c>
      <c r="B481" s="320">
        <v>3876539</v>
      </c>
      <c r="C481" s="321" t="s">
        <v>18964</v>
      </c>
      <c r="D481" s="322">
        <f>2012-1932</f>
        <v>80</v>
      </c>
      <c r="E481" s="322" t="s">
        <v>378</v>
      </c>
      <c r="F481" s="323" t="s">
        <v>8833</v>
      </c>
      <c r="G481" s="322" t="s">
        <v>8788</v>
      </c>
      <c r="H481" s="322" t="s">
        <v>7958</v>
      </c>
      <c r="I481" s="325" t="s">
        <v>18445</v>
      </c>
      <c r="J481" s="326">
        <v>50</v>
      </c>
    </row>
    <row r="482" spans="1:10">
      <c r="A482" s="316">
        <f t="shared" si="7"/>
        <v>474</v>
      </c>
      <c r="B482" s="320">
        <v>3886449</v>
      </c>
      <c r="C482" s="321" t="s">
        <v>18965</v>
      </c>
      <c r="D482" s="322">
        <v>82</v>
      </c>
      <c r="E482" s="322" t="s">
        <v>378</v>
      </c>
      <c r="F482" s="323" t="s">
        <v>18599</v>
      </c>
      <c r="G482" s="324" t="s">
        <v>6989</v>
      </c>
      <c r="H482" s="322" t="s">
        <v>7958</v>
      </c>
      <c r="I482" s="325" t="s">
        <v>18445</v>
      </c>
      <c r="J482" s="326">
        <v>34.83</v>
      </c>
    </row>
    <row r="483" spans="1:10">
      <c r="A483" s="316">
        <f t="shared" si="7"/>
        <v>475</v>
      </c>
      <c r="B483" s="317">
        <v>3888386</v>
      </c>
      <c r="C483" s="318" t="s">
        <v>18966</v>
      </c>
      <c r="D483" s="319">
        <v>88</v>
      </c>
      <c r="E483" s="319" t="s">
        <v>377</v>
      </c>
      <c r="F483" s="318" t="s">
        <v>18967</v>
      </c>
      <c r="G483" s="319" t="s">
        <v>11188</v>
      </c>
      <c r="H483" s="319" t="s">
        <v>7884</v>
      </c>
      <c r="I483" s="319" t="s">
        <v>18446</v>
      </c>
      <c r="J483" s="319">
        <v>60.07</v>
      </c>
    </row>
    <row r="484" spans="1:10">
      <c r="A484" s="316">
        <f t="shared" si="7"/>
        <v>476</v>
      </c>
      <c r="B484" s="320">
        <v>3888704</v>
      </c>
      <c r="C484" s="321" t="s">
        <v>18968</v>
      </c>
      <c r="D484" s="322">
        <v>92</v>
      </c>
      <c r="E484" s="322" t="s">
        <v>378</v>
      </c>
      <c r="F484" s="323" t="s">
        <v>17675</v>
      </c>
      <c r="G484" s="324" t="s">
        <v>3177</v>
      </c>
      <c r="H484" s="322" t="s">
        <v>7958</v>
      </c>
      <c r="I484" s="325" t="s">
        <v>18445</v>
      </c>
      <c r="J484" s="326">
        <v>34.380000000000003</v>
      </c>
    </row>
    <row r="485" spans="1:10">
      <c r="A485" s="316">
        <f t="shared" si="7"/>
        <v>477</v>
      </c>
      <c r="B485" s="320">
        <v>3908989</v>
      </c>
      <c r="C485" s="321" t="s">
        <v>18969</v>
      </c>
      <c r="D485" s="322">
        <f>2012-1930</f>
        <v>82</v>
      </c>
      <c r="E485" s="322" t="s">
        <v>377</v>
      </c>
      <c r="F485" s="323" t="s">
        <v>5834</v>
      </c>
      <c r="G485" s="322" t="s">
        <v>5836</v>
      </c>
      <c r="H485" s="322" t="s">
        <v>7958</v>
      </c>
      <c r="I485" s="325" t="s">
        <v>18445</v>
      </c>
      <c r="J485" s="326">
        <v>36</v>
      </c>
    </row>
    <row r="486" spans="1:10">
      <c r="A486" s="316">
        <f t="shared" si="7"/>
        <v>478</v>
      </c>
      <c r="B486" s="317">
        <v>3926012</v>
      </c>
      <c r="C486" s="318" t="s">
        <v>18970</v>
      </c>
      <c r="D486" s="319">
        <v>86</v>
      </c>
      <c r="E486" s="319" t="s">
        <v>377</v>
      </c>
      <c r="F486" s="318" t="s">
        <v>18897</v>
      </c>
      <c r="G486" s="319" t="s">
        <v>11373</v>
      </c>
      <c r="H486" s="319" t="s">
        <v>7884</v>
      </c>
      <c r="I486" s="319" t="s">
        <v>18446</v>
      </c>
      <c r="J486" s="319">
        <v>50.41</v>
      </c>
    </row>
    <row r="487" spans="1:10">
      <c r="A487" s="316">
        <f t="shared" si="7"/>
        <v>479</v>
      </c>
      <c r="B487" s="317">
        <v>4096554</v>
      </c>
      <c r="C487" s="318" t="s">
        <v>4192</v>
      </c>
      <c r="D487" s="319">
        <v>81</v>
      </c>
      <c r="E487" s="319" t="s">
        <v>378</v>
      </c>
      <c r="F487" s="318" t="s">
        <v>18971</v>
      </c>
      <c r="G487" s="319" t="s">
        <v>4027</v>
      </c>
      <c r="H487" s="319" t="s">
        <v>7884</v>
      </c>
      <c r="I487" s="319" t="s">
        <v>18446</v>
      </c>
      <c r="J487" s="319">
        <v>55.43</v>
      </c>
    </row>
    <row r="488" spans="1:10">
      <c r="A488" s="316">
        <f t="shared" si="7"/>
        <v>480</v>
      </c>
      <c r="B488" s="320">
        <v>4146250</v>
      </c>
      <c r="C488" s="321" t="s">
        <v>10424</v>
      </c>
      <c r="D488" s="322">
        <v>87</v>
      </c>
      <c r="E488" s="322" t="s">
        <v>378</v>
      </c>
      <c r="F488" s="323" t="s">
        <v>18972</v>
      </c>
      <c r="G488" s="322" t="s">
        <v>11373</v>
      </c>
      <c r="H488" s="325" t="s">
        <v>7884</v>
      </c>
      <c r="I488" s="325" t="s">
        <v>18446</v>
      </c>
      <c r="J488" s="327">
        <v>33.89</v>
      </c>
    </row>
    <row r="489" spans="1:10">
      <c r="A489" s="316">
        <f t="shared" si="7"/>
        <v>481</v>
      </c>
      <c r="B489" s="317">
        <v>4694806</v>
      </c>
      <c r="C489" s="318" t="s">
        <v>3944</v>
      </c>
      <c r="D489" s="319">
        <v>82</v>
      </c>
      <c r="E489" s="319" t="s">
        <v>378</v>
      </c>
      <c r="F489" s="318" t="s">
        <v>4893</v>
      </c>
      <c r="G489" s="319" t="s">
        <v>3587</v>
      </c>
      <c r="H489" s="319" t="s">
        <v>7884</v>
      </c>
      <c r="I489" s="319" t="s">
        <v>18446</v>
      </c>
      <c r="J489" s="319">
        <v>61.81</v>
      </c>
    </row>
    <row r="490" spans="1:10">
      <c r="A490" s="316">
        <f t="shared" si="7"/>
        <v>482</v>
      </c>
      <c r="B490" s="320">
        <v>4700688</v>
      </c>
      <c r="C490" s="321" t="s">
        <v>11310</v>
      </c>
      <c r="D490" s="322">
        <v>85</v>
      </c>
      <c r="E490" s="322" t="s">
        <v>377</v>
      </c>
      <c r="F490" s="323" t="s">
        <v>18973</v>
      </c>
      <c r="G490" s="322" t="s">
        <v>7729</v>
      </c>
      <c r="H490" s="325" t="s">
        <v>7884</v>
      </c>
      <c r="I490" s="325" t="s">
        <v>18446</v>
      </c>
      <c r="J490" s="327">
        <v>48.5</v>
      </c>
    </row>
    <row r="491" spans="1:10">
      <c r="A491" s="316">
        <f t="shared" si="7"/>
        <v>483</v>
      </c>
      <c r="B491" s="317">
        <v>5025764</v>
      </c>
      <c r="C491" s="318" t="s">
        <v>8341</v>
      </c>
      <c r="D491" s="319">
        <v>84</v>
      </c>
      <c r="E491" s="319" t="s">
        <v>377</v>
      </c>
      <c r="F491" s="318" t="s">
        <v>4893</v>
      </c>
      <c r="G491" s="319" t="s">
        <v>11373</v>
      </c>
      <c r="H491" s="319" t="s">
        <v>7884</v>
      </c>
      <c r="I491" s="319" t="s">
        <v>18446</v>
      </c>
      <c r="J491" s="319">
        <v>60.56</v>
      </c>
    </row>
    <row r="492" spans="1:10">
      <c r="A492" s="316">
        <f t="shared" si="7"/>
        <v>484</v>
      </c>
      <c r="B492" s="320">
        <v>5057617</v>
      </c>
      <c r="C492" s="321" t="s">
        <v>18974</v>
      </c>
      <c r="D492" s="322">
        <v>81</v>
      </c>
      <c r="E492" s="322" t="s">
        <v>378</v>
      </c>
      <c r="F492" s="323" t="s">
        <v>17675</v>
      </c>
      <c r="G492" s="324" t="s">
        <v>10205</v>
      </c>
      <c r="H492" s="322" t="s">
        <v>7958</v>
      </c>
      <c r="I492" s="325" t="s">
        <v>18445</v>
      </c>
      <c r="J492" s="326">
        <v>20</v>
      </c>
    </row>
    <row r="493" spans="1:10">
      <c r="A493" s="316">
        <f t="shared" si="7"/>
        <v>485</v>
      </c>
      <c r="B493" s="320">
        <v>5090659</v>
      </c>
      <c r="C493" s="321" t="s">
        <v>11287</v>
      </c>
      <c r="D493" s="322">
        <v>82</v>
      </c>
      <c r="E493" s="322" t="s">
        <v>378</v>
      </c>
      <c r="F493" s="323" t="s">
        <v>18975</v>
      </c>
      <c r="G493" s="322" t="s">
        <v>11188</v>
      </c>
      <c r="H493" s="325" t="s">
        <v>7884</v>
      </c>
      <c r="I493" s="325" t="s">
        <v>18446</v>
      </c>
      <c r="J493" s="327">
        <v>46.86</v>
      </c>
    </row>
    <row r="494" spans="1:10">
      <c r="A494" s="316">
        <f t="shared" si="7"/>
        <v>486</v>
      </c>
      <c r="B494" s="320">
        <v>5108119</v>
      </c>
      <c r="C494" s="321" t="s">
        <v>5354</v>
      </c>
      <c r="D494" s="322">
        <v>86</v>
      </c>
      <c r="E494" s="322" t="s">
        <v>378</v>
      </c>
      <c r="F494" s="323" t="s">
        <v>18976</v>
      </c>
      <c r="G494" s="322" t="s">
        <v>4582</v>
      </c>
      <c r="H494" s="325" t="s">
        <v>7884</v>
      </c>
      <c r="I494" s="325" t="s">
        <v>18446</v>
      </c>
      <c r="J494" s="327">
        <v>42.35</v>
      </c>
    </row>
    <row r="495" spans="1:10">
      <c r="A495" s="316">
        <f t="shared" si="7"/>
        <v>487</v>
      </c>
      <c r="B495" s="317">
        <v>5196825</v>
      </c>
      <c r="C495" s="318" t="s">
        <v>7707</v>
      </c>
      <c r="D495" s="319">
        <v>80</v>
      </c>
      <c r="E495" s="319" t="s">
        <v>378</v>
      </c>
      <c r="F495" s="318" t="s">
        <v>18977</v>
      </c>
      <c r="G495" s="319" t="s">
        <v>6989</v>
      </c>
      <c r="H495" s="319" t="s">
        <v>7884</v>
      </c>
      <c r="I495" s="319" t="s">
        <v>18446</v>
      </c>
      <c r="J495" s="319">
        <v>54.7</v>
      </c>
    </row>
    <row r="496" spans="1:10">
      <c r="A496" s="316">
        <f t="shared" si="7"/>
        <v>488</v>
      </c>
      <c r="B496" s="320">
        <v>5227817</v>
      </c>
      <c r="C496" s="321" t="s">
        <v>11011</v>
      </c>
      <c r="D496" s="322">
        <v>81</v>
      </c>
      <c r="E496" s="322" t="s">
        <v>378</v>
      </c>
      <c r="F496" s="323" t="s">
        <v>9891</v>
      </c>
      <c r="G496" s="322" t="s">
        <v>8366</v>
      </c>
      <c r="H496" s="325" t="s">
        <v>7884</v>
      </c>
      <c r="I496" s="325" t="s">
        <v>18446</v>
      </c>
      <c r="J496" s="327">
        <v>48.51</v>
      </c>
    </row>
    <row r="497" spans="1:10">
      <c r="A497" s="316">
        <f t="shared" si="7"/>
        <v>489</v>
      </c>
      <c r="B497" s="317">
        <v>5396442</v>
      </c>
      <c r="C497" s="318" t="s">
        <v>18978</v>
      </c>
      <c r="D497" s="319">
        <v>84</v>
      </c>
      <c r="E497" s="319" t="s">
        <v>378</v>
      </c>
      <c r="F497" s="318" t="s">
        <v>7827</v>
      </c>
      <c r="G497" s="319" t="s">
        <v>5479</v>
      </c>
      <c r="H497" s="319" t="s">
        <v>7884</v>
      </c>
      <c r="I497" s="319" t="s">
        <v>18446</v>
      </c>
      <c r="J497" s="319">
        <v>56.21</v>
      </c>
    </row>
    <row r="498" spans="1:10">
      <c r="A498" s="316">
        <f t="shared" si="7"/>
        <v>490</v>
      </c>
      <c r="B498" s="320">
        <v>5529740</v>
      </c>
      <c r="C498" s="321" t="s">
        <v>18979</v>
      </c>
      <c r="D498" s="322">
        <v>81</v>
      </c>
      <c r="E498" s="322" t="s">
        <v>378</v>
      </c>
      <c r="F498" s="323" t="s">
        <v>18946</v>
      </c>
      <c r="G498" s="324" t="s">
        <v>8788</v>
      </c>
      <c r="H498" s="322" t="s">
        <v>7958</v>
      </c>
      <c r="I498" s="325" t="s">
        <v>18445</v>
      </c>
      <c r="J498" s="326">
        <v>28</v>
      </c>
    </row>
    <row r="499" spans="1:10">
      <c r="A499" s="316">
        <f t="shared" si="7"/>
        <v>491</v>
      </c>
      <c r="B499" s="320">
        <v>5642410</v>
      </c>
      <c r="C499" s="321" t="s">
        <v>11348</v>
      </c>
      <c r="D499" s="322">
        <v>84</v>
      </c>
      <c r="E499" s="322" t="s">
        <v>378</v>
      </c>
      <c r="F499" s="323" t="s">
        <v>18980</v>
      </c>
      <c r="G499" s="322" t="s">
        <v>3587</v>
      </c>
      <c r="H499" s="325" t="s">
        <v>7884</v>
      </c>
      <c r="I499" s="325" t="s">
        <v>18446</v>
      </c>
      <c r="J499" s="327">
        <v>45.2</v>
      </c>
    </row>
    <row r="500" spans="1:10">
      <c r="A500" s="316">
        <f t="shared" si="7"/>
        <v>492</v>
      </c>
      <c r="B500" s="320">
        <v>5864898</v>
      </c>
      <c r="C500" s="321" t="s">
        <v>18981</v>
      </c>
      <c r="D500" s="322">
        <v>82</v>
      </c>
      <c r="E500" s="322" t="s">
        <v>378</v>
      </c>
      <c r="F500" s="323" t="s">
        <v>18982</v>
      </c>
      <c r="G500" s="322" t="s">
        <v>8788</v>
      </c>
      <c r="H500" s="325" t="s">
        <v>7884</v>
      </c>
      <c r="I500" s="325" t="s">
        <v>18446</v>
      </c>
      <c r="J500" s="327">
        <v>26.63</v>
      </c>
    </row>
    <row r="501" spans="1:10">
      <c r="A501" s="316">
        <f t="shared" si="7"/>
        <v>493</v>
      </c>
      <c r="B501" s="320">
        <v>5988424</v>
      </c>
      <c r="C501" s="321" t="s">
        <v>18983</v>
      </c>
      <c r="D501" s="322">
        <v>81</v>
      </c>
      <c r="E501" s="322" t="s">
        <v>378</v>
      </c>
      <c r="F501" s="323" t="s">
        <v>10433</v>
      </c>
      <c r="G501" s="322" t="s">
        <v>11189</v>
      </c>
      <c r="H501" s="325" t="s">
        <v>7884</v>
      </c>
      <c r="I501" s="325" t="s">
        <v>18446</v>
      </c>
      <c r="J501" s="327">
        <v>41.05</v>
      </c>
    </row>
    <row r="502" spans="1:10">
      <c r="A502" s="316">
        <f t="shared" si="7"/>
        <v>494</v>
      </c>
      <c r="B502" s="320">
        <v>6100746</v>
      </c>
      <c r="C502" s="321" t="s">
        <v>18984</v>
      </c>
      <c r="D502" s="322">
        <f>2012-1925</f>
        <v>87</v>
      </c>
      <c r="E502" s="322" t="s">
        <v>378</v>
      </c>
      <c r="F502" s="323" t="s">
        <v>17678</v>
      </c>
      <c r="G502" s="322" t="s">
        <v>3558</v>
      </c>
      <c r="H502" s="322" t="s">
        <v>7958</v>
      </c>
      <c r="I502" s="325" t="s">
        <v>18445</v>
      </c>
      <c r="J502" s="326">
        <v>43.51</v>
      </c>
    </row>
    <row r="503" spans="1:10">
      <c r="A503" s="316">
        <f t="shared" si="7"/>
        <v>495</v>
      </c>
      <c r="B503" s="317">
        <v>6128706</v>
      </c>
      <c r="C503" s="318" t="s">
        <v>18985</v>
      </c>
      <c r="D503" s="319">
        <v>81</v>
      </c>
      <c r="E503" s="319" t="s">
        <v>378</v>
      </c>
      <c r="F503" s="318" t="s">
        <v>18986</v>
      </c>
      <c r="G503" s="319" t="s">
        <v>4027</v>
      </c>
      <c r="H503" s="319" t="s">
        <v>7884</v>
      </c>
      <c r="I503" s="319" t="s">
        <v>18446</v>
      </c>
      <c r="J503" s="319">
        <v>61.76</v>
      </c>
    </row>
    <row r="504" spans="1:10">
      <c r="A504" s="316">
        <f t="shared" si="7"/>
        <v>496</v>
      </c>
      <c r="B504" s="320">
        <v>6167195</v>
      </c>
      <c r="C504" s="321" t="s">
        <v>18987</v>
      </c>
      <c r="D504" s="322">
        <v>82</v>
      </c>
      <c r="E504" s="322" t="s">
        <v>378</v>
      </c>
      <c r="F504" s="323" t="s">
        <v>18988</v>
      </c>
      <c r="G504" s="322" t="s">
        <v>8366</v>
      </c>
      <c r="H504" s="325" t="s">
        <v>7884</v>
      </c>
      <c r="I504" s="325" t="s">
        <v>18446</v>
      </c>
      <c r="J504" s="327">
        <v>46.88</v>
      </c>
    </row>
    <row r="505" spans="1:10">
      <c r="A505" s="316">
        <f t="shared" si="7"/>
        <v>497</v>
      </c>
      <c r="B505" s="320">
        <v>6185244</v>
      </c>
      <c r="C505" s="321" t="s">
        <v>18989</v>
      </c>
      <c r="D505" s="322">
        <v>82</v>
      </c>
      <c r="E505" s="322" t="s">
        <v>377</v>
      </c>
      <c r="F505" s="323" t="s">
        <v>18990</v>
      </c>
      <c r="G505" s="322" t="s">
        <v>4027</v>
      </c>
      <c r="H505" s="325" t="s">
        <v>7884</v>
      </c>
      <c r="I505" s="325" t="s">
        <v>18446</v>
      </c>
      <c r="J505" s="327">
        <v>40.17</v>
      </c>
    </row>
    <row r="506" spans="1:10">
      <c r="A506" s="316">
        <f t="shared" si="7"/>
        <v>498</v>
      </c>
      <c r="B506" s="317">
        <v>6192914</v>
      </c>
      <c r="C506" s="318" t="s">
        <v>8721</v>
      </c>
      <c r="D506" s="319">
        <v>82</v>
      </c>
      <c r="E506" s="319" t="s">
        <v>378</v>
      </c>
      <c r="F506" s="318" t="s">
        <v>18991</v>
      </c>
      <c r="G506" s="319" t="s">
        <v>8366</v>
      </c>
      <c r="H506" s="319" t="s">
        <v>7884</v>
      </c>
      <c r="I506" s="319" t="s">
        <v>18446</v>
      </c>
      <c r="J506" s="319">
        <v>50.19</v>
      </c>
    </row>
    <row r="507" spans="1:10">
      <c r="A507" s="316">
        <f t="shared" si="7"/>
        <v>499</v>
      </c>
      <c r="B507" s="317">
        <v>6287883</v>
      </c>
      <c r="C507" s="318" t="s">
        <v>8973</v>
      </c>
      <c r="D507" s="319">
        <v>82</v>
      </c>
      <c r="E507" s="319" t="s">
        <v>378</v>
      </c>
      <c r="F507" s="318" t="s">
        <v>18992</v>
      </c>
      <c r="G507" s="319" t="s">
        <v>8788</v>
      </c>
      <c r="H507" s="319" t="s">
        <v>7884</v>
      </c>
      <c r="I507" s="319" t="s">
        <v>18446</v>
      </c>
      <c r="J507" s="319">
        <v>50.4</v>
      </c>
    </row>
    <row r="508" spans="1:10">
      <c r="A508" s="316">
        <f t="shared" si="7"/>
        <v>500</v>
      </c>
      <c r="B508" s="317">
        <v>6287988</v>
      </c>
      <c r="C508" s="318" t="s">
        <v>18993</v>
      </c>
      <c r="D508" s="319">
        <v>81</v>
      </c>
      <c r="E508" s="319" t="s">
        <v>378</v>
      </c>
      <c r="F508" s="318" t="s">
        <v>18994</v>
      </c>
      <c r="G508" s="319" t="s">
        <v>3177</v>
      </c>
      <c r="H508" s="319" t="s">
        <v>7884</v>
      </c>
      <c r="I508" s="319" t="s">
        <v>18446</v>
      </c>
      <c r="J508" s="319">
        <v>60.48</v>
      </c>
    </row>
    <row r="509" spans="1:10">
      <c r="A509" s="316">
        <f t="shared" si="7"/>
        <v>501</v>
      </c>
      <c r="B509" s="320">
        <v>6318804</v>
      </c>
      <c r="C509" s="321" t="s">
        <v>18995</v>
      </c>
      <c r="D509" s="328">
        <f>2012-1931</f>
        <v>81</v>
      </c>
      <c r="E509" s="322" t="s">
        <v>378</v>
      </c>
      <c r="F509" s="323" t="s">
        <v>5184</v>
      </c>
      <c r="G509" s="322" t="s">
        <v>4582</v>
      </c>
      <c r="H509" s="322" t="s">
        <v>7958</v>
      </c>
      <c r="I509" s="325" t="s">
        <v>18445</v>
      </c>
      <c r="J509" s="326">
        <v>45.49</v>
      </c>
    </row>
    <row r="510" spans="1:10">
      <c r="A510" s="316">
        <f t="shared" si="7"/>
        <v>502</v>
      </c>
      <c r="B510" s="320">
        <v>6508735</v>
      </c>
      <c r="C510" s="321" t="s">
        <v>7877</v>
      </c>
      <c r="D510" s="322">
        <v>84</v>
      </c>
      <c r="E510" s="322" t="s">
        <v>378</v>
      </c>
      <c r="F510" s="323" t="s">
        <v>18996</v>
      </c>
      <c r="G510" s="322" t="s">
        <v>7729</v>
      </c>
      <c r="H510" s="325" t="s">
        <v>7884</v>
      </c>
      <c r="I510" s="325" t="s">
        <v>18446</v>
      </c>
      <c r="J510" s="327">
        <v>44.64</v>
      </c>
    </row>
    <row r="511" spans="1:10">
      <c r="A511" s="316">
        <f t="shared" si="7"/>
        <v>503</v>
      </c>
      <c r="B511" s="320">
        <v>6851139</v>
      </c>
      <c r="C511" s="321" t="s">
        <v>18997</v>
      </c>
      <c r="D511" s="322">
        <v>83</v>
      </c>
      <c r="E511" s="322" t="s">
        <v>377</v>
      </c>
      <c r="F511" s="323" t="s">
        <v>15142</v>
      </c>
      <c r="G511" s="322" t="s">
        <v>3587</v>
      </c>
      <c r="H511" s="325" t="s">
        <v>7884</v>
      </c>
      <c r="I511" s="325" t="s">
        <v>18446</v>
      </c>
      <c r="J511" s="327">
        <v>45.29</v>
      </c>
    </row>
    <row r="512" spans="1:10">
      <c r="A512" s="316">
        <f t="shared" si="7"/>
        <v>504</v>
      </c>
      <c r="B512" s="320">
        <v>6887593</v>
      </c>
      <c r="C512" s="321" t="s">
        <v>3548</v>
      </c>
      <c r="D512" s="322">
        <v>84</v>
      </c>
      <c r="E512" s="322" t="s">
        <v>377</v>
      </c>
      <c r="F512" s="323" t="s">
        <v>18998</v>
      </c>
      <c r="G512" s="322" t="s">
        <v>3177</v>
      </c>
      <c r="H512" s="325" t="s">
        <v>7884</v>
      </c>
      <c r="I512" s="325" t="s">
        <v>18446</v>
      </c>
      <c r="J512" s="327">
        <v>48.12</v>
      </c>
    </row>
    <row r="513" spans="1:10">
      <c r="A513" s="316">
        <f t="shared" si="7"/>
        <v>505</v>
      </c>
      <c r="B513" s="317">
        <v>6901082</v>
      </c>
      <c r="C513" s="318" t="s">
        <v>18999</v>
      </c>
      <c r="D513" s="319">
        <v>81</v>
      </c>
      <c r="E513" s="319" t="s">
        <v>378</v>
      </c>
      <c r="F513" s="318" t="s">
        <v>19000</v>
      </c>
      <c r="G513" s="319" t="s">
        <v>4582</v>
      </c>
      <c r="H513" s="319" t="s">
        <v>7884</v>
      </c>
      <c r="I513" s="319" t="s">
        <v>18446</v>
      </c>
      <c r="J513" s="319">
        <v>62.13</v>
      </c>
    </row>
    <row r="514" spans="1:10">
      <c r="A514" s="316">
        <f t="shared" si="7"/>
        <v>506</v>
      </c>
      <c r="B514" s="317">
        <v>6993988</v>
      </c>
      <c r="C514" s="318" t="s">
        <v>8360</v>
      </c>
      <c r="D514" s="319">
        <v>81</v>
      </c>
      <c r="E514" s="319" t="s">
        <v>377</v>
      </c>
      <c r="F514" s="318" t="s">
        <v>14760</v>
      </c>
      <c r="G514" s="319" t="s">
        <v>11188</v>
      </c>
      <c r="H514" s="319" t="s">
        <v>7884</v>
      </c>
      <c r="I514" s="319" t="s">
        <v>18446</v>
      </c>
      <c r="J514" s="319">
        <v>61.01</v>
      </c>
    </row>
    <row r="515" spans="1:10">
      <c r="A515" s="316">
        <f t="shared" si="7"/>
        <v>507</v>
      </c>
      <c r="B515" s="320">
        <v>7011470</v>
      </c>
      <c r="C515" s="321" t="s">
        <v>5459</v>
      </c>
      <c r="D515" s="322">
        <v>88</v>
      </c>
      <c r="E515" s="322" t="s">
        <v>378</v>
      </c>
      <c r="F515" s="323" t="s">
        <v>17675</v>
      </c>
      <c r="G515" s="324" t="s">
        <v>4582</v>
      </c>
      <c r="H515" s="322" t="s">
        <v>7958</v>
      </c>
      <c r="I515" s="325" t="s">
        <v>18445</v>
      </c>
      <c r="J515" s="326">
        <v>53.06</v>
      </c>
    </row>
    <row r="516" spans="1:10">
      <c r="A516" s="316">
        <f t="shared" si="7"/>
        <v>508</v>
      </c>
      <c r="B516" s="317">
        <v>7030579</v>
      </c>
      <c r="C516" s="318" t="s">
        <v>19001</v>
      </c>
      <c r="D516" s="319">
        <v>82</v>
      </c>
      <c r="E516" s="319" t="s">
        <v>378</v>
      </c>
      <c r="F516" s="318" t="s">
        <v>19002</v>
      </c>
      <c r="G516" s="319" t="s">
        <v>4582</v>
      </c>
      <c r="H516" s="319" t="s">
        <v>7884</v>
      </c>
      <c r="I516" s="319" t="s">
        <v>18446</v>
      </c>
      <c r="J516" s="319">
        <v>61.6</v>
      </c>
    </row>
    <row r="517" spans="1:10">
      <c r="A517" s="316">
        <f t="shared" si="7"/>
        <v>509</v>
      </c>
      <c r="B517" s="317">
        <v>7039147</v>
      </c>
      <c r="C517" s="318" t="s">
        <v>6775</v>
      </c>
      <c r="D517" s="319">
        <v>81</v>
      </c>
      <c r="E517" s="319" t="s">
        <v>378</v>
      </c>
      <c r="F517" s="318" t="s">
        <v>19003</v>
      </c>
      <c r="G517" s="319" t="s">
        <v>11188</v>
      </c>
      <c r="H517" s="319" t="s">
        <v>7884</v>
      </c>
      <c r="I517" s="319" t="s">
        <v>18446</v>
      </c>
      <c r="J517" s="319">
        <v>54.73</v>
      </c>
    </row>
    <row r="518" spans="1:10" ht="15.75" thickBot="1">
      <c r="A518" s="330">
        <f t="shared" si="7"/>
        <v>510</v>
      </c>
      <c r="B518" s="331">
        <v>7045008</v>
      </c>
      <c r="C518" s="332" t="s">
        <v>19004</v>
      </c>
      <c r="D518" s="333">
        <v>92</v>
      </c>
      <c r="E518" s="333" t="s">
        <v>378</v>
      </c>
      <c r="F518" s="334" t="s">
        <v>19005</v>
      </c>
      <c r="G518" s="335" t="s">
        <v>10440</v>
      </c>
      <c r="H518" s="333" t="s">
        <v>7958</v>
      </c>
      <c r="I518" s="336" t="s">
        <v>18445</v>
      </c>
      <c r="J518" s="337">
        <v>60.12</v>
      </c>
    </row>
    <row r="519" spans="1:10">
      <c r="C519" s="339"/>
    </row>
  </sheetData>
  <mergeCells count="6">
    <mergeCell ref="A6:J6"/>
    <mergeCell ref="A1:J1"/>
    <mergeCell ref="A2:J2"/>
    <mergeCell ref="A3:J3"/>
    <mergeCell ref="A4:J4"/>
    <mergeCell ref="A5:J5"/>
  </mergeCells>
  <pageMargins left="0.7" right="0.7" top="0.75" bottom="0.75" header="0.3" footer="0.3"/>
  <pageSetup paperSize="9" orientation="portrait" horizontalDpi="0" verticalDpi="0" r:id="rId1"/>
  <drawing r:id="rId2"/>
</worksheet>
</file>

<file path=xl/worksheets/sheet11.xml><?xml version="1.0" encoding="utf-8"?>
<worksheet xmlns="http://schemas.openxmlformats.org/spreadsheetml/2006/main" xmlns:r="http://schemas.openxmlformats.org/officeDocument/2006/relationships">
  <sheetPr>
    <tabColor rgb="FFC00000"/>
  </sheetPr>
  <dimension ref="A1:K96"/>
  <sheetViews>
    <sheetView topLeftCell="A85" workbookViewId="0">
      <selection activeCell="C90" sqref="C90"/>
    </sheetView>
  </sheetViews>
  <sheetFormatPr baseColWidth="10" defaultRowHeight="15"/>
  <cols>
    <col min="1" max="1" width="4" style="343" customWidth="1"/>
    <col min="2" max="2" width="9.140625" style="344" customWidth="1"/>
    <col min="3" max="3" width="33" style="345" customWidth="1"/>
    <col min="4" max="4" width="5" style="346" customWidth="1"/>
    <col min="5" max="5" width="5.140625" style="346" bestFit="1" customWidth="1"/>
    <col min="6" max="6" width="10.7109375" style="346" customWidth="1"/>
    <col min="7" max="7" width="16.5703125" style="346" bestFit="1" customWidth="1"/>
    <col min="8" max="8" width="35.42578125" style="347" bestFit="1" customWidth="1"/>
    <col min="9" max="9" width="15.28515625" style="345" bestFit="1" customWidth="1"/>
    <col min="10" max="10" width="6.140625" style="346" customWidth="1"/>
    <col min="11" max="11" width="49.140625" style="346" customWidth="1"/>
  </cols>
  <sheetData>
    <row r="1" spans="1:11">
      <c r="A1" s="460" t="s">
        <v>18433</v>
      </c>
      <c r="B1" s="461"/>
      <c r="C1" s="461"/>
      <c r="D1" s="461"/>
      <c r="E1" s="461"/>
      <c r="F1" s="461"/>
      <c r="G1" s="461"/>
      <c r="H1" s="461"/>
      <c r="I1" s="461"/>
      <c r="J1" s="461"/>
      <c r="K1" s="462"/>
    </row>
    <row r="2" spans="1:11">
      <c r="A2" s="463" t="s">
        <v>18434</v>
      </c>
      <c r="B2" s="464"/>
      <c r="C2" s="464"/>
      <c r="D2" s="464"/>
      <c r="E2" s="464"/>
      <c r="F2" s="464"/>
      <c r="G2" s="464"/>
      <c r="H2" s="464"/>
      <c r="I2" s="464"/>
      <c r="J2" s="464"/>
      <c r="K2" s="465"/>
    </row>
    <row r="3" spans="1:11">
      <c r="A3" s="463" t="s">
        <v>18435</v>
      </c>
      <c r="B3" s="464"/>
      <c r="C3" s="464"/>
      <c r="D3" s="464"/>
      <c r="E3" s="464"/>
      <c r="F3" s="464"/>
      <c r="G3" s="464"/>
      <c r="H3" s="464"/>
      <c r="I3" s="464"/>
      <c r="J3" s="464"/>
      <c r="K3" s="465"/>
    </row>
    <row r="4" spans="1:11">
      <c r="A4" s="463" t="s">
        <v>19006</v>
      </c>
      <c r="B4" s="464"/>
      <c r="C4" s="464"/>
      <c r="D4" s="464"/>
      <c r="E4" s="464"/>
      <c r="F4" s="464"/>
      <c r="G4" s="464"/>
      <c r="H4" s="464"/>
      <c r="I4" s="464"/>
      <c r="J4" s="464"/>
      <c r="K4" s="465"/>
    </row>
    <row r="5" spans="1:11">
      <c r="A5" s="463" t="s">
        <v>19007</v>
      </c>
      <c r="B5" s="464"/>
      <c r="C5" s="464"/>
      <c r="D5" s="464"/>
      <c r="E5" s="464"/>
      <c r="F5" s="464"/>
      <c r="G5" s="464"/>
      <c r="H5" s="464"/>
      <c r="I5" s="464"/>
      <c r="J5" s="464"/>
      <c r="K5" s="465"/>
    </row>
    <row r="6" spans="1:11" ht="15.75" thickBot="1">
      <c r="A6" s="457" t="s">
        <v>19008</v>
      </c>
      <c r="B6" s="458"/>
      <c r="C6" s="458"/>
      <c r="D6" s="458"/>
      <c r="E6" s="458"/>
      <c r="F6" s="458"/>
      <c r="G6" s="458"/>
      <c r="H6" s="458"/>
      <c r="I6" s="458"/>
      <c r="J6" s="458"/>
      <c r="K6" s="459"/>
    </row>
    <row r="7" spans="1:11" ht="15.75" thickBot="1"/>
    <row r="8" spans="1:11" ht="15.75" thickBot="1">
      <c r="A8" s="348" t="s">
        <v>17764</v>
      </c>
      <c r="B8" s="349" t="s">
        <v>27</v>
      </c>
      <c r="C8" s="350" t="s">
        <v>19009</v>
      </c>
      <c r="D8" s="350" t="s">
        <v>964</v>
      </c>
      <c r="E8" s="350" t="s">
        <v>22</v>
      </c>
      <c r="F8" s="350" t="s">
        <v>17751</v>
      </c>
      <c r="G8" s="350" t="s">
        <v>10</v>
      </c>
      <c r="H8" s="350" t="s">
        <v>17</v>
      </c>
      <c r="I8" s="350" t="s">
        <v>18</v>
      </c>
      <c r="J8" s="350" t="s">
        <v>28</v>
      </c>
      <c r="K8" s="350" t="s">
        <v>19010</v>
      </c>
    </row>
    <row r="9" spans="1:11" ht="57">
      <c r="A9" s="351">
        <v>1</v>
      </c>
      <c r="B9" s="352">
        <v>40363</v>
      </c>
      <c r="C9" s="353" t="s">
        <v>19011</v>
      </c>
      <c r="D9" s="354">
        <v>90</v>
      </c>
      <c r="E9" s="354" t="s">
        <v>378</v>
      </c>
      <c r="F9" s="354" t="s">
        <v>7884</v>
      </c>
      <c r="G9" s="353" t="s">
        <v>3177</v>
      </c>
      <c r="H9" s="355" t="s">
        <v>14184</v>
      </c>
      <c r="I9" s="356">
        <v>984465414</v>
      </c>
      <c r="J9" s="353">
        <v>50.92</v>
      </c>
      <c r="K9" s="357" t="s">
        <v>19012</v>
      </c>
    </row>
    <row r="10" spans="1:11">
      <c r="A10" s="358">
        <v>2</v>
      </c>
      <c r="B10" s="359">
        <v>79356</v>
      </c>
      <c r="C10" s="360" t="s">
        <v>19013</v>
      </c>
      <c r="D10" s="361">
        <v>90</v>
      </c>
      <c r="E10" s="361" t="s">
        <v>377</v>
      </c>
      <c r="F10" s="361" t="s">
        <v>7958</v>
      </c>
      <c r="G10" s="360" t="s">
        <v>3587</v>
      </c>
      <c r="H10" s="362" t="s">
        <v>17675</v>
      </c>
      <c r="I10" s="363">
        <v>0</v>
      </c>
      <c r="J10" s="360">
        <v>50.35</v>
      </c>
      <c r="K10" s="360" t="s">
        <v>19014</v>
      </c>
    </row>
    <row r="11" spans="1:11">
      <c r="A11" s="358">
        <v>3</v>
      </c>
      <c r="B11" s="359">
        <v>88201</v>
      </c>
      <c r="C11" s="360" t="s">
        <v>19015</v>
      </c>
      <c r="D11" s="361">
        <v>87</v>
      </c>
      <c r="E11" s="361" t="s">
        <v>377</v>
      </c>
      <c r="F11" s="361" t="s">
        <v>7958</v>
      </c>
      <c r="G11" s="360" t="s">
        <v>10205</v>
      </c>
      <c r="H11" s="362" t="s">
        <v>17675</v>
      </c>
      <c r="I11" s="363" t="s">
        <v>81</v>
      </c>
      <c r="J11" s="360">
        <v>40</v>
      </c>
      <c r="K11" s="360" t="s">
        <v>19016</v>
      </c>
    </row>
    <row r="12" spans="1:11">
      <c r="A12" s="358">
        <v>4</v>
      </c>
      <c r="B12" s="359">
        <v>90914</v>
      </c>
      <c r="C12" s="360" t="s">
        <v>19017</v>
      </c>
      <c r="D12" s="361">
        <v>86</v>
      </c>
      <c r="E12" s="361" t="s">
        <v>378</v>
      </c>
      <c r="F12" s="361" t="s">
        <v>7884</v>
      </c>
      <c r="G12" s="360" t="s">
        <v>11182</v>
      </c>
      <c r="H12" s="362" t="s">
        <v>19018</v>
      </c>
      <c r="I12" s="363">
        <v>0</v>
      </c>
      <c r="J12" s="360">
        <v>62.24</v>
      </c>
      <c r="K12" s="360" t="s">
        <v>19019</v>
      </c>
    </row>
    <row r="13" spans="1:11" ht="57">
      <c r="A13" s="358">
        <v>5</v>
      </c>
      <c r="B13" s="359">
        <v>117487</v>
      </c>
      <c r="C13" s="360" t="s">
        <v>19020</v>
      </c>
      <c r="D13" s="361">
        <v>88</v>
      </c>
      <c r="E13" s="361" t="s">
        <v>378</v>
      </c>
      <c r="F13" s="361" t="s">
        <v>7958</v>
      </c>
      <c r="G13" s="360" t="s">
        <v>4582</v>
      </c>
      <c r="H13" s="362" t="s">
        <v>19021</v>
      </c>
      <c r="I13" s="363">
        <v>983180513</v>
      </c>
      <c r="J13" s="360">
        <v>54.56</v>
      </c>
      <c r="K13" s="364" t="s">
        <v>19022</v>
      </c>
    </row>
    <row r="14" spans="1:11">
      <c r="A14" s="358">
        <v>6</v>
      </c>
      <c r="B14" s="359">
        <v>152571</v>
      </c>
      <c r="C14" s="360" t="s">
        <v>19023</v>
      </c>
      <c r="D14" s="361">
        <v>83</v>
      </c>
      <c r="E14" s="361" t="s">
        <v>378</v>
      </c>
      <c r="F14" s="361" t="s">
        <v>7884</v>
      </c>
      <c r="G14" s="360" t="s">
        <v>11188</v>
      </c>
      <c r="H14" s="362" t="s">
        <v>19024</v>
      </c>
      <c r="I14" s="363">
        <v>984650455</v>
      </c>
      <c r="J14" s="360">
        <v>64.81</v>
      </c>
      <c r="K14" s="360" t="s">
        <v>19014</v>
      </c>
    </row>
    <row r="15" spans="1:11" ht="68.25">
      <c r="A15" s="358">
        <v>7</v>
      </c>
      <c r="B15" s="359">
        <v>169070</v>
      </c>
      <c r="C15" s="360" t="s">
        <v>19025</v>
      </c>
      <c r="D15" s="361">
        <v>85</v>
      </c>
      <c r="E15" s="361" t="s">
        <v>378</v>
      </c>
      <c r="F15" s="361" t="s">
        <v>7958</v>
      </c>
      <c r="G15" s="360" t="s">
        <v>6013</v>
      </c>
      <c r="H15" s="362" t="s">
        <v>17675</v>
      </c>
      <c r="I15" s="363" t="s">
        <v>81</v>
      </c>
      <c r="J15" s="360">
        <v>63</v>
      </c>
      <c r="K15" s="364" t="s">
        <v>19026</v>
      </c>
    </row>
    <row r="16" spans="1:11">
      <c r="A16" s="358">
        <v>8</v>
      </c>
      <c r="B16" s="359">
        <v>172483</v>
      </c>
      <c r="C16" s="360" t="s">
        <v>19027</v>
      </c>
      <c r="D16" s="361">
        <v>88</v>
      </c>
      <c r="E16" s="361" t="s">
        <v>377</v>
      </c>
      <c r="F16" s="361" t="s">
        <v>7958</v>
      </c>
      <c r="G16" s="360" t="s">
        <v>6989</v>
      </c>
      <c r="H16" s="362" t="s">
        <v>17731</v>
      </c>
      <c r="I16" s="363">
        <v>982121225</v>
      </c>
      <c r="J16" s="360">
        <v>43.7</v>
      </c>
      <c r="K16" s="360" t="s">
        <v>19028</v>
      </c>
    </row>
    <row r="17" spans="1:11">
      <c r="A17" s="358">
        <v>9</v>
      </c>
      <c r="B17" s="359">
        <v>172928</v>
      </c>
      <c r="C17" s="360" t="s">
        <v>19029</v>
      </c>
      <c r="D17" s="361">
        <v>83</v>
      </c>
      <c r="E17" s="361" t="s">
        <v>378</v>
      </c>
      <c r="F17" s="361" t="s">
        <v>7958</v>
      </c>
      <c r="G17" s="360" t="s">
        <v>6989</v>
      </c>
      <c r="H17" s="362" t="s">
        <v>17731</v>
      </c>
      <c r="I17" s="363">
        <v>0</v>
      </c>
      <c r="J17" s="360">
        <v>43.7</v>
      </c>
      <c r="K17" s="360" t="s">
        <v>19028</v>
      </c>
    </row>
    <row r="18" spans="1:11">
      <c r="A18" s="358">
        <v>10</v>
      </c>
      <c r="B18" s="359">
        <v>180012</v>
      </c>
      <c r="C18" s="360" t="s">
        <v>3590</v>
      </c>
      <c r="D18" s="361">
        <v>80</v>
      </c>
      <c r="E18" s="361" t="s">
        <v>377</v>
      </c>
      <c r="F18" s="361" t="s">
        <v>7884</v>
      </c>
      <c r="G18" s="360" t="s">
        <v>574</v>
      </c>
      <c r="H18" s="362" t="s">
        <v>4893</v>
      </c>
      <c r="I18" s="363">
        <v>984582805</v>
      </c>
      <c r="J18" s="360">
        <v>57.97</v>
      </c>
      <c r="K18" s="360" t="s">
        <v>19016</v>
      </c>
    </row>
    <row r="19" spans="1:11">
      <c r="A19" s="358">
        <v>11</v>
      </c>
      <c r="B19" s="359">
        <v>200440</v>
      </c>
      <c r="C19" s="360" t="s">
        <v>19030</v>
      </c>
      <c r="D19" s="361">
        <v>80</v>
      </c>
      <c r="E19" s="361" t="s">
        <v>377</v>
      </c>
      <c r="F19" s="361" t="s">
        <v>7958</v>
      </c>
      <c r="G19" s="360" t="s">
        <v>8788</v>
      </c>
      <c r="H19" s="362" t="s">
        <v>17742</v>
      </c>
      <c r="I19" s="363">
        <v>0</v>
      </c>
      <c r="J19" s="360">
        <v>48</v>
      </c>
      <c r="K19" s="360" t="s">
        <v>19031</v>
      </c>
    </row>
    <row r="20" spans="1:11">
      <c r="A20" s="358">
        <f>A19+1</f>
        <v>12</v>
      </c>
      <c r="B20" s="359">
        <v>208964</v>
      </c>
      <c r="C20" s="360" t="s">
        <v>19032</v>
      </c>
      <c r="D20" s="361">
        <v>81</v>
      </c>
      <c r="E20" s="361" t="s">
        <v>377</v>
      </c>
      <c r="F20" s="361" t="s">
        <v>7884</v>
      </c>
      <c r="G20" s="360" t="s">
        <v>6013</v>
      </c>
      <c r="H20" s="362" t="s">
        <v>19033</v>
      </c>
      <c r="I20" s="363">
        <v>984488819</v>
      </c>
      <c r="J20" s="360">
        <v>45.94</v>
      </c>
      <c r="K20" s="360" t="s">
        <v>19016</v>
      </c>
    </row>
    <row r="21" spans="1:11">
      <c r="A21" s="358">
        <f t="shared" ref="A21:A84" si="0">A20+1</f>
        <v>13</v>
      </c>
      <c r="B21" s="359">
        <v>210902</v>
      </c>
      <c r="C21" s="360" t="s">
        <v>623</v>
      </c>
      <c r="D21" s="361">
        <v>83</v>
      </c>
      <c r="E21" s="361" t="s">
        <v>378</v>
      </c>
      <c r="F21" s="361" t="s">
        <v>7958</v>
      </c>
      <c r="G21" s="360" t="s">
        <v>5289</v>
      </c>
      <c r="H21" s="362" t="s">
        <v>17740</v>
      </c>
      <c r="I21" s="363" t="s">
        <v>3323</v>
      </c>
      <c r="J21" s="360">
        <v>50.75</v>
      </c>
      <c r="K21" s="360" t="s">
        <v>19016</v>
      </c>
    </row>
    <row r="22" spans="1:11">
      <c r="A22" s="358">
        <f t="shared" si="0"/>
        <v>14</v>
      </c>
      <c r="B22" s="359">
        <v>243287</v>
      </c>
      <c r="C22" s="360" t="s">
        <v>19034</v>
      </c>
      <c r="D22" s="361">
        <v>82</v>
      </c>
      <c r="E22" s="361" t="s">
        <v>377</v>
      </c>
      <c r="F22" s="361" t="s">
        <v>7958</v>
      </c>
      <c r="G22" s="360" t="s">
        <v>8788</v>
      </c>
      <c r="H22" s="362" t="s">
        <v>17675</v>
      </c>
      <c r="I22" s="363" t="s">
        <v>81</v>
      </c>
      <c r="J22" s="360">
        <v>56</v>
      </c>
      <c r="K22" s="365" t="s">
        <v>19035</v>
      </c>
    </row>
    <row r="23" spans="1:11">
      <c r="A23" s="358">
        <f t="shared" si="0"/>
        <v>15</v>
      </c>
      <c r="B23" s="359">
        <v>272904</v>
      </c>
      <c r="C23" s="360" t="s">
        <v>19036</v>
      </c>
      <c r="D23" s="361">
        <v>84</v>
      </c>
      <c r="E23" s="361" t="s">
        <v>377</v>
      </c>
      <c r="F23" s="361" t="s">
        <v>7884</v>
      </c>
      <c r="G23" s="360" t="s">
        <v>11189</v>
      </c>
      <c r="H23" s="362" t="s">
        <v>19037</v>
      </c>
      <c r="I23" s="363">
        <v>0</v>
      </c>
      <c r="J23" s="360">
        <v>57.6</v>
      </c>
      <c r="K23" s="360" t="s">
        <v>19014</v>
      </c>
    </row>
    <row r="24" spans="1:11">
      <c r="A24" s="358">
        <f t="shared" si="0"/>
        <v>16</v>
      </c>
      <c r="B24" s="359">
        <v>282989</v>
      </c>
      <c r="C24" s="360" t="s">
        <v>3607</v>
      </c>
      <c r="D24" s="361">
        <v>92</v>
      </c>
      <c r="E24" s="361" t="s">
        <v>377</v>
      </c>
      <c r="F24" s="361" t="s">
        <v>7884</v>
      </c>
      <c r="G24" s="360" t="s">
        <v>574</v>
      </c>
      <c r="H24" s="362" t="s">
        <v>4893</v>
      </c>
      <c r="I24" s="363">
        <v>984440746</v>
      </c>
      <c r="J24" s="360">
        <v>60.92</v>
      </c>
      <c r="K24" s="360" t="s">
        <v>19016</v>
      </c>
    </row>
    <row r="25" spans="1:11">
      <c r="A25" s="358">
        <f t="shared" si="0"/>
        <v>17</v>
      </c>
      <c r="B25" s="359">
        <v>288063</v>
      </c>
      <c r="C25" s="360" t="s">
        <v>10830</v>
      </c>
      <c r="D25" s="361">
        <v>80</v>
      </c>
      <c r="E25" s="361" t="s">
        <v>378</v>
      </c>
      <c r="F25" s="361" t="s">
        <v>7884</v>
      </c>
      <c r="G25" s="360" t="s">
        <v>3177</v>
      </c>
      <c r="H25" s="362" t="s">
        <v>19038</v>
      </c>
      <c r="I25" s="363">
        <v>981236692</v>
      </c>
      <c r="J25" s="360">
        <v>63.62</v>
      </c>
      <c r="K25" s="365" t="s">
        <v>19016</v>
      </c>
    </row>
    <row r="26" spans="1:11">
      <c r="A26" s="358">
        <f t="shared" si="0"/>
        <v>18</v>
      </c>
      <c r="B26" s="359">
        <v>288116</v>
      </c>
      <c r="C26" s="360" t="s">
        <v>19039</v>
      </c>
      <c r="D26" s="361">
        <v>86</v>
      </c>
      <c r="E26" s="361" t="s">
        <v>377</v>
      </c>
      <c r="F26" s="361" t="s">
        <v>7884</v>
      </c>
      <c r="G26" s="360" t="s">
        <v>11036</v>
      </c>
      <c r="H26" s="362" t="s">
        <v>19040</v>
      </c>
      <c r="I26" s="363">
        <v>0</v>
      </c>
      <c r="J26" s="360">
        <v>39.61</v>
      </c>
      <c r="K26" s="360" t="s">
        <v>19041</v>
      </c>
    </row>
    <row r="27" spans="1:11">
      <c r="A27" s="358">
        <f t="shared" si="0"/>
        <v>19</v>
      </c>
      <c r="B27" s="359">
        <v>323641</v>
      </c>
      <c r="C27" s="360" t="s">
        <v>19042</v>
      </c>
      <c r="D27" s="361">
        <v>81</v>
      </c>
      <c r="E27" s="361" t="s">
        <v>377</v>
      </c>
      <c r="F27" s="361" t="s">
        <v>7958</v>
      </c>
      <c r="G27" s="360" t="s">
        <v>6013</v>
      </c>
      <c r="H27" s="362" t="s">
        <v>17675</v>
      </c>
      <c r="I27" s="363" t="s">
        <v>81</v>
      </c>
      <c r="J27" s="360">
        <v>52</v>
      </c>
      <c r="K27" s="360" t="s">
        <v>19014</v>
      </c>
    </row>
    <row r="28" spans="1:11" ht="57">
      <c r="A28" s="358">
        <f t="shared" si="0"/>
        <v>20</v>
      </c>
      <c r="B28" s="359">
        <v>358613</v>
      </c>
      <c r="C28" s="360" t="s">
        <v>19043</v>
      </c>
      <c r="D28" s="361">
        <v>86</v>
      </c>
      <c r="E28" s="361" t="s">
        <v>378</v>
      </c>
      <c r="F28" s="361" t="s">
        <v>7958</v>
      </c>
      <c r="G28" s="360" t="s">
        <v>4582</v>
      </c>
      <c r="H28" s="362" t="s">
        <v>17675</v>
      </c>
      <c r="I28" s="363">
        <v>981468156</v>
      </c>
      <c r="J28" s="360">
        <v>28.47</v>
      </c>
      <c r="K28" s="364" t="s">
        <v>19044</v>
      </c>
    </row>
    <row r="29" spans="1:11">
      <c r="A29" s="358">
        <f t="shared" si="0"/>
        <v>21</v>
      </c>
      <c r="B29" s="359">
        <v>362850</v>
      </c>
      <c r="C29" s="360" t="s">
        <v>19045</v>
      </c>
      <c r="D29" s="361">
        <v>81</v>
      </c>
      <c r="E29" s="361" t="s">
        <v>377</v>
      </c>
      <c r="F29" s="361" t="s">
        <v>7958</v>
      </c>
      <c r="G29" s="360" t="s">
        <v>6013</v>
      </c>
      <c r="H29" s="362" t="s">
        <v>17675</v>
      </c>
      <c r="I29" s="363" t="s">
        <v>81</v>
      </c>
      <c r="J29" s="360">
        <v>53</v>
      </c>
      <c r="K29" s="360" t="s">
        <v>19014</v>
      </c>
    </row>
    <row r="30" spans="1:11">
      <c r="A30" s="358">
        <f t="shared" si="0"/>
        <v>22</v>
      </c>
      <c r="B30" s="359">
        <v>482049</v>
      </c>
      <c r="C30" s="360" t="s">
        <v>5894</v>
      </c>
      <c r="D30" s="361">
        <v>85</v>
      </c>
      <c r="E30" s="361" t="s">
        <v>377</v>
      </c>
      <c r="F30" s="361" t="s">
        <v>7884</v>
      </c>
      <c r="G30" s="360" t="s">
        <v>6013</v>
      </c>
      <c r="H30" s="362" t="s">
        <v>19046</v>
      </c>
      <c r="I30" s="363">
        <v>984615396</v>
      </c>
      <c r="J30" s="360">
        <v>36.78</v>
      </c>
      <c r="K30" s="360" t="s">
        <v>19047</v>
      </c>
    </row>
    <row r="31" spans="1:11" ht="57">
      <c r="A31" s="358">
        <f t="shared" si="0"/>
        <v>23</v>
      </c>
      <c r="B31" s="359">
        <v>509482</v>
      </c>
      <c r="C31" s="360" t="s">
        <v>19048</v>
      </c>
      <c r="D31" s="361">
        <v>97</v>
      </c>
      <c r="E31" s="361" t="s">
        <v>378</v>
      </c>
      <c r="F31" s="361" t="s">
        <v>7958</v>
      </c>
      <c r="G31" s="360" t="s">
        <v>6013</v>
      </c>
      <c r="H31" s="362" t="s">
        <v>17675</v>
      </c>
      <c r="I31" s="363" t="s">
        <v>81</v>
      </c>
      <c r="J31" s="360">
        <v>40</v>
      </c>
      <c r="K31" s="364" t="s">
        <v>19049</v>
      </c>
    </row>
    <row r="32" spans="1:11">
      <c r="A32" s="358">
        <f t="shared" si="0"/>
        <v>24</v>
      </c>
      <c r="B32" s="359">
        <v>525226</v>
      </c>
      <c r="C32" s="360" t="s">
        <v>19050</v>
      </c>
      <c r="D32" s="361">
        <v>86</v>
      </c>
      <c r="E32" s="361" t="s">
        <v>377</v>
      </c>
      <c r="F32" s="361" t="s">
        <v>7884</v>
      </c>
      <c r="G32" s="360" t="s">
        <v>6989</v>
      </c>
      <c r="H32" s="362" t="s">
        <v>18634</v>
      </c>
      <c r="I32" s="363">
        <v>983993039</v>
      </c>
      <c r="J32" s="360">
        <v>57.55</v>
      </c>
      <c r="K32" s="360" t="s">
        <v>19014</v>
      </c>
    </row>
    <row r="33" spans="1:11" ht="57">
      <c r="A33" s="358">
        <f t="shared" si="0"/>
        <v>25</v>
      </c>
      <c r="B33" s="359">
        <v>604016</v>
      </c>
      <c r="C33" s="360" t="s">
        <v>19051</v>
      </c>
      <c r="D33" s="361">
        <v>87</v>
      </c>
      <c r="E33" s="361" t="s">
        <v>378</v>
      </c>
      <c r="F33" s="361" t="s">
        <v>7884</v>
      </c>
      <c r="G33" s="360" t="s">
        <v>4582</v>
      </c>
      <c r="H33" s="362" t="s">
        <v>19052</v>
      </c>
      <c r="I33" s="363">
        <v>982400156</v>
      </c>
      <c r="J33" s="360">
        <v>61.7</v>
      </c>
      <c r="K33" s="364" t="s">
        <v>19053</v>
      </c>
    </row>
    <row r="34" spans="1:11" ht="57">
      <c r="A34" s="358">
        <f t="shared" si="0"/>
        <v>26</v>
      </c>
      <c r="B34" s="359">
        <v>726718</v>
      </c>
      <c r="C34" s="360" t="s">
        <v>19054</v>
      </c>
      <c r="D34" s="361">
        <v>82</v>
      </c>
      <c r="E34" s="361" t="s">
        <v>378</v>
      </c>
      <c r="F34" s="361" t="s">
        <v>7958</v>
      </c>
      <c r="G34" s="360" t="s">
        <v>4582</v>
      </c>
      <c r="H34" s="362" t="s">
        <v>17675</v>
      </c>
      <c r="I34" s="363">
        <v>981760702</v>
      </c>
      <c r="J34" s="360">
        <v>51.74</v>
      </c>
      <c r="K34" s="364" t="s">
        <v>19055</v>
      </c>
    </row>
    <row r="35" spans="1:11">
      <c r="A35" s="358">
        <f t="shared" si="0"/>
        <v>27</v>
      </c>
      <c r="B35" s="359">
        <v>733345</v>
      </c>
      <c r="C35" s="360" t="s">
        <v>19056</v>
      </c>
      <c r="D35" s="361">
        <v>80</v>
      </c>
      <c r="E35" s="361" t="s">
        <v>377</v>
      </c>
      <c r="F35" s="361" t="s">
        <v>7884</v>
      </c>
      <c r="G35" s="360" t="s">
        <v>4027</v>
      </c>
      <c r="H35" s="362" t="s">
        <v>4044</v>
      </c>
      <c r="I35" s="363">
        <v>984511448</v>
      </c>
      <c r="J35" s="360">
        <v>61.75</v>
      </c>
      <c r="K35" s="360" t="s">
        <v>19028</v>
      </c>
    </row>
    <row r="36" spans="1:11" ht="57">
      <c r="A36" s="358">
        <f t="shared" si="0"/>
        <v>28</v>
      </c>
      <c r="B36" s="359">
        <v>740315</v>
      </c>
      <c r="C36" s="360" t="s">
        <v>19057</v>
      </c>
      <c r="D36" s="361">
        <v>81</v>
      </c>
      <c r="E36" s="361" t="s">
        <v>377</v>
      </c>
      <c r="F36" s="361" t="s">
        <v>7884</v>
      </c>
      <c r="G36" s="360" t="s">
        <v>3088</v>
      </c>
      <c r="H36" s="362" t="s">
        <v>18542</v>
      </c>
      <c r="I36" s="363">
        <v>0</v>
      </c>
      <c r="J36" s="360">
        <v>46.32</v>
      </c>
      <c r="K36" s="364" t="s">
        <v>19058</v>
      </c>
    </row>
    <row r="37" spans="1:11" ht="57">
      <c r="A37" s="358">
        <f t="shared" si="0"/>
        <v>29</v>
      </c>
      <c r="B37" s="359">
        <v>795785</v>
      </c>
      <c r="C37" s="360" t="s">
        <v>19059</v>
      </c>
      <c r="D37" s="361">
        <v>85</v>
      </c>
      <c r="E37" s="361" t="s">
        <v>378</v>
      </c>
      <c r="F37" s="361" t="s">
        <v>7958</v>
      </c>
      <c r="G37" s="360" t="s">
        <v>6013</v>
      </c>
      <c r="H37" s="362" t="s">
        <v>17675</v>
      </c>
      <c r="I37" s="363" t="s">
        <v>81</v>
      </c>
      <c r="J37" s="360">
        <v>47</v>
      </c>
      <c r="K37" s="364" t="s">
        <v>19060</v>
      </c>
    </row>
    <row r="38" spans="1:11">
      <c r="A38" s="358">
        <f t="shared" si="0"/>
        <v>30</v>
      </c>
      <c r="B38" s="359">
        <v>823319</v>
      </c>
      <c r="C38" s="360" t="s">
        <v>4841</v>
      </c>
      <c r="D38" s="361">
        <v>86</v>
      </c>
      <c r="E38" s="361" t="s">
        <v>377</v>
      </c>
      <c r="F38" s="361" t="s">
        <v>7884</v>
      </c>
      <c r="G38" s="360" t="s">
        <v>4582</v>
      </c>
      <c r="H38" s="362" t="s">
        <v>15290</v>
      </c>
      <c r="I38" s="363">
        <v>982541786</v>
      </c>
      <c r="J38" s="360">
        <v>58.05</v>
      </c>
      <c r="K38" s="360" t="s">
        <v>19061</v>
      </c>
    </row>
    <row r="39" spans="1:11" ht="57">
      <c r="A39" s="358">
        <f t="shared" si="0"/>
        <v>31</v>
      </c>
      <c r="B39" s="359">
        <v>864154</v>
      </c>
      <c r="C39" s="360" t="s">
        <v>19062</v>
      </c>
      <c r="D39" s="361">
        <v>88</v>
      </c>
      <c r="E39" s="361" t="s">
        <v>378</v>
      </c>
      <c r="F39" s="361" t="s">
        <v>7884</v>
      </c>
      <c r="G39" s="360" t="s">
        <v>6989</v>
      </c>
      <c r="H39" s="362" t="s">
        <v>19063</v>
      </c>
      <c r="I39" s="363">
        <v>0</v>
      </c>
      <c r="J39" s="360">
        <v>60.15</v>
      </c>
      <c r="K39" s="364" t="s">
        <v>19064</v>
      </c>
    </row>
    <row r="40" spans="1:11" ht="90.75">
      <c r="A40" s="358">
        <f t="shared" si="0"/>
        <v>32</v>
      </c>
      <c r="B40" s="359">
        <v>866784</v>
      </c>
      <c r="C40" s="360" t="s">
        <v>19065</v>
      </c>
      <c r="D40" s="361">
        <v>90</v>
      </c>
      <c r="E40" s="361" t="s">
        <v>378</v>
      </c>
      <c r="F40" s="361" t="s">
        <v>7958</v>
      </c>
      <c r="G40" s="360" t="s">
        <v>4582</v>
      </c>
      <c r="H40" s="362" t="s">
        <v>19066</v>
      </c>
      <c r="I40" s="363">
        <v>982344598</v>
      </c>
      <c r="J40" s="360">
        <v>61.12</v>
      </c>
      <c r="K40" s="364" t="s">
        <v>19067</v>
      </c>
    </row>
    <row r="41" spans="1:11" ht="57">
      <c r="A41" s="358">
        <f t="shared" si="0"/>
        <v>33</v>
      </c>
      <c r="B41" s="359">
        <v>867518</v>
      </c>
      <c r="C41" s="360" t="s">
        <v>19068</v>
      </c>
      <c r="D41" s="361">
        <v>92</v>
      </c>
      <c r="E41" s="361" t="s">
        <v>378</v>
      </c>
      <c r="F41" s="361" t="s">
        <v>7884</v>
      </c>
      <c r="G41" s="360" t="s">
        <v>4582</v>
      </c>
      <c r="H41" s="362" t="s">
        <v>19069</v>
      </c>
      <c r="I41" s="363">
        <v>982524228</v>
      </c>
      <c r="J41" s="360">
        <v>51.49</v>
      </c>
      <c r="K41" s="364" t="s">
        <v>19070</v>
      </c>
    </row>
    <row r="42" spans="1:11" ht="57">
      <c r="A42" s="358">
        <f t="shared" si="0"/>
        <v>34</v>
      </c>
      <c r="B42" s="359">
        <v>897131</v>
      </c>
      <c r="C42" s="360" t="s">
        <v>19071</v>
      </c>
      <c r="D42" s="361">
        <v>86</v>
      </c>
      <c r="E42" s="361" t="s">
        <v>377</v>
      </c>
      <c r="F42" s="361" t="s">
        <v>7884</v>
      </c>
      <c r="G42" s="360" t="s">
        <v>574</v>
      </c>
      <c r="H42" s="362" t="s">
        <v>15653</v>
      </c>
      <c r="I42" s="363">
        <v>982686969</v>
      </c>
      <c r="J42" s="360">
        <v>33.31</v>
      </c>
      <c r="K42" s="364" t="s">
        <v>19072</v>
      </c>
    </row>
    <row r="43" spans="1:11" ht="57">
      <c r="A43" s="358">
        <f t="shared" si="0"/>
        <v>35</v>
      </c>
      <c r="B43" s="359">
        <v>936450</v>
      </c>
      <c r="C43" s="360" t="s">
        <v>19073</v>
      </c>
      <c r="D43" s="361">
        <v>84</v>
      </c>
      <c r="E43" s="361" t="s">
        <v>377</v>
      </c>
      <c r="F43" s="361" t="s">
        <v>7958</v>
      </c>
      <c r="G43" s="360" t="s">
        <v>3177</v>
      </c>
      <c r="H43" s="362" t="s">
        <v>17675</v>
      </c>
      <c r="I43" s="363">
        <v>982957420</v>
      </c>
      <c r="J43" s="360">
        <v>57</v>
      </c>
      <c r="K43" s="364" t="s">
        <v>19074</v>
      </c>
    </row>
    <row r="44" spans="1:11">
      <c r="A44" s="358">
        <f t="shared" si="0"/>
        <v>36</v>
      </c>
      <c r="B44" s="359">
        <v>1008825</v>
      </c>
      <c r="C44" s="360" t="s">
        <v>19075</v>
      </c>
      <c r="D44" s="361">
        <v>84</v>
      </c>
      <c r="E44" s="361" t="s">
        <v>377</v>
      </c>
      <c r="F44" s="361" t="s">
        <v>7884</v>
      </c>
      <c r="G44" s="360" t="s">
        <v>3587</v>
      </c>
      <c r="H44" s="362" t="s">
        <v>19076</v>
      </c>
      <c r="I44" s="363">
        <v>984354934</v>
      </c>
      <c r="J44" s="360">
        <v>51.56</v>
      </c>
      <c r="K44" s="360" t="s">
        <v>19014</v>
      </c>
    </row>
    <row r="45" spans="1:11" ht="24.75">
      <c r="A45" s="358">
        <f t="shared" si="0"/>
        <v>37</v>
      </c>
      <c r="B45" s="359">
        <v>1097854</v>
      </c>
      <c r="C45" s="360" t="s">
        <v>11241</v>
      </c>
      <c r="D45" s="361">
        <v>87</v>
      </c>
      <c r="E45" s="361" t="s">
        <v>378</v>
      </c>
      <c r="F45" s="361" t="s">
        <v>7884</v>
      </c>
      <c r="G45" s="360" t="s">
        <v>574</v>
      </c>
      <c r="H45" s="366" t="s">
        <v>15658</v>
      </c>
      <c r="I45" s="363">
        <v>982477294</v>
      </c>
      <c r="J45" s="360">
        <v>44.8</v>
      </c>
      <c r="K45" s="360" t="s">
        <v>19016</v>
      </c>
    </row>
    <row r="46" spans="1:11" ht="57">
      <c r="A46" s="358">
        <f t="shared" si="0"/>
        <v>38</v>
      </c>
      <c r="B46" s="359">
        <v>1328148</v>
      </c>
      <c r="C46" s="360" t="s">
        <v>19077</v>
      </c>
      <c r="D46" s="361">
        <v>84</v>
      </c>
      <c r="E46" s="361" t="s">
        <v>378</v>
      </c>
      <c r="F46" s="361" t="s">
        <v>7958</v>
      </c>
      <c r="G46" s="360" t="s">
        <v>11372</v>
      </c>
      <c r="H46" s="362" t="s">
        <v>17675</v>
      </c>
      <c r="I46" s="363">
        <v>981289443</v>
      </c>
      <c r="J46" s="360">
        <v>56.55</v>
      </c>
      <c r="K46" s="364" t="s">
        <v>19078</v>
      </c>
    </row>
    <row r="47" spans="1:11">
      <c r="A47" s="358">
        <f t="shared" si="0"/>
        <v>39</v>
      </c>
      <c r="B47" s="359">
        <v>1385484</v>
      </c>
      <c r="C47" s="360" t="s">
        <v>19079</v>
      </c>
      <c r="D47" s="361">
        <v>83</v>
      </c>
      <c r="E47" s="361" t="s">
        <v>378</v>
      </c>
      <c r="F47" s="361" t="s">
        <v>7884</v>
      </c>
      <c r="G47" s="360" t="s">
        <v>10440</v>
      </c>
      <c r="H47" s="362" t="s">
        <v>19080</v>
      </c>
      <c r="I47" s="363">
        <v>982488938</v>
      </c>
      <c r="J47" s="360">
        <v>55.48</v>
      </c>
      <c r="K47" s="360" t="s">
        <v>19014</v>
      </c>
    </row>
    <row r="48" spans="1:11" ht="45.75">
      <c r="A48" s="358">
        <f t="shared" si="0"/>
        <v>40</v>
      </c>
      <c r="B48" s="359">
        <v>1439810</v>
      </c>
      <c r="C48" s="360" t="s">
        <v>19081</v>
      </c>
      <c r="D48" s="361">
        <v>90</v>
      </c>
      <c r="E48" s="361" t="s">
        <v>378</v>
      </c>
      <c r="F48" s="361" t="s">
        <v>7958</v>
      </c>
      <c r="G48" s="360" t="s">
        <v>3177</v>
      </c>
      <c r="H48" s="362" t="s">
        <v>17675</v>
      </c>
      <c r="I48" s="363">
        <v>0</v>
      </c>
      <c r="J48" s="360">
        <v>45.53</v>
      </c>
      <c r="K48" s="364" t="s">
        <v>19082</v>
      </c>
    </row>
    <row r="49" spans="1:11" ht="57">
      <c r="A49" s="358">
        <f t="shared" si="0"/>
        <v>41</v>
      </c>
      <c r="B49" s="359">
        <v>1462144</v>
      </c>
      <c r="C49" s="360" t="s">
        <v>19083</v>
      </c>
      <c r="D49" s="361">
        <v>87</v>
      </c>
      <c r="E49" s="361" t="s">
        <v>378</v>
      </c>
      <c r="F49" s="361" t="s">
        <v>7958</v>
      </c>
      <c r="G49" s="360" t="s">
        <v>3177</v>
      </c>
      <c r="H49" s="362" t="s">
        <v>19084</v>
      </c>
      <c r="I49" s="363">
        <v>981444456</v>
      </c>
      <c r="J49" s="360">
        <v>55.6</v>
      </c>
      <c r="K49" s="364" t="s">
        <v>19085</v>
      </c>
    </row>
    <row r="50" spans="1:11">
      <c r="A50" s="358">
        <f t="shared" si="0"/>
        <v>42</v>
      </c>
      <c r="B50" s="359">
        <v>1465004</v>
      </c>
      <c r="C50" s="360" t="s">
        <v>19086</v>
      </c>
      <c r="D50" s="361">
        <v>82</v>
      </c>
      <c r="E50" s="361" t="s">
        <v>377</v>
      </c>
      <c r="F50" s="361" t="s">
        <v>7884</v>
      </c>
      <c r="G50" s="360" t="s">
        <v>11188</v>
      </c>
      <c r="H50" s="362" t="s">
        <v>4893</v>
      </c>
      <c r="I50" s="363">
        <v>984168928</v>
      </c>
      <c r="J50" s="360">
        <v>55.58</v>
      </c>
      <c r="K50" s="360" t="s">
        <v>19014</v>
      </c>
    </row>
    <row r="51" spans="1:11">
      <c r="A51" s="358">
        <f t="shared" si="0"/>
        <v>43</v>
      </c>
      <c r="B51" s="359">
        <v>1505769</v>
      </c>
      <c r="C51" s="360" t="s">
        <v>6008</v>
      </c>
      <c r="D51" s="361">
        <v>82</v>
      </c>
      <c r="E51" s="361" t="s">
        <v>378</v>
      </c>
      <c r="F51" s="361" t="s">
        <v>7884</v>
      </c>
      <c r="G51" s="360" t="s">
        <v>6013</v>
      </c>
      <c r="H51" s="362" t="s">
        <v>19087</v>
      </c>
      <c r="I51" s="363">
        <v>984499602</v>
      </c>
      <c r="J51" s="360">
        <v>43.56</v>
      </c>
      <c r="K51" s="360" t="s">
        <v>19088</v>
      </c>
    </row>
    <row r="52" spans="1:11" ht="90.75">
      <c r="A52" s="358">
        <f t="shared" si="0"/>
        <v>44</v>
      </c>
      <c r="B52" s="359">
        <v>1538223</v>
      </c>
      <c r="C52" s="360" t="s">
        <v>19089</v>
      </c>
      <c r="D52" s="361">
        <v>105</v>
      </c>
      <c r="E52" s="361" t="s">
        <v>378</v>
      </c>
      <c r="F52" s="361" t="s">
        <v>7958</v>
      </c>
      <c r="G52" s="360" t="s">
        <v>8788</v>
      </c>
      <c r="H52" s="362" t="s">
        <v>19090</v>
      </c>
      <c r="I52" s="363">
        <v>982919398</v>
      </c>
      <c r="J52" s="360">
        <v>41</v>
      </c>
      <c r="K52" s="364" t="s">
        <v>19091</v>
      </c>
    </row>
    <row r="53" spans="1:11" ht="68.25">
      <c r="A53" s="358">
        <f t="shared" si="0"/>
        <v>45</v>
      </c>
      <c r="B53" s="359">
        <v>1542452</v>
      </c>
      <c r="C53" s="360" t="s">
        <v>19092</v>
      </c>
      <c r="D53" s="361">
        <v>95</v>
      </c>
      <c r="E53" s="361" t="s">
        <v>377</v>
      </c>
      <c r="F53" s="361" t="s">
        <v>7958</v>
      </c>
      <c r="G53" s="360" t="s">
        <v>4582</v>
      </c>
      <c r="H53" s="362" t="s">
        <v>19093</v>
      </c>
      <c r="I53" s="363">
        <v>981929528</v>
      </c>
      <c r="J53" s="360">
        <v>34.33</v>
      </c>
      <c r="K53" s="364" t="s">
        <v>19094</v>
      </c>
    </row>
    <row r="54" spans="1:11" ht="57">
      <c r="A54" s="358">
        <f t="shared" si="0"/>
        <v>46</v>
      </c>
      <c r="B54" s="359">
        <v>1544604</v>
      </c>
      <c r="C54" s="360" t="s">
        <v>19095</v>
      </c>
      <c r="D54" s="361">
        <v>86</v>
      </c>
      <c r="E54" s="361" t="s">
        <v>378</v>
      </c>
      <c r="F54" s="361" t="s">
        <v>7958</v>
      </c>
      <c r="G54" s="360" t="s">
        <v>8788</v>
      </c>
      <c r="H54" s="362" t="s">
        <v>17675</v>
      </c>
      <c r="I54" s="363" t="s">
        <v>81</v>
      </c>
      <c r="J54" s="360">
        <v>39</v>
      </c>
      <c r="K54" s="364" t="s">
        <v>19096</v>
      </c>
    </row>
    <row r="55" spans="1:11">
      <c r="A55" s="358">
        <f t="shared" si="0"/>
        <v>47</v>
      </c>
      <c r="B55" s="359">
        <v>1571472</v>
      </c>
      <c r="C55" s="360" t="s">
        <v>19097</v>
      </c>
      <c r="D55" s="361">
        <v>83</v>
      </c>
      <c r="E55" s="361" t="s">
        <v>377</v>
      </c>
      <c r="F55" s="361" t="s">
        <v>7958</v>
      </c>
      <c r="G55" s="360" t="s">
        <v>3177</v>
      </c>
      <c r="H55" s="362" t="s">
        <v>17675</v>
      </c>
      <c r="I55" s="363">
        <v>0</v>
      </c>
      <c r="J55" s="360">
        <v>51.77</v>
      </c>
      <c r="K55" s="360" t="s">
        <v>19014</v>
      </c>
    </row>
    <row r="56" spans="1:11">
      <c r="A56" s="358">
        <f t="shared" si="0"/>
        <v>48</v>
      </c>
      <c r="B56" s="359">
        <v>1588534</v>
      </c>
      <c r="C56" s="360" t="s">
        <v>8748</v>
      </c>
      <c r="D56" s="361">
        <v>83</v>
      </c>
      <c r="E56" s="361" t="s">
        <v>377</v>
      </c>
      <c r="F56" s="361" t="s">
        <v>7884</v>
      </c>
      <c r="G56" s="360" t="s">
        <v>11217</v>
      </c>
      <c r="H56" s="362" t="s">
        <v>19098</v>
      </c>
      <c r="I56" s="363">
        <v>994888287</v>
      </c>
      <c r="J56" s="360">
        <v>58.31</v>
      </c>
      <c r="K56" s="360" t="s">
        <v>19099</v>
      </c>
    </row>
    <row r="57" spans="1:11" ht="45.75">
      <c r="A57" s="358">
        <f t="shared" si="0"/>
        <v>49</v>
      </c>
      <c r="B57" s="359">
        <v>1603088</v>
      </c>
      <c r="C57" s="360" t="s">
        <v>19100</v>
      </c>
      <c r="D57" s="361">
        <v>91</v>
      </c>
      <c r="E57" s="361" t="s">
        <v>378</v>
      </c>
      <c r="F57" s="361" t="s">
        <v>7958</v>
      </c>
      <c r="G57" s="360" t="s">
        <v>8788</v>
      </c>
      <c r="H57" s="362" t="s">
        <v>18946</v>
      </c>
      <c r="I57" s="363" t="s">
        <v>81</v>
      </c>
      <c r="J57" s="360">
        <v>40</v>
      </c>
      <c r="K57" s="364" t="s">
        <v>19101</v>
      </c>
    </row>
    <row r="58" spans="1:11" ht="57">
      <c r="A58" s="358">
        <f t="shared" si="0"/>
        <v>50</v>
      </c>
      <c r="B58" s="359">
        <v>1687959</v>
      </c>
      <c r="C58" s="360" t="s">
        <v>19102</v>
      </c>
      <c r="D58" s="361">
        <v>92</v>
      </c>
      <c r="E58" s="361" t="s">
        <v>378</v>
      </c>
      <c r="F58" s="361" t="s">
        <v>7884</v>
      </c>
      <c r="G58" s="360" t="s">
        <v>6989</v>
      </c>
      <c r="H58" s="362" t="s">
        <v>19103</v>
      </c>
      <c r="I58" s="363">
        <v>984671151</v>
      </c>
      <c r="J58" s="360">
        <v>54.3</v>
      </c>
      <c r="K58" s="364" t="s">
        <v>19104</v>
      </c>
    </row>
    <row r="59" spans="1:11">
      <c r="A59" s="358">
        <f t="shared" si="0"/>
        <v>51</v>
      </c>
      <c r="B59" s="359">
        <v>1727919</v>
      </c>
      <c r="C59" s="360" t="s">
        <v>3371</v>
      </c>
      <c r="D59" s="361">
        <v>82</v>
      </c>
      <c r="E59" s="361" t="s">
        <v>377</v>
      </c>
      <c r="F59" s="361" t="s">
        <v>7884</v>
      </c>
      <c r="G59" s="360" t="s">
        <v>3177</v>
      </c>
      <c r="H59" s="362" t="s">
        <v>18537</v>
      </c>
      <c r="I59" s="363">
        <v>0</v>
      </c>
      <c r="J59" s="360">
        <v>55</v>
      </c>
      <c r="K59" s="360" t="s">
        <v>19016</v>
      </c>
    </row>
    <row r="60" spans="1:11">
      <c r="A60" s="358">
        <f t="shared" si="0"/>
        <v>52</v>
      </c>
      <c r="B60" s="359">
        <v>1728576</v>
      </c>
      <c r="C60" s="360" t="s">
        <v>19105</v>
      </c>
      <c r="D60" s="361">
        <v>100</v>
      </c>
      <c r="E60" s="361" t="s">
        <v>378</v>
      </c>
      <c r="F60" s="361" t="s">
        <v>7884</v>
      </c>
      <c r="G60" s="360" t="s">
        <v>4582</v>
      </c>
      <c r="H60" s="362" t="s">
        <v>5023</v>
      </c>
      <c r="I60" s="363">
        <v>985912267</v>
      </c>
      <c r="J60" s="360">
        <v>57.16</v>
      </c>
      <c r="K60" s="360" t="s">
        <v>19106</v>
      </c>
    </row>
    <row r="61" spans="1:11">
      <c r="A61" s="358">
        <f t="shared" si="0"/>
        <v>53</v>
      </c>
      <c r="B61" s="359">
        <v>1774922</v>
      </c>
      <c r="C61" s="360" t="s">
        <v>19107</v>
      </c>
      <c r="D61" s="361">
        <v>95</v>
      </c>
      <c r="E61" s="361" t="s">
        <v>378</v>
      </c>
      <c r="F61" s="361" t="s">
        <v>7884</v>
      </c>
      <c r="G61" s="360" t="s">
        <v>11189</v>
      </c>
      <c r="H61" s="362" t="s">
        <v>19108</v>
      </c>
      <c r="I61" s="363">
        <v>0</v>
      </c>
      <c r="J61" s="360">
        <v>64.34</v>
      </c>
      <c r="K61" s="360" t="s">
        <v>19016</v>
      </c>
    </row>
    <row r="62" spans="1:11">
      <c r="A62" s="358">
        <f t="shared" si="0"/>
        <v>54</v>
      </c>
      <c r="B62" s="359">
        <v>1778250</v>
      </c>
      <c r="C62" s="360" t="s">
        <v>19109</v>
      </c>
      <c r="D62" s="361">
        <v>80</v>
      </c>
      <c r="E62" s="361" t="s">
        <v>377</v>
      </c>
      <c r="F62" s="361" t="s">
        <v>7958</v>
      </c>
      <c r="G62" s="360" t="s">
        <v>10205</v>
      </c>
      <c r="H62" s="362" t="s">
        <v>19110</v>
      </c>
      <c r="I62" s="363" t="s">
        <v>81</v>
      </c>
      <c r="J62" s="360">
        <v>46</v>
      </c>
      <c r="K62" s="360" t="s">
        <v>19111</v>
      </c>
    </row>
    <row r="63" spans="1:11">
      <c r="A63" s="358">
        <f t="shared" si="0"/>
        <v>55</v>
      </c>
      <c r="B63" s="359">
        <v>1796124</v>
      </c>
      <c r="C63" s="360" t="s">
        <v>19112</v>
      </c>
      <c r="D63" s="361">
        <v>88</v>
      </c>
      <c r="E63" s="361" t="s">
        <v>377</v>
      </c>
      <c r="F63" s="361" t="s">
        <v>7884</v>
      </c>
      <c r="G63" s="360" t="s">
        <v>385</v>
      </c>
      <c r="H63" s="362" t="s">
        <v>19113</v>
      </c>
      <c r="I63" s="363">
        <v>0</v>
      </c>
      <c r="J63" s="360">
        <v>55.15</v>
      </c>
      <c r="K63" s="360" t="s">
        <v>19014</v>
      </c>
    </row>
    <row r="64" spans="1:11">
      <c r="A64" s="358">
        <f t="shared" si="0"/>
        <v>56</v>
      </c>
      <c r="B64" s="359">
        <v>1830039</v>
      </c>
      <c r="C64" s="360" t="s">
        <v>19114</v>
      </c>
      <c r="D64" s="361">
        <v>92</v>
      </c>
      <c r="E64" s="361" t="s">
        <v>378</v>
      </c>
      <c r="F64" s="361" t="s">
        <v>7958</v>
      </c>
      <c r="G64" s="360" t="s">
        <v>10205</v>
      </c>
      <c r="H64" s="362" t="s">
        <v>19115</v>
      </c>
      <c r="I64" s="363" t="s">
        <v>81</v>
      </c>
      <c r="J64" s="360">
        <v>40</v>
      </c>
      <c r="K64" s="365" t="s">
        <v>19116</v>
      </c>
    </row>
    <row r="65" spans="1:11">
      <c r="A65" s="358">
        <f t="shared" si="0"/>
        <v>57</v>
      </c>
      <c r="B65" s="359">
        <v>1837378</v>
      </c>
      <c r="C65" s="360" t="s">
        <v>19117</v>
      </c>
      <c r="D65" s="361">
        <v>85</v>
      </c>
      <c r="E65" s="361" t="s">
        <v>378</v>
      </c>
      <c r="F65" s="361" t="s">
        <v>7884</v>
      </c>
      <c r="G65" s="360" t="s">
        <v>8788</v>
      </c>
      <c r="H65" s="362" t="s">
        <v>18557</v>
      </c>
      <c r="I65" s="363">
        <v>972130959</v>
      </c>
      <c r="J65" s="360">
        <v>36.94</v>
      </c>
      <c r="K65" s="360" t="s">
        <v>19118</v>
      </c>
    </row>
    <row r="66" spans="1:11">
      <c r="A66" s="358">
        <f t="shared" si="0"/>
        <v>58</v>
      </c>
      <c r="B66" s="359">
        <v>1849151</v>
      </c>
      <c r="C66" s="360" t="s">
        <v>19119</v>
      </c>
      <c r="D66" s="361">
        <v>81</v>
      </c>
      <c r="E66" s="361" t="s">
        <v>377</v>
      </c>
      <c r="F66" s="361" t="s">
        <v>7958</v>
      </c>
      <c r="G66" s="360" t="s">
        <v>8788</v>
      </c>
      <c r="H66" s="362" t="s">
        <v>17675</v>
      </c>
      <c r="I66" s="363" t="s">
        <v>81</v>
      </c>
      <c r="J66" s="360">
        <v>45</v>
      </c>
      <c r="K66" s="360" t="s">
        <v>19120</v>
      </c>
    </row>
    <row r="67" spans="1:11">
      <c r="A67" s="358">
        <f t="shared" si="0"/>
        <v>59</v>
      </c>
      <c r="B67" s="359">
        <v>1990348</v>
      </c>
      <c r="C67" s="360" t="s">
        <v>6088</v>
      </c>
      <c r="D67" s="361">
        <v>83</v>
      </c>
      <c r="E67" s="361" t="s">
        <v>377</v>
      </c>
      <c r="F67" s="361" t="s">
        <v>7884</v>
      </c>
      <c r="G67" s="360" t="s">
        <v>6013</v>
      </c>
      <c r="H67" s="362" t="s">
        <v>15468</v>
      </c>
      <c r="I67" s="363">
        <v>984112150</v>
      </c>
      <c r="J67" s="360">
        <v>36.049999999999997</v>
      </c>
      <c r="K67" s="360" t="s">
        <v>19121</v>
      </c>
    </row>
    <row r="68" spans="1:11">
      <c r="A68" s="358">
        <f t="shared" si="0"/>
        <v>60</v>
      </c>
      <c r="B68" s="359">
        <v>1996592</v>
      </c>
      <c r="C68" s="360" t="s">
        <v>19122</v>
      </c>
      <c r="D68" s="361">
        <v>83</v>
      </c>
      <c r="E68" s="361" t="s">
        <v>377</v>
      </c>
      <c r="F68" s="361" t="s">
        <v>7958</v>
      </c>
      <c r="G68" s="360" t="s">
        <v>6013</v>
      </c>
      <c r="H68" s="362" t="s">
        <v>17675</v>
      </c>
      <c r="I68" s="363" t="s">
        <v>81</v>
      </c>
      <c r="J68" s="360">
        <v>62</v>
      </c>
      <c r="K68" s="360" t="s">
        <v>19123</v>
      </c>
    </row>
    <row r="69" spans="1:11">
      <c r="A69" s="358">
        <f t="shared" si="0"/>
        <v>61</v>
      </c>
      <c r="B69" s="359">
        <v>2026609</v>
      </c>
      <c r="C69" s="360" t="s">
        <v>1423</v>
      </c>
      <c r="D69" s="361">
        <v>81</v>
      </c>
      <c r="E69" s="361" t="s">
        <v>377</v>
      </c>
      <c r="F69" s="361" t="s">
        <v>7884</v>
      </c>
      <c r="G69" s="360" t="s">
        <v>10440</v>
      </c>
      <c r="H69" s="362" t="s">
        <v>19124</v>
      </c>
      <c r="I69" s="363">
        <v>983459427</v>
      </c>
      <c r="J69" s="360">
        <v>56.57</v>
      </c>
      <c r="K69" s="365" t="s">
        <v>19125</v>
      </c>
    </row>
    <row r="70" spans="1:11" ht="57">
      <c r="A70" s="358">
        <f t="shared" si="0"/>
        <v>62</v>
      </c>
      <c r="B70" s="359">
        <v>2140177</v>
      </c>
      <c r="C70" s="360" t="s">
        <v>19126</v>
      </c>
      <c r="D70" s="361">
        <v>80</v>
      </c>
      <c r="E70" s="361" t="s">
        <v>378</v>
      </c>
      <c r="F70" s="361" t="s">
        <v>7958</v>
      </c>
      <c r="G70" s="360" t="s">
        <v>6989</v>
      </c>
      <c r="H70" s="362" t="s">
        <v>17675</v>
      </c>
      <c r="I70" s="363">
        <v>982620450</v>
      </c>
      <c r="J70" s="360">
        <v>46.02</v>
      </c>
      <c r="K70" s="364" t="s">
        <v>19127</v>
      </c>
    </row>
    <row r="71" spans="1:11" ht="57">
      <c r="A71" s="358">
        <f t="shared" si="0"/>
        <v>63</v>
      </c>
      <c r="B71" s="359">
        <v>2141613</v>
      </c>
      <c r="C71" s="360" t="s">
        <v>19128</v>
      </c>
      <c r="D71" s="361">
        <v>83</v>
      </c>
      <c r="E71" s="361" t="s">
        <v>377</v>
      </c>
      <c r="F71" s="361" t="s">
        <v>7958</v>
      </c>
      <c r="G71" s="360" t="s">
        <v>6989</v>
      </c>
      <c r="H71" s="362" t="s">
        <v>17675</v>
      </c>
      <c r="I71" s="363">
        <v>982620450</v>
      </c>
      <c r="J71" s="360">
        <v>46.02</v>
      </c>
      <c r="K71" s="364" t="s">
        <v>19129</v>
      </c>
    </row>
    <row r="72" spans="1:11">
      <c r="A72" s="358">
        <f t="shared" si="0"/>
        <v>64</v>
      </c>
      <c r="B72" s="359">
        <v>2142589</v>
      </c>
      <c r="C72" s="360" t="s">
        <v>19130</v>
      </c>
      <c r="D72" s="361">
        <v>82</v>
      </c>
      <c r="E72" s="361" t="s">
        <v>377</v>
      </c>
      <c r="F72" s="361" t="s">
        <v>7958</v>
      </c>
      <c r="G72" s="360" t="s">
        <v>6013</v>
      </c>
      <c r="H72" s="362" t="s">
        <v>17675</v>
      </c>
      <c r="I72" s="363" t="s">
        <v>81</v>
      </c>
      <c r="J72" s="360">
        <v>41</v>
      </c>
      <c r="K72" s="360" t="s">
        <v>19131</v>
      </c>
    </row>
    <row r="73" spans="1:11">
      <c r="A73" s="358">
        <f t="shared" si="0"/>
        <v>65</v>
      </c>
      <c r="B73" s="359">
        <v>2148286</v>
      </c>
      <c r="C73" s="360" t="s">
        <v>19132</v>
      </c>
      <c r="D73" s="361">
        <v>80</v>
      </c>
      <c r="E73" s="361" t="s">
        <v>378</v>
      </c>
      <c r="F73" s="361" t="s">
        <v>7958</v>
      </c>
      <c r="G73" s="360" t="s">
        <v>8788</v>
      </c>
      <c r="H73" s="362" t="s">
        <v>17675</v>
      </c>
      <c r="I73" s="363" t="s">
        <v>81</v>
      </c>
      <c r="J73" s="360">
        <v>41</v>
      </c>
      <c r="K73" s="360" t="s">
        <v>19133</v>
      </c>
    </row>
    <row r="74" spans="1:11">
      <c r="A74" s="358">
        <f t="shared" si="0"/>
        <v>66</v>
      </c>
      <c r="B74" s="359">
        <v>2151454</v>
      </c>
      <c r="C74" s="360" t="s">
        <v>19134</v>
      </c>
      <c r="D74" s="361">
        <v>81</v>
      </c>
      <c r="E74" s="361" t="s">
        <v>377</v>
      </c>
      <c r="F74" s="361" t="s">
        <v>7884</v>
      </c>
      <c r="G74" s="360" t="s">
        <v>11036</v>
      </c>
      <c r="H74" s="362" t="s">
        <v>15615</v>
      </c>
      <c r="I74" s="363">
        <v>0</v>
      </c>
      <c r="J74" s="360">
        <v>50.45</v>
      </c>
      <c r="K74" s="360" t="s">
        <v>19016</v>
      </c>
    </row>
    <row r="75" spans="1:11" ht="57">
      <c r="A75" s="358">
        <f t="shared" si="0"/>
        <v>67</v>
      </c>
      <c r="B75" s="359">
        <v>2160442</v>
      </c>
      <c r="C75" s="360" t="s">
        <v>19135</v>
      </c>
      <c r="D75" s="361">
        <v>89</v>
      </c>
      <c r="E75" s="361" t="s">
        <v>378</v>
      </c>
      <c r="F75" s="361" t="s">
        <v>7958</v>
      </c>
      <c r="G75" s="360" t="s">
        <v>3177</v>
      </c>
      <c r="H75" s="362" t="s">
        <v>17675</v>
      </c>
      <c r="I75" s="363" t="s">
        <v>17780</v>
      </c>
      <c r="J75" s="360">
        <v>60.75</v>
      </c>
      <c r="K75" s="364" t="s">
        <v>19136</v>
      </c>
    </row>
    <row r="76" spans="1:11">
      <c r="A76" s="358">
        <f t="shared" si="0"/>
        <v>68</v>
      </c>
      <c r="B76" s="359">
        <v>2215984</v>
      </c>
      <c r="C76" s="360" t="s">
        <v>19137</v>
      </c>
      <c r="D76" s="361">
        <v>80</v>
      </c>
      <c r="E76" s="361" t="s">
        <v>377</v>
      </c>
      <c r="F76" s="361" t="s">
        <v>7884</v>
      </c>
      <c r="G76" s="360" t="s">
        <v>8366</v>
      </c>
      <c r="H76" s="362" t="s">
        <v>19138</v>
      </c>
      <c r="I76" s="363">
        <v>0</v>
      </c>
      <c r="J76" s="360">
        <v>64.040000000000006</v>
      </c>
      <c r="K76" s="360" t="s">
        <v>19139</v>
      </c>
    </row>
    <row r="77" spans="1:11">
      <c r="A77" s="358">
        <f t="shared" si="0"/>
        <v>69</v>
      </c>
      <c r="B77" s="359">
        <v>2301397</v>
      </c>
      <c r="C77" s="360" t="s">
        <v>19140</v>
      </c>
      <c r="D77" s="361">
        <v>82</v>
      </c>
      <c r="E77" s="361" t="s">
        <v>378</v>
      </c>
      <c r="F77" s="361" t="s">
        <v>7958</v>
      </c>
      <c r="G77" s="360" t="s">
        <v>10205</v>
      </c>
      <c r="H77" s="362" t="s">
        <v>19141</v>
      </c>
      <c r="I77" s="363" t="s">
        <v>81</v>
      </c>
      <c r="J77" s="360">
        <v>32</v>
      </c>
      <c r="K77" s="360" t="s">
        <v>19142</v>
      </c>
    </row>
    <row r="78" spans="1:11">
      <c r="A78" s="358">
        <f t="shared" si="0"/>
        <v>70</v>
      </c>
      <c r="B78" s="359">
        <v>2357125</v>
      </c>
      <c r="C78" s="360" t="s">
        <v>5163</v>
      </c>
      <c r="D78" s="361">
        <v>83</v>
      </c>
      <c r="E78" s="361" t="s">
        <v>378</v>
      </c>
      <c r="F78" s="361" t="s">
        <v>7884</v>
      </c>
      <c r="G78" s="360" t="s">
        <v>4582</v>
      </c>
      <c r="H78" s="362" t="s">
        <v>5320</v>
      </c>
      <c r="I78" s="363">
        <v>982610191</v>
      </c>
      <c r="J78" s="360">
        <v>56.37</v>
      </c>
      <c r="K78" s="360" t="s">
        <v>19143</v>
      </c>
    </row>
    <row r="79" spans="1:11" ht="57">
      <c r="A79" s="358">
        <f t="shared" si="0"/>
        <v>71</v>
      </c>
      <c r="B79" s="359">
        <v>2434364</v>
      </c>
      <c r="C79" s="360" t="s">
        <v>10150</v>
      </c>
      <c r="D79" s="361">
        <v>82</v>
      </c>
      <c r="E79" s="361" t="s">
        <v>377</v>
      </c>
      <c r="F79" s="361" t="s">
        <v>7884</v>
      </c>
      <c r="G79" s="360" t="s">
        <v>3587</v>
      </c>
      <c r="H79" s="362" t="s">
        <v>19144</v>
      </c>
      <c r="I79" s="363">
        <v>971692154</v>
      </c>
      <c r="J79" s="360">
        <v>61.69</v>
      </c>
      <c r="K79" s="364" t="s">
        <v>19145</v>
      </c>
    </row>
    <row r="80" spans="1:11">
      <c r="A80" s="358">
        <f t="shared" si="0"/>
        <v>72</v>
      </c>
      <c r="B80" s="359">
        <v>2498737</v>
      </c>
      <c r="C80" s="360" t="s">
        <v>19146</v>
      </c>
      <c r="D80" s="361">
        <v>89</v>
      </c>
      <c r="E80" s="361" t="s">
        <v>377</v>
      </c>
      <c r="F80" s="361" t="s">
        <v>7958</v>
      </c>
      <c r="G80" s="360" t="s">
        <v>4582</v>
      </c>
      <c r="H80" s="362" t="s">
        <v>5286</v>
      </c>
      <c r="I80" s="363">
        <v>983260079</v>
      </c>
      <c r="J80" s="360">
        <v>28.47</v>
      </c>
      <c r="K80" s="360" t="s">
        <v>19147</v>
      </c>
    </row>
    <row r="81" spans="1:11">
      <c r="A81" s="358">
        <f t="shared" si="0"/>
        <v>73</v>
      </c>
      <c r="B81" s="359">
        <v>2501607</v>
      </c>
      <c r="C81" s="360" t="s">
        <v>19148</v>
      </c>
      <c r="D81" s="361">
        <v>85</v>
      </c>
      <c r="E81" s="361" t="s">
        <v>377</v>
      </c>
      <c r="F81" s="361" t="s">
        <v>7884</v>
      </c>
      <c r="G81" s="360" t="s">
        <v>11188</v>
      </c>
      <c r="H81" s="362" t="s">
        <v>19149</v>
      </c>
      <c r="I81" s="363">
        <v>991875135</v>
      </c>
      <c r="J81" s="360">
        <v>61.48</v>
      </c>
      <c r="K81" s="360" t="s">
        <v>19150</v>
      </c>
    </row>
    <row r="82" spans="1:11">
      <c r="A82" s="358">
        <f t="shared" si="0"/>
        <v>74</v>
      </c>
      <c r="B82" s="359">
        <v>2510093</v>
      </c>
      <c r="C82" s="360" t="s">
        <v>3894</v>
      </c>
      <c r="D82" s="361">
        <v>82</v>
      </c>
      <c r="E82" s="361" t="s">
        <v>378</v>
      </c>
      <c r="F82" s="361" t="s">
        <v>7884</v>
      </c>
      <c r="G82" s="360" t="s">
        <v>574</v>
      </c>
      <c r="H82" s="362" t="s">
        <v>19151</v>
      </c>
      <c r="I82" s="363">
        <v>982597800</v>
      </c>
      <c r="J82" s="360">
        <v>35.81</v>
      </c>
      <c r="K82" s="360" t="s">
        <v>19152</v>
      </c>
    </row>
    <row r="83" spans="1:11">
      <c r="A83" s="358">
        <f t="shared" si="0"/>
        <v>75</v>
      </c>
      <c r="B83" s="359">
        <v>2527112</v>
      </c>
      <c r="C83" s="360" t="s">
        <v>19153</v>
      </c>
      <c r="D83" s="361">
        <v>91</v>
      </c>
      <c r="E83" s="361" t="s">
        <v>378</v>
      </c>
      <c r="F83" s="361" t="s">
        <v>7958</v>
      </c>
      <c r="G83" s="360" t="s">
        <v>4582</v>
      </c>
      <c r="H83" s="362" t="s">
        <v>18555</v>
      </c>
      <c r="I83" s="363">
        <v>0</v>
      </c>
      <c r="J83" s="360">
        <v>49.08</v>
      </c>
      <c r="K83" s="360" t="s">
        <v>19028</v>
      </c>
    </row>
    <row r="84" spans="1:11">
      <c r="A84" s="358">
        <f t="shared" si="0"/>
        <v>76</v>
      </c>
      <c r="B84" s="359">
        <v>2664823</v>
      </c>
      <c r="C84" s="360" t="s">
        <v>19154</v>
      </c>
      <c r="D84" s="361">
        <v>95</v>
      </c>
      <c r="E84" s="361" t="s">
        <v>378</v>
      </c>
      <c r="F84" s="361" t="s">
        <v>7958</v>
      </c>
      <c r="G84" s="360" t="s">
        <v>10205</v>
      </c>
      <c r="H84" s="362" t="s">
        <v>19155</v>
      </c>
      <c r="I84" s="363" t="s">
        <v>81</v>
      </c>
      <c r="J84" s="360">
        <v>30</v>
      </c>
      <c r="K84" s="360" t="s">
        <v>19156</v>
      </c>
    </row>
    <row r="85" spans="1:11" ht="57">
      <c r="A85" s="358">
        <f t="shared" ref="A85:A96" si="1">A84+1</f>
        <v>77</v>
      </c>
      <c r="B85" s="359">
        <v>2914583</v>
      </c>
      <c r="C85" s="360" t="s">
        <v>19157</v>
      </c>
      <c r="D85" s="361">
        <v>93</v>
      </c>
      <c r="E85" s="361" t="s">
        <v>378</v>
      </c>
      <c r="F85" s="361" t="s">
        <v>7884</v>
      </c>
      <c r="G85" s="360" t="s">
        <v>3587</v>
      </c>
      <c r="H85" s="362" t="s">
        <v>19158</v>
      </c>
      <c r="I85" s="363">
        <v>982619667</v>
      </c>
      <c r="J85" s="360">
        <v>37</v>
      </c>
      <c r="K85" s="364" t="s">
        <v>19159</v>
      </c>
    </row>
    <row r="86" spans="1:11">
      <c r="A86" s="358">
        <f t="shared" si="1"/>
        <v>78</v>
      </c>
      <c r="B86" s="359">
        <v>3284023</v>
      </c>
      <c r="C86" s="360" t="s">
        <v>19160</v>
      </c>
      <c r="D86" s="361">
        <v>80</v>
      </c>
      <c r="E86" s="361" t="s">
        <v>377</v>
      </c>
      <c r="F86" s="361" t="s">
        <v>7884</v>
      </c>
      <c r="G86" s="360" t="s">
        <v>6013</v>
      </c>
      <c r="H86" s="362" t="s">
        <v>19161</v>
      </c>
      <c r="I86" s="363">
        <v>982569642</v>
      </c>
      <c r="J86" s="360">
        <v>40.08</v>
      </c>
      <c r="K86" s="360" t="s">
        <v>19162</v>
      </c>
    </row>
    <row r="87" spans="1:11">
      <c r="A87" s="358">
        <f t="shared" si="1"/>
        <v>79</v>
      </c>
      <c r="B87" s="359">
        <v>3455637</v>
      </c>
      <c r="C87" s="360" t="s">
        <v>19163</v>
      </c>
      <c r="D87" s="361">
        <v>82</v>
      </c>
      <c r="E87" s="361" t="s">
        <v>378</v>
      </c>
      <c r="F87" s="361" t="s">
        <v>7884</v>
      </c>
      <c r="G87" s="360" t="s">
        <v>4027</v>
      </c>
      <c r="H87" s="362" t="s">
        <v>19164</v>
      </c>
      <c r="I87" s="363">
        <v>984926314</v>
      </c>
      <c r="J87" s="360">
        <v>45.92</v>
      </c>
      <c r="K87" s="360" t="s">
        <v>19028</v>
      </c>
    </row>
    <row r="88" spans="1:11" ht="57">
      <c r="A88" s="358">
        <f t="shared" si="1"/>
        <v>80</v>
      </c>
      <c r="B88" s="359">
        <v>3790881</v>
      </c>
      <c r="C88" s="360" t="s">
        <v>19165</v>
      </c>
      <c r="D88" s="361">
        <v>85</v>
      </c>
      <c r="E88" s="361" t="s">
        <v>378</v>
      </c>
      <c r="F88" s="361" t="s">
        <v>7958</v>
      </c>
      <c r="G88" s="360" t="s">
        <v>10205</v>
      </c>
      <c r="H88" s="362" t="s">
        <v>17675</v>
      </c>
      <c r="I88" s="363" t="s">
        <v>81</v>
      </c>
      <c r="J88" s="360">
        <v>37</v>
      </c>
      <c r="K88" s="364" t="s">
        <v>19166</v>
      </c>
    </row>
    <row r="89" spans="1:11">
      <c r="A89" s="358">
        <f t="shared" si="1"/>
        <v>81</v>
      </c>
      <c r="B89" s="359">
        <v>3835449</v>
      </c>
      <c r="C89" s="360" t="s">
        <v>19167</v>
      </c>
      <c r="D89" s="361">
        <v>81</v>
      </c>
      <c r="E89" s="361" t="s">
        <v>377</v>
      </c>
      <c r="F89" s="361" t="s">
        <v>7884</v>
      </c>
      <c r="G89" s="360" t="s">
        <v>4027</v>
      </c>
      <c r="H89" s="362" t="s">
        <v>19164</v>
      </c>
      <c r="I89" s="363">
        <v>984926314</v>
      </c>
      <c r="J89" s="360">
        <v>45.92</v>
      </c>
      <c r="K89" s="360" t="s">
        <v>19028</v>
      </c>
    </row>
    <row r="90" spans="1:11">
      <c r="A90" s="358">
        <f t="shared" si="1"/>
        <v>82</v>
      </c>
      <c r="B90" s="359">
        <v>4189132</v>
      </c>
      <c r="C90" s="360" t="s">
        <v>19168</v>
      </c>
      <c r="D90" s="361">
        <v>82</v>
      </c>
      <c r="E90" s="361" t="s">
        <v>378</v>
      </c>
      <c r="F90" s="361" t="s">
        <v>7958</v>
      </c>
      <c r="G90" s="360" t="s">
        <v>4027</v>
      </c>
      <c r="H90" s="362" t="s">
        <v>17682</v>
      </c>
      <c r="I90" s="363">
        <v>0</v>
      </c>
      <c r="J90" s="360">
        <v>35.659999999999997</v>
      </c>
      <c r="K90" s="360" t="s">
        <v>19028</v>
      </c>
    </row>
    <row r="91" spans="1:11" ht="45.75">
      <c r="A91" s="358">
        <f t="shared" si="1"/>
        <v>83</v>
      </c>
      <c r="B91" s="359">
        <v>4464464</v>
      </c>
      <c r="C91" s="360" t="s">
        <v>19169</v>
      </c>
      <c r="D91" s="361">
        <v>82</v>
      </c>
      <c r="E91" s="361" t="s">
        <v>377</v>
      </c>
      <c r="F91" s="361" t="s">
        <v>7958</v>
      </c>
      <c r="G91" s="360" t="s">
        <v>6989</v>
      </c>
      <c r="H91" s="362" t="s">
        <v>17675</v>
      </c>
      <c r="I91" s="363">
        <v>982783998</v>
      </c>
      <c r="J91" s="360">
        <v>53.3</v>
      </c>
      <c r="K91" s="364" t="s">
        <v>19170</v>
      </c>
    </row>
    <row r="92" spans="1:11">
      <c r="A92" s="358">
        <f t="shared" si="1"/>
        <v>84</v>
      </c>
      <c r="B92" s="359">
        <v>4658330</v>
      </c>
      <c r="C92" s="360" t="s">
        <v>19171</v>
      </c>
      <c r="D92" s="361">
        <v>83</v>
      </c>
      <c r="E92" s="361" t="s">
        <v>378</v>
      </c>
      <c r="F92" s="361" t="s">
        <v>7958</v>
      </c>
      <c r="G92" s="360" t="s">
        <v>11372</v>
      </c>
      <c r="H92" s="362" t="s">
        <v>17675</v>
      </c>
      <c r="I92" s="363">
        <v>0</v>
      </c>
      <c r="J92" s="360">
        <v>39.79</v>
      </c>
      <c r="K92" s="360" t="s">
        <v>19028</v>
      </c>
    </row>
    <row r="93" spans="1:11">
      <c r="A93" s="358">
        <f t="shared" si="1"/>
        <v>85</v>
      </c>
      <c r="B93" s="359">
        <v>5311179</v>
      </c>
      <c r="C93" s="360" t="s">
        <v>19172</v>
      </c>
      <c r="D93" s="361">
        <v>82</v>
      </c>
      <c r="E93" s="361" t="s">
        <v>377</v>
      </c>
      <c r="F93" s="361" t="s">
        <v>7958</v>
      </c>
      <c r="G93" s="360" t="s">
        <v>3177</v>
      </c>
      <c r="H93" s="362" t="s">
        <v>8777</v>
      </c>
      <c r="I93" s="363">
        <v>981663015</v>
      </c>
      <c r="J93" s="360">
        <v>54.07</v>
      </c>
      <c r="K93" s="360" t="s">
        <v>19014</v>
      </c>
    </row>
    <row r="94" spans="1:11" ht="57">
      <c r="A94" s="358">
        <f t="shared" si="1"/>
        <v>86</v>
      </c>
      <c r="B94" s="359">
        <v>6100754</v>
      </c>
      <c r="C94" s="360" t="s">
        <v>19173</v>
      </c>
      <c r="D94" s="361">
        <v>92</v>
      </c>
      <c r="E94" s="361" t="s">
        <v>378</v>
      </c>
      <c r="F94" s="361" t="s">
        <v>7958</v>
      </c>
      <c r="G94" s="360" t="s">
        <v>11205</v>
      </c>
      <c r="H94" s="362" t="s">
        <v>19174</v>
      </c>
      <c r="I94" s="363">
        <v>981888435</v>
      </c>
      <c r="J94" s="360">
        <v>52.48</v>
      </c>
      <c r="K94" s="364" t="s">
        <v>19175</v>
      </c>
    </row>
    <row r="95" spans="1:11">
      <c r="A95" s="358">
        <f t="shared" si="1"/>
        <v>87</v>
      </c>
      <c r="B95" s="359">
        <v>6201086</v>
      </c>
      <c r="C95" s="360" t="s">
        <v>19176</v>
      </c>
      <c r="D95" s="361">
        <v>82</v>
      </c>
      <c r="E95" s="361" t="s">
        <v>378</v>
      </c>
      <c r="F95" s="361" t="s">
        <v>7958</v>
      </c>
      <c r="G95" s="360" t="s">
        <v>3587</v>
      </c>
      <c r="H95" s="362" t="s">
        <v>3591</v>
      </c>
      <c r="I95" s="363">
        <v>0</v>
      </c>
      <c r="J95" s="360">
        <v>39.51</v>
      </c>
      <c r="K95" s="360" t="s">
        <v>19028</v>
      </c>
    </row>
    <row r="96" spans="1:11" ht="15.75" thickBot="1">
      <c r="A96" s="367">
        <f t="shared" si="1"/>
        <v>88</v>
      </c>
      <c r="B96" s="368">
        <v>6368472</v>
      </c>
      <c r="C96" s="369" t="s">
        <v>19177</v>
      </c>
      <c r="D96" s="370">
        <v>87</v>
      </c>
      <c r="E96" s="370" t="s">
        <v>378</v>
      </c>
      <c r="F96" s="370" t="s">
        <v>7884</v>
      </c>
      <c r="G96" s="369" t="s">
        <v>3177</v>
      </c>
      <c r="H96" s="371" t="s">
        <v>19178</v>
      </c>
      <c r="I96" s="372">
        <v>983560876</v>
      </c>
      <c r="J96" s="369">
        <v>49.57</v>
      </c>
      <c r="K96" s="369" t="s">
        <v>19028</v>
      </c>
    </row>
  </sheetData>
  <mergeCells count="6">
    <mergeCell ref="A6:K6"/>
    <mergeCell ref="A1:K1"/>
    <mergeCell ref="A2:K2"/>
    <mergeCell ref="A3:K3"/>
    <mergeCell ref="A4:K4"/>
    <mergeCell ref="A5:K5"/>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sheetPr>
    <tabColor rgb="FFC00000"/>
  </sheetPr>
  <dimension ref="A1:I69"/>
  <sheetViews>
    <sheetView topLeftCell="A45" workbookViewId="0">
      <selection activeCell="A9" sqref="A9:A69"/>
    </sheetView>
  </sheetViews>
  <sheetFormatPr baseColWidth="10" defaultRowHeight="15"/>
  <cols>
    <col min="1" max="1" width="4.85546875" style="398" customWidth="1"/>
    <col min="2" max="2" width="31" style="398" bestFit="1" customWidth="1"/>
    <col min="3" max="4" width="5.85546875" style="398" customWidth="1"/>
    <col min="5" max="5" width="46.42578125" style="399" customWidth="1"/>
    <col min="6" max="6" width="23.42578125" style="400" bestFit="1" customWidth="1"/>
    <col min="7" max="7" width="12.5703125" style="374" customWidth="1"/>
    <col min="8" max="8" width="13.140625" style="400" bestFit="1" customWidth="1"/>
    <col min="9" max="9" width="7.28515625" style="374" customWidth="1"/>
  </cols>
  <sheetData>
    <row r="1" spans="1:9">
      <c r="A1" s="472" t="s">
        <v>18433</v>
      </c>
      <c r="B1" s="473"/>
      <c r="C1" s="473"/>
      <c r="D1" s="473"/>
      <c r="E1" s="473"/>
      <c r="F1" s="473"/>
      <c r="G1" s="473"/>
      <c r="H1" s="473"/>
      <c r="I1" s="474"/>
    </row>
    <row r="2" spans="1:9">
      <c r="A2" s="475" t="s">
        <v>18434</v>
      </c>
      <c r="B2" s="476"/>
      <c r="C2" s="476"/>
      <c r="D2" s="476"/>
      <c r="E2" s="476"/>
      <c r="F2" s="476"/>
      <c r="G2" s="476"/>
      <c r="H2" s="476"/>
      <c r="I2" s="477"/>
    </row>
    <row r="3" spans="1:9">
      <c r="A3" s="475" t="s">
        <v>18435</v>
      </c>
      <c r="B3" s="476"/>
      <c r="C3" s="476"/>
      <c r="D3" s="476"/>
      <c r="E3" s="476"/>
      <c r="F3" s="476"/>
      <c r="G3" s="476"/>
      <c r="H3" s="476"/>
      <c r="I3" s="477"/>
    </row>
    <row r="4" spans="1:9">
      <c r="A4" s="475" t="s">
        <v>18436</v>
      </c>
      <c r="B4" s="476"/>
      <c r="C4" s="476"/>
      <c r="D4" s="476"/>
      <c r="E4" s="476"/>
      <c r="F4" s="476"/>
      <c r="G4" s="476"/>
      <c r="H4" s="476"/>
      <c r="I4" s="477"/>
    </row>
    <row r="5" spans="1:9">
      <c r="A5" s="466" t="s">
        <v>19179</v>
      </c>
      <c r="B5" s="467"/>
      <c r="C5" s="467"/>
      <c r="D5" s="467"/>
      <c r="E5" s="467"/>
      <c r="F5" s="467"/>
      <c r="G5" s="467"/>
      <c r="H5" s="467"/>
      <c r="I5" s="468"/>
    </row>
    <row r="6" spans="1:9" ht="15.75" thickBot="1">
      <c r="A6" s="469" t="s">
        <v>19180</v>
      </c>
      <c r="B6" s="470"/>
      <c r="C6" s="470"/>
      <c r="D6" s="470"/>
      <c r="E6" s="470"/>
      <c r="F6" s="470"/>
      <c r="G6" s="470"/>
      <c r="H6" s="470"/>
      <c r="I6" s="471"/>
    </row>
    <row r="7" spans="1:9" ht="15.75" thickBot="1">
      <c r="A7" s="302"/>
      <c r="B7" s="302"/>
      <c r="C7" s="302" t="s">
        <v>81</v>
      </c>
      <c r="D7" s="302"/>
      <c r="E7" s="373" t="s">
        <v>81</v>
      </c>
      <c r="F7" s="302"/>
      <c r="G7" s="304"/>
      <c r="H7" s="304"/>
    </row>
    <row r="8" spans="1:9" ht="15.75" thickBot="1">
      <c r="A8" s="307" t="s">
        <v>18439</v>
      </c>
      <c r="B8" s="305" t="s">
        <v>18441</v>
      </c>
      <c r="C8" s="305" t="s">
        <v>964</v>
      </c>
      <c r="D8" s="305" t="s">
        <v>22</v>
      </c>
      <c r="E8" s="307" t="s">
        <v>17</v>
      </c>
      <c r="F8" s="307" t="s">
        <v>10</v>
      </c>
      <c r="G8" s="375" t="s">
        <v>17751</v>
      </c>
      <c r="H8" s="375" t="s">
        <v>18443</v>
      </c>
      <c r="I8" s="375" t="s">
        <v>28</v>
      </c>
    </row>
    <row r="9" spans="1:9">
      <c r="A9" s="376">
        <v>1</v>
      </c>
      <c r="B9" s="377" t="s">
        <v>19181</v>
      </c>
      <c r="C9" s="378">
        <v>88</v>
      </c>
      <c r="D9" s="378" t="s">
        <v>378</v>
      </c>
      <c r="E9" s="378" t="s">
        <v>18941</v>
      </c>
      <c r="F9" s="379" t="s">
        <v>4027</v>
      </c>
      <c r="G9" s="314" t="s">
        <v>7884</v>
      </c>
      <c r="H9" s="380" t="s">
        <v>18446</v>
      </c>
      <c r="I9" s="381">
        <v>32.9</v>
      </c>
    </row>
    <row r="10" spans="1:9">
      <c r="A10" s="382">
        <f>A9+1</f>
        <v>2</v>
      </c>
      <c r="B10" s="318" t="s">
        <v>5784</v>
      </c>
      <c r="C10" s="383">
        <v>84</v>
      </c>
      <c r="D10" s="383" t="s">
        <v>377</v>
      </c>
      <c r="E10" s="383" t="s">
        <v>19182</v>
      </c>
      <c r="F10" s="384" t="s">
        <v>5636</v>
      </c>
      <c r="G10" s="325" t="s">
        <v>7884</v>
      </c>
      <c r="H10" s="319" t="s">
        <v>18446</v>
      </c>
      <c r="I10" s="381">
        <v>43.56</v>
      </c>
    </row>
    <row r="11" spans="1:9">
      <c r="A11" s="382">
        <f t="shared" ref="A11:A69" si="0">A10+1</f>
        <v>3</v>
      </c>
      <c r="B11" s="385" t="s">
        <v>19183</v>
      </c>
      <c r="C11" s="383">
        <v>80</v>
      </c>
      <c r="D11" s="383" t="s">
        <v>377</v>
      </c>
      <c r="E11" s="383" t="s">
        <v>15208</v>
      </c>
      <c r="F11" s="384" t="s">
        <v>4582</v>
      </c>
      <c r="G11" s="325" t="s">
        <v>7884</v>
      </c>
      <c r="H11" s="319" t="s">
        <v>18446</v>
      </c>
      <c r="I11" s="381">
        <v>44.69</v>
      </c>
    </row>
    <row r="12" spans="1:9">
      <c r="A12" s="382">
        <f t="shared" si="0"/>
        <v>4</v>
      </c>
      <c r="B12" s="385" t="s">
        <v>19184</v>
      </c>
      <c r="C12" s="383">
        <v>90</v>
      </c>
      <c r="D12" s="383" t="s">
        <v>378</v>
      </c>
      <c r="E12" s="383" t="s">
        <v>15500</v>
      </c>
      <c r="F12" s="384" t="s">
        <v>6013</v>
      </c>
      <c r="G12" s="325" t="s">
        <v>7884</v>
      </c>
      <c r="H12" s="319" t="s">
        <v>18446</v>
      </c>
      <c r="I12" s="381">
        <v>49.91</v>
      </c>
    </row>
    <row r="13" spans="1:9">
      <c r="A13" s="382">
        <f t="shared" si="0"/>
        <v>5</v>
      </c>
      <c r="B13" s="385" t="s">
        <v>19185</v>
      </c>
      <c r="C13" s="383">
        <v>91</v>
      </c>
      <c r="D13" s="383" t="s">
        <v>378</v>
      </c>
      <c r="E13" s="383" t="s">
        <v>18897</v>
      </c>
      <c r="F13" s="384" t="s">
        <v>11373</v>
      </c>
      <c r="G13" s="325" t="s">
        <v>7884</v>
      </c>
      <c r="H13" s="319" t="s">
        <v>18446</v>
      </c>
      <c r="I13" s="381">
        <v>50.41</v>
      </c>
    </row>
    <row r="14" spans="1:9">
      <c r="A14" s="382">
        <f t="shared" si="0"/>
        <v>6</v>
      </c>
      <c r="B14" s="385" t="s">
        <v>19186</v>
      </c>
      <c r="C14" s="383">
        <v>101</v>
      </c>
      <c r="D14" s="383" t="s">
        <v>378</v>
      </c>
      <c r="E14" s="383" t="s">
        <v>19187</v>
      </c>
      <c r="F14" s="384" t="s">
        <v>11036</v>
      </c>
      <c r="G14" s="325" t="s">
        <v>7884</v>
      </c>
      <c r="H14" s="319" t="s">
        <v>18446</v>
      </c>
      <c r="I14" s="381">
        <v>54.05</v>
      </c>
    </row>
    <row r="15" spans="1:9">
      <c r="A15" s="382">
        <f t="shared" si="0"/>
        <v>7</v>
      </c>
      <c r="B15" s="385" t="s">
        <v>19188</v>
      </c>
      <c r="C15" s="383">
        <v>84</v>
      </c>
      <c r="D15" s="383" t="s">
        <v>378</v>
      </c>
      <c r="E15" s="383" t="s">
        <v>19189</v>
      </c>
      <c r="F15" s="384" t="s">
        <v>11182</v>
      </c>
      <c r="G15" s="325" t="s">
        <v>7884</v>
      </c>
      <c r="H15" s="319" t="s">
        <v>18446</v>
      </c>
      <c r="I15" s="381">
        <v>59.06</v>
      </c>
    </row>
    <row r="16" spans="1:9">
      <c r="A16" s="382">
        <f t="shared" si="0"/>
        <v>8</v>
      </c>
      <c r="B16" s="385" t="s">
        <v>19190</v>
      </c>
      <c r="C16" s="383">
        <v>87</v>
      </c>
      <c r="D16" s="383" t="s">
        <v>378</v>
      </c>
      <c r="E16" s="383" t="s">
        <v>19191</v>
      </c>
      <c r="F16" s="384" t="s">
        <v>11188</v>
      </c>
      <c r="G16" s="325" t="s">
        <v>7884</v>
      </c>
      <c r="H16" s="319" t="s">
        <v>18446</v>
      </c>
      <c r="I16" s="381">
        <v>60.13</v>
      </c>
    </row>
    <row r="17" spans="1:9">
      <c r="A17" s="382">
        <f t="shared" si="0"/>
        <v>9</v>
      </c>
      <c r="B17" s="385" t="s">
        <v>19192</v>
      </c>
      <c r="C17" s="383">
        <v>88</v>
      </c>
      <c r="D17" s="383" t="s">
        <v>378</v>
      </c>
      <c r="E17" s="383" t="s">
        <v>14947</v>
      </c>
      <c r="F17" s="384" t="s">
        <v>8366</v>
      </c>
      <c r="G17" s="325" t="s">
        <v>7884</v>
      </c>
      <c r="H17" s="319" t="s">
        <v>18446</v>
      </c>
      <c r="I17" s="381">
        <v>64.56</v>
      </c>
    </row>
    <row r="18" spans="1:9">
      <c r="A18" s="382">
        <f t="shared" si="0"/>
        <v>10</v>
      </c>
      <c r="B18" s="385" t="s">
        <v>19193</v>
      </c>
      <c r="C18" s="386">
        <v>84</v>
      </c>
      <c r="D18" s="383" t="s">
        <v>378</v>
      </c>
      <c r="E18" s="387" t="s">
        <v>19194</v>
      </c>
      <c r="F18" s="388" t="s">
        <v>8788</v>
      </c>
      <c r="G18" s="325" t="s">
        <v>7884</v>
      </c>
      <c r="H18" s="319" t="s">
        <v>18446</v>
      </c>
      <c r="I18" s="389">
        <v>21</v>
      </c>
    </row>
    <row r="19" spans="1:9">
      <c r="A19" s="382">
        <f t="shared" si="0"/>
        <v>11</v>
      </c>
      <c r="B19" s="385" t="s">
        <v>19195</v>
      </c>
      <c r="C19" s="386">
        <v>82</v>
      </c>
      <c r="D19" s="383" t="s">
        <v>378</v>
      </c>
      <c r="E19" s="387" t="s">
        <v>17675</v>
      </c>
      <c r="F19" s="388" t="s">
        <v>3177</v>
      </c>
      <c r="G19" s="325" t="s">
        <v>7884</v>
      </c>
      <c r="H19" s="319" t="s">
        <v>18446</v>
      </c>
      <c r="I19" s="389">
        <v>21.22</v>
      </c>
    </row>
    <row r="20" spans="1:9">
      <c r="A20" s="382">
        <f t="shared" si="0"/>
        <v>12</v>
      </c>
      <c r="B20" s="385" t="s">
        <v>19196</v>
      </c>
      <c r="C20" s="386">
        <v>88</v>
      </c>
      <c r="D20" s="383" t="s">
        <v>378</v>
      </c>
      <c r="E20" s="387" t="s">
        <v>17675</v>
      </c>
      <c r="F20" s="388" t="s">
        <v>6013</v>
      </c>
      <c r="G20" s="325" t="s">
        <v>7884</v>
      </c>
      <c r="H20" s="319" t="s">
        <v>18446</v>
      </c>
      <c r="I20" s="389">
        <v>24</v>
      </c>
    </row>
    <row r="21" spans="1:9">
      <c r="A21" s="382">
        <f t="shared" si="0"/>
        <v>13</v>
      </c>
      <c r="B21" s="385" t="s">
        <v>19197</v>
      </c>
      <c r="C21" s="386">
        <v>87</v>
      </c>
      <c r="D21" s="383" t="s">
        <v>377</v>
      </c>
      <c r="E21" s="387" t="s">
        <v>19198</v>
      </c>
      <c r="F21" s="388" t="s">
        <v>4582</v>
      </c>
      <c r="G21" s="325" t="s">
        <v>7884</v>
      </c>
      <c r="H21" s="319" t="s">
        <v>18446</v>
      </c>
      <c r="I21" s="389">
        <v>27.76</v>
      </c>
    </row>
    <row r="22" spans="1:9">
      <c r="A22" s="382">
        <f t="shared" si="0"/>
        <v>14</v>
      </c>
      <c r="B22" s="385" t="s">
        <v>19199</v>
      </c>
      <c r="C22" s="386">
        <v>95</v>
      </c>
      <c r="D22" s="383" t="s">
        <v>378</v>
      </c>
      <c r="E22" s="387" t="s">
        <v>19200</v>
      </c>
      <c r="F22" s="388" t="s">
        <v>10205</v>
      </c>
      <c r="G22" s="325" t="s">
        <v>7884</v>
      </c>
      <c r="H22" s="319" t="s">
        <v>18446</v>
      </c>
      <c r="I22" s="389">
        <v>28</v>
      </c>
    </row>
    <row r="23" spans="1:9">
      <c r="A23" s="382">
        <f t="shared" si="0"/>
        <v>15</v>
      </c>
      <c r="B23" s="385" t="s">
        <v>19201</v>
      </c>
      <c r="C23" s="386">
        <v>84</v>
      </c>
      <c r="D23" s="383" t="s">
        <v>378</v>
      </c>
      <c r="E23" s="387" t="s">
        <v>19202</v>
      </c>
      <c r="F23" s="388" t="s">
        <v>10205</v>
      </c>
      <c r="G23" s="325" t="s">
        <v>7884</v>
      </c>
      <c r="H23" s="319" t="s">
        <v>18446</v>
      </c>
      <c r="I23" s="389">
        <v>28</v>
      </c>
    </row>
    <row r="24" spans="1:9">
      <c r="A24" s="382">
        <f t="shared" si="0"/>
        <v>16</v>
      </c>
      <c r="B24" s="385" t="s">
        <v>19203</v>
      </c>
      <c r="C24" s="386">
        <v>91</v>
      </c>
      <c r="D24" s="383" t="s">
        <v>377</v>
      </c>
      <c r="E24" s="387" t="s">
        <v>17675</v>
      </c>
      <c r="F24" s="388" t="s">
        <v>6013</v>
      </c>
      <c r="G24" s="325" t="s">
        <v>7884</v>
      </c>
      <c r="H24" s="319" t="s">
        <v>18446</v>
      </c>
      <c r="I24" s="389">
        <v>32</v>
      </c>
    </row>
    <row r="25" spans="1:9">
      <c r="A25" s="382">
        <f t="shared" si="0"/>
        <v>17</v>
      </c>
      <c r="B25" s="385" t="s">
        <v>19204</v>
      </c>
      <c r="C25" s="386">
        <v>82</v>
      </c>
      <c r="D25" s="383" t="s">
        <v>378</v>
      </c>
      <c r="E25" s="387" t="s">
        <v>17675</v>
      </c>
      <c r="F25" s="388" t="s">
        <v>4582</v>
      </c>
      <c r="G25" s="325" t="s">
        <v>7884</v>
      </c>
      <c r="H25" s="319" t="s">
        <v>18446</v>
      </c>
      <c r="I25" s="389">
        <v>32.21</v>
      </c>
    </row>
    <row r="26" spans="1:9">
      <c r="A26" s="382">
        <f t="shared" si="0"/>
        <v>18</v>
      </c>
      <c r="B26" s="385" t="s">
        <v>19205</v>
      </c>
      <c r="C26" s="386">
        <v>95</v>
      </c>
      <c r="D26" s="383" t="s">
        <v>378</v>
      </c>
      <c r="E26" s="387" t="s">
        <v>17675</v>
      </c>
      <c r="F26" s="388" t="s">
        <v>11372</v>
      </c>
      <c r="G26" s="325" t="s">
        <v>7884</v>
      </c>
      <c r="H26" s="319" t="s">
        <v>18446</v>
      </c>
      <c r="I26" s="389">
        <v>33.409999999999997</v>
      </c>
    </row>
    <row r="27" spans="1:9">
      <c r="A27" s="382">
        <f t="shared" si="0"/>
        <v>19</v>
      </c>
      <c r="B27" s="385" t="s">
        <v>5908</v>
      </c>
      <c r="C27" s="386">
        <v>83</v>
      </c>
      <c r="D27" s="383" t="s">
        <v>378</v>
      </c>
      <c r="E27" s="387" t="s">
        <v>17675</v>
      </c>
      <c r="F27" s="388" t="s">
        <v>6013</v>
      </c>
      <c r="G27" s="325" t="s">
        <v>7884</v>
      </c>
      <c r="H27" s="319" t="s">
        <v>18446</v>
      </c>
      <c r="I27" s="389">
        <v>34</v>
      </c>
    </row>
    <row r="28" spans="1:9">
      <c r="A28" s="382">
        <f t="shared" si="0"/>
        <v>20</v>
      </c>
      <c r="B28" s="385" t="s">
        <v>19206</v>
      </c>
      <c r="C28" s="386">
        <v>103</v>
      </c>
      <c r="D28" s="383" t="s">
        <v>378</v>
      </c>
      <c r="E28" s="387" t="s">
        <v>19207</v>
      </c>
      <c r="F28" s="388" t="s">
        <v>6013</v>
      </c>
      <c r="G28" s="325" t="s">
        <v>7884</v>
      </c>
      <c r="H28" s="319" t="s">
        <v>18446</v>
      </c>
      <c r="I28" s="389">
        <v>35</v>
      </c>
    </row>
    <row r="29" spans="1:9">
      <c r="A29" s="382">
        <f t="shared" si="0"/>
        <v>21</v>
      </c>
      <c r="B29" s="385" t="s">
        <v>19208</v>
      </c>
      <c r="C29" s="386">
        <v>101</v>
      </c>
      <c r="D29" s="383" t="s">
        <v>378</v>
      </c>
      <c r="E29" s="387" t="s">
        <v>17675</v>
      </c>
      <c r="F29" s="388" t="s">
        <v>6013</v>
      </c>
      <c r="G29" s="325" t="s">
        <v>7884</v>
      </c>
      <c r="H29" s="319" t="s">
        <v>18446</v>
      </c>
      <c r="I29" s="389">
        <v>35</v>
      </c>
    </row>
    <row r="30" spans="1:9">
      <c r="A30" s="382">
        <f t="shared" si="0"/>
        <v>22</v>
      </c>
      <c r="B30" s="385" t="s">
        <v>19209</v>
      </c>
      <c r="C30" s="386">
        <v>102</v>
      </c>
      <c r="D30" s="383" t="s">
        <v>378</v>
      </c>
      <c r="E30" s="387" t="s">
        <v>19210</v>
      </c>
      <c r="F30" s="388" t="s">
        <v>8788</v>
      </c>
      <c r="G30" s="325" t="s">
        <v>7884</v>
      </c>
      <c r="H30" s="319" t="s">
        <v>18446</v>
      </c>
      <c r="I30" s="389">
        <v>35</v>
      </c>
    </row>
    <row r="31" spans="1:9">
      <c r="A31" s="382">
        <f t="shared" si="0"/>
        <v>23</v>
      </c>
      <c r="B31" s="385" t="s">
        <v>19211</v>
      </c>
      <c r="C31" s="386">
        <v>90</v>
      </c>
      <c r="D31" s="383" t="s">
        <v>378</v>
      </c>
      <c r="E31" s="387" t="s">
        <v>17675</v>
      </c>
      <c r="F31" s="388" t="s">
        <v>10205</v>
      </c>
      <c r="G31" s="325" t="s">
        <v>7884</v>
      </c>
      <c r="H31" s="319" t="s">
        <v>18446</v>
      </c>
      <c r="I31" s="389">
        <v>36</v>
      </c>
    </row>
    <row r="32" spans="1:9">
      <c r="A32" s="382">
        <f t="shared" si="0"/>
        <v>24</v>
      </c>
      <c r="B32" s="385" t="s">
        <v>19212</v>
      </c>
      <c r="C32" s="386">
        <v>86</v>
      </c>
      <c r="D32" s="383" t="s">
        <v>378</v>
      </c>
      <c r="E32" s="387" t="s">
        <v>17675</v>
      </c>
      <c r="F32" s="388" t="s">
        <v>4582</v>
      </c>
      <c r="G32" s="325" t="s">
        <v>7884</v>
      </c>
      <c r="H32" s="319" t="s">
        <v>18446</v>
      </c>
      <c r="I32" s="389">
        <v>36.74</v>
      </c>
    </row>
    <row r="33" spans="1:9">
      <c r="A33" s="382">
        <f t="shared" si="0"/>
        <v>25</v>
      </c>
      <c r="B33" s="385" t="s">
        <v>19213</v>
      </c>
      <c r="C33" s="386">
        <v>102</v>
      </c>
      <c r="D33" s="383" t="s">
        <v>377</v>
      </c>
      <c r="E33" s="387" t="s">
        <v>17675</v>
      </c>
      <c r="F33" s="388" t="s">
        <v>4582</v>
      </c>
      <c r="G33" s="325" t="s">
        <v>7884</v>
      </c>
      <c r="H33" s="319" t="s">
        <v>18446</v>
      </c>
      <c r="I33" s="389">
        <v>36.74</v>
      </c>
    </row>
    <row r="34" spans="1:9">
      <c r="A34" s="382">
        <f t="shared" si="0"/>
        <v>26</v>
      </c>
      <c r="B34" s="385" t="s">
        <v>19214</v>
      </c>
      <c r="C34" s="386">
        <v>80</v>
      </c>
      <c r="D34" s="383" t="s">
        <v>378</v>
      </c>
      <c r="E34" s="387" t="s">
        <v>17675</v>
      </c>
      <c r="F34" s="388" t="s">
        <v>10205</v>
      </c>
      <c r="G34" s="325" t="s">
        <v>7884</v>
      </c>
      <c r="H34" s="319" t="s">
        <v>18446</v>
      </c>
      <c r="I34" s="389">
        <v>39</v>
      </c>
    </row>
    <row r="35" spans="1:9">
      <c r="A35" s="382">
        <f t="shared" si="0"/>
        <v>27</v>
      </c>
      <c r="B35" s="385" t="s">
        <v>19215</v>
      </c>
      <c r="C35" s="386">
        <v>80</v>
      </c>
      <c r="D35" s="383" t="s">
        <v>377</v>
      </c>
      <c r="E35" s="387" t="s">
        <v>17675</v>
      </c>
      <c r="F35" s="388" t="s">
        <v>10440</v>
      </c>
      <c r="G35" s="325" t="s">
        <v>7884</v>
      </c>
      <c r="H35" s="319" t="s">
        <v>18446</v>
      </c>
      <c r="I35" s="390">
        <v>39.28</v>
      </c>
    </row>
    <row r="36" spans="1:9">
      <c r="A36" s="382">
        <f t="shared" si="0"/>
        <v>28</v>
      </c>
      <c r="B36" s="385" t="s">
        <v>19216</v>
      </c>
      <c r="C36" s="386">
        <v>88</v>
      </c>
      <c r="D36" s="383" t="s">
        <v>378</v>
      </c>
      <c r="E36" s="387" t="s">
        <v>19217</v>
      </c>
      <c r="F36" s="388" t="s">
        <v>3177</v>
      </c>
      <c r="G36" s="325" t="s">
        <v>7884</v>
      </c>
      <c r="H36" s="319" t="s">
        <v>18446</v>
      </c>
      <c r="I36" s="390">
        <v>40.15</v>
      </c>
    </row>
    <row r="37" spans="1:9">
      <c r="A37" s="382">
        <f t="shared" si="0"/>
        <v>29</v>
      </c>
      <c r="B37" s="385" t="s">
        <v>19218</v>
      </c>
      <c r="C37" s="386">
        <v>95</v>
      </c>
      <c r="D37" s="383" t="s">
        <v>378</v>
      </c>
      <c r="E37" s="387" t="s">
        <v>19219</v>
      </c>
      <c r="F37" s="388" t="s">
        <v>6013</v>
      </c>
      <c r="G37" s="325" t="s">
        <v>7884</v>
      </c>
      <c r="H37" s="319" t="s">
        <v>18446</v>
      </c>
      <c r="I37" s="390">
        <v>41</v>
      </c>
    </row>
    <row r="38" spans="1:9">
      <c r="A38" s="382">
        <f t="shared" si="0"/>
        <v>30</v>
      </c>
      <c r="B38" s="385" t="s">
        <v>19220</v>
      </c>
      <c r="C38" s="386">
        <v>86</v>
      </c>
      <c r="D38" s="383" t="s">
        <v>378</v>
      </c>
      <c r="E38" s="387" t="s">
        <v>17675</v>
      </c>
      <c r="F38" s="388" t="s">
        <v>11372</v>
      </c>
      <c r="G38" s="325" t="s">
        <v>7884</v>
      </c>
      <c r="H38" s="319" t="s">
        <v>18446</v>
      </c>
      <c r="I38" s="390">
        <v>41.63</v>
      </c>
    </row>
    <row r="39" spans="1:9">
      <c r="A39" s="382">
        <f t="shared" si="0"/>
        <v>31</v>
      </c>
      <c r="B39" s="385" t="s">
        <v>19221</v>
      </c>
      <c r="C39" s="386">
        <v>91</v>
      </c>
      <c r="D39" s="383" t="s">
        <v>377</v>
      </c>
      <c r="E39" s="387" t="s">
        <v>17675</v>
      </c>
      <c r="F39" s="388" t="s">
        <v>6013</v>
      </c>
      <c r="G39" s="325" t="s">
        <v>7884</v>
      </c>
      <c r="H39" s="319" t="s">
        <v>18446</v>
      </c>
      <c r="I39" s="390">
        <v>42</v>
      </c>
    </row>
    <row r="40" spans="1:9">
      <c r="A40" s="382">
        <f t="shared" si="0"/>
        <v>32</v>
      </c>
      <c r="B40" s="385" t="s">
        <v>19222</v>
      </c>
      <c r="C40" s="386">
        <v>85</v>
      </c>
      <c r="D40" s="383" t="s">
        <v>377</v>
      </c>
      <c r="E40" s="387" t="s">
        <v>17675</v>
      </c>
      <c r="F40" s="388" t="s">
        <v>10440</v>
      </c>
      <c r="G40" s="325" t="s">
        <v>7884</v>
      </c>
      <c r="H40" s="319" t="s">
        <v>18446</v>
      </c>
      <c r="I40" s="390">
        <v>42.99</v>
      </c>
    </row>
    <row r="41" spans="1:9">
      <c r="A41" s="382">
        <f t="shared" si="0"/>
        <v>33</v>
      </c>
      <c r="B41" s="385" t="s">
        <v>19223</v>
      </c>
      <c r="C41" s="386">
        <v>84</v>
      </c>
      <c r="D41" s="383" t="s">
        <v>378</v>
      </c>
      <c r="E41" s="387" t="s">
        <v>17675</v>
      </c>
      <c r="F41" s="388" t="s">
        <v>6013</v>
      </c>
      <c r="G41" s="325" t="s">
        <v>7884</v>
      </c>
      <c r="H41" s="319" t="s">
        <v>18446</v>
      </c>
      <c r="I41" s="390">
        <v>43</v>
      </c>
    </row>
    <row r="42" spans="1:9">
      <c r="A42" s="382">
        <f t="shared" si="0"/>
        <v>34</v>
      </c>
      <c r="B42" s="385" t="s">
        <v>9863</v>
      </c>
      <c r="C42" s="386">
        <v>84</v>
      </c>
      <c r="D42" s="383" t="s">
        <v>377</v>
      </c>
      <c r="E42" s="387" t="s">
        <v>17675</v>
      </c>
      <c r="F42" s="388" t="s">
        <v>3177</v>
      </c>
      <c r="G42" s="325" t="s">
        <v>7884</v>
      </c>
      <c r="H42" s="319" t="s">
        <v>18446</v>
      </c>
      <c r="I42" s="390">
        <v>44.26</v>
      </c>
    </row>
    <row r="43" spans="1:9">
      <c r="A43" s="382">
        <f t="shared" si="0"/>
        <v>35</v>
      </c>
      <c r="B43" s="385" t="s">
        <v>19224</v>
      </c>
      <c r="C43" s="386">
        <v>80</v>
      </c>
      <c r="D43" s="383" t="s">
        <v>378</v>
      </c>
      <c r="E43" s="387" t="s">
        <v>17675</v>
      </c>
      <c r="F43" s="388" t="s">
        <v>6013</v>
      </c>
      <c r="G43" s="325" t="s">
        <v>7884</v>
      </c>
      <c r="H43" s="319" t="s">
        <v>18446</v>
      </c>
      <c r="I43" s="390">
        <v>45</v>
      </c>
    </row>
    <row r="44" spans="1:9">
      <c r="A44" s="382">
        <f t="shared" si="0"/>
        <v>36</v>
      </c>
      <c r="B44" s="385" t="s">
        <v>19225</v>
      </c>
      <c r="C44" s="386">
        <v>80</v>
      </c>
      <c r="D44" s="383" t="s">
        <v>378</v>
      </c>
      <c r="E44" s="387" t="s">
        <v>17675</v>
      </c>
      <c r="F44" s="388" t="s">
        <v>8788</v>
      </c>
      <c r="G44" s="325" t="s">
        <v>7884</v>
      </c>
      <c r="H44" s="319" t="s">
        <v>18446</v>
      </c>
      <c r="I44" s="389">
        <v>45</v>
      </c>
    </row>
    <row r="45" spans="1:9">
      <c r="A45" s="382">
        <f t="shared" si="0"/>
        <v>37</v>
      </c>
      <c r="B45" s="385" t="s">
        <v>19226</v>
      </c>
      <c r="C45" s="386">
        <v>103</v>
      </c>
      <c r="D45" s="383" t="s">
        <v>377</v>
      </c>
      <c r="E45" s="387" t="s">
        <v>19227</v>
      </c>
      <c r="F45" s="388" t="s">
        <v>8788</v>
      </c>
      <c r="G45" s="325" t="s">
        <v>7884</v>
      </c>
      <c r="H45" s="319" t="s">
        <v>18446</v>
      </c>
      <c r="I45" s="389">
        <v>46</v>
      </c>
    </row>
    <row r="46" spans="1:9">
      <c r="A46" s="382">
        <f t="shared" si="0"/>
        <v>38</v>
      </c>
      <c r="B46" s="385" t="s">
        <v>19228</v>
      </c>
      <c r="C46" s="386">
        <v>83</v>
      </c>
      <c r="D46" s="383" t="s">
        <v>378</v>
      </c>
      <c r="E46" s="387" t="s">
        <v>8875</v>
      </c>
      <c r="F46" s="388" t="s">
        <v>3177</v>
      </c>
      <c r="G46" s="325" t="s">
        <v>7884</v>
      </c>
      <c r="H46" s="319" t="s">
        <v>18446</v>
      </c>
      <c r="I46" s="389">
        <v>46.85</v>
      </c>
    </row>
    <row r="47" spans="1:9">
      <c r="A47" s="382">
        <f t="shared" si="0"/>
        <v>39</v>
      </c>
      <c r="B47" s="385" t="s">
        <v>19229</v>
      </c>
      <c r="C47" s="386">
        <v>84</v>
      </c>
      <c r="D47" s="383" t="s">
        <v>377</v>
      </c>
      <c r="E47" s="387" t="s">
        <v>17675</v>
      </c>
      <c r="F47" s="388" t="s">
        <v>6013</v>
      </c>
      <c r="G47" s="325" t="s">
        <v>7884</v>
      </c>
      <c r="H47" s="319" t="s">
        <v>18446</v>
      </c>
      <c r="I47" s="389">
        <v>47</v>
      </c>
    </row>
    <row r="48" spans="1:9">
      <c r="A48" s="382">
        <f t="shared" si="0"/>
        <v>40</v>
      </c>
      <c r="B48" s="385" t="s">
        <v>19230</v>
      </c>
      <c r="C48" s="386">
        <v>81</v>
      </c>
      <c r="D48" s="383" t="s">
        <v>377</v>
      </c>
      <c r="E48" s="387" t="s">
        <v>19231</v>
      </c>
      <c r="F48" s="388" t="s">
        <v>6989</v>
      </c>
      <c r="G48" s="325" t="s">
        <v>7884</v>
      </c>
      <c r="H48" s="319" t="s">
        <v>18446</v>
      </c>
      <c r="I48" s="389">
        <v>47.22</v>
      </c>
    </row>
    <row r="49" spans="1:9">
      <c r="A49" s="382">
        <f t="shared" si="0"/>
        <v>41</v>
      </c>
      <c r="B49" s="385" t="s">
        <v>19232</v>
      </c>
      <c r="C49" s="386">
        <v>84</v>
      </c>
      <c r="D49" s="383" t="s">
        <v>378</v>
      </c>
      <c r="E49" s="387" t="s">
        <v>19233</v>
      </c>
      <c r="F49" s="388" t="s">
        <v>8788</v>
      </c>
      <c r="G49" s="325" t="s">
        <v>7884</v>
      </c>
      <c r="H49" s="319" t="s">
        <v>18446</v>
      </c>
      <c r="I49" s="389">
        <v>48</v>
      </c>
    </row>
    <row r="50" spans="1:9">
      <c r="A50" s="382">
        <f t="shared" si="0"/>
        <v>42</v>
      </c>
      <c r="B50" s="385" t="s">
        <v>19234</v>
      </c>
      <c r="C50" s="386">
        <v>88</v>
      </c>
      <c r="D50" s="383" t="s">
        <v>377</v>
      </c>
      <c r="E50" s="387" t="s">
        <v>17675</v>
      </c>
      <c r="F50" s="388" t="s">
        <v>6989</v>
      </c>
      <c r="G50" s="325" t="s">
        <v>7884</v>
      </c>
      <c r="H50" s="319" t="s">
        <v>18446</v>
      </c>
      <c r="I50" s="389">
        <v>50.58</v>
      </c>
    </row>
    <row r="51" spans="1:9">
      <c r="A51" s="382">
        <f t="shared" si="0"/>
        <v>43</v>
      </c>
      <c r="B51" s="385" t="s">
        <v>19235</v>
      </c>
      <c r="C51" s="386">
        <v>81</v>
      </c>
      <c r="D51" s="383" t="s">
        <v>378</v>
      </c>
      <c r="E51" s="387" t="s">
        <v>17675</v>
      </c>
      <c r="F51" s="388" t="s">
        <v>6989</v>
      </c>
      <c r="G51" s="325" t="s">
        <v>7884</v>
      </c>
      <c r="H51" s="319" t="s">
        <v>18446</v>
      </c>
      <c r="I51" s="389">
        <v>50.58</v>
      </c>
    </row>
    <row r="52" spans="1:9">
      <c r="A52" s="382">
        <f t="shared" si="0"/>
        <v>44</v>
      </c>
      <c r="B52" s="385" t="s">
        <v>19236</v>
      </c>
      <c r="C52" s="386">
        <v>100</v>
      </c>
      <c r="D52" s="383" t="s">
        <v>378</v>
      </c>
      <c r="E52" s="387" t="s">
        <v>19237</v>
      </c>
      <c r="F52" s="388" t="s">
        <v>6013</v>
      </c>
      <c r="G52" s="325" t="s">
        <v>7884</v>
      </c>
      <c r="H52" s="319" t="s">
        <v>18446</v>
      </c>
      <c r="I52" s="389">
        <v>51</v>
      </c>
    </row>
    <row r="53" spans="1:9">
      <c r="A53" s="382">
        <f t="shared" si="0"/>
        <v>45</v>
      </c>
      <c r="B53" s="385" t="s">
        <v>19238</v>
      </c>
      <c r="C53" s="386">
        <v>89</v>
      </c>
      <c r="D53" s="383" t="s">
        <v>378</v>
      </c>
      <c r="E53" s="387" t="s">
        <v>19239</v>
      </c>
      <c r="F53" s="388" t="s">
        <v>6013</v>
      </c>
      <c r="G53" s="325" t="s">
        <v>7884</v>
      </c>
      <c r="H53" s="319" t="s">
        <v>18446</v>
      </c>
      <c r="I53" s="389">
        <v>51</v>
      </c>
    </row>
    <row r="54" spans="1:9">
      <c r="A54" s="382">
        <f t="shared" si="0"/>
        <v>46</v>
      </c>
      <c r="B54" s="385" t="s">
        <v>19240</v>
      </c>
      <c r="C54" s="386">
        <v>83</v>
      </c>
      <c r="D54" s="383" t="s">
        <v>378</v>
      </c>
      <c r="E54" s="387" t="s">
        <v>19241</v>
      </c>
      <c r="F54" s="388" t="s">
        <v>6989</v>
      </c>
      <c r="G54" s="325" t="s">
        <v>7884</v>
      </c>
      <c r="H54" s="319" t="s">
        <v>18446</v>
      </c>
      <c r="I54" s="389">
        <v>51.65</v>
      </c>
    </row>
    <row r="55" spans="1:9">
      <c r="A55" s="382">
        <f t="shared" si="0"/>
        <v>47</v>
      </c>
      <c r="B55" s="385" t="s">
        <v>19242</v>
      </c>
      <c r="C55" s="386">
        <v>87</v>
      </c>
      <c r="D55" s="383" t="s">
        <v>378</v>
      </c>
      <c r="E55" s="387" t="s">
        <v>19243</v>
      </c>
      <c r="F55" s="388" t="s">
        <v>3177</v>
      </c>
      <c r="G55" s="325" t="s">
        <v>7884</v>
      </c>
      <c r="H55" s="319" t="s">
        <v>18446</v>
      </c>
      <c r="I55" s="389">
        <v>52.93</v>
      </c>
    </row>
    <row r="56" spans="1:9">
      <c r="A56" s="382">
        <f t="shared" si="0"/>
        <v>48</v>
      </c>
      <c r="B56" s="385" t="s">
        <v>19244</v>
      </c>
      <c r="C56" s="386">
        <v>88</v>
      </c>
      <c r="D56" s="383" t="s">
        <v>378</v>
      </c>
      <c r="E56" s="387" t="s">
        <v>18545</v>
      </c>
      <c r="F56" s="388" t="s">
        <v>8366</v>
      </c>
      <c r="G56" s="325" t="s">
        <v>7884</v>
      </c>
      <c r="H56" s="319" t="s">
        <v>18446</v>
      </c>
      <c r="I56" s="389">
        <v>53.21</v>
      </c>
    </row>
    <row r="57" spans="1:9">
      <c r="A57" s="382">
        <f t="shared" si="0"/>
        <v>49</v>
      </c>
      <c r="B57" s="385" t="s">
        <v>19245</v>
      </c>
      <c r="C57" s="386">
        <v>92</v>
      </c>
      <c r="D57" s="383" t="s">
        <v>377</v>
      </c>
      <c r="E57" s="387" t="s">
        <v>19246</v>
      </c>
      <c r="F57" s="388" t="s">
        <v>4027</v>
      </c>
      <c r="G57" s="325" t="s">
        <v>7884</v>
      </c>
      <c r="H57" s="319" t="s">
        <v>18446</v>
      </c>
      <c r="I57" s="389">
        <v>53.63</v>
      </c>
    </row>
    <row r="58" spans="1:9">
      <c r="A58" s="382">
        <f t="shared" si="0"/>
        <v>50</v>
      </c>
      <c r="B58" s="385" t="s">
        <v>19247</v>
      </c>
      <c r="C58" s="386">
        <v>88</v>
      </c>
      <c r="D58" s="383" t="s">
        <v>378</v>
      </c>
      <c r="E58" s="387" t="s">
        <v>17675</v>
      </c>
      <c r="F58" s="388" t="s">
        <v>8788</v>
      </c>
      <c r="G58" s="325" t="s">
        <v>7884</v>
      </c>
      <c r="H58" s="319" t="s">
        <v>18446</v>
      </c>
      <c r="I58" s="389">
        <v>54</v>
      </c>
    </row>
    <row r="59" spans="1:9">
      <c r="A59" s="382">
        <f t="shared" si="0"/>
        <v>51</v>
      </c>
      <c r="B59" s="385" t="s">
        <v>19248</v>
      </c>
      <c r="C59" s="386">
        <v>81</v>
      </c>
      <c r="D59" s="383" t="s">
        <v>378</v>
      </c>
      <c r="E59" s="387" t="s">
        <v>17675</v>
      </c>
      <c r="F59" s="388" t="s">
        <v>3177</v>
      </c>
      <c r="G59" s="325" t="s">
        <v>7884</v>
      </c>
      <c r="H59" s="319" t="s">
        <v>18446</v>
      </c>
      <c r="I59" s="389">
        <v>54.45</v>
      </c>
    </row>
    <row r="60" spans="1:9">
      <c r="A60" s="382">
        <f t="shared" si="0"/>
        <v>52</v>
      </c>
      <c r="B60" s="385" t="s">
        <v>19249</v>
      </c>
      <c r="C60" s="386">
        <v>81</v>
      </c>
      <c r="D60" s="383" t="s">
        <v>377</v>
      </c>
      <c r="E60" s="387" t="s">
        <v>17675</v>
      </c>
      <c r="F60" s="388" t="s">
        <v>3177</v>
      </c>
      <c r="G60" s="325" t="s">
        <v>7884</v>
      </c>
      <c r="H60" s="319" t="s">
        <v>18446</v>
      </c>
      <c r="I60" s="389">
        <v>54.45</v>
      </c>
    </row>
    <row r="61" spans="1:9">
      <c r="A61" s="382">
        <f t="shared" si="0"/>
        <v>53</v>
      </c>
      <c r="B61" s="385" t="s">
        <v>19250</v>
      </c>
      <c r="C61" s="386">
        <v>80</v>
      </c>
      <c r="D61" s="383" t="s">
        <v>378</v>
      </c>
      <c r="E61" s="387" t="s">
        <v>19251</v>
      </c>
      <c r="F61" s="388" t="s">
        <v>4582</v>
      </c>
      <c r="G61" s="325" t="s">
        <v>7884</v>
      </c>
      <c r="H61" s="319" t="s">
        <v>18446</v>
      </c>
      <c r="I61" s="389">
        <v>56.16</v>
      </c>
    </row>
    <row r="62" spans="1:9">
      <c r="A62" s="382">
        <f t="shared" si="0"/>
        <v>54</v>
      </c>
      <c r="B62" s="385" t="s">
        <v>19252</v>
      </c>
      <c r="C62" s="386">
        <v>92</v>
      </c>
      <c r="D62" s="383" t="s">
        <v>377</v>
      </c>
      <c r="E62" s="387" t="s">
        <v>17675</v>
      </c>
      <c r="F62" s="388" t="s">
        <v>3177</v>
      </c>
      <c r="G62" s="325" t="s">
        <v>7884</v>
      </c>
      <c r="H62" s="319" t="s">
        <v>18446</v>
      </c>
      <c r="I62" s="389">
        <v>57.33</v>
      </c>
    </row>
    <row r="63" spans="1:9">
      <c r="A63" s="382">
        <f t="shared" si="0"/>
        <v>55</v>
      </c>
      <c r="B63" s="385" t="s">
        <v>19253</v>
      </c>
      <c r="C63" s="386">
        <v>83</v>
      </c>
      <c r="D63" s="383" t="s">
        <v>378</v>
      </c>
      <c r="E63" s="387" t="s">
        <v>17675</v>
      </c>
      <c r="F63" s="388" t="s">
        <v>3177</v>
      </c>
      <c r="G63" s="325" t="s">
        <v>7884</v>
      </c>
      <c r="H63" s="319" t="s">
        <v>18446</v>
      </c>
      <c r="I63" s="389">
        <v>58.16</v>
      </c>
    </row>
    <row r="64" spans="1:9">
      <c r="A64" s="382">
        <f t="shared" si="0"/>
        <v>56</v>
      </c>
      <c r="B64" s="385" t="s">
        <v>19254</v>
      </c>
      <c r="C64" s="386">
        <v>87</v>
      </c>
      <c r="D64" s="383" t="s">
        <v>378</v>
      </c>
      <c r="E64" s="387" t="s">
        <v>19255</v>
      </c>
      <c r="F64" s="388" t="s">
        <v>4582</v>
      </c>
      <c r="G64" s="325" t="s">
        <v>7884</v>
      </c>
      <c r="H64" s="319" t="s">
        <v>18446</v>
      </c>
      <c r="I64" s="389">
        <v>58.29</v>
      </c>
    </row>
    <row r="65" spans="1:9">
      <c r="A65" s="382">
        <f t="shared" si="0"/>
        <v>57</v>
      </c>
      <c r="B65" s="385" t="s">
        <v>19256</v>
      </c>
      <c r="C65" s="386">
        <v>81</v>
      </c>
      <c r="D65" s="383" t="s">
        <v>378</v>
      </c>
      <c r="E65" s="387" t="s">
        <v>18571</v>
      </c>
      <c r="F65" s="388" t="s">
        <v>385</v>
      </c>
      <c r="G65" s="325" t="s">
        <v>7884</v>
      </c>
      <c r="H65" s="319" t="s">
        <v>18446</v>
      </c>
      <c r="I65" s="389">
        <v>58.3</v>
      </c>
    </row>
    <row r="66" spans="1:9">
      <c r="A66" s="382">
        <f t="shared" si="0"/>
        <v>58</v>
      </c>
      <c r="B66" s="385" t="s">
        <v>19257</v>
      </c>
      <c r="C66" s="386">
        <v>87</v>
      </c>
      <c r="D66" s="383" t="s">
        <v>378</v>
      </c>
      <c r="E66" s="387" t="s">
        <v>19258</v>
      </c>
      <c r="F66" s="388" t="s">
        <v>11189</v>
      </c>
      <c r="G66" s="325" t="s">
        <v>7884</v>
      </c>
      <c r="H66" s="319" t="s">
        <v>18446</v>
      </c>
      <c r="I66" s="389">
        <v>59.28</v>
      </c>
    </row>
    <row r="67" spans="1:9">
      <c r="A67" s="382">
        <f t="shared" si="0"/>
        <v>59</v>
      </c>
      <c r="B67" s="385" t="s">
        <v>19259</v>
      </c>
      <c r="C67" s="386">
        <v>82</v>
      </c>
      <c r="D67" s="383" t="s">
        <v>377</v>
      </c>
      <c r="E67" s="387" t="s">
        <v>17675</v>
      </c>
      <c r="F67" s="388" t="s">
        <v>6013</v>
      </c>
      <c r="G67" s="325" t="s">
        <v>7884</v>
      </c>
      <c r="H67" s="319" t="s">
        <v>18446</v>
      </c>
      <c r="I67" s="389">
        <v>62</v>
      </c>
    </row>
    <row r="68" spans="1:9">
      <c r="A68" s="382">
        <f t="shared" si="0"/>
        <v>60</v>
      </c>
      <c r="B68" s="385" t="s">
        <v>19260</v>
      </c>
      <c r="C68" s="386">
        <v>81</v>
      </c>
      <c r="D68" s="383" t="s">
        <v>378</v>
      </c>
      <c r="E68" s="387" t="s">
        <v>19261</v>
      </c>
      <c r="F68" s="388" t="s">
        <v>11205</v>
      </c>
      <c r="G68" s="325" t="s">
        <v>7884</v>
      </c>
      <c r="H68" s="319" t="s">
        <v>18446</v>
      </c>
      <c r="I68" s="389">
        <v>62.4</v>
      </c>
    </row>
    <row r="69" spans="1:9" ht="15.75" thickBot="1">
      <c r="A69" s="391">
        <f t="shared" si="0"/>
        <v>61</v>
      </c>
      <c r="B69" s="392" t="s">
        <v>19262</v>
      </c>
      <c r="C69" s="393">
        <v>81</v>
      </c>
      <c r="D69" s="394" t="s">
        <v>377</v>
      </c>
      <c r="E69" s="395" t="s">
        <v>19263</v>
      </c>
      <c r="F69" s="396" t="s">
        <v>11189</v>
      </c>
      <c r="G69" s="325" t="s">
        <v>7884</v>
      </c>
      <c r="H69" s="319" t="s">
        <v>18446</v>
      </c>
      <c r="I69" s="397">
        <v>63.69</v>
      </c>
    </row>
  </sheetData>
  <mergeCells count="6">
    <mergeCell ref="A6:I6"/>
    <mergeCell ref="A1:I1"/>
    <mergeCell ref="A2:I2"/>
    <mergeCell ref="A3:I3"/>
    <mergeCell ref="A4:I4"/>
    <mergeCell ref="A5:I5"/>
  </mergeCells>
  <pageMargins left="0.7" right="0.7" top="0.75" bottom="0.75" header="0.3" footer="0.3"/>
  <drawing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12</vt:i4>
      </vt:variant>
    </vt:vector>
  </HeadingPairs>
  <TitlesOfParts>
    <vt:vector size="12" baseType="lpstr">
      <vt:lpstr>Resumen</vt:lpstr>
      <vt:lpstr>A CENSAR</vt:lpstr>
      <vt:lpstr>CENSADO</vt:lpstr>
      <vt:lpstr>inf.</vt:lpstr>
      <vt:lpstr>BASE DE ICV (65+)</vt:lpstr>
      <vt:lpstr>BASE DE ICV (80+)</vt:lpstr>
      <vt:lpstr>CON CI</vt:lpstr>
      <vt:lpstr>SIN CI</vt:lpstr>
      <vt:lpstr>VALF</vt:lpstr>
      <vt:lpstr>FINAL</vt:lpstr>
      <vt:lpstr>CON OBS</vt:lpstr>
      <vt:lpstr>SIN CIF</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dgeec</dc:creator>
  <cp:lastModifiedBy>dpto</cp:lastModifiedBy>
  <dcterms:created xsi:type="dcterms:W3CDTF">2011-10-31T13:16:45Z</dcterms:created>
  <dcterms:modified xsi:type="dcterms:W3CDTF">2013-05-21T00:40:59Z</dcterms:modified>
</cp:coreProperties>
</file>